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3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trlProps/ctrlProp4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trlProps/ctrlProp5.xml" ContentType="application/vnd.ms-excel.controlproperti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Activitatea Didactica\Metodica\Excel_registru_electronic\Modificate\Cu delete\"/>
    </mc:Choice>
  </mc:AlternateContent>
  <xr:revisionPtr revIDLastSave="0" documentId="13_ncr:1_{7A73BA5D-3A78-4806-9CA5-3B31AF03DCEA}" xr6:coauthVersionLast="47" xr6:coauthVersionMax="47" xr10:uidLastSave="{00000000-0000-0000-0000-000000000000}"/>
  <bookViews>
    <workbookView xWindow="-108" yWindow="-108" windowWidth="23256" windowHeight="12576" tabRatio="759" xr2:uid="{00000000-000D-0000-FFFF-FFFF00000000}"/>
  </bookViews>
  <sheets>
    <sheet name="CP, Curs, Sem" sheetId="1" r:id="rId1"/>
    <sheet name="MatLab" sheetId="9" r:id="rId2"/>
    <sheet name="Lab Fizica" sheetId="11" r:id="rId3"/>
    <sheet name="Teste curente" sheetId="8" r:id="rId4"/>
    <sheet name="Test initial" sheetId="17" r:id="rId5"/>
    <sheet name="Atest. Nr.1" sheetId="2" r:id="rId6"/>
    <sheet name="Atest. Nr.2" sheetId="3" r:id="rId7"/>
    <sheet name="Examen" sheetId="4" r:id="rId8"/>
    <sheet name="Registru_ CP" sheetId="12" r:id="rId9"/>
    <sheet name="Registru_ Curs" sheetId="13" r:id="rId10"/>
    <sheet name="Registru_ Sem." sheetId="14" r:id="rId11"/>
    <sheet name="Registru_Lab." sheetId="16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I102" i="3"/>
  <c r="I103" i="3"/>
  <c r="I104" i="3"/>
  <c r="I105" i="3"/>
  <c r="K102" i="17" l="1"/>
  <c r="K103" i="17"/>
  <c r="K104" i="17"/>
  <c r="K105" i="17"/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BT7" i="1"/>
  <c r="AM9" i="11"/>
  <c r="AM10" i="11"/>
  <c r="AM11" i="11"/>
  <c r="BT10" i="1" s="1"/>
  <c r="AM12" i="11"/>
  <c r="AM13" i="11"/>
  <c r="AM14" i="11"/>
  <c r="AM15" i="11"/>
  <c r="BT14" i="1" s="1"/>
  <c r="AM16" i="11"/>
  <c r="BT15" i="1" s="1"/>
  <c r="AM17" i="11"/>
  <c r="AM18" i="11"/>
  <c r="AM19" i="11"/>
  <c r="BT18" i="1" s="1"/>
  <c r="AM20" i="11"/>
  <c r="AM21" i="11"/>
  <c r="AM22" i="11"/>
  <c r="AM23" i="11"/>
  <c r="BT22" i="1" s="1"/>
  <c r="AM24" i="11"/>
  <c r="BT23" i="1" s="1"/>
  <c r="AM25" i="11"/>
  <c r="AM26" i="11"/>
  <c r="AM27" i="11"/>
  <c r="BT26" i="1" s="1"/>
  <c r="AM28" i="11"/>
  <c r="AM29" i="11"/>
  <c r="AM30" i="11"/>
  <c r="AM31" i="11"/>
  <c r="BT30" i="1" s="1"/>
  <c r="AM32" i="11"/>
  <c r="BT31" i="1" s="1"/>
  <c r="AM33" i="11"/>
  <c r="AM34" i="11"/>
  <c r="AM35" i="11"/>
  <c r="BT34" i="1" s="1"/>
  <c r="AM36" i="11"/>
  <c r="AM37" i="11"/>
  <c r="AM38" i="11"/>
  <c r="AM39" i="11"/>
  <c r="BT38" i="1" s="1"/>
  <c r="AM40" i="11"/>
  <c r="BT39" i="1" s="1"/>
  <c r="AM41" i="11"/>
  <c r="AM42" i="11"/>
  <c r="AM43" i="11"/>
  <c r="BT42" i="1" s="1"/>
  <c r="AM44" i="11"/>
  <c r="AM45" i="11"/>
  <c r="AM46" i="11"/>
  <c r="AM47" i="11"/>
  <c r="BT46" i="1" s="1"/>
  <c r="AM48" i="11"/>
  <c r="BT47" i="1" s="1"/>
  <c r="AM49" i="11"/>
  <c r="AM50" i="11"/>
  <c r="AM51" i="11"/>
  <c r="BT50" i="1" s="1"/>
  <c r="AM52" i="11"/>
  <c r="AM53" i="11"/>
  <c r="AM54" i="11"/>
  <c r="AM55" i="11"/>
  <c r="BT54" i="1" s="1"/>
  <c r="AM56" i="11"/>
  <c r="BT55" i="1" s="1"/>
  <c r="AM57" i="11"/>
  <c r="AM58" i="11"/>
  <c r="AM59" i="11"/>
  <c r="BT58" i="1" s="1"/>
  <c r="AM60" i="11"/>
  <c r="AM61" i="11"/>
  <c r="AM62" i="11"/>
  <c r="AM63" i="11"/>
  <c r="BT62" i="1" s="1"/>
  <c r="AM64" i="11"/>
  <c r="BT63" i="1" s="1"/>
  <c r="AM65" i="11"/>
  <c r="AM66" i="11"/>
  <c r="AM67" i="11"/>
  <c r="BT66" i="1" s="1"/>
  <c r="AM68" i="11"/>
  <c r="AM69" i="11"/>
  <c r="AM70" i="11"/>
  <c r="AM71" i="11"/>
  <c r="BT70" i="1" s="1"/>
  <c r="AM72" i="11"/>
  <c r="BT71" i="1" s="1"/>
  <c r="AM73" i="11"/>
  <c r="AM74" i="11"/>
  <c r="AM75" i="11"/>
  <c r="BT74" i="1" s="1"/>
  <c r="AM76" i="11"/>
  <c r="AM77" i="11"/>
  <c r="AM78" i="11"/>
  <c r="AM79" i="11"/>
  <c r="BT78" i="1" s="1"/>
  <c r="AM80" i="11"/>
  <c r="BT79" i="1" s="1"/>
  <c r="AM81" i="11"/>
  <c r="AM82" i="11"/>
  <c r="AM83" i="11"/>
  <c r="BT82" i="1" s="1"/>
  <c r="AM84" i="11"/>
  <c r="AM85" i="11"/>
  <c r="AM86" i="11"/>
  <c r="AM87" i="11"/>
  <c r="BT86" i="1" s="1"/>
  <c r="AM88" i="11"/>
  <c r="BT87" i="1" s="1"/>
  <c r="AM89" i="11"/>
  <c r="AM90" i="11"/>
  <c r="AM91" i="11"/>
  <c r="BT90" i="1" s="1"/>
  <c r="AM92" i="11"/>
  <c r="AM93" i="11"/>
  <c r="AM94" i="11"/>
  <c r="AM95" i="11"/>
  <c r="BT94" i="1" s="1"/>
  <c r="AM96" i="11"/>
  <c r="BT95" i="1" s="1"/>
  <c r="AM97" i="11"/>
  <c r="AM98" i="11"/>
  <c r="AM99" i="11"/>
  <c r="BT98" i="1" s="1"/>
  <c r="AM100" i="11"/>
  <c r="BT99" i="1" s="1"/>
  <c r="AM101" i="11"/>
  <c r="AM102" i="11"/>
  <c r="AM103" i="11"/>
  <c r="AM104" i="11"/>
  <c r="AM105" i="11"/>
  <c r="AM106" i="11"/>
  <c r="AL8" i="9"/>
  <c r="AL9" i="9"/>
  <c r="AM9" i="9"/>
  <c r="AL10" i="9"/>
  <c r="AM10" i="9"/>
  <c r="AL11" i="9"/>
  <c r="AM11" i="9"/>
  <c r="AL12" i="9"/>
  <c r="AM12" i="9"/>
  <c r="AL13" i="9"/>
  <c r="AM13" i="9"/>
  <c r="AL14" i="9"/>
  <c r="AM14" i="9"/>
  <c r="AL15" i="9"/>
  <c r="AM15" i="9"/>
  <c r="AL16" i="9"/>
  <c r="AM16" i="9"/>
  <c r="AL17" i="9"/>
  <c r="AM17" i="9"/>
  <c r="AL18" i="9"/>
  <c r="AM18" i="9"/>
  <c r="AL19" i="9"/>
  <c r="AM19" i="9"/>
  <c r="AL20" i="9"/>
  <c r="AM20" i="9"/>
  <c r="AL21" i="9"/>
  <c r="AM21" i="9"/>
  <c r="AL22" i="9"/>
  <c r="AM22" i="9"/>
  <c r="AL23" i="9"/>
  <c r="AM23" i="9"/>
  <c r="AL24" i="9"/>
  <c r="AM24" i="9"/>
  <c r="AL25" i="9"/>
  <c r="AM25" i="9"/>
  <c r="AL26" i="9"/>
  <c r="AM26" i="9"/>
  <c r="AL27" i="9"/>
  <c r="AM27" i="9"/>
  <c r="AL28" i="9"/>
  <c r="AM28" i="9"/>
  <c r="AL29" i="9"/>
  <c r="AM29" i="9"/>
  <c r="AL30" i="9"/>
  <c r="AM30" i="9"/>
  <c r="AL31" i="9"/>
  <c r="AM31" i="9"/>
  <c r="AL32" i="9"/>
  <c r="AM32" i="9"/>
  <c r="AL33" i="9"/>
  <c r="AM33" i="9"/>
  <c r="AL34" i="9"/>
  <c r="AM34" i="9"/>
  <c r="AL35" i="9"/>
  <c r="AM35" i="9"/>
  <c r="AL36" i="9"/>
  <c r="AM36" i="9"/>
  <c r="AL37" i="9"/>
  <c r="AM37" i="9"/>
  <c r="AL38" i="9"/>
  <c r="AM38" i="9"/>
  <c r="AL39" i="9"/>
  <c r="AM39" i="9"/>
  <c r="AL40" i="9"/>
  <c r="AM40" i="9"/>
  <c r="AL41" i="9"/>
  <c r="AM41" i="9"/>
  <c r="AL42" i="9"/>
  <c r="AM42" i="9"/>
  <c r="AL43" i="9"/>
  <c r="AM43" i="9"/>
  <c r="AL44" i="9"/>
  <c r="AM44" i="9"/>
  <c r="AL45" i="9"/>
  <c r="AM45" i="9"/>
  <c r="AL46" i="9"/>
  <c r="AM46" i="9"/>
  <c r="AL47" i="9"/>
  <c r="AM47" i="9"/>
  <c r="AL48" i="9"/>
  <c r="AM48" i="9"/>
  <c r="AL49" i="9"/>
  <c r="AM49" i="9"/>
  <c r="AL50" i="9"/>
  <c r="AM50" i="9"/>
  <c r="AL51" i="9"/>
  <c r="AM51" i="9"/>
  <c r="AL52" i="9"/>
  <c r="AM52" i="9"/>
  <c r="AL53" i="9"/>
  <c r="AM53" i="9"/>
  <c r="AL54" i="9"/>
  <c r="AM54" i="9"/>
  <c r="AL55" i="9"/>
  <c r="AM55" i="9"/>
  <c r="AL56" i="9"/>
  <c r="AM56" i="9"/>
  <c r="AL57" i="9"/>
  <c r="AM57" i="9"/>
  <c r="AL58" i="9"/>
  <c r="AM58" i="9"/>
  <c r="AL59" i="9"/>
  <c r="AM59" i="9"/>
  <c r="AL60" i="9"/>
  <c r="AM60" i="9"/>
  <c r="AL61" i="9"/>
  <c r="AM61" i="9"/>
  <c r="AL62" i="9"/>
  <c r="AM62" i="9"/>
  <c r="AL63" i="9"/>
  <c r="AM63" i="9"/>
  <c r="AL64" i="9"/>
  <c r="AM64" i="9"/>
  <c r="AL65" i="9"/>
  <c r="AM65" i="9"/>
  <c r="AL66" i="9"/>
  <c r="AM66" i="9"/>
  <c r="AL67" i="9"/>
  <c r="AM67" i="9"/>
  <c r="AL68" i="9"/>
  <c r="AM68" i="9"/>
  <c r="AL69" i="9"/>
  <c r="AM69" i="9"/>
  <c r="AL70" i="9"/>
  <c r="AM70" i="9"/>
  <c r="AL71" i="9"/>
  <c r="AM71" i="9"/>
  <c r="AL72" i="9"/>
  <c r="AM72" i="9"/>
  <c r="AL73" i="9"/>
  <c r="AM73" i="9"/>
  <c r="AL74" i="9"/>
  <c r="AM74" i="9"/>
  <c r="AL75" i="9"/>
  <c r="AM75" i="9"/>
  <c r="AL76" i="9"/>
  <c r="AM76" i="9"/>
  <c r="AL77" i="9"/>
  <c r="AM77" i="9"/>
  <c r="AL78" i="9"/>
  <c r="AM78" i="9"/>
  <c r="AL79" i="9"/>
  <c r="AM79" i="9"/>
  <c r="AL80" i="9"/>
  <c r="AM80" i="9"/>
  <c r="AL81" i="9"/>
  <c r="AM81" i="9"/>
  <c r="AL82" i="9"/>
  <c r="AM82" i="9"/>
  <c r="AL83" i="9"/>
  <c r="AM83" i="9"/>
  <c r="AL84" i="9"/>
  <c r="AM84" i="9"/>
  <c r="AL85" i="9"/>
  <c r="AM85" i="9"/>
  <c r="AL86" i="9"/>
  <c r="AM86" i="9"/>
  <c r="AL87" i="9"/>
  <c r="AM87" i="9"/>
  <c r="AL88" i="9"/>
  <c r="AM88" i="9"/>
  <c r="AL89" i="9"/>
  <c r="AM89" i="9"/>
  <c r="AL90" i="9"/>
  <c r="AM90" i="9"/>
  <c r="AL91" i="9"/>
  <c r="AM91" i="9"/>
  <c r="AL92" i="9"/>
  <c r="AM92" i="9"/>
  <c r="AL93" i="9"/>
  <c r="AM93" i="9"/>
  <c r="AL94" i="9"/>
  <c r="AM94" i="9"/>
  <c r="AL95" i="9"/>
  <c r="AM95" i="9"/>
  <c r="AL96" i="9"/>
  <c r="AM96" i="9"/>
  <c r="AL97" i="9"/>
  <c r="AM97" i="9"/>
  <c r="AL98" i="9"/>
  <c r="AM98" i="9"/>
  <c r="AL99" i="9"/>
  <c r="AM99" i="9"/>
  <c r="AL100" i="9"/>
  <c r="AM100" i="9"/>
  <c r="AL101" i="9"/>
  <c r="AM101" i="9"/>
  <c r="AL102" i="9"/>
  <c r="AM102" i="9"/>
  <c r="AL103" i="9"/>
  <c r="AM103" i="9"/>
  <c r="AL104" i="9"/>
  <c r="AM104" i="9"/>
  <c r="AL105" i="9"/>
  <c r="AM105" i="9"/>
  <c r="AL106" i="9"/>
  <c r="AM106" i="9"/>
  <c r="B8" i="1"/>
  <c r="AL9" i="11" s="1"/>
  <c r="B9" i="1"/>
  <c r="AL10" i="11" s="1"/>
  <c r="B10" i="1"/>
  <c r="AJ10" i="1" s="1"/>
  <c r="B11" i="1"/>
  <c r="AZ11" i="1" s="1"/>
  <c r="B12" i="1"/>
  <c r="AL13" i="11" s="1"/>
  <c r="B13" i="1"/>
  <c r="AL14" i="11" s="1"/>
  <c r="B14" i="1"/>
  <c r="AL15" i="11" s="1"/>
  <c r="B15" i="1"/>
  <c r="B16" i="1"/>
  <c r="AL17" i="11" s="1"/>
  <c r="B17" i="1"/>
  <c r="AL18" i="11" s="1"/>
  <c r="B18" i="1"/>
  <c r="AL19" i="11" s="1"/>
  <c r="B19" i="1"/>
  <c r="AZ19" i="1" s="1"/>
  <c r="B20" i="1"/>
  <c r="AL21" i="11" s="1"/>
  <c r="B21" i="1"/>
  <c r="AL22" i="11" s="1"/>
  <c r="B22" i="1"/>
  <c r="AL23" i="11" s="1"/>
  <c r="B23" i="1"/>
  <c r="BM23" i="1" s="1"/>
  <c r="B24" i="1"/>
  <c r="AL25" i="11" s="1"/>
  <c r="B25" i="1"/>
  <c r="AL26" i="11" s="1"/>
  <c r="B26" i="1"/>
  <c r="AJ26" i="1" s="1"/>
  <c r="B27" i="1"/>
  <c r="AZ27" i="1" s="1"/>
  <c r="B28" i="1"/>
  <c r="AL29" i="11" s="1"/>
  <c r="B29" i="1"/>
  <c r="AL30" i="11" s="1"/>
  <c r="B30" i="1"/>
  <c r="AL31" i="11" s="1"/>
  <c r="B31" i="1"/>
  <c r="B32" i="1"/>
  <c r="AL33" i="11" s="1"/>
  <c r="B33" i="1"/>
  <c r="AL34" i="11" s="1"/>
  <c r="B34" i="1"/>
  <c r="AJ34" i="1" s="1"/>
  <c r="B35" i="1"/>
  <c r="AZ35" i="1" s="1"/>
  <c r="B36" i="1"/>
  <c r="AL37" i="11" s="1"/>
  <c r="B37" i="1"/>
  <c r="AL38" i="11" s="1"/>
  <c r="B38" i="1"/>
  <c r="AL39" i="11" s="1"/>
  <c r="B39" i="1"/>
  <c r="BM39" i="1" s="1"/>
  <c r="B40" i="1"/>
  <c r="AL41" i="11" s="1"/>
  <c r="B41" i="1"/>
  <c r="AL42" i="11" s="1"/>
  <c r="B42" i="1"/>
  <c r="AJ42" i="1" s="1"/>
  <c r="B43" i="1"/>
  <c r="AZ43" i="1" s="1"/>
  <c r="B44" i="1"/>
  <c r="AL45" i="11" s="1"/>
  <c r="B45" i="1"/>
  <c r="AL46" i="11" s="1"/>
  <c r="B46" i="1"/>
  <c r="AL47" i="11" s="1"/>
  <c r="B47" i="1"/>
  <c r="B48" i="1"/>
  <c r="AL49" i="11" s="1"/>
  <c r="B49" i="1"/>
  <c r="AL50" i="11" s="1"/>
  <c r="B50" i="1"/>
  <c r="AL51" i="11" s="1"/>
  <c r="B51" i="1"/>
  <c r="AZ51" i="1" s="1"/>
  <c r="B52" i="1"/>
  <c r="AL53" i="11" s="1"/>
  <c r="B53" i="1"/>
  <c r="AL54" i="11" s="1"/>
  <c r="B54" i="1"/>
  <c r="AL55" i="11" s="1"/>
  <c r="B55" i="1"/>
  <c r="BM55" i="1" s="1"/>
  <c r="B56" i="1"/>
  <c r="AL57" i="11" s="1"/>
  <c r="B57" i="1"/>
  <c r="AL58" i="11" s="1"/>
  <c r="B58" i="1"/>
  <c r="AJ58" i="1" s="1"/>
  <c r="B59" i="1"/>
  <c r="AZ59" i="1" s="1"/>
  <c r="B60" i="1"/>
  <c r="AL61" i="11" s="1"/>
  <c r="B61" i="1"/>
  <c r="AL62" i="11" s="1"/>
  <c r="B62" i="1"/>
  <c r="AL63" i="11" s="1"/>
  <c r="B63" i="1"/>
  <c r="B64" i="1"/>
  <c r="AL65" i="11" s="1"/>
  <c r="B65" i="1"/>
  <c r="AL66" i="11" s="1"/>
  <c r="B66" i="1"/>
  <c r="AL67" i="11" s="1"/>
  <c r="B67" i="1"/>
  <c r="AZ67" i="1" s="1"/>
  <c r="B68" i="1"/>
  <c r="AL69" i="11" s="1"/>
  <c r="B69" i="1"/>
  <c r="AL70" i="11" s="1"/>
  <c r="B70" i="1"/>
  <c r="AL71" i="11" s="1"/>
  <c r="B71" i="1"/>
  <c r="BM71" i="1" s="1"/>
  <c r="B72" i="1"/>
  <c r="AL73" i="11" s="1"/>
  <c r="B73" i="1"/>
  <c r="AL74" i="11" s="1"/>
  <c r="B74" i="1"/>
  <c r="AJ74" i="1" s="1"/>
  <c r="B75" i="1"/>
  <c r="AZ75" i="1" s="1"/>
  <c r="B76" i="1"/>
  <c r="AL77" i="11" s="1"/>
  <c r="B77" i="1"/>
  <c r="AL78" i="11" s="1"/>
  <c r="B78" i="1"/>
  <c r="AL79" i="11" s="1"/>
  <c r="B79" i="1"/>
  <c r="B80" i="1"/>
  <c r="AL81" i="11" s="1"/>
  <c r="B81" i="1"/>
  <c r="AL82" i="11" s="1"/>
  <c r="B82" i="1"/>
  <c r="AJ82" i="1" s="1"/>
  <c r="B83" i="1"/>
  <c r="AZ83" i="1" s="1"/>
  <c r="B84" i="1"/>
  <c r="AL85" i="11" s="1"/>
  <c r="B85" i="1"/>
  <c r="AL86" i="11" s="1"/>
  <c r="B86" i="1"/>
  <c r="AL87" i="11" s="1"/>
  <c r="B87" i="1"/>
  <c r="BM87" i="1" s="1"/>
  <c r="B88" i="1"/>
  <c r="AL89" i="11" s="1"/>
  <c r="B89" i="1"/>
  <c r="AL90" i="11" s="1"/>
  <c r="B90" i="1"/>
  <c r="AJ90" i="1" s="1"/>
  <c r="B91" i="1"/>
  <c r="AZ91" i="1" s="1"/>
  <c r="B92" i="1"/>
  <c r="AL93" i="11" s="1"/>
  <c r="B93" i="1"/>
  <c r="AL94" i="11" s="1"/>
  <c r="B94" i="1"/>
  <c r="AL95" i="11" s="1"/>
  <c r="B95" i="1"/>
  <c r="B96" i="1"/>
  <c r="AL97" i="11" s="1"/>
  <c r="B97" i="1"/>
  <c r="AL98" i="11" s="1"/>
  <c r="B98" i="1"/>
  <c r="AL99" i="11" s="1"/>
  <c r="B99" i="1"/>
  <c r="B100" i="1"/>
  <c r="AL101" i="11" s="1"/>
  <c r="B101" i="1"/>
  <c r="AL102" i="11" s="1"/>
  <c r="B102" i="1"/>
  <c r="AL103" i="11" s="1"/>
  <c r="B103" i="1"/>
  <c r="BM103" i="1" s="1"/>
  <c r="B104" i="1"/>
  <c r="AL105" i="11" s="1"/>
  <c r="B105" i="1"/>
  <c r="AL106" i="11" s="1"/>
  <c r="B7" i="1"/>
  <c r="T7" i="1"/>
  <c r="T8" i="1"/>
  <c r="T9" i="1"/>
  <c r="T10" i="1"/>
  <c r="T11" i="1"/>
  <c r="T12" i="1"/>
  <c r="T13" i="1"/>
  <c r="AZ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AJ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AJ101" i="1"/>
  <c r="T102" i="1"/>
  <c r="T103" i="1"/>
  <c r="T104" i="1"/>
  <c r="T105" i="1"/>
  <c r="BM49" i="1"/>
  <c r="BM61" i="1"/>
  <c r="BM64" i="1"/>
  <c r="BT97" i="1"/>
  <c r="G2" i="4"/>
  <c r="H2" i="4" s="1"/>
  <c r="J3" i="17"/>
  <c r="K3" i="17" s="1"/>
  <c r="J4" i="17"/>
  <c r="K4" i="17" s="1"/>
  <c r="J5" i="17"/>
  <c r="K5" i="17" s="1"/>
  <c r="J6" i="17"/>
  <c r="K6" i="17" s="1"/>
  <c r="J7" i="17"/>
  <c r="K7" i="17" s="1"/>
  <c r="J8" i="17"/>
  <c r="K8" i="17" s="1"/>
  <c r="J9" i="17"/>
  <c r="K9" i="17" s="1"/>
  <c r="J10" i="17"/>
  <c r="K10" i="17" s="1"/>
  <c r="J11" i="17"/>
  <c r="K11" i="17" s="1"/>
  <c r="J12" i="17"/>
  <c r="K12" i="17" s="1"/>
  <c r="J13" i="17"/>
  <c r="K13" i="17" s="1"/>
  <c r="J14" i="17"/>
  <c r="K14" i="17" s="1"/>
  <c r="J15" i="17"/>
  <c r="K15" i="17" s="1"/>
  <c r="J16" i="17"/>
  <c r="K16" i="17" s="1"/>
  <c r="J17" i="17"/>
  <c r="K17" i="17" s="1"/>
  <c r="J18" i="17"/>
  <c r="K18" i="17" s="1"/>
  <c r="J19" i="17"/>
  <c r="K19" i="17" s="1"/>
  <c r="J20" i="17"/>
  <c r="K20" i="17" s="1"/>
  <c r="J21" i="17"/>
  <c r="K21" i="17" s="1"/>
  <c r="J22" i="17"/>
  <c r="K22" i="17" s="1"/>
  <c r="J23" i="17"/>
  <c r="K23" i="17" s="1"/>
  <c r="J24" i="17"/>
  <c r="K24" i="17" s="1"/>
  <c r="J25" i="17"/>
  <c r="K25" i="17" s="1"/>
  <c r="J26" i="17"/>
  <c r="K26" i="17" s="1"/>
  <c r="J27" i="17"/>
  <c r="K27" i="17" s="1"/>
  <c r="J28" i="17"/>
  <c r="K28" i="17" s="1"/>
  <c r="J29" i="17"/>
  <c r="K29" i="17" s="1"/>
  <c r="J30" i="17"/>
  <c r="K30" i="17" s="1"/>
  <c r="J31" i="17"/>
  <c r="K31" i="17" s="1"/>
  <c r="J32" i="17"/>
  <c r="K32" i="17" s="1"/>
  <c r="J33" i="17"/>
  <c r="K33" i="17" s="1"/>
  <c r="J34" i="17"/>
  <c r="K34" i="17" s="1"/>
  <c r="J35" i="17"/>
  <c r="K35" i="17" s="1"/>
  <c r="J36" i="17"/>
  <c r="K36" i="17" s="1"/>
  <c r="J2" i="17"/>
  <c r="K2" i="17" s="1"/>
  <c r="E102" i="8"/>
  <c r="E103" i="8"/>
  <c r="E104" i="8"/>
  <c r="E105" i="8"/>
  <c r="E2" i="8"/>
  <c r="BT8" i="1"/>
  <c r="BT9" i="1"/>
  <c r="BT11" i="1"/>
  <c r="BT12" i="1"/>
  <c r="BT13" i="1"/>
  <c r="BT16" i="1"/>
  <c r="BT17" i="1"/>
  <c r="BT19" i="1"/>
  <c r="BT20" i="1"/>
  <c r="BT21" i="1"/>
  <c r="BT24" i="1"/>
  <c r="BT25" i="1"/>
  <c r="BT27" i="1"/>
  <c r="BT28" i="1"/>
  <c r="BT29" i="1"/>
  <c r="BT32" i="1"/>
  <c r="BT33" i="1"/>
  <c r="BT35" i="1"/>
  <c r="BT36" i="1"/>
  <c r="BT37" i="1"/>
  <c r="BT40" i="1"/>
  <c r="BT41" i="1"/>
  <c r="BT43" i="1"/>
  <c r="BT44" i="1"/>
  <c r="BT45" i="1"/>
  <c r="BT48" i="1"/>
  <c r="BT49" i="1"/>
  <c r="BT51" i="1"/>
  <c r="BT52" i="1"/>
  <c r="BT53" i="1"/>
  <c r="BT56" i="1"/>
  <c r="BT57" i="1"/>
  <c r="BT59" i="1"/>
  <c r="BT60" i="1"/>
  <c r="BT61" i="1"/>
  <c r="BT64" i="1"/>
  <c r="BT65" i="1"/>
  <c r="BT67" i="1"/>
  <c r="BT68" i="1"/>
  <c r="BT69" i="1"/>
  <c r="BT72" i="1"/>
  <c r="BT73" i="1"/>
  <c r="BT75" i="1"/>
  <c r="BT76" i="1"/>
  <c r="BT77" i="1"/>
  <c r="BT80" i="1"/>
  <c r="BT81" i="1"/>
  <c r="BT83" i="1"/>
  <c r="BT84" i="1"/>
  <c r="BT85" i="1"/>
  <c r="BT88" i="1"/>
  <c r="BT89" i="1"/>
  <c r="BT91" i="1"/>
  <c r="BT92" i="1"/>
  <c r="BT93" i="1"/>
  <c r="BT96" i="1"/>
  <c r="AM7" i="11"/>
  <c r="BT6" i="1" s="1"/>
  <c r="AL7" i="11"/>
  <c r="AJ80" i="1" l="1"/>
  <c r="AJ89" i="1"/>
  <c r="AJ48" i="1"/>
  <c r="AJ16" i="1"/>
  <c r="BM8" i="1"/>
  <c r="BM85" i="1"/>
  <c r="BM13" i="1"/>
  <c r="AJ103" i="1"/>
  <c r="AZ61" i="1"/>
  <c r="AJ45" i="1"/>
  <c r="AZ25" i="1"/>
  <c r="AZ69" i="1"/>
  <c r="BS6" i="1"/>
  <c r="BM101" i="1"/>
  <c r="BM73" i="1"/>
  <c r="BM37" i="1"/>
  <c r="BM9" i="1"/>
  <c r="AZ93" i="1"/>
  <c r="AZ85" i="1"/>
  <c r="AJ69" i="1"/>
  <c r="BA69" i="1" s="1"/>
  <c r="AZ49" i="1"/>
  <c r="AZ33" i="1"/>
  <c r="AJ21" i="1"/>
  <c r="BM97" i="1"/>
  <c r="BM53" i="1"/>
  <c r="BM25" i="1"/>
  <c r="AJ93" i="1"/>
  <c r="AJ77" i="1"/>
  <c r="AZ57" i="1"/>
  <c r="AJ41" i="1"/>
  <c r="AJ33" i="1"/>
  <c r="AZ9" i="1"/>
  <c r="AZ81" i="1"/>
  <c r="BA81" i="1" s="1"/>
  <c r="AJ65" i="1"/>
  <c r="AJ57" i="1"/>
  <c r="AZ45" i="1"/>
  <c r="AZ37" i="1"/>
  <c r="AJ9" i="1"/>
  <c r="AZ102" i="1"/>
  <c r="BM105" i="1"/>
  <c r="BM93" i="1"/>
  <c r="BM81" i="1"/>
  <c r="BM69" i="1"/>
  <c r="BM57" i="1"/>
  <c r="BM45" i="1"/>
  <c r="BM33" i="1"/>
  <c r="BM21" i="1"/>
  <c r="AZ97" i="1"/>
  <c r="AJ85" i="1"/>
  <c r="BA85" i="1" s="1"/>
  <c r="AZ73" i="1"/>
  <c r="AJ61" i="1"/>
  <c r="AZ53" i="1"/>
  <c r="AJ49" i="1"/>
  <c r="BA49" i="1" s="1"/>
  <c r="AJ37" i="1"/>
  <c r="AZ29" i="1"/>
  <c r="AJ25" i="1"/>
  <c r="BA25" i="1" s="1"/>
  <c r="AZ17" i="1"/>
  <c r="AJ13" i="1"/>
  <c r="BA13" i="1" s="1"/>
  <c r="AJ70" i="1"/>
  <c r="BM89" i="1"/>
  <c r="BM77" i="1"/>
  <c r="BM65" i="1"/>
  <c r="BM41" i="1"/>
  <c r="BM29" i="1"/>
  <c r="BM17" i="1"/>
  <c r="AJ102" i="1"/>
  <c r="BA102" i="1" s="1"/>
  <c r="AJ97" i="1"/>
  <c r="AZ89" i="1"/>
  <c r="BA89" i="1" s="1"/>
  <c r="AZ77" i="1"/>
  <c r="AJ73" i="1"/>
  <c r="BA73" i="1" s="1"/>
  <c r="AZ65" i="1"/>
  <c r="AJ53" i="1"/>
  <c r="BA53" i="1" s="1"/>
  <c r="AZ41" i="1"/>
  <c r="AJ29" i="1"/>
  <c r="BA29" i="1" s="1"/>
  <c r="AZ21" i="1"/>
  <c r="AJ17" i="1"/>
  <c r="AJ54" i="1"/>
  <c r="BM32" i="1"/>
  <c r="BM24" i="1"/>
  <c r="BM16" i="1"/>
  <c r="AZ105" i="1"/>
  <c r="AZ101" i="1"/>
  <c r="BA101" i="1" s="1"/>
  <c r="AJ38" i="1"/>
  <c r="BM92" i="1"/>
  <c r="AZ68" i="1"/>
  <c r="AZ36" i="1"/>
  <c r="BM100" i="1"/>
  <c r="BM56" i="1"/>
  <c r="BM36" i="1"/>
  <c r="BM28" i="1"/>
  <c r="AJ104" i="1"/>
  <c r="AJ76" i="1"/>
  <c r="AZ72" i="1"/>
  <c r="AJ44" i="1"/>
  <c r="AZ40" i="1"/>
  <c r="AJ12" i="1"/>
  <c r="AZ8" i="1"/>
  <c r="BM104" i="1"/>
  <c r="BM84" i="1"/>
  <c r="BM76" i="1"/>
  <c r="BM48" i="1"/>
  <c r="BM40" i="1"/>
  <c r="BM20" i="1"/>
  <c r="BM12" i="1"/>
  <c r="AJ105" i="1"/>
  <c r="BA105" i="1" s="1"/>
  <c r="AZ100" i="1"/>
  <c r="AZ96" i="1"/>
  <c r="AZ92" i="1"/>
  <c r="AJ72" i="1"/>
  <c r="BA72" i="1" s="1"/>
  <c r="AJ68" i="1"/>
  <c r="AZ64" i="1"/>
  <c r="AZ60" i="1"/>
  <c r="AJ40" i="1"/>
  <c r="BA40" i="1" s="1"/>
  <c r="AJ36" i="1"/>
  <c r="BA36" i="1" s="1"/>
  <c r="AZ32" i="1"/>
  <c r="AZ28" i="1"/>
  <c r="AJ8" i="1"/>
  <c r="BA8" i="1" s="1"/>
  <c r="AJ86" i="1"/>
  <c r="AJ22" i="1"/>
  <c r="BM68" i="1"/>
  <c r="BM60" i="1"/>
  <c r="AJ100" i="1"/>
  <c r="BA100" i="1" s="1"/>
  <c r="AJ96" i="1"/>
  <c r="AJ92" i="1"/>
  <c r="BA92" i="1" s="1"/>
  <c r="AZ88" i="1"/>
  <c r="AZ84" i="1"/>
  <c r="AJ64" i="1"/>
  <c r="AJ60" i="1"/>
  <c r="BA60" i="1" s="1"/>
  <c r="AZ56" i="1"/>
  <c r="AZ52" i="1"/>
  <c r="AJ32" i="1"/>
  <c r="AJ28" i="1"/>
  <c r="BA28" i="1" s="1"/>
  <c r="AZ24" i="1"/>
  <c r="AZ20" i="1"/>
  <c r="BM96" i="1"/>
  <c r="BM88" i="1"/>
  <c r="BM80" i="1"/>
  <c r="BM72" i="1"/>
  <c r="BM52" i="1"/>
  <c r="BM44" i="1"/>
  <c r="AZ104" i="1"/>
  <c r="BA104" i="1" s="1"/>
  <c r="AJ88" i="1"/>
  <c r="AJ84" i="1"/>
  <c r="AZ80" i="1"/>
  <c r="BA80" i="1" s="1"/>
  <c r="AZ76" i="1"/>
  <c r="AJ56" i="1"/>
  <c r="AJ52" i="1"/>
  <c r="AZ48" i="1"/>
  <c r="BA48" i="1" s="1"/>
  <c r="AZ44" i="1"/>
  <c r="AJ24" i="1"/>
  <c r="AJ20" i="1"/>
  <c r="AZ16" i="1"/>
  <c r="BA16" i="1" s="1"/>
  <c r="AZ12" i="1"/>
  <c r="AL83" i="11"/>
  <c r="AL59" i="11"/>
  <c r="AL35" i="11"/>
  <c r="AL11" i="11"/>
  <c r="AJ98" i="1"/>
  <c r="AZ7" i="1"/>
  <c r="AZ98" i="1"/>
  <c r="AJ66" i="1"/>
  <c r="AJ50" i="1"/>
  <c r="AJ18" i="1"/>
  <c r="AL27" i="11"/>
  <c r="AJ94" i="1"/>
  <c r="AJ7" i="1"/>
  <c r="AZ94" i="1"/>
  <c r="AJ78" i="1"/>
  <c r="AJ62" i="1"/>
  <c r="AJ46" i="1"/>
  <c r="AJ30" i="1"/>
  <c r="AJ14" i="1"/>
  <c r="AL91" i="11"/>
  <c r="AL75" i="11"/>
  <c r="AL43" i="11"/>
  <c r="BM7" i="1"/>
  <c r="BA96" i="1"/>
  <c r="AZ103" i="1"/>
  <c r="AL104" i="11"/>
  <c r="AJ99" i="1"/>
  <c r="AL100" i="11"/>
  <c r="AJ95" i="1"/>
  <c r="AL96" i="11"/>
  <c r="AJ91" i="1"/>
  <c r="BA91" i="1" s="1"/>
  <c r="AL92" i="11"/>
  <c r="AJ87" i="1"/>
  <c r="AL88" i="11"/>
  <c r="BM83" i="1"/>
  <c r="AL84" i="11"/>
  <c r="AJ79" i="1"/>
  <c r="AL80" i="11"/>
  <c r="AJ75" i="1"/>
  <c r="BA75" i="1" s="1"/>
  <c r="AL76" i="11"/>
  <c r="AJ71" i="1"/>
  <c r="AL72" i="11"/>
  <c r="BM67" i="1"/>
  <c r="AL68" i="11"/>
  <c r="AJ63" i="1"/>
  <c r="AL64" i="11"/>
  <c r="AJ59" i="1"/>
  <c r="BA59" i="1" s="1"/>
  <c r="AL60" i="11"/>
  <c r="AJ55" i="1"/>
  <c r="AL56" i="11"/>
  <c r="BM51" i="1"/>
  <c r="AL52" i="11"/>
  <c r="AJ47" i="1"/>
  <c r="AL48" i="11"/>
  <c r="AJ43" i="1"/>
  <c r="BA43" i="1" s="1"/>
  <c r="AL44" i="11"/>
  <c r="AJ39" i="1"/>
  <c r="AL40" i="11"/>
  <c r="BM35" i="1"/>
  <c r="AL36" i="11"/>
  <c r="AJ31" i="1"/>
  <c r="AL32" i="11"/>
  <c r="AJ27" i="1"/>
  <c r="BA27" i="1" s="1"/>
  <c r="AL28" i="11"/>
  <c r="AJ23" i="1"/>
  <c r="AL24" i="11"/>
  <c r="BM19" i="1"/>
  <c r="AL20" i="11"/>
  <c r="AJ15" i="1"/>
  <c r="AL16" i="11"/>
  <c r="AJ11" i="1"/>
  <c r="BA11" i="1" s="1"/>
  <c r="AL12" i="11"/>
  <c r="BM91" i="1"/>
  <c r="BM75" i="1"/>
  <c r="BM59" i="1"/>
  <c r="BM43" i="1"/>
  <c r="BM27" i="1"/>
  <c r="BM11" i="1"/>
  <c r="AZ95" i="1"/>
  <c r="AJ83" i="1"/>
  <c r="BA83" i="1" s="1"/>
  <c r="AJ67" i="1"/>
  <c r="BA67" i="1" s="1"/>
  <c r="AJ51" i="1"/>
  <c r="BA51" i="1" s="1"/>
  <c r="AJ35" i="1"/>
  <c r="BA35" i="1" s="1"/>
  <c r="AJ19" i="1"/>
  <c r="BA19" i="1" s="1"/>
  <c r="BS31" i="1"/>
  <c r="BM95" i="1"/>
  <c r="BM79" i="1"/>
  <c r="BM63" i="1"/>
  <c r="BM47" i="1"/>
  <c r="BM31" i="1"/>
  <c r="BM15" i="1"/>
  <c r="AZ99" i="1"/>
  <c r="AZ87" i="1"/>
  <c r="AZ79" i="1"/>
  <c r="AZ71" i="1"/>
  <c r="AZ63" i="1"/>
  <c r="AZ55" i="1"/>
  <c r="AZ47" i="1"/>
  <c r="AZ39" i="1"/>
  <c r="AZ31" i="1"/>
  <c r="AZ23" i="1"/>
  <c r="AZ15" i="1"/>
  <c r="BM99" i="1"/>
  <c r="AZ90" i="1"/>
  <c r="BA90" i="1" s="1"/>
  <c r="AZ86" i="1"/>
  <c r="AZ82" i="1"/>
  <c r="BA82" i="1" s="1"/>
  <c r="AZ78" i="1"/>
  <c r="AZ74" i="1"/>
  <c r="BA74" i="1" s="1"/>
  <c r="AZ70" i="1"/>
  <c r="BA70" i="1" s="1"/>
  <c r="AZ66" i="1"/>
  <c r="BA64" i="1"/>
  <c r="AZ62" i="1"/>
  <c r="AZ58" i="1"/>
  <c r="BA58" i="1" s="1"/>
  <c r="AZ54" i="1"/>
  <c r="AZ50" i="1"/>
  <c r="AZ46" i="1"/>
  <c r="AZ42" i="1"/>
  <c r="BA42" i="1" s="1"/>
  <c r="AZ38" i="1"/>
  <c r="BA38" i="1" s="1"/>
  <c r="AZ34" i="1"/>
  <c r="BA34" i="1" s="1"/>
  <c r="BA32" i="1"/>
  <c r="AZ30" i="1"/>
  <c r="AZ26" i="1"/>
  <c r="BA26" i="1" s="1"/>
  <c r="AZ22" i="1"/>
  <c r="BA22" i="1" s="1"/>
  <c r="AZ18" i="1"/>
  <c r="AZ14" i="1"/>
  <c r="AZ10" i="1"/>
  <c r="BA10" i="1" s="1"/>
  <c r="BM102" i="1"/>
  <c r="BM98" i="1"/>
  <c r="BM94" i="1"/>
  <c r="BM90" i="1"/>
  <c r="BM86" i="1"/>
  <c r="BM82" i="1"/>
  <c r="BM78" i="1"/>
  <c r="BM74" i="1"/>
  <c r="BM70" i="1"/>
  <c r="BM66" i="1"/>
  <c r="BM62" i="1"/>
  <c r="BM58" i="1"/>
  <c r="BM54" i="1"/>
  <c r="BM50" i="1"/>
  <c r="BM46" i="1"/>
  <c r="BM42" i="1"/>
  <c r="BM38" i="1"/>
  <c r="BM34" i="1"/>
  <c r="BM30" i="1"/>
  <c r="BM26" i="1"/>
  <c r="BM22" i="1"/>
  <c r="BM18" i="1"/>
  <c r="BM14" i="1"/>
  <c r="BM10" i="1"/>
  <c r="BA21" i="1"/>
  <c r="BA86" i="1"/>
  <c r="BA14" i="1" l="1"/>
  <c r="BA103" i="1"/>
  <c r="BA54" i="1"/>
  <c r="BA77" i="1"/>
  <c r="BA7" i="1"/>
  <c r="BA33" i="1"/>
  <c r="BA97" i="1"/>
  <c r="BA65" i="1"/>
  <c r="BA93" i="1"/>
  <c r="BA62" i="1"/>
  <c r="BA98" i="1"/>
  <c r="BA41" i="1"/>
  <c r="BA17" i="1"/>
  <c r="BA37" i="1"/>
  <c r="BA57" i="1"/>
  <c r="BA61" i="1"/>
  <c r="BA45" i="1"/>
  <c r="BA9" i="1"/>
  <c r="BA66" i="1"/>
  <c r="BA12" i="1"/>
  <c r="BA52" i="1"/>
  <c r="BA84" i="1"/>
  <c r="BA78" i="1"/>
  <c r="BA44" i="1"/>
  <c r="BA99" i="1"/>
  <c r="BA24" i="1"/>
  <c r="BA56" i="1"/>
  <c r="BA88" i="1"/>
  <c r="BA68" i="1"/>
  <c r="BA46" i="1"/>
  <c r="BA20" i="1"/>
  <c r="BA76" i="1"/>
  <c r="BA18" i="1"/>
  <c r="BA50" i="1"/>
  <c r="BA55" i="1"/>
  <c r="BA47" i="1"/>
  <c r="BA71" i="1"/>
  <c r="BA30" i="1"/>
  <c r="BA31" i="1"/>
  <c r="BA63" i="1"/>
  <c r="BA79" i="1"/>
  <c r="BA15" i="1"/>
  <c r="BA95" i="1"/>
  <c r="BA94" i="1"/>
  <c r="BA23" i="1"/>
  <c r="BA39" i="1"/>
  <c r="BA87" i="1"/>
  <c r="G6" i="4" l="1"/>
  <c r="H6" i="4" s="1"/>
  <c r="BK10" i="1" s="1"/>
  <c r="G7" i="4"/>
  <c r="H7" i="4" s="1"/>
  <c r="BK11" i="1" s="1"/>
  <c r="G8" i="4"/>
  <c r="H8" i="4" s="1"/>
  <c r="BK12" i="1" s="1"/>
  <c r="G9" i="4"/>
  <c r="H9" i="4" s="1"/>
  <c r="BK13" i="1" s="1"/>
  <c r="G10" i="4"/>
  <c r="H10" i="4" s="1"/>
  <c r="BK14" i="1" s="1"/>
  <c r="G11" i="4"/>
  <c r="H11" i="4" s="1"/>
  <c r="BK15" i="1" s="1"/>
  <c r="G12" i="4"/>
  <c r="H12" i="4" s="1"/>
  <c r="BK16" i="1" s="1"/>
  <c r="G13" i="4"/>
  <c r="H13" i="4" s="1"/>
  <c r="BK17" i="1" s="1"/>
  <c r="G14" i="4"/>
  <c r="H14" i="4" s="1"/>
  <c r="BK18" i="1" s="1"/>
  <c r="G15" i="4"/>
  <c r="H15" i="4" s="1"/>
  <c r="BK19" i="1" s="1"/>
  <c r="G16" i="4"/>
  <c r="H16" i="4" s="1"/>
  <c r="BK20" i="1" s="1"/>
  <c r="G17" i="4"/>
  <c r="H17" i="4" s="1"/>
  <c r="BK21" i="1" s="1"/>
  <c r="G18" i="4"/>
  <c r="H18" i="4" s="1"/>
  <c r="BK22" i="1" s="1"/>
  <c r="G19" i="4"/>
  <c r="H19" i="4" s="1"/>
  <c r="BK23" i="1" s="1"/>
  <c r="G20" i="4"/>
  <c r="H20" i="4" s="1"/>
  <c r="BK24" i="1" s="1"/>
  <c r="G21" i="4"/>
  <c r="H21" i="4" s="1"/>
  <c r="BK25" i="1" s="1"/>
  <c r="G22" i="4"/>
  <c r="H22" i="4" s="1"/>
  <c r="BK26" i="1" s="1"/>
  <c r="G23" i="4"/>
  <c r="H23" i="4" s="1"/>
  <c r="BK27" i="1" s="1"/>
  <c r="G24" i="4"/>
  <c r="H24" i="4" s="1"/>
  <c r="BK28" i="1" s="1"/>
  <c r="G25" i="4"/>
  <c r="H25" i="4" s="1"/>
  <c r="BK29" i="1" s="1"/>
  <c r="G26" i="4"/>
  <c r="H26" i="4" s="1"/>
  <c r="BK30" i="1" s="1"/>
  <c r="G27" i="4"/>
  <c r="H27" i="4" s="1"/>
  <c r="BK31" i="1" s="1"/>
  <c r="G28" i="4"/>
  <c r="H28" i="4" s="1"/>
  <c r="BK32" i="1" s="1"/>
  <c r="G29" i="4"/>
  <c r="H29" i="4" s="1"/>
  <c r="BK33" i="1" s="1"/>
  <c r="G30" i="4"/>
  <c r="H30" i="4" s="1"/>
  <c r="BK34" i="1" s="1"/>
  <c r="G31" i="4"/>
  <c r="H31" i="4" s="1"/>
  <c r="BK35" i="1" s="1"/>
  <c r="G3" i="4"/>
  <c r="H3" i="4" s="1"/>
  <c r="BK7" i="1" s="1"/>
  <c r="G4" i="4"/>
  <c r="H4" i="4" s="1"/>
  <c r="BK8" i="1" s="1"/>
  <c r="G5" i="4"/>
  <c r="H5" i="4" s="1"/>
  <c r="BK9" i="1" s="1"/>
  <c r="CA5" i="1" l="1"/>
  <c r="CB5" i="1" s="1"/>
  <c r="BS106" i="1" l="1"/>
  <c r="BS107" i="1"/>
  <c r="BT100" i="1" l="1"/>
  <c r="BT101" i="1"/>
  <c r="BT102" i="1"/>
  <c r="BT103" i="1"/>
  <c r="BT104" i="1"/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I2" i="3" s="1"/>
  <c r="I26" i="3" l="1"/>
  <c r="BF30" i="1" s="1"/>
  <c r="BJ30" i="1" s="1"/>
  <c r="BR30" i="1" s="1"/>
  <c r="I14" i="3"/>
  <c r="BF18" i="1" s="1"/>
  <c r="BJ18" i="1" s="1"/>
  <c r="BR18" i="1" s="1"/>
  <c r="I6" i="3"/>
  <c r="BF10" i="1" s="1"/>
  <c r="BJ10" i="1" s="1"/>
  <c r="BR10" i="1" s="1"/>
  <c r="I29" i="3"/>
  <c r="BF33" i="1" s="1"/>
  <c r="BJ33" i="1" s="1"/>
  <c r="BR33" i="1" s="1"/>
  <c r="I25" i="3"/>
  <c r="BF29" i="1" s="1"/>
  <c r="BJ29" i="1" s="1"/>
  <c r="BR29" i="1" s="1"/>
  <c r="I21" i="3"/>
  <c r="BF25" i="1" s="1"/>
  <c r="BJ25" i="1" s="1"/>
  <c r="BR25" i="1" s="1"/>
  <c r="I17" i="3"/>
  <c r="BF21" i="1" s="1"/>
  <c r="BJ21" i="1" s="1"/>
  <c r="BR21" i="1" s="1"/>
  <c r="I13" i="3"/>
  <c r="BF17" i="1" s="1"/>
  <c r="BJ17" i="1" s="1"/>
  <c r="BR17" i="1" s="1"/>
  <c r="I9" i="3"/>
  <c r="BF13" i="1" s="1"/>
  <c r="BJ13" i="1" s="1"/>
  <c r="BR13" i="1" s="1"/>
  <c r="I5" i="3"/>
  <c r="BF9" i="1" s="1"/>
  <c r="BJ9" i="1" s="1"/>
  <c r="BR9" i="1" s="1"/>
  <c r="I22" i="3"/>
  <c r="BF26" i="1" s="1"/>
  <c r="BJ26" i="1" s="1"/>
  <c r="BR26" i="1" s="1"/>
  <c r="I28" i="3"/>
  <c r="BF32" i="1" s="1"/>
  <c r="BJ32" i="1" s="1"/>
  <c r="BR32" i="1" s="1"/>
  <c r="I24" i="3"/>
  <c r="BF28" i="1" s="1"/>
  <c r="BJ28" i="1" s="1"/>
  <c r="BR28" i="1" s="1"/>
  <c r="I20" i="3"/>
  <c r="BF24" i="1" s="1"/>
  <c r="BJ24" i="1" s="1"/>
  <c r="BR24" i="1" s="1"/>
  <c r="I16" i="3"/>
  <c r="BF20" i="1" s="1"/>
  <c r="BJ20" i="1" s="1"/>
  <c r="BR20" i="1" s="1"/>
  <c r="I12" i="3"/>
  <c r="BF16" i="1" s="1"/>
  <c r="BJ16" i="1" s="1"/>
  <c r="BR16" i="1" s="1"/>
  <c r="I8" i="3"/>
  <c r="BF12" i="1" s="1"/>
  <c r="BJ12" i="1" s="1"/>
  <c r="BR12" i="1" s="1"/>
  <c r="I4" i="3"/>
  <c r="BF8" i="1" s="1"/>
  <c r="BJ8" i="1" s="1"/>
  <c r="BR8" i="1" s="1"/>
  <c r="I30" i="3"/>
  <c r="BF34" i="1" s="1"/>
  <c r="BJ34" i="1" s="1"/>
  <c r="BR34" i="1" s="1"/>
  <c r="I18" i="3"/>
  <c r="BF22" i="1" s="1"/>
  <c r="BJ22" i="1" s="1"/>
  <c r="BR22" i="1" s="1"/>
  <c r="I10" i="3"/>
  <c r="BF14" i="1" s="1"/>
  <c r="BJ14" i="1" s="1"/>
  <c r="BR14" i="1" s="1"/>
  <c r="I31" i="3"/>
  <c r="BF35" i="1" s="1"/>
  <c r="BJ35" i="1" s="1"/>
  <c r="BR35" i="1" s="1"/>
  <c r="I27" i="3"/>
  <c r="BF31" i="1" s="1"/>
  <c r="BJ31" i="1" s="1"/>
  <c r="BR31" i="1" s="1"/>
  <c r="I23" i="3"/>
  <c r="BF27" i="1" s="1"/>
  <c r="BJ27" i="1" s="1"/>
  <c r="BR27" i="1" s="1"/>
  <c r="I19" i="3"/>
  <c r="BF23" i="1" s="1"/>
  <c r="BJ23" i="1" s="1"/>
  <c r="BR23" i="1" s="1"/>
  <c r="I15" i="3"/>
  <c r="BF19" i="1" s="1"/>
  <c r="BJ19" i="1" s="1"/>
  <c r="BR19" i="1" s="1"/>
  <c r="I11" i="3"/>
  <c r="BF15" i="1" s="1"/>
  <c r="BJ15" i="1" s="1"/>
  <c r="BR15" i="1" s="1"/>
  <c r="I7" i="3"/>
  <c r="BF11" i="1" s="1"/>
  <c r="BJ11" i="1" s="1"/>
  <c r="BR11" i="1" s="1"/>
  <c r="I3" i="3"/>
  <c r="BF7" i="1" s="1"/>
  <c r="BJ7" i="1" s="1"/>
  <c r="BR7" i="1" s="1"/>
  <c r="AL28" i="13"/>
  <c r="J2" i="2" l="1"/>
  <c r="K2" i="2" s="1"/>
  <c r="J3" i="2"/>
  <c r="K3" i="2" s="1"/>
  <c r="BC7" i="1" s="1"/>
  <c r="BI7" i="1" s="1"/>
  <c r="BQ7" i="1" s="1"/>
  <c r="J4" i="2"/>
  <c r="K4" i="2" s="1"/>
  <c r="BC8" i="1" s="1"/>
  <c r="BI8" i="1" s="1"/>
  <c r="BQ8" i="1" s="1"/>
  <c r="J6" i="2"/>
  <c r="K6" i="2" s="1"/>
  <c r="BC10" i="1" s="1"/>
  <c r="BI10" i="1" s="1"/>
  <c r="BQ10" i="1" s="1"/>
  <c r="J7" i="2"/>
  <c r="K7" i="2" s="1"/>
  <c r="BC11" i="1" s="1"/>
  <c r="BI11" i="1" s="1"/>
  <c r="BQ11" i="1" s="1"/>
  <c r="J8" i="2"/>
  <c r="K8" i="2" s="1"/>
  <c r="BC12" i="1" s="1"/>
  <c r="BI12" i="1" s="1"/>
  <c r="BQ12" i="1" s="1"/>
  <c r="J9" i="2"/>
  <c r="K9" i="2" s="1"/>
  <c r="BC13" i="1" s="1"/>
  <c r="BI13" i="1" s="1"/>
  <c r="BQ13" i="1" s="1"/>
  <c r="J10" i="2"/>
  <c r="K10" i="2" s="1"/>
  <c r="BC14" i="1" s="1"/>
  <c r="BI14" i="1" s="1"/>
  <c r="BQ14" i="1" s="1"/>
  <c r="J11" i="2"/>
  <c r="K11" i="2" s="1"/>
  <c r="BC15" i="1" s="1"/>
  <c r="BI15" i="1" s="1"/>
  <c r="BQ15" i="1" s="1"/>
  <c r="J12" i="2"/>
  <c r="K12" i="2" s="1"/>
  <c r="BC16" i="1" s="1"/>
  <c r="BI16" i="1" s="1"/>
  <c r="BQ16" i="1" s="1"/>
  <c r="J13" i="2"/>
  <c r="K13" i="2" s="1"/>
  <c r="BC17" i="1" s="1"/>
  <c r="BI17" i="1" s="1"/>
  <c r="BQ17" i="1" s="1"/>
  <c r="J14" i="2"/>
  <c r="K14" i="2" s="1"/>
  <c r="BC18" i="1" s="1"/>
  <c r="BI18" i="1" s="1"/>
  <c r="BQ18" i="1" s="1"/>
  <c r="J15" i="2"/>
  <c r="K15" i="2" s="1"/>
  <c r="BC19" i="1" s="1"/>
  <c r="BI19" i="1" s="1"/>
  <c r="BQ19" i="1" s="1"/>
  <c r="J16" i="2"/>
  <c r="K16" i="2" s="1"/>
  <c r="BC20" i="1" s="1"/>
  <c r="BI20" i="1" s="1"/>
  <c r="BQ20" i="1" s="1"/>
  <c r="J17" i="2"/>
  <c r="K17" i="2" s="1"/>
  <c r="BC21" i="1" s="1"/>
  <c r="BI21" i="1" s="1"/>
  <c r="BQ21" i="1" s="1"/>
  <c r="J18" i="2"/>
  <c r="K18" i="2" s="1"/>
  <c r="BC22" i="1" s="1"/>
  <c r="BI22" i="1" s="1"/>
  <c r="BQ22" i="1" s="1"/>
  <c r="J19" i="2"/>
  <c r="K19" i="2" s="1"/>
  <c r="BC23" i="1" s="1"/>
  <c r="BI23" i="1" s="1"/>
  <c r="BQ23" i="1" s="1"/>
  <c r="J20" i="2"/>
  <c r="K20" i="2" s="1"/>
  <c r="BC24" i="1" s="1"/>
  <c r="BI24" i="1" s="1"/>
  <c r="BQ24" i="1" s="1"/>
  <c r="J21" i="2"/>
  <c r="K21" i="2" s="1"/>
  <c r="BC25" i="1" s="1"/>
  <c r="BI25" i="1" s="1"/>
  <c r="BQ25" i="1" s="1"/>
  <c r="J22" i="2"/>
  <c r="K22" i="2" s="1"/>
  <c r="BC26" i="1" s="1"/>
  <c r="BI26" i="1" s="1"/>
  <c r="BQ26" i="1" s="1"/>
  <c r="J23" i="2"/>
  <c r="K23" i="2" s="1"/>
  <c r="BC27" i="1" s="1"/>
  <c r="BI27" i="1" s="1"/>
  <c r="BQ27" i="1" s="1"/>
  <c r="J24" i="2"/>
  <c r="K24" i="2" s="1"/>
  <c r="BC28" i="1" s="1"/>
  <c r="BI28" i="1" s="1"/>
  <c r="BQ28" i="1" s="1"/>
  <c r="J25" i="2"/>
  <c r="K25" i="2" s="1"/>
  <c r="BC29" i="1" s="1"/>
  <c r="BI29" i="1" s="1"/>
  <c r="BQ29" i="1" s="1"/>
  <c r="J26" i="2"/>
  <c r="K26" i="2" s="1"/>
  <c r="BC30" i="1" s="1"/>
  <c r="BI30" i="1" s="1"/>
  <c r="BQ30" i="1" s="1"/>
  <c r="J27" i="2"/>
  <c r="K27" i="2" s="1"/>
  <c r="BC31" i="1" s="1"/>
  <c r="BI31" i="1" s="1"/>
  <c r="BQ31" i="1" s="1"/>
  <c r="BU31" i="1" s="1"/>
  <c r="BV31" i="1" s="1"/>
  <c r="BW31" i="1" s="1"/>
  <c r="J28" i="2"/>
  <c r="K28" i="2" s="1"/>
  <c r="BC32" i="1" s="1"/>
  <c r="BI32" i="1" s="1"/>
  <c r="BQ32" i="1" s="1"/>
  <c r="J29" i="2"/>
  <c r="K29" i="2" s="1"/>
  <c r="BC33" i="1" s="1"/>
  <c r="BI33" i="1" s="1"/>
  <c r="BQ33" i="1" s="1"/>
  <c r="J30" i="2"/>
  <c r="K30" i="2" s="1"/>
  <c r="BC34" i="1" s="1"/>
  <c r="BI34" i="1" s="1"/>
  <c r="BQ34" i="1" s="1"/>
  <c r="J31" i="2"/>
  <c r="K31" i="2" s="1"/>
  <c r="BC35" i="1" s="1"/>
  <c r="BI35" i="1" s="1"/>
  <c r="BQ35" i="1" s="1"/>
  <c r="J32" i="2"/>
  <c r="K32" i="2" s="1"/>
  <c r="BC36" i="1" s="1"/>
  <c r="BI36" i="1" s="1"/>
  <c r="BQ36" i="1" s="1"/>
  <c r="J5" i="2"/>
  <c r="K5" i="2" s="1"/>
  <c r="BC9" i="1" s="1"/>
  <c r="BI9" i="1" s="1"/>
  <c r="BQ9" i="1" s="1"/>
  <c r="BY31" i="1" l="1"/>
  <c r="BX31" i="1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C5" i="13"/>
  <c r="J101" i="17" l="1"/>
  <c r="K101" i="17" s="1"/>
  <c r="B101" i="17"/>
  <c r="J100" i="17"/>
  <c r="K100" i="17" s="1"/>
  <c r="B100" i="17"/>
  <c r="J99" i="17"/>
  <c r="K99" i="17" s="1"/>
  <c r="B99" i="17"/>
  <c r="J98" i="17"/>
  <c r="K98" i="17" s="1"/>
  <c r="B98" i="17"/>
  <c r="J97" i="17"/>
  <c r="K97" i="17" s="1"/>
  <c r="B97" i="17"/>
  <c r="J96" i="17"/>
  <c r="K96" i="17" s="1"/>
  <c r="B96" i="17"/>
  <c r="J95" i="17"/>
  <c r="K95" i="17" s="1"/>
  <c r="B95" i="17"/>
  <c r="J94" i="17"/>
  <c r="K94" i="17" s="1"/>
  <c r="B94" i="17"/>
  <c r="J93" i="17"/>
  <c r="K93" i="17" s="1"/>
  <c r="B93" i="17"/>
  <c r="J92" i="17"/>
  <c r="K92" i="17" s="1"/>
  <c r="B92" i="17"/>
  <c r="J91" i="17"/>
  <c r="K91" i="17" s="1"/>
  <c r="B91" i="17"/>
  <c r="J90" i="17"/>
  <c r="K90" i="17" s="1"/>
  <c r="B90" i="17"/>
  <c r="J89" i="17"/>
  <c r="K89" i="17" s="1"/>
  <c r="B89" i="17"/>
  <c r="J88" i="17"/>
  <c r="K88" i="17" s="1"/>
  <c r="B88" i="17"/>
  <c r="J87" i="17"/>
  <c r="K87" i="17" s="1"/>
  <c r="B87" i="17"/>
  <c r="J86" i="17"/>
  <c r="K86" i="17" s="1"/>
  <c r="B86" i="17"/>
  <c r="J85" i="17"/>
  <c r="K85" i="17" s="1"/>
  <c r="B85" i="17"/>
  <c r="J84" i="17"/>
  <c r="K84" i="17" s="1"/>
  <c r="B84" i="17"/>
  <c r="J83" i="17"/>
  <c r="K83" i="17" s="1"/>
  <c r="B83" i="17"/>
  <c r="J82" i="17"/>
  <c r="K82" i="17" s="1"/>
  <c r="B82" i="17"/>
  <c r="J81" i="17"/>
  <c r="K81" i="17" s="1"/>
  <c r="B81" i="17"/>
  <c r="J80" i="17"/>
  <c r="K80" i="17" s="1"/>
  <c r="B80" i="17"/>
  <c r="J79" i="17"/>
  <c r="K79" i="17" s="1"/>
  <c r="B79" i="17"/>
  <c r="J78" i="17"/>
  <c r="K78" i="17" s="1"/>
  <c r="B78" i="17"/>
  <c r="J77" i="17"/>
  <c r="K77" i="17" s="1"/>
  <c r="B77" i="17"/>
  <c r="J76" i="17"/>
  <c r="K76" i="17" s="1"/>
  <c r="B76" i="17"/>
  <c r="J75" i="17"/>
  <c r="K75" i="17" s="1"/>
  <c r="B75" i="17"/>
  <c r="J74" i="17"/>
  <c r="K74" i="17" s="1"/>
  <c r="B74" i="17"/>
  <c r="J73" i="17"/>
  <c r="K73" i="17" s="1"/>
  <c r="B73" i="17"/>
  <c r="J72" i="17"/>
  <c r="K72" i="17" s="1"/>
  <c r="B72" i="17"/>
  <c r="J71" i="17"/>
  <c r="K71" i="17" s="1"/>
  <c r="B71" i="17"/>
  <c r="J70" i="17"/>
  <c r="K70" i="17" s="1"/>
  <c r="B70" i="17"/>
  <c r="J69" i="17"/>
  <c r="K69" i="17" s="1"/>
  <c r="B69" i="17"/>
  <c r="J68" i="17"/>
  <c r="K68" i="17" s="1"/>
  <c r="B68" i="17"/>
  <c r="J67" i="17"/>
  <c r="K67" i="17" s="1"/>
  <c r="B67" i="17"/>
  <c r="J66" i="17"/>
  <c r="K66" i="17" s="1"/>
  <c r="B66" i="17"/>
  <c r="J65" i="17"/>
  <c r="K65" i="17" s="1"/>
  <c r="B65" i="17"/>
  <c r="J64" i="17"/>
  <c r="K64" i="17" s="1"/>
  <c r="B64" i="17"/>
  <c r="J63" i="17"/>
  <c r="K63" i="17" s="1"/>
  <c r="B63" i="17"/>
  <c r="J62" i="17"/>
  <c r="K62" i="17" s="1"/>
  <c r="B62" i="17"/>
  <c r="J61" i="17"/>
  <c r="K61" i="17" s="1"/>
  <c r="B61" i="17"/>
  <c r="J60" i="17"/>
  <c r="K60" i="17" s="1"/>
  <c r="B60" i="17"/>
  <c r="J59" i="17"/>
  <c r="K59" i="17" s="1"/>
  <c r="B59" i="17"/>
  <c r="J58" i="17"/>
  <c r="K58" i="17" s="1"/>
  <c r="B58" i="17"/>
  <c r="J57" i="17"/>
  <c r="K57" i="17" s="1"/>
  <c r="B57" i="17"/>
  <c r="J56" i="17"/>
  <c r="K56" i="17" s="1"/>
  <c r="B56" i="17"/>
  <c r="J55" i="17"/>
  <c r="K55" i="17" s="1"/>
  <c r="B55" i="17"/>
  <c r="J54" i="17"/>
  <c r="K54" i="17" s="1"/>
  <c r="B54" i="17"/>
  <c r="J53" i="17"/>
  <c r="K53" i="17" s="1"/>
  <c r="B53" i="17"/>
  <c r="J52" i="17"/>
  <c r="K52" i="17" s="1"/>
  <c r="B52" i="17"/>
  <c r="J51" i="17"/>
  <c r="K51" i="17" s="1"/>
  <c r="B51" i="17"/>
  <c r="J50" i="17"/>
  <c r="K50" i="17" s="1"/>
  <c r="B50" i="17"/>
  <c r="J49" i="17"/>
  <c r="K49" i="17" s="1"/>
  <c r="B49" i="17"/>
  <c r="J48" i="17"/>
  <c r="K48" i="17" s="1"/>
  <c r="B48" i="17"/>
  <c r="J47" i="17"/>
  <c r="K47" i="17" s="1"/>
  <c r="B47" i="17"/>
  <c r="J46" i="17"/>
  <c r="K46" i="17" s="1"/>
  <c r="B46" i="17"/>
  <c r="J45" i="17"/>
  <c r="K45" i="17" s="1"/>
  <c r="B45" i="17"/>
  <c r="J44" i="17"/>
  <c r="K44" i="17" s="1"/>
  <c r="B44" i="17"/>
  <c r="J43" i="17"/>
  <c r="K43" i="17" s="1"/>
  <c r="B43" i="17"/>
  <c r="J42" i="17"/>
  <c r="K42" i="17" s="1"/>
  <c r="B42" i="17"/>
  <c r="J41" i="17"/>
  <c r="K41" i="17" s="1"/>
  <c r="B41" i="17"/>
  <c r="J40" i="17"/>
  <c r="K40" i="17" s="1"/>
  <c r="B40" i="17"/>
  <c r="J39" i="17"/>
  <c r="K39" i="17" s="1"/>
  <c r="B39" i="17"/>
  <c r="J38" i="17"/>
  <c r="K38" i="17" s="1"/>
  <c r="B38" i="17"/>
  <c r="J37" i="17"/>
  <c r="K37" i="17" s="1"/>
  <c r="B37" i="17"/>
  <c r="B36" i="17"/>
  <c r="B35" i="17"/>
  <c r="B34" i="17"/>
  <c r="B33" i="17"/>
  <c r="B32" i="17"/>
  <c r="B31" i="17"/>
  <c r="B30" i="17"/>
  <c r="B29" i="17"/>
  <c r="B28" i="17"/>
  <c r="B27" i="17"/>
  <c r="A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" i="17"/>
  <c r="B2" i="17"/>
  <c r="A2" i="17"/>
  <c r="P13" i="17" l="1"/>
  <c r="P12" i="17"/>
  <c r="P11" i="17"/>
  <c r="P7" i="17"/>
  <c r="P3" i="17"/>
  <c r="P10" i="17"/>
  <c r="P6" i="17"/>
  <c r="P9" i="17"/>
  <c r="P5" i="17"/>
  <c r="P8" i="17"/>
  <c r="P4" i="17"/>
  <c r="R8" i="16" l="1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AE12" i="16"/>
  <c r="AF12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AE13" i="16"/>
  <c r="AF13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AE20" i="16"/>
  <c r="AF20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AE23" i="16"/>
  <c r="AF23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AE24" i="16"/>
  <c r="AF24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AE26" i="16"/>
  <c r="AF26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AE27" i="16"/>
  <c r="AF27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AE34" i="16"/>
  <c r="AF34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AD40" i="16"/>
  <c r="AE40" i="16"/>
  <c r="AF40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AD41" i="16"/>
  <c r="AE41" i="16"/>
  <c r="AF41" i="16"/>
  <c r="R42" i="16"/>
  <c r="S42" i="16"/>
  <c r="T42" i="16"/>
  <c r="U42" i="16"/>
  <c r="V42" i="16"/>
  <c r="W42" i="16"/>
  <c r="X42" i="16"/>
  <c r="Y42" i="16"/>
  <c r="Z42" i="16"/>
  <c r="AA42" i="16"/>
  <c r="AB42" i="16"/>
  <c r="AC42" i="16"/>
  <c r="AD42" i="16"/>
  <c r="AE42" i="16"/>
  <c r="AF42" i="16"/>
  <c r="R43" i="16"/>
  <c r="S43" i="16"/>
  <c r="T43" i="16"/>
  <c r="U43" i="16"/>
  <c r="V43" i="16"/>
  <c r="W43" i="16"/>
  <c r="X43" i="16"/>
  <c r="Y43" i="16"/>
  <c r="Z43" i="16"/>
  <c r="AA43" i="16"/>
  <c r="AB43" i="16"/>
  <c r="AC43" i="16"/>
  <c r="AD43" i="16"/>
  <c r="AE43" i="16"/>
  <c r="AF43" i="16"/>
  <c r="R44" i="16"/>
  <c r="S44" i="16"/>
  <c r="T44" i="16"/>
  <c r="U44" i="16"/>
  <c r="V44" i="16"/>
  <c r="W44" i="16"/>
  <c r="X44" i="16"/>
  <c r="Y44" i="16"/>
  <c r="Z44" i="16"/>
  <c r="AA44" i="16"/>
  <c r="AB44" i="16"/>
  <c r="AC44" i="16"/>
  <c r="AD44" i="16"/>
  <c r="AE44" i="16"/>
  <c r="AF44" i="16"/>
  <c r="R45" i="16"/>
  <c r="S45" i="16"/>
  <c r="T45" i="16"/>
  <c r="U45" i="16"/>
  <c r="V45" i="16"/>
  <c r="W45" i="16"/>
  <c r="X45" i="16"/>
  <c r="Y45" i="16"/>
  <c r="Z45" i="16"/>
  <c r="AA45" i="16"/>
  <c r="AB45" i="16"/>
  <c r="AC45" i="16"/>
  <c r="AD45" i="16"/>
  <c r="AE45" i="16"/>
  <c r="AF45" i="16"/>
  <c r="R46" i="16"/>
  <c r="S46" i="16"/>
  <c r="T46" i="16"/>
  <c r="U46" i="16"/>
  <c r="V46" i="16"/>
  <c r="W46" i="16"/>
  <c r="X46" i="16"/>
  <c r="Y46" i="16"/>
  <c r="Z46" i="16"/>
  <c r="AA46" i="16"/>
  <c r="AB46" i="16"/>
  <c r="AC46" i="16"/>
  <c r="AD46" i="16"/>
  <c r="AE46" i="16"/>
  <c r="AF46" i="16"/>
  <c r="R47" i="16"/>
  <c r="S47" i="16"/>
  <c r="T47" i="16"/>
  <c r="U47" i="16"/>
  <c r="V47" i="16"/>
  <c r="W47" i="16"/>
  <c r="X47" i="16"/>
  <c r="Y47" i="16"/>
  <c r="Z47" i="16"/>
  <c r="AA47" i="16"/>
  <c r="AB47" i="16"/>
  <c r="AC47" i="16"/>
  <c r="AD47" i="16"/>
  <c r="AE47" i="16"/>
  <c r="AF47" i="16"/>
  <c r="R48" i="16"/>
  <c r="S48" i="16"/>
  <c r="T48" i="16"/>
  <c r="U48" i="16"/>
  <c r="V48" i="16"/>
  <c r="W48" i="16"/>
  <c r="X48" i="16"/>
  <c r="Y48" i="16"/>
  <c r="Z48" i="16"/>
  <c r="AA48" i="16"/>
  <c r="AB48" i="16"/>
  <c r="AC48" i="16"/>
  <c r="AD48" i="16"/>
  <c r="AE48" i="16"/>
  <c r="AF48" i="16"/>
  <c r="R49" i="16"/>
  <c r="S49" i="16"/>
  <c r="T49" i="16"/>
  <c r="U49" i="16"/>
  <c r="V49" i="16"/>
  <c r="W49" i="16"/>
  <c r="X49" i="16"/>
  <c r="Y49" i="16"/>
  <c r="Z49" i="16"/>
  <c r="AA49" i="16"/>
  <c r="AB49" i="16"/>
  <c r="AC49" i="16"/>
  <c r="AD49" i="16"/>
  <c r="AE49" i="16"/>
  <c r="AF49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AD50" i="16"/>
  <c r="AE50" i="16"/>
  <c r="AF50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AD51" i="16"/>
  <c r="AE51" i="16"/>
  <c r="AF51" i="16"/>
  <c r="R52" i="16"/>
  <c r="S52" i="16"/>
  <c r="T52" i="16"/>
  <c r="U52" i="16"/>
  <c r="V52" i="16"/>
  <c r="W52" i="16"/>
  <c r="X52" i="16"/>
  <c r="Y52" i="16"/>
  <c r="Z52" i="16"/>
  <c r="AA52" i="16"/>
  <c r="AB52" i="16"/>
  <c r="AC52" i="16"/>
  <c r="AD52" i="16"/>
  <c r="AE52" i="16"/>
  <c r="AF52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AD53" i="16"/>
  <c r="AE53" i="16"/>
  <c r="AF53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R55" i="16"/>
  <c r="S55" i="16"/>
  <c r="T55" i="16"/>
  <c r="U55" i="16"/>
  <c r="V55" i="16"/>
  <c r="W55" i="16"/>
  <c r="X55" i="16"/>
  <c r="Y55" i="16"/>
  <c r="Z55" i="16"/>
  <c r="AA55" i="16"/>
  <c r="AB55" i="16"/>
  <c r="AC55" i="16"/>
  <c r="AD55" i="16"/>
  <c r="AE55" i="16"/>
  <c r="AF55" i="16"/>
  <c r="R56" i="16"/>
  <c r="S56" i="16"/>
  <c r="T56" i="16"/>
  <c r="U56" i="16"/>
  <c r="V56" i="16"/>
  <c r="W56" i="16"/>
  <c r="X56" i="16"/>
  <c r="Y56" i="16"/>
  <c r="Z56" i="16"/>
  <c r="AA56" i="16"/>
  <c r="AB56" i="16"/>
  <c r="AC56" i="16"/>
  <c r="AD56" i="16"/>
  <c r="AE56" i="16"/>
  <c r="AF56" i="16"/>
  <c r="R57" i="16"/>
  <c r="S57" i="16"/>
  <c r="T57" i="16"/>
  <c r="U57" i="16"/>
  <c r="V57" i="16"/>
  <c r="W57" i="16"/>
  <c r="X57" i="16"/>
  <c r="Y57" i="16"/>
  <c r="Z57" i="16"/>
  <c r="AA57" i="16"/>
  <c r="AB57" i="16"/>
  <c r="AC57" i="16"/>
  <c r="AD57" i="16"/>
  <c r="AE57" i="16"/>
  <c r="AF57" i="16"/>
  <c r="R58" i="16"/>
  <c r="S58" i="16"/>
  <c r="T58" i="16"/>
  <c r="U58" i="16"/>
  <c r="V58" i="16"/>
  <c r="W58" i="16"/>
  <c r="X58" i="16"/>
  <c r="Y58" i="16"/>
  <c r="Z58" i="16"/>
  <c r="AA58" i="16"/>
  <c r="AB58" i="16"/>
  <c r="AC58" i="16"/>
  <c r="AD58" i="16"/>
  <c r="AE58" i="16"/>
  <c r="AF58" i="16"/>
  <c r="R59" i="16"/>
  <c r="S59" i="16"/>
  <c r="T59" i="16"/>
  <c r="U59" i="16"/>
  <c r="V59" i="16"/>
  <c r="W59" i="16"/>
  <c r="X59" i="16"/>
  <c r="Y59" i="16"/>
  <c r="Z59" i="16"/>
  <c r="AA59" i="16"/>
  <c r="AB59" i="16"/>
  <c r="AC59" i="16"/>
  <c r="AD59" i="16"/>
  <c r="AE59" i="16"/>
  <c r="AF59" i="16"/>
  <c r="R60" i="16"/>
  <c r="S60" i="16"/>
  <c r="T60" i="16"/>
  <c r="U60" i="16"/>
  <c r="V60" i="16"/>
  <c r="W60" i="16"/>
  <c r="X60" i="16"/>
  <c r="Y60" i="16"/>
  <c r="Z60" i="16"/>
  <c r="AA60" i="16"/>
  <c r="AB60" i="16"/>
  <c r="AC60" i="16"/>
  <c r="AD60" i="16"/>
  <c r="AE60" i="16"/>
  <c r="AF60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R68" i="16"/>
  <c r="S68" i="16"/>
  <c r="T68" i="16"/>
  <c r="U68" i="16"/>
  <c r="V68" i="16"/>
  <c r="W68" i="16"/>
  <c r="X68" i="16"/>
  <c r="Y68" i="16"/>
  <c r="Z68" i="16"/>
  <c r="AA68" i="16"/>
  <c r="AB68" i="16"/>
  <c r="AC68" i="16"/>
  <c r="AD68" i="16"/>
  <c r="AE68" i="16"/>
  <c r="AF68" i="16"/>
  <c r="R69" i="16"/>
  <c r="S69" i="16"/>
  <c r="T69" i="16"/>
  <c r="U69" i="16"/>
  <c r="V69" i="16"/>
  <c r="W69" i="16"/>
  <c r="X69" i="16"/>
  <c r="Y69" i="16"/>
  <c r="Z69" i="16"/>
  <c r="AA69" i="16"/>
  <c r="AB69" i="16"/>
  <c r="AC69" i="16"/>
  <c r="AD69" i="16"/>
  <c r="AE69" i="16"/>
  <c r="AF69" i="16"/>
  <c r="R70" i="16"/>
  <c r="S70" i="16"/>
  <c r="T70" i="16"/>
  <c r="U70" i="16"/>
  <c r="V70" i="16"/>
  <c r="W70" i="16"/>
  <c r="X70" i="16"/>
  <c r="Y70" i="16"/>
  <c r="Z70" i="16"/>
  <c r="AA70" i="16"/>
  <c r="AB70" i="16"/>
  <c r="AC70" i="16"/>
  <c r="AD70" i="16"/>
  <c r="AE70" i="16"/>
  <c r="AF70" i="16"/>
  <c r="R71" i="16"/>
  <c r="S71" i="16"/>
  <c r="T71" i="16"/>
  <c r="U71" i="16"/>
  <c r="V71" i="16"/>
  <c r="W71" i="16"/>
  <c r="X71" i="16"/>
  <c r="Y71" i="16"/>
  <c r="Z71" i="16"/>
  <c r="AA71" i="16"/>
  <c r="AB71" i="16"/>
  <c r="AC71" i="16"/>
  <c r="AD71" i="16"/>
  <c r="AE71" i="16"/>
  <c r="AF71" i="16"/>
  <c r="R72" i="16"/>
  <c r="S72" i="16"/>
  <c r="T72" i="16"/>
  <c r="U72" i="16"/>
  <c r="V72" i="16"/>
  <c r="W72" i="16"/>
  <c r="X72" i="16"/>
  <c r="Y72" i="16"/>
  <c r="Z72" i="16"/>
  <c r="AA72" i="16"/>
  <c r="AB72" i="16"/>
  <c r="AC72" i="16"/>
  <c r="AD72" i="16"/>
  <c r="AE72" i="16"/>
  <c r="AF72" i="16"/>
  <c r="R73" i="16"/>
  <c r="S73" i="16"/>
  <c r="T73" i="16"/>
  <c r="U73" i="16"/>
  <c r="V73" i="16"/>
  <c r="W73" i="16"/>
  <c r="X73" i="16"/>
  <c r="Y73" i="16"/>
  <c r="Z73" i="16"/>
  <c r="AA73" i="16"/>
  <c r="AB73" i="16"/>
  <c r="AC73" i="16"/>
  <c r="AD73" i="16"/>
  <c r="AE73" i="16"/>
  <c r="AF73" i="16"/>
  <c r="R74" i="16"/>
  <c r="S74" i="16"/>
  <c r="T74" i="16"/>
  <c r="U74" i="16"/>
  <c r="V74" i="16"/>
  <c r="W74" i="16"/>
  <c r="X74" i="16"/>
  <c r="Y74" i="16"/>
  <c r="Z74" i="16"/>
  <c r="AA74" i="16"/>
  <c r="AB74" i="16"/>
  <c r="AC74" i="16"/>
  <c r="AD74" i="16"/>
  <c r="AE74" i="16"/>
  <c r="AF74" i="16"/>
  <c r="R75" i="16"/>
  <c r="S75" i="16"/>
  <c r="T75" i="16"/>
  <c r="U75" i="16"/>
  <c r="V75" i="16"/>
  <c r="W75" i="16"/>
  <c r="X75" i="16"/>
  <c r="Y75" i="16"/>
  <c r="Z75" i="16"/>
  <c r="AA75" i="16"/>
  <c r="AB75" i="16"/>
  <c r="AC75" i="16"/>
  <c r="AD75" i="16"/>
  <c r="AE75" i="16"/>
  <c r="AF75" i="16"/>
  <c r="R76" i="16"/>
  <c r="S76" i="16"/>
  <c r="T76" i="16"/>
  <c r="U76" i="16"/>
  <c r="V76" i="16"/>
  <c r="W76" i="16"/>
  <c r="X76" i="16"/>
  <c r="Y76" i="16"/>
  <c r="Z76" i="16"/>
  <c r="AA76" i="16"/>
  <c r="AB76" i="16"/>
  <c r="AC76" i="16"/>
  <c r="AD76" i="16"/>
  <c r="AE76" i="16"/>
  <c r="AF76" i="16"/>
  <c r="R77" i="16"/>
  <c r="S77" i="16"/>
  <c r="T77" i="16"/>
  <c r="U77" i="16"/>
  <c r="V77" i="16"/>
  <c r="W77" i="16"/>
  <c r="X77" i="16"/>
  <c r="Y77" i="16"/>
  <c r="Z77" i="16"/>
  <c r="AA77" i="16"/>
  <c r="AB77" i="16"/>
  <c r="AC77" i="16"/>
  <c r="AD77" i="16"/>
  <c r="AE77" i="16"/>
  <c r="AF77" i="16"/>
  <c r="R78" i="16"/>
  <c r="S78" i="16"/>
  <c r="T78" i="16"/>
  <c r="U78" i="16"/>
  <c r="V78" i="16"/>
  <c r="W78" i="16"/>
  <c r="X78" i="16"/>
  <c r="Y78" i="16"/>
  <c r="Z78" i="16"/>
  <c r="AA78" i="16"/>
  <c r="AB78" i="16"/>
  <c r="AC78" i="16"/>
  <c r="AD78" i="16"/>
  <c r="AE78" i="16"/>
  <c r="AF78" i="16"/>
  <c r="R79" i="16"/>
  <c r="S79" i="16"/>
  <c r="T79" i="16"/>
  <c r="U79" i="16"/>
  <c r="V79" i="16"/>
  <c r="W79" i="16"/>
  <c r="X79" i="16"/>
  <c r="Y79" i="16"/>
  <c r="Z79" i="16"/>
  <c r="AA79" i="16"/>
  <c r="AB79" i="16"/>
  <c r="AC79" i="16"/>
  <c r="AD79" i="16"/>
  <c r="AE79" i="16"/>
  <c r="AF79" i="16"/>
  <c r="R80" i="16"/>
  <c r="S80" i="16"/>
  <c r="T80" i="16"/>
  <c r="U80" i="16"/>
  <c r="V80" i="16"/>
  <c r="W80" i="16"/>
  <c r="X80" i="16"/>
  <c r="Y80" i="16"/>
  <c r="Z80" i="16"/>
  <c r="AA80" i="16"/>
  <c r="AB80" i="16"/>
  <c r="AC80" i="16"/>
  <c r="AD80" i="16"/>
  <c r="AE80" i="16"/>
  <c r="AF80" i="16"/>
  <c r="R81" i="16"/>
  <c r="S81" i="16"/>
  <c r="T81" i="16"/>
  <c r="U81" i="16"/>
  <c r="V81" i="16"/>
  <c r="W81" i="16"/>
  <c r="X81" i="16"/>
  <c r="Y81" i="16"/>
  <c r="Z81" i="16"/>
  <c r="AA81" i="16"/>
  <c r="AB81" i="16"/>
  <c r="AC81" i="16"/>
  <c r="AD81" i="16"/>
  <c r="AE81" i="16"/>
  <c r="AF81" i="16"/>
  <c r="R82" i="16"/>
  <c r="S82" i="16"/>
  <c r="T82" i="16"/>
  <c r="U82" i="16"/>
  <c r="V82" i="16"/>
  <c r="W82" i="16"/>
  <c r="X82" i="16"/>
  <c r="Y82" i="16"/>
  <c r="Z82" i="16"/>
  <c r="AA82" i="16"/>
  <c r="AB82" i="16"/>
  <c r="AC82" i="16"/>
  <c r="AD82" i="16"/>
  <c r="AE82" i="16"/>
  <c r="AF82" i="16"/>
  <c r="R83" i="16"/>
  <c r="S83" i="16"/>
  <c r="T83" i="16"/>
  <c r="U83" i="16"/>
  <c r="V83" i="16"/>
  <c r="W83" i="16"/>
  <c r="X83" i="16"/>
  <c r="Y83" i="16"/>
  <c r="Z83" i="16"/>
  <c r="AA83" i="16"/>
  <c r="AB83" i="16"/>
  <c r="AC83" i="16"/>
  <c r="AD83" i="16"/>
  <c r="AE83" i="16"/>
  <c r="AF83" i="16"/>
  <c r="R84" i="16"/>
  <c r="S84" i="16"/>
  <c r="T84" i="16"/>
  <c r="U84" i="16"/>
  <c r="V84" i="16"/>
  <c r="W84" i="16"/>
  <c r="X84" i="16"/>
  <c r="Y84" i="16"/>
  <c r="Z84" i="16"/>
  <c r="AA84" i="16"/>
  <c r="AB84" i="16"/>
  <c r="AC84" i="16"/>
  <c r="AD84" i="16"/>
  <c r="AE84" i="16"/>
  <c r="AF84" i="16"/>
  <c r="R85" i="16"/>
  <c r="S85" i="16"/>
  <c r="T85" i="16"/>
  <c r="U85" i="16"/>
  <c r="V85" i="16"/>
  <c r="W85" i="16"/>
  <c r="X85" i="16"/>
  <c r="Y85" i="16"/>
  <c r="Z85" i="16"/>
  <c r="AA85" i="16"/>
  <c r="AB85" i="16"/>
  <c r="AC85" i="16"/>
  <c r="AD85" i="16"/>
  <c r="AE85" i="16"/>
  <c r="AF85" i="16"/>
  <c r="R86" i="16"/>
  <c r="S86" i="16"/>
  <c r="T86" i="16"/>
  <c r="U86" i="16"/>
  <c r="V86" i="16"/>
  <c r="W86" i="16"/>
  <c r="X86" i="16"/>
  <c r="Y86" i="16"/>
  <c r="Z86" i="16"/>
  <c r="AA86" i="16"/>
  <c r="AB86" i="16"/>
  <c r="AC86" i="16"/>
  <c r="AD86" i="16"/>
  <c r="AE86" i="16"/>
  <c r="AF86" i="16"/>
  <c r="R87" i="16"/>
  <c r="S87" i="16"/>
  <c r="T87" i="16"/>
  <c r="U87" i="16"/>
  <c r="V87" i="16"/>
  <c r="W87" i="16"/>
  <c r="X87" i="16"/>
  <c r="Y87" i="16"/>
  <c r="Z87" i="16"/>
  <c r="AA87" i="16"/>
  <c r="AB87" i="16"/>
  <c r="AC87" i="16"/>
  <c r="AD87" i="16"/>
  <c r="AE87" i="16"/>
  <c r="AF87" i="16"/>
  <c r="R88" i="16"/>
  <c r="S88" i="16"/>
  <c r="T88" i="16"/>
  <c r="U88" i="16"/>
  <c r="V88" i="16"/>
  <c r="W88" i="16"/>
  <c r="X88" i="16"/>
  <c r="Y88" i="16"/>
  <c r="Z88" i="16"/>
  <c r="AA88" i="16"/>
  <c r="AB88" i="16"/>
  <c r="AC88" i="16"/>
  <c r="AD88" i="16"/>
  <c r="AE88" i="16"/>
  <c r="AF88" i="16"/>
  <c r="R89" i="16"/>
  <c r="S89" i="16"/>
  <c r="T89" i="16"/>
  <c r="U89" i="16"/>
  <c r="V89" i="16"/>
  <c r="W89" i="16"/>
  <c r="X89" i="16"/>
  <c r="Y89" i="16"/>
  <c r="Z89" i="16"/>
  <c r="AA89" i="16"/>
  <c r="AB89" i="16"/>
  <c r="AC89" i="16"/>
  <c r="AD89" i="16"/>
  <c r="AE89" i="16"/>
  <c r="AF89" i="16"/>
  <c r="R90" i="16"/>
  <c r="S90" i="16"/>
  <c r="T90" i="16"/>
  <c r="U90" i="16"/>
  <c r="V90" i="16"/>
  <c r="W90" i="16"/>
  <c r="X90" i="16"/>
  <c r="Y90" i="16"/>
  <c r="Z90" i="16"/>
  <c r="AA90" i="16"/>
  <c r="AB90" i="16"/>
  <c r="AC90" i="16"/>
  <c r="AD90" i="16"/>
  <c r="AE90" i="16"/>
  <c r="AF90" i="16"/>
  <c r="R91" i="16"/>
  <c r="S91" i="16"/>
  <c r="T91" i="16"/>
  <c r="U91" i="16"/>
  <c r="V91" i="16"/>
  <c r="W91" i="16"/>
  <c r="X91" i="16"/>
  <c r="Y91" i="16"/>
  <c r="Z91" i="16"/>
  <c r="AA91" i="16"/>
  <c r="AB91" i="16"/>
  <c r="AC91" i="16"/>
  <c r="AD91" i="16"/>
  <c r="AE91" i="16"/>
  <c r="AF91" i="16"/>
  <c r="R92" i="16"/>
  <c r="S92" i="16"/>
  <c r="T92" i="16"/>
  <c r="U92" i="16"/>
  <c r="V92" i="16"/>
  <c r="W92" i="16"/>
  <c r="X92" i="16"/>
  <c r="Y92" i="16"/>
  <c r="Z92" i="16"/>
  <c r="AA92" i="16"/>
  <c r="AB92" i="16"/>
  <c r="AC92" i="16"/>
  <c r="AD92" i="16"/>
  <c r="AE92" i="16"/>
  <c r="AF92" i="16"/>
  <c r="R93" i="16"/>
  <c r="S93" i="16"/>
  <c r="T93" i="16"/>
  <c r="U93" i="16"/>
  <c r="V93" i="16"/>
  <c r="W93" i="16"/>
  <c r="X93" i="16"/>
  <c r="Y93" i="16"/>
  <c r="Z93" i="16"/>
  <c r="AA93" i="16"/>
  <c r="AB93" i="16"/>
  <c r="AC93" i="16"/>
  <c r="AD93" i="16"/>
  <c r="AE93" i="16"/>
  <c r="AF93" i="16"/>
  <c r="R94" i="16"/>
  <c r="S94" i="16"/>
  <c r="T94" i="16"/>
  <c r="U94" i="16"/>
  <c r="V94" i="16"/>
  <c r="W94" i="16"/>
  <c r="X94" i="16"/>
  <c r="Y94" i="16"/>
  <c r="Z94" i="16"/>
  <c r="AA94" i="16"/>
  <c r="AB94" i="16"/>
  <c r="AC94" i="16"/>
  <c r="AD94" i="16"/>
  <c r="AE94" i="16"/>
  <c r="AF94" i="16"/>
  <c r="R95" i="16"/>
  <c r="S95" i="16"/>
  <c r="T95" i="16"/>
  <c r="U95" i="16"/>
  <c r="V95" i="16"/>
  <c r="W95" i="16"/>
  <c r="X95" i="16"/>
  <c r="Y95" i="16"/>
  <c r="Z95" i="16"/>
  <c r="AA95" i="16"/>
  <c r="AB95" i="16"/>
  <c r="AC95" i="16"/>
  <c r="AD95" i="16"/>
  <c r="AE95" i="16"/>
  <c r="AF95" i="16"/>
  <c r="R96" i="16"/>
  <c r="S96" i="16"/>
  <c r="T96" i="16"/>
  <c r="U96" i="16"/>
  <c r="V96" i="16"/>
  <c r="W96" i="16"/>
  <c r="X96" i="16"/>
  <c r="Y96" i="16"/>
  <c r="Z96" i="16"/>
  <c r="AA96" i="16"/>
  <c r="AB96" i="16"/>
  <c r="AC96" i="16"/>
  <c r="AD96" i="16"/>
  <c r="AE96" i="16"/>
  <c r="AF96" i="16"/>
  <c r="R97" i="16"/>
  <c r="S97" i="16"/>
  <c r="T97" i="16"/>
  <c r="U97" i="16"/>
  <c r="V97" i="16"/>
  <c r="W97" i="16"/>
  <c r="X97" i="16"/>
  <c r="Y97" i="16"/>
  <c r="Z97" i="16"/>
  <c r="AA97" i="16"/>
  <c r="AB97" i="16"/>
  <c r="AC97" i="16"/>
  <c r="AD97" i="16"/>
  <c r="AE97" i="16"/>
  <c r="AF97" i="16"/>
  <c r="R98" i="16"/>
  <c r="S98" i="16"/>
  <c r="T98" i="16"/>
  <c r="U98" i="16"/>
  <c r="V98" i="16"/>
  <c r="W98" i="16"/>
  <c r="X98" i="16"/>
  <c r="Y98" i="16"/>
  <c r="Z98" i="16"/>
  <c r="AA98" i="16"/>
  <c r="AB98" i="16"/>
  <c r="AC98" i="16"/>
  <c r="AD98" i="16"/>
  <c r="AE98" i="16"/>
  <c r="AF98" i="16"/>
  <c r="R99" i="16"/>
  <c r="S99" i="16"/>
  <c r="T99" i="16"/>
  <c r="U99" i="16"/>
  <c r="V99" i="16"/>
  <c r="W99" i="16"/>
  <c r="X99" i="16"/>
  <c r="Y99" i="16"/>
  <c r="Z99" i="16"/>
  <c r="AA99" i="16"/>
  <c r="AB99" i="16"/>
  <c r="AC99" i="16"/>
  <c r="AD99" i="16"/>
  <c r="AE99" i="16"/>
  <c r="AF99" i="16"/>
  <c r="R100" i="16"/>
  <c r="S100" i="16"/>
  <c r="T100" i="16"/>
  <c r="U100" i="16"/>
  <c r="V100" i="16"/>
  <c r="W100" i="16"/>
  <c r="X100" i="16"/>
  <c r="Y100" i="16"/>
  <c r="Z100" i="16"/>
  <c r="AA100" i="16"/>
  <c r="AB100" i="16"/>
  <c r="AC100" i="16"/>
  <c r="AD100" i="16"/>
  <c r="AE100" i="16"/>
  <c r="AF100" i="16"/>
  <c r="R101" i="16"/>
  <c r="S101" i="16"/>
  <c r="T101" i="16"/>
  <c r="U101" i="16"/>
  <c r="V101" i="16"/>
  <c r="W101" i="16"/>
  <c r="X101" i="16"/>
  <c r="Y101" i="16"/>
  <c r="Z101" i="16"/>
  <c r="AA101" i="16"/>
  <c r="AB101" i="16"/>
  <c r="AC101" i="16"/>
  <c r="AD101" i="16"/>
  <c r="AE101" i="16"/>
  <c r="AF101" i="16"/>
  <c r="R102" i="16"/>
  <c r="S102" i="16"/>
  <c r="T102" i="16"/>
  <c r="U102" i="16"/>
  <c r="V102" i="16"/>
  <c r="W102" i="16"/>
  <c r="X102" i="16"/>
  <c r="Y102" i="16"/>
  <c r="Z102" i="16"/>
  <c r="AA102" i="16"/>
  <c r="AB102" i="16"/>
  <c r="AC102" i="16"/>
  <c r="AD102" i="16"/>
  <c r="AE102" i="16"/>
  <c r="AF102" i="16"/>
  <c r="R103" i="16"/>
  <c r="S103" i="16"/>
  <c r="T103" i="16"/>
  <c r="U103" i="16"/>
  <c r="V103" i="16"/>
  <c r="W103" i="16"/>
  <c r="X103" i="16"/>
  <c r="Y103" i="16"/>
  <c r="Z103" i="16"/>
  <c r="AA103" i="16"/>
  <c r="AB103" i="16"/>
  <c r="AC103" i="16"/>
  <c r="AD103" i="16"/>
  <c r="AE103" i="16"/>
  <c r="AF103" i="16"/>
  <c r="R104" i="16"/>
  <c r="S104" i="16"/>
  <c r="T104" i="16"/>
  <c r="U104" i="16"/>
  <c r="V104" i="16"/>
  <c r="W104" i="16"/>
  <c r="X104" i="16"/>
  <c r="Y104" i="16"/>
  <c r="Z104" i="16"/>
  <c r="AA104" i="16"/>
  <c r="AB104" i="16"/>
  <c r="AC104" i="16"/>
  <c r="AD104" i="16"/>
  <c r="AE104" i="16"/>
  <c r="AF104" i="16"/>
  <c r="R105" i="16"/>
  <c r="S105" i="16"/>
  <c r="T105" i="16"/>
  <c r="U105" i="16"/>
  <c r="V105" i="16"/>
  <c r="W105" i="16"/>
  <c r="X105" i="16"/>
  <c r="Y105" i="16"/>
  <c r="Z105" i="16"/>
  <c r="AA105" i="16"/>
  <c r="AB105" i="16"/>
  <c r="AC105" i="16"/>
  <c r="AD105" i="16"/>
  <c r="AE105" i="16"/>
  <c r="AF105" i="16"/>
  <c r="R106" i="16"/>
  <c r="S106" i="16"/>
  <c r="T106" i="16"/>
  <c r="U106" i="16"/>
  <c r="V106" i="16"/>
  <c r="W106" i="16"/>
  <c r="X106" i="16"/>
  <c r="Y106" i="16"/>
  <c r="Z106" i="16"/>
  <c r="AA106" i="16"/>
  <c r="AB106" i="16"/>
  <c r="AC106" i="16"/>
  <c r="AD106" i="16"/>
  <c r="AE106" i="16"/>
  <c r="AF106" i="16"/>
  <c r="S7" i="16"/>
  <c r="T7" i="16"/>
  <c r="U7" i="16"/>
  <c r="V7" i="16"/>
  <c r="W7" i="16"/>
  <c r="X7" i="16"/>
  <c r="Y7" i="16"/>
  <c r="Z7" i="16"/>
  <c r="AA7" i="16"/>
  <c r="AB7" i="16"/>
  <c r="AC7" i="16"/>
  <c r="AD7" i="16"/>
  <c r="AE7" i="16"/>
  <c r="AF7" i="16"/>
  <c r="R7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C31" i="16"/>
  <c r="D31" i="16"/>
  <c r="E31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C32" i="16"/>
  <c r="D32" i="16"/>
  <c r="E32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C33" i="16"/>
  <c r="D33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C34" i="16"/>
  <c r="D34" i="16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C35" i="16"/>
  <c r="D35" i="16"/>
  <c r="E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C36" i="16"/>
  <c r="D36" i="16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C38" i="16"/>
  <c r="D38" i="16"/>
  <c r="E38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C39" i="16"/>
  <c r="D39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C40" i="16"/>
  <c r="D40" i="16"/>
  <c r="E40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C41" i="16"/>
  <c r="D41" i="16"/>
  <c r="E41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C42" i="16"/>
  <c r="D42" i="16"/>
  <c r="E42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C43" i="16"/>
  <c r="D43" i="16"/>
  <c r="E43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C44" i="16"/>
  <c r="D44" i="16"/>
  <c r="E44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C45" i="16"/>
  <c r="D45" i="16"/>
  <c r="E45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C46" i="16"/>
  <c r="D46" i="16"/>
  <c r="E46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C47" i="16"/>
  <c r="D47" i="16"/>
  <c r="E47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C48" i="16"/>
  <c r="D48" i="16"/>
  <c r="E48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C49" i="16"/>
  <c r="D49" i="16"/>
  <c r="E49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C50" i="16"/>
  <c r="D50" i="16"/>
  <c r="E50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C51" i="16"/>
  <c r="D51" i="16"/>
  <c r="E51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C52" i="16"/>
  <c r="D52" i="16"/>
  <c r="E52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C53" i="16"/>
  <c r="D53" i="16"/>
  <c r="E53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C54" i="16"/>
  <c r="D54" i="16"/>
  <c r="E54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C55" i="16"/>
  <c r="D55" i="16"/>
  <c r="E55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C56" i="16"/>
  <c r="D56" i="16"/>
  <c r="E56" i="16"/>
  <c r="F56" i="16"/>
  <c r="G56" i="16"/>
  <c r="H56" i="16"/>
  <c r="I56" i="16"/>
  <c r="J56" i="16"/>
  <c r="K56" i="16"/>
  <c r="L56" i="16"/>
  <c r="M56" i="16"/>
  <c r="N56" i="16"/>
  <c r="O56" i="16"/>
  <c r="P56" i="16"/>
  <c r="Q56" i="16"/>
  <c r="C57" i="16"/>
  <c r="D57" i="16"/>
  <c r="E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C58" i="16"/>
  <c r="D58" i="16"/>
  <c r="E58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C59" i="16"/>
  <c r="D59" i="16"/>
  <c r="E59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C60" i="16"/>
  <c r="D60" i="16"/>
  <c r="E60" i="16"/>
  <c r="F60" i="16"/>
  <c r="G60" i="16"/>
  <c r="H60" i="16"/>
  <c r="I60" i="16"/>
  <c r="J60" i="16"/>
  <c r="K60" i="16"/>
  <c r="L60" i="16"/>
  <c r="M60" i="16"/>
  <c r="N60" i="16"/>
  <c r="O60" i="16"/>
  <c r="P60" i="16"/>
  <c r="Q60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C68" i="16"/>
  <c r="D68" i="16"/>
  <c r="E68" i="16"/>
  <c r="F68" i="16"/>
  <c r="G68" i="16"/>
  <c r="H68" i="16"/>
  <c r="I68" i="16"/>
  <c r="J68" i="16"/>
  <c r="K68" i="16"/>
  <c r="L68" i="16"/>
  <c r="M68" i="16"/>
  <c r="N68" i="16"/>
  <c r="O68" i="16"/>
  <c r="P68" i="16"/>
  <c r="Q68" i="16"/>
  <c r="C69" i="16"/>
  <c r="D69" i="16"/>
  <c r="E69" i="16"/>
  <c r="F69" i="16"/>
  <c r="G69" i="16"/>
  <c r="H69" i="16"/>
  <c r="I69" i="16"/>
  <c r="J69" i="16"/>
  <c r="K69" i="16"/>
  <c r="L69" i="16"/>
  <c r="M69" i="16"/>
  <c r="N69" i="16"/>
  <c r="O69" i="16"/>
  <c r="P69" i="16"/>
  <c r="Q69" i="16"/>
  <c r="C70" i="16"/>
  <c r="D70" i="16"/>
  <c r="E70" i="16"/>
  <c r="F70" i="16"/>
  <c r="G70" i="16"/>
  <c r="H70" i="16"/>
  <c r="I70" i="16"/>
  <c r="J70" i="16"/>
  <c r="K70" i="16"/>
  <c r="L70" i="16"/>
  <c r="M70" i="16"/>
  <c r="N70" i="16"/>
  <c r="O70" i="16"/>
  <c r="P70" i="16"/>
  <c r="Q70" i="16"/>
  <c r="C71" i="16"/>
  <c r="D71" i="16"/>
  <c r="E71" i="16"/>
  <c r="F71" i="16"/>
  <c r="G71" i="16"/>
  <c r="H71" i="16"/>
  <c r="I71" i="16"/>
  <c r="J71" i="16"/>
  <c r="K71" i="16"/>
  <c r="L71" i="16"/>
  <c r="M71" i="16"/>
  <c r="N71" i="16"/>
  <c r="O71" i="16"/>
  <c r="P71" i="16"/>
  <c r="Q71" i="16"/>
  <c r="C72" i="16"/>
  <c r="D72" i="16"/>
  <c r="E72" i="16"/>
  <c r="F72" i="16"/>
  <c r="G72" i="16"/>
  <c r="H72" i="16"/>
  <c r="I72" i="16"/>
  <c r="J72" i="16"/>
  <c r="K72" i="16"/>
  <c r="L72" i="16"/>
  <c r="M72" i="16"/>
  <c r="N72" i="16"/>
  <c r="O72" i="16"/>
  <c r="P72" i="16"/>
  <c r="Q72" i="16"/>
  <c r="C73" i="16"/>
  <c r="D73" i="16"/>
  <c r="E73" i="16"/>
  <c r="F73" i="16"/>
  <c r="G73" i="16"/>
  <c r="H73" i="16"/>
  <c r="I73" i="16"/>
  <c r="J73" i="16"/>
  <c r="K73" i="16"/>
  <c r="L73" i="16"/>
  <c r="M73" i="16"/>
  <c r="N73" i="16"/>
  <c r="O73" i="16"/>
  <c r="P73" i="16"/>
  <c r="Q73" i="16"/>
  <c r="C74" i="16"/>
  <c r="D74" i="16"/>
  <c r="E74" i="16"/>
  <c r="F74" i="16"/>
  <c r="G74" i="16"/>
  <c r="H74" i="16"/>
  <c r="I74" i="16"/>
  <c r="J74" i="16"/>
  <c r="K74" i="16"/>
  <c r="L74" i="16"/>
  <c r="M74" i="16"/>
  <c r="N74" i="16"/>
  <c r="O74" i="16"/>
  <c r="P74" i="16"/>
  <c r="Q74" i="16"/>
  <c r="C75" i="16"/>
  <c r="D75" i="16"/>
  <c r="E75" i="16"/>
  <c r="F75" i="16"/>
  <c r="G75" i="16"/>
  <c r="H75" i="16"/>
  <c r="I75" i="16"/>
  <c r="J75" i="16"/>
  <c r="K75" i="16"/>
  <c r="L75" i="16"/>
  <c r="M75" i="16"/>
  <c r="N75" i="16"/>
  <c r="O75" i="16"/>
  <c r="P75" i="16"/>
  <c r="Q75" i="16"/>
  <c r="C76" i="16"/>
  <c r="D76" i="16"/>
  <c r="E76" i="16"/>
  <c r="F76" i="16"/>
  <c r="G76" i="16"/>
  <c r="H76" i="16"/>
  <c r="I76" i="16"/>
  <c r="J76" i="16"/>
  <c r="K76" i="16"/>
  <c r="L76" i="16"/>
  <c r="M76" i="16"/>
  <c r="N76" i="16"/>
  <c r="O76" i="16"/>
  <c r="P76" i="16"/>
  <c r="Q76" i="16"/>
  <c r="C77" i="16"/>
  <c r="D77" i="16"/>
  <c r="E77" i="16"/>
  <c r="F77" i="16"/>
  <c r="G77" i="16"/>
  <c r="H77" i="16"/>
  <c r="I77" i="16"/>
  <c r="J77" i="16"/>
  <c r="K77" i="16"/>
  <c r="L77" i="16"/>
  <c r="M77" i="16"/>
  <c r="N77" i="16"/>
  <c r="O77" i="16"/>
  <c r="P77" i="16"/>
  <c r="Q77" i="16"/>
  <c r="C78" i="16"/>
  <c r="D78" i="16"/>
  <c r="E78" i="16"/>
  <c r="F78" i="16"/>
  <c r="G78" i="16"/>
  <c r="H78" i="16"/>
  <c r="I78" i="16"/>
  <c r="J78" i="16"/>
  <c r="K78" i="16"/>
  <c r="L78" i="16"/>
  <c r="M78" i="16"/>
  <c r="N78" i="16"/>
  <c r="O78" i="16"/>
  <c r="P78" i="16"/>
  <c r="Q78" i="16"/>
  <c r="C79" i="16"/>
  <c r="D79" i="16"/>
  <c r="E79" i="16"/>
  <c r="F79" i="16"/>
  <c r="G79" i="16"/>
  <c r="H79" i="16"/>
  <c r="I79" i="16"/>
  <c r="J79" i="16"/>
  <c r="K79" i="16"/>
  <c r="L79" i="16"/>
  <c r="M79" i="16"/>
  <c r="N79" i="16"/>
  <c r="O79" i="16"/>
  <c r="P79" i="16"/>
  <c r="Q79" i="16"/>
  <c r="C80" i="16"/>
  <c r="D80" i="16"/>
  <c r="E80" i="16"/>
  <c r="F80" i="16"/>
  <c r="G80" i="16"/>
  <c r="H80" i="16"/>
  <c r="I80" i="16"/>
  <c r="J80" i="16"/>
  <c r="K80" i="16"/>
  <c r="L80" i="16"/>
  <c r="M80" i="16"/>
  <c r="N80" i="16"/>
  <c r="O80" i="16"/>
  <c r="P80" i="16"/>
  <c r="Q80" i="16"/>
  <c r="C81" i="16"/>
  <c r="D81" i="16"/>
  <c r="E81" i="16"/>
  <c r="F81" i="16"/>
  <c r="G81" i="16"/>
  <c r="H81" i="16"/>
  <c r="I81" i="16"/>
  <c r="J81" i="16"/>
  <c r="K81" i="16"/>
  <c r="L81" i="16"/>
  <c r="M81" i="16"/>
  <c r="N81" i="16"/>
  <c r="O81" i="16"/>
  <c r="P81" i="16"/>
  <c r="Q81" i="16"/>
  <c r="C82" i="16"/>
  <c r="D82" i="16"/>
  <c r="E82" i="16"/>
  <c r="F82" i="16"/>
  <c r="G82" i="16"/>
  <c r="H82" i="16"/>
  <c r="I82" i="16"/>
  <c r="J82" i="16"/>
  <c r="K82" i="16"/>
  <c r="L82" i="16"/>
  <c r="M82" i="16"/>
  <c r="N82" i="16"/>
  <c r="O82" i="16"/>
  <c r="P82" i="16"/>
  <c r="Q82" i="16"/>
  <c r="C83" i="16"/>
  <c r="D83" i="16"/>
  <c r="E83" i="16"/>
  <c r="F83" i="16"/>
  <c r="G83" i="16"/>
  <c r="H83" i="16"/>
  <c r="I83" i="16"/>
  <c r="J83" i="16"/>
  <c r="K83" i="16"/>
  <c r="L83" i="16"/>
  <c r="M83" i="16"/>
  <c r="N83" i="16"/>
  <c r="O83" i="16"/>
  <c r="P83" i="16"/>
  <c r="Q83" i="16"/>
  <c r="C84" i="16"/>
  <c r="D84" i="16"/>
  <c r="E84" i="16"/>
  <c r="F84" i="16"/>
  <c r="G84" i="16"/>
  <c r="H84" i="16"/>
  <c r="I84" i="16"/>
  <c r="J84" i="16"/>
  <c r="K84" i="16"/>
  <c r="L84" i="16"/>
  <c r="M84" i="16"/>
  <c r="N84" i="16"/>
  <c r="O84" i="16"/>
  <c r="P84" i="16"/>
  <c r="Q84" i="16"/>
  <c r="C85" i="16"/>
  <c r="D85" i="16"/>
  <c r="E85" i="16"/>
  <c r="F85" i="16"/>
  <c r="G85" i="16"/>
  <c r="H85" i="16"/>
  <c r="I85" i="16"/>
  <c r="J85" i="16"/>
  <c r="K85" i="16"/>
  <c r="L85" i="16"/>
  <c r="M85" i="16"/>
  <c r="N85" i="16"/>
  <c r="O85" i="16"/>
  <c r="P85" i="16"/>
  <c r="Q85" i="16"/>
  <c r="C86" i="16"/>
  <c r="D86" i="16"/>
  <c r="E86" i="16"/>
  <c r="F86" i="16"/>
  <c r="G86" i="16"/>
  <c r="H86" i="16"/>
  <c r="I86" i="16"/>
  <c r="J86" i="16"/>
  <c r="K86" i="16"/>
  <c r="L86" i="16"/>
  <c r="M86" i="16"/>
  <c r="N86" i="16"/>
  <c r="O86" i="16"/>
  <c r="P86" i="16"/>
  <c r="Q86" i="16"/>
  <c r="C87" i="16"/>
  <c r="D87" i="16"/>
  <c r="E87" i="16"/>
  <c r="F87" i="16"/>
  <c r="G87" i="16"/>
  <c r="H87" i="16"/>
  <c r="I87" i="16"/>
  <c r="J87" i="16"/>
  <c r="K87" i="16"/>
  <c r="L87" i="16"/>
  <c r="M87" i="16"/>
  <c r="N87" i="16"/>
  <c r="O87" i="16"/>
  <c r="P87" i="16"/>
  <c r="Q87" i="16"/>
  <c r="C88" i="16"/>
  <c r="D88" i="16"/>
  <c r="E88" i="16"/>
  <c r="F88" i="16"/>
  <c r="G88" i="16"/>
  <c r="H88" i="16"/>
  <c r="I88" i="16"/>
  <c r="J88" i="16"/>
  <c r="K88" i="16"/>
  <c r="L88" i="16"/>
  <c r="M88" i="16"/>
  <c r="N88" i="16"/>
  <c r="O88" i="16"/>
  <c r="P88" i="16"/>
  <c r="Q88" i="16"/>
  <c r="C89" i="16"/>
  <c r="D89" i="16"/>
  <c r="E89" i="16"/>
  <c r="F89" i="16"/>
  <c r="G89" i="16"/>
  <c r="H89" i="16"/>
  <c r="I89" i="16"/>
  <c r="J89" i="16"/>
  <c r="K89" i="16"/>
  <c r="L89" i="16"/>
  <c r="M89" i="16"/>
  <c r="N89" i="16"/>
  <c r="O89" i="16"/>
  <c r="P89" i="16"/>
  <c r="Q89" i="16"/>
  <c r="C90" i="16"/>
  <c r="D90" i="16"/>
  <c r="E90" i="16"/>
  <c r="F90" i="16"/>
  <c r="G90" i="16"/>
  <c r="H90" i="16"/>
  <c r="I90" i="16"/>
  <c r="J90" i="16"/>
  <c r="K90" i="16"/>
  <c r="L90" i="16"/>
  <c r="M90" i="16"/>
  <c r="N90" i="16"/>
  <c r="O90" i="16"/>
  <c r="P90" i="16"/>
  <c r="Q90" i="16"/>
  <c r="C91" i="16"/>
  <c r="D91" i="16"/>
  <c r="E91" i="16"/>
  <c r="F91" i="16"/>
  <c r="G91" i="16"/>
  <c r="H91" i="16"/>
  <c r="I91" i="16"/>
  <c r="J91" i="16"/>
  <c r="K91" i="16"/>
  <c r="L91" i="16"/>
  <c r="M91" i="16"/>
  <c r="N91" i="16"/>
  <c r="O91" i="16"/>
  <c r="P91" i="16"/>
  <c r="Q91" i="16"/>
  <c r="C92" i="16"/>
  <c r="D92" i="16"/>
  <c r="E92" i="16"/>
  <c r="F92" i="16"/>
  <c r="G92" i="16"/>
  <c r="H92" i="16"/>
  <c r="I92" i="16"/>
  <c r="J92" i="16"/>
  <c r="K92" i="16"/>
  <c r="L92" i="16"/>
  <c r="M92" i="16"/>
  <c r="N92" i="16"/>
  <c r="O92" i="16"/>
  <c r="P92" i="16"/>
  <c r="Q92" i="16"/>
  <c r="C93" i="16"/>
  <c r="D93" i="16"/>
  <c r="E93" i="16"/>
  <c r="F93" i="16"/>
  <c r="G93" i="16"/>
  <c r="H93" i="16"/>
  <c r="I93" i="16"/>
  <c r="J93" i="16"/>
  <c r="K93" i="16"/>
  <c r="L93" i="16"/>
  <c r="M93" i="16"/>
  <c r="N93" i="16"/>
  <c r="O93" i="16"/>
  <c r="P93" i="16"/>
  <c r="Q93" i="16"/>
  <c r="C94" i="16"/>
  <c r="D94" i="16"/>
  <c r="E94" i="16"/>
  <c r="F94" i="16"/>
  <c r="G94" i="16"/>
  <c r="H94" i="16"/>
  <c r="I94" i="16"/>
  <c r="J94" i="16"/>
  <c r="K94" i="16"/>
  <c r="L94" i="16"/>
  <c r="M94" i="16"/>
  <c r="N94" i="16"/>
  <c r="O94" i="16"/>
  <c r="P94" i="16"/>
  <c r="Q94" i="16"/>
  <c r="C95" i="16"/>
  <c r="D95" i="16"/>
  <c r="E95" i="16"/>
  <c r="F95" i="16"/>
  <c r="G95" i="16"/>
  <c r="H95" i="16"/>
  <c r="I95" i="16"/>
  <c r="J95" i="16"/>
  <c r="K95" i="16"/>
  <c r="L95" i="16"/>
  <c r="M95" i="16"/>
  <c r="N95" i="16"/>
  <c r="O95" i="16"/>
  <c r="P95" i="16"/>
  <c r="Q95" i="16"/>
  <c r="C96" i="16"/>
  <c r="D96" i="16"/>
  <c r="E96" i="16"/>
  <c r="F96" i="16"/>
  <c r="G96" i="16"/>
  <c r="H96" i="16"/>
  <c r="I96" i="16"/>
  <c r="J96" i="16"/>
  <c r="K96" i="16"/>
  <c r="L96" i="16"/>
  <c r="M96" i="16"/>
  <c r="N96" i="16"/>
  <c r="O96" i="16"/>
  <c r="P96" i="16"/>
  <c r="Q96" i="16"/>
  <c r="C97" i="16"/>
  <c r="D97" i="16"/>
  <c r="E97" i="16"/>
  <c r="F97" i="16"/>
  <c r="G97" i="16"/>
  <c r="H97" i="16"/>
  <c r="I97" i="16"/>
  <c r="J97" i="16"/>
  <c r="K97" i="16"/>
  <c r="L97" i="16"/>
  <c r="M97" i="16"/>
  <c r="N97" i="16"/>
  <c r="O97" i="16"/>
  <c r="P97" i="16"/>
  <c r="Q97" i="16"/>
  <c r="C98" i="16"/>
  <c r="D98" i="16"/>
  <c r="E98" i="16"/>
  <c r="F98" i="16"/>
  <c r="G98" i="16"/>
  <c r="H98" i="16"/>
  <c r="I98" i="16"/>
  <c r="J98" i="16"/>
  <c r="K98" i="16"/>
  <c r="L98" i="16"/>
  <c r="M98" i="16"/>
  <c r="N98" i="16"/>
  <c r="O98" i="16"/>
  <c r="P98" i="16"/>
  <c r="Q98" i="16"/>
  <c r="C99" i="16"/>
  <c r="D99" i="16"/>
  <c r="E99" i="16"/>
  <c r="F99" i="16"/>
  <c r="G99" i="16"/>
  <c r="H99" i="16"/>
  <c r="I99" i="16"/>
  <c r="J99" i="16"/>
  <c r="K99" i="16"/>
  <c r="L99" i="16"/>
  <c r="M99" i="16"/>
  <c r="N99" i="16"/>
  <c r="O99" i="16"/>
  <c r="P99" i="16"/>
  <c r="Q99" i="16"/>
  <c r="C100" i="16"/>
  <c r="D100" i="16"/>
  <c r="E100" i="16"/>
  <c r="F100" i="16"/>
  <c r="G100" i="16"/>
  <c r="H100" i="16"/>
  <c r="I100" i="16"/>
  <c r="J100" i="16"/>
  <c r="K100" i="16"/>
  <c r="L100" i="16"/>
  <c r="M100" i="16"/>
  <c r="N100" i="16"/>
  <c r="O100" i="16"/>
  <c r="P100" i="16"/>
  <c r="Q100" i="16"/>
  <c r="C101" i="16"/>
  <c r="D101" i="16"/>
  <c r="E101" i="16"/>
  <c r="F101" i="16"/>
  <c r="G101" i="16"/>
  <c r="H101" i="16"/>
  <c r="I101" i="16"/>
  <c r="J101" i="16"/>
  <c r="K101" i="16"/>
  <c r="L101" i="16"/>
  <c r="M101" i="16"/>
  <c r="N101" i="16"/>
  <c r="O101" i="16"/>
  <c r="P101" i="16"/>
  <c r="Q101" i="16"/>
  <c r="C102" i="16"/>
  <c r="D102" i="16"/>
  <c r="E102" i="16"/>
  <c r="F102" i="16"/>
  <c r="G102" i="16"/>
  <c r="H102" i="16"/>
  <c r="I102" i="16"/>
  <c r="J102" i="16"/>
  <c r="K102" i="16"/>
  <c r="L102" i="16"/>
  <c r="M102" i="16"/>
  <c r="N102" i="16"/>
  <c r="O102" i="16"/>
  <c r="P102" i="16"/>
  <c r="Q102" i="16"/>
  <c r="C103" i="16"/>
  <c r="D103" i="16"/>
  <c r="E103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C104" i="16"/>
  <c r="D104" i="16"/>
  <c r="E104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C105" i="16"/>
  <c r="D105" i="16"/>
  <c r="E105" i="16"/>
  <c r="F105" i="16"/>
  <c r="G105" i="16"/>
  <c r="H105" i="16"/>
  <c r="I105" i="16"/>
  <c r="J105" i="16"/>
  <c r="K105" i="16"/>
  <c r="L105" i="16"/>
  <c r="M105" i="16"/>
  <c r="N105" i="16"/>
  <c r="O105" i="16"/>
  <c r="P105" i="16"/>
  <c r="Q105" i="16"/>
  <c r="C106" i="16"/>
  <c r="D106" i="16"/>
  <c r="E106" i="16"/>
  <c r="F106" i="16"/>
  <c r="G106" i="16"/>
  <c r="H106" i="16"/>
  <c r="I106" i="16"/>
  <c r="J106" i="16"/>
  <c r="K106" i="16"/>
  <c r="L106" i="16"/>
  <c r="M106" i="16"/>
  <c r="N106" i="16"/>
  <c r="O106" i="16"/>
  <c r="P106" i="16"/>
  <c r="Q106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C7" i="16"/>
  <c r="BS8" i="1" l="1"/>
  <c r="BU8" i="1" s="1"/>
  <c r="BV8" i="1" s="1"/>
  <c r="BW8" i="1" s="1"/>
  <c r="BS30" i="1"/>
  <c r="BU30" i="1" s="1"/>
  <c r="BV30" i="1" s="1"/>
  <c r="BW30" i="1" s="1"/>
  <c r="BS36" i="1"/>
  <c r="BS37" i="1"/>
  <c r="BS38" i="1"/>
  <c r="BS39" i="1"/>
  <c r="BS40" i="1"/>
  <c r="BS41" i="1"/>
  <c r="A101" i="17"/>
  <c r="BX30" i="1" l="1"/>
  <c r="BY30" i="1"/>
  <c r="BX8" i="1"/>
  <c r="BY8" i="1"/>
  <c r="A28" i="17"/>
  <c r="BS32" i="1"/>
  <c r="BU32" i="1" s="1"/>
  <c r="BV32" i="1" s="1"/>
  <c r="BW32" i="1" s="1"/>
  <c r="A19" i="17"/>
  <c r="BS23" i="1"/>
  <c r="BU23" i="1" s="1"/>
  <c r="BV23" i="1" s="1"/>
  <c r="BW23" i="1" s="1"/>
  <c r="A7" i="17"/>
  <c r="BS11" i="1"/>
  <c r="BU11" i="1" s="1"/>
  <c r="BV11" i="1" s="1"/>
  <c r="BW11" i="1" s="1"/>
  <c r="A31" i="17"/>
  <c r="BS35" i="1"/>
  <c r="BU35" i="1" s="1"/>
  <c r="BV35" i="1" s="1"/>
  <c r="BW35" i="1" s="1"/>
  <c r="A22" i="17"/>
  <c r="BS26" i="1"/>
  <c r="BU26" i="1" s="1"/>
  <c r="BV26" i="1" s="1"/>
  <c r="BW26" i="1" s="1"/>
  <c r="A18" i="17"/>
  <c r="BS22" i="1"/>
  <c r="BU22" i="1" s="1"/>
  <c r="BV22" i="1" s="1"/>
  <c r="BW22" i="1" s="1"/>
  <c r="A14" i="17"/>
  <c r="BS18" i="1"/>
  <c r="BU18" i="1" s="1"/>
  <c r="BV18" i="1" s="1"/>
  <c r="BW18" i="1" s="1"/>
  <c r="A10" i="17"/>
  <c r="BS14" i="1"/>
  <c r="BU14" i="1" s="1"/>
  <c r="BV14" i="1" s="1"/>
  <c r="BW14" i="1" s="1"/>
  <c r="A6" i="17"/>
  <c r="BS10" i="1"/>
  <c r="BU10" i="1" s="1"/>
  <c r="BV10" i="1" s="1"/>
  <c r="BW10" i="1" s="1"/>
  <c r="A23" i="17"/>
  <c r="BS27" i="1"/>
  <c r="BU27" i="1" s="1"/>
  <c r="BV27" i="1" s="1"/>
  <c r="BW27" i="1" s="1"/>
  <c r="A15" i="17"/>
  <c r="BS19" i="1"/>
  <c r="BU19" i="1" s="1"/>
  <c r="BV19" i="1" s="1"/>
  <c r="BW19" i="1" s="1"/>
  <c r="A11" i="17"/>
  <c r="BS15" i="1"/>
  <c r="BU15" i="1" s="1"/>
  <c r="BV15" i="1" s="1"/>
  <c r="BW15" i="1" s="1"/>
  <c r="A30" i="17"/>
  <c r="BS34" i="1"/>
  <c r="BU34" i="1" s="1"/>
  <c r="BV34" i="1" s="1"/>
  <c r="BW34" i="1" s="1"/>
  <c r="A25" i="17"/>
  <c r="BS29" i="1"/>
  <c r="BU29" i="1" s="1"/>
  <c r="BV29" i="1" s="1"/>
  <c r="BW29" i="1" s="1"/>
  <c r="A21" i="17"/>
  <c r="BS25" i="1"/>
  <c r="BU25" i="1" s="1"/>
  <c r="BV25" i="1" s="1"/>
  <c r="BW25" i="1" s="1"/>
  <c r="A17" i="17"/>
  <c r="BS21" i="1"/>
  <c r="BU21" i="1" s="1"/>
  <c r="BV21" i="1" s="1"/>
  <c r="BW21" i="1" s="1"/>
  <c r="A13" i="17"/>
  <c r="BS17" i="1"/>
  <c r="BU17" i="1" s="1"/>
  <c r="BV17" i="1" s="1"/>
  <c r="BW17" i="1" s="1"/>
  <c r="A9" i="17"/>
  <c r="BS13" i="1"/>
  <c r="BU13" i="1" s="1"/>
  <c r="BV13" i="1" s="1"/>
  <c r="BW13" i="1" s="1"/>
  <c r="A5" i="17"/>
  <c r="BS9" i="1"/>
  <c r="BU9" i="1" s="1"/>
  <c r="BV9" i="1" s="1"/>
  <c r="BW9" i="1" s="1"/>
  <c r="A29" i="17"/>
  <c r="BS33" i="1"/>
  <c r="BU33" i="1" s="1"/>
  <c r="BV33" i="1" s="1"/>
  <c r="BW33" i="1" s="1"/>
  <c r="A24" i="17"/>
  <c r="BS28" i="1"/>
  <c r="BU28" i="1" s="1"/>
  <c r="BV28" i="1" s="1"/>
  <c r="BW28" i="1" s="1"/>
  <c r="A20" i="17"/>
  <c r="BS24" i="1"/>
  <c r="BU24" i="1" s="1"/>
  <c r="BV24" i="1" s="1"/>
  <c r="BW24" i="1" s="1"/>
  <c r="A16" i="17"/>
  <c r="BS20" i="1"/>
  <c r="BU20" i="1" s="1"/>
  <c r="BV20" i="1" s="1"/>
  <c r="BW20" i="1" s="1"/>
  <c r="A12" i="17"/>
  <c r="BS16" i="1"/>
  <c r="BU16" i="1" s="1"/>
  <c r="BV16" i="1" s="1"/>
  <c r="BW16" i="1" s="1"/>
  <c r="A8" i="17"/>
  <c r="BS12" i="1"/>
  <c r="BU12" i="1" s="1"/>
  <c r="BV12" i="1" s="1"/>
  <c r="BW12" i="1" s="1"/>
  <c r="A4" i="17"/>
  <c r="A26" i="17"/>
  <c r="BS96" i="1"/>
  <c r="A92" i="17"/>
  <c r="BS84" i="1"/>
  <c r="A80" i="17"/>
  <c r="BS76" i="1"/>
  <c r="A72" i="17"/>
  <c r="BS64" i="1"/>
  <c r="A60" i="17"/>
  <c r="BS56" i="1"/>
  <c r="A52" i="17"/>
  <c r="BS48" i="1"/>
  <c r="A44" i="17"/>
  <c r="A36" i="17"/>
  <c r="BS99" i="1"/>
  <c r="A95" i="17"/>
  <c r="BS91" i="1"/>
  <c r="A87" i="17"/>
  <c r="BS83" i="1"/>
  <c r="A79" i="17"/>
  <c r="BS75" i="1"/>
  <c r="A71" i="17"/>
  <c r="BS71" i="1"/>
  <c r="A67" i="17"/>
  <c r="BS67" i="1"/>
  <c r="A63" i="17"/>
  <c r="BS63" i="1"/>
  <c r="A59" i="17"/>
  <c r="BS59" i="1"/>
  <c r="A55" i="17"/>
  <c r="BS55" i="1"/>
  <c r="A51" i="17"/>
  <c r="BS51" i="1"/>
  <c r="A47" i="17"/>
  <c r="BS47" i="1"/>
  <c r="A43" i="17"/>
  <c r="BS43" i="1"/>
  <c r="A39" i="17"/>
  <c r="A35" i="17"/>
  <c r="BS100" i="1"/>
  <c r="A96" i="17"/>
  <c r="BS88" i="1"/>
  <c r="A84" i="17"/>
  <c r="BS68" i="1"/>
  <c r="A64" i="17"/>
  <c r="BS103" i="1"/>
  <c r="A99" i="17"/>
  <c r="BS95" i="1"/>
  <c r="A91" i="17"/>
  <c r="BS87" i="1"/>
  <c r="A83" i="17"/>
  <c r="BS79" i="1"/>
  <c r="A75" i="17"/>
  <c r="BS102" i="1"/>
  <c r="A98" i="17"/>
  <c r="BS98" i="1"/>
  <c r="A94" i="17"/>
  <c r="BS94" i="1"/>
  <c r="A90" i="17"/>
  <c r="BS90" i="1"/>
  <c r="A86" i="17"/>
  <c r="BS86" i="1"/>
  <c r="A82" i="17"/>
  <c r="BS82" i="1"/>
  <c r="A78" i="17"/>
  <c r="BS78" i="1"/>
  <c r="A74" i="17"/>
  <c r="BS74" i="1"/>
  <c r="A70" i="17"/>
  <c r="BS70" i="1"/>
  <c r="A66" i="17"/>
  <c r="BS66" i="1"/>
  <c r="A62" i="17"/>
  <c r="BS62" i="1"/>
  <c r="A58" i="17"/>
  <c r="BS58" i="1"/>
  <c r="A54" i="17"/>
  <c r="BS54" i="1"/>
  <c r="A50" i="17"/>
  <c r="BS50" i="1"/>
  <c r="A46" i="17"/>
  <c r="BS46" i="1"/>
  <c r="A42" i="17"/>
  <c r="BS42" i="1"/>
  <c r="A38" i="17"/>
  <c r="A34" i="17"/>
  <c r="BS104" i="1"/>
  <c r="A100" i="17"/>
  <c r="BS92" i="1"/>
  <c r="A88" i="17"/>
  <c r="BS80" i="1"/>
  <c r="A76" i="17"/>
  <c r="BS72" i="1"/>
  <c r="A68" i="17"/>
  <c r="BS60" i="1"/>
  <c r="A56" i="17"/>
  <c r="BS52" i="1"/>
  <c r="A48" i="17"/>
  <c r="BS44" i="1"/>
  <c r="A40" i="17"/>
  <c r="A32" i="17"/>
  <c r="BS101" i="1"/>
  <c r="A97" i="17"/>
  <c r="BS97" i="1"/>
  <c r="A93" i="17"/>
  <c r="BS93" i="1"/>
  <c r="A89" i="17"/>
  <c r="BS89" i="1"/>
  <c r="A85" i="17"/>
  <c r="BS85" i="1"/>
  <c r="A81" i="17"/>
  <c r="BS81" i="1"/>
  <c r="A77" i="17"/>
  <c r="BS77" i="1"/>
  <c r="A73" i="17"/>
  <c r="BS73" i="1"/>
  <c r="A69" i="17"/>
  <c r="BS69" i="1"/>
  <c r="A65" i="17"/>
  <c r="BS65" i="1"/>
  <c r="A61" i="17"/>
  <c r="BS61" i="1"/>
  <c r="A57" i="17"/>
  <c r="BS57" i="1"/>
  <c r="A53" i="17"/>
  <c r="BS53" i="1"/>
  <c r="A49" i="17"/>
  <c r="BS49" i="1"/>
  <c r="A45" i="17"/>
  <c r="BS45" i="1"/>
  <c r="A41" i="17"/>
  <c r="A37" i="17"/>
  <c r="A33" i="17"/>
  <c r="AZ6" i="1"/>
  <c r="AJ6" i="1"/>
  <c r="AJ106" i="1"/>
  <c r="T6" i="1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R5" i="16"/>
  <c r="Q5" i="16"/>
  <c r="BY12" i="1" l="1"/>
  <c r="BX12" i="1"/>
  <c r="BX20" i="1"/>
  <c r="BY20" i="1"/>
  <c r="BX28" i="1"/>
  <c r="BY28" i="1"/>
  <c r="BY9" i="1"/>
  <c r="BX9" i="1"/>
  <c r="BX17" i="1"/>
  <c r="BY17" i="1"/>
  <c r="BY25" i="1"/>
  <c r="BX25" i="1"/>
  <c r="BX34" i="1"/>
  <c r="BY34" i="1"/>
  <c r="BY19" i="1"/>
  <c r="BX19" i="1"/>
  <c r="BY10" i="1"/>
  <c r="BX10" i="1"/>
  <c r="BY18" i="1"/>
  <c r="BX18" i="1"/>
  <c r="BX26" i="1"/>
  <c r="BY26" i="1"/>
  <c r="BY11" i="1"/>
  <c r="BX11" i="1"/>
  <c r="BX32" i="1"/>
  <c r="BY32" i="1"/>
  <c r="BY16" i="1"/>
  <c r="BX16" i="1"/>
  <c r="BX24" i="1"/>
  <c r="BY24" i="1"/>
  <c r="BX33" i="1"/>
  <c r="BY33" i="1"/>
  <c r="BX13" i="1"/>
  <c r="BY13" i="1"/>
  <c r="BY21" i="1"/>
  <c r="BX21" i="1"/>
  <c r="BX29" i="1"/>
  <c r="BY29" i="1"/>
  <c r="BY15" i="1"/>
  <c r="BX15" i="1"/>
  <c r="BY27" i="1"/>
  <c r="BX27" i="1"/>
  <c r="BX14" i="1"/>
  <c r="BY14" i="1"/>
  <c r="BY22" i="1"/>
  <c r="BX22" i="1"/>
  <c r="BY35" i="1"/>
  <c r="BX35" i="1"/>
  <c r="BY23" i="1"/>
  <c r="BX23" i="1"/>
  <c r="BA6" i="1"/>
  <c r="AM7" i="9"/>
  <c r="AK39" i="16"/>
  <c r="AK21" i="16"/>
  <c r="AK36" i="16"/>
  <c r="AK37" i="16"/>
  <c r="AK38" i="16"/>
  <c r="AM23" i="16"/>
  <c r="AM42" i="16"/>
  <c r="BM106" i="1" l="1"/>
  <c r="BM107" i="1"/>
  <c r="BM108" i="1"/>
  <c r="BM6" i="1"/>
  <c r="AK29" i="16"/>
  <c r="AK30" i="16"/>
  <c r="AK31" i="16"/>
  <c r="AK32" i="16"/>
  <c r="AK33" i="16"/>
  <c r="AK34" i="16"/>
  <c r="AK35" i="16"/>
  <c r="AK26" i="16"/>
  <c r="AK27" i="16"/>
  <c r="AK28" i="16"/>
  <c r="AK25" i="16"/>
  <c r="D5" i="16"/>
  <c r="AK8" i="16" s="1"/>
  <c r="E5" i="16"/>
  <c r="AK9" i="16" s="1"/>
  <c r="F5" i="16"/>
  <c r="AK10" i="16" s="1"/>
  <c r="G5" i="16"/>
  <c r="AK11" i="16" s="1"/>
  <c r="H5" i="16"/>
  <c r="AK12" i="16" s="1"/>
  <c r="I5" i="16"/>
  <c r="AK13" i="16" s="1"/>
  <c r="J5" i="16"/>
  <c r="AK14" i="16" s="1"/>
  <c r="K5" i="16"/>
  <c r="AK15" i="16" s="1"/>
  <c r="L5" i="16"/>
  <c r="AK16" i="16" s="1"/>
  <c r="M5" i="16"/>
  <c r="AK17" i="16" s="1"/>
  <c r="N5" i="16"/>
  <c r="AK18" i="16" s="1"/>
  <c r="O5" i="16"/>
  <c r="AK19" i="16" s="1"/>
  <c r="P5" i="16"/>
  <c r="AK20" i="16" s="1"/>
  <c r="C5" i="16"/>
  <c r="AK7" i="16" s="1"/>
  <c r="B106" i="16"/>
  <c r="B105" i="16"/>
  <c r="B104" i="16"/>
  <c r="B103" i="16"/>
  <c r="B102" i="16"/>
  <c r="B101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AK24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A7" i="16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C94" i="14"/>
  <c r="D94" i="14"/>
  <c r="E94" i="14"/>
  <c r="F94" i="14"/>
  <c r="G94" i="14"/>
  <c r="H94" i="14"/>
  <c r="I94" i="14"/>
  <c r="J94" i="14"/>
  <c r="K94" i="14"/>
  <c r="L94" i="14"/>
  <c r="M94" i="14"/>
  <c r="N94" i="14"/>
  <c r="O94" i="14"/>
  <c r="P94" i="14"/>
  <c r="Q94" i="14"/>
  <c r="C95" i="14"/>
  <c r="D95" i="14"/>
  <c r="E95" i="14"/>
  <c r="F95" i="14"/>
  <c r="G95" i="14"/>
  <c r="H95" i="14"/>
  <c r="I95" i="14"/>
  <c r="J95" i="14"/>
  <c r="K95" i="14"/>
  <c r="L95" i="14"/>
  <c r="M95" i="14"/>
  <c r="N95" i="14"/>
  <c r="O95" i="14"/>
  <c r="P95" i="14"/>
  <c r="Q95" i="14"/>
  <c r="C96" i="14"/>
  <c r="D96" i="14"/>
  <c r="E96" i="14"/>
  <c r="F96" i="14"/>
  <c r="G96" i="14"/>
  <c r="H96" i="14"/>
  <c r="I96" i="14"/>
  <c r="J96" i="14"/>
  <c r="K96" i="14"/>
  <c r="L96" i="14"/>
  <c r="M96" i="14"/>
  <c r="N96" i="14"/>
  <c r="O96" i="14"/>
  <c r="P96" i="14"/>
  <c r="Q96" i="14"/>
  <c r="C97" i="14"/>
  <c r="D97" i="14"/>
  <c r="E97" i="14"/>
  <c r="F97" i="14"/>
  <c r="G97" i="14"/>
  <c r="H97" i="14"/>
  <c r="I97" i="14"/>
  <c r="J97" i="14"/>
  <c r="K97" i="14"/>
  <c r="L97" i="14"/>
  <c r="M97" i="14"/>
  <c r="N97" i="14"/>
  <c r="O97" i="14"/>
  <c r="P97" i="14"/>
  <c r="Q97" i="14"/>
  <c r="C98" i="14"/>
  <c r="D98" i="14"/>
  <c r="E98" i="14"/>
  <c r="F98" i="14"/>
  <c r="G98" i="14"/>
  <c r="H98" i="14"/>
  <c r="I98" i="14"/>
  <c r="J98" i="14"/>
  <c r="K98" i="14"/>
  <c r="L98" i="14"/>
  <c r="M98" i="14"/>
  <c r="N98" i="14"/>
  <c r="O98" i="14"/>
  <c r="P98" i="14"/>
  <c r="Q98" i="14"/>
  <c r="C99" i="14"/>
  <c r="D99" i="14"/>
  <c r="E99" i="14"/>
  <c r="F99" i="14"/>
  <c r="G99" i="14"/>
  <c r="H99" i="14"/>
  <c r="I99" i="14"/>
  <c r="J99" i="14"/>
  <c r="K99" i="14"/>
  <c r="L99" i="14"/>
  <c r="M99" i="14"/>
  <c r="N99" i="14"/>
  <c r="O99" i="14"/>
  <c r="P99" i="14"/>
  <c r="Q99" i="14"/>
  <c r="C100" i="14"/>
  <c r="D100" i="14"/>
  <c r="E100" i="14"/>
  <c r="F100" i="14"/>
  <c r="G100" i="14"/>
  <c r="H100" i="14"/>
  <c r="I100" i="14"/>
  <c r="J100" i="14"/>
  <c r="K100" i="14"/>
  <c r="L100" i="14"/>
  <c r="M100" i="14"/>
  <c r="N100" i="14"/>
  <c r="O100" i="14"/>
  <c r="P100" i="14"/>
  <c r="Q100" i="14"/>
  <c r="C101" i="14"/>
  <c r="D101" i="14"/>
  <c r="E101" i="14"/>
  <c r="F101" i="14"/>
  <c r="G101" i="14"/>
  <c r="H101" i="14"/>
  <c r="I101" i="14"/>
  <c r="J101" i="14"/>
  <c r="K101" i="14"/>
  <c r="L101" i="14"/>
  <c r="M101" i="14"/>
  <c r="N101" i="14"/>
  <c r="O101" i="14"/>
  <c r="P101" i="14"/>
  <c r="Q101" i="14"/>
  <c r="C102" i="14"/>
  <c r="D102" i="14"/>
  <c r="E102" i="14"/>
  <c r="F102" i="14"/>
  <c r="G102" i="14"/>
  <c r="H102" i="14"/>
  <c r="I102" i="14"/>
  <c r="J102" i="14"/>
  <c r="K102" i="14"/>
  <c r="L102" i="14"/>
  <c r="M102" i="14"/>
  <c r="N102" i="14"/>
  <c r="O102" i="14"/>
  <c r="P102" i="14"/>
  <c r="Q102" i="14"/>
  <c r="C103" i="14"/>
  <c r="D103" i="14"/>
  <c r="E103" i="14"/>
  <c r="F103" i="14"/>
  <c r="G103" i="14"/>
  <c r="H103" i="14"/>
  <c r="I103" i="14"/>
  <c r="J103" i="14"/>
  <c r="K103" i="14"/>
  <c r="L103" i="14"/>
  <c r="M103" i="14"/>
  <c r="N103" i="14"/>
  <c r="O103" i="14"/>
  <c r="P103" i="14"/>
  <c r="Q103" i="14"/>
  <c r="C104" i="14"/>
  <c r="D104" i="14"/>
  <c r="E104" i="14"/>
  <c r="F104" i="14"/>
  <c r="G104" i="14"/>
  <c r="H104" i="14"/>
  <c r="I104" i="14"/>
  <c r="J104" i="14"/>
  <c r="K104" i="14"/>
  <c r="L104" i="14"/>
  <c r="M104" i="14"/>
  <c r="N104" i="14"/>
  <c r="O104" i="14"/>
  <c r="P104" i="14"/>
  <c r="Q104" i="14"/>
  <c r="C105" i="14"/>
  <c r="D105" i="14"/>
  <c r="E105" i="14"/>
  <c r="F105" i="14"/>
  <c r="G105" i="14"/>
  <c r="H105" i="14"/>
  <c r="I105" i="14"/>
  <c r="J105" i="14"/>
  <c r="K105" i="14"/>
  <c r="L105" i="14"/>
  <c r="M105" i="14"/>
  <c r="N105" i="14"/>
  <c r="O105" i="14"/>
  <c r="P105" i="14"/>
  <c r="Q105" i="14"/>
  <c r="C106" i="14"/>
  <c r="D106" i="14"/>
  <c r="E106" i="14"/>
  <c r="F106" i="14"/>
  <c r="G106" i="14"/>
  <c r="H106" i="14"/>
  <c r="I106" i="14"/>
  <c r="J106" i="14"/>
  <c r="K106" i="14"/>
  <c r="L106" i="14"/>
  <c r="M106" i="14"/>
  <c r="N106" i="14"/>
  <c r="O106" i="14"/>
  <c r="P106" i="14"/>
  <c r="Q106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D5" i="14"/>
  <c r="AJ8" i="14" s="1"/>
  <c r="E5" i="14"/>
  <c r="AJ9" i="14" s="1"/>
  <c r="F5" i="14"/>
  <c r="AJ10" i="14" s="1"/>
  <c r="G5" i="14"/>
  <c r="AJ11" i="14" s="1"/>
  <c r="H5" i="14"/>
  <c r="AJ12" i="14" s="1"/>
  <c r="I5" i="14"/>
  <c r="AJ13" i="14" s="1"/>
  <c r="J5" i="14"/>
  <c r="AJ14" i="14" s="1"/>
  <c r="K5" i="14"/>
  <c r="AJ15" i="14" s="1"/>
  <c r="L5" i="14"/>
  <c r="AJ16" i="14" s="1"/>
  <c r="M5" i="14"/>
  <c r="AJ17" i="14" s="1"/>
  <c r="N5" i="14"/>
  <c r="AJ18" i="14" s="1"/>
  <c r="O5" i="14"/>
  <c r="AJ19" i="14" s="1"/>
  <c r="P5" i="14"/>
  <c r="AJ20" i="14" s="1"/>
  <c r="Q5" i="14"/>
  <c r="AJ21" i="14" s="1"/>
  <c r="C7" i="14"/>
  <c r="C5" i="14"/>
  <c r="AJ7" i="14" s="1"/>
  <c r="C4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AL23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A7" i="14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C60" i="13"/>
  <c r="D60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C68" i="13"/>
  <c r="D68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Q68" i="13"/>
  <c r="C69" i="13"/>
  <c r="D69" i="13"/>
  <c r="E69" i="13"/>
  <c r="F69" i="13"/>
  <c r="G69" i="13"/>
  <c r="H69" i="13"/>
  <c r="I69" i="13"/>
  <c r="J69" i="13"/>
  <c r="K69" i="13"/>
  <c r="L69" i="13"/>
  <c r="M69" i="13"/>
  <c r="N69" i="13"/>
  <c r="O69" i="13"/>
  <c r="P69" i="13"/>
  <c r="Q69" i="13"/>
  <c r="C70" i="13"/>
  <c r="D70" i="13"/>
  <c r="E70" i="13"/>
  <c r="F70" i="13"/>
  <c r="G70" i="13"/>
  <c r="H70" i="13"/>
  <c r="I70" i="13"/>
  <c r="J70" i="13"/>
  <c r="K70" i="13"/>
  <c r="L70" i="13"/>
  <c r="M70" i="13"/>
  <c r="N70" i="13"/>
  <c r="O70" i="13"/>
  <c r="P70" i="13"/>
  <c r="Q70" i="13"/>
  <c r="C71" i="13"/>
  <c r="D71" i="13"/>
  <c r="E71" i="13"/>
  <c r="F71" i="13"/>
  <c r="G71" i="13"/>
  <c r="H71" i="13"/>
  <c r="I71" i="13"/>
  <c r="J71" i="13"/>
  <c r="K71" i="13"/>
  <c r="L71" i="13"/>
  <c r="M71" i="13"/>
  <c r="N71" i="13"/>
  <c r="O71" i="13"/>
  <c r="P71" i="13"/>
  <c r="Q71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C73" i="13"/>
  <c r="D73" i="13"/>
  <c r="E73" i="13"/>
  <c r="F73" i="13"/>
  <c r="G73" i="13"/>
  <c r="H73" i="13"/>
  <c r="I73" i="13"/>
  <c r="J73" i="13"/>
  <c r="K73" i="13"/>
  <c r="L73" i="13"/>
  <c r="M73" i="13"/>
  <c r="N73" i="13"/>
  <c r="O73" i="13"/>
  <c r="P73" i="13"/>
  <c r="Q73" i="13"/>
  <c r="C74" i="13"/>
  <c r="D74" i="13"/>
  <c r="E74" i="13"/>
  <c r="F74" i="13"/>
  <c r="G74" i="13"/>
  <c r="H74" i="13"/>
  <c r="I74" i="13"/>
  <c r="J74" i="13"/>
  <c r="K74" i="13"/>
  <c r="L74" i="13"/>
  <c r="M74" i="13"/>
  <c r="N74" i="13"/>
  <c r="O74" i="13"/>
  <c r="P74" i="13"/>
  <c r="Q74" i="13"/>
  <c r="C75" i="13"/>
  <c r="D75" i="13"/>
  <c r="E75" i="13"/>
  <c r="F75" i="13"/>
  <c r="G75" i="13"/>
  <c r="H75" i="13"/>
  <c r="I75" i="13"/>
  <c r="J75" i="13"/>
  <c r="K75" i="13"/>
  <c r="L75" i="13"/>
  <c r="M75" i="13"/>
  <c r="N75" i="13"/>
  <c r="O75" i="13"/>
  <c r="P75" i="13"/>
  <c r="Q75" i="13"/>
  <c r="C76" i="13"/>
  <c r="D76" i="13"/>
  <c r="E76" i="13"/>
  <c r="F76" i="13"/>
  <c r="G76" i="13"/>
  <c r="H76" i="13"/>
  <c r="I76" i="13"/>
  <c r="J76" i="13"/>
  <c r="K76" i="13"/>
  <c r="L76" i="13"/>
  <c r="M76" i="13"/>
  <c r="N76" i="13"/>
  <c r="O76" i="13"/>
  <c r="P76" i="13"/>
  <c r="Q76" i="13"/>
  <c r="C77" i="13"/>
  <c r="D77" i="13"/>
  <c r="E77" i="13"/>
  <c r="F77" i="13"/>
  <c r="G77" i="13"/>
  <c r="H77" i="13"/>
  <c r="I77" i="13"/>
  <c r="J77" i="13"/>
  <c r="K77" i="13"/>
  <c r="L77" i="13"/>
  <c r="M77" i="13"/>
  <c r="N77" i="13"/>
  <c r="O77" i="13"/>
  <c r="P77" i="13"/>
  <c r="Q77" i="13"/>
  <c r="C78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C79" i="13"/>
  <c r="D79" i="13"/>
  <c r="E79" i="13"/>
  <c r="F79" i="13"/>
  <c r="G79" i="13"/>
  <c r="H79" i="13"/>
  <c r="I79" i="13"/>
  <c r="J79" i="13"/>
  <c r="K79" i="13"/>
  <c r="L79" i="13"/>
  <c r="M79" i="13"/>
  <c r="N79" i="13"/>
  <c r="O79" i="13"/>
  <c r="P79" i="13"/>
  <c r="Q79" i="13"/>
  <c r="C80" i="13"/>
  <c r="D80" i="13"/>
  <c r="E80" i="13"/>
  <c r="F80" i="13"/>
  <c r="G80" i="13"/>
  <c r="H80" i="13"/>
  <c r="I80" i="13"/>
  <c r="J80" i="13"/>
  <c r="K80" i="13"/>
  <c r="L80" i="13"/>
  <c r="M80" i="13"/>
  <c r="N80" i="13"/>
  <c r="O80" i="13"/>
  <c r="P80" i="13"/>
  <c r="Q80" i="13"/>
  <c r="C81" i="13"/>
  <c r="D81" i="13"/>
  <c r="E81" i="13"/>
  <c r="F81" i="13"/>
  <c r="G81" i="13"/>
  <c r="H81" i="13"/>
  <c r="I81" i="13"/>
  <c r="J81" i="13"/>
  <c r="K81" i="13"/>
  <c r="L81" i="13"/>
  <c r="M81" i="13"/>
  <c r="N81" i="13"/>
  <c r="O81" i="13"/>
  <c r="P81" i="13"/>
  <c r="Q81" i="13"/>
  <c r="C82" i="13"/>
  <c r="D82" i="13"/>
  <c r="E82" i="13"/>
  <c r="F82" i="13"/>
  <c r="G82" i="13"/>
  <c r="H82" i="13"/>
  <c r="I82" i="13"/>
  <c r="J82" i="13"/>
  <c r="K82" i="13"/>
  <c r="L82" i="13"/>
  <c r="M82" i="13"/>
  <c r="N82" i="13"/>
  <c r="O82" i="13"/>
  <c r="P82" i="13"/>
  <c r="Q82" i="13"/>
  <c r="C83" i="13"/>
  <c r="D83" i="13"/>
  <c r="E83" i="13"/>
  <c r="F83" i="13"/>
  <c r="G83" i="13"/>
  <c r="H83" i="13"/>
  <c r="I83" i="13"/>
  <c r="J83" i="13"/>
  <c r="K83" i="13"/>
  <c r="L83" i="13"/>
  <c r="M83" i="13"/>
  <c r="N83" i="13"/>
  <c r="O83" i="13"/>
  <c r="P83" i="13"/>
  <c r="Q83" i="13"/>
  <c r="C84" i="13"/>
  <c r="D84" i="13"/>
  <c r="E84" i="13"/>
  <c r="F84" i="13"/>
  <c r="G84" i="13"/>
  <c r="H84" i="13"/>
  <c r="I84" i="13"/>
  <c r="J84" i="13"/>
  <c r="K84" i="13"/>
  <c r="L84" i="13"/>
  <c r="M84" i="13"/>
  <c r="N84" i="13"/>
  <c r="O84" i="13"/>
  <c r="P84" i="13"/>
  <c r="Q84" i="13"/>
  <c r="C85" i="13"/>
  <c r="D85" i="13"/>
  <c r="E85" i="13"/>
  <c r="F85" i="13"/>
  <c r="G85" i="13"/>
  <c r="H85" i="13"/>
  <c r="I85" i="13"/>
  <c r="J85" i="13"/>
  <c r="K85" i="13"/>
  <c r="L85" i="13"/>
  <c r="M85" i="13"/>
  <c r="N85" i="13"/>
  <c r="O85" i="13"/>
  <c r="P85" i="13"/>
  <c r="Q85" i="13"/>
  <c r="C86" i="13"/>
  <c r="D86" i="13"/>
  <c r="E86" i="13"/>
  <c r="F86" i="13"/>
  <c r="G86" i="13"/>
  <c r="H86" i="13"/>
  <c r="I86" i="13"/>
  <c r="J86" i="13"/>
  <c r="K86" i="13"/>
  <c r="L86" i="13"/>
  <c r="M86" i="13"/>
  <c r="N86" i="13"/>
  <c r="O86" i="13"/>
  <c r="P86" i="13"/>
  <c r="Q86" i="13"/>
  <c r="C87" i="13"/>
  <c r="D87" i="13"/>
  <c r="E87" i="13"/>
  <c r="F87" i="13"/>
  <c r="G87" i="13"/>
  <c r="H87" i="13"/>
  <c r="I87" i="13"/>
  <c r="J87" i="13"/>
  <c r="K87" i="13"/>
  <c r="L87" i="13"/>
  <c r="M87" i="13"/>
  <c r="N87" i="13"/>
  <c r="O87" i="13"/>
  <c r="P87" i="13"/>
  <c r="Q87" i="13"/>
  <c r="C88" i="13"/>
  <c r="D88" i="13"/>
  <c r="E88" i="13"/>
  <c r="F88" i="13"/>
  <c r="G88" i="13"/>
  <c r="H88" i="13"/>
  <c r="I88" i="13"/>
  <c r="J88" i="13"/>
  <c r="K88" i="13"/>
  <c r="L88" i="13"/>
  <c r="M88" i="13"/>
  <c r="N88" i="13"/>
  <c r="O88" i="13"/>
  <c r="P88" i="13"/>
  <c r="Q88" i="13"/>
  <c r="C89" i="13"/>
  <c r="D89" i="13"/>
  <c r="E89" i="13"/>
  <c r="F89" i="13"/>
  <c r="G89" i="13"/>
  <c r="H89" i="13"/>
  <c r="I89" i="13"/>
  <c r="J89" i="13"/>
  <c r="K89" i="13"/>
  <c r="L89" i="13"/>
  <c r="M89" i="13"/>
  <c r="N89" i="13"/>
  <c r="O89" i="13"/>
  <c r="P89" i="13"/>
  <c r="Q89" i="13"/>
  <c r="C90" i="13"/>
  <c r="D90" i="13"/>
  <c r="E90" i="13"/>
  <c r="F90" i="13"/>
  <c r="G90" i="13"/>
  <c r="H90" i="13"/>
  <c r="I90" i="13"/>
  <c r="J90" i="13"/>
  <c r="K90" i="13"/>
  <c r="L90" i="13"/>
  <c r="M90" i="13"/>
  <c r="N90" i="13"/>
  <c r="O90" i="13"/>
  <c r="P90" i="13"/>
  <c r="Q90" i="13"/>
  <c r="C91" i="13"/>
  <c r="D91" i="13"/>
  <c r="E91" i="13"/>
  <c r="F91" i="13"/>
  <c r="G91" i="13"/>
  <c r="H91" i="13"/>
  <c r="I91" i="13"/>
  <c r="J91" i="13"/>
  <c r="K91" i="13"/>
  <c r="L91" i="13"/>
  <c r="M91" i="13"/>
  <c r="N91" i="13"/>
  <c r="O91" i="13"/>
  <c r="P91" i="13"/>
  <c r="Q91" i="13"/>
  <c r="C92" i="13"/>
  <c r="D92" i="13"/>
  <c r="E92" i="13"/>
  <c r="F92" i="13"/>
  <c r="G92" i="13"/>
  <c r="H92" i="13"/>
  <c r="I92" i="13"/>
  <c r="J92" i="13"/>
  <c r="K92" i="13"/>
  <c r="L92" i="13"/>
  <c r="M92" i="13"/>
  <c r="N92" i="13"/>
  <c r="O92" i="13"/>
  <c r="P92" i="13"/>
  <c r="Q92" i="13"/>
  <c r="C93" i="13"/>
  <c r="D93" i="13"/>
  <c r="E93" i="13"/>
  <c r="F93" i="13"/>
  <c r="G93" i="13"/>
  <c r="H93" i="13"/>
  <c r="I93" i="13"/>
  <c r="J93" i="13"/>
  <c r="K93" i="13"/>
  <c r="L93" i="13"/>
  <c r="M93" i="13"/>
  <c r="N93" i="13"/>
  <c r="O93" i="13"/>
  <c r="P93" i="13"/>
  <c r="Q93" i="13"/>
  <c r="C94" i="13"/>
  <c r="D94" i="13"/>
  <c r="E94" i="13"/>
  <c r="F94" i="13"/>
  <c r="G94" i="13"/>
  <c r="H94" i="13"/>
  <c r="I94" i="13"/>
  <c r="J94" i="13"/>
  <c r="K94" i="13"/>
  <c r="L94" i="13"/>
  <c r="M94" i="13"/>
  <c r="N94" i="13"/>
  <c r="O94" i="13"/>
  <c r="P94" i="13"/>
  <c r="Q94" i="13"/>
  <c r="C95" i="13"/>
  <c r="D95" i="13"/>
  <c r="E95" i="13"/>
  <c r="F95" i="13"/>
  <c r="G95" i="13"/>
  <c r="H95" i="13"/>
  <c r="I95" i="13"/>
  <c r="J95" i="13"/>
  <c r="K95" i="13"/>
  <c r="L95" i="13"/>
  <c r="M95" i="13"/>
  <c r="N95" i="13"/>
  <c r="O95" i="13"/>
  <c r="P95" i="13"/>
  <c r="Q95" i="13"/>
  <c r="C96" i="13"/>
  <c r="D96" i="13"/>
  <c r="E96" i="13"/>
  <c r="F96" i="13"/>
  <c r="G96" i="13"/>
  <c r="H96" i="13"/>
  <c r="I96" i="13"/>
  <c r="J96" i="13"/>
  <c r="K96" i="13"/>
  <c r="L96" i="13"/>
  <c r="M96" i="13"/>
  <c r="N96" i="13"/>
  <c r="O96" i="13"/>
  <c r="P96" i="13"/>
  <c r="Q96" i="13"/>
  <c r="C97" i="13"/>
  <c r="D97" i="13"/>
  <c r="E97" i="13"/>
  <c r="F97" i="13"/>
  <c r="G97" i="13"/>
  <c r="H97" i="13"/>
  <c r="I97" i="13"/>
  <c r="J97" i="13"/>
  <c r="K97" i="13"/>
  <c r="L97" i="13"/>
  <c r="M97" i="13"/>
  <c r="N97" i="13"/>
  <c r="O97" i="13"/>
  <c r="P97" i="13"/>
  <c r="Q97" i="13"/>
  <c r="C98" i="13"/>
  <c r="D98" i="13"/>
  <c r="E98" i="13"/>
  <c r="F98" i="13"/>
  <c r="G98" i="13"/>
  <c r="H98" i="13"/>
  <c r="I98" i="13"/>
  <c r="J98" i="13"/>
  <c r="K98" i="13"/>
  <c r="L98" i="13"/>
  <c r="M98" i="13"/>
  <c r="N98" i="13"/>
  <c r="O98" i="13"/>
  <c r="P98" i="13"/>
  <c r="Q98" i="13"/>
  <c r="C99" i="13"/>
  <c r="D99" i="13"/>
  <c r="E99" i="13"/>
  <c r="F99" i="13"/>
  <c r="G99" i="13"/>
  <c r="H99" i="13"/>
  <c r="I99" i="13"/>
  <c r="J99" i="13"/>
  <c r="K99" i="13"/>
  <c r="L99" i="13"/>
  <c r="M99" i="13"/>
  <c r="N99" i="13"/>
  <c r="O99" i="13"/>
  <c r="P99" i="13"/>
  <c r="Q99" i="13"/>
  <c r="C100" i="13"/>
  <c r="D100" i="13"/>
  <c r="E100" i="13"/>
  <c r="F100" i="13"/>
  <c r="G100" i="13"/>
  <c r="H100" i="13"/>
  <c r="I100" i="13"/>
  <c r="J100" i="13"/>
  <c r="K100" i="13"/>
  <c r="L100" i="13"/>
  <c r="M100" i="13"/>
  <c r="N100" i="13"/>
  <c r="O100" i="13"/>
  <c r="P100" i="13"/>
  <c r="Q100" i="13"/>
  <c r="C101" i="13"/>
  <c r="D101" i="13"/>
  <c r="E101" i="13"/>
  <c r="F101" i="13"/>
  <c r="G101" i="13"/>
  <c r="H101" i="13"/>
  <c r="I101" i="13"/>
  <c r="J101" i="13"/>
  <c r="K101" i="13"/>
  <c r="L101" i="13"/>
  <c r="M101" i="13"/>
  <c r="N101" i="13"/>
  <c r="O101" i="13"/>
  <c r="P101" i="13"/>
  <c r="Q101" i="13"/>
  <c r="C102" i="13"/>
  <c r="D102" i="13"/>
  <c r="E102" i="13"/>
  <c r="F102" i="13"/>
  <c r="G102" i="13"/>
  <c r="H102" i="13"/>
  <c r="I102" i="13"/>
  <c r="J102" i="13"/>
  <c r="K102" i="13"/>
  <c r="L102" i="13"/>
  <c r="M102" i="13"/>
  <c r="N102" i="13"/>
  <c r="O102" i="13"/>
  <c r="P102" i="13"/>
  <c r="Q102" i="13"/>
  <c r="C103" i="13"/>
  <c r="D103" i="13"/>
  <c r="E103" i="13"/>
  <c r="F103" i="13"/>
  <c r="G103" i="13"/>
  <c r="H103" i="13"/>
  <c r="I103" i="13"/>
  <c r="J103" i="13"/>
  <c r="K103" i="13"/>
  <c r="L103" i="13"/>
  <c r="M103" i="13"/>
  <c r="N103" i="13"/>
  <c r="O103" i="13"/>
  <c r="P103" i="13"/>
  <c r="Q103" i="13"/>
  <c r="C104" i="13"/>
  <c r="D104" i="13"/>
  <c r="E104" i="13"/>
  <c r="F104" i="13"/>
  <c r="G104" i="13"/>
  <c r="H104" i="13"/>
  <c r="I104" i="13"/>
  <c r="J104" i="13"/>
  <c r="K104" i="13"/>
  <c r="L104" i="13"/>
  <c r="M104" i="13"/>
  <c r="N104" i="13"/>
  <c r="O104" i="13"/>
  <c r="P104" i="13"/>
  <c r="Q104" i="13"/>
  <c r="C105" i="13"/>
  <c r="D105" i="13"/>
  <c r="E105" i="13"/>
  <c r="F105" i="13"/>
  <c r="G105" i="13"/>
  <c r="H105" i="13"/>
  <c r="I105" i="13"/>
  <c r="J105" i="13"/>
  <c r="K105" i="13"/>
  <c r="L105" i="13"/>
  <c r="M105" i="13"/>
  <c r="N105" i="13"/>
  <c r="O105" i="13"/>
  <c r="P105" i="13"/>
  <c r="Q105" i="13"/>
  <c r="C106" i="13"/>
  <c r="D106" i="13"/>
  <c r="E106" i="13"/>
  <c r="F106" i="13"/>
  <c r="G106" i="13"/>
  <c r="H106" i="13"/>
  <c r="I106" i="13"/>
  <c r="J106" i="13"/>
  <c r="K106" i="13"/>
  <c r="L106" i="13"/>
  <c r="M106" i="13"/>
  <c r="N106" i="13"/>
  <c r="O106" i="13"/>
  <c r="P106" i="13"/>
  <c r="Q106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C7" i="13"/>
  <c r="AJ8" i="13"/>
  <c r="AJ9" i="13"/>
  <c r="AJ10" i="13"/>
  <c r="AJ11" i="13"/>
  <c r="AJ12" i="13"/>
  <c r="AJ13" i="13"/>
  <c r="AJ14" i="13"/>
  <c r="AJ15" i="13"/>
  <c r="AJ16" i="13"/>
  <c r="AJ17" i="13"/>
  <c r="AJ19" i="13"/>
  <c r="AJ20" i="13"/>
  <c r="AJ21" i="13"/>
  <c r="AJ7" i="13"/>
  <c r="C4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A7" i="13"/>
  <c r="AJ18" i="13"/>
  <c r="B8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B9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B10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B12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B13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B14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B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B23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B24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B25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D5" i="12"/>
  <c r="AJ8" i="12" s="1"/>
  <c r="E5" i="12"/>
  <c r="AJ9" i="12" s="1"/>
  <c r="F5" i="12"/>
  <c r="AJ10" i="12" s="1"/>
  <c r="G5" i="12"/>
  <c r="AJ11" i="12" s="1"/>
  <c r="H5" i="12"/>
  <c r="AJ12" i="12" s="1"/>
  <c r="I5" i="12"/>
  <c r="AJ13" i="12" s="1"/>
  <c r="J5" i="12"/>
  <c r="AJ14" i="12" s="1"/>
  <c r="K5" i="12"/>
  <c r="AJ15" i="12" s="1"/>
  <c r="L5" i="12"/>
  <c r="AJ16" i="12" s="1"/>
  <c r="M5" i="12"/>
  <c r="AJ17" i="12" s="1"/>
  <c r="N5" i="12"/>
  <c r="AJ18" i="12" s="1"/>
  <c r="O5" i="12"/>
  <c r="AJ19" i="12" s="1"/>
  <c r="P5" i="12"/>
  <c r="AJ20" i="12" s="1"/>
  <c r="Q5" i="12"/>
  <c r="AJ21" i="12" s="1"/>
  <c r="C5" i="12"/>
  <c r="AJ7" i="12" s="1"/>
  <c r="AL23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C60" i="12"/>
  <c r="D60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C61" i="12"/>
  <c r="D61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C62" i="12"/>
  <c r="D62" i="12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C63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C64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C66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C68" i="12"/>
  <c r="D68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C69" i="12"/>
  <c r="D69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C70" i="12"/>
  <c r="D70" i="12"/>
  <c r="E70" i="12"/>
  <c r="F70" i="12"/>
  <c r="G70" i="12"/>
  <c r="H70" i="12"/>
  <c r="I70" i="12"/>
  <c r="J70" i="12"/>
  <c r="K70" i="12"/>
  <c r="L70" i="12"/>
  <c r="M70" i="12"/>
  <c r="N70" i="12"/>
  <c r="O70" i="12"/>
  <c r="P70" i="12"/>
  <c r="Q70" i="12"/>
  <c r="C71" i="12"/>
  <c r="D71" i="12"/>
  <c r="E71" i="12"/>
  <c r="F71" i="12"/>
  <c r="G71" i="12"/>
  <c r="H71" i="12"/>
  <c r="I71" i="12"/>
  <c r="J71" i="12"/>
  <c r="K71" i="12"/>
  <c r="L71" i="12"/>
  <c r="M71" i="12"/>
  <c r="N71" i="12"/>
  <c r="O71" i="12"/>
  <c r="P71" i="12"/>
  <c r="Q71" i="12"/>
  <c r="C72" i="12"/>
  <c r="D72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C73" i="12"/>
  <c r="D73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C74" i="12"/>
  <c r="D74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C75" i="12"/>
  <c r="D75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C76" i="12"/>
  <c r="D76" i="12"/>
  <c r="E76" i="12"/>
  <c r="F76" i="12"/>
  <c r="G76" i="12"/>
  <c r="H76" i="12"/>
  <c r="I76" i="12"/>
  <c r="J76" i="12"/>
  <c r="K76" i="12"/>
  <c r="L76" i="12"/>
  <c r="M76" i="12"/>
  <c r="N76" i="12"/>
  <c r="O76" i="12"/>
  <c r="P76" i="12"/>
  <c r="Q76" i="12"/>
  <c r="C77" i="12"/>
  <c r="D77" i="12"/>
  <c r="E77" i="12"/>
  <c r="F77" i="12"/>
  <c r="G77" i="12"/>
  <c r="H77" i="12"/>
  <c r="I77" i="12"/>
  <c r="J77" i="12"/>
  <c r="K77" i="12"/>
  <c r="L77" i="12"/>
  <c r="M77" i="12"/>
  <c r="N77" i="12"/>
  <c r="O77" i="12"/>
  <c r="P77" i="12"/>
  <c r="Q77" i="12"/>
  <c r="C78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P78" i="12"/>
  <c r="Q78" i="12"/>
  <c r="C79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P79" i="12"/>
  <c r="Q79" i="12"/>
  <c r="C80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P80" i="12"/>
  <c r="Q80" i="12"/>
  <c r="C81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P81" i="12"/>
  <c r="Q81" i="12"/>
  <c r="C82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P82" i="12"/>
  <c r="Q82" i="12"/>
  <c r="C83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P83" i="12"/>
  <c r="Q83" i="12"/>
  <c r="C84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P84" i="12"/>
  <c r="Q84" i="12"/>
  <c r="C85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P85" i="12"/>
  <c r="Q85" i="12"/>
  <c r="C86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P86" i="12"/>
  <c r="Q86" i="12"/>
  <c r="C87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P87" i="12"/>
  <c r="Q87" i="12"/>
  <c r="C88" i="12"/>
  <c r="D88" i="12"/>
  <c r="E88" i="12"/>
  <c r="F88" i="12"/>
  <c r="G88" i="12"/>
  <c r="H88" i="12"/>
  <c r="I88" i="12"/>
  <c r="J88" i="12"/>
  <c r="K88" i="12"/>
  <c r="L88" i="12"/>
  <c r="M88" i="12"/>
  <c r="N88" i="12"/>
  <c r="O88" i="12"/>
  <c r="P88" i="12"/>
  <c r="Q88" i="12"/>
  <c r="C89" i="12"/>
  <c r="D89" i="12"/>
  <c r="E89" i="12"/>
  <c r="F89" i="12"/>
  <c r="G89" i="12"/>
  <c r="H89" i="12"/>
  <c r="I89" i="12"/>
  <c r="J89" i="12"/>
  <c r="K89" i="12"/>
  <c r="L89" i="12"/>
  <c r="M89" i="12"/>
  <c r="N89" i="12"/>
  <c r="O89" i="12"/>
  <c r="P89" i="12"/>
  <c r="Q89" i="12"/>
  <c r="C90" i="12"/>
  <c r="D90" i="12"/>
  <c r="E90" i="12"/>
  <c r="F90" i="12"/>
  <c r="G90" i="12"/>
  <c r="H90" i="12"/>
  <c r="I90" i="12"/>
  <c r="J90" i="12"/>
  <c r="K90" i="12"/>
  <c r="L90" i="12"/>
  <c r="M90" i="12"/>
  <c r="N90" i="12"/>
  <c r="O90" i="12"/>
  <c r="P90" i="12"/>
  <c r="Q90" i="12"/>
  <c r="C91" i="12"/>
  <c r="D91" i="12"/>
  <c r="E91" i="12"/>
  <c r="F91" i="12"/>
  <c r="G91" i="12"/>
  <c r="H91" i="12"/>
  <c r="I91" i="12"/>
  <c r="J91" i="12"/>
  <c r="K91" i="12"/>
  <c r="L91" i="12"/>
  <c r="M91" i="12"/>
  <c r="N91" i="12"/>
  <c r="O91" i="12"/>
  <c r="P91" i="12"/>
  <c r="Q91" i="12"/>
  <c r="C92" i="12"/>
  <c r="D92" i="12"/>
  <c r="E92" i="12"/>
  <c r="F92" i="12"/>
  <c r="G92" i="12"/>
  <c r="H92" i="12"/>
  <c r="I92" i="12"/>
  <c r="J92" i="12"/>
  <c r="K92" i="12"/>
  <c r="L92" i="12"/>
  <c r="M92" i="12"/>
  <c r="N92" i="12"/>
  <c r="O92" i="12"/>
  <c r="P92" i="12"/>
  <c r="Q92" i="12"/>
  <c r="C93" i="12"/>
  <c r="D93" i="12"/>
  <c r="E93" i="12"/>
  <c r="F93" i="12"/>
  <c r="G93" i="12"/>
  <c r="H93" i="12"/>
  <c r="I93" i="12"/>
  <c r="J93" i="12"/>
  <c r="K93" i="12"/>
  <c r="L93" i="12"/>
  <c r="M93" i="12"/>
  <c r="N93" i="12"/>
  <c r="O93" i="12"/>
  <c r="P93" i="12"/>
  <c r="Q93" i="12"/>
  <c r="C94" i="12"/>
  <c r="D94" i="12"/>
  <c r="E94" i="12"/>
  <c r="F94" i="12"/>
  <c r="G94" i="12"/>
  <c r="H94" i="12"/>
  <c r="I94" i="12"/>
  <c r="J94" i="12"/>
  <c r="K94" i="12"/>
  <c r="L94" i="12"/>
  <c r="M94" i="12"/>
  <c r="N94" i="12"/>
  <c r="O94" i="12"/>
  <c r="P94" i="12"/>
  <c r="Q94" i="12"/>
  <c r="C95" i="12"/>
  <c r="D95" i="12"/>
  <c r="E95" i="12"/>
  <c r="F95" i="12"/>
  <c r="G95" i="12"/>
  <c r="H95" i="12"/>
  <c r="I95" i="12"/>
  <c r="J95" i="12"/>
  <c r="K95" i="12"/>
  <c r="L95" i="12"/>
  <c r="M95" i="12"/>
  <c r="N95" i="12"/>
  <c r="O95" i="12"/>
  <c r="P95" i="12"/>
  <c r="Q95" i="12"/>
  <c r="C96" i="12"/>
  <c r="D96" i="12"/>
  <c r="E96" i="12"/>
  <c r="F96" i="12"/>
  <c r="G96" i="12"/>
  <c r="H96" i="12"/>
  <c r="I96" i="12"/>
  <c r="J96" i="12"/>
  <c r="K96" i="12"/>
  <c r="L96" i="12"/>
  <c r="M96" i="12"/>
  <c r="N96" i="12"/>
  <c r="O96" i="12"/>
  <c r="P96" i="12"/>
  <c r="Q96" i="12"/>
  <c r="C97" i="12"/>
  <c r="D97" i="12"/>
  <c r="E97" i="12"/>
  <c r="F97" i="12"/>
  <c r="G97" i="12"/>
  <c r="H97" i="12"/>
  <c r="I97" i="12"/>
  <c r="J97" i="12"/>
  <c r="K97" i="12"/>
  <c r="L97" i="12"/>
  <c r="M97" i="12"/>
  <c r="N97" i="12"/>
  <c r="O97" i="12"/>
  <c r="P97" i="12"/>
  <c r="Q97" i="12"/>
  <c r="C98" i="12"/>
  <c r="D98" i="12"/>
  <c r="E98" i="12"/>
  <c r="F98" i="12"/>
  <c r="G98" i="12"/>
  <c r="H98" i="12"/>
  <c r="I98" i="12"/>
  <c r="J98" i="12"/>
  <c r="K98" i="12"/>
  <c r="L98" i="12"/>
  <c r="M98" i="12"/>
  <c r="N98" i="12"/>
  <c r="O98" i="12"/>
  <c r="P98" i="12"/>
  <c r="Q98" i="12"/>
  <c r="C99" i="12"/>
  <c r="D99" i="12"/>
  <c r="E99" i="12"/>
  <c r="F99" i="12"/>
  <c r="G99" i="12"/>
  <c r="H99" i="12"/>
  <c r="I99" i="12"/>
  <c r="J99" i="12"/>
  <c r="K99" i="12"/>
  <c r="L99" i="12"/>
  <c r="M99" i="12"/>
  <c r="N99" i="12"/>
  <c r="O99" i="12"/>
  <c r="P99" i="12"/>
  <c r="Q99" i="12"/>
  <c r="C100" i="12"/>
  <c r="D100" i="12"/>
  <c r="E100" i="12"/>
  <c r="F100" i="12"/>
  <c r="G100" i="12"/>
  <c r="H100" i="12"/>
  <c r="I100" i="12"/>
  <c r="J100" i="12"/>
  <c r="K100" i="12"/>
  <c r="L100" i="12"/>
  <c r="M100" i="12"/>
  <c r="N100" i="12"/>
  <c r="O100" i="12"/>
  <c r="P100" i="12"/>
  <c r="Q100" i="12"/>
  <c r="C101" i="12"/>
  <c r="D101" i="12"/>
  <c r="E101" i="12"/>
  <c r="F101" i="12"/>
  <c r="G101" i="12"/>
  <c r="H101" i="12"/>
  <c r="I101" i="12"/>
  <c r="J101" i="12"/>
  <c r="K101" i="12"/>
  <c r="L101" i="12"/>
  <c r="M101" i="12"/>
  <c r="N101" i="12"/>
  <c r="O101" i="12"/>
  <c r="P101" i="12"/>
  <c r="Q101" i="12"/>
  <c r="C102" i="12"/>
  <c r="D102" i="12"/>
  <c r="E102" i="12"/>
  <c r="F102" i="12"/>
  <c r="G102" i="12"/>
  <c r="H102" i="12"/>
  <c r="I102" i="12"/>
  <c r="J102" i="12"/>
  <c r="K102" i="12"/>
  <c r="L102" i="12"/>
  <c r="M102" i="12"/>
  <c r="N102" i="12"/>
  <c r="O102" i="12"/>
  <c r="P102" i="12"/>
  <c r="Q102" i="12"/>
  <c r="C103" i="12"/>
  <c r="D103" i="12"/>
  <c r="E103" i="12"/>
  <c r="F103" i="12"/>
  <c r="G103" i="12"/>
  <c r="H103" i="12"/>
  <c r="I103" i="12"/>
  <c r="J103" i="12"/>
  <c r="K103" i="12"/>
  <c r="L103" i="12"/>
  <c r="M103" i="12"/>
  <c r="N103" i="12"/>
  <c r="O103" i="12"/>
  <c r="P103" i="12"/>
  <c r="Q103" i="12"/>
  <c r="C104" i="12"/>
  <c r="D104" i="12"/>
  <c r="E104" i="12"/>
  <c r="F104" i="12"/>
  <c r="G104" i="12"/>
  <c r="H104" i="12"/>
  <c r="I104" i="12"/>
  <c r="J104" i="12"/>
  <c r="K104" i="12"/>
  <c r="L104" i="12"/>
  <c r="M104" i="12"/>
  <c r="N104" i="12"/>
  <c r="O104" i="12"/>
  <c r="P104" i="12"/>
  <c r="Q104" i="12"/>
  <c r="C105" i="12"/>
  <c r="D105" i="12"/>
  <c r="E105" i="12"/>
  <c r="F105" i="12"/>
  <c r="G105" i="12"/>
  <c r="H105" i="12"/>
  <c r="I105" i="12"/>
  <c r="J105" i="12"/>
  <c r="K105" i="12"/>
  <c r="L105" i="12"/>
  <c r="M105" i="12"/>
  <c r="N105" i="12"/>
  <c r="O105" i="12"/>
  <c r="P105" i="12"/>
  <c r="Q105" i="12"/>
  <c r="C106" i="12"/>
  <c r="D106" i="12"/>
  <c r="E106" i="12"/>
  <c r="F106" i="12"/>
  <c r="G106" i="12"/>
  <c r="H106" i="12"/>
  <c r="I106" i="12"/>
  <c r="J106" i="12"/>
  <c r="K106" i="12"/>
  <c r="L106" i="12"/>
  <c r="M106" i="12"/>
  <c r="N106" i="12"/>
  <c r="O106" i="12"/>
  <c r="P106" i="12"/>
  <c r="Q106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C7" i="12"/>
  <c r="C4" i="12"/>
  <c r="B101" i="12"/>
  <c r="B102" i="12"/>
  <c r="B103" i="12"/>
  <c r="B104" i="12"/>
  <c r="B105" i="12"/>
  <c r="B106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7" i="12"/>
  <c r="A7" i="12"/>
  <c r="C106" i="11" l="1"/>
  <c r="BS105" i="1"/>
  <c r="BT105" i="1"/>
  <c r="C106" i="9"/>
  <c r="C105" i="11"/>
  <c r="T105" i="11" s="1"/>
  <c r="C104" i="11"/>
  <c r="T104" i="11" s="1"/>
  <c r="C103" i="11"/>
  <c r="T103" i="11" s="1"/>
  <c r="C102" i="11"/>
  <c r="T102" i="11" s="1"/>
  <c r="C101" i="11"/>
  <c r="T101" i="11" s="1"/>
  <c r="C100" i="11"/>
  <c r="T100" i="11" s="1"/>
  <c r="C99" i="11"/>
  <c r="T99" i="11" s="1"/>
  <c r="C98" i="11"/>
  <c r="T98" i="11" s="1"/>
  <c r="C97" i="11"/>
  <c r="T97" i="11" s="1"/>
  <c r="C96" i="11"/>
  <c r="T96" i="11" s="1"/>
  <c r="C95" i="11"/>
  <c r="T95" i="11" s="1"/>
  <c r="C94" i="11"/>
  <c r="T94" i="11" s="1"/>
  <c r="C93" i="11"/>
  <c r="T93" i="11" s="1"/>
  <c r="C92" i="11"/>
  <c r="T92" i="11" s="1"/>
  <c r="C91" i="11"/>
  <c r="T91" i="11" s="1"/>
  <c r="C90" i="11"/>
  <c r="T90" i="11" s="1"/>
  <c r="C89" i="11"/>
  <c r="T89" i="11" s="1"/>
  <c r="C88" i="11"/>
  <c r="T88" i="11" s="1"/>
  <c r="C87" i="11"/>
  <c r="T87" i="11" s="1"/>
  <c r="C86" i="11"/>
  <c r="T86" i="11" s="1"/>
  <c r="C85" i="11"/>
  <c r="T85" i="11" s="1"/>
  <c r="C84" i="11"/>
  <c r="T84" i="11" s="1"/>
  <c r="C83" i="11"/>
  <c r="T83" i="11" s="1"/>
  <c r="C82" i="11"/>
  <c r="T82" i="11" s="1"/>
  <c r="C81" i="11"/>
  <c r="T81" i="11" s="1"/>
  <c r="C80" i="11"/>
  <c r="T80" i="11" s="1"/>
  <c r="C79" i="11"/>
  <c r="T79" i="11" s="1"/>
  <c r="C78" i="11"/>
  <c r="T78" i="11" s="1"/>
  <c r="C77" i="11"/>
  <c r="T77" i="11" s="1"/>
  <c r="C76" i="11"/>
  <c r="T76" i="11" s="1"/>
  <c r="C75" i="11"/>
  <c r="T75" i="11" s="1"/>
  <c r="C74" i="11"/>
  <c r="T74" i="11" s="1"/>
  <c r="C73" i="11"/>
  <c r="T73" i="11" s="1"/>
  <c r="C72" i="11"/>
  <c r="T72" i="11" s="1"/>
  <c r="C71" i="11"/>
  <c r="T71" i="11" s="1"/>
  <c r="C70" i="11"/>
  <c r="T70" i="11" s="1"/>
  <c r="C69" i="11"/>
  <c r="T69" i="11" s="1"/>
  <c r="C68" i="11"/>
  <c r="T68" i="11" s="1"/>
  <c r="C67" i="11"/>
  <c r="T67" i="11" s="1"/>
  <c r="C66" i="11"/>
  <c r="T66" i="11" s="1"/>
  <c r="C65" i="11"/>
  <c r="T65" i="11" s="1"/>
  <c r="C64" i="11"/>
  <c r="T64" i="11" s="1"/>
  <c r="C63" i="11"/>
  <c r="T63" i="11" s="1"/>
  <c r="C62" i="11"/>
  <c r="T62" i="11" s="1"/>
  <c r="C61" i="11"/>
  <c r="T61" i="11" s="1"/>
  <c r="C60" i="11"/>
  <c r="T60" i="11" s="1"/>
  <c r="C59" i="11"/>
  <c r="T59" i="11" s="1"/>
  <c r="C58" i="11"/>
  <c r="T58" i="11" s="1"/>
  <c r="C57" i="11"/>
  <c r="T57" i="11" s="1"/>
  <c r="C56" i="11"/>
  <c r="T56" i="11" s="1"/>
  <c r="C55" i="11"/>
  <c r="T55" i="11" s="1"/>
  <c r="C54" i="11"/>
  <c r="T54" i="11" s="1"/>
  <c r="C53" i="11"/>
  <c r="T53" i="11" s="1"/>
  <c r="C52" i="11"/>
  <c r="T52" i="11" s="1"/>
  <c r="C51" i="11"/>
  <c r="T51" i="11" s="1"/>
  <c r="C50" i="11"/>
  <c r="T50" i="11" s="1"/>
  <c r="C49" i="11"/>
  <c r="T49" i="11" s="1"/>
  <c r="C48" i="11"/>
  <c r="T48" i="11" s="1"/>
  <c r="C47" i="11"/>
  <c r="T47" i="11" s="1"/>
  <c r="C46" i="11"/>
  <c r="T46" i="11" s="1"/>
  <c r="C45" i="11"/>
  <c r="T45" i="11" s="1"/>
  <c r="C44" i="11"/>
  <c r="T44" i="11" s="1"/>
  <c r="C43" i="11"/>
  <c r="T43" i="11" s="1"/>
  <c r="C42" i="11"/>
  <c r="T42" i="11" s="1"/>
  <c r="C41" i="11"/>
  <c r="T41" i="11" s="1"/>
  <c r="C40" i="11"/>
  <c r="T40" i="11" s="1"/>
  <c r="C39" i="11"/>
  <c r="T39" i="11" s="1"/>
  <c r="C38" i="11"/>
  <c r="T38" i="11" s="1"/>
  <c r="C37" i="11"/>
  <c r="T37" i="11" s="1"/>
  <c r="C36" i="11"/>
  <c r="T36" i="11" s="1"/>
  <c r="C35" i="11"/>
  <c r="T35" i="11" s="1"/>
  <c r="C34" i="11"/>
  <c r="T34" i="11" s="1"/>
  <c r="C33" i="11"/>
  <c r="T33" i="11" s="1"/>
  <c r="C32" i="11"/>
  <c r="T32" i="11" s="1"/>
  <c r="C31" i="11"/>
  <c r="T31" i="11" s="1"/>
  <c r="C30" i="11"/>
  <c r="T30" i="11" s="1"/>
  <c r="C29" i="11"/>
  <c r="T29" i="11" s="1"/>
  <c r="C28" i="11"/>
  <c r="T28" i="11" s="1"/>
  <c r="C27" i="11"/>
  <c r="T27" i="11" s="1"/>
  <c r="C26" i="11"/>
  <c r="T26" i="11" s="1"/>
  <c r="C25" i="11"/>
  <c r="T25" i="11" s="1"/>
  <c r="C24" i="11"/>
  <c r="T24" i="11" s="1"/>
  <c r="C23" i="11"/>
  <c r="T23" i="11" s="1"/>
  <c r="C22" i="11"/>
  <c r="T22" i="11" s="1"/>
  <c r="C21" i="11"/>
  <c r="T21" i="11" s="1"/>
  <c r="C20" i="11"/>
  <c r="T20" i="11" s="1"/>
  <c r="C19" i="11"/>
  <c r="T19" i="11" s="1"/>
  <c r="C18" i="11"/>
  <c r="T18" i="11" s="1"/>
  <c r="C17" i="11"/>
  <c r="T17" i="11" s="1"/>
  <c r="C16" i="11"/>
  <c r="T16" i="11" s="1"/>
  <c r="C15" i="11"/>
  <c r="T15" i="11" s="1"/>
  <c r="C14" i="11"/>
  <c r="T14" i="11" s="1"/>
  <c r="C13" i="11"/>
  <c r="T13" i="11" s="1"/>
  <c r="C12" i="11"/>
  <c r="T12" i="11" s="1"/>
  <c r="C11" i="11"/>
  <c r="T11" i="11" s="1"/>
  <c r="C10" i="11"/>
  <c r="T10" i="11" s="1"/>
  <c r="C9" i="11"/>
  <c r="T9" i="11" s="1"/>
  <c r="C8" i="11"/>
  <c r="T8" i="11" s="1"/>
  <c r="C7" i="11"/>
  <c r="B7" i="11"/>
  <c r="V7" i="11" s="1"/>
  <c r="W106" i="9" l="1"/>
  <c r="T106" i="9"/>
  <c r="W106" i="11"/>
  <c r="T106" i="11"/>
  <c r="W8" i="11"/>
  <c r="W12" i="11"/>
  <c r="W16" i="11"/>
  <c r="W20" i="11"/>
  <c r="W24" i="11"/>
  <c r="W28" i="11"/>
  <c r="W32" i="11"/>
  <c r="W36" i="11"/>
  <c r="W40" i="11"/>
  <c r="W44" i="11"/>
  <c r="W48" i="11"/>
  <c r="W52" i="11"/>
  <c r="W56" i="11"/>
  <c r="W60" i="11"/>
  <c r="W64" i="11"/>
  <c r="W68" i="11"/>
  <c r="W72" i="11"/>
  <c r="W76" i="11"/>
  <c r="W80" i="11"/>
  <c r="W84" i="11"/>
  <c r="W88" i="11"/>
  <c r="W92" i="11"/>
  <c r="W96" i="11"/>
  <c r="W100" i="11"/>
  <c r="W104" i="11"/>
  <c r="W11" i="11"/>
  <c r="W15" i="11"/>
  <c r="W19" i="11"/>
  <c r="W23" i="11"/>
  <c r="W27" i="11"/>
  <c r="W31" i="11"/>
  <c r="W35" i="11"/>
  <c r="W39" i="11"/>
  <c r="W43" i="11"/>
  <c r="W47" i="11"/>
  <c r="W51" i="11"/>
  <c r="W55" i="11"/>
  <c r="W59" i="11"/>
  <c r="W63" i="11"/>
  <c r="W67" i="11"/>
  <c r="W71" i="11"/>
  <c r="W75" i="11"/>
  <c r="W79" i="11"/>
  <c r="W83" i="11"/>
  <c r="W87" i="11"/>
  <c r="W91" i="11"/>
  <c r="W95" i="11"/>
  <c r="W99" i="11"/>
  <c r="W103" i="11"/>
  <c r="W7" i="11"/>
  <c r="T7" i="11"/>
  <c r="W10" i="11"/>
  <c r="W14" i="11"/>
  <c r="W18" i="11"/>
  <c r="W22" i="11"/>
  <c r="W26" i="11"/>
  <c r="W30" i="11"/>
  <c r="W34" i="11"/>
  <c r="W38" i="11"/>
  <c r="W42" i="11"/>
  <c r="W46" i="11"/>
  <c r="W50" i="11"/>
  <c r="W54" i="11"/>
  <c r="W58" i="11"/>
  <c r="W62" i="11"/>
  <c r="W66" i="11"/>
  <c r="W70" i="11"/>
  <c r="W74" i="11"/>
  <c r="W78" i="11"/>
  <c r="W82" i="11"/>
  <c r="W86" i="11"/>
  <c r="W90" i="11"/>
  <c r="W94" i="11"/>
  <c r="W98" i="11"/>
  <c r="W102" i="11"/>
  <c r="W9" i="11"/>
  <c r="W13" i="11"/>
  <c r="W17" i="11"/>
  <c r="W21" i="11"/>
  <c r="W25" i="11"/>
  <c r="W29" i="11"/>
  <c r="W33" i="11"/>
  <c r="W37" i="11"/>
  <c r="W41" i="11"/>
  <c r="W45" i="11"/>
  <c r="W49" i="11"/>
  <c r="W53" i="11"/>
  <c r="W57" i="11"/>
  <c r="W61" i="11"/>
  <c r="W65" i="11"/>
  <c r="W69" i="11"/>
  <c r="W73" i="11"/>
  <c r="W77" i="11"/>
  <c r="W81" i="11"/>
  <c r="W85" i="11"/>
  <c r="W89" i="11"/>
  <c r="W93" i="11"/>
  <c r="W97" i="11"/>
  <c r="W101" i="11"/>
  <c r="W105" i="11"/>
  <c r="CD5" i="1" l="1"/>
  <c r="A3" i="17" l="1"/>
  <c r="BS7" i="1"/>
  <c r="BU7" i="1" s="1"/>
  <c r="BV7" i="1" s="1"/>
  <c r="BW7" i="1" s="1"/>
  <c r="A13" i="14"/>
  <c r="A13" i="16"/>
  <c r="A9" i="14"/>
  <c r="A9" i="16"/>
  <c r="A12" i="14"/>
  <c r="A12" i="16"/>
  <c r="A11" i="14"/>
  <c r="A11" i="16"/>
  <c r="A14" i="14"/>
  <c r="A14" i="16"/>
  <c r="A10" i="14"/>
  <c r="A10" i="16"/>
  <c r="A8" i="14"/>
  <c r="A8" i="16"/>
  <c r="A13" i="12"/>
  <c r="A13" i="13"/>
  <c r="A9" i="13"/>
  <c r="A9" i="12"/>
  <c r="A12" i="13"/>
  <c r="A12" i="12"/>
  <c r="A11" i="12"/>
  <c r="A11" i="13"/>
  <c r="A14" i="12"/>
  <c r="A14" i="13"/>
  <c r="A10" i="13"/>
  <c r="A10" i="12"/>
  <c r="A8" i="13"/>
  <c r="A8" i="12"/>
  <c r="B9" i="11"/>
  <c r="V9" i="11" s="1"/>
  <c r="B11" i="11"/>
  <c r="V11" i="11" s="1"/>
  <c r="B10" i="11"/>
  <c r="V10" i="11" s="1"/>
  <c r="B8" i="11"/>
  <c r="V8" i="11" s="1"/>
  <c r="B13" i="11"/>
  <c r="V13" i="11" s="1"/>
  <c r="B12" i="11"/>
  <c r="V12" i="11" s="1"/>
  <c r="B14" i="11"/>
  <c r="V14" i="11" s="1"/>
  <c r="AL7" i="9"/>
  <c r="BY7" i="1" l="1"/>
  <c r="BX7" i="1"/>
  <c r="C15" i="9" l="1"/>
  <c r="T15" i="9" s="1"/>
  <c r="C16" i="9"/>
  <c r="T16" i="9" s="1"/>
  <c r="C17" i="9"/>
  <c r="T17" i="9" s="1"/>
  <c r="C18" i="9"/>
  <c r="T18" i="9" s="1"/>
  <c r="C19" i="9"/>
  <c r="T19" i="9" s="1"/>
  <c r="C20" i="9"/>
  <c r="T20" i="9" s="1"/>
  <c r="C21" i="9"/>
  <c r="T21" i="9" s="1"/>
  <c r="C22" i="9"/>
  <c r="T22" i="9" s="1"/>
  <c r="C23" i="9"/>
  <c r="T23" i="9" s="1"/>
  <c r="C24" i="9"/>
  <c r="T24" i="9" s="1"/>
  <c r="C25" i="9"/>
  <c r="T25" i="9" s="1"/>
  <c r="C26" i="9"/>
  <c r="T26" i="9" s="1"/>
  <c r="C27" i="9"/>
  <c r="T27" i="9" s="1"/>
  <c r="C28" i="9"/>
  <c r="T28" i="9" s="1"/>
  <c r="C29" i="9"/>
  <c r="T29" i="9" s="1"/>
  <c r="C30" i="9"/>
  <c r="T30" i="9" s="1"/>
  <c r="C31" i="9"/>
  <c r="T31" i="9" s="1"/>
  <c r="C32" i="9"/>
  <c r="T32" i="9" s="1"/>
  <c r="C33" i="9"/>
  <c r="T33" i="9" s="1"/>
  <c r="C34" i="9"/>
  <c r="T34" i="9" s="1"/>
  <c r="C35" i="9"/>
  <c r="T35" i="9" s="1"/>
  <c r="C36" i="9"/>
  <c r="T36" i="9" s="1"/>
  <c r="C37" i="9"/>
  <c r="T37" i="9" s="1"/>
  <c r="C38" i="9"/>
  <c r="T38" i="9" s="1"/>
  <c r="C39" i="9"/>
  <c r="T39" i="9" s="1"/>
  <c r="C40" i="9"/>
  <c r="T40" i="9" s="1"/>
  <c r="C41" i="9"/>
  <c r="T41" i="9" s="1"/>
  <c r="C42" i="9"/>
  <c r="T42" i="9" s="1"/>
  <c r="C43" i="9"/>
  <c r="T43" i="9" s="1"/>
  <c r="C44" i="9"/>
  <c r="T44" i="9" s="1"/>
  <c r="C45" i="9"/>
  <c r="T45" i="9" s="1"/>
  <c r="C46" i="9"/>
  <c r="T46" i="9" s="1"/>
  <c r="C47" i="9"/>
  <c r="T47" i="9" s="1"/>
  <c r="C48" i="9"/>
  <c r="T48" i="9" s="1"/>
  <c r="C49" i="9"/>
  <c r="T49" i="9" s="1"/>
  <c r="C50" i="9"/>
  <c r="T50" i="9" s="1"/>
  <c r="C51" i="9"/>
  <c r="T51" i="9" s="1"/>
  <c r="C52" i="9"/>
  <c r="T52" i="9" s="1"/>
  <c r="C53" i="9"/>
  <c r="T53" i="9" s="1"/>
  <c r="C54" i="9"/>
  <c r="T54" i="9" s="1"/>
  <c r="C55" i="9"/>
  <c r="T55" i="9" s="1"/>
  <c r="C56" i="9"/>
  <c r="T56" i="9" s="1"/>
  <c r="C57" i="9"/>
  <c r="T57" i="9" s="1"/>
  <c r="C58" i="9"/>
  <c r="T58" i="9" s="1"/>
  <c r="C59" i="9"/>
  <c r="T59" i="9" s="1"/>
  <c r="C60" i="9"/>
  <c r="T60" i="9" s="1"/>
  <c r="C61" i="9"/>
  <c r="T61" i="9" s="1"/>
  <c r="C62" i="9"/>
  <c r="T62" i="9" s="1"/>
  <c r="C63" i="9"/>
  <c r="T63" i="9" s="1"/>
  <c r="C64" i="9"/>
  <c r="T64" i="9" s="1"/>
  <c r="C65" i="9"/>
  <c r="T65" i="9" s="1"/>
  <c r="C66" i="9"/>
  <c r="T66" i="9" s="1"/>
  <c r="C67" i="9"/>
  <c r="T67" i="9" s="1"/>
  <c r="C68" i="9"/>
  <c r="T68" i="9" s="1"/>
  <c r="C69" i="9"/>
  <c r="T69" i="9" s="1"/>
  <c r="C70" i="9"/>
  <c r="T70" i="9" s="1"/>
  <c r="C71" i="9"/>
  <c r="T71" i="9" s="1"/>
  <c r="C72" i="9"/>
  <c r="T72" i="9" s="1"/>
  <c r="C73" i="9"/>
  <c r="T73" i="9" s="1"/>
  <c r="C74" i="9"/>
  <c r="T74" i="9" s="1"/>
  <c r="C75" i="9"/>
  <c r="T75" i="9" s="1"/>
  <c r="C76" i="9"/>
  <c r="T76" i="9" s="1"/>
  <c r="C77" i="9"/>
  <c r="T77" i="9" s="1"/>
  <c r="C78" i="9"/>
  <c r="T78" i="9" s="1"/>
  <c r="C79" i="9"/>
  <c r="T79" i="9" s="1"/>
  <c r="C80" i="9"/>
  <c r="T80" i="9" s="1"/>
  <c r="C81" i="9"/>
  <c r="T81" i="9" s="1"/>
  <c r="C82" i="9"/>
  <c r="T82" i="9" s="1"/>
  <c r="C83" i="9"/>
  <c r="T83" i="9" s="1"/>
  <c r="C84" i="9"/>
  <c r="T84" i="9" s="1"/>
  <c r="C85" i="9"/>
  <c r="T85" i="9" s="1"/>
  <c r="C86" i="9"/>
  <c r="T86" i="9" s="1"/>
  <c r="C87" i="9"/>
  <c r="T87" i="9" s="1"/>
  <c r="C88" i="9"/>
  <c r="T88" i="9" s="1"/>
  <c r="C89" i="9"/>
  <c r="T89" i="9" s="1"/>
  <c r="C90" i="9"/>
  <c r="T90" i="9" s="1"/>
  <c r="C91" i="9"/>
  <c r="T91" i="9" s="1"/>
  <c r="C92" i="9"/>
  <c r="T92" i="9" s="1"/>
  <c r="C93" i="9"/>
  <c r="T93" i="9" s="1"/>
  <c r="C94" i="9"/>
  <c r="T94" i="9" s="1"/>
  <c r="C95" i="9"/>
  <c r="T95" i="9" s="1"/>
  <c r="C96" i="9"/>
  <c r="T96" i="9" s="1"/>
  <c r="C97" i="9"/>
  <c r="T97" i="9" s="1"/>
  <c r="C98" i="9"/>
  <c r="T98" i="9" s="1"/>
  <c r="C99" i="9"/>
  <c r="T99" i="9" s="1"/>
  <c r="C100" i="9"/>
  <c r="T100" i="9" s="1"/>
  <c r="C101" i="9"/>
  <c r="T101" i="9" s="1"/>
  <c r="C102" i="9"/>
  <c r="T102" i="9" s="1"/>
  <c r="C103" i="9"/>
  <c r="T103" i="9" s="1"/>
  <c r="C104" i="9"/>
  <c r="T104" i="9" s="1"/>
  <c r="C8" i="9"/>
  <c r="T8" i="9" s="1"/>
  <c r="C9" i="9"/>
  <c r="T9" i="9" s="1"/>
  <c r="C10" i="9"/>
  <c r="T10" i="9" s="1"/>
  <c r="C11" i="9"/>
  <c r="T11" i="9" s="1"/>
  <c r="C12" i="9"/>
  <c r="T12" i="9" s="1"/>
  <c r="C13" i="9"/>
  <c r="T13" i="9" s="1"/>
  <c r="C14" i="9"/>
  <c r="T14" i="9" s="1"/>
  <c r="A2" i="4" l="1"/>
  <c r="A2" i="3"/>
  <c r="A2" i="2"/>
  <c r="A2" i="8"/>
  <c r="H13" i="8" l="1"/>
  <c r="W17" i="9" l="1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C105" i="9"/>
  <c r="T105" i="9" s="1"/>
  <c r="W8" i="9"/>
  <c r="W9" i="9"/>
  <c r="W10" i="9"/>
  <c r="W11" i="9"/>
  <c r="W12" i="9"/>
  <c r="W13" i="9"/>
  <c r="W14" i="9"/>
  <c r="W15" i="9"/>
  <c r="W16" i="9"/>
  <c r="C7" i="9"/>
  <c r="B7" i="9"/>
  <c r="V7" i="9" s="1"/>
  <c r="W105" i="9" l="1"/>
  <c r="W7" i="9"/>
  <c r="T7" i="9"/>
  <c r="A3" i="4"/>
  <c r="A3" i="3"/>
  <c r="A3" i="2"/>
  <c r="A3" i="8"/>
  <c r="B8" i="9"/>
  <c r="V8" i="9" s="1"/>
  <c r="A4" i="4" l="1"/>
  <c r="A4" i="3"/>
  <c r="A4" i="2"/>
  <c r="A4" i="8"/>
  <c r="B9" i="9"/>
  <c r="V9" i="9" s="1"/>
  <c r="A5" i="4" l="1"/>
  <c r="A5" i="3"/>
  <c r="A5" i="2"/>
  <c r="A5" i="8"/>
  <c r="B10" i="9"/>
  <c r="V10" i="9" s="1"/>
  <c r="A6" i="4" l="1"/>
  <c r="A6" i="3"/>
  <c r="A6" i="2"/>
  <c r="A6" i="8"/>
  <c r="B11" i="9"/>
  <c r="V11" i="9" s="1"/>
  <c r="A7" i="4" l="1"/>
  <c r="A7" i="3"/>
  <c r="A7" i="2"/>
  <c r="A7" i="8"/>
  <c r="B12" i="9"/>
  <c r="V12" i="9" s="1"/>
  <c r="A8" i="4" l="1"/>
  <c r="A8" i="3"/>
  <c r="A8" i="2"/>
  <c r="A8" i="8"/>
  <c r="B13" i="9"/>
  <c r="V13" i="9" s="1"/>
  <c r="A9" i="4" l="1"/>
  <c r="A9" i="3"/>
  <c r="A9" i="2"/>
  <c r="A9" i="8"/>
  <c r="B14" i="9"/>
  <c r="V14" i="9" s="1"/>
  <c r="B52" i="4"/>
  <c r="G52" i="4"/>
  <c r="H52" i="4" s="1"/>
  <c r="BK56" i="1" s="1"/>
  <c r="B53" i="4"/>
  <c r="G53" i="4"/>
  <c r="H53" i="4" s="1"/>
  <c r="BK57" i="1" s="1"/>
  <c r="B54" i="4"/>
  <c r="G54" i="4"/>
  <c r="H54" i="4" s="1"/>
  <c r="BK58" i="1" s="1"/>
  <c r="B55" i="4"/>
  <c r="G55" i="4"/>
  <c r="H55" i="4" s="1"/>
  <c r="BK59" i="1" s="1"/>
  <c r="B56" i="4"/>
  <c r="G56" i="4"/>
  <c r="H56" i="4" s="1"/>
  <c r="BK60" i="1" s="1"/>
  <c r="B57" i="4"/>
  <c r="G57" i="4"/>
  <c r="H57" i="4" s="1"/>
  <c r="BK61" i="1" s="1"/>
  <c r="B58" i="4"/>
  <c r="G58" i="4"/>
  <c r="H58" i="4" s="1"/>
  <c r="BK62" i="1" s="1"/>
  <c r="B59" i="4"/>
  <c r="G59" i="4"/>
  <c r="H59" i="4" s="1"/>
  <c r="BK63" i="1" s="1"/>
  <c r="B60" i="4"/>
  <c r="G60" i="4"/>
  <c r="H60" i="4" s="1"/>
  <c r="BK64" i="1" s="1"/>
  <c r="B61" i="4"/>
  <c r="G61" i="4"/>
  <c r="H61" i="4" s="1"/>
  <c r="BK65" i="1" s="1"/>
  <c r="B62" i="4"/>
  <c r="G62" i="4"/>
  <c r="H62" i="4" s="1"/>
  <c r="BK66" i="1" s="1"/>
  <c r="B63" i="4"/>
  <c r="G63" i="4"/>
  <c r="H63" i="4" s="1"/>
  <c r="BK67" i="1" s="1"/>
  <c r="B64" i="4"/>
  <c r="G64" i="4"/>
  <c r="H64" i="4" s="1"/>
  <c r="BK68" i="1" s="1"/>
  <c r="B65" i="4"/>
  <c r="G65" i="4"/>
  <c r="H65" i="4" s="1"/>
  <c r="BK69" i="1" s="1"/>
  <c r="B66" i="4"/>
  <c r="G66" i="4"/>
  <c r="H66" i="4" s="1"/>
  <c r="BK70" i="1" s="1"/>
  <c r="B67" i="4"/>
  <c r="G67" i="4"/>
  <c r="H67" i="4" s="1"/>
  <c r="BK71" i="1" s="1"/>
  <c r="B68" i="4"/>
  <c r="G68" i="4"/>
  <c r="H68" i="4" s="1"/>
  <c r="BK72" i="1" s="1"/>
  <c r="B69" i="4"/>
  <c r="G69" i="4"/>
  <c r="H69" i="4" s="1"/>
  <c r="BK73" i="1" s="1"/>
  <c r="B70" i="4"/>
  <c r="G70" i="4"/>
  <c r="H70" i="4" s="1"/>
  <c r="BK74" i="1" s="1"/>
  <c r="B71" i="4"/>
  <c r="G71" i="4"/>
  <c r="H71" i="4" s="1"/>
  <c r="BK75" i="1" s="1"/>
  <c r="B72" i="4"/>
  <c r="G72" i="4"/>
  <c r="H72" i="4" s="1"/>
  <c r="BK76" i="1" s="1"/>
  <c r="B73" i="4"/>
  <c r="G73" i="4"/>
  <c r="H73" i="4" s="1"/>
  <c r="BK77" i="1" s="1"/>
  <c r="B74" i="4"/>
  <c r="G74" i="4"/>
  <c r="H74" i="4" s="1"/>
  <c r="BK78" i="1" s="1"/>
  <c r="B75" i="4"/>
  <c r="G75" i="4"/>
  <c r="H75" i="4" s="1"/>
  <c r="BK79" i="1" s="1"/>
  <c r="B76" i="4"/>
  <c r="G76" i="4"/>
  <c r="H76" i="4" s="1"/>
  <c r="BK80" i="1" s="1"/>
  <c r="B77" i="4"/>
  <c r="G77" i="4"/>
  <c r="H77" i="4" s="1"/>
  <c r="BK81" i="1" s="1"/>
  <c r="B78" i="4"/>
  <c r="G78" i="4"/>
  <c r="H78" i="4" s="1"/>
  <c r="BK82" i="1" s="1"/>
  <c r="B79" i="4"/>
  <c r="G79" i="4"/>
  <c r="H79" i="4" s="1"/>
  <c r="BK83" i="1" s="1"/>
  <c r="B80" i="4"/>
  <c r="G80" i="4"/>
  <c r="H80" i="4" s="1"/>
  <c r="BK84" i="1" s="1"/>
  <c r="B81" i="4"/>
  <c r="G81" i="4"/>
  <c r="H81" i="4" s="1"/>
  <c r="BK85" i="1" s="1"/>
  <c r="B82" i="4"/>
  <c r="G82" i="4"/>
  <c r="H82" i="4" s="1"/>
  <c r="BK86" i="1" s="1"/>
  <c r="B83" i="4"/>
  <c r="G83" i="4"/>
  <c r="H83" i="4" s="1"/>
  <c r="BK87" i="1" s="1"/>
  <c r="B84" i="4"/>
  <c r="G84" i="4"/>
  <c r="H84" i="4" s="1"/>
  <c r="BK88" i="1" s="1"/>
  <c r="B85" i="4"/>
  <c r="G85" i="4"/>
  <c r="H85" i="4" s="1"/>
  <c r="BK89" i="1" s="1"/>
  <c r="B86" i="4"/>
  <c r="G86" i="4"/>
  <c r="H86" i="4" s="1"/>
  <c r="BK90" i="1" s="1"/>
  <c r="B87" i="4"/>
  <c r="G87" i="4"/>
  <c r="H87" i="4" s="1"/>
  <c r="BK91" i="1" s="1"/>
  <c r="B88" i="4"/>
  <c r="G88" i="4"/>
  <c r="H88" i="4" s="1"/>
  <c r="BK92" i="1" s="1"/>
  <c r="B89" i="4"/>
  <c r="G89" i="4"/>
  <c r="H89" i="4" s="1"/>
  <c r="BK93" i="1" s="1"/>
  <c r="B90" i="4"/>
  <c r="G90" i="4"/>
  <c r="H90" i="4" s="1"/>
  <c r="BK94" i="1" s="1"/>
  <c r="B91" i="4"/>
  <c r="G91" i="4"/>
  <c r="H91" i="4" s="1"/>
  <c r="BK95" i="1" s="1"/>
  <c r="B92" i="4"/>
  <c r="G92" i="4"/>
  <c r="H92" i="4" s="1"/>
  <c r="BK96" i="1" s="1"/>
  <c r="B93" i="4"/>
  <c r="G93" i="4"/>
  <c r="H93" i="4" s="1"/>
  <c r="BK97" i="1" s="1"/>
  <c r="B94" i="4"/>
  <c r="G94" i="4"/>
  <c r="H94" i="4" s="1"/>
  <c r="BK98" i="1" s="1"/>
  <c r="B95" i="4"/>
  <c r="G95" i="4"/>
  <c r="H95" i="4" s="1"/>
  <c r="BK99" i="1" s="1"/>
  <c r="B96" i="4"/>
  <c r="G96" i="4"/>
  <c r="H96" i="4" s="1"/>
  <c r="BK100" i="1" s="1"/>
  <c r="B97" i="4"/>
  <c r="G97" i="4"/>
  <c r="H97" i="4" s="1"/>
  <c r="BK101" i="1" s="1"/>
  <c r="B98" i="4"/>
  <c r="G98" i="4"/>
  <c r="H98" i="4" s="1"/>
  <c r="BK102" i="1" s="1"/>
  <c r="B99" i="4"/>
  <c r="G99" i="4"/>
  <c r="H99" i="4" s="1"/>
  <c r="BK103" i="1" s="1"/>
  <c r="B100" i="4"/>
  <c r="G100" i="4"/>
  <c r="H100" i="4" s="1"/>
  <c r="BK104" i="1" s="1"/>
  <c r="B101" i="4"/>
  <c r="G101" i="4"/>
  <c r="H101" i="4" s="1"/>
  <c r="BK105" i="1" s="1"/>
  <c r="B52" i="3"/>
  <c r="H52" i="3"/>
  <c r="B53" i="3"/>
  <c r="H53" i="3"/>
  <c r="B54" i="3"/>
  <c r="H54" i="3"/>
  <c r="B55" i="3"/>
  <c r="H55" i="3"/>
  <c r="B56" i="3"/>
  <c r="H56" i="3"/>
  <c r="B57" i="3"/>
  <c r="H57" i="3"/>
  <c r="B58" i="3"/>
  <c r="H58" i="3"/>
  <c r="B59" i="3"/>
  <c r="H59" i="3"/>
  <c r="B60" i="3"/>
  <c r="H60" i="3"/>
  <c r="B61" i="3"/>
  <c r="H61" i="3"/>
  <c r="B62" i="3"/>
  <c r="H62" i="3"/>
  <c r="B63" i="3"/>
  <c r="H63" i="3"/>
  <c r="B64" i="3"/>
  <c r="H64" i="3"/>
  <c r="B65" i="3"/>
  <c r="H65" i="3"/>
  <c r="B66" i="3"/>
  <c r="H66" i="3"/>
  <c r="B67" i="3"/>
  <c r="H67" i="3"/>
  <c r="B68" i="3"/>
  <c r="H68" i="3"/>
  <c r="B69" i="3"/>
  <c r="H69" i="3"/>
  <c r="B70" i="3"/>
  <c r="H70" i="3"/>
  <c r="B71" i="3"/>
  <c r="H71" i="3"/>
  <c r="B72" i="3"/>
  <c r="H72" i="3"/>
  <c r="B73" i="3"/>
  <c r="H73" i="3"/>
  <c r="B74" i="3"/>
  <c r="H74" i="3"/>
  <c r="B75" i="3"/>
  <c r="H75" i="3"/>
  <c r="B76" i="3"/>
  <c r="H76" i="3"/>
  <c r="B77" i="3"/>
  <c r="H77" i="3"/>
  <c r="B78" i="3"/>
  <c r="H78" i="3"/>
  <c r="B79" i="3"/>
  <c r="H79" i="3"/>
  <c r="B80" i="3"/>
  <c r="H80" i="3"/>
  <c r="B81" i="3"/>
  <c r="H81" i="3"/>
  <c r="B82" i="3"/>
  <c r="H82" i="3"/>
  <c r="B83" i="3"/>
  <c r="H83" i="3"/>
  <c r="B84" i="3"/>
  <c r="H84" i="3"/>
  <c r="B85" i="3"/>
  <c r="H85" i="3"/>
  <c r="B86" i="3"/>
  <c r="H86" i="3"/>
  <c r="B87" i="3"/>
  <c r="H87" i="3"/>
  <c r="B88" i="3"/>
  <c r="H88" i="3"/>
  <c r="B89" i="3"/>
  <c r="H89" i="3"/>
  <c r="B90" i="3"/>
  <c r="H90" i="3"/>
  <c r="B91" i="3"/>
  <c r="H91" i="3"/>
  <c r="B92" i="3"/>
  <c r="H92" i="3"/>
  <c r="B93" i="3"/>
  <c r="H93" i="3"/>
  <c r="B94" i="3"/>
  <c r="H94" i="3"/>
  <c r="B95" i="3"/>
  <c r="H95" i="3"/>
  <c r="B96" i="3"/>
  <c r="H96" i="3"/>
  <c r="B97" i="3"/>
  <c r="H97" i="3"/>
  <c r="B98" i="3"/>
  <c r="H98" i="3"/>
  <c r="B99" i="3"/>
  <c r="H99" i="3"/>
  <c r="B100" i="3"/>
  <c r="H100" i="3"/>
  <c r="B101" i="3"/>
  <c r="H101" i="3"/>
  <c r="B52" i="2"/>
  <c r="J52" i="2"/>
  <c r="K52" i="2" s="1"/>
  <c r="BC56" i="1" s="1"/>
  <c r="BI56" i="1" s="1"/>
  <c r="BQ56" i="1" s="1"/>
  <c r="B53" i="2"/>
  <c r="J53" i="2"/>
  <c r="K53" i="2" s="1"/>
  <c r="BC57" i="1" s="1"/>
  <c r="BI57" i="1" s="1"/>
  <c r="BQ57" i="1" s="1"/>
  <c r="B54" i="2"/>
  <c r="J54" i="2"/>
  <c r="K54" i="2" s="1"/>
  <c r="BC58" i="1" s="1"/>
  <c r="BI58" i="1" s="1"/>
  <c r="BQ58" i="1" s="1"/>
  <c r="B55" i="2"/>
  <c r="J55" i="2"/>
  <c r="K55" i="2" s="1"/>
  <c r="BC59" i="1" s="1"/>
  <c r="BI59" i="1" s="1"/>
  <c r="BQ59" i="1" s="1"/>
  <c r="B56" i="2"/>
  <c r="J56" i="2"/>
  <c r="K56" i="2" s="1"/>
  <c r="BC60" i="1" s="1"/>
  <c r="BI60" i="1" s="1"/>
  <c r="BQ60" i="1" s="1"/>
  <c r="B57" i="2"/>
  <c r="J57" i="2"/>
  <c r="K57" i="2" s="1"/>
  <c r="BC61" i="1" s="1"/>
  <c r="BI61" i="1" s="1"/>
  <c r="BQ61" i="1" s="1"/>
  <c r="B58" i="2"/>
  <c r="J58" i="2"/>
  <c r="K58" i="2" s="1"/>
  <c r="BC62" i="1" s="1"/>
  <c r="BI62" i="1" s="1"/>
  <c r="BQ62" i="1" s="1"/>
  <c r="B59" i="2"/>
  <c r="J59" i="2"/>
  <c r="K59" i="2" s="1"/>
  <c r="BC63" i="1" s="1"/>
  <c r="BI63" i="1" s="1"/>
  <c r="BQ63" i="1" s="1"/>
  <c r="B60" i="2"/>
  <c r="J60" i="2"/>
  <c r="K60" i="2" s="1"/>
  <c r="BC64" i="1" s="1"/>
  <c r="BI64" i="1" s="1"/>
  <c r="BQ64" i="1" s="1"/>
  <c r="B61" i="2"/>
  <c r="J61" i="2"/>
  <c r="K61" i="2" s="1"/>
  <c r="BC65" i="1" s="1"/>
  <c r="BI65" i="1" s="1"/>
  <c r="BQ65" i="1" s="1"/>
  <c r="B62" i="2"/>
  <c r="J62" i="2"/>
  <c r="K62" i="2" s="1"/>
  <c r="BC66" i="1" s="1"/>
  <c r="BI66" i="1" s="1"/>
  <c r="BQ66" i="1" s="1"/>
  <c r="B63" i="2"/>
  <c r="J63" i="2"/>
  <c r="K63" i="2" s="1"/>
  <c r="BC67" i="1" s="1"/>
  <c r="BI67" i="1" s="1"/>
  <c r="BQ67" i="1" s="1"/>
  <c r="B64" i="2"/>
  <c r="J64" i="2"/>
  <c r="K64" i="2" s="1"/>
  <c r="BC68" i="1" s="1"/>
  <c r="BI68" i="1" s="1"/>
  <c r="BQ68" i="1" s="1"/>
  <c r="B65" i="2"/>
  <c r="J65" i="2"/>
  <c r="K65" i="2" s="1"/>
  <c r="BC69" i="1" s="1"/>
  <c r="BI69" i="1" s="1"/>
  <c r="BQ69" i="1" s="1"/>
  <c r="B66" i="2"/>
  <c r="J66" i="2"/>
  <c r="K66" i="2" s="1"/>
  <c r="BC70" i="1" s="1"/>
  <c r="BI70" i="1" s="1"/>
  <c r="BQ70" i="1" s="1"/>
  <c r="B67" i="2"/>
  <c r="J67" i="2"/>
  <c r="K67" i="2" s="1"/>
  <c r="BC71" i="1" s="1"/>
  <c r="BI71" i="1" s="1"/>
  <c r="BQ71" i="1" s="1"/>
  <c r="B68" i="2"/>
  <c r="J68" i="2"/>
  <c r="K68" i="2" s="1"/>
  <c r="BC72" i="1" s="1"/>
  <c r="BI72" i="1" s="1"/>
  <c r="BQ72" i="1" s="1"/>
  <c r="B69" i="2"/>
  <c r="J69" i="2"/>
  <c r="K69" i="2" s="1"/>
  <c r="BC73" i="1" s="1"/>
  <c r="BI73" i="1" s="1"/>
  <c r="BQ73" i="1" s="1"/>
  <c r="B70" i="2"/>
  <c r="J70" i="2"/>
  <c r="K70" i="2" s="1"/>
  <c r="BC74" i="1" s="1"/>
  <c r="BI74" i="1" s="1"/>
  <c r="BQ74" i="1" s="1"/>
  <c r="B71" i="2"/>
  <c r="J71" i="2"/>
  <c r="K71" i="2" s="1"/>
  <c r="BC75" i="1" s="1"/>
  <c r="BI75" i="1" s="1"/>
  <c r="BQ75" i="1" s="1"/>
  <c r="B72" i="2"/>
  <c r="J72" i="2"/>
  <c r="K72" i="2" s="1"/>
  <c r="BC76" i="1" s="1"/>
  <c r="BI76" i="1" s="1"/>
  <c r="BQ76" i="1" s="1"/>
  <c r="B73" i="2"/>
  <c r="J73" i="2"/>
  <c r="K73" i="2" s="1"/>
  <c r="BC77" i="1" s="1"/>
  <c r="BI77" i="1" s="1"/>
  <c r="BQ77" i="1" s="1"/>
  <c r="B74" i="2"/>
  <c r="J74" i="2"/>
  <c r="K74" i="2" s="1"/>
  <c r="BC78" i="1" s="1"/>
  <c r="BI78" i="1" s="1"/>
  <c r="BQ78" i="1" s="1"/>
  <c r="B75" i="2"/>
  <c r="J75" i="2"/>
  <c r="K75" i="2" s="1"/>
  <c r="BC79" i="1" s="1"/>
  <c r="BI79" i="1" s="1"/>
  <c r="BQ79" i="1" s="1"/>
  <c r="B76" i="2"/>
  <c r="J76" i="2"/>
  <c r="K76" i="2" s="1"/>
  <c r="BC80" i="1" s="1"/>
  <c r="BI80" i="1" s="1"/>
  <c r="BQ80" i="1" s="1"/>
  <c r="B77" i="2"/>
  <c r="J77" i="2"/>
  <c r="K77" i="2" s="1"/>
  <c r="BC81" i="1" s="1"/>
  <c r="BI81" i="1" s="1"/>
  <c r="BQ81" i="1" s="1"/>
  <c r="B78" i="2"/>
  <c r="J78" i="2"/>
  <c r="K78" i="2" s="1"/>
  <c r="BC82" i="1" s="1"/>
  <c r="BI82" i="1" s="1"/>
  <c r="BQ82" i="1" s="1"/>
  <c r="B79" i="2"/>
  <c r="J79" i="2"/>
  <c r="K79" i="2" s="1"/>
  <c r="BC83" i="1" s="1"/>
  <c r="BI83" i="1" s="1"/>
  <c r="BQ83" i="1" s="1"/>
  <c r="B80" i="2"/>
  <c r="J80" i="2"/>
  <c r="K80" i="2" s="1"/>
  <c r="BC84" i="1" s="1"/>
  <c r="BI84" i="1" s="1"/>
  <c r="BQ84" i="1" s="1"/>
  <c r="B81" i="2"/>
  <c r="J81" i="2"/>
  <c r="K81" i="2" s="1"/>
  <c r="BC85" i="1" s="1"/>
  <c r="BI85" i="1" s="1"/>
  <c r="BQ85" i="1" s="1"/>
  <c r="B82" i="2"/>
  <c r="J82" i="2"/>
  <c r="K82" i="2" s="1"/>
  <c r="BC86" i="1" s="1"/>
  <c r="BI86" i="1" s="1"/>
  <c r="BQ86" i="1" s="1"/>
  <c r="B83" i="2"/>
  <c r="J83" i="2"/>
  <c r="K83" i="2" s="1"/>
  <c r="BC87" i="1" s="1"/>
  <c r="BI87" i="1" s="1"/>
  <c r="BQ87" i="1" s="1"/>
  <c r="B84" i="2"/>
  <c r="J84" i="2"/>
  <c r="K84" i="2" s="1"/>
  <c r="BC88" i="1" s="1"/>
  <c r="BI88" i="1" s="1"/>
  <c r="BQ88" i="1" s="1"/>
  <c r="B85" i="2"/>
  <c r="J85" i="2"/>
  <c r="K85" i="2" s="1"/>
  <c r="BC89" i="1" s="1"/>
  <c r="BI89" i="1" s="1"/>
  <c r="BQ89" i="1" s="1"/>
  <c r="B86" i="2"/>
  <c r="J86" i="2"/>
  <c r="K86" i="2" s="1"/>
  <c r="BC90" i="1" s="1"/>
  <c r="BI90" i="1" s="1"/>
  <c r="BQ90" i="1" s="1"/>
  <c r="B87" i="2"/>
  <c r="J87" i="2"/>
  <c r="K87" i="2" s="1"/>
  <c r="BC91" i="1" s="1"/>
  <c r="BI91" i="1" s="1"/>
  <c r="BQ91" i="1" s="1"/>
  <c r="B88" i="2"/>
  <c r="J88" i="2"/>
  <c r="K88" i="2" s="1"/>
  <c r="BC92" i="1" s="1"/>
  <c r="BI92" i="1" s="1"/>
  <c r="BQ92" i="1" s="1"/>
  <c r="B89" i="2"/>
  <c r="J89" i="2"/>
  <c r="K89" i="2" s="1"/>
  <c r="BC93" i="1" s="1"/>
  <c r="BI93" i="1" s="1"/>
  <c r="BQ93" i="1" s="1"/>
  <c r="B90" i="2"/>
  <c r="J90" i="2"/>
  <c r="K90" i="2" s="1"/>
  <c r="BC94" i="1" s="1"/>
  <c r="BI94" i="1" s="1"/>
  <c r="BQ94" i="1" s="1"/>
  <c r="B91" i="2"/>
  <c r="J91" i="2"/>
  <c r="K91" i="2" s="1"/>
  <c r="BC95" i="1" s="1"/>
  <c r="BI95" i="1" s="1"/>
  <c r="BQ95" i="1" s="1"/>
  <c r="B92" i="2"/>
  <c r="J92" i="2"/>
  <c r="K92" i="2" s="1"/>
  <c r="BC96" i="1" s="1"/>
  <c r="BI96" i="1" s="1"/>
  <c r="BQ96" i="1" s="1"/>
  <c r="B93" i="2"/>
  <c r="J93" i="2"/>
  <c r="K93" i="2" s="1"/>
  <c r="BC97" i="1" s="1"/>
  <c r="BI97" i="1" s="1"/>
  <c r="BQ97" i="1" s="1"/>
  <c r="B94" i="2"/>
  <c r="J94" i="2"/>
  <c r="K94" i="2" s="1"/>
  <c r="BC98" i="1" s="1"/>
  <c r="BI98" i="1" s="1"/>
  <c r="BQ98" i="1" s="1"/>
  <c r="B95" i="2"/>
  <c r="J95" i="2"/>
  <c r="K95" i="2" s="1"/>
  <c r="BC99" i="1" s="1"/>
  <c r="BI99" i="1" s="1"/>
  <c r="BQ99" i="1" s="1"/>
  <c r="B96" i="2"/>
  <c r="J96" i="2"/>
  <c r="K96" i="2" s="1"/>
  <c r="BC100" i="1" s="1"/>
  <c r="BI100" i="1" s="1"/>
  <c r="BQ100" i="1" s="1"/>
  <c r="B97" i="2"/>
  <c r="J97" i="2"/>
  <c r="K97" i="2" s="1"/>
  <c r="BC101" i="1" s="1"/>
  <c r="BI101" i="1" s="1"/>
  <c r="BQ101" i="1" s="1"/>
  <c r="B98" i="2"/>
  <c r="J98" i="2"/>
  <c r="K98" i="2" s="1"/>
  <c r="BC102" i="1" s="1"/>
  <c r="BI102" i="1" s="1"/>
  <c r="BQ102" i="1" s="1"/>
  <c r="B99" i="2"/>
  <c r="J99" i="2"/>
  <c r="K99" i="2" s="1"/>
  <c r="BC103" i="1" s="1"/>
  <c r="BI103" i="1" s="1"/>
  <c r="BQ103" i="1" s="1"/>
  <c r="B100" i="2"/>
  <c r="J100" i="2"/>
  <c r="K100" i="2" s="1"/>
  <c r="BC104" i="1" s="1"/>
  <c r="BI104" i="1" s="1"/>
  <c r="BQ104" i="1" s="1"/>
  <c r="B101" i="2"/>
  <c r="J101" i="2"/>
  <c r="K101" i="2" s="1"/>
  <c r="BC105" i="1" s="1"/>
  <c r="BI105" i="1" s="1"/>
  <c r="BQ105" i="1" s="1"/>
  <c r="B10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I100" i="3" l="1"/>
  <c r="BF104" i="1" s="1"/>
  <c r="BJ104" i="1" s="1"/>
  <c r="BR104" i="1" s="1"/>
  <c r="BU104" i="1" s="1"/>
  <c r="BV104" i="1" s="1"/>
  <c r="BW104" i="1" s="1"/>
  <c r="I98" i="3"/>
  <c r="BF102" i="1" s="1"/>
  <c r="BJ102" i="1" s="1"/>
  <c r="BR102" i="1" s="1"/>
  <c r="BU102" i="1" s="1"/>
  <c r="BV102" i="1" s="1"/>
  <c r="BW102" i="1" s="1"/>
  <c r="BF100" i="1"/>
  <c r="BJ100" i="1" s="1"/>
  <c r="BR100" i="1" s="1"/>
  <c r="BU100" i="1" s="1"/>
  <c r="BV100" i="1" s="1"/>
  <c r="BW100" i="1" s="1"/>
  <c r="I96" i="3"/>
  <c r="I92" i="3"/>
  <c r="BF96" i="1" s="1"/>
  <c r="BJ96" i="1" s="1"/>
  <c r="BR96" i="1" s="1"/>
  <c r="BU96" i="1" s="1"/>
  <c r="BV96" i="1" s="1"/>
  <c r="BW96" i="1" s="1"/>
  <c r="I90" i="3"/>
  <c r="BF94" i="1" s="1"/>
  <c r="BJ94" i="1" s="1"/>
  <c r="BR94" i="1" s="1"/>
  <c r="BU94" i="1" s="1"/>
  <c r="BV94" i="1" s="1"/>
  <c r="BW94" i="1" s="1"/>
  <c r="I88" i="3"/>
  <c r="BF92" i="1" s="1"/>
  <c r="BJ92" i="1" s="1"/>
  <c r="BR92" i="1" s="1"/>
  <c r="BU92" i="1" s="1"/>
  <c r="BV92" i="1" s="1"/>
  <c r="BW92" i="1" s="1"/>
  <c r="I86" i="3"/>
  <c r="BF90" i="1" s="1"/>
  <c r="BJ90" i="1" s="1"/>
  <c r="BR90" i="1" s="1"/>
  <c r="BU90" i="1" s="1"/>
  <c r="BV90" i="1" s="1"/>
  <c r="BW90" i="1" s="1"/>
  <c r="I84" i="3"/>
  <c r="BF88" i="1" s="1"/>
  <c r="BJ88" i="1" s="1"/>
  <c r="BR88" i="1" s="1"/>
  <c r="BU88" i="1" s="1"/>
  <c r="BV88" i="1" s="1"/>
  <c r="BW88" i="1" s="1"/>
  <c r="I82" i="3"/>
  <c r="BF86" i="1" s="1"/>
  <c r="BJ86" i="1" s="1"/>
  <c r="BR86" i="1" s="1"/>
  <c r="BU86" i="1" s="1"/>
  <c r="BV86" i="1" s="1"/>
  <c r="BW86" i="1" s="1"/>
  <c r="I80" i="3"/>
  <c r="BF84" i="1" s="1"/>
  <c r="BJ84" i="1" s="1"/>
  <c r="BR84" i="1" s="1"/>
  <c r="BU84" i="1" s="1"/>
  <c r="BV84" i="1" s="1"/>
  <c r="BW84" i="1" s="1"/>
  <c r="BF82" i="1"/>
  <c r="BJ82" i="1" s="1"/>
  <c r="BR82" i="1" s="1"/>
  <c r="I78" i="3"/>
  <c r="I76" i="3"/>
  <c r="BF80" i="1" s="1"/>
  <c r="BJ80" i="1" s="1"/>
  <c r="BR80" i="1" s="1"/>
  <c r="BU80" i="1" s="1"/>
  <c r="BV80" i="1" s="1"/>
  <c r="BW80" i="1" s="1"/>
  <c r="I74" i="3"/>
  <c r="BF78" i="1" s="1"/>
  <c r="BJ78" i="1" s="1"/>
  <c r="BR78" i="1" s="1"/>
  <c r="BU78" i="1" s="1"/>
  <c r="BV78" i="1" s="1"/>
  <c r="BW78" i="1" s="1"/>
  <c r="I72" i="3"/>
  <c r="BF76" i="1" s="1"/>
  <c r="BJ76" i="1" s="1"/>
  <c r="BR76" i="1" s="1"/>
  <c r="BU76" i="1" s="1"/>
  <c r="BV76" i="1" s="1"/>
  <c r="BW76" i="1" s="1"/>
  <c r="I70" i="3"/>
  <c r="BF74" i="1" s="1"/>
  <c r="BJ74" i="1" s="1"/>
  <c r="BR74" i="1" s="1"/>
  <c r="BU74" i="1" s="1"/>
  <c r="BV74" i="1" s="1"/>
  <c r="BW74" i="1" s="1"/>
  <c r="I68" i="3"/>
  <c r="BF72" i="1" s="1"/>
  <c r="BJ72" i="1" s="1"/>
  <c r="BR72" i="1" s="1"/>
  <c r="BU72" i="1" s="1"/>
  <c r="BV72" i="1" s="1"/>
  <c r="BW72" i="1" s="1"/>
  <c r="I66" i="3"/>
  <c r="BF70" i="1" s="1"/>
  <c r="BJ70" i="1" s="1"/>
  <c r="BR70" i="1" s="1"/>
  <c r="BU70" i="1" s="1"/>
  <c r="BV70" i="1" s="1"/>
  <c r="BW70" i="1" s="1"/>
  <c r="I64" i="3"/>
  <c r="BF68" i="1" s="1"/>
  <c r="BJ68" i="1" s="1"/>
  <c r="BR68" i="1" s="1"/>
  <c r="BU68" i="1" s="1"/>
  <c r="BV68" i="1" s="1"/>
  <c r="BW68" i="1" s="1"/>
  <c r="BF66" i="1"/>
  <c r="BJ66" i="1" s="1"/>
  <c r="BR66" i="1" s="1"/>
  <c r="BU66" i="1" s="1"/>
  <c r="BV66" i="1" s="1"/>
  <c r="BW66" i="1" s="1"/>
  <c r="I62" i="3"/>
  <c r="I60" i="3"/>
  <c r="BF64" i="1" s="1"/>
  <c r="BJ64" i="1" s="1"/>
  <c r="BR64" i="1" s="1"/>
  <c r="BU64" i="1" s="1"/>
  <c r="BV64" i="1" s="1"/>
  <c r="BW64" i="1" s="1"/>
  <c r="I58" i="3"/>
  <c r="BF62" i="1" s="1"/>
  <c r="BJ62" i="1" s="1"/>
  <c r="BR62" i="1" s="1"/>
  <c r="BU62" i="1" s="1"/>
  <c r="BV62" i="1" s="1"/>
  <c r="BW62" i="1" s="1"/>
  <c r="I56" i="3"/>
  <c r="BF60" i="1" s="1"/>
  <c r="BJ60" i="1" s="1"/>
  <c r="BR60" i="1" s="1"/>
  <c r="BU60" i="1" s="1"/>
  <c r="BV60" i="1" s="1"/>
  <c r="BW60" i="1" s="1"/>
  <c r="I54" i="3"/>
  <c r="BF58" i="1" s="1"/>
  <c r="BJ58" i="1" s="1"/>
  <c r="BR58" i="1" s="1"/>
  <c r="BU58" i="1" s="1"/>
  <c r="BV58" i="1" s="1"/>
  <c r="BW58" i="1" s="1"/>
  <c r="I52" i="3"/>
  <c r="BF56" i="1" s="1"/>
  <c r="BJ56" i="1" s="1"/>
  <c r="BR56" i="1" s="1"/>
  <c r="BU56" i="1" s="1"/>
  <c r="BV56" i="1" s="1"/>
  <c r="BW56" i="1" s="1"/>
  <c r="I94" i="3"/>
  <c r="BF98" i="1" s="1"/>
  <c r="BJ98" i="1" s="1"/>
  <c r="BR98" i="1" s="1"/>
  <c r="BU98" i="1" s="1"/>
  <c r="BV98" i="1" s="1"/>
  <c r="BW98" i="1" s="1"/>
  <c r="I101" i="3"/>
  <c r="BF105" i="1" s="1"/>
  <c r="BJ105" i="1" s="1"/>
  <c r="BR105" i="1" s="1"/>
  <c r="BU105" i="1" s="1"/>
  <c r="BV105" i="1" s="1"/>
  <c r="BW105" i="1" s="1"/>
  <c r="BF103" i="1"/>
  <c r="BJ103" i="1" s="1"/>
  <c r="BR103" i="1" s="1"/>
  <c r="BU103" i="1" s="1"/>
  <c r="BV103" i="1" s="1"/>
  <c r="BW103" i="1" s="1"/>
  <c r="I99" i="3"/>
  <c r="I97" i="3"/>
  <c r="BF101" i="1" s="1"/>
  <c r="BJ101" i="1" s="1"/>
  <c r="BR101" i="1" s="1"/>
  <c r="BU101" i="1" s="1"/>
  <c r="BV101" i="1" s="1"/>
  <c r="BW101" i="1" s="1"/>
  <c r="I95" i="3"/>
  <c r="BF99" i="1" s="1"/>
  <c r="BJ99" i="1" s="1"/>
  <c r="BR99" i="1" s="1"/>
  <c r="BU99" i="1" s="1"/>
  <c r="BV99" i="1" s="1"/>
  <c r="BW99" i="1" s="1"/>
  <c r="I93" i="3"/>
  <c r="BF97" i="1" s="1"/>
  <c r="BJ97" i="1" s="1"/>
  <c r="BR97" i="1" s="1"/>
  <c r="BU97" i="1" s="1"/>
  <c r="BV97" i="1" s="1"/>
  <c r="BW97" i="1" s="1"/>
  <c r="I91" i="3"/>
  <c r="BF95" i="1" s="1"/>
  <c r="BJ95" i="1" s="1"/>
  <c r="BR95" i="1" s="1"/>
  <c r="I89" i="3"/>
  <c r="BF93" i="1" s="1"/>
  <c r="BJ93" i="1" s="1"/>
  <c r="BR93" i="1" s="1"/>
  <c r="BU93" i="1" s="1"/>
  <c r="BV93" i="1" s="1"/>
  <c r="BW93" i="1" s="1"/>
  <c r="I87" i="3"/>
  <c r="BF91" i="1" s="1"/>
  <c r="BJ91" i="1" s="1"/>
  <c r="BR91" i="1" s="1"/>
  <c r="BU91" i="1" s="1"/>
  <c r="BV91" i="1" s="1"/>
  <c r="BW91" i="1" s="1"/>
  <c r="I85" i="3"/>
  <c r="BF89" i="1" s="1"/>
  <c r="BJ89" i="1" s="1"/>
  <c r="BR89" i="1" s="1"/>
  <c r="BU89" i="1" s="1"/>
  <c r="BV89" i="1" s="1"/>
  <c r="BW89" i="1" s="1"/>
  <c r="BF87" i="1"/>
  <c r="BJ87" i="1" s="1"/>
  <c r="BR87" i="1" s="1"/>
  <c r="BU87" i="1" s="1"/>
  <c r="BV87" i="1" s="1"/>
  <c r="BW87" i="1" s="1"/>
  <c r="I83" i="3"/>
  <c r="I81" i="3"/>
  <c r="BF85" i="1" s="1"/>
  <c r="BJ85" i="1" s="1"/>
  <c r="BR85" i="1" s="1"/>
  <c r="BU85" i="1" s="1"/>
  <c r="BV85" i="1" s="1"/>
  <c r="BW85" i="1" s="1"/>
  <c r="I79" i="3"/>
  <c r="BF83" i="1" s="1"/>
  <c r="BJ83" i="1" s="1"/>
  <c r="BR83" i="1" s="1"/>
  <c r="BU83" i="1" s="1"/>
  <c r="BV83" i="1" s="1"/>
  <c r="BW83" i="1" s="1"/>
  <c r="I77" i="3"/>
  <c r="BF81" i="1" s="1"/>
  <c r="BJ81" i="1" s="1"/>
  <c r="BR81" i="1" s="1"/>
  <c r="BU81" i="1" s="1"/>
  <c r="BV81" i="1" s="1"/>
  <c r="BW81" i="1" s="1"/>
  <c r="I75" i="3"/>
  <c r="BF79" i="1" s="1"/>
  <c r="BJ79" i="1" s="1"/>
  <c r="BR79" i="1" s="1"/>
  <c r="BU79" i="1" s="1"/>
  <c r="BV79" i="1" s="1"/>
  <c r="BW79" i="1" s="1"/>
  <c r="I73" i="3"/>
  <c r="BF77" i="1" s="1"/>
  <c r="BJ77" i="1" s="1"/>
  <c r="BR77" i="1" s="1"/>
  <c r="BU77" i="1" s="1"/>
  <c r="BV77" i="1" s="1"/>
  <c r="BW77" i="1" s="1"/>
  <c r="I71" i="3"/>
  <c r="BF75" i="1" s="1"/>
  <c r="BJ75" i="1" s="1"/>
  <c r="BR75" i="1" s="1"/>
  <c r="BU75" i="1" s="1"/>
  <c r="BV75" i="1" s="1"/>
  <c r="BW75" i="1" s="1"/>
  <c r="I69" i="3"/>
  <c r="BF73" i="1" s="1"/>
  <c r="BJ73" i="1" s="1"/>
  <c r="BR73" i="1" s="1"/>
  <c r="BU73" i="1" s="1"/>
  <c r="BV73" i="1" s="1"/>
  <c r="BW73" i="1" s="1"/>
  <c r="BF71" i="1"/>
  <c r="BJ71" i="1" s="1"/>
  <c r="BR71" i="1" s="1"/>
  <c r="BU71" i="1" s="1"/>
  <c r="BV71" i="1" s="1"/>
  <c r="BW71" i="1" s="1"/>
  <c r="I67" i="3"/>
  <c r="I65" i="3"/>
  <c r="BF69" i="1" s="1"/>
  <c r="BJ69" i="1" s="1"/>
  <c r="BR69" i="1" s="1"/>
  <c r="BU69" i="1" s="1"/>
  <c r="BV69" i="1" s="1"/>
  <c r="BW69" i="1" s="1"/>
  <c r="I63" i="3"/>
  <c r="BF67" i="1" s="1"/>
  <c r="BJ67" i="1" s="1"/>
  <c r="BR67" i="1" s="1"/>
  <c r="BU67" i="1" s="1"/>
  <c r="BV67" i="1" s="1"/>
  <c r="BW67" i="1" s="1"/>
  <c r="I61" i="3"/>
  <c r="BF65" i="1" s="1"/>
  <c r="BJ65" i="1" s="1"/>
  <c r="BR65" i="1" s="1"/>
  <c r="BU65" i="1" s="1"/>
  <c r="BV65" i="1" s="1"/>
  <c r="BW65" i="1" s="1"/>
  <c r="I59" i="3"/>
  <c r="BF63" i="1" s="1"/>
  <c r="BJ63" i="1" s="1"/>
  <c r="BR63" i="1" s="1"/>
  <c r="BU63" i="1" s="1"/>
  <c r="BV63" i="1" s="1"/>
  <c r="BW63" i="1" s="1"/>
  <c r="I57" i="3"/>
  <c r="BF61" i="1" s="1"/>
  <c r="BJ61" i="1" s="1"/>
  <c r="BR61" i="1" s="1"/>
  <c r="BU61" i="1" s="1"/>
  <c r="BV61" i="1" s="1"/>
  <c r="BW61" i="1" s="1"/>
  <c r="I55" i="3"/>
  <c r="BF59" i="1" s="1"/>
  <c r="BJ59" i="1" s="1"/>
  <c r="BR59" i="1" s="1"/>
  <c r="BU59" i="1" s="1"/>
  <c r="BV59" i="1" s="1"/>
  <c r="BW59" i="1" s="1"/>
  <c r="I53" i="3"/>
  <c r="BF57" i="1" s="1"/>
  <c r="BJ57" i="1" s="1"/>
  <c r="BR57" i="1" s="1"/>
  <c r="BU57" i="1" s="1"/>
  <c r="BV57" i="1" s="1"/>
  <c r="BW57" i="1" s="1"/>
  <c r="BU82" i="1"/>
  <c r="BV82" i="1" s="1"/>
  <c r="BW82" i="1" s="1"/>
  <c r="BU95" i="1"/>
  <c r="BV95" i="1" s="1"/>
  <c r="BW95" i="1" s="1"/>
  <c r="A15" i="14"/>
  <c r="A15" i="16"/>
  <c r="A15" i="12"/>
  <c r="A15" i="13"/>
  <c r="B15" i="11"/>
  <c r="V15" i="11" s="1"/>
  <c r="A10" i="4"/>
  <c r="A10" i="3"/>
  <c r="A10" i="2"/>
  <c r="A10" i="8"/>
  <c r="B15" i="9"/>
  <c r="V15" i="9" s="1"/>
  <c r="B51" i="4"/>
  <c r="G51" i="4"/>
  <c r="H51" i="4" s="1"/>
  <c r="BK55" i="1" s="1"/>
  <c r="B51" i="3"/>
  <c r="H51" i="3"/>
  <c r="B51" i="2"/>
  <c r="J51" i="2"/>
  <c r="K51" i="2" s="1"/>
  <c r="BC55" i="1" s="1"/>
  <c r="BI55" i="1" s="1"/>
  <c r="BQ55" i="1" s="1"/>
  <c r="B51" i="8"/>
  <c r="BX61" i="1" l="1"/>
  <c r="BY61" i="1"/>
  <c r="BY103" i="1"/>
  <c r="BX103" i="1"/>
  <c r="BY66" i="1"/>
  <c r="BX66" i="1"/>
  <c r="BX89" i="1"/>
  <c r="BY89" i="1"/>
  <c r="BY99" i="1"/>
  <c r="BX99" i="1"/>
  <c r="BX68" i="1"/>
  <c r="BY68" i="1"/>
  <c r="BY78" i="1"/>
  <c r="BX78" i="1"/>
  <c r="BX102" i="1"/>
  <c r="BY102" i="1"/>
  <c r="BX72" i="1"/>
  <c r="BY72" i="1"/>
  <c r="BY67" i="1"/>
  <c r="BX67" i="1"/>
  <c r="BY58" i="1"/>
  <c r="BX58" i="1"/>
  <c r="BY64" i="1"/>
  <c r="BX64" i="1"/>
  <c r="BY74" i="1"/>
  <c r="BX74" i="1"/>
  <c r="BY71" i="1"/>
  <c r="BX71" i="1"/>
  <c r="BX56" i="1"/>
  <c r="BY56" i="1"/>
  <c r="BY65" i="1"/>
  <c r="BX65" i="1"/>
  <c r="BY97" i="1"/>
  <c r="BX97" i="1"/>
  <c r="BY98" i="1"/>
  <c r="BX98" i="1"/>
  <c r="BX60" i="1"/>
  <c r="BY60" i="1"/>
  <c r="I51" i="3"/>
  <c r="BF55" i="1" s="1"/>
  <c r="BJ55" i="1" s="1"/>
  <c r="BR55" i="1" s="1"/>
  <c r="BU55" i="1" s="1"/>
  <c r="BV55" i="1" s="1"/>
  <c r="BW55" i="1" s="1"/>
  <c r="BY69" i="1"/>
  <c r="BX69" i="1"/>
  <c r="BX75" i="1"/>
  <c r="BY75" i="1"/>
  <c r="BX83" i="1"/>
  <c r="BY83" i="1"/>
  <c r="BX101" i="1"/>
  <c r="BY101" i="1"/>
  <c r="BY86" i="1"/>
  <c r="BX86" i="1"/>
  <c r="BY84" i="1"/>
  <c r="BX84" i="1"/>
  <c r="BY100" i="1"/>
  <c r="BX100" i="1"/>
  <c r="BX87" i="1"/>
  <c r="BY87" i="1"/>
  <c r="BY59" i="1"/>
  <c r="BX59" i="1"/>
  <c r="BY63" i="1"/>
  <c r="BX63" i="1"/>
  <c r="BY77" i="1"/>
  <c r="BX77" i="1"/>
  <c r="BY85" i="1"/>
  <c r="BX85" i="1"/>
  <c r="BY105" i="1"/>
  <c r="BX105" i="1"/>
  <c r="BY90" i="1"/>
  <c r="BX90" i="1"/>
  <c r="BX62" i="1"/>
  <c r="BY62" i="1"/>
  <c r="BY88" i="1"/>
  <c r="BX88" i="1"/>
  <c r="BY104" i="1"/>
  <c r="BX104" i="1"/>
  <c r="BX91" i="1"/>
  <c r="BY91" i="1"/>
  <c r="BX79" i="1"/>
  <c r="BY79" i="1"/>
  <c r="BY93" i="1"/>
  <c r="BX93" i="1"/>
  <c r="BX70" i="1"/>
  <c r="BY70" i="1"/>
  <c r="BX94" i="1"/>
  <c r="BY94" i="1"/>
  <c r="BY76" i="1"/>
  <c r="BX76" i="1"/>
  <c r="BX92" i="1"/>
  <c r="BY92" i="1"/>
  <c r="BY57" i="1"/>
  <c r="BX57" i="1"/>
  <c r="BX73" i="1"/>
  <c r="BY73" i="1"/>
  <c r="BY81" i="1"/>
  <c r="BX81" i="1"/>
  <c r="BX95" i="1"/>
  <c r="BY95" i="1"/>
  <c r="BY82" i="1"/>
  <c r="BX82" i="1"/>
  <c r="BY80" i="1"/>
  <c r="BX80" i="1"/>
  <c r="BY96" i="1"/>
  <c r="BX96" i="1"/>
  <c r="A16" i="14"/>
  <c r="A16" i="16"/>
  <c r="A16" i="13"/>
  <c r="A16" i="12"/>
  <c r="B16" i="11"/>
  <c r="V16" i="11" s="1"/>
  <c r="A11" i="4"/>
  <c r="A11" i="3"/>
  <c r="A11" i="2"/>
  <c r="A11" i="8"/>
  <c r="B16" i="9"/>
  <c r="V16" i="9" s="1"/>
  <c r="B32" i="4"/>
  <c r="G32" i="4"/>
  <c r="H32" i="4" s="1"/>
  <c r="BK36" i="1" s="1"/>
  <c r="B33" i="4"/>
  <c r="G33" i="4"/>
  <c r="H33" i="4" s="1"/>
  <c r="BK37" i="1" s="1"/>
  <c r="B34" i="4"/>
  <c r="G34" i="4"/>
  <c r="H34" i="4" s="1"/>
  <c r="BK38" i="1" s="1"/>
  <c r="B35" i="4"/>
  <c r="G35" i="4"/>
  <c r="H35" i="4" s="1"/>
  <c r="BK39" i="1" s="1"/>
  <c r="B36" i="4"/>
  <c r="G36" i="4"/>
  <c r="H36" i="4" s="1"/>
  <c r="BK40" i="1" s="1"/>
  <c r="B37" i="4"/>
  <c r="G37" i="4"/>
  <c r="H37" i="4" s="1"/>
  <c r="BK41" i="1" s="1"/>
  <c r="B38" i="4"/>
  <c r="G38" i="4"/>
  <c r="H38" i="4" s="1"/>
  <c r="BK42" i="1" s="1"/>
  <c r="B39" i="4"/>
  <c r="G39" i="4"/>
  <c r="H39" i="4" s="1"/>
  <c r="BK43" i="1" s="1"/>
  <c r="B40" i="4"/>
  <c r="G40" i="4"/>
  <c r="H40" i="4" s="1"/>
  <c r="BK44" i="1" s="1"/>
  <c r="B41" i="4"/>
  <c r="G41" i="4"/>
  <c r="H41" i="4" s="1"/>
  <c r="BK45" i="1" s="1"/>
  <c r="B42" i="4"/>
  <c r="G42" i="4"/>
  <c r="H42" i="4" s="1"/>
  <c r="BK46" i="1" s="1"/>
  <c r="B43" i="4"/>
  <c r="G43" i="4"/>
  <c r="H43" i="4" s="1"/>
  <c r="BK47" i="1" s="1"/>
  <c r="B44" i="4"/>
  <c r="G44" i="4"/>
  <c r="H44" i="4" s="1"/>
  <c r="BK48" i="1" s="1"/>
  <c r="B45" i="4"/>
  <c r="G45" i="4"/>
  <c r="H45" i="4" s="1"/>
  <c r="BK49" i="1" s="1"/>
  <c r="B46" i="4"/>
  <c r="G46" i="4"/>
  <c r="H46" i="4" s="1"/>
  <c r="BK50" i="1" s="1"/>
  <c r="B47" i="4"/>
  <c r="G47" i="4"/>
  <c r="H47" i="4" s="1"/>
  <c r="BK51" i="1" s="1"/>
  <c r="B48" i="4"/>
  <c r="G48" i="4"/>
  <c r="H48" i="4" s="1"/>
  <c r="BK52" i="1" s="1"/>
  <c r="B49" i="4"/>
  <c r="G49" i="4"/>
  <c r="H49" i="4" s="1"/>
  <c r="BK53" i="1" s="1"/>
  <c r="B50" i="4"/>
  <c r="G50" i="4"/>
  <c r="H50" i="4" s="1"/>
  <c r="BK54" i="1" s="1"/>
  <c r="B32" i="3"/>
  <c r="H32" i="3"/>
  <c r="B33" i="3"/>
  <c r="H33" i="3"/>
  <c r="B34" i="3"/>
  <c r="H34" i="3"/>
  <c r="B35" i="3"/>
  <c r="H35" i="3"/>
  <c r="B36" i="3"/>
  <c r="H36" i="3"/>
  <c r="B37" i="3"/>
  <c r="H37" i="3"/>
  <c r="B38" i="3"/>
  <c r="H38" i="3"/>
  <c r="B39" i="3"/>
  <c r="H39" i="3"/>
  <c r="B40" i="3"/>
  <c r="H40" i="3"/>
  <c r="B41" i="3"/>
  <c r="H41" i="3"/>
  <c r="B42" i="3"/>
  <c r="H42" i="3"/>
  <c r="B43" i="3"/>
  <c r="H43" i="3"/>
  <c r="B44" i="3"/>
  <c r="H44" i="3"/>
  <c r="B45" i="3"/>
  <c r="H45" i="3"/>
  <c r="B46" i="3"/>
  <c r="H46" i="3"/>
  <c r="B47" i="3"/>
  <c r="H47" i="3"/>
  <c r="B48" i="3"/>
  <c r="H48" i="3"/>
  <c r="B49" i="3"/>
  <c r="H49" i="3"/>
  <c r="B50" i="3"/>
  <c r="H50" i="3"/>
  <c r="B32" i="2"/>
  <c r="B33" i="2"/>
  <c r="J33" i="2"/>
  <c r="K33" i="2" s="1"/>
  <c r="BC37" i="1" s="1"/>
  <c r="BI37" i="1" s="1"/>
  <c r="BQ37" i="1" s="1"/>
  <c r="B34" i="2"/>
  <c r="J34" i="2"/>
  <c r="K34" i="2" s="1"/>
  <c r="BC38" i="1" s="1"/>
  <c r="BI38" i="1" s="1"/>
  <c r="BQ38" i="1" s="1"/>
  <c r="B35" i="2"/>
  <c r="J35" i="2"/>
  <c r="K35" i="2" s="1"/>
  <c r="BC39" i="1" s="1"/>
  <c r="BI39" i="1" s="1"/>
  <c r="BQ39" i="1" s="1"/>
  <c r="B36" i="2"/>
  <c r="J36" i="2"/>
  <c r="K36" i="2" s="1"/>
  <c r="BC40" i="1" s="1"/>
  <c r="BI40" i="1" s="1"/>
  <c r="BQ40" i="1" s="1"/>
  <c r="B37" i="2"/>
  <c r="J37" i="2"/>
  <c r="K37" i="2" s="1"/>
  <c r="BC41" i="1" s="1"/>
  <c r="BI41" i="1" s="1"/>
  <c r="BQ41" i="1" s="1"/>
  <c r="B38" i="2"/>
  <c r="J38" i="2"/>
  <c r="K38" i="2" s="1"/>
  <c r="BC42" i="1" s="1"/>
  <c r="BI42" i="1" s="1"/>
  <c r="BQ42" i="1" s="1"/>
  <c r="B39" i="2"/>
  <c r="J39" i="2"/>
  <c r="K39" i="2" s="1"/>
  <c r="BC43" i="1" s="1"/>
  <c r="BI43" i="1" s="1"/>
  <c r="BQ43" i="1" s="1"/>
  <c r="B40" i="2"/>
  <c r="J40" i="2"/>
  <c r="K40" i="2" s="1"/>
  <c r="BC44" i="1" s="1"/>
  <c r="BI44" i="1" s="1"/>
  <c r="BQ44" i="1" s="1"/>
  <c r="B41" i="2"/>
  <c r="J41" i="2"/>
  <c r="K41" i="2" s="1"/>
  <c r="BC45" i="1" s="1"/>
  <c r="BI45" i="1" s="1"/>
  <c r="BQ45" i="1" s="1"/>
  <c r="B42" i="2"/>
  <c r="J42" i="2"/>
  <c r="K42" i="2" s="1"/>
  <c r="BC46" i="1" s="1"/>
  <c r="BI46" i="1" s="1"/>
  <c r="BQ46" i="1" s="1"/>
  <c r="B43" i="2"/>
  <c r="J43" i="2"/>
  <c r="K43" i="2" s="1"/>
  <c r="BC47" i="1" s="1"/>
  <c r="BI47" i="1" s="1"/>
  <c r="BQ47" i="1" s="1"/>
  <c r="B44" i="2"/>
  <c r="J44" i="2"/>
  <c r="K44" i="2" s="1"/>
  <c r="BC48" i="1" s="1"/>
  <c r="BI48" i="1" s="1"/>
  <c r="BQ48" i="1" s="1"/>
  <c r="B45" i="2"/>
  <c r="J45" i="2"/>
  <c r="K45" i="2" s="1"/>
  <c r="BC49" i="1" s="1"/>
  <c r="BI49" i="1" s="1"/>
  <c r="BQ49" i="1" s="1"/>
  <c r="B46" i="2"/>
  <c r="J46" i="2"/>
  <c r="K46" i="2" s="1"/>
  <c r="BC50" i="1" s="1"/>
  <c r="BI50" i="1" s="1"/>
  <c r="BQ50" i="1" s="1"/>
  <c r="B47" i="2"/>
  <c r="J47" i="2"/>
  <c r="K47" i="2" s="1"/>
  <c r="BC51" i="1" s="1"/>
  <c r="BI51" i="1" s="1"/>
  <c r="BQ51" i="1" s="1"/>
  <c r="B48" i="2"/>
  <c r="J48" i="2"/>
  <c r="K48" i="2" s="1"/>
  <c r="BC52" i="1" s="1"/>
  <c r="BI52" i="1" s="1"/>
  <c r="BQ52" i="1" s="1"/>
  <c r="B49" i="2"/>
  <c r="J49" i="2"/>
  <c r="K49" i="2" s="1"/>
  <c r="BC53" i="1" s="1"/>
  <c r="BI53" i="1" s="1"/>
  <c r="BQ53" i="1" s="1"/>
  <c r="B50" i="2"/>
  <c r="J50" i="2"/>
  <c r="K50" i="2" s="1"/>
  <c r="BC54" i="1" s="1"/>
  <c r="BI54" i="1" s="1"/>
  <c r="BQ54" i="1" s="1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2" i="2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2" i="8"/>
  <c r="BY55" i="1" l="1"/>
  <c r="BX55" i="1"/>
  <c r="I50" i="3"/>
  <c r="BF54" i="1" s="1"/>
  <c r="BJ54" i="1" s="1"/>
  <c r="BR54" i="1" s="1"/>
  <c r="BU54" i="1" s="1"/>
  <c r="BV54" i="1" s="1"/>
  <c r="BW54" i="1" s="1"/>
  <c r="I48" i="3"/>
  <c r="BF52" i="1" s="1"/>
  <c r="BJ52" i="1" s="1"/>
  <c r="BR52" i="1" s="1"/>
  <c r="BU52" i="1" s="1"/>
  <c r="BV52" i="1" s="1"/>
  <c r="BW52" i="1" s="1"/>
  <c r="I46" i="3"/>
  <c r="BF50" i="1" s="1"/>
  <c r="BJ50" i="1" s="1"/>
  <c r="BR50" i="1" s="1"/>
  <c r="BU50" i="1" s="1"/>
  <c r="BV50" i="1" s="1"/>
  <c r="BW50" i="1" s="1"/>
  <c r="I44" i="3"/>
  <c r="BF48" i="1" s="1"/>
  <c r="BJ48" i="1" s="1"/>
  <c r="BR48" i="1" s="1"/>
  <c r="BU48" i="1" s="1"/>
  <c r="BV48" i="1" s="1"/>
  <c r="BW48" i="1" s="1"/>
  <c r="I42" i="3"/>
  <c r="BF46" i="1" s="1"/>
  <c r="BJ46" i="1" s="1"/>
  <c r="BR46" i="1" s="1"/>
  <c r="BU46" i="1" s="1"/>
  <c r="BV46" i="1" s="1"/>
  <c r="BW46" i="1" s="1"/>
  <c r="I40" i="3"/>
  <c r="BF44" i="1" s="1"/>
  <c r="BJ44" i="1" s="1"/>
  <c r="BR44" i="1" s="1"/>
  <c r="BU44" i="1" s="1"/>
  <c r="BV44" i="1" s="1"/>
  <c r="BW44" i="1" s="1"/>
  <c r="I38" i="3"/>
  <c r="BF42" i="1" s="1"/>
  <c r="BJ42" i="1" s="1"/>
  <c r="BR42" i="1" s="1"/>
  <c r="BU42" i="1" s="1"/>
  <c r="BV42" i="1" s="1"/>
  <c r="BW42" i="1" s="1"/>
  <c r="I36" i="3"/>
  <c r="BF40" i="1" s="1"/>
  <c r="BJ40" i="1" s="1"/>
  <c r="BR40" i="1" s="1"/>
  <c r="BU40" i="1" s="1"/>
  <c r="BV40" i="1" s="1"/>
  <c r="BW40" i="1" s="1"/>
  <c r="I34" i="3"/>
  <c r="BF38" i="1" s="1"/>
  <c r="BJ38" i="1" s="1"/>
  <c r="BR38" i="1" s="1"/>
  <c r="BU38" i="1" s="1"/>
  <c r="BV38" i="1" s="1"/>
  <c r="BW38" i="1" s="1"/>
  <c r="I32" i="3"/>
  <c r="BF36" i="1" s="1"/>
  <c r="BJ36" i="1" s="1"/>
  <c r="BR36" i="1" s="1"/>
  <c r="BU36" i="1" s="1"/>
  <c r="BV36" i="1" s="1"/>
  <c r="BW36" i="1" s="1"/>
  <c r="I49" i="3"/>
  <c r="BF53" i="1" s="1"/>
  <c r="BJ53" i="1" s="1"/>
  <c r="BR53" i="1" s="1"/>
  <c r="BU53" i="1" s="1"/>
  <c r="BV53" i="1" s="1"/>
  <c r="BW53" i="1" s="1"/>
  <c r="I47" i="3"/>
  <c r="BF51" i="1" s="1"/>
  <c r="BJ51" i="1" s="1"/>
  <c r="BR51" i="1" s="1"/>
  <c r="BU51" i="1" s="1"/>
  <c r="BV51" i="1" s="1"/>
  <c r="BW51" i="1" s="1"/>
  <c r="I45" i="3"/>
  <c r="BF49" i="1" s="1"/>
  <c r="BJ49" i="1" s="1"/>
  <c r="BR49" i="1" s="1"/>
  <c r="BU49" i="1" s="1"/>
  <c r="BV49" i="1" s="1"/>
  <c r="BW49" i="1" s="1"/>
  <c r="I43" i="3"/>
  <c r="BF47" i="1" s="1"/>
  <c r="BJ47" i="1" s="1"/>
  <c r="BR47" i="1" s="1"/>
  <c r="BU47" i="1" s="1"/>
  <c r="BV47" i="1" s="1"/>
  <c r="BW47" i="1" s="1"/>
  <c r="I41" i="3"/>
  <c r="BF45" i="1" s="1"/>
  <c r="BJ45" i="1" s="1"/>
  <c r="BR45" i="1" s="1"/>
  <c r="BU45" i="1" s="1"/>
  <c r="BV45" i="1" s="1"/>
  <c r="BW45" i="1" s="1"/>
  <c r="I39" i="3"/>
  <c r="BF43" i="1" s="1"/>
  <c r="BJ43" i="1" s="1"/>
  <c r="BR43" i="1" s="1"/>
  <c r="BU43" i="1" s="1"/>
  <c r="BV43" i="1" s="1"/>
  <c r="BW43" i="1" s="1"/>
  <c r="I37" i="3"/>
  <c r="BF41" i="1" s="1"/>
  <c r="BJ41" i="1" s="1"/>
  <c r="BR41" i="1" s="1"/>
  <c r="BU41" i="1" s="1"/>
  <c r="BV41" i="1" s="1"/>
  <c r="BW41" i="1" s="1"/>
  <c r="I35" i="3"/>
  <c r="BF39" i="1" s="1"/>
  <c r="BJ39" i="1" s="1"/>
  <c r="BR39" i="1" s="1"/>
  <c r="BU39" i="1" s="1"/>
  <c r="BV39" i="1" s="1"/>
  <c r="BW39" i="1" s="1"/>
  <c r="I33" i="3"/>
  <c r="N5" i="3" s="1"/>
  <c r="M12" i="4"/>
  <c r="M3" i="4"/>
  <c r="A17" i="14"/>
  <c r="A17" i="16"/>
  <c r="A17" i="13"/>
  <c r="A17" i="12"/>
  <c r="B17" i="11"/>
  <c r="V17" i="11" s="1"/>
  <c r="A12" i="4"/>
  <c r="A12" i="3"/>
  <c r="A12" i="2"/>
  <c r="A12" i="8"/>
  <c r="B17" i="9"/>
  <c r="V17" i="9" s="1"/>
  <c r="H7" i="8"/>
  <c r="H11" i="8"/>
  <c r="H4" i="8"/>
  <c r="H8" i="8"/>
  <c r="H12" i="8"/>
  <c r="H5" i="8"/>
  <c r="H9" i="8"/>
  <c r="H6" i="8"/>
  <c r="H10" i="8"/>
  <c r="H3" i="8"/>
  <c r="M8" i="4"/>
  <c r="M13" i="4"/>
  <c r="M7" i="4"/>
  <c r="BY47" i="1" l="1"/>
  <c r="BX47" i="1"/>
  <c r="BY36" i="1"/>
  <c r="BX36" i="1"/>
  <c r="BX49" i="1"/>
  <c r="BY49" i="1"/>
  <c r="BX43" i="1"/>
  <c r="BY43" i="1"/>
  <c r="BX45" i="1"/>
  <c r="BY45" i="1"/>
  <c r="BY50" i="1"/>
  <c r="BX50" i="1"/>
  <c r="N9" i="3"/>
  <c r="BF37" i="1"/>
  <c r="BJ37" i="1" s="1"/>
  <c r="BR37" i="1" s="1"/>
  <c r="BU37" i="1" s="1"/>
  <c r="BV37" i="1" s="1"/>
  <c r="BW37" i="1" s="1"/>
  <c r="N4" i="3"/>
  <c r="N10" i="3"/>
  <c r="BY39" i="1"/>
  <c r="BX39" i="1"/>
  <c r="BX38" i="1"/>
  <c r="BY38" i="1"/>
  <c r="BX46" i="1"/>
  <c r="BY46" i="1"/>
  <c r="BY41" i="1"/>
  <c r="BX41" i="1"/>
  <c r="BY40" i="1"/>
  <c r="BX40" i="1"/>
  <c r="BY48" i="1"/>
  <c r="BX48" i="1"/>
  <c r="BY51" i="1"/>
  <c r="BX51" i="1"/>
  <c r="BX42" i="1"/>
  <c r="BY42" i="1"/>
  <c r="BY52" i="1"/>
  <c r="BX52" i="1"/>
  <c r="BX37" i="1"/>
  <c r="BY37" i="1"/>
  <c r="BY53" i="1"/>
  <c r="BX53" i="1"/>
  <c r="BY44" i="1"/>
  <c r="BX44" i="1"/>
  <c r="BX54" i="1"/>
  <c r="BY54" i="1"/>
  <c r="M9" i="4"/>
  <c r="M4" i="4"/>
  <c r="N11" i="3"/>
  <c r="N6" i="3"/>
  <c r="M5" i="4"/>
  <c r="N7" i="3"/>
  <c r="M10" i="4"/>
  <c r="N12" i="3"/>
  <c r="N13" i="3"/>
  <c r="M11" i="4"/>
  <c r="M6" i="4"/>
  <c r="N8" i="3"/>
  <c r="N3" i="3"/>
  <c r="A18" i="14"/>
  <c r="A18" i="16"/>
  <c r="A18" i="12"/>
  <c r="A18" i="13"/>
  <c r="P8" i="2"/>
  <c r="P13" i="2"/>
  <c r="P3" i="2"/>
  <c r="P7" i="2"/>
  <c r="P5" i="2"/>
  <c r="P11" i="2"/>
  <c r="P6" i="2"/>
  <c r="P9" i="2"/>
  <c r="P4" i="2"/>
  <c r="P10" i="2"/>
  <c r="P12" i="2"/>
  <c r="B18" i="11"/>
  <c r="V18" i="11" s="1"/>
  <c r="A13" i="4"/>
  <c r="A13" i="3"/>
  <c r="A13" i="2"/>
  <c r="A13" i="8"/>
  <c r="B18" i="9"/>
  <c r="V18" i="9" s="1"/>
  <c r="A19" i="14" l="1"/>
  <c r="A19" i="16"/>
  <c r="A19" i="12"/>
  <c r="A19" i="13"/>
  <c r="B19" i="11"/>
  <c r="V19" i="11" s="1"/>
  <c r="A14" i="4"/>
  <c r="A14" i="3"/>
  <c r="A14" i="2"/>
  <c r="A14" i="8"/>
  <c r="B19" i="9"/>
  <c r="V19" i="9" s="1"/>
  <c r="A20" i="14" l="1"/>
  <c r="A20" i="16"/>
  <c r="A20" i="13"/>
  <c r="A20" i="12"/>
  <c r="B20" i="11"/>
  <c r="V20" i="11" s="1"/>
  <c r="A15" i="4"/>
  <c r="A15" i="3"/>
  <c r="A15" i="2"/>
  <c r="A15" i="8"/>
  <c r="B20" i="9"/>
  <c r="V20" i="9" s="1"/>
  <c r="A21" i="14" l="1"/>
  <c r="A21" i="16"/>
  <c r="A21" i="13"/>
  <c r="A21" i="12"/>
  <c r="B21" i="11"/>
  <c r="V21" i="11" s="1"/>
  <c r="A16" i="4"/>
  <c r="A16" i="3"/>
  <c r="A16" i="2"/>
  <c r="A16" i="8"/>
  <c r="B21" i="9"/>
  <c r="V21" i="9" s="1"/>
  <c r="A22" i="14" l="1"/>
  <c r="A22" i="16"/>
  <c r="A22" i="13"/>
  <c r="A22" i="12"/>
  <c r="B22" i="11"/>
  <c r="V22" i="11" s="1"/>
  <c r="A17" i="4"/>
  <c r="A17" i="3"/>
  <c r="A17" i="2"/>
  <c r="A17" i="8"/>
  <c r="B22" i="9"/>
  <c r="V22" i="9" s="1"/>
  <c r="A23" i="14" l="1"/>
  <c r="A23" i="16"/>
  <c r="A23" i="12"/>
  <c r="A23" i="13"/>
  <c r="B23" i="11"/>
  <c r="V23" i="11" s="1"/>
  <c r="A18" i="4"/>
  <c r="A18" i="3"/>
  <c r="A18" i="2"/>
  <c r="A18" i="8"/>
  <c r="B23" i="9"/>
  <c r="V23" i="9" s="1"/>
  <c r="A24" i="14" l="1"/>
  <c r="A24" i="16"/>
  <c r="A24" i="12"/>
  <c r="A24" i="13"/>
  <c r="B24" i="11"/>
  <c r="V24" i="11" s="1"/>
  <c r="A19" i="4"/>
  <c r="A19" i="3"/>
  <c r="A19" i="2"/>
  <c r="A19" i="8"/>
  <c r="B24" i="9"/>
  <c r="V24" i="9" s="1"/>
  <c r="BF6" i="1"/>
  <c r="BJ6" i="1" s="1"/>
  <c r="A25" i="14" l="1"/>
  <c r="A25" i="16"/>
  <c r="A25" i="13"/>
  <c r="A25" i="12"/>
  <c r="B25" i="11"/>
  <c r="V25" i="11" s="1"/>
  <c r="A20" i="4"/>
  <c r="A20" i="3"/>
  <c r="A20" i="2"/>
  <c r="A20" i="8"/>
  <c r="B25" i="9"/>
  <c r="V25" i="9" s="1"/>
  <c r="BR6" i="1"/>
  <c r="BC6" i="1"/>
  <c r="BI6" i="1" s="1"/>
  <c r="BQ6" i="1" s="1"/>
  <c r="BU6" i="1" s="1"/>
  <c r="BV6" i="1" s="1"/>
  <c r="BW6" i="1" s="1"/>
  <c r="BY6" i="1" l="1"/>
  <c r="BX6" i="1"/>
  <c r="A26" i="14"/>
  <c r="A26" i="16"/>
  <c r="A26" i="13"/>
  <c r="A26" i="12"/>
  <c r="B26" i="11"/>
  <c r="V26" i="11" s="1"/>
  <c r="A21" i="4"/>
  <c r="A21" i="3"/>
  <c r="A21" i="2"/>
  <c r="A21" i="8"/>
  <c r="B26" i="9"/>
  <c r="V26" i="9" s="1"/>
  <c r="BK6" i="1"/>
  <c r="A27" i="14" l="1"/>
  <c r="A27" i="16"/>
  <c r="A27" i="13"/>
  <c r="A27" i="12"/>
  <c r="B27" i="11"/>
  <c r="V27" i="11" s="1"/>
  <c r="A22" i="4"/>
  <c r="A22" i="3"/>
  <c r="A22" i="2"/>
  <c r="A22" i="8"/>
  <c r="B27" i="9"/>
  <c r="V27" i="9" s="1"/>
  <c r="CC5" i="1" l="1"/>
  <c r="CF5" i="1"/>
  <c r="A28" i="14"/>
  <c r="A28" i="16"/>
  <c r="A28" i="12"/>
  <c r="A28" i="13"/>
  <c r="B28" i="11"/>
  <c r="V28" i="11" s="1"/>
  <c r="A23" i="4"/>
  <c r="A23" i="3"/>
  <c r="A23" i="2"/>
  <c r="A23" i="8"/>
  <c r="B28" i="9"/>
  <c r="V28" i="9" s="1"/>
  <c r="A29" i="14" l="1"/>
  <c r="A29" i="16"/>
  <c r="A29" i="13"/>
  <c r="A29" i="12"/>
  <c r="B29" i="11"/>
  <c r="V29" i="11" s="1"/>
  <c r="A24" i="4"/>
  <c r="A24" i="3"/>
  <c r="A24" i="2"/>
  <c r="A24" i="8"/>
  <c r="B29" i="9"/>
  <c r="V29" i="9" s="1"/>
  <c r="A30" i="14" l="1"/>
  <c r="A30" i="16"/>
  <c r="A30" i="13"/>
  <c r="A30" i="12"/>
  <c r="B30" i="11"/>
  <c r="V30" i="11" s="1"/>
  <c r="A25" i="4"/>
  <c r="A25" i="3"/>
  <c r="A25" i="2"/>
  <c r="A25" i="8"/>
  <c r="B30" i="9"/>
  <c r="V30" i="9" s="1"/>
  <c r="A31" i="14" l="1"/>
  <c r="A31" i="16"/>
  <c r="A31" i="13"/>
  <c r="A31" i="12"/>
  <c r="B31" i="11"/>
  <c r="V31" i="11" s="1"/>
  <c r="A26" i="4"/>
  <c r="A26" i="3"/>
  <c r="A26" i="2"/>
  <c r="A26" i="8"/>
  <c r="B31" i="9"/>
  <c r="V31" i="9" s="1"/>
  <c r="A32" i="14" l="1"/>
  <c r="A32" i="16"/>
  <c r="A32" i="12"/>
  <c r="A32" i="13"/>
  <c r="B32" i="11"/>
  <c r="V32" i="11" s="1"/>
  <c r="A27" i="4"/>
  <c r="A27" i="3"/>
  <c r="A27" i="2"/>
  <c r="A27" i="8"/>
  <c r="B32" i="9"/>
  <c r="V32" i="9" s="1"/>
  <c r="A33" i="14" l="1"/>
  <c r="A33" i="16"/>
  <c r="A33" i="13"/>
  <c r="A33" i="12"/>
  <c r="B33" i="11"/>
  <c r="V33" i="11" s="1"/>
  <c r="A28" i="4"/>
  <c r="A28" i="3"/>
  <c r="A28" i="2"/>
  <c r="A28" i="8"/>
  <c r="B33" i="9"/>
  <c r="V33" i="9" s="1"/>
  <c r="A34" i="14" l="1"/>
  <c r="A34" i="16"/>
  <c r="A34" i="13"/>
  <c r="A34" i="12"/>
  <c r="B34" i="11"/>
  <c r="V34" i="11" s="1"/>
  <c r="A29" i="4"/>
  <c r="A29" i="3"/>
  <c r="A29" i="2"/>
  <c r="A29" i="8"/>
  <c r="B34" i="9"/>
  <c r="V34" i="9" s="1"/>
  <c r="A35" i="14" l="1"/>
  <c r="A35" i="16"/>
  <c r="A35" i="13"/>
  <c r="A35" i="12"/>
  <c r="B35" i="11"/>
  <c r="V35" i="11" s="1"/>
  <c r="A30" i="4"/>
  <c r="A30" i="3"/>
  <c r="A30" i="2"/>
  <c r="A30" i="8"/>
  <c r="B35" i="9"/>
  <c r="V35" i="9" s="1"/>
  <c r="A36" i="14" l="1"/>
  <c r="A36" i="16"/>
  <c r="A36" i="13"/>
  <c r="A36" i="12"/>
  <c r="B36" i="11"/>
  <c r="V36" i="11" s="1"/>
  <c r="A31" i="4"/>
  <c r="A31" i="3"/>
  <c r="A31" i="2"/>
  <c r="A31" i="8"/>
  <c r="B36" i="9"/>
  <c r="V36" i="9" s="1"/>
  <c r="A37" i="14" l="1"/>
  <c r="A37" i="16"/>
  <c r="A37" i="13"/>
  <c r="A37" i="12"/>
  <c r="B37" i="11"/>
  <c r="V37" i="11" s="1"/>
  <c r="A32" i="4"/>
  <c r="A32" i="3"/>
  <c r="A32" i="2"/>
  <c r="A32" i="8"/>
  <c r="B37" i="9"/>
  <c r="V37" i="9" s="1"/>
  <c r="A38" i="14" l="1"/>
  <c r="A38" i="16"/>
  <c r="A38" i="13"/>
  <c r="A38" i="12"/>
  <c r="B38" i="11"/>
  <c r="V38" i="11" s="1"/>
  <c r="A33" i="4"/>
  <c r="A33" i="3"/>
  <c r="A33" i="2"/>
  <c r="A33" i="8"/>
  <c r="B38" i="9"/>
  <c r="V38" i="9" s="1"/>
  <c r="A39" i="14" l="1"/>
  <c r="A39" i="16"/>
  <c r="A39" i="13"/>
  <c r="A39" i="12"/>
  <c r="B39" i="11"/>
  <c r="V39" i="11" s="1"/>
  <c r="A34" i="4"/>
  <c r="A34" i="3"/>
  <c r="A34" i="2"/>
  <c r="A34" i="8"/>
  <c r="B39" i="9"/>
  <c r="V39" i="9" s="1"/>
  <c r="A40" i="14" l="1"/>
  <c r="A40" i="16"/>
  <c r="A40" i="12"/>
  <c r="A40" i="13"/>
  <c r="B40" i="11"/>
  <c r="V40" i="11" s="1"/>
  <c r="A35" i="4"/>
  <c r="A35" i="3"/>
  <c r="A35" i="2"/>
  <c r="A35" i="8"/>
  <c r="B40" i="9"/>
  <c r="V40" i="9" s="1"/>
  <c r="A41" i="14" l="1"/>
  <c r="A41" i="16"/>
  <c r="A41" i="12"/>
  <c r="A41" i="13"/>
  <c r="B41" i="11"/>
  <c r="V41" i="11" s="1"/>
  <c r="A36" i="4"/>
  <c r="A36" i="3"/>
  <c r="A36" i="2"/>
  <c r="A36" i="8"/>
  <c r="B41" i="9"/>
  <c r="V41" i="9" s="1"/>
  <c r="A42" i="14" l="1"/>
  <c r="A42" i="16"/>
  <c r="A42" i="12"/>
  <c r="A42" i="13"/>
  <c r="B42" i="11"/>
  <c r="V42" i="11" s="1"/>
  <c r="A37" i="4"/>
  <c r="A37" i="3"/>
  <c r="A37" i="2"/>
  <c r="A37" i="8"/>
  <c r="B42" i="9"/>
  <c r="V42" i="9" s="1"/>
  <c r="A43" i="14" l="1"/>
  <c r="A43" i="16"/>
  <c r="A43" i="12"/>
  <c r="A43" i="13"/>
  <c r="B43" i="11"/>
  <c r="V43" i="11" s="1"/>
  <c r="A38" i="4"/>
  <c r="A38" i="3"/>
  <c r="A38" i="2"/>
  <c r="A38" i="8"/>
  <c r="B43" i="9"/>
  <c r="V43" i="9" s="1"/>
  <c r="A44" i="14" l="1"/>
  <c r="A44" i="16"/>
  <c r="A44" i="12"/>
  <c r="A44" i="13"/>
  <c r="B44" i="11"/>
  <c r="V44" i="11" s="1"/>
  <c r="A39" i="4"/>
  <c r="A39" i="3"/>
  <c r="A39" i="2"/>
  <c r="A39" i="8"/>
  <c r="B44" i="9"/>
  <c r="V44" i="9" s="1"/>
  <c r="A45" i="14" l="1"/>
  <c r="A45" i="16"/>
  <c r="A45" i="12"/>
  <c r="A45" i="13"/>
  <c r="B45" i="11"/>
  <c r="V45" i="11" s="1"/>
  <c r="A40" i="4"/>
  <c r="A40" i="3"/>
  <c r="A40" i="2"/>
  <c r="A40" i="8"/>
  <c r="B45" i="9"/>
  <c r="V45" i="9" s="1"/>
  <c r="A46" i="14" l="1"/>
  <c r="A46" i="16"/>
  <c r="A46" i="12"/>
  <c r="A46" i="13"/>
  <c r="B46" i="11"/>
  <c r="V46" i="11" s="1"/>
  <c r="A41" i="4"/>
  <c r="A41" i="3"/>
  <c r="A41" i="2"/>
  <c r="A41" i="8"/>
  <c r="B46" i="9"/>
  <c r="V46" i="9" s="1"/>
  <c r="A47" i="14" l="1"/>
  <c r="A47" i="16"/>
  <c r="A47" i="12"/>
  <c r="A47" i="13"/>
  <c r="B47" i="11"/>
  <c r="V47" i="11" s="1"/>
  <c r="A42" i="4"/>
  <c r="A42" i="3"/>
  <c r="A42" i="2"/>
  <c r="A42" i="8"/>
  <c r="B47" i="9"/>
  <c r="V47" i="9" s="1"/>
  <c r="A48" i="14" l="1"/>
  <c r="A48" i="16"/>
  <c r="A48" i="12"/>
  <c r="A48" i="13"/>
  <c r="B48" i="11"/>
  <c r="V48" i="11" s="1"/>
  <c r="A43" i="4"/>
  <c r="A43" i="3"/>
  <c r="A43" i="2"/>
  <c r="A43" i="8"/>
  <c r="B48" i="9"/>
  <c r="V48" i="9" s="1"/>
  <c r="A49" i="14" l="1"/>
  <c r="A49" i="16"/>
  <c r="A49" i="12"/>
  <c r="A49" i="13"/>
  <c r="B49" i="11"/>
  <c r="V49" i="11" s="1"/>
  <c r="A44" i="4"/>
  <c r="A44" i="3"/>
  <c r="A44" i="2"/>
  <c r="A44" i="8"/>
  <c r="B49" i="9"/>
  <c r="V49" i="9" s="1"/>
  <c r="A50" i="14" l="1"/>
  <c r="A50" i="16"/>
  <c r="A50" i="12"/>
  <c r="A50" i="13"/>
  <c r="B50" i="11"/>
  <c r="V50" i="11" s="1"/>
  <c r="A45" i="4"/>
  <c r="A45" i="3"/>
  <c r="A45" i="2"/>
  <c r="A45" i="8"/>
  <c r="B50" i="9"/>
  <c r="V50" i="9" s="1"/>
  <c r="A51" i="14" l="1"/>
  <c r="A51" i="16"/>
  <c r="A51" i="12"/>
  <c r="A51" i="13"/>
  <c r="B51" i="11"/>
  <c r="V51" i="11" s="1"/>
  <c r="A46" i="4"/>
  <c r="A46" i="3"/>
  <c r="A46" i="2"/>
  <c r="A46" i="8"/>
  <c r="B51" i="9"/>
  <c r="V51" i="9" s="1"/>
  <c r="A52" i="14" l="1"/>
  <c r="A52" i="16"/>
  <c r="A52" i="12"/>
  <c r="A52" i="13"/>
  <c r="B52" i="11"/>
  <c r="V52" i="11" s="1"/>
  <c r="A47" i="4"/>
  <c r="A47" i="3"/>
  <c r="A47" i="2"/>
  <c r="A47" i="8"/>
  <c r="B52" i="9"/>
  <c r="V52" i="9" s="1"/>
  <c r="A53" i="14" l="1"/>
  <c r="A53" i="16"/>
  <c r="A53" i="12"/>
  <c r="A53" i="13"/>
  <c r="B53" i="11"/>
  <c r="V53" i="11" s="1"/>
  <c r="A48" i="4"/>
  <c r="A48" i="3"/>
  <c r="A48" i="2"/>
  <c r="A48" i="8"/>
  <c r="B53" i="9"/>
  <c r="V53" i="9" s="1"/>
  <c r="A54" i="14" l="1"/>
  <c r="A54" i="16"/>
  <c r="A54" i="12"/>
  <c r="A54" i="13"/>
  <c r="B54" i="11"/>
  <c r="V54" i="11" s="1"/>
  <c r="A49" i="4"/>
  <c r="A49" i="3"/>
  <c r="A49" i="2"/>
  <c r="A49" i="8"/>
  <c r="B54" i="9"/>
  <c r="V54" i="9" s="1"/>
  <c r="A55" i="14" l="1"/>
  <c r="A55" i="16"/>
  <c r="A55" i="12"/>
  <c r="A55" i="13"/>
  <c r="B55" i="11"/>
  <c r="V55" i="11" s="1"/>
  <c r="A50" i="4"/>
  <c r="A50" i="3"/>
  <c r="A50" i="2"/>
  <c r="A50" i="8"/>
  <c r="B55" i="9"/>
  <c r="V55" i="9" s="1"/>
  <c r="A56" i="14" l="1"/>
  <c r="A56" i="16"/>
  <c r="A56" i="12"/>
  <c r="A56" i="13"/>
  <c r="B56" i="11"/>
  <c r="V56" i="11" s="1"/>
  <c r="A51" i="4"/>
  <c r="A51" i="3"/>
  <c r="A51" i="2"/>
  <c r="A51" i="8"/>
  <c r="B56" i="9"/>
  <c r="V56" i="9" s="1"/>
  <c r="A57" i="14" l="1"/>
  <c r="A57" i="16"/>
  <c r="A57" i="12"/>
  <c r="A57" i="13"/>
  <c r="B57" i="11"/>
  <c r="V57" i="11" s="1"/>
  <c r="A52" i="4"/>
  <c r="A52" i="3"/>
  <c r="A52" i="2"/>
  <c r="A52" i="8"/>
  <c r="B57" i="9"/>
  <c r="V57" i="9" s="1"/>
  <c r="A58" i="14" l="1"/>
  <c r="A58" i="16"/>
  <c r="A58" i="12"/>
  <c r="A58" i="13"/>
  <c r="B58" i="11"/>
  <c r="V58" i="11" s="1"/>
  <c r="A53" i="4"/>
  <c r="A53" i="3"/>
  <c r="A53" i="2"/>
  <c r="A53" i="8"/>
  <c r="B58" i="9"/>
  <c r="V58" i="9" s="1"/>
  <c r="A59" i="14" l="1"/>
  <c r="A59" i="16"/>
  <c r="A59" i="12"/>
  <c r="A59" i="13"/>
  <c r="B59" i="11"/>
  <c r="V59" i="11" s="1"/>
  <c r="A54" i="4"/>
  <c r="A54" i="3"/>
  <c r="A54" i="2"/>
  <c r="A54" i="8"/>
  <c r="B59" i="9"/>
  <c r="V59" i="9" s="1"/>
  <c r="A60" i="14" l="1"/>
  <c r="A60" i="16"/>
  <c r="A60" i="12"/>
  <c r="A60" i="13"/>
  <c r="B60" i="11"/>
  <c r="V60" i="11" s="1"/>
  <c r="A55" i="4"/>
  <c r="A55" i="3"/>
  <c r="A55" i="2"/>
  <c r="A55" i="8"/>
  <c r="B60" i="9"/>
  <c r="V60" i="9" s="1"/>
  <c r="A61" i="14" l="1"/>
  <c r="A61" i="16"/>
  <c r="A61" i="12"/>
  <c r="A61" i="13"/>
  <c r="B61" i="11"/>
  <c r="V61" i="11" s="1"/>
  <c r="A56" i="4"/>
  <c r="A56" i="3"/>
  <c r="A56" i="2"/>
  <c r="A56" i="8"/>
  <c r="B61" i="9"/>
  <c r="V61" i="9" s="1"/>
  <c r="A62" i="14" l="1"/>
  <c r="A62" i="16"/>
  <c r="A62" i="12"/>
  <c r="A62" i="13"/>
  <c r="B62" i="11"/>
  <c r="V62" i="11" s="1"/>
  <c r="A57" i="4"/>
  <c r="A57" i="3"/>
  <c r="A57" i="2"/>
  <c r="A57" i="8"/>
  <c r="B62" i="9"/>
  <c r="V62" i="9" s="1"/>
  <c r="A63" i="14" l="1"/>
  <c r="A63" i="16"/>
  <c r="A63" i="12"/>
  <c r="A63" i="13"/>
  <c r="B63" i="11"/>
  <c r="V63" i="11" s="1"/>
  <c r="A58" i="4"/>
  <c r="A58" i="3"/>
  <c r="A58" i="2"/>
  <c r="A58" i="8"/>
  <c r="B63" i="9"/>
  <c r="V63" i="9" s="1"/>
  <c r="A64" i="14" l="1"/>
  <c r="A64" i="16"/>
  <c r="A64" i="12"/>
  <c r="A64" i="13"/>
  <c r="B64" i="11"/>
  <c r="V64" i="11" s="1"/>
  <c r="A59" i="4"/>
  <c r="A59" i="3"/>
  <c r="A59" i="2"/>
  <c r="A59" i="8"/>
  <c r="B64" i="9"/>
  <c r="V64" i="9" s="1"/>
  <c r="A65" i="14" l="1"/>
  <c r="A65" i="16"/>
  <c r="A65" i="12"/>
  <c r="A65" i="13"/>
  <c r="B65" i="11"/>
  <c r="V65" i="11" s="1"/>
  <c r="A60" i="4"/>
  <c r="A60" i="3"/>
  <c r="A60" i="2"/>
  <c r="A60" i="8"/>
  <c r="B65" i="9"/>
  <c r="V65" i="9" s="1"/>
  <c r="A66" i="14" l="1"/>
  <c r="A66" i="16"/>
  <c r="A66" i="12"/>
  <c r="A66" i="13"/>
  <c r="B66" i="11"/>
  <c r="V66" i="11" s="1"/>
  <c r="A61" i="4"/>
  <c r="A61" i="3"/>
  <c r="A61" i="2"/>
  <c r="A61" i="8"/>
  <c r="B66" i="9"/>
  <c r="V66" i="9" s="1"/>
  <c r="A67" i="14" l="1"/>
  <c r="A67" i="16"/>
  <c r="A67" i="12"/>
  <c r="A67" i="13"/>
  <c r="B67" i="11"/>
  <c r="V67" i="11" s="1"/>
  <c r="A62" i="4"/>
  <c r="A62" i="3"/>
  <c r="A62" i="2"/>
  <c r="A62" i="8"/>
  <c r="B67" i="9"/>
  <c r="V67" i="9" s="1"/>
  <c r="A68" i="14" l="1"/>
  <c r="A68" i="16"/>
  <c r="A68" i="12"/>
  <c r="A68" i="13"/>
  <c r="B68" i="11"/>
  <c r="V68" i="11" s="1"/>
  <c r="A63" i="4"/>
  <c r="A63" i="3"/>
  <c r="A63" i="2"/>
  <c r="A63" i="8"/>
  <c r="B68" i="9"/>
  <c r="V68" i="9" s="1"/>
  <c r="A69" i="14" l="1"/>
  <c r="A69" i="16"/>
  <c r="A69" i="12"/>
  <c r="A69" i="13"/>
  <c r="B69" i="11"/>
  <c r="V69" i="11" s="1"/>
  <c r="A64" i="4"/>
  <c r="A64" i="3"/>
  <c r="A64" i="2"/>
  <c r="A64" i="8"/>
  <c r="B69" i="9"/>
  <c r="V69" i="9" s="1"/>
  <c r="A70" i="14" l="1"/>
  <c r="A70" i="16"/>
  <c r="A70" i="12"/>
  <c r="A70" i="13"/>
  <c r="B70" i="11"/>
  <c r="V70" i="11" s="1"/>
  <c r="A65" i="4"/>
  <c r="A65" i="3"/>
  <c r="A65" i="2"/>
  <c r="A65" i="8"/>
  <c r="B70" i="9"/>
  <c r="V70" i="9" s="1"/>
  <c r="A71" i="14" l="1"/>
  <c r="A71" i="16"/>
  <c r="A71" i="12"/>
  <c r="A71" i="13"/>
  <c r="B71" i="11"/>
  <c r="V71" i="11" s="1"/>
  <c r="A66" i="4"/>
  <c r="A66" i="3"/>
  <c r="A66" i="2"/>
  <c r="A66" i="8"/>
  <c r="B71" i="9"/>
  <c r="V71" i="9" s="1"/>
  <c r="A72" i="14" l="1"/>
  <c r="A72" i="16"/>
  <c r="A72" i="12"/>
  <c r="A72" i="13"/>
  <c r="B72" i="11"/>
  <c r="V72" i="11" s="1"/>
  <c r="A67" i="4"/>
  <c r="A67" i="3"/>
  <c r="A67" i="2"/>
  <c r="A67" i="8"/>
  <c r="B72" i="9"/>
  <c r="V72" i="9" s="1"/>
  <c r="A73" i="14" l="1"/>
  <c r="A73" i="16"/>
  <c r="A73" i="12"/>
  <c r="A73" i="13"/>
  <c r="B73" i="11"/>
  <c r="V73" i="11" s="1"/>
  <c r="A68" i="4"/>
  <c r="A68" i="3"/>
  <c r="A68" i="2"/>
  <c r="A68" i="8"/>
  <c r="B73" i="9"/>
  <c r="V73" i="9" s="1"/>
  <c r="A74" i="14" l="1"/>
  <c r="A74" i="16"/>
  <c r="A74" i="12"/>
  <c r="A74" i="13"/>
  <c r="B74" i="11"/>
  <c r="V74" i="11" s="1"/>
  <c r="A69" i="4"/>
  <c r="A69" i="3"/>
  <c r="A69" i="2"/>
  <c r="A69" i="8"/>
  <c r="B74" i="9"/>
  <c r="V74" i="9" s="1"/>
  <c r="A75" i="14" l="1"/>
  <c r="A75" i="16"/>
  <c r="A75" i="12"/>
  <c r="A75" i="13"/>
  <c r="B75" i="11"/>
  <c r="V75" i="11" s="1"/>
  <c r="A70" i="4"/>
  <c r="A70" i="3"/>
  <c r="A70" i="2"/>
  <c r="A70" i="8"/>
  <c r="B75" i="9"/>
  <c r="V75" i="9" s="1"/>
  <c r="A76" i="14" l="1"/>
  <c r="A76" i="16"/>
  <c r="A76" i="12"/>
  <c r="A76" i="13"/>
  <c r="B76" i="11"/>
  <c r="V76" i="11" s="1"/>
  <c r="A71" i="4"/>
  <c r="A71" i="3"/>
  <c r="A71" i="2"/>
  <c r="A71" i="8"/>
  <c r="B76" i="9"/>
  <c r="V76" i="9" s="1"/>
  <c r="A77" i="14" l="1"/>
  <c r="A77" i="16"/>
  <c r="A77" i="12"/>
  <c r="A77" i="13"/>
  <c r="B77" i="11"/>
  <c r="V77" i="11" s="1"/>
  <c r="A72" i="4"/>
  <c r="A72" i="3"/>
  <c r="A72" i="2"/>
  <c r="A72" i="8"/>
  <c r="B77" i="9"/>
  <c r="V77" i="9" s="1"/>
  <c r="A78" i="14" l="1"/>
  <c r="A78" i="16"/>
  <c r="A78" i="12"/>
  <c r="A78" i="13"/>
  <c r="B78" i="11"/>
  <c r="V78" i="11" s="1"/>
  <c r="A73" i="4"/>
  <c r="A73" i="3"/>
  <c r="A73" i="2"/>
  <c r="A73" i="8"/>
  <c r="B78" i="9"/>
  <c r="V78" i="9" s="1"/>
  <c r="A79" i="14" l="1"/>
  <c r="A79" i="16"/>
  <c r="A79" i="12"/>
  <c r="A79" i="13"/>
  <c r="B79" i="11"/>
  <c r="V79" i="11" s="1"/>
  <c r="A74" i="4"/>
  <c r="A74" i="3"/>
  <c r="A74" i="2"/>
  <c r="A74" i="8"/>
  <c r="B79" i="9"/>
  <c r="V79" i="9" s="1"/>
  <c r="A80" i="14" l="1"/>
  <c r="A80" i="16"/>
  <c r="A80" i="12"/>
  <c r="A80" i="13"/>
  <c r="B80" i="11"/>
  <c r="V80" i="11" s="1"/>
  <c r="A75" i="4"/>
  <c r="A75" i="3"/>
  <c r="A75" i="2"/>
  <c r="A75" i="8"/>
  <c r="B80" i="9"/>
  <c r="V80" i="9" s="1"/>
  <c r="A81" i="14" l="1"/>
  <c r="A81" i="16"/>
  <c r="A81" i="12"/>
  <c r="A81" i="13"/>
  <c r="B81" i="11"/>
  <c r="V81" i="11" s="1"/>
  <c r="A76" i="4"/>
  <c r="A76" i="3"/>
  <c r="A76" i="2"/>
  <c r="A76" i="8"/>
  <c r="B81" i="9"/>
  <c r="V81" i="9" s="1"/>
  <c r="A82" i="14" l="1"/>
  <c r="A82" i="16"/>
  <c r="A82" i="12"/>
  <c r="A82" i="13"/>
  <c r="B82" i="11"/>
  <c r="V82" i="11" s="1"/>
  <c r="A77" i="4"/>
  <c r="A77" i="3"/>
  <c r="A77" i="2"/>
  <c r="A77" i="8"/>
  <c r="B82" i="9"/>
  <c r="V82" i="9" s="1"/>
  <c r="A83" i="14" l="1"/>
  <c r="A83" i="16"/>
  <c r="A83" i="12"/>
  <c r="A83" i="13"/>
  <c r="B83" i="11"/>
  <c r="V83" i="11" s="1"/>
  <c r="A78" i="4"/>
  <c r="A78" i="3"/>
  <c r="A78" i="2"/>
  <c r="A78" i="8"/>
  <c r="B83" i="9"/>
  <c r="V83" i="9" s="1"/>
  <c r="A84" i="14" l="1"/>
  <c r="A84" i="16"/>
  <c r="A84" i="12"/>
  <c r="A84" i="13"/>
  <c r="B84" i="11"/>
  <c r="V84" i="11" s="1"/>
  <c r="A79" i="4"/>
  <c r="A79" i="3"/>
  <c r="A79" i="2"/>
  <c r="A79" i="8"/>
  <c r="B84" i="9"/>
  <c r="V84" i="9" s="1"/>
  <c r="A85" i="14" l="1"/>
  <c r="A85" i="16"/>
  <c r="A85" i="12"/>
  <c r="A85" i="13"/>
  <c r="B85" i="11"/>
  <c r="V85" i="11" s="1"/>
  <c r="A80" i="4"/>
  <c r="A80" i="3"/>
  <c r="A80" i="2"/>
  <c r="A80" i="8"/>
  <c r="B85" i="9"/>
  <c r="V85" i="9" s="1"/>
  <c r="A86" i="14" l="1"/>
  <c r="A86" i="16"/>
  <c r="A86" i="12"/>
  <c r="A86" i="13"/>
  <c r="B86" i="11"/>
  <c r="V86" i="11" s="1"/>
  <c r="A81" i="4"/>
  <c r="A81" i="3"/>
  <c r="A81" i="2"/>
  <c r="A81" i="8"/>
  <c r="B86" i="9"/>
  <c r="V86" i="9" s="1"/>
  <c r="A87" i="14" l="1"/>
  <c r="A87" i="16"/>
  <c r="A87" i="12"/>
  <c r="A87" i="13"/>
  <c r="B87" i="11"/>
  <c r="V87" i="11" s="1"/>
  <c r="A82" i="4"/>
  <c r="A82" i="3"/>
  <c r="A82" i="2"/>
  <c r="A82" i="8"/>
  <c r="B87" i="9"/>
  <c r="V87" i="9" s="1"/>
  <c r="A88" i="14" l="1"/>
  <c r="A88" i="16"/>
  <c r="A88" i="12"/>
  <c r="A88" i="13"/>
  <c r="B88" i="11"/>
  <c r="V88" i="11" s="1"/>
  <c r="A83" i="4"/>
  <c r="A83" i="3"/>
  <c r="A83" i="2"/>
  <c r="A83" i="8"/>
  <c r="B88" i="9"/>
  <c r="V88" i="9" s="1"/>
  <c r="A89" i="14" l="1"/>
  <c r="A89" i="16"/>
  <c r="A89" i="12"/>
  <c r="A89" i="13"/>
  <c r="B89" i="11"/>
  <c r="V89" i="11" s="1"/>
  <c r="A84" i="4"/>
  <c r="A84" i="3"/>
  <c r="A84" i="2"/>
  <c r="A84" i="8"/>
  <c r="B89" i="9"/>
  <c r="V89" i="9" s="1"/>
  <c r="A90" i="14" l="1"/>
  <c r="A90" i="16"/>
  <c r="A90" i="12"/>
  <c r="A90" i="13"/>
  <c r="B90" i="11"/>
  <c r="V90" i="11" s="1"/>
  <c r="A85" i="4"/>
  <c r="A85" i="3"/>
  <c r="A85" i="2"/>
  <c r="A85" i="8"/>
  <c r="B90" i="9"/>
  <c r="V90" i="9" s="1"/>
  <c r="A91" i="14" l="1"/>
  <c r="A91" i="16"/>
  <c r="A91" i="12"/>
  <c r="A91" i="13"/>
  <c r="B91" i="11"/>
  <c r="V91" i="11" s="1"/>
  <c r="A86" i="4"/>
  <c r="A86" i="3"/>
  <c r="A86" i="2"/>
  <c r="A86" i="8"/>
  <c r="B91" i="9"/>
  <c r="V91" i="9" s="1"/>
  <c r="A92" i="14" l="1"/>
  <c r="A92" i="16"/>
  <c r="A92" i="12"/>
  <c r="A92" i="13"/>
  <c r="B92" i="11"/>
  <c r="V92" i="11" s="1"/>
  <c r="A87" i="4"/>
  <c r="A87" i="3"/>
  <c r="A87" i="2"/>
  <c r="A87" i="8"/>
  <c r="B92" i="9"/>
  <c r="V92" i="9" s="1"/>
  <c r="A93" i="14" l="1"/>
  <c r="A93" i="16"/>
  <c r="A93" i="12"/>
  <c r="A93" i="13"/>
  <c r="B93" i="11"/>
  <c r="V93" i="11" s="1"/>
  <c r="A88" i="4"/>
  <c r="A88" i="3"/>
  <c r="A88" i="2"/>
  <c r="A88" i="8"/>
  <c r="B93" i="9"/>
  <c r="V93" i="9" s="1"/>
  <c r="A94" i="14" l="1"/>
  <c r="A94" i="16"/>
  <c r="A94" i="12"/>
  <c r="A94" i="13"/>
  <c r="B94" i="11"/>
  <c r="V94" i="11" s="1"/>
  <c r="A89" i="4"/>
  <c r="A89" i="3"/>
  <c r="A89" i="2"/>
  <c r="A89" i="8"/>
  <c r="B94" i="9"/>
  <c r="V94" i="9" s="1"/>
  <c r="A95" i="14" l="1"/>
  <c r="A95" i="16"/>
  <c r="A95" i="12"/>
  <c r="A95" i="13"/>
  <c r="B95" i="11"/>
  <c r="V95" i="11" s="1"/>
  <c r="A90" i="4"/>
  <c r="A90" i="3"/>
  <c r="A90" i="2"/>
  <c r="A90" i="8"/>
  <c r="B95" i="9"/>
  <c r="V95" i="9" s="1"/>
  <c r="A96" i="14" l="1"/>
  <c r="A96" i="16"/>
  <c r="A96" i="12"/>
  <c r="A96" i="13"/>
  <c r="B96" i="11"/>
  <c r="V96" i="11" s="1"/>
  <c r="A91" i="4"/>
  <c r="A91" i="3"/>
  <c r="A91" i="2"/>
  <c r="A91" i="8"/>
  <c r="B96" i="9"/>
  <c r="V96" i="9" s="1"/>
  <c r="A97" i="14" l="1"/>
  <c r="A97" i="16"/>
  <c r="A97" i="12"/>
  <c r="A97" i="13"/>
  <c r="B97" i="11"/>
  <c r="V97" i="11" s="1"/>
  <c r="A92" i="4"/>
  <c r="A92" i="3"/>
  <c r="A92" i="2"/>
  <c r="A92" i="8"/>
  <c r="B97" i="9"/>
  <c r="V97" i="9" s="1"/>
  <c r="A98" i="14" l="1"/>
  <c r="A98" i="16"/>
  <c r="A98" i="12"/>
  <c r="A98" i="13"/>
  <c r="B98" i="11"/>
  <c r="V98" i="11" s="1"/>
  <c r="A93" i="4"/>
  <c r="A93" i="3"/>
  <c r="A93" i="2"/>
  <c r="A93" i="8"/>
  <c r="B98" i="9"/>
  <c r="V98" i="9" s="1"/>
  <c r="A99" i="14" l="1"/>
  <c r="A99" i="16"/>
  <c r="A99" i="12"/>
  <c r="A99" i="13"/>
  <c r="B99" i="11"/>
  <c r="V99" i="11" s="1"/>
  <c r="A94" i="4"/>
  <c r="A94" i="3"/>
  <c r="A94" i="2"/>
  <c r="A94" i="8"/>
  <c r="B99" i="9"/>
  <c r="V99" i="9" s="1"/>
  <c r="A100" i="14" l="1"/>
  <c r="A100" i="16"/>
  <c r="A100" i="12"/>
  <c r="A100" i="13"/>
  <c r="B100" i="11"/>
  <c r="V100" i="11" s="1"/>
  <c r="A95" i="4"/>
  <c r="A95" i="3"/>
  <c r="A95" i="2"/>
  <c r="A95" i="8"/>
  <c r="B100" i="9"/>
  <c r="V100" i="9" s="1"/>
  <c r="A101" i="14" l="1"/>
  <c r="A101" i="16"/>
  <c r="A101" i="12"/>
  <c r="A101" i="13"/>
  <c r="B101" i="11"/>
  <c r="V101" i="11" s="1"/>
  <c r="A96" i="4"/>
  <c r="A96" i="3"/>
  <c r="A96" i="2"/>
  <c r="A96" i="8"/>
  <c r="B101" i="9"/>
  <c r="V101" i="9" s="1"/>
  <c r="A102" i="14" l="1"/>
  <c r="A102" i="16"/>
  <c r="A102" i="12"/>
  <c r="A102" i="13"/>
  <c r="B102" i="11"/>
  <c r="V102" i="11" s="1"/>
  <c r="A97" i="4"/>
  <c r="A97" i="3"/>
  <c r="A97" i="2"/>
  <c r="A97" i="8"/>
  <c r="B102" i="9"/>
  <c r="V102" i="9" s="1"/>
  <c r="A103" i="14" l="1"/>
  <c r="A103" i="16"/>
  <c r="A103" i="12"/>
  <c r="A103" i="13"/>
  <c r="B103" i="11"/>
  <c r="V103" i="11" s="1"/>
  <c r="A98" i="4"/>
  <c r="A98" i="3"/>
  <c r="A98" i="2"/>
  <c r="A98" i="8"/>
  <c r="B103" i="9"/>
  <c r="V103" i="9" s="1"/>
  <c r="A104" i="14" l="1"/>
  <c r="A104" i="16"/>
  <c r="A104" i="12"/>
  <c r="A104" i="13"/>
  <c r="B104" i="11"/>
  <c r="V104" i="11" s="1"/>
  <c r="A99" i="4"/>
  <c r="A99" i="3"/>
  <c r="A99" i="2"/>
  <c r="A99" i="8"/>
  <c r="B104" i="9"/>
  <c r="V104" i="9" s="1"/>
  <c r="A105" i="14" l="1"/>
  <c r="A105" i="16"/>
  <c r="A105" i="12"/>
  <c r="A105" i="13"/>
  <c r="B105" i="11"/>
  <c r="V105" i="11" s="1"/>
  <c r="A100" i="4"/>
  <c r="A100" i="3"/>
  <c r="A100" i="2"/>
  <c r="A100" i="8"/>
  <c r="B105" i="9"/>
  <c r="V105" i="9" s="1"/>
  <c r="A106" i="14" l="1"/>
  <c r="A106" i="16"/>
  <c r="A106" i="12"/>
  <c r="A106" i="13"/>
  <c r="B106" i="11"/>
  <c r="V106" i="11" s="1"/>
  <c r="B106" i="9"/>
  <c r="V106" i="9" s="1"/>
  <c r="A101" i="4"/>
  <c r="A101" i="3"/>
  <c r="A101" i="2"/>
  <c r="A101" i="8"/>
  <c r="CN5" i="1" l="1"/>
  <c r="CM5" i="1"/>
  <c r="CK5" i="1" l="1"/>
  <c r="CH5" i="1"/>
  <c r="CJ5" i="1"/>
  <c r="CI5" i="1"/>
  <c r="CG5" i="1"/>
  <c r="CL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</author>
    <author>Electron-UTM</author>
  </authors>
  <commentList>
    <comment ref="W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Microsoft Office:</t>
        </r>
        <r>
          <rPr>
            <sz val="9"/>
            <color indexed="81"/>
            <rFont val="Tahoma"/>
            <family val="2"/>
          </rPr>
          <t xml:space="preserve">
Aici se indica data cand trebuie sustinuta lucrarea de laborator</t>
        </r>
      </text>
    </comment>
    <comment ref="AL6" authorId="1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Electron-UTM:</t>
        </r>
        <r>
          <rPr>
            <sz val="9"/>
            <color indexed="81"/>
            <rFont val="Tahoma"/>
            <family val="2"/>
            <charset val="204"/>
          </rPr>
          <t xml:space="preserve">
Suma penalitatilor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</author>
  </authors>
  <commentList>
    <comment ref="W5" authorId="0" shapeId="0" xr:uid="{00000000-0006-0000-0200-000001000000}">
      <text>
        <r>
          <rPr>
            <b/>
            <sz val="12"/>
            <color indexed="81"/>
            <rFont val="Tahoma"/>
            <family val="2"/>
          </rPr>
          <t>Microsoft Office:</t>
        </r>
        <r>
          <rPr>
            <sz val="12"/>
            <color indexed="81"/>
            <rFont val="Tahoma"/>
            <family val="2"/>
          </rPr>
          <t xml:space="preserve">
Aici se indica data cand trebuie sustinuta lucrarea de laborator</t>
        </r>
      </text>
    </comment>
  </commentList>
</comments>
</file>

<file path=xl/sharedStrings.xml><?xml version="1.0" encoding="utf-8"?>
<sst xmlns="http://schemas.openxmlformats.org/spreadsheetml/2006/main" count="426" uniqueCount="243">
  <si>
    <t>Nr.</t>
  </si>
  <si>
    <t>Nume, Prenume</t>
  </si>
  <si>
    <t>e-mail</t>
  </si>
  <si>
    <t>Atestarea Nr.1</t>
  </si>
  <si>
    <t>Atestarea Nr.2</t>
  </si>
  <si>
    <t>Sesiunea</t>
  </si>
  <si>
    <t>Examen</t>
  </si>
  <si>
    <t>Reexam</t>
  </si>
  <si>
    <t>Atest.II</t>
  </si>
  <si>
    <t>Atest.I</t>
  </si>
  <si>
    <t>Atest.1.1</t>
  </si>
  <si>
    <t>Atest.1.3</t>
  </si>
  <si>
    <t>Atest.1.2</t>
  </si>
  <si>
    <t>Atest.2.1</t>
  </si>
  <si>
    <t>Atest.2.3</t>
  </si>
  <si>
    <t>Atest.2.2</t>
  </si>
  <si>
    <t>Nota semestrială</t>
  </si>
  <si>
    <t>Ev.finală (0.4)</t>
  </si>
  <si>
    <t>Nota finală</t>
  </si>
  <si>
    <t>Componente</t>
  </si>
  <si>
    <t>Media trunchiată (0.6)</t>
  </si>
  <si>
    <t>în sist.național, trunchiată</t>
  </si>
  <si>
    <t>Conform ECTS</t>
  </si>
  <si>
    <t>Ev.periodică</t>
  </si>
  <si>
    <t>nr.1</t>
  </si>
  <si>
    <t>nr.2</t>
  </si>
  <si>
    <t>Evaluarea curentă</t>
  </si>
  <si>
    <t>Lucrul individual</t>
  </si>
  <si>
    <t>item 1</t>
  </si>
  <si>
    <t>item 2</t>
  </si>
  <si>
    <t>item 3</t>
  </si>
  <si>
    <t>item 4</t>
  </si>
  <si>
    <t>item 5</t>
  </si>
  <si>
    <t>Nota</t>
  </si>
  <si>
    <t xml:space="preserve">        Baremul  de evaluare</t>
  </si>
  <si>
    <t>Nr de note</t>
  </si>
  <si>
    <t>Punctajul acumulat</t>
  </si>
  <si>
    <t>n/p</t>
  </si>
  <si>
    <t>Pctj
Total</t>
  </si>
  <si>
    <t>A</t>
  </si>
  <si>
    <t>B</t>
  </si>
  <si>
    <t>C</t>
  </si>
  <si>
    <t>D</t>
  </si>
  <si>
    <t>E</t>
  </si>
  <si>
    <t>FX</t>
  </si>
  <si>
    <t>F</t>
  </si>
  <si>
    <t>n/a</t>
  </si>
  <si>
    <t>Statistica</t>
  </si>
  <si>
    <t>Eliberati</t>
  </si>
  <si>
    <t>Examen:</t>
  </si>
  <si>
    <t>Prezenta</t>
  </si>
  <si>
    <t>Exam</t>
  </si>
  <si>
    <t>Borderou</t>
  </si>
  <si>
    <t>Prezenti</t>
  </si>
  <si>
    <t>Admisi</t>
  </si>
  <si>
    <t>Frecventa</t>
  </si>
  <si>
    <t>L1</t>
  </si>
  <si>
    <t>L2</t>
  </si>
  <si>
    <t>L3</t>
  </si>
  <si>
    <t>L4</t>
  </si>
  <si>
    <t>L5</t>
  </si>
  <si>
    <t>L6</t>
  </si>
  <si>
    <t>L7</t>
  </si>
  <si>
    <t>Varianta</t>
  </si>
  <si>
    <t>Total</t>
  </si>
  <si>
    <t>Data susținerii--</t>
  </si>
  <si>
    <t>Prezența</t>
  </si>
  <si>
    <t>Evaluarea activităților</t>
  </si>
  <si>
    <t>Penalit</t>
  </si>
  <si>
    <t>Penalități</t>
  </si>
  <si>
    <t xml:space="preserve">Nr. Subgrupe - </t>
  </si>
  <si>
    <t>Test 1</t>
  </si>
  <si>
    <t>Test 2</t>
  </si>
  <si>
    <t>Puncte activ. suplim</t>
  </si>
  <si>
    <t>CP1.1</t>
  </si>
  <si>
    <t>CP1.2</t>
  </si>
  <si>
    <t>CP2.1</t>
  </si>
  <si>
    <t>CP2.2</t>
  </si>
  <si>
    <t>CP3.1</t>
  </si>
  <si>
    <t>CP3.2</t>
  </si>
  <si>
    <t>CP4</t>
  </si>
  <si>
    <t>CP5</t>
  </si>
  <si>
    <t>CP6.1</t>
  </si>
  <si>
    <t>CP6.2</t>
  </si>
  <si>
    <t>CP7</t>
  </si>
  <si>
    <t>CP8</t>
  </si>
  <si>
    <t>CP9</t>
  </si>
  <si>
    <t>CP10</t>
  </si>
  <si>
    <t>CP11</t>
  </si>
  <si>
    <t>Curs Preuniversitar</t>
  </si>
  <si>
    <t>Curs Universitar. Curs</t>
  </si>
  <si>
    <t>Curs Universitar. Seminar</t>
  </si>
  <si>
    <t>Nota MatLab</t>
  </si>
  <si>
    <t>item 6</t>
  </si>
  <si>
    <t>item 7</t>
  </si>
  <si>
    <t>1_x000D_
2 p</t>
  </si>
  <si>
    <t>3
2 p</t>
  </si>
  <si>
    <t>item 1
5 p</t>
  </si>
  <si>
    <t>item 2
5 p</t>
  </si>
  <si>
    <t>item 3
10  p</t>
  </si>
  <si>
    <t>item 4
10 p</t>
  </si>
  <si>
    <t>Evidenţa îndeplinirii planului de învăţământ</t>
  </si>
  <si>
    <t>Evidenţa frecvenţei, reuşitei curente, evaluării curente a studenţilor</t>
  </si>
  <si>
    <t>Nr. crt.</t>
  </si>
  <si>
    <t>Numele, prenumele / Data</t>
  </si>
  <si>
    <t>Evaluare curentă</t>
  </si>
  <si>
    <t>Data</t>
  </si>
  <si>
    <t>Temele de studii</t>
  </si>
  <si>
    <t>Nr. de ore</t>
  </si>
  <si>
    <t>Semnătura cadrului didactic</t>
  </si>
  <si>
    <t>Proiect / teză de an</t>
  </si>
  <si>
    <t>Tema 1_1. CP. Cinematica (mișcarea rectilinie uniformă)</t>
  </si>
  <si>
    <t>Tema 6_1. CP. Principiile Termodinamicii</t>
  </si>
  <si>
    <t>Tema 7. CP. Electrostatica</t>
  </si>
  <si>
    <t>Tema 8. CP. Curentul electric continuu</t>
  </si>
  <si>
    <t>Tema 10. CP. Electromagnetismul</t>
  </si>
  <si>
    <r>
      <t>Cadrul didactic:</t>
    </r>
    <r>
      <rPr>
        <u/>
        <sz val="12"/>
        <color theme="1"/>
        <rFont val="Calibri"/>
        <family val="2"/>
        <scheme val="minor"/>
      </rPr>
      <t xml:space="preserve"> conf.univ., dr. Sanduleac Ionel</t>
    </r>
  </si>
  <si>
    <r>
      <t xml:space="preserve">Forma de studii </t>
    </r>
    <r>
      <rPr>
        <sz val="12"/>
        <color theme="1"/>
        <rFont val="Calibri"/>
        <family val="2"/>
        <scheme val="minor"/>
      </rPr>
      <t>___</t>
    </r>
    <r>
      <rPr>
        <u/>
        <sz val="12"/>
        <color theme="1"/>
        <rFont val="Calibri"/>
        <family val="2"/>
        <scheme val="minor"/>
      </rPr>
      <t>prelegeri/lucrări practice</t>
    </r>
    <r>
      <rPr>
        <sz val="12"/>
        <color theme="1"/>
        <rFont val="Calibri"/>
        <family val="2"/>
        <scheme val="minor"/>
      </rPr>
      <t>____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i/>
        <sz val="12"/>
        <color theme="1"/>
        <rFont val="Calibri"/>
        <family val="2"/>
        <charset val="204"/>
        <scheme val="minor"/>
      </rPr>
      <t>(prelegeri, lucrări practice / seminarii, lucrări de laborator)</t>
    </r>
  </si>
  <si>
    <r>
      <t>Denumirea disciplinei _</t>
    </r>
    <r>
      <rPr>
        <u/>
        <sz val="12"/>
        <color theme="1"/>
        <rFont val="Calibri"/>
        <family val="2"/>
        <scheme val="minor"/>
      </rPr>
      <t>_Științe Aplicate</t>
    </r>
    <r>
      <rPr>
        <sz val="12"/>
        <color theme="1"/>
        <rFont val="Calibri"/>
        <family val="2"/>
        <charset val="238"/>
        <scheme val="minor"/>
      </rPr>
      <t>____</t>
    </r>
  </si>
  <si>
    <t>Tema 1_2. CP. Cinematica (mișcarea uniform accelerată, căderea liberă)</t>
  </si>
  <si>
    <t>Tema 2_1. CP. Dinamica (legile dinamicii)</t>
  </si>
  <si>
    <t>Tema 2_2. CP. Dinamica (legea lui Hooke, legea atracţiei universale)</t>
  </si>
  <si>
    <t>Tema 3_1. CP. Legile de conservare în mecanică (Lucrul și puterea)</t>
  </si>
  <si>
    <t>Tema 3_2. CP. Legile de conservare în mecanică (Legea conservării impulsului și energiei mecanice)</t>
  </si>
  <si>
    <t>Tema 4. CP. Statica. Lichide şi gaze (condiţiile de echilibru, centrul de greutate. Legea lui Arhimede)</t>
  </si>
  <si>
    <t>Tema 5. CP. Teoria cinetico moleculară. Legile gazelor. Ecuaţia de stare.</t>
  </si>
  <si>
    <t>Tema 6_2. CP. Principiile Termodinamicii. Transformările de fază. Umiditatea.</t>
  </si>
  <si>
    <t>Tema 9. CP. Lucrul şi puterea curentului electric. Curentul electric în diferite medii</t>
  </si>
  <si>
    <t>Tema 11. CP. Oscilaţii şi unde</t>
  </si>
  <si>
    <t>Total plan CP</t>
  </si>
  <si>
    <t>Total realizat CP</t>
  </si>
  <si>
    <r>
      <t xml:space="preserve">Forma de studii </t>
    </r>
    <r>
      <rPr>
        <sz val="12"/>
        <color theme="1"/>
        <rFont val="Calibri"/>
        <family val="2"/>
        <scheme val="minor"/>
      </rPr>
      <t>___</t>
    </r>
    <r>
      <rPr>
        <u/>
        <sz val="12"/>
        <color theme="1"/>
        <rFont val="Calibri"/>
        <family val="2"/>
        <scheme val="minor"/>
      </rPr>
      <t>prelegeri</t>
    </r>
    <r>
      <rPr>
        <sz val="12"/>
        <color theme="1"/>
        <rFont val="Calibri"/>
        <family val="2"/>
        <scheme val="minor"/>
      </rPr>
      <t>____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i/>
        <sz val="12"/>
        <color theme="1"/>
        <rFont val="Calibri"/>
        <family val="2"/>
        <charset val="204"/>
        <scheme val="minor"/>
      </rPr>
      <t>(prelegeri, lucrări practice / seminarii, lucrări de laborator)</t>
    </r>
  </si>
  <si>
    <t>Total plan</t>
  </si>
  <si>
    <t xml:space="preserve">Total realizat </t>
  </si>
  <si>
    <r>
      <t xml:space="preserve">Forma de studii </t>
    </r>
    <r>
      <rPr>
        <sz val="12"/>
        <color theme="1"/>
        <rFont val="Calibri"/>
        <family val="2"/>
        <scheme val="minor"/>
      </rPr>
      <t>___</t>
    </r>
    <r>
      <rPr>
        <u/>
        <sz val="12"/>
        <color theme="1"/>
        <rFont val="Calibri"/>
        <family val="2"/>
        <scheme val="minor"/>
      </rPr>
      <t>lucrări de laborator</t>
    </r>
    <r>
      <rPr>
        <sz val="12"/>
        <color theme="1"/>
        <rFont val="Calibri"/>
        <family val="2"/>
        <scheme val="minor"/>
      </rPr>
      <t>____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i/>
        <sz val="12"/>
        <color theme="1"/>
        <rFont val="Calibri"/>
        <family val="2"/>
        <charset val="204"/>
        <scheme val="minor"/>
      </rPr>
      <t>(prelegeri, lucrări practice / seminarii, lucrări de laborator)</t>
    </r>
  </si>
  <si>
    <t>MatLab</t>
  </si>
  <si>
    <t>Fizica</t>
  </si>
  <si>
    <t>Lucrare de laborator Nr.1. Introducere în MatLab</t>
  </si>
  <si>
    <t>Lucrare de laborator Nr.2. Grafica în MatLab</t>
  </si>
  <si>
    <t>Lucrare de laborator Nr.3. Studiul cinematicii punctului (MatLab)</t>
  </si>
  <si>
    <t>Lucrare de laborator Nr.4. Compunerea oscilațiilor armonice</t>
  </si>
  <si>
    <t>Lucrare de laborator Nr.5. Cinematica rigidului. Mișc. de Rotație</t>
  </si>
  <si>
    <t>Lucrare de laborator Nr.7. Dinamica punctului material</t>
  </si>
  <si>
    <t>Introducere. Teoria erorilor</t>
  </si>
  <si>
    <t>Lucrare frontală</t>
  </si>
  <si>
    <t>Lucrare de laborator. Fizica moleculară. Termodinamica</t>
  </si>
  <si>
    <t xml:space="preserve">Lucrare de laborator. Electromagnetism. </t>
  </si>
  <si>
    <t>Lucrare de laborator. Electromagnetism.</t>
  </si>
  <si>
    <t>Lucrare de laborator. Oscilații și unde</t>
  </si>
  <si>
    <t>Lucrare de laborator. Optica ondulatorie.</t>
  </si>
  <si>
    <t>Lucrare de laborator.</t>
  </si>
  <si>
    <t xml:space="preserve">Lucrare de laborator. </t>
  </si>
  <si>
    <t>Ore absentate</t>
  </si>
  <si>
    <t>Ore absențe CP</t>
  </si>
  <si>
    <t>Ore absențe C</t>
  </si>
  <si>
    <t>Ore absențe S</t>
  </si>
  <si>
    <t>Ore absențe total</t>
  </si>
  <si>
    <t>Rezultate atestări și sesiune</t>
  </si>
  <si>
    <t>01.02</t>
  </si>
  <si>
    <t>02.03</t>
  </si>
  <si>
    <t>31.01</t>
  </si>
  <si>
    <t>21.03</t>
  </si>
  <si>
    <t>16.05</t>
  </si>
  <si>
    <t>Totalizare</t>
  </si>
  <si>
    <t>14.02
21.02</t>
  </si>
  <si>
    <t>28.02
7.03</t>
  </si>
  <si>
    <t>14.03
21.03</t>
  </si>
  <si>
    <t>28.03
4.04</t>
  </si>
  <si>
    <t>11.04
25.04</t>
  </si>
  <si>
    <t>2.05
9.05</t>
  </si>
  <si>
    <t>09.03</t>
  </si>
  <si>
    <t>C1F</t>
  </si>
  <si>
    <t>C2F</t>
  </si>
  <si>
    <t>C3F</t>
  </si>
  <si>
    <t>C4F</t>
  </si>
  <si>
    <t>C5F</t>
  </si>
  <si>
    <t>C6F</t>
  </si>
  <si>
    <t>C7F</t>
  </si>
  <si>
    <t>C8F</t>
  </si>
  <si>
    <t>C11M</t>
  </si>
  <si>
    <t>C12M</t>
  </si>
  <si>
    <t>C13M</t>
  </si>
  <si>
    <t>C14M</t>
  </si>
  <si>
    <t>C15M</t>
  </si>
  <si>
    <t>S1F</t>
  </si>
  <si>
    <t>S2F</t>
  </si>
  <si>
    <t>S3F</t>
  </si>
  <si>
    <t>S4F</t>
  </si>
  <si>
    <t>S5F</t>
  </si>
  <si>
    <t>S6F</t>
  </si>
  <si>
    <t>S7F</t>
  </si>
  <si>
    <t>S9F</t>
  </si>
  <si>
    <t>S10F</t>
  </si>
  <si>
    <t>S11M</t>
  </si>
  <si>
    <t>S12M</t>
  </si>
  <si>
    <t>S13M</t>
  </si>
  <si>
    <t>S14M</t>
  </si>
  <si>
    <t>S15M</t>
  </si>
  <si>
    <r>
      <t>Cadrul didactic:</t>
    </r>
    <r>
      <rPr>
        <u/>
        <sz val="12"/>
        <color theme="1"/>
        <rFont val="Calibri"/>
        <family val="2"/>
        <scheme val="minor"/>
      </rPr>
      <t xml:space="preserve"> Conf.univ., dr. Hab. Tronciu Vasile, conf.univ., dr. Sanduleac Ionel</t>
    </r>
  </si>
  <si>
    <t xml:space="preserve">Introducere. Cinematica punctului material. </t>
  </si>
  <si>
    <t xml:space="preserve">Fizica Moleculara </t>
  </si>
  <si>
    <t xml:space="preserve">Principiile Termodinamicii </t>
  </si>
  <si>
    <t xml:space="preserve">Cimpul Electrostatic in vid </t>
  </si>
  <si>
    <t>Curetul electric continuu</t>
  </si>
  <si>
    <t xml:space="preserve">Cimpul magnetic </t>
  </si>
  <si>
    <t xml:space="preserve">Dinamica Punctului material. Legile Conservarii </t>
  </si>
  <si>
    <t xml:space="preserve">Mișcarea de rotatie a rigidului. </t>
  </si>
  <si>
    <t>Cinematica punctului. Calculul traiectoriei, vitezei, accelerației (tangentiala, normala, totala)</t>
  </si>
  <si>
    <t>Fizica moleculara. Rezolvarea problemelor de fizica statistica si termodinamica</t>
  </si>
  <si>
    <t>Dinamica. Legile de conservare. Rezolvarea problemelor de dinamica</t>
  </si>
  <si>
    <t>Principiul I al termodinamicii. Principiul II al termodinamicii. Rezolvarea problemelor</t>
  </si>
  <si>
    <t>Magnetismul. Rezolvarea problemelor. Partea I</t>
  </si>
  <si>
    <t>Magnetismul. Rezolvarea problemelor. Partea II</t>
  </si>
  <si>
    <t>Cinematica punctului. Cinematica rigidului. Mișc. de rot, transl, plan-paralela</t>
  </si>
  <si>
    <t>Sanduleac</t>
  </si>
  <si>
    <t>S1M</t>
  </si>
  <si>
    <t>C10M</t>
  </si>
  <si>
    <t>C9F</t>
  </si>
  <si>
    <t>Mișcarea plan-paralela. Determinarea vitezei si CIV</t>
  </si>
  <si>
    <t>Dinamica punctului material. Cantitatea de mișcare. Centrul maselor. Forțe interioare și exterioare</t>
  </si>
  <si>
    <t>Teorema variației cantității de mișcare. Legea conservării impulsului mecanic</t>
  </si>
  <si>
    <t>Momentul forței ca vector. Momentul de inerție ca tensor. Momentul cantității de mișcare</t>
  </si>
  <si>
    <t>Momentul cinetic al rigidului. Teorema variației momentului cinetic. Legea conservării momentului cinetic. Giroscopul</t>
  </si>
  <si>
    <t>Miscarea oscliatorie</t>
  </si>
  <si>
    <t>Cinematica rigidului. Rezolvarea problemelor</t>
  </si>
  <si>
    <t>Lucrare de laborator Nr.6. Oscilații mecanice</t>
  </si>
  <si>
    <t>Electrostatica. Campul electrostatic. Rezolvarea problemelor</t>
  </si>
  <si>
    <t>Electrostatica. Teorema lui Gauss. Rezolvarea problemelor</t>
  </si>
  <si>
    <t>Potențialul campului electrostatic. Ecuația fundamentală a electrostaticii. Probleme</t>
  </si>
  <si>
    <t>2
3 p</t>
  </si>
  <si>
    <t>4
3 p</t>
  </si>
  <si>
    <t>Supl
 +pct</t>
  </si>
  <si>
    <t>Mișcarea plan-paralelă. Determinarea CIV și calcularea vitezelor rigidului.</t>
  </si>
  <si>
    <t>Teoremele generale ale dinamicii. Cantitatea de mișcare și momentul cantității de mișcare</t>
  </si>
  <si>
    <t>Energia cinetică a sistemului mecanic. Lucrul forței. Forțe conservative. Forțe disipative</t>
  </si>
  <si>
    <t>Rezolvarea problemelor cu aplicarea teoremelor generale ale dinamicii</t>
  </si>
  <si>
    <t>Teor</t>
  </si>
  <si>
    <t>Pract</t>
  </si>
  <si>
    <t>22.05</t>
  </si>
  <si>
    <t>Examen
(Admis, N/A)</t>
  </si>
  <si>
    <t>Puncte utilizate</t>
  </si>
  <si>
    <r>
      <t xml:space="preserve">Științe Aplicate. Anul de studii: 
Titular: 
Grupa: FAF-
Șeful grupei: </t>
    </r>
    <r>
      <rPr>
        <b/>
        <i/>
        <sz val="14"/>
        <color theme="1"/>
        <rFont val="Times New Roman"/>
        <family val="1"/>
      </rPr>
      <t>Nume, Prenume, telefon</t>
    </r>
  </si>
  <si>
    <t>example@mail.com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</si>
</sst>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\ [$P]"/>
  </numFmts>
  <fonts count="69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indexed="8"/>
      <name val="Calibri"/>
      <family val="2"/>
      <charset val="238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indexed="8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i/>
      <sz val="14"/>
      <color theme="1"/>
      <name val="Times New Roman"/>
      <family val="1"/>
    </font>
    <font>
      <b/>
      <i/>
      <sz val="14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4"/>
      <color indexed="8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1"/>
      <color theme="4" tint="-0.249977111117893"/>
      <name val="Times New Roman"/>
      <family val="1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theme="1"/>
      <name val="Times New Roman"/>
      <family val="1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6"/>
      <name val="Times New Roman"/>
      <family val="1"/>
    </font>
    <font>
      <b/>
      <sz val="18"/>
      <color indexed="8"/>
      <name val="Times New Roman"/>
      <family val="1"/>
    </font>
    <font>
      <u/>
      <sz val="11"/>
      <color theme="10"/>
      <name val="Calibri"/>
      <family val="2"/>
      <charset val="204"/>
      <scheme val="minor"/>
    </font>
    <font>
      <b/>
      <sz val="16"/>
      <color rgb="FF00008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5" tint="0.79998168889431442"/>
        <bgColor indexed="26"/>
      </patternFill>
    </fill>
    <fill>
      <patternFill patternType="solid">
        <fgColor theme="8" tint="0.79998168889431442"/>
        <bgColor indexed="26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5" fillId="0" borderId="0"/>
    <xf numFmtId="0" fontId="67" fillId="0" borderId="0" applyNumberFormat="0" applyFill="0" applyBorder="0" applyAlignment="0" applyProtection="0"/>
  </cellStyleXfs>
  <cellXfs count="24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49" fontId="9" fillId="0" borderId="0" xfId="0" applyNumberFormat="1" applyFont="1"/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18" xfId="0" applyFont="1" applyBorder="1" applyAlignment="1">
      <alignment horizontal="center" wrapText="1"/>
    </xf>
    <xf numFmtId="0" fontId="10" fillId="0" borderId="0" xfId="0" applyFont="1"/>
    <xf numFmtId="1" fontId="17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1" fontId="25" fillId="0" borderId="5" xfId="0" applyNumberFormat="1" applyFont="1" applyBorder="1" applyAlignment="1">
      <alignment horizontal="center" vertical="center" textRotation="90" wrapText="1"/>
    </xf>
    <xf numFmtId="1" fontId="25" fillId="0" borderId="1" xfId="0" applyNumberFormat="1" applyFont="1" applyBorder="1" applyAlignment="1">
      <alignment horizontal="center" vertical="center" textRotation="90" wrapText="1"/>
    </xf>
    <xf numFmtId="1" fontId="25" fillId="0" borderId="16" xfId="0" applyNumberFormat="1" applyFont="1" applyBorder="1" applyAlignment="1">
      <alignment horizontal="center" vertical="center" textRotation="90" wrapText="1"/>
    </xf>
    <xf numFmtId="1" fontId="25" fillId="0" borderId="6" xfId="0" applyNumberFormat="1" applyFont="1" applyBorder="1" applyAlignment="1">
      <alignment horizontal="center" vertical="center" textRotation="90" wrapText="1"/>
    </xf>
    <xf numFmtId="0" fontId="30" fillId="0" borderId="0" xfId="0" applyFont="1"/>
    <xf numFmtId="0" fontId="33" fillId="0" borderId="0" xfId="0" applyFont="1" applyAlignment="1">
      <alignment vertical="top" wrapText="1"/>
    </xf>
    <xf numFmtId="0" fontId="22" fillId="0" borderId="0" xfId="0" applyFont="1"/>
    <xf numFmtId="0" fontId="35" fillId="0" borderId="0" xfId="0" applyFont="1"/>
    <xf numFmtId="0" fontId="3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12" fillId="0" borderId="18" xfId="0" applyFont="1" applyBorder="1" applyAlignment="1">
      <alignment horizontal="center"/>
    </xf>
    <xf numFmtId="0" fontId="16" fillId="0" borderId="18" xfId="0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vertical="top" wrapText="1"/>
    </xf>
    <xf numFmtId="0" fontId="39" fillId="0" borderId="0" xfId="0" applyFont="1"/>
    <xf numFmtId="0" fontId="23" fillId="9" borderId="0" xfId="0" applyFont="1" applyFill="1"/>
    <xf numFmtId="0" fontId="23" fillId="0" borderId="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/>
    </xf>
    <xf numFmtId="0" fontId="23" fillId="0" borderId="0" xfId="0" applyFont="1" applyAlignment="1">
      <alignment textRotation="90"/>
    </xf>
    <xf numFmtId="0" fontId="23" fillId="0" borderId="14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 textRotation="90"/>
    </xf>
    <xf numFmtId="0" fontId="23" fillId="0" borderId="1" xfId="0" applyFont="1" applyBorder="1" applyAlignment="1">
      <alignment horizontal="center" vertical="center"/>
    </xf>
    <xf numFmtId="14" fontId="19" fillId="8" borderId="1" xfId="0" applyNumberFormat="1" applyFont="1" applyFill="1" applyBorder="1" applyAlignment="1">
      <alignment horizontal="center" vertical="center" textRotation="90" wrapText="1"/>
    </xf>
    <xf numFmtId="49" fontId="19" fillId="8" borderId="1" xfId="0" applyNumberFormat="1" applyFont="1" applyFill="1" applyBorder="1" applyAlignment="1">
      <alignment horizontal="center" vertical="center" textRotation="90" wrapText="1"/>
    </xf>
    <xf numFmtId="49" fontId="19" fillId="8" borderId="1" xfId="0" applyNumberFormat="1" applyFont="1" applyFill="1" applyBorder="1" applyAlignment="1">
      <alignment horizontal="center" vertical="center" textRotation="90"/>
    </xf>
    <xf numFmtId="1" fontId="19" fillId="0" borderId="27" xfId="0" applyNumberFormat="1" applyFont="1" applyBorder="1" applyAlignment="1">
      <alignment horizontal="center" vertical="center" textRotation="90"/>
    </xf>
    <xf numFmtId="1" fontId="19" fillId="0" borderId="27" xfId="0" applyNumberFormat="1" applyFont="1" applyBorder="1" applyAlignment="1">
      <alignment horizontal="center" vertical="center" textRotation="90" wrapText="1"/>
    </xf>
    <xf numFmtId="0" fontId="23" fillId="0" borderId="0" xfId="0" applyFont="1" applyAlignment="1">
      <alignment horizontal="left" vertical="center"/>
    </xf>
    <xf numFmtId="1" fontId="19" fillId="0" borderId="0" xfId="0" applyNumberFormat="1" applyFont="1" applyAlignment="1">
      <alignment horizontal="center" vertical="center"/>
    </xf>
    <xf numFmtId="0" fontId="38" fillId="0" borderId="0" xfId="0" applyFont="1"/>
    <xf numFmtId="0" fontId="37" fillId="0" borderId="0" xfId="0" applyFont="1" applyAlignment="1">
      <alignment horizontal="center"/>
    </xf>
    <xf numFmtId="0" fontId="40" fillId="0" borderId="0" xfId="0" applyFont="1"/>
    <xf numFmtId="0" fontId="41" fillId="0" borderId="0" xfId="0" applyFont="1"/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0" xfId="0" applyFont="1"/>
    <xf numFmtId="0" fontId="30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1" fontId="31" fillId="0" borderId="1" xfId="0" applyNumberFormat="1" applyFont="1" applyBorder="1" applyAlignment="1">
      <alignment horizontal="center" vertical="center" textRotation="90"/>
    </xf>
    <xf numFmtId="0" fontId="24" fillId="0" borderId="1" xfId="0" applyFont="1" applyBorder="1" applyAlignment="1">
      <alignment horizontal="center" vertical="center"/>
    </xf>
    <xf numFmtId="49" fontId="25" fillId="2" borderId="5" xfId="0" applyNumberFormat="1" applyFont="1" applyFill="1" applyBorder="1" applyAlignment="1">
      <alignment horizontal="center" vertical="center" textRotation="90" wrapText="1"/>
    </xf>
    <xf numFmtId="49" fontId="25" fillId="2" borderId="1" xfId="0" applyNumberFormat="1" applyFont="1" applyFill="1" applyBorder="1" applyAlignment="1">
      <alignment horizontal="center" vertical="center" textRotation="90" wrapText="1"/>
    </xf>
    <xf numFmtId="49" fontId="25" fillId="2" borderId="16" xfId="0" applyNumberFormat="1" applyFont="1" applyFill="1" applyBorder="1" applyAlignment="1">
      <alignment horizontal="center" vertical="center" textRotation="90" wrapText="1"/>
    </xf>
    <xf numFmtId="49" fontId="15" fillId="4" borderId="6" xfId="0" applyNumberFormat="1" applyFont="1" applyFill="1" applyBorder="1" applyAlignment="1">
      <alignment horizontal="center" vertical="center" textRotation="90" wrapText="1"/>
    </xf>
    <xf numFmtId="49" fontId="15" fillId="4" borderId="16" xfId="0" applyNumberFormat="1" applyFont="1" applyFill="1" applyBorder="1" applyAlignment="1">
      <alignment horizontal="center" vertical="center" textRotation="90" wrapText="1"/>
    </xf>
    <xf numFmtId="49" fontId="15" fillId="2" borderId="6" xfId="0" applyNumberFormat="1" applyFont="1" applyFill="1" applyBorder="1" applyAlignment="1">
      <alignment horizontal="center" vertical="center" textRotation="90" wrapText="1"/>
    </xf>
    <xf numFmtId="49" fontId="15" fillId="0" borderId="6" xfId="0" applyNumberFormat="1" applyFont="1" applyBorder="1" applyAlignment="1">
      <alignment horizontal="center" vertical="center" textRotation="90" wrapText="1"/>
    </xf>
    <xf numFmtId="0" fontId="32" fillId="6" borderId="1" xfId="1" applyFont="1" applyFill="1" applyBorder="1" applyAlignment="1">
      <alignment horizontal="center" vertical="center" textRotation="90" wrapText="1"/>
    </xf>
    <xf numFmtId="0" fontId="32" fillId="7" borderId="1" xfId="1" applyFont="1" applyFill="1" applyBorder="1" applyAlignment="1">
      <alignment horizontal="center" vertical="center" textRotation="90" wrapText="1"/>
    </xf>
    <xf numFmtId="0" fontId="36" fillId="0" borderId="0" xfId="0" applyFont="1"/>
    <xf numFmtId="0" fontId="20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 textRotation="90" wrapText="1"/>
    </xf>
    <xf numFmtId="1" fontId="21" fillId="0" borderId="12" xfId="0" applyNumberFormat="1" applyFont="1" applyBorder="1" applyAlignment="1">
      <alignment horizontal="center" vertical="center" textRotation="90" wrapText="1"/>
    </xf>
    <xf numFmtId="0" fontId="18" fillId="0" borderId="30" xfId="0" applyFont="1" applyBorder="1" applyAlignment="1">
      <alignment horizontal="center" vertical="center"/>
    </xf>
    <xf numFmtId="1" fontId="46" fillId="0" borderId="13" xfId="0" applyNumberFormat="1" applyFont="1" applyBorder="1" applyAlignment="1">
      <alignment horizontal="center" vertical="center"/>
    </xf>
    <xf numFmtId="0" fontId="48" fillId="0" borderId="0" xfId="0" applyFont="1"/>
    <xf numFmtId="0" fontId="49" fillId="0" borderId="34" xfId="0" applyFont="1" applyBorder="1" applyAlignment="1">
      <alignment horizontal="center" vertical="center"/>
    </xf>
    <xf numFmtId="165" fontId="22" fillId="0" borderId="0" xfId="0" applyNumberFormat="1" applyFont="1"/>
    <xf numFmtId="165" fontId="22" fillId="0" borderId="10" xfId="0" applyNumberFormat="1" applyFont="1" applyBorder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0" fontId="47" fillId="0" borderId="0" xfId="0" applyFont="1"/>
    <xf numFmtId="0" fontId="43" fillId="0" borderId="0" xfId="0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44" fillId="0" borderId="0" xfId="0" applyFont="1"/>
    <xf numFmtId="49" fontId="19" fillId="11" borderId="1" xfId="0" applyNumberFormat="1" applyFont="1" applyFill="1" applyBorder="1" applyAlignment="1">
      <alignment horizontal="center" vertical="center" textRotation="90"/>
    </xf>
    <xf numFmtId="49" fontId="19" fillId="2" borderId="1" xfId="0" applyNumberFormat="1" applyFont="1" applyFill="1" applyBorder="1" applyAlignment="1">
      <alignment horizontal="center" vertical="center" textRotation="90"/>
    </xf>
    <xf numFmtId="1" fontId="9" fillId="0" borderId="0" xfId="0" applyNumberFormat="1" applyFont="1" applyAlignment="1">
      <alignment horizontal="center"/>
    </xf>
    <xf numFmtId="0" fontId="51" fillId="0" borderId="0" xfId="0" applyFont="1"/>
    <xf numFmtId="0" fontId="53" fillId="0" borderId="0" xfId="0" applyFont="1" applyAlignment="1">
      <alignment horizontal="center" vertical="center"/>
    </xf>
    <xf numFmtId="0" fontId="53" fillId="0" borderId="0" xfId="0" applyFont="1"/>
    <xf numFmtId="0" fontId="54" fillId="0" borderId="0" xfId="0" applyFont="1"/>
    <xf numFmtId="0" fontId="55" fillId="0" borderId="0" xfId="0" applyFont="1"/>
    <xf numFmtId="0" fontId="58" fillId="0" borderId="0" xfId="0" applyFont="1" applyAlignment="1">
      <alignment horizontal="left"/>
    </xf>
    <xf numFmtId="0" fontId="52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59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left" vertical="center" wrapText="1"/>
    </xf>
    <xf numFmtId="0" fontId="52" fillId="0" borderId="1" xfId="0" applyFont="1" applyBorder="1" applyAlignment="1">
      <alignment horizontal="right" vertical="center" wrapText="1"/>
    </xf>
    <xf numFmtId="0" fontId="54" fillId="0" borderId="1" xfId="0" applyFont="1" applyBorder="1" applyAlignment="1">
      <alignment horizontal="left" vertical="center"/>
    </xf>
    <xf numFmtId="0" fontId="54" fillId="0" borderId="0" xfId="0" applyFont="1" applyAlignment="1">
      <alignment horizontal="center"/>
    </xf>
    <xf numFmtId="2" fontId="54" fillId="0" borderId="1" xfId="0" applyNumberFormat="1" applyFont="1" applyBorder="1" applyAlignment="1">
      <alignment horizontal="center" vertical="center" wrapText="1"/>
    </xf>
    <xf numFmtId="49" fontId="19" fillId="10" borderId="1" xfId="0" applyNumberFormat="1" applyFont="1" applyFill="1" applyBorder="1" applyAlignment="1">
      <alignment horizontal="center" vertical="center" textRotation="90"/>
    </xf>
    <xf numFmtId="2" fontId="54" fillId="14" borderId="1" xfId="0" applyNumberFormat="1" applyFont="1" applyFill="1" applyBorder="1" applyAlignment="1">
      <alignment horizontal="center" vertical="center" wrapText="1"/>
    </xf>
    <xf numFmtId="2" fontId="54" fillId="13" borderId="1" xfId="0" applyNumberFormat="1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 textRotation="90"/>
    </xf>
    <xf numFmtId="0" fontId="23" fillId="0" borderId="12" xfId="0" applyFont="1" applyBorder="1" applyAlignment="1">
      <alignment vertical="top" wrapText="1"/>
    </xf>
    <xf numFmtId="0" fontId="39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63" fillId="0" borderId="0" xfId="0" applyFont="1"/>
    <xf numFmtId="164" fontId="40" fillId="0" borderId="0" xfId="0" applyNumberFormat="1" applyFont="1"/>
    <xf numFmtId="0" fontId="38" fillId="0" borderId="0" xfId="0" applyFont="1" applyAlignment="1">
      <alignment horizontal="center"/>
    </xf>
    <xf numFmtId="0" fontId="22" fillId="0" borderId="0" xfId="0" applyFont="1" applyAlignment="1">
      <alignment horizontal="center" vertical="center" textRotation="90" wrapText="1"/>
    </xf>
    <xf numFmtId="1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164" fontId="38" fillId="0" borderId="0" xfId="0" applyNumberFormat="1" applyFont="1" applyAlignment="1">
      <alignment horizontal="center"/>
    </xf>
    <xf numFmtId="0" fontId="64" fillId="0" borderId="0" xfId="0" applyFont="1"/>
    <xf numFmtId="164" fontId="65" fillId="0" borderId="0" xfId="0" applyNumberFormat="1" applyFont="1" applyAlignment="1">
      <alignment horizontal="center"/>
    </xf>
    <xf numFmtId="1" fontId="66" fillId="8" borderId="27" xfId="0" applyNumberFormat="1" applyFont="1" applyFill="1" applyBorder="1" applyAlignment="1">
      <alignment horizontal="center" vertical="center" textRotation="90"/>
    </xf>
    <xf numFmtId="1" fontId="66" fillId="8" borderId="27" xfId="0" applyNumberFormat="1" applyFont="1" applyFill="1" applyBorder="1" applyAlignment="1">
      <alignment horizontal="center" vertical="center" textRotation="90" wrapText="1"/>
    </xf>
    <xf numFmtId="0" fontId="35" fillId="0" borderId="0" xfId="0" applyFont="1" applyAlignment="1">
      <alignment horizontal="center" vertical="center" textRotation="90" wrapText="1"/>
    </xf>
    <xf numFmtId="1" fontId="65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top" wrapText="1"/>
    </xf>
    <xf numFmtId="165" fontId="22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 textRotation="90"/>
    </xf>
    <xf numFmtId="0" fontId="38" fillId="0" borderId="0" xfId="0" applyFont="1" applyAlignment="1">
      <alignment vertical="center" textRotation="90"/>
    </xf>
    <xf numFmtId="14" fontId="19" fillId="8" borderId="35" xfId="0" applyNumberFormat="1" applyFont="1" applyFill="1" applyBorder="1" applyAlignment="1">
      <alignment horizontal="center" vertical="center" textRotation="90" wrapText="1"/>
    </xf>
    <xf numFmtId="14" fontId="19" fillId="8" borderId="36" xfId="0" applyNumberFormat="1" applyFont="1" applyFill="1" applyBorder="1" applyAlignment="1">
      <alignment horizontal="center" vertical="center" textRotation="90"/>
    </xf>
    <xf numFmtId="0" fontId="23" fillId="0" borderId="16" xfId="0" applyFont="1" applyBorder="1" applyAlignment="1">
      <alignment horizontal="center" vertical="center"/>
    </xf>
    <xf numFmtId="0" fontId="67" fillId="0" borderId="0" xfId="2"/>
    <xf numFmtId="1" fontId="19" fillId="0" borderId="34" xfId="0" applyNumberFormat="1" applyFont="1" applyBorder="1" applyAlignment="1">
      <alignment horizontal="center" vertical="center" textRotation="90" wrapText="1"/>
    </xf>
    <xf numFmtId="1" fontId="19" fillId="0" borderId="30" xfId="0" applyNumberFormat="1" applyFont="1" applyBorder="1" applyAlignment="1">
      <alignment horizontal="center" vertical="center" textRotation="90" wrapText="1"/>
    </xf>
    <xf numFmtId="0" fontId="38" fillId="5" borderId="32" xfId="1" applyFont="1" applyFill="1" applyBorder="1" applyAlignment="1">
      <alignment horizontal="center" vertical="center" wrapText="1"/>
    </xf>
    <xf numFmtId="0" fontId="38" fillId="5" borderId="33" xfId="1" applyFont="1" applyFill="1" applyBorder="1" applyAlignment="1">
      <alignment horizontal="center" vertical="center" wrapText="1"/>
    </xf>
    <xf numFmtId="0" fontId="38" fillId="5" borderId="31" xfId="1" applyFont="1" applyFill="1" applyBorder="1" applyAlignment="1">
      <alignment horizontal="center" vertical="center" wrapText="1"/>
    </xf>
    <xf numFmtId="0" fontId="32" fillId="5" borderId="7" xfId="1" applyFont="1" applyFill="1" applyBorder="1" applyAlignment="1">
      <alignment horizontal="center" vertical="center" textRotation="90" wrapText="1"/>
    </xf>
    <xf numFmtId="0" fontId="32" fillId="5" borderId="8" xfId="1" applyFont="1" applyFill="1" applyBorder="1" applyAlignment="1">
      <alignment horizontal="center" vertical="center" textRotation="90" wrapText="1"/>
    </xf>
    <xf numFmtId="0" fontId="32" fillId="5" borderId="13" xfId="1" applyFont="1" applyFill="1" applyBorder="1" applyAlignment="1">
      <alignment horizontal="center" vertical="center" textRotation="90" wrapText="1"/>
    </xf>
    <xf numFmtId="0" fontId="32" fillId="5" borderId="2" xfId="1" applyFont="1" applyFill="1" applyBorder="1" applyAlignment="1">
      <alignment horizontal="center" vertical="center" wrapText="1"/>
    </xf>
    <xf numFmtId="0" fontId="32" fillId="5" borderId="6" xfId="1" applyFont="1" applyFill="1" applyBorder="1" applyAlignment="1">
      <alignment horizontal="center" vertical="center" wrapText="1"/>
    </xf>
    <xf numFmtId="0" fontId="32" fillId="5" borderId="4" xfId="1" applyFont="1" applyFill="1" applyBorder="1" applyAlignment="1">
      <alignment horizontal="center" vertical="center" wrapText="1"/>
    </xf>
    <xf numFmtId="0" fontId="32" fillId="5" borderId="1" xfId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38" fillId="5" borderId="7" xfId="1" applyFont="1" applyFill="1" applyBorder="1" applyAlignment="1">
      <alignment horizontal="center" vertical="center" textRotation="90" wrapText="1"/>
    </xf>
    <xf numFmtId="0" fontId="38" fillId="5" borderId="8" xfId="1" applyFont="1" applyFill="1" applyBorder="1" applyAlignment="1">
      <alignment horizontal="center" vertical="center" textRotation="90" wrapText="1"/>
    </xf>
    <xf numFmtId="0" fontId="38" fillId="5" borderId="13" xfId="1" applyFont="1" applyFill="1" applyBorder="1" applyAlignment="1">
      <alignment horizontal="center" vertical="center" textRotation="90" wrapText="1"/>
    </xf>
    <xf numFmtId="0" fontId="32" fillId="5" borderId="9" xfId="1" applyFont="1" applyFill="1" applyBorder="1" applyAlignment="1">
      <alignment horizontal="center" vertical="center" wrapText="1"/>
    </xf>
    <xf numFmtId="0" fontId="32" fillId="5" borderId="10" xfId="1" applyFont="1" applyFill="1" applyBorder="1" applyAlignment="1">
      <alignment horizontal="center" vertical="center" wrapText="1"/>
    </xf>
    <xf numFmtId="0" fontId="32" fillId="5" borderId="11" xfId="1" applyFont="1" applyFill="1" applyBorder="1" applyAlignment="1">
      <alignment horizontal="center" vertical="center" wrapText="1"/>
    </xf>
    <xf numFmtId="0" fontId="32" fillId="5" borderId="12" xfId="1" applyFont="1" applyFill="1" applyBorder="1" applyAlignment="1">
      <alignment horizontal="center" vertical="center" wrapText="1"/>
    </xf>
    <xf numFmtId="0" fontId="32" fillId="5" borderId="14" xfId="1" applyFont="1" applyFill="1" applyBorder="1" applyAlignment="1">
      <alignment horizontal="center" vertical="center" wrapText="1"/>
    </xf>
    <xf numFmtId="0" fontId="32" fillId="5" borderId="15" xfId="1" applyFont="1" applyFill="1" applyBorder="1" applyAlignment="1">
      <alignment horizontal="center" vertical="center" wrapText="1"/>
    </xf>
    <xf numFmtId="0" fontId="32" fillId="5" borderId="1" xfId="1" applyFont="1" applyFill="1" applyBorder="1" applyAlignment="1">
      <alignment horizontal="center" vertical="center" textRotation="90" wrapText="1"/>
    </xf>
    <xf numFmtId="0" fontId="45" fillId="0" borderId="3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 wrapText="1"/>
    </xf>
    <xf numFmtId="1" fontId="21" fillId="0" borderId="12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left" vertical="top" wrapText="1"/>
    </xf>
    <xf numFmtId="0" fontId="23" fillId="0" borderId="19" xfId="0" applyFont="1" applyBorder="1" applyAlignment="1">
      <alignment horizontal="center" vertical="center" wrapText="1"/>
    </xf>
    <xf numFmtId="0" fontId="50" fillId="11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1" fontId="15" fillId="3" borderId="0" xfId="0" applyNumberFormat="1" applyFont="1" applyFill="1" applyAlignment="1">
      <alignment horizontal="center" vertical="center" textRotation="90"/>
    </xf>
    <xf numFmtId="1" fontId="15" fillId="3" borderId="19" xfId="0" applyNumberFormat="1" applyFont="1" applyFill="1" applyBorder="1" applyAlignment="1">
      <alignment horizontal="center" vertical="center" textRotation="90"/>
    </xf>
    <xf numFmtId="1" fontId="19" fillId="3" borderId="0" xfId="0" applyNumberFormat="1" applyFont="1" applyFill="1" applyAlignment="1">
      <alignment horizontal="center" vertical="center" textRotation="90"/>
    </xf>
    <xf numFmtId="1" fontId="19" fillId="3" borderId="19" xfId="0" applyNumberFormat="1" applyFont="1" applyFill="1" applyBorder="1" applyAlignment="1">
      <alignment horizontal="center" vertical="center" textRotation="90"/>
    </xf>
    <xf numFmtId="165" fontId="32" fillId="5" borderId="7" xfId="1" applyNumberFormat="1" applyFont="1" applyFill="1" applyBorder="1" applyAlignment="1">
      <alignment horizontal="center" vertical="center" textRotation="90" wrapText="1"/>
    </xf>
    <xf numFmtId="165" fontId="32" fillId="5" borderId="13" xfId="1" applyNumberFormat="1" applyFont="1" applyFill="1" applyBorder="1" applyAlignment="1">
      <alignment horizontal="center" vertical="center" textRotation="90" wrapText="1"/>
    </xf>
    <xf numFmtId="1" fontId="19" fillId="3" borderId="0" xfId="0" applyNumberFormat="1" applyFont="1" applyFill="1" applyAlignment="1">
      <alignment horizontal="center" vertical="center" textRotation="90" wrapText="1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 wrapText="1"/>
    </xf>
    <xf numFmtId="49" fontId="23" fillId="0" borderId="26" xfId="0" applyNumberFormat="1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9" xfId="0" applyFont="1" applyBorder="1" applyAlignment="1">
      <alignment horizontal="center" vertical="center"/>
    </xf>
    <xf numFmtId="49" fontId="23" fillId="0" borderId="23" xfId="0" applyNumberFormat="1" applyFont="1" applyBorder="1" applyAlignment="1">
      <alignment horizontal="center" vertical="center" wrapText="1"/>
    </xf>
    <xf numFmtId="49" fontId="23" fillId="0" borderId="2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16" fillId="0" borderId="19" xfId="0" applyFont="1" applyBorder="1" applyAlignment="1">
      <alignment horizontal="center"/>
    </xf>
    <xf numFmtId="2" fontId="24" fillId="0" borderId="9" xfId="0" applyNumberFormat="1" applyFont="1" applyBorder="1" applyAlignment="1">
      <alignment horizontal="center" vertical="center" textRotation="90" wrapText="1"/>
    </xf>
    <xf numFmtId="0" fontId="24" fillId="0" borderId="14" xfId="0" applyFont="1" applyBorder="1" applyAlignment="1">
      <alignment horizontal="center" vertical="center" textRotation="90" wrapText="1"/>
    </xf>
    <xf numFmtId="0" fontId="52" fillId="0" borderId="1" xfId="0" applyFont="1" applyBorder="1" applyAlignment="1">
      <alignment horizontal="center"/>
    </xf>
    <xf numFmtId="0" fontId="54" fillId="0" borderId="7" xfId="0" applyFont="1" applyBorder="1" applyAlignment="1">
      <alignment horizontal="center" vertical="center" wrapText="1"/>
    </xf>
    <xf numFmtId="0" fontId="54" fillId="0" borderId="13" xfId="0" applyFont="1" applyBorder="1" applyAlignment="1">
      <alignment horizontal="center" vertical="center" wrapText="1"/>
    </xf>
    <xf numFmtId="2" fontId="23" fillId="0" borderId="9" xfId="0" applyNumberFormat="1" applyFont="1" applyBorder="1" applyAlignment="1">
      <alignment horizontal="center" vertical="center" textRotation="90" wrapText="1"/>
    </xf>
    <xf numFmtId="0" fontId="23" fillId="0" borderId="14" xfId="0" applyFont="1" applyBorder="1" applyAlignment="1">
      <alignment horizontal="center" vertical="center" textRotation="90" wrapText="1"/>
    </xf>
    <xf numFmtId="0" fontId="52" fillId="0" borderId="1" xfId="0" applyFont="1" applyBorder="1" applyAlignment="1">
      <alignment horizontal="center" vertical="center" wrapText="1"/>
    </xf>
    <xf numFmtId="2" fontId="23" fillId="0" borderId="7" xfId="0" applyNumberFormat="1" applyFont="1" applyBorder="1" applyAlignment="1">
      <alignment horizontal="center" vertical="center" textRotation="90" wrapText="1"/>
    </xf>
    <xf numFmtId="2" fontId="23" fillId="0" borderId="13" xfId="0" applyNumberFormat="1" applyFont="1" applyBorder="1" applyAlignment="1">
      <alignment horizontal="center" vertical="center" textRotation="90" wrapText="1"/>
    </xf>
    <xf numFmtId="0" fontId="16" fillId="13" borderId="19" xfId="0" applyFont="1" applyFill="1" applyBorder="1" applyAlignment="1">
      <alignment horizontal="center"/>
    </xf>
    <xf numFmtId="2" fontId="23" fillId="13" borderId="9" xfId="0" applyNumberFormat="1" applyFont="1" applyFill="1" applyBorder="1" applyAlignment="1">
      <alignment horizontal="center" vertical="center" textRotation="90" wrapText="1"/>
    </xf>
    <xf numFmtId="0" fontId="23" fillId="13" borderId="14" xfId="0" applyFont="1" applyFill="1" applyBorder="1" applyAlignment="1">
      <alignment horizontal="center" vertical="center" textRotation="90" wrapText="1"/>
    </xf>
    <xf numFmtId="2" fontId="23" fillId="12" borderId="9" xfId="0" applyNumberFormat="1" applyFont="1" applyFill="1" applyBorder="1" applyAlignment="1">
      <alignment horizontal="center" vertical="center" textRotation="90" wrapText="1"/>
    </xf>
    <xf numFmtId="0" fontId="23" fillId="12" borderId="14" xfId="0" applyFont="1" applyFill="1" applyBorder="1" applyAlignment="1">
      <alignment horizontal="center" vertical="center" textRotation="90" wrapText="1"/>
    </xf>
    <xf numFmtId="0" fontId="16" fillId="12" borderId="19" xfId="0" applyFont="1" applyFill="1" applyBorder="1" applyAlignment="1">
      <alignment horizontal="center"/>
    </xf>
  </cellXfs>
  <cellStyles count="3">
    <cellStyle name="Excel Built-in Normal" xfId="1" xr:uid="{00000000-0005-0000-0000-000000000000}"/>
    <cellStyle name="Hyperlink" xfId="2" builtinId="8"/>
    <cellStyle name="Normal" xfId="0" builtinId="0"/>
  </cellStyles>
  <dxfs count="17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3300"/>
      <color rgb="FFFF6446"/>
      <color rgb="FFED2939"/>
      <color rgb="FFFF6743"/>
      <color rgb="FFFF6161"/>
      <color rgb="FFFF8989"/>
      <color rgb="FFFF5050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Teste de Laborator</a:t>
            </a:r>
            <a:endParaRPr lang="ro-M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'Teste curente'!$G$3:$G$12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'Teste curente'!$H$3:$H$12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D-444E-8C73-43022BE06D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Test initial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'Test initial'!$O$3:$O$12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'Test initial'!$P$3:$P$12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F-40CB-AA0A-E2026D9D6FE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Nr.1'!$O$3:$O$12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Nr.1'!$P$3:$P$12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31-4B6C-8412-8F9A815999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Nr.2'!$M$3:$M$12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Nr.2'!$N$3:$N$12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5A-48A9-947E-AA3F935B3D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Examen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Examen!$L$3:$L$12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Examen!$M$3:$M$12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1-4EB8-B103-2FE680095C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23854</xdr:colOff>
      <xdr:row>1</xdr:row>
      <xdr:rowOff>33935</xdr:rowOff>
    </xdr:from>
    <xdr:to>
      <xdr:col>18</xdr:col>
      <xdr:colOff>237567</xdr:colOff>
      <xdr:row>16</xdr:row>
      <xdr:rowOff>138391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754380</xdr:colOff>
          <xdr:row>14</xdr:row>
          <xdr:rowOff>30480</xdr:rowOff>
        </xdr:from>
        <xdr:to>
          <xdr:col>7</xdr:col>
          <xdr:colOff>762000</xdr:colOff>
          <xdr:row>16</xdr:row>
          <xdr:rowOff>7620</xdr:rowOff>
        </xdr:to>
        <xdr:sp macro="" textlink="">
          <xdr:nvSpPr>
            <xdr:cNvPr id="14337" name="Button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97E6A996-F2D8-A91C-FA78-2A02BAA7D9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80"/>
                  </a:solidFill>
                  <a:latin typeface="Times New Roman"/>
                  <a:cs typeface="Times New Roman"/>
                </a:rPr>
                <a:t>SEND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579664</xdr:colOff>
      <xdr:row>0</xdr:row>
      <xdr:rowOff>452833</xdr:rowOff>
    </xdr:from>
    <xdr:to>
      <xdr:col>27</xdr:col>
      <xdr:colOff>96982</xdr:colOff>
      <xdr:row>22</xdr:row>
      <xdr:rowOff>69272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6235</xdr:colOff>
          <xdr:row>14</xdr:row>
          <xdr:rowOff>2770</xdr:rowOff>
        </xdr:from>
        <xdr:to>
          <xdr:col>15</xdr:col>
          <xdr:colOff>581892</xdr:colOff>
          <xdr:row>15</xdr:row>
          <xdr:rowOff>215438</xdr:rowOff>
        </xdr:to>
        <xdr:sp macro="" textlink="">
          <xdr:nvSpPr>
            <xdr:cNvPr id="15361" name="Butto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EBF8D3CF-F302-2A73-49AB-992B7C2D19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80"/>
                  </a:solidFill>
                  <a:latin typeface="Times New Roman"/>
                  <a:cs typeface="Times New Roman"/>
                </a:rPr>
                <a:t>SEND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579664</xdr:colOff>
      <xdr:row>0</xdr:row>
      <xdr:rowOff>452833</xdr:rowOff>
    </xdr:from>
    <xdr:to>
      <xdr:col>25</xdr:col>
      <xdr:colOff>180109</xdr:colOff>
      <xdr:row>17</xdr:row>
      <xdr:rowOff>69273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134471</xdr:colOff>
      <xdr:row>0</xdr:row>
      <xdr:rowOff>281165</xdr:rowOff>
    </xdr:from>
    <xdr:to>
      <xdr:col>36</xdr:col>
      <xdr:colOff>497237</xdr:colOff>
      <xdr:row>29</xdr:row>
      <xdr:rowOff>55302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49089" y="281165"/>
          <a:ext cx="5849166" cy="682229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86591</xdr:colOff>
          <xdr:row>14</xdr:row>
          <xdr:rowOff>16625</xdr:rowOff>
        </xdr:from>
        <xdr:to>
          <xdr:col>15</xdr:col>
          <xdr:colOff>662248</xdr:colOff>
          <xdr:row>15</xdr:row>
          <xdr:rowOff>229293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E10860AD-8FD0-BD49-9204-88B250C66C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80"/>
                  </a:solidFill>
                  <a:latin typeface="Times New Roman"/>
                  <a:cs typeface="Times New Roman"/>
                </a:rPr>
                <a:t>SEND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588917</xdr:colOff>
      <xdr:row>0</xdr:row>
      <xdr:rowOff>262343</xdr:rowOff>
    </xdr:from>
    <xdr:to>
      <xdr:col>21</xdr:col>
      <xdr:colOff>449580</xdr:colOff>
      <xdr:row>12</xdr:row>
      <xdr:rowOff>198120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424543</xdr:colOff>
      <xdr:row>0</xdr:row>
      <xdr:rowOff>97971</xdr:rowOff>
    </xdr:from>
    <xdr:to>
      <xdr:col>31</xdr:col>
      <xdr:colOff>473380</xdr:colOff>
      <xdr:row>29</xdr:row>
      <xdr:rowOff>78066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29657" y="97971"/>
          <a:ext cx="5542857" cy="683809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14</xdr:row>
          <xdr:rowOff>15240</xdr:rowOff>
        </xdr:from>
        <xdr:to>
          <xdr:col>13</xdr:col>
          <xdr:colOff>754380</xdr:colOff>
          <xdr:row>15</xdr:row>
          <xdr:rowOff>220980</xdr:rowOff>
        </xdr:to>
        <xdr:sp macro="" textlink="">
          <xdr:nvSpPr>
            <xdr:cNvPr id="17409" name="Button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AEEAC146-C232-906B-DA80-2B62FA80B6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80"/>
                  </a:solidFill>
                  <a:latin typeface="Times New Roman"/>
                  <a:cs typeface="Times New Roman"/>
                </a:rPr>
                <a:t>SEND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136072</xdr:colOff>
      <xdr:row>1</xdr:row>
      <xdr:rowOff>43543</xdr:rowOff>
    </xdr:from>
    <xdr:to>
      <xdr:col>22</xdr:col>
      <xdr:colOff>163285</xdr:colOff>
      <xdr:row>18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0</xdr:colOff>
      <xdr:row>1</xdr:row>
      <xdr:rowOff>0</xdr:rowOff>
    </xdr:from>
    <xdr:to>
      <xdr:col>33</xdr:col>
      <xdr:colOff>509449</xdr:colOff>
      <xdr:row>30</xdr:row>
      <xdr:rowOff>112566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60071" y="457200"/>
          <a:ext cx="6605449" cy="6871954"/>
        </a:xfrm>
        <a:prstGeom prst="rect">
          <a:avLst/>
        </a:prstGeom>
      </xdr:spPr>
    </xdr:pic>
    <xdr:clientData/>
  </xdr:twoCellAnchor>
  <xdr:twoCellAnchor editAs="oneCell">
    <xdr:from>
      <xdr:col>23</xdr:col>
      <xdr:colOff>13854</xdr:colOff>
      <xdr:row>30</xdr:row>
      <xdr:rowOff>96981</xdr:rowOff>
    </xdr:from>
    <xdr:to>
      <xdr:col>33</xdr:col>
      <xdr:colOff>580446</xdr:colOff>
      <xdr:row>37</xdr:row>
      <xdr:rowOff>82566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3925" y="7313569"/>
          <a:ext cx="6662592" cy="161716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103991</xdr:colOff>
          <xdr:row>14</xdr:row>
          <xdr:rowOff>21515</xdr:rowOff>
        </xdr:from>
        <xdr:to>
          <xdr:col>12</xdr:col>
          <xdr:colOff>721211</xdr:colOff>
          <xdr:row>15</xdr:row>
          <xdr:rowOff>231737</xdr:rowOff>
        </xdr:to>
        <xdr:sp macro="" textlink="">
          <xdr:nvSpPr>
            <xdr:cNvPr id="18433" name="Butto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605450A4-B286-EA49-96F7-B73CA9FC58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80"/>
                  </a:solidFill>
                  <a:latin typeface="Times New Roman"/>
                  <a:cs typeface="Times New Roman"/>
                </a:rPr>
                <a:t>SEND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Activitatea%20Didactica\Metodica\Excel_registru_electronic\Modificate\Cu%20delete\Evidenta%20grupei_FCIM_zi_Model_v2.xlsm" TargetMode="External"/><Relationship Id="rId1" Type="http://schemas.openxmlformats.org/officeDocument/2006/relationships/externalLinkPath" Target="Evidenta%20grupei_FCIM_zi_Model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s"/>
      <sheetName val="Laborator"/>
      <sheetName val="Lucrari grafice"/>
      <sheetName val="Atest. Nr.1"/>
      <sheetName val="Atest. Nr.2"/>
      <sheetName val="Examen"/>
      <sheetName val="Registru_Curs"/>
      <sheetName val="Registru_Lab"/>
    </sheetNames>
    <definedNames>
      <definedName name="link_python_exce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@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N165"/>
  <sheetViews>
    <sheetView tabSelected="1" zoomScale="70" zoomScaleNormal="70" workbookViewId="0">
      <selection activeCell="AU15" sqref="AU15"/>
    </sheetView>
  </sheetViews>
  <sheetFormatPr defaultRowHeight="18" x14ac:dyDescent="0.35"/>
  <cols>
    <col min="1" max="1" width="3.44140625" customWidth="1"/>
    <col min="2" max="2" width="5" style="81" customWidth="1"/>
    <col min="3" max="3" width="30.33203125" customWidth="1"/>
    <col min="4" max="4" width="19.33203125" customWidth="1"/>
    <col min="5" max="28" width="4.44140625" customWidth="1"/>
    <col min="29" max="29" width="5" customWidth="1"/>
    <col min="30" max="52" width="4.44140625" customWidth="1"/>
    <col min="53" max="54" width="4.6640625" style="45" customWidth="1"/>
    <col min="55" max="64" width="4.44140625" customWidth="1"/>
    <col min="65" max="66" width="6.109375" style="107" customWidth="1"/>
    <col min="67" max="67" width="6.33203125" style="33" customWidth="1"/>
    <col min="68" max="68" width="6" style="34" customWidth="1"/>
    <col min="69" max="70" width="7.21875" style="118" customWidth="1"/>
    <col min="71" max="71" width="8.88671875" style="118"/>
    <col min="72" max="72" width="10.44140625" style="118" bestFit="1" customWidth="1"/>
    <col min="74" max="74" width="8.88671875" style="110"/>
    <col min="76" max="76" width="13.33203125" customWidth="1"/>
    <col min="79" max="87" width="7" customWidth="1"/>
  </cols>
  <sheetData>
    <row r="1" spans="1:92" ht="15.75" customHeight="1" x14ac:dyDescent="0.35">
      <c r="A1" s="2"/>
      <c r="B1" s="80"/>
      <c r="C1" s="2"/>
      <c r="D1" s="2"/>
      <c r="E1" s="2"/>
      <c r="F1" s="2"/>
      <c r="G1" s="2"/>
    </row>
    <row r="2" spans="1:92" ht="73.2" customHeight="1" thickBot="1" x14ac:dyDescent="0.35">
      <c r="B2" s="84"/>
      <c r="C2" s="199" t="s">
        <v>241</v>
      </c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  <c r="AT2" s="199"/>
      <c r="AU2" s="199"/>
      <c r="AV2" s="199"/>
      <c r="AW2" s="199"/>
      <c r="AX2" s="199"/>
      <c r="AY2" s="199"/>
      <c r="AZ2" s="199"/>
      <c r="BA2" s="199"/>
      <c r="BB2" s="56"/>
      <c r="BC2" s="200" t="s">
        <v>157</v>
      </c>
      <c r="BD2" s="200"/>
      <c r="BE2" s="200"/>
      <c r="BF2" s="200"/>
      <c r="BG2" s="200"/>
      <c r="BH2" s="200"/>
      <c r="BI2" s="200"/>
      <c r="BJ2" s="200"/>
      <c r="BK2" s="200"/>
      <c r="BL2" s="200"/>
      <c r="BM2" s="200"/>
      <c r="BN2" s="149"/>
      <c r="BO2" s="56"/>
      <c r="BP2" s="141"/>
      <c r="BQ2" s="179" t="s">
        <v>16</v>
      </c>
      <c r="BR2" s="179"/>
      <c r="BS2" s="179"/>
      <c r="BT2" s="179"/>
      <c r="BU2" s="179"/>
      <c r="BV2" s="181" t="s">
        <v>17</v>
      </c>
      <c r="BW2" s="179" t="s">
        <v>18</v>
      </c>
      <c r="BX2" s="179"/>
      <c r="BY2" s="179"/>
      <c r="CA2" s="170" t="s">
        <v>49</v>
      </c>
      <c r="CB2" s="171"/>
      <c r="CC2" s="171"/>
      <c r="CD2" s="172"/>
    </row>
    <row r="3" spans="1:92" ht="27" customHeight="1" thickTop="1" x14ac:dyDescent="0.35">
      <c r="A3" s="2"/>
      <c r="B3" s="85"/>
      <c r="C3" s="86"/>
      <c r="D3" s="86"/>
      <c r="E3" s="201" t="s">
        <v>89</v>
      </c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114"/>
      <c r="U3" s="201" t="s">
        <v>90</v>
      </c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114"/>
      <c r="AK3" s="202" t="s">
        <v>91</v>
      </c>
      <c r="AL3" s="202"/>
      <c r="AM3" s="202"/>
      <c r="AN3" s="202"/>
      <c r="AO3" s="202"/>
      <c r="AP3" s="202"/>
      <c r="AQ3" s="202"/>
      <c r="AR3" s="202"/>
      <c r="AS3" s="202"/>
      <c r="AT3" s="202"/>
      <c r="AU3" s="202"/>
      <c r="AV3" s="202"/>
      <c r="AW3" s="202"/>
      <c r="AX3" s="202"/>
      <c r="AY3" s="202"/>
      <c r="AZ3" s="114"/>
      <c r="BB3"/>
      <c r="BC3" s="191" t="s">
        <v>3</v>
      </c>
      <c r="BD3" s="192"/>
      <c r="BE3" s="193"/>
      <c r="BF3" s="191" t="s">
        <v>4</v>
      </c>
      <c r="BG3" s="192"/>
      <c r="BH3" s="193"/>
      <c r="BI3" s="194" t="s">
        <v>5</v>
      </c>
      <c r="BJ3" s="195"/>
      <c r="BK3" s="195"/>
      <c r="BL3" s="196"/>
      <c r="BM3" s="108"/>
      <c r="BN3" s="161"/>
      <c r="BO3" s="99"/>
      <c r="BP3" s="100"/>
      <c r="BQ3" s="176" t="s">
        <v>19</v>
      </c>
      <c r="BR3" s="178"/>
      <c r="BS3" s="178"/>
      <c r="BT3" s="177"/>
      <c r="BU3" s="173" t="s">
        <v>20</v>
      </c>
      <c r="BV3" s="182"/>
      <c r="BW3" s="184" t="s">
        <v>21</v>
      </c>
      <c r="BX3" s="185"/>
      <c r="BY3" s="190" t="s">
        <v>22</v>
      </c>
      <c r="CA3" s="168" t="s">
        <v>52</v>
      </c>
      <c r="CB3" s="168" t="s">
        <v>53</v>
      </c>
      <c r="CC3" s="168" t="s">
        <v>54</v>
      </c>
      <c r="CD3" s="168" t="s">
        <v>48</v>
      </c>
    </row>
    <row r="4" spans="1:92" ht="51.6" customHeight="1" thickBot="1" x14ac:dyDescent="0.35">
      <c r="A4" s="2"/>
      <c r="B4" s="85"/>
      <c r="C4" s="35"/>
      <c r="D4" s="86"/>
      <c r="E4" s="162" t="s">
        <v>74</v>
      </c>
      <c r="F4" s="162" t="s">
        <v>75</v>
      </c>
      <c r="G4" s="162" t="s">
        <v>76</v>
      </c>
      <c r="H4" s="162" t="s">
        <v>77</v>
      </c>
      <c r="I4" s="162" t="s">
        <v>78</v>
      </c>
      <c r="J4" s="162" t="s">
        <v>79</v>
      </c>
      <c r="K4" s="162" t="s">
        <v>80</v>
      </c>
      <c r="L4" s="162" t="s">
        <v>81</v>
      </c>
      <c r="M4" s="162" t="s">
        <v>82</v>
      </c>
      <c r="N4" s="162" t="s">
        <v>83</v>
      </c>
      <c r="O4" s="162" t="s">
        <v>84</v>
      </c>
      <c r="P4" s="162" t="s">
        <v>85</v>
      </c>
      <c r="Q4" s="162" t="s">
        <v>86</v>
      </c>
      <c r="R4" s="162" t="s">
        <v>87</v>
      </c>
      <c r="S4" s="162" t="s">
        <v>88</v>
      </c>
      <c r="T4" s="203" t="s">
        <v>153</v>
      </c>
      <c r="U4" s="163" t="s">
        <v>171</v>
      </c>
      <c r="V4" s="163" t="s">
        <v>172</v>
      </c>
      <c r="W4" s="163" t="s">
        <v>173</v>
      </c>
      <c r="X4" s="163" t="s">
        <v>174</v>
      </c>
      <c r="Y4" s="163" t="s">
        <v>175</v>
      </c>
      <c r="Z4" s="163" t="s">
        <v>176</v>
      </c>
      <c r="AA4" s="163" t="s">
        <v>177</v>
      </c>
      <c r="AB4" s="163" t="s">
        <v>178</v>
      </c>
      <c r="AC4" s="163" t="s">
        <v>216</v>
      </c>
      <c r="AD4" s="163" t="s">
        <v>217</v>
      </c>
      <c r="AE4" s="163" t="s">
        <v>179</v>
      </c>
      <c r="AF4" s="163" t="s">
        <v>180</v>
      </c>
      <c r="AG4" s="163" t="s">
        <v>181</v>
      </c>
      <c r="AH4" s="163" t="s">
        <v>182</v>
      </c>
      <c r="AI4" s="163" t="s">
        <v>183</v>
      </c>
      <c r="AJ4" s="205" t="s">
        <v>154</v>
      </c>
      <c r="AK4" s="162" t="s">
        <v>184</v>
      </c>
      <c r="AL4" s="162" t="s">
        <v>185</v>
      </c>
      <c r="AM4" s="162" t="s">
        <v>186</v>
      </c>
      <c r="AN4" s="162" t="s">
        <v>187</v>
      </c>
      <c r="AO4" s="162" t="s">
        <v>188</v>
      </c>
      <c r="AP4" s="162" t="s">
        <v>189</v>
      </c>
      <c r="AQ4" s="162" t="s">
        <v>190</v>
      </c>
      <c r="AR4" s="162" t="s">
        <v>215</v>
      </c>
      <c r="AS4" s="162" t="s">
        <v>191</v>
      </c>
      <c r="AT4" s="162" t="s">
        <v>192</v>
      </c>
      <c r="AU4" s="162" t="s">
        <v>193</v>
      </c>
      <c r="AV4" s="162" t="s">
        <v>194</v>
      </c>
      <c r="AW4" s="162" t="s">
        <v>195</v>
      </c>
      <c r="AX4" s="162" t="s">
        <v>196</v>
      </c>
      <c r="AY4" s="162" t="s">
        <v>197</v>
      </c>
      <c r="AZ4" s="205" t="s">
        <v>155</v>
      </c>
      <c r="BA4" s="209" t="s">
        <v>156</v>
      </c>
      <c r="BB4"/>
      <c r="BC4" s="36" t="s">
        <v>10</v>
      </c>
      <c r="BD4" s="37" t="s">
        <v>12</v>
      </c>
      <c r="BE4" s="38" t="s">
        <v>11</v>
      </c>
      <c r="BF4" s="39" t="s">
        <v>13</v>
      </c>
      <c r="BG4" s="37" t="s">
        <v>15</v>
      </c>
      <c r="BH4" s="38" t="s">
        <v>14</v>
      </c>
      <c r="BI4" s="39" t="s">
        <v>9</v>
      </c>
      <c r="BJ4" s="37" t="s">
        <v>8</v>
      </c>
      <c r="BK4" s="37" t="s">
        <v>6</v>
      </c>
      <c r="BL4" s="37" t="s">
        <v>7</v>
      </c>
      <c r="BM4" s="207" t="s">
        <v>73</v>
      </c>
      <c r="BN4" s="207" t="s">
        <v>240</v>
      </c>
      <c r="BO4" s="197" t="s">
        <v>51</v>
      </c>
      <c r="BP4" s="198"/>
      <c r="BQ4" s="176" t="s">
        <v>23</v>
      </c>
      <c r="BR4" s="177"/>
      <c r="BS4" s="173" t="s">
        <v>26</v>
      </c>
      <c r="BT4" s="173" t="s">
        <v>27</v>
      </c>
      <c r="BU4" s="174"/>
      <c r="BV4" s="182"/>
      <c r="BW4" s="186"/>
      <c r="BX4" s="187"/>
      <c r="BY4" s="190"/>
      <c r="CA4" s="169"/>
      <c r="CB4" s="169"/>
      <c r="CC4" s="169"/>
      <c r="CD4" s="169"/>
      <c r="CF4" s="103" t="s">
        <v>39</v>
      </c>
      <c r="CG4" s="103" t="s">
        <v>40</v>
      </c>
      <c r="CH4" s="103" t="s">
        <v>41</v>
      </c>
      <c r="CI4" s="103" t="s">
        <v>42</v>
      </c>
      <c r="CJ4" s="103" t="s">
        <v>43</v>
      </c>
      <c r="CK4" s="103" t="s">
        <v>44</v>
      </c>
      <c r="CL4" s="103" t="s">
        <v>45</v>
      </c>
      <c r="CM4" s="103" t="s">
        <v>37</v>
      </c>
      <c r="CN4" s="103" t="s">
        <v>46</v>
      </c>
    </row>
    <row r="5" spans="1:92" ht="74.400000000000006" customHeight="1" thickTop="1" x14ac:dyDescent="0.4">
      <c r="A5" s="2"/>
      <c r="B5" s="87" t="s">
        <v>0</v>
      </c>
      <c r="C5" s="88" t="s">
        <v>1</v>
      </c>
      <c r="D5" s="88" t="s">
        <v>2</v>
      </c>
      <c r="E5" s="116" t="s">
        <v>158</v>
      </c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204"/>
      <c r="U5" s="115" t="s">
        <v>159</v>
      </c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206"/>
      <c r="AK5" s="135" t="s">
        <v>170</v>
      </c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206"/>
      <c r="BA5" s="206" t="s">
        <v>55</v>
      </c>
      <c r="BB5"/>
      <c r="BC5" s="89" t="s">
        <v>161</v>
      </c>
      <c r="BD5" s="90"/>
      <c r="BE5" s="91"/>
      <c r="BF5" s="92"/>
      <c r="BG5" s="92" t="s">
        <v>238</v>
      </c>
      <c r="BH5" s="93"/>
      <c r="BI5" s="94"/>
      <c r="BJ5" s="92"/>
      <c r="BK5" s="95"/>
      <c r="BL5" s="95"/>
      <c r="BM5" s="208"/>
      <c r="BN5" s="208"/>
      <c r="BO5" s="101" t="s">
        <v>50</v>
      </c>
      <c r="BP5" s="102" t="s">
        <v>48</v>
      </c>
      <c r="BQ5" s="96" t="s">
        <v>24</v>
      </c>
      <c r="BR5" s="97" t="s">
        <v>25</v>
      </c>
      <c r="BS5" s="175"/>
      <c r="BT5" s="175"/>
      <c r="BU5" s="175"/>
      <c r="BV5" s="183"/>
      <c r="BW5" s="188"/>
      <c r="BX5" s="189"/>
      <c r="BY5" s="190"/>
      <c r="CA5" s="104">
        <f>COUNTA(C6:C105)</f>
        <v>1</v>
      </c>
      <c r="CB5" s="104">
        <f>CA5-COUNTIFS(B6:B105,"&gt;0",BO6:BO105,"a")</f>
        <v>1</v>
      </c>
      <c r="CC5" s="104">
        <f>CA5-COUNTIF(BV6:BV105,"n/a")</f>
        <v>0</v>
      </c>
      <c r="CD5" s="104">
        <f>COUNTA(BP6:BP105)</f>
        <v>0</v>
      </c>
      <c r="CE5" s="105"/>
      <c r="CF5" s="106">
        <f t="shared" ref="CF5:CL5" si="0">COUNTIF($BY$6:$BY$105,CF4)</f>
        <v>0</v>
      </c>
      <c r="CG5" s="106">
        <f t="shared" si="0"/>
        <v>0</v>
      </c>
      <c r="CH5" s="106">
        <f t="shared" si="0"/>
        <v>0</v>
      </c>
      <c r="CI5" s="106">
        <f t="shared" si="0"/>
        <v>0</v>
      </c>
      <c r="CJ5" s="106">
        <f t="shared" si="0"/>
        <v>0</v>
      </c>
      <c r="CK5" s="106">
        <f t="shared" si="0"/>
        <v>0</v>
      </c>
      <c r="CL5" s="106">
        <f t="shared" si="0"/>
        <v>0</v>
      </c>
      <c r="CM5" s="106">
        <f>COUNTIF($BV$6:$BV$105,CM4)</f>
        <v>0</v>
      </c>
      <c r="CN5" s="106">
        <f>COUNTIF($BV$6:$BV$105,CN4)</f>
        <v>1</v>
      </c>
    </row>
    <row r="6" spans="1:92" x14ac:dyDescent="0.35">
      <c r="A6" s="2"/>
      <c r="B6" s="34">
        <f>IF(NOT(ISBLANK(C6)),COUNTA($C$6:C6),"")</f>
        <v>1</v>
      </c>
      <c r="C6" s="71" t="s">
        <v>1</v>
      </c>
      <c r="D6" s="167" t="s">
        <v>242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 t="str">
        <f>IF(NOT(ISBLANK(C6)),IF(COUNTIF(E6:S6,"a")&lt;&gt;0,COUNTIF(E6:S6,"a")*2,""),"")</f>
        <v/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4" t="str">
        <f>IF(NOT(ISBLANK(B6)),IF(COUNTIF(U6:AI6,"a")&lt;&gt;0,COUNTIF(U6:AI6,"a")*2,""),"")</f>
        <v/>
      </c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4" t="str">
        <f t="shared" ref="AZ6" si="1">IF(NOT(ISBLANK(B6)),IF(COUNTIF(AK6:AY6,"a")&lt;&gt;0,COUNTIF(AK6:AY6,"a")*2,""),"")</f>
        <v/>
      </c>
      <c r="BA6" s="34" t="str">
        <f t="shared" ref="BA6" si="2">IF(NOT(ISBLANK(T6)),IF(SUM(T6,AJ6,AZ6)&lt;&gt;0,SUM(T6,AJ6,AZ6),""),"")</f>
        <v/>
      </c>
      <c r="BB6"/>
      <c r="BC6" s="34" t="str">
        <f>'Atest. Nr.1'!K2</f>
        <v>n/p</v>
      </c>
      <c r="BD6" s="34"/>
      <c r="BE6" s="34"/>
      <c r="BF6" s="34" t="str">
        <f>'Atest. Nr.2'!I2</f>
        <v>n/p</v>
      </c>
      <c r="BG6" s="34"/>
      <c r="BH6" s="34"/>
      <c r="BI6" s="34" t="str">
        <f t="shared" ref="BI6" si="3">IF(NOT(ISBLANK(C6)),IF(COUNT(MAX(AVERAGE(BC6:BE6),0)),MAX(BC6:BE6),"n/p"),"")</f>
        <v>n/p</v>
      </c>
      <c r="BJ6" s="34" t="str">
        <f t="shared" ref="BJ6" si="4">IF(NOT(ISBLANK(C6)),IF(COUNT(MAX(AVERAGE(BF6:BH6),0)),MAX(BF6:BH6),"n/p"),"")</f>
        <v>n/p</v>
      </c>
      <c r="BK6" s="34" t="str">
        <f>Examen!H2</f>
        <v>n/p</v>
      </c>
      <c r="BL6" s="34"/>
      <c r="BM6" s="109" t="str">
        <f>IF(NOT(ISBLANK(B6)),IF(SUM(E6:S6,U6:AI6,AK6:AY6)+SUM(MatLab!E7:R7)+SUM('Lab Fizica'!E7:R7)&lt;&gt;0,SUM(E6:S6,U6:AI6,AK6:AY6)+SUM(MatLab!E7:R7)+SUM('Lab Fizica'!E7:R7),""),"")</f>
        <v/>
      </c>
      <c r="BN6" s="109"/>
      <c r="BQ6" s="34" t="str">
        <f>BI6</f>
        <v>n/p</v>
      </c>
      <c r="BR6" s="34" t="str">
        <f>BJ6</f>
        <v>n/p</v>
      </c>
      <c r="BS6" s="34" t="str">
        <f>IF(NOT(ISBLANK(C6)),
IF(AND('Teste curente'!E2&lt;&gt;"n/p", 'Lab Fizica'!AL7&lt;&gt;""),ROUND(0.5*'Teste curente'!E2+0.5*'Lab Fizica'!AL7,0),"n/p"),
"")</f>
        <v>n/p</v>
      </c>
      <c r="BT6" s="34" t="str">
        <f>IF(NOT(ISBLANK(C6)),
IF(AND(MatLab!AN7="Admis",'Lab Fizica'!AM7&lt;&gt;""),ROUND(0.5*MatLab!AM7+0.5*'Lab Fizica'!AM7,0),"n/p"),
"")</f>
        <v>n/p</v>
      </c>
      <c r="BU6" s="34" t="str">
        <f>IF(NOT(ISBLANK(C6)),
IF(OR(BQ6="n/p",BR6="n/p",BS6="n/p",BT6="n/p",BQ6&lt;5,BR6&lt;5,BS6&lt;5,BT6&lt;5)," ",TRUNC(SUM(BQ6:BT6)/4,2)),
"")</f>
        <v xml:space="preserve"> </v>
      </c>
      <c r="BV6" s="34" t="str">
        <f>IF(NOT(ISBLANK(C6)),
IF(BU6=" ","n/a",
IF(BP6,BP6,
IF(COUNT(MAX(AVERAGE(BK6:BL6),0)),MAX(BK6:BL6),"n/p"))),
"")</f>
        <v>n/a</v>
      </c>
      <c r="BW6" s="112" t="str">
        <f>IF(NOT(ISBLANK(C6)),
IF(OR(BV6="n/a",BV6="n/p")," ",
IF(BV6&lt;5,BV6,TRUNC(BU6*0.6+BV6*0.4,2))),
"")</f>
        <v xml:space="preserve"> </v>
      </c>
      <c r="BX6" s="33" t="str">
        <f>IF(NOT(ISBLANK(C6)),
IF(BW6=" "," ",
IF(AND(BW6&gt;=1,BW6&lt;2),"(unu, "&amp;ROUNDUP(MOD(BW6*100,100),0)&amp;")",
IF(AND(BW6&gt;=2,BW6&lt;3),"(doi, "&amp;ROUNDUP(MOD(BW6*100,100),0)&amp;")",
IF(AND(BW6&gt;=3,BW6&lt;4),"(trei, "&amp;ROUNDUP(MOD(BW6*100,100),0)&amp;")",
IF(AND(BW6&gt;=4,BW6&lt;5),"(patru, "&amp;ROUNDUP(MOD(BW6*100,100),0)&amp;")",
IF(AND(BW6&gt;=5,BW6&lt;6),"(cinci, "&amp;ROUNDUP(MOD(BW6*100,100),0)&amp;")",
IF(AND(BW6&gt;=6,BW6&lt;7),"(şase, "&amp;ROUNDUP(MOD(BW6*100,100),0)&amp;")",
IF(AND(BW6&gt;=7,BW6&lt;8),"(şapte, "&amp;ROUNDUP(MOD(BW6*100,100),0)&amp;")",
IF(AND(BW6&gt;=8,BW6&lt;9),"(opt, "&amp;ROUNDUP(MOD(BW6*100,100),0)&amp;")",
IF(AND(BW6&gt;=9,BW6&lt;10),"(nouă, "&amp;ROUNDUP(MOD(BW6*100,100),0)&amp;")",
IF(BW6=10,"(zece, 00)",
))))))))))),"")</f>
        <v xml:space="preserve"> </v>
      </c>
      <c r="BY6" s="34" t="str">
        <f>IF(NOT(ISBLANK(C6)),
IF(BW6=" ","  ",
IF(AND(BW6&gt;3,BW6&lt;5),"FX",
IF(AND(BW6&gt;=5,BW6&lt;=6),"E",
IF(AND(BW6&gt;6,BW6&lt;=7),"D",
IF(AND(BW6&gt;7,BW6&lt;=8),"C",
IF(AND(BW6&gt;8,BW6&lt;=9),"B",
IF(AND(BW6&gt;9,BW6&lt;=10),"A",
IF(BW6=10,"(zece, 00)",)))))))),
"")</f>
        <v xml:space="preserve">  </v>
      </c>
      <c r="CA6" s="180"/>
      <c r="CB6" s="180"/>
      <c r="CC6" s="180"/>
      <c r="CD6" s="98"/>
      <c r="CE6" s="98"/>
      <c r="CF6" s="98"/>
      <c r="CG6" s="98"/>
      <c r="CH6" s="98"/>
      <c r="CI6" s="98"/>
    </row>
    <row r="7" spans="1:92" x14ac:dyDescent="0.35">
      <c r="A7" s="2"/>
      <c r="B7" s="34" t="str">
        <f>IF(NOT(ISBLANK(C7)),COUNTA($C$6:C7),"")</f>
        <v/>
      </c>
      <c r="C7" s="71"/>
      <c r="D7" s="76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4" t="str">
        <f t="shared" ref="T7:T70" si="5">IF(NOT(ISBLANK(C7)),IF(COUNTIF(E7:S7,"a")&lt;&gt;0,COUNTIF(E7:S7,"a")*2,""),"")</f>
        <v/>
      </c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4" t="str">
        <f t="shared" ref="AJ7:AJ70" si="6">IF(NOT(ISBLANK(B7)),IF(COUNTIF(U7:AI7,"a")&lt;&gt;0,COUNTIF(U7:AI7,"a")*2,""),"")</f>
        <v/>
      </c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4" t="str">
        <f t="shared" ref="AZ7:AZ70" si="7">IF(NOT(ISBLANK(B7)),IF(COUNTIF(AK7:AY7,"a")&lt;&gt;0,COUNTIF(AK7:AY7,"a")*2,""),"")</f>
        <v/>
      </c>
      <c r="BA7" s="34" t="str">
        <f t="shared" ref="BA7:BA70" si="8">IF(NOT(ISBLANK(T7)),IF(SUM(T7,AJ7,AZ7)&lt;&gt;0,SUM(T7,AJ7,AZ7),""),"")</f>
        <v/>
      </c>
      <c r="BB7"/>
      <c r="BC7" s="34" t="str">
        <f>'Atest. Nr.1'!K3</f>
        <v/>
      </c>
      <c r="BD7" s="34"/>
      <c r="BE7" s="34"/>
      <c r="BF7" s="34" t="str">
        <f>'Atest. Nr.2'!I3</f>
        <v/>
      </c>
      <c r="BG7" s="34"/>
      <c r="BH7" s="34"/>
      <c r="BI7" s="34" t="str">
        <f t="shared" ref="BI7:BI70" si="9">IF(NOT(ISBLANK(C7)),IF(COUNT(MAX(AVERAGE(BC7:BE7),0)),MAX(BC7:BE7),"n/p"),"")</f>
        <v/>
      </c>
      <c r="BJ7" s="34" t="str">
        <f t="shared" ref="BJ7:BJ70" si="10">IF(NOT(ISBLANK(C7)),IF(COUNT(MAX(AVERAGE(BF7:BH7),0)),MAX(BF7:BH7),"n/p"),"")</f>
        <v/>
      </c>
      <c r="BK7" s="34" t="str">
        <f>Examen!H3</f>
        <v/>
      </c>
      <c r="BL7" s="34"/>
      <c r="BM7" s="109" t="str">
        <f>IF(NOT(ISBLANK(B7)),IF(SUM(E7:S7,U7:AI7,AK7:AY7)+SUM(MatLab!E8:R8)+SUM('Lab Fizica'!E8:R8)&lt;&gt;0,SUM(E7:S7,U7:AI7,AK7:AY7)+SUM(MatLab!E8:R8)+SUM('Lab Fizica'!E8:R8),""),"")</f>
        <v/>
      </c>
      <c r="BN7" s="109"/>
      <c r="BQ7" s="34" t="str">
        <f t="shared" ref="BQ7:BQ70" si="11">BI7</f>
        <v/>
      </c>
      <c r="BR7" s="34" t="str">
        <f t="shared" ref="BR7:BR70" si="12">BJ7</f>
        <v/>
      </c>
      <c r="BS7" s="34" t="str">
        <f>IF(NOT(ISBLANK(C7)),
IF(AND('Teste curente'!E3&lt;&gt;"n/p", 'Lab Fizica'!AL8&lt;&gt;""),ROUND(0.5*'Teste curente'!E3+0.5*'Lab Fizica'!AL8,0),"n/p"),
"")</f>
        <v/>
      </c>
      <c r="BT7" s="34" t="str">
        <f>IF(NOT(ISBLANK(C7)),
IF(AND(MatLab!AN8="Admis",'Lab Fizica'!AM8&lt;&gt;""),ROUND(0.5*MatLab!AM8+0.5*'Lab Fizica'!AM8,0),"n/p"),
"")</f>
        <v/>
      </c>
      <c r="BU7" s="34" t="str">
        <f t="shared" ref="BU7:BU70" si="13">IF(NOT(ISBLANK(C7)),
IF(OR(BQ7="n/p",BR7="n/p",BS7="n/p",BT7="n/p",BQ7&lt;5,BR7&lt;5,BS7&lt;5,BT7&lt;5)," ",TRUNC(SUM(BQ7:BT7)/4,2)),
"")</f>
        <v/>
      </c>
      <c r="BV7" s="34" t="str">
        <f t="shared" ref="BV7:BV70" si="14">IF(NOT(ISBLANK(C7)),
IF(BU7=" ","n/a",
IF(BP7,BP7,
IF(COUNT(MAX(AVERAGE(BK7:BL7),0)),MAX(BK7:BL7),"n/p"))),
"")</f>
        <v/>
      </c>
      <c r="BW7" s="112" t="str">
        <f t="shared" ref="BW7:BW70" si="15">IF(NOT(ISBLANK(C7)),
IF(OR(BV7="n/a",BV7="n/p")," ",
IF(BV7&lt;5,BV7,TRUNC(BU7*0.6+BV7*0.4,2))),
"")</f>
        <v/>
      </c>
      <c r="BX7" s="33" t="str">
        <f t="shared" ref="BX7:BX70" si="16">IF(NOT(ISBLANK(C7)),
IF(BW7=" "," ",
IF(AND(BW7&gt;=1,BW7&lt;2),"(unu, "&amp;ROUNDUP(MOD(BW7*100,100),0)&amp;")",
IF(AND(BW7&gt;=2,BW7&lt;3),"(doi, "&amp;ROUNDUP(MOD(BW7*100,100),0)&amp;")",
IF(AND(BW7&gt;=3,BW7&lt;4),"(trei, "&amp;ROUNDUP(MOD(BW7*100,100),0)&amp;")",
IF(AND(BW7&gt;=4,BW7&lt;5),"(patru, "&amp;ROUNDUP(MOD(BW7*100,100),0)&amp;")",
IF(AND(BW7&gt;=5,BW7&lt;6),"(cinci, "&amp;ROUNDUP(MOD(BW7*100,100),0)&amp;")",
IF(AND(BW7&gt;=6,BW7&lt;7),"(şase, "&amp;ROUNDUP(MOD(BW7*100,100),0)&amp;")",
IF(AND(BW7&gt;=7,BW7&lt;8),"(şapte, "&amp;ROUNDUP(MOD(BW7*100,100),0)&amp;")",
IF(AND(BW7&gt;=8,BW7&lt;9),"(opt, "&amp;ROUNDUP(MOD(BW7*100,100),0)&amp;")",
IF(AND(BW7&gt;=9,BW7&lt;10),"(nouă, "&amp;ROUNDUP(MOD(BW7*100,100),0)&amp;")",
IF(BW7=10,"(zece, 00)",
))))))))))),"")</f>
        <v/>
      </c>
      <c r="BY7" s="34" t="str">
        <f t="shared" ref="BY7:BY70" si="17">IF(NOT(ISBLANK(C7)),
IF(BW7=" ","  ",
IF(AND(BW7&gt;3,BW7&lt;5),"FX",
IF(AND(BW7&gt;=5,BW7&lt;=6),"E",
IF(AND(BW7&gt;6,BW7&lt;=7),"D",
IF(AND(BW7&gt;7,BW7&lt;=8),"C",
IF(AND(BW7&gt;8,BW7&lt;=9),"B",
IF(AND(BW7&gt;9,BW7&lt;=10),"A",
IF(BW7=10,"(zece, 00)",)))))))),
"")</f>
        <v/>
      </c>
      <c r="CA7" s="180"/>
      <c r="CB7" s="180"/>
      <c r="CC7" s="13"/>
      <c r="CD7" s="98"/>
      <c r="CE7" s="98"/>
      <c r="CF7" s="98"/>
      <c r="CG7" s="98"/>
      <c r="CH7" s="98"/>
      <c r="CI7" s="98"/>
    </row>
    <row r="8" spans="1:92" x14ac:dyDescent="0.35">
      <c r="A8" s="2"/>
      <c r="B8" s="34" t="str">
        <f>IF(NOT(ISBLANK(C8)),COUNTA($C$6:C8),"")</f>
        <v/>
      </c>
      <c r="C8" s="71"/>
      <c r="D8" s="76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4" t="str">
        <f t="shared" si="5"/>
        <v/>
      </c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4" t="str">
        <f t="shared" si="6"/>
        <v/>
      </c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4" t="str">
        <f t="shared" si="7"/>
        <v/>
      </c>
      <c r="BA8" s="34" t="str">
        <f t="shared" si="8"/>
        <v/>
      </c>
      <c r="BB8"/>
      <c r="BC8" s="34" t="str">
        <f>'Atest. Nr.1'!K4</f>
        <v/>
      </c>
      <c r="BD8" s="34"/>
      <c r="BE8" s="34"/>
      <c r="BF8" s="34" t="str">
        <f>'Atest. Nr.2'!I4</f>
        <v/>
      </c>
      <c r="BG8" s="34"/>
      <c r="BH8" s="34"/>
      <c r="BI8" s="34" t="str">
        <f t="shared" si="9"/>
        <v/>
      </c>
      <c r="BJ8" s="34" t="str">
        <f t="shared" si="10"/>
        <v/>
      </c>
      <c r="BK8" s="34" t="str">
        <f>Examen!H4</f>
        <v/>
      </c>
      <c r="BL8" s="34"/>
      <c r="BM8" s="109" t="str">
        <f>IF(NOT(ISBLANK(B8)),IF(SUM(E8:S8,U8:AI8,AK8:AY8)+SUM(MatLab!E9:R9)+SUM('Lab Fizica'!E9:R9)&lt;&gt;0,SUM(E8:S8,U8:AI8,AK8:AY8)+SUM(MatLab!E9:R9)+SUM('Lab Fizica'!E9:R9),""),"")</f>
        <v/>
      </c>
      <c r="BN8" s="109"/>
      <c r="BQ8" s="34" t="str">
        <f t="shared" si="11"/>
        <v/>
      </c>
      <c r="BR8" s="34" t="str">
        <f t="shared" si="12"/>
        <v/>
      </c>
      <c r="BS8" s="34" t="str">
        <f>IF(NOT(ISBLANK(C8)),
IF(AND('Teste curente'!E4&lt;&gt;"n/p", 'Lab Fizica'!AL9&lt;&gt;""),ROUND(0.5*'Teste curente'!E4+0.5*'Lab Fizica'!AL9,0),"n/p"),
"")</f>
        <v/>
      </c>
      <c r="BT8" s="34" t="str">
        <f>IF(NOT(ISBLANK(C8)),
IF(AND(MatLab!AN9="Admis",'Lab Fizica'!AM9&lt;&gt;""),ROUND(0.5*MatLab!AM9+0.5*'Lab Fizica'!AM9,0),"n/p"),
"")</f>
        <v/>
      </c>
      <c r="BU8" s="34" t="str">
        <f t="shared" si="13"/>
        <v/>
      </c>
      <c r="BV8" s="34" t="str">
        <f t="shared" si="14"/>
        <v/>
      </c>
      <c r="BW8" s="112" t="str">
        <f t="shared" si="15"/>
        <v/>
      </c>
      <c r="BX8" s="33" t="str">
        <f t="shared" si="16"/>
        <v/>
      </c>
      <c r="BY8" s="34" t="str">
        <f t="shared" si="17"/>
        <v/>
      </c>
      <c r="CA8" s="180"/>
      <c r="CB8" s="180"/>
      <c r="CC8" s="13"/>
      <c r="CD8" s="98"/>
      <c r="CE8" s="98"/>
      <c r="CF8" s="98"/>
      <c r="CG8" s="98"/>
      <c r="CH8" s="98"/>
      <c r="CI8" s="98"/>
    </row>
    <row r="9" spans="1:92" x14ac:dyDescent="0.35">
      <c r="A9" s="2"/>
      <c r="B9" s="34" t="str">
        <f>IF(NOT(ISBLANK(C9)),COUNTA($C$6:C9),"")</f>
        <v/>
      </c>
      <c r="C9" s="71"/>
      <c r="D9" s="76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4" t="str">
        <f t="shared" si="5"/>
        <v/>
      </c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4" t="str">
        <f t="shared" si="6"/>
        <v/>
      </c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4" t="str">
        <f t="shared" si="7"/>
        <v/>
      </c>
      <c r="BA9" s="34" t="str">
        <f t="shared" si="8"/>
        <v/>
      </c>
      <c r="BB9"/>
      <c r="BC9" s="34" t="str">
        <f>'Atest. Nr.1'!K5</f>
        <v/>
      </c>
      <c r="BD9" s="34"/>
      <c r="BE9" s="34"/>
      <c r="BF9" s="34" t="str">
        <f>'Atest. Nr.2'!I5</f>
        <v/>
      </c>
      <c r="BG9" s="34"/>
      <c r="BH9" s="34"/>
      <c r="BI9" s="34" t="str">
        <f t="shared" si="9"/>
        <v/>
      </c>
      <c r="BJ9" s="34" t="str">
        <f t="shared" si="10"/>
        <v/>
      </c>
      <c r="BK9" s="34" t="str">
        <f>Examen!H5</f>
        <v/>
      </c>
      <c r="BL9" s="34"/>
      <c r="BM9" s="109" t="str">
        <f>IF(NOT(ISBLANK(B9)),IF(SUM(E9:S9,U9:AI9,AK9:AY9)+SUM(MatLab!E10:R10)+SUM('Lab Fizica'!E10:R10)&lt;&gt;0,SUM(E9:S9,U9:AI9,AK9:AY9)+SUM(MatLab!E10:R10)+SUM('Lab Fizica'!E10:R10),""),"")</f>
        <v/>
      </c>
      <c r="BN9" s="109"/>
      <c r="BQ9" s="34" t="str">
        <f t="shared" si="11"/>
        <v/>
      </c>
      <c r="BR9" s="34" t="str">
        <f t="shared" si="12"/>
        <v/>
      </c>
      <c r="BS9" s="34" t="str">
        <f>IF(NOT(ISBLANK(C9)),
IF(AND('Teste curente'!E5&lt;&gt;"n/p", 'Lab Fizica'!AL10&lt;&gt;""),ROUND(0.5*'Teste curente'!E5+0.5*'Lab Fizica'!AL10,0),"n/p"),
"")</f>
        <v/>
      </c>
      <c r="BT9" s="34" t="str">
        <f>IF(NOT(ISBLANK(C9)),
IF(AND(MatLab!AN10="Admis",'Lab Fizica'!AM10&lt;&gt;""),ROUND(0.5*MatLab!AM10+0.5*'Lab Fizica'!AM10,0),"n/p"),
"")</f>
        <v/>
      </c>
      <c r="BU9" s="34" t="str">
        <f t="shared" si="13"/>
        <v/>
      </c>
      <c r="BV9" s="34" t="str">
        <f t="shared" si="14"/>
        <v/>
      </c>
      <c r="BW9" s="112" t="str">
        <f t="shared" si="15"/>
        <v/>
      </c>
      <c r="BX9" s="33" t="str">
        <f t="shared" si="16"/>
        <v/>
      </c>
      <c r="BY9" s="34" t="str">
        <f t="shared" si="17"/>
        <v/>
      </c>
      <c r="CA9" s="180"/>
      <c r="CB9" s="180"/>
      <c r="CC9" s="13"/>
      <c r="CD9" s="98"/>
      <c r="CE9" s="98"/>
      <c r="CF9" s="98"/>
      <c r="CG9" s="98"/>
      <c r="CH9" s="98"/>
      <c r="CI9" s="98"/>
    </row>
    <row r="10" spans="1:92" x14ac:dyDescent="0.35">
      <c r="A10" s="2"/>
      <c r="B10" s="34" t="str">
        <f>IF(NOT(ISBLANK(C10)),COUNTA($C$6:C10),"")</f>
        <v/>
      </c>
      <c r="C10" s="71"/>
      <c r="D10" s="76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4" t="str">
        <f t="shared" si="5"/>
        <v/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4" t="str">
        <f t="shared" si="6"/>
        <v/>
      </c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4" t="str">
        <f t="shared" si="7"/>
        <v/>
      </c>
      <c r="BA10" s="34" t="str">
        <f t="shared" si="8"/>
        <v/>
      </c>
      <c r="BB10"/>
      <c r="BC10" s="34" t="str">
        <f>'Atest. Nr.1'!K6</f>
        <v/>
      </c>
      <c r="BD10" s="34"/>
      <c r="BE10" s="34"/>
      <c r="BF10" s="34" t="str">
        <f>'Atest. Nr.2'!I6</f>
        <v/>
      </c>
      <c r="BG10" s="34"/>
      <c r="BH10" s="34"/>
      <c r="BI10" s="34" t="str">
        <f t="shared" si="9"/>
        <v/>
      </c>
      <c r="BJ10" s="34" t="str">
        <f t="shared" si="10"/>
        <v/>
      </c>
      <c r="BK10" s="34" t="str">
        <f>Examen!H6</f>
        <v/>
      </c>
      <c r="BL10" s="34"/>
      <c r="BM10" s="109" t="str">
        <f>IF(NOT(ISBLANK(B10)),IF(SUM(E10:S10,U10:AI10,AK10:AY10)+SUM(MatLab!E11:R11)+SUM('Lab Fizica'!E11:R11)&lt;&gt;0,SUM(E10:S10,U10:AI10,AK10:AY10)+SUM(MatLab!E11:R11)+SUM('Lab Fizica'!E11:R11),""),"")</f>
        <v/>
      </c>
      <c r="BN10" s="109"/>
      <c r="BQ10" s="34" t="str">
        <f t="shared" si="11"/>
        <v/>
      </c>
      <c r="BR10" s="34" t="str">
        <f t="shared" si="12"/>
        <v/>
      </c>
      <c r="BS10" s="34" t="str">
        <f>IF(NOT(ISBLANK(C10)),
IF(AND('Teste curente'!E6&lt;&gt;"n/p", 'Lab Fizica'!AL11&lt;&gt;""),ROUND(0.5*'Teste curente'!E6+0.5*'Lab Fizica'!AL11,0),"n/p"),
"")</f>
        <v/>
      </c>
      <c r="BT10" s="34" t="str">
        <f>IF(NOT(ISBLANK(C10)),
IF(AND(MatLab!AN11="Admis",'Lab Fizica'!AM11&lt;&gt;""),ROUND(0.5*MatLab!AM11+0.5*'Lab Fizica'!AM11,0),"n/p"),
"")</f>
        <v/>
      </c>
      <c r="BU10" s="34" t="str">
        <f t="shared" si="13"/>
        <v/>
      </c>
      <c r="BV10" s="34" t="str">
        <f t="shared" si="14"/>
        <v/>
      </c>
      <c r="BW10" s="112" t="str">
        <f t="shared" si="15"/>
        <v/>
      </c>
      <c r="BX10" s="33" t="str">
        <f t="shared" si="16"/>
        <v/>
      </c>
      <c r="BY10" s="34" t="str">
        <f t="shared" si="17"/>
        <v/>
      </c>
      <c r="CA10" s="180"/>
      <c r="CB10" s="180"/>
      <c r="CC10" s="13"/>
      <c r="CD10" s="98"/>
      <c r="CE10" s="98"/>
      <c r="CF10" s="98"/>
      <c r="CG10" s="98"/>
      <c r="CH10" s="98"/>
      <c r="CI10" s="98"/>
    </row>
    <row r="11" spans="1:92" x14ac:dyDescent="0.35">
      <c r="A11" s="2"/>
      <c r="B11" s="34" t="str">
        <f>IF(NOT(ISBLANK(C11)),COUNTA($C$6:C11),"")</f>
        <v/>
      </c>
      <c r="C11" s="71"/>
      <c r="D11" s="76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4" t="str">
        <f t="shared" si="5"/>
        <v/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4" t="str">
        <f t="shared" si="6"/>
        <v/>
      </c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4" t="str">
        <f t="shared" si="7"/>
        <v/>
      </c>
      <c r="BA11" s="34" t="str">
        <f t="shared" si="8"/>
        <v/>
      </c>
      <c r="BB11"/>
      <c r="BC11" s="34" t="str">
        <f>'Atest. Nr.1'!K7</f>
        <v/>
      </c>
      <c r="BD11" s="34"/>
      <c r="BE11" s="34"/>
      <c r="BF11" s="34" t="str">
        <f>'Atest. Nr.2'!I7</f>
        <v/>
      </c>
      <c r="BG11" s="34"/>
      <c r="BH11" s="34"/>
      <c r="BI11" s="34" t="str">
        <f t="shared" si="9"/>
        <v/>
      </c>
      <c r="BJ11" s="34" t="str">
        <f t="shared" si="10"/>
        <v/>
      </c>
      <c r="BK11" s="34" t="str">
        <f>Examen!H7</f>
        <v/>
      </c>
      <c r="BL11" s="34"/>
      <c r="BM11" s="109" t="str">
        <f>IF(NOT(ISBLANK(B11)),IF(SUM(E11:S11,U11:AI11,AK11:AY11)+SUM(MatLab!E12:R12)+SUM('Lab Fizica'!E12:R12)&lt;&gt;0,SUM(E11:S11,U11:AI11,AK11:AY11)+SUM(MatLab!E12:R12)+SUM('Lab Fizica'!E12:R12),""),"")</f>
        <v/>
      </c>
      <c r="BN11" s="109"/>
      <c r="BQ11" s="34" t="str">
        <f t="shared" si="11"/>
        <v/>
      </c>
      <c r="BR11" s="34" t="str">
        <f t="shared" si="12"/>
        <v/>
      </c>
      <c r="BS11" s="34" t="str">
        <f>IF(NOT(ISBLANK(C11)),
IF(AND('Teste curente'!E7&lt;&gt;"n/p", 'Lab Fizica'!AL12&lt;&gt;""),ROUND(0.5*'Teste curente'!E7+0.5*'Lab Fizica'!AL12,0),"n/p"),
"")</f>
        <v/>
      </c>
      <c r="BT11" s="34" t="str">
        <f>IF(NOT(ISBLANK(C11)),
IF(AND(MatLab!AN12="Admis",'Lab Fizica'!AM12&lt;&gt;""),ROUND(0.5*MatLab!AM12+0.5*'Lab Fizica'!AM12,0),"n/p"),
"")</f>
        <v/>
      </c>
      <c r="BU11" s="34" t="str">
        <f t="shared" si="13"/>
        <v/>
      </c>
      <c r="BV11" s="34" t="str">
        <f t="shared" si="14"/>
        <v/>
      </c>
      <c r="BW11" s="112" t="str">
        <f t="shared" si="15"/>
        <v/>
      </c>
      <c r="BX11" s="33" t="str">
        <f t="shared" si="16"/>
        <v/>
      </c>
      <c r="BY11" s="34" t="str">
        <f t="shared" si="17"/>
        <v/>
      </c>
      <c r="CA11" s="8"/>
      <c r="CB11" s="13"/>
      <c r="CC11" s="13"/>
    </row>
    <row r="12" spans="1:92" x14ac:dyDescent="0.35">
      <c r="A12" s="2"/>
      <c r="B12" s="34" t="str">
        <f>IF(NOT(ISBLANK(C12)),COUNTA($C$6:C12),"")</f>
        <v/>
      </c>
      <c r="C12" s="71"/>
      <c r="D12" s="76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4" t="str">
        <f t="shared" si="5"/>
        <v/>
      </c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4" t="str">
        <f t="shared" si="6"/>
        <v/>
      </c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4" t="str">
        <f t="shared" si="7"/>
        <v/>
      </c>
      <c r="BA12" s="34" t="str">
        <f t="shared" si="8"/>
        <v/>
      </c>
      <c r="BB12"/>
      <c r="BC12" s="34" t="str">
        <f>'Atest. Nr.1'!K8</f>
        <v/>
      </c>
      <c r="BD12" s="34"/>
      <c r="BE12" s="34"/>
      <c r="BF12" s="34" t="str">
        <f>'Atest. Nr.2'!I8</f>
        <v/>
      </c>
      <c r="BG12" s="34"/>
      <c r="BH12" s="34"/>
      <c r="BI12" s="34" t="str">
        <f t="shared" si="9"/>
        <v/>
      </c>
      <c r="BJ12" s="34" t="str">
        <f t="shared" si="10"/>
        <v/>
      </c>
      <c r="BK12" s="34" t="str">
        <f>Examen!H8</f>
        <v/>
      </c>
      <c r="BL12" s="34"/>
      <c r="BM12" s="109" t="str">
        <f>IF(NOT(ISBLANK(B12)),IF(SUM(E12:S12,U12:AI12,AK12:AY12)+SUM(MatLab!E13:R13)+SUM('Lab Fizica'!E13:R13)&lt;&gt;0,SUM(E12:S12,U12:AI12,AK12:AY12)+SUM(MatLab!E13:R13)+SUM('Lab Fizica'!E13:R13),""),"")</f>
        <v/>
      </c>
      <c r="BN12" s="109"/>
      <c r="BQ12" s="34" t="str">
        <f t="shared" si="11"/>
        <v/>
      </c>
      <c r="BR12" s="34" t="str">
        <f t="shared" si="12"/>
        <v/>
      </c>
      <c r="BS12" s="34" t="str">
        <f>IF(NOT(ISBLANK(C12)),
IF(AND('Teste curente'!E8&lt;&gt;"n/p", 'Lab Fizica'!AL13&lt;&gt;""),ROUND(0.5*'Teste curente'!E8+0.5*'Lab Fizica'!AL13,0),"n/p"),
"")</f>
        <v/>
      </c>
      <c r="BT12" s="34" t="str">
        <f>IF(NOT(ISBLANK(C12)),
IF(AND(MatLab!AN13="Admis",'Lab Fizica'!AM13&lt;&gt;""),ROUND(0.5*MatLab!AM13+0.5*'Lab Fizica'!AM13,0),"n/p"),
"")</f>
        <v/>
      </c>
      <c r="BU12" s="34" t="str">
        <f t="shared" si="13"/>
        <v/>
      </c>
      <c r="BV12" s="34" t="str">
        <f t="shared" si="14"/>
        <v/>
      </c>
      <c r="BW12" s="112" t="str">
        <f t="shared" si="15"/>
        <v/>
      </c>
      <c r="BX12" s="33" t="str">
        <f t="shared" si="16"/>
        <v/>
      </c>
      <c r="BY12" s="34" t="str">
        <f t="shared" si="17"/>
        <v/>
      </c>
      <c r="CA12" s="8"/>
      <c r="CB12" s="13"/>
      <c r="CC12" s="13"/>
    </row>
    <row r="13" spans="1:92" x14ac:dyDescent="0.35">
      <c r="A13" s="2"/>
      <c r="B13" s="34" t="str">
        <f>IF(NOT(ISBLANK(C13)),COUNTA($C$6:C13),"")</f>
        <v/>
      </c>
      <c r="C13" s="71"/>
      <c r="D13" s="76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4" t="str">
        <f t="shared" si="5"/>
        <v/>
      </c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4" t="str">
        <f t="shared" si="6"/>
        <v/>
      </c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4" t="str">
        <f t="shared" si="7"/>
        <v/>
      </c>
      <c r="BA13" s="34" t="str">
        <f t="shared" si="8"/>
        <v/>
      </c>
      <c r="BB13"/>
      <c r="BC13" s="34" t="str">
        <f>'Atest. Nr.1'!K9</f>
        <v/>
      </c>
      <c r="BD13" s="34"/>
      <c r="BE13" s="34"/>
      <c r="BF13" s="34" t="str">
        <f>'Atest. Nr.2'!I9</f>
        <v/>
      </c>
      <c r="BG13" s="34"/>
      <c r="BH13" s="34"/>
      <c r="BI13" s="34" t="str">
        <f t="shared" si="9"/>
        <v/>
      </c>
      <c r="BJ13" s="34" t="str">
        <f t="shared" si="10"/>
        <v/>
      </c>
      <c r="BK13" s="34" t="str">
        <f>Examen!H9</f>
        <v/>
      </c>
      <c r="BL13" s="34"/>
      <c r="BM13" s="109" t="str">
        <f>IF(NOT(ISBLANK(B13)),IF(SUM(E13:S13,U13:AI13,AK13:AY13)+SUM(MatLab!E14:R14)+SUM('Lab Fizica'!E14:R14)&lt;&gt;0,SUM(E13:S13,U13:AI13,AK13:AY13)+SUM(MatLab!E14:R14)+SUM('Lab Fizica'!E14:R14),""),"")</f>
        <v/>
      </c>
      <c r="BN13" s="109"/>
      <c r="BQ13" s="34" t="str">
        <f t="shared" si="11"/>
        <v/>
      </c>
      <c r="BR13" s="34" t="str">
        <f t="shared" si="12"/>
        <v/>
      </c>
      <c r="BS13" s="34" t="str">
        <f>IF(NOT(ISBLANK(C13)),
IF(AND('Teste curente'!E9&lt;&gt;"n/p", 'Lab Fizica'!AL14&lt;&gt;""),ROUND(0.5*'Teste curente'!E9+0.5*'Lab Fizica'!AL14,0),"n/p"),
"")</f>
        <v/>
      </c>
      <c r="BT13" s="34" t="str">
        <f>IF(NOT(ISBLANK(C13)),
IF(AND(MatLab!AN14="Admis",'Lab Fizica'!AM14&lt;&gt;""),ROUND(0.5*MatLab!AM14+0.5*'Lab Fizica'!AM14,0),"n/p"),
"")</f>
        <v/>
      </c>
      <c r="BU13" s="34" t="str">
        <f t="shared" si="13"/>
        <v/>
      </c>
      <c r="BV13" s="34" t="str">
        <f t="shared" si="14"/>
        <v/>
      </c>
      <c r="BW13" s="112" t="str">
        <f t="shared" si="15"/>
        <v/>
      </c>
      <c r="BX13" s="33" t="str">
        <f t="shared" si="16"/>
        <v/>
      </c>
      <c r="BY13" s="34" t="str">
        <f t="shared" si="17"/>
        <v/>
      </c>
      <c r="CA13" s="8"/>
      <c r="CB13" s="13"/>
      <c r="CC13" s="13"/>
    </row>
    <row r="14" spans="1:92" x14ac:dyDescent="0.35">
      <c r="A14" s="2"/>
      <c r="B14" s="34" t="str">
        <f>IF(NOT(ISBLANK(C14)),COUNTA($C$6:C14),"")</f>
        <v/>
      </c>
      <c r="C14" s="71"/>
      <c r="D14" s="76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4" t="str">
        <f t="shared" si="5"/>
        <v/>
      </c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4" t="str">
        <f t="shared" si="6"/>
        <v/>
      </c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4" t="str">
        <f t="shared" si="7"/>
        <v/>
      </c>
      <c r="BA14" s="34" t="str">
        <f t="shared" si="8"/>
        <v/>
      </c>
      <c r="BB14"/>
      <c r="BC14" s="34" t="str">
        <f>'Atest. Nr.1'!K10</f>
        <v/>
      </c>
      <c r="BD14" s="34"/>
      <c r="BE14" s="34"/>
      <c r="BF14" s="34" t="str">
        <f>'Atest. Nr.2'!I10</f>
        <v/>
      </c>
      <c r="BG14" s="34"/>
      <c r="BH14" s="34"/>
      <c r="BI14" s="34" t="str">
        <f t="shared" si="9"/>
        <v/>
      </c>
      <c r="BJ14" s="34" t="str">
        <f t="shared" si="10"/>
        <v/>
      </c>
      <c r="BK14" s="34" t="str">
        <f>Examen!H10</f>
        <v/>
      </c>
      <c r="BL14" s="34"/>
      <c r="BM14" s="109" t="str">
        <f>IF(NOT(ISBLANK(B14)),IF(SUM(E14:S14,U14:AI14,AK14:AY14)+SUM(MatLab!E15:R15)+SUM('Lab Fizica'!E15:R15)&lt;&gt;0,SUM(E14:S14,U14:AI14,AK14:AY14)+SUM(MatLab!E15:R15)+SUM('Lab Fizica'!E15:R15),""),"")</f>
        <v/>
      </c>
      <c r="BN14" s="109"/>
      <c r="BQ14" s="34" t="str">
        <f t="shared" si="11"/>
        <v/>
      </c>
      <c r="BR14" s="34" t="str">
        <f t="shared" si="12"/>
        <v/>
      </c>
      <c r="BS14" s="34" t="str">
        <f>IF(NOT(ISBLANK(C14)),
IF(AND('Teste curente'!E10&lt;&gt;"n/p", 'Lab Fizica'!AL15&lt;&gt;""),ROUND(0.5*'Teste curente'!E10+0.5*'Lab Fizica'!AL15,0),"n/p"),
"")</f>
        <v/>
      </c>
      <c r="BT14" s="34" t="str">
        <f>IF(NOT(ISBLANK(C14)),
IF(AND(MatLab!AN15="Admis",'Lab Fizica'!AM15&lt;&gt;""),ROUND(0.5*MatLab!AM15+0.5*'Lab Fizica'!AM15,0),"n/p"),
"")</f>
        <v/>
      </c>
      <c r="BU14" s="34" t="str">
        <f t="shared" si="13"/>
        <v/>
      </c>
      <c r="BV14" s="34" t="str">
        <f t="shared" si="14"/>
        <v/>
      </c>
      <c r="BW14" s="112" t="str">
        <f t="shared" si="15"/>
        <v/>
      </c>
      <c r="BX14" s="33" t="str">
        <f t="shared" si="16"/>
        <v/>
      </c>
      <c r="BY14" s="34" t="str">
        <f t="shared" si="17"/>
        <v/>
      </c>
      <c r="CA14" s="8"/>
      <c r="CB14" s="13"/>
      <c r="CC14" s="13"/>
    </row>
    <row r="15" spans="1:92" ht="17.399999999999999" customHeight="1" x14ac:dyDescent="0.35">
      <c r="A15" s="2"/>
      <c r="B15" s="34" t="str">
        <f>IF(NOT(ISBLANK(C15)),COUNTA($C$6:C15),"")</f>
        <v/>
      </c>
      <c r="C15" s="71"/>
      <c r="D15" s="76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4" t="str">
        <f t="shared" si="5"/>
        <v/>
      </c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4" t="str">
        <f t="shared" si="6"/>
        <v/>
      </c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4" t="str">
        <f t="shared" si="7"/>
        <v/>
      </c>
      <c r="BA15" s="34" t="str">
        <f t="shared" si="8"/>
        <v/>
      </c>
      <c r="BB15"/>
      <c r="BC15" s="34" t="str">
        <f>'Atest. Nr.1'!K11</f>
        <v/>
      </c>
      <c r="BD15" s="34"/>
      <c r="BE15" s="34"/>
      <c r="BF15" s="34" t="str">
        <f>'Atest. Nr.2'!I11</f>
        <v/>
      </c>
      <c r="BG15" s="34"/>
      <c r="BH15" s="34"/>
      <c r="BI15" s="34" t="str">
        <f t="shared" si="9"/>
        <v/>
      </c>
      <c r="BJ15" s="34" t="str">
        <f t="shared" si="10"/>
        <v/>
      </c>
      <c r="BK15" s="34" t="str">
        <f>Examen!H11</f>
        <v/>
      </c>
      <c r="BL15" s="34"/>
      <c r="BM15" s="109" t="str">
        <f>IF(NOT(ISBLANK(B15)),IF(SUM(E15:S15,U15:AI15,AK15:AY15)+SUM(MatLab!E16:R16)+SUM('Lab Fizica'!E16:R16)&lt;&gt;0,SUM(E15:S15,U15:AI15,AK15:AY15)+SUM(MatLab!E16:R16)+SUM('Lab Fizica'!E16:R16),""),"")</f>
        <v/>
      </c>
      <c r="BN15" s="109"/>
      <c r="BQ15" s="34" t="str">
        <f t="shared" si="11"/>
        <v/>
      </c>
      <c r="BR15" s="34" t="str">
        <f t="shared" si="12"/>
        <v/>
      </c>
      <c r="BS15" s="34" t="str">
        <f>IF(NOT(ISBLANK(C15)),
IF(AND('Teste curente'!E11&lt;&gt;"n/p", 'Lab Fizica'!AL16&lt;&gt;""),ROUND(0.5*'Teste curente'!E11+0.5*'Lab Fizica'!AL16,0),"n/p"),
"")</f>
        <v/>
      </c>
      <c r="BT15" s="34" t="str">
        <f>IF(NOT(ISBLANK(C15)),
IF(AND(MatLab!AN16="Admis",'Lab Fizica'!AM16&lt;&gt;""),ROUND(0.5*MatLab!AM16+0.5*'Lab Fizica'!AM16,0),"n/p"),
"")</f>
        <v/>
      </c>
      <c r="BU15" s="34" t="str">
        <f t="shared" si="13"/>
        <v/>
      </c>
      <c r="BV15" s="34" t="str">
        <f t="shared" si="14"/>
        <v/>
      </c>
      <c r="BW15" s="112" t="str">
        <f t="shared" si="15"/>
        <v/>
      </c>
      <c r="BX15" s="33" t="str">
        <f t="shared" si="16"/>
        <v/>
      </c>
      <c r="BY15" s="34" t="str">
        <f t="shared" si="17"/>
        <v/>
      </c>
      <c r="CA15" s="8"/>
      <c r="CB15" s="13"/>
      <c r="CC15" s="13"/>
    </row>
    <row r="16" spans="1:92" x14ac:dyDescent="0.35">
      <c r="A16" s="2"/>
      <c r="B16" s="34" t="str">
        <f>IF(NOT(ISBLANK(C16)),COUNTA($C$6:C16),"")</f>
        <v/>
      </c>
      <c r="C16" s="71"/>
      <c r="D16" s="76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4" t="str">
        <f t="shared" si="5"/>
        <v/>
      </c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4" t="str">
        <f t="shared" si="6"/>
        <v/>
      </c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4" t="str">
        <f t="shared" si="7"/>
        <v/>
      </c>
      <c r="BA16" s="34" t="str">
        <f t="shared" si="8"/>
        <v/>
      </c>
      <c r="BB16"/>
      <c r="BC16" s="34" t="str">
        <f>'Atest. Nr.1'!K12</f>
        <v/>
      </c>
      <c r="BD16" s="34"/>
      <c r="BE16" s="34"/>
      <c r="BF16" s="34" t="str">
        <f>'Atest. Nr.2'!I12</f>
        <v/>
      </c>
      <c r="BG16" s="34"/>
      <c r="BH16" s="34"/>
      <c r="BI16" s="34" t="str">
        <f t="shared" si="9"/>
        <v/>
      </c>
      <c r="BJ16" s="34" t="str">
        <f t="shared" si="10"/>
        <v/>
      </c>
      <c r="BK16" s="34" t="str">
        <f>Examen!H12</f>
        <v/>
      </c>
      <c r="BL16" s="34"/>
      <c r="BM16" s="109" t="str">
        <f>IF(NOT(ISBLANK(B16)),IF(SUM(E16:S16,U16:AI16,AK16:AY16)+SUM(MatLab!E17:R17)+SUM('Lab Fizica'!E17:R17)&lt;&gt;0,SUM(E16:S16,U16:AI16,AK16:AY16)+SUM(MatLab!E17:R17)+SUM('Lab Fizica'!E17:R17),""),"")</f>
        <v/>
      </c>
      <c r="BN16" s="109"/>
      <c r="BQ16" s="34" t="str">
        <f t="shared" si="11"/>
        <v/>
      </c>
      <c r="BR16" s="34" t="str">
        <f t="shared" si="12"/>
        <v/>
      </c>
      <c r="BS16" s="34" t="str">
        <f>IF(NOT(ISBLANK(C16)),
IF(AND('Teste curente'!E12&lt;&gt;"n/p", 'Lab Fizica'!AL17&lt;&gt;""),ROUND(0.5*'Teste curente'!E12+0.5*'Lab Fizica'!AL17,0),"n/p"),
"")</f>
        <v/>
      </c>
      <c r="BT16" s="34" t="str">
        <f>IF(NOT(ISBLANK(C16)),
IF(AND(MatLab!AN17="Admis",'Lab Fizica'!AM17&lt;&gt;""),ROUND(0.5*MatLab!AM17+0.5*'Lab Fizica'!AM17,0),"n/p"),
"")</f>
        <v/>
      </c>
      <c r="BU16" s="34" t="str">
        <f t="shared" si="13"/>
        <v/>
      </c>
      <c r="BV16" s="34" t="str">
        <f t="shared" si="14"/>
        <v/>
      </c>
      <c r="BW16" s="112" t="str">
        <f t="shared" si="15"/>
        <v/>
      </c>
      <c r="BX16" s="33" t="str">
        <f t="shared" si="16"/>
        <v/>
      </c>
      <c r="BY16" s="34" t="str">
        <f t="shared" si="17"/>
        <v/>
      </c>
      <c r="CA16" s="8"/>
      <c r="CB16" s="13"/>
      <c r="CC16" s="13"/>
    </row>
    <row r="17" spans="1:81" x14ac:dyDescent="0.35">
      <c r="A17" s="2"/>
      <c r="B17" s="34" t="str">
        <f>IF(NOT(ISBLANK(C17)),COUNTA($C$6:C17),"")</f>
        <v/>
      </c>
      <c r="C17" s="71"/>
      <c r="D17" s="76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4" t="str">
        <f t="shared" si="5"/>
        <v/>
      </c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4" t="str">
        <f t="shared" si="6"/>
        <v/>
      </c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4" t="str">
        <f t="shared" si="7"/>
        <v/>
      </c>
      <c r="BA17" s="34" t="str">
        <f t="shared" si="8"/>
        <v/>
      </c>
      <c r="BB17"/>
      <c r="BC17" s="34" t="str">
        <f>'Atest. Nr.1'!K13</f>
        <v/>
      </c>
      <c r="BD17" s="34"/>
      <c r="BE17" s="34"/>
      <c r="BF17" s="34" t="str">
        <f>'Atest. Nr.2'!I13</f>
        <v/>
      </c>
      <c r="BG17" s="34"/>
      <c r="BH17" s="34"/>
      <c r="BI17" s="34" t="str">
        <f t="shared" si="9"/>
        <v/>
      </c>
      <c r="BJ17" s="34" t="str">
        <f t="shared" si="10"/>
        <v/>
      </c>
      <c r="BK17" s="34" t="str">
        <f>Examen!H13</f>
        <v/>
      </c>
      <c r="BL17" s="34"/>
      <c r="BM17" s="109" t="str">
        <f>IF(NOT(ISBLANK(B17)),IF(SUM(E17:S17,U17:AI17,AK17:AY17)+SUM(MatLab!E18:R18)+SUM('Lab Fizica'!E18:R18)&lt;&gt;0,SUM(E17:S17,U17:AI17,AK17:AY17)+SUM(MatLab!E18:R18)+SUM('Lab Fizica'!E18:R18),""),"")</f>
        <v/>
      </c>
      <c r="BN17" s="109"/>
      <c r="BQ17" s="34" t="str">
        <f t="shared" si="11"/>
        <v/>
      </c>
      <c r="BR17" s="34" t="str">
        <f t="shared" si="12"/>
        <v/>
      </c>
      <c r="BS17" s="34" t="str">
        <f>IF(NOT(ISBLANK(C17)),
IF(AND('Teste curente'!E13&lt;&gt;"n/p", 'Lab Fizica'!AL18&lt;&gt;""),ROUND(0.5*'Teste curente'!E13+0.5*'Lab Fizica'!AL18,0),"n/p"),
"")</f>
        <v/>
      </c>
      <c r="BT17" s="34" t="str">
        <f>IF(NOT(ISBLANK(C17)),
IF(AND(MatLab!AN18="Admis",'Lab Fizica'!AM18&lt;&gt;""),ROUND(0.5*MatLab!AM18+0.5*'Lab Fizica'!AM18,0),"n/p"),
"")</f>
        <v/>
      </c>
      <c r="BU17" s="34" t="str">
        <f t="shared" si="13"/>
        <v/>
      </c>
      <c r="BV17" s="34" t="str">
        <f t="shared" si="14"/>
        <v/>
      </c>
      <c r="BW17" s="112" t="str">
        <f t="shared" si="15"/>
        <v/>
      </c>
      <c r="BX17" s="33" t="str">
        <f t="shared" si="16"/>
        <v/>
      </c>
      <c r="BY17" s="34" t="str">
        <f t="shared" si="17"/>
        <v/>
      </c>
      <c r="CA17" s="8"/>
      <c r="CB17" s="13"/>
      <c r="CC17" s="13"/>
    </row>
    <row r="18" spans="1:81" x14ac:dyDescent="0.35">
      <c r="A18" s="2"/>
      <c r="B18" s="34" t="str">
        <f>IF(NOT(ISBLANK(C18)),COUNTA($C$6:C18),"")</f>
        <v/>
      </c>
      <c r="C18" s="71"/>
      <c r="D18" s="76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4" t="str">
        <f t="shared" si="5"/>
        <v/>
      </c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4" t="str">
        <f t="shared" si="6"/>
        <v/>
      </c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4" t="str">
        <f t="shared" si="7"/>
        <v/>
      </c>
      <c r="BA18" s="34" t="str">
        <f t="shared" si="8"/>
        <v/>
      </c>
      <c r="BB18"/>
      <c r="BC18" s="34" t="str">
        <f>'Atest. Nr.1'!K14</f>
        <v/>
      </c>
      <c r="BD18" s="34"/>
      <c r="BE18" s="34"/>
      <c r="BF18" s="34" t="str">
        <f>'Atest. Nr.2'!I14</f>
        <v/>
      </c>
      <c r="BG18" s="34"/>
      <c r="BH18" s="34"/>
      <c r="BI18" s="34" t="str">
        <f t="shared" si="9"/>
        <v/>
      </c>
      <c r="BJ18" s="34" t="str">
        <f t="shared" si="10"/>
        <v/>
      </c>
      <c r="BK18" s="34" t="str">
        <f>Examen!H14</f>
        <v/>
      </c>
      <c r="BL18" s="34"/>
      <c r="BM18" s="109" t="str">
        <f>IF(NOT(ISBLANK(B18)),IF(SUM(E18:S18,U18:AI18,AK18:AY18)+SUM(MatLab!E19:R19)+SUM('Lab Fizica'!E19:R19)&lt;&gt;0,SUM(E18:S18,U18:AI18,AK18:AY18)+SUM(MatLab!E19:R19)+SUM('Lab Fizica'!E19:R19),""),"")</f>
        <v/>
      </c>
      <c r="BN18" s="109"/>
      <c r="BQ18" s="34" t="str">
        <f t="shared" si="11"/>
        <v/>
      </c>
      <c r="BR18" s="34" t="str">
        <f t="shared" si="12"/>
        <v/>
      </c>
      <c r="BS18" s="34" t="str">
        <f>IF(NOT(ISBLANK(C18)),
IF(AND('Teste curente'!E14&lt;&gt;"n/p", 'Lab Fizica'!AL19&lt;&gt;""),ROUND(0.5*'Teste curente'!E14+0.5*'Lab Fizica'!AL19,0),"n/p"),
"")</f>
        <v/>
      </c>
      <c r="BT18" s="34" t="str">
        <f>IF(NOT(ISBLANK(C18)),
IF(AND(MatLab!AN19="Admis",'Lab Fizica'!AM19&lt;&gt;""),ROUND(0.5*MatLab!AM19+0.5*'Lab Fizica'!AM19,0),"n/p"),
"")</f>
        <v/>
      </c>
      <c r="BU18" s="34" t="str">
        <f t="shared" si="13"/>
        <v/>
      </c>
      <c r="BV18" s="34" t="str">
        <f t="shared" si="14"/>
        <v/>
      </c>
      <c r="BW18" s="112" t="str">
        <f t="shared" si="15"/>
        <v/>
      </c>
      <c r="BX18" s="33" t="str">
        <f t="shared" si="16"/>
        <v/>
      </c>
      <c r="BY18" s="34" t="str">
        <f t="shared" si="17"/>
        <v/>
      </c>
      <c r="CC18" s="13"/>
    </row>
    <row r="19" spans="1:81" x14ac:dyDescent="0.35">
      <c r="A19" s="2"/>
      <c r="B19" s="34" t="str">
        <f>IF(NOT(ISBLANK(C19)),COUNTA($C$6:C19),"")</f>
        <v/>
      </c>
      <c r="C19" s="71"/>
      <c r="D19" s="76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4" t="str">
        <f t="shared" si="5"/>
        <v/>
      </c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4" t="str">
        <f t="shared" si="6"/>
        <v/>
      </c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4" t="str">
        <f t="shared" si="7"/>
        <v/>
      </c>
      <c r="BA19" s="34" t="str">
        <f t="shared" si="8"/>
        <v/>
      </c>
      <c r="BB19"/>
      <c r="BC19" s="34" t="str">
        <f>'Atest. Nr.1'!K15</f>
        <v/>
      </c>
      <c r="BD19" s="34"/>
      <c r="BE19" s="34"/>
      <c r="BF19" s="34" t="str">
        <f>'Atest. Nr.2'!I15</f>
        <v/>
      </c>
      <c r="BG19" s="34"/>
      <c r="BH19" s="34"/>
      <c r="BI19" s="34" t="str">
        <f t="shared" si="9"/>
        <v/>
      </c>
      <c r="BJ19" s="34" t="str">
        <f t="shared" si="10"/>
        <v/>
      </c>
      <c r="BK19" s="34" t="str">
        <f>Examen!H15</f>
        <v/>
      </c>
      <c r="BL19" s="34"/>
      <c r="BM19" s="109" t="str">
        <f>IF(NOT(ISBLANK(B19)),IF(SUM(E19:S19,U19:AI19,AK19:AY19)+SUM(MatLab!E20:R20)+SUM('Lab Fizica'!E20:R20)&lt;&gt;0,SUM(E19:S19,U19:AI19,AK19:AY19)+SUM(MatLab!E20:R20)+SUM('Lab Fizica'!E20:R20),""),"")</f>
        <v/>
      </c>
      <c r="BN19" s="109"/>
      <c r="BQ19" s="34" t="str">
        <f t="shared" si="11"/>
        <v/>
      </c>
      <c r="BR19" s="34" t="str">
        <f t="shared" si="12"/>
        <v/>
      </c>
      <c r="BS19" s="34" t="str">
        <f>IF(NOT(ISBLANK(C19)),
IF(AND('Teste curente'!E15&lt;&gt;"n/p", 'Lab Fizica'!AL20&lt;&gt;""),ROUND(0.5*'Teste curente'!E15+0.5*'Lab Fizica'!AL20,0),"n/p"),
"")</f>
        <v/>
      </c>
      <c r="BT19" s="34" t="str">
        <f>IF(NOT(ISBLANK(C19)),
IF(AND(MatLab!AN20="Admis",'Lab Fizica'!AM20&lt;&gt;""),ROUND(0.5*MatLab!AM20+0.5*'Lab Fizica'!AM20,0),"n/p"),
"")</f>
        <v/>
      </c>
      <c r="BU19" s="34" t="str">
        <f t="shared" si="13"/>
        <v/>
      </c>
      <c r="BV19" s="34" t="str">
        <f t="shared" si="14"/>
        <v/>
      </c>
      <c r="BW19" s="112" t="str">
        <f t="shared" si="15"/>
        <v/>
      </c>
      <c r="BX19" s="33" t="str">
        <f t="shared" si="16"/>
        <v/>
      </c>
      <c r="BY19" s="34" t="str">
        <f t="shared" si="17"/>
        <v/>
      </c>
      <c r="CC19" s="13"/>
    </row>
    <row r="20" spans="1:81" x14ac:dyDescent="0.35">
      <c r="A20" s="2"/>
      <c r="B20" s="34" t="str">
        <f>IF(NOT(ISBLANK(C20)),COUNTA($C$6:C20),"")</f>
        <v/>
      </c>
      <c r="C20" s="71"/>
      <c r="D20" s="76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4" t="str">
        <f t="shared" si="5"/>
        <v/>
      </c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4" t="str">
        <f t="shared" si="6"/>
        <v/>
      </c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4" t="str">
        <f t="shared" si="7"/>
        <v/>
      </c>
      <c r="BA20" s="34" t="str">
        <f t="shared" si="8"/>
        <v/>
      </c>
      <c r="BB20"/>
      <c r="BC20" s="34" t="str">
        <f>'Atest. Nr.1'!K16</f>
        <v/>
      </c>
      <c r="BD20" s="34"/>
      <c r="BE20" s="34"/>
      <c r="BF20" s="34" t="str">
        <f>'Atest. Nr.2'!I16</f>
        <v/>
      </c>
      <c r="BG20" s="34"/>
      <c r="BH20" s="34"/>
      <c r="BI20" s="34" t="str">
        <f t="shared" si="9"/>
        <v/>
      </c>
      <c r="BJ20" s="34" t="str">
        <f t="shared" si="10"/>
        <v/>
      </c>
      <c r="BK20" s="34" t="str">
        <f>Examen!H16</f>
        <v/>
      </c>
      <c r="BL20" s="34"/>
      <c r="BM20" s="109" t="str">
        <f>IF(NOT(ISBLANK(B20)),IF(SUM(E20:S20,U20:AI20,AK20:AY20)+SUM(MatLab!E21:R21)+SUM('Lab Fizica'!E21:R21)&lt;&gt;0,SUM(E20:S20,U20:AI20,AK20:AY20)+SUM(MatLab!E21:R21)+SUM('Lab Fizica'!E21:R21),""),"")</f>
        <v/>
      </c>
      <c r="BN20" s="109"/>
      <c r="BQ20" s="34" t="str">
        <f t="shared" si="11"/>
        <v/>
      </c>
      <c r="BR20" s="34" t="str">
        <f t="shared" si="12"/>
        <v/>
      </c>
      <c r="BS20" s="34" t="str">
        <f>IF(NOT(ISBLANK(C20)),
IF(AND('Teste curente'!E16&lt;&gt;"n/p", 'Lab Fizica'!AL21&lt;&gt;""),ROUND(0.5*'Teste curente'!E16+0.5*'Lab Fizica'!AL21,0),"n/p"),
"")</f>
        <v/>
      </c>
      <c r="BT20" s="34" t="str">
        <f>IF(NOT(ISBLANK(C20)),
IF(AND(MatLab!AN21="Admis",'Lab Fizica'!AM21&lt;&gt;""),ROUND(0.5*MatLab!AM21+0.5*'Lab Fizica'!AM21,0),"n/p"),
"")</f>
        <v/>
      </c>
      <c r="BU20" s="34" t="str">
        <f t="shared" si="13"/>
        <v/>
      </c>
      <c r="BV20" s="34" t="str">
        <f t="shared" si="14"/>
        <v/>
      </c>
      <c r="BW20" s="112" t="str">
        <f t="shared" si="15"/>
        <v/>
      </c>
      <c r="BX20" s="33" t="str">
        <f t="shared" si="16"/>
        <v/>
      </c>
      <c r="BY20" s="34" t="str">
        <f t="shared" si="17"/>
        <v/>
      </c>
      <c r="CC20" s="13"/>
    </row>
    <row r="21" spans="1:81" x14ac:dyDescent="0.35">
      <c r="A21" s="2"/>
      <c r="B21" s="34" t="str">
        <f>IF(NOT(ISBLANK(C21)),COUNTA($C$6:C21),"")</f>
        <v/>
      </c>
      <c r="C21" s="71"/>
      <c r="D21" s="76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4" t="str">
        <f t="shared" si="5"/>
        <v/>
      </c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4" t="str">
        <f t="shared" si="6"/>
        <v/>
      </c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4" t="str">
        <f t="shared" si="7"/>
        <v/>
      </c>
      <c r="BA21" s="34" t="str">
        <f t="shared" si="8"/>
        <v/>
      </c>
      <c r="BB21"/>
      <c r="BC21" s="34" t="str">
        <f>'Atest. Nr.1'!K17</f>
        <v/>
      </c>
      <c r="BD21" s="34"/>
      <c r="BE21" s="34"/>
      <c r="BF21" s="34" t="str">
        <f>'Atest. Nr.2'!I17</f>
        <v/>
      </c>
      <c r="BG21" s="34"/>
      <c r="BH21" s="34"/>
      <c r="BI21" s="34" t="str">
        <f t="shared" si="9"/>
        <v/>
      </c>
      <c r="BJ21" s="34" t="str">
        <f t="shared" si="10"/>
        <v/>
      </c>
      <c r="BK21" s="34" t="str">
        <f>Examen!H17</f>
        <v/>
      </c>
      <c r="BL21" s="34"/>
      <c r="BM21" s="109" t="str">
        <f>IF(NOT(ISBLANK(B21)),IF(SUM(E21:S21,U21:AI21,AK21:AY21)+SUM(MatLab!E22:R22)+SUM('Lab Fizica'!E22:R22)&lt;&gt;0,SUM(E21:S21,U21:AI21,AK21:AY21)+SUM(MatLab!E22:R22)+SUM('Lab Fizica'!E22:R22),""),"")</f>
        <v/>
      </c>
      <c r="BN21" s="109"/>
      <c r="BQ21" s="34" t="str">
        <f t="shared" si="11"/>
        <v/>
      </c>
      <c r="BR21" s="34" t="str">
        <f t="shared" si="12"/>
        <v/>
      </c>
      <c r="BS21" s="34" t="str">
        <f>IF(NOT(ISBLANK(C21)),
IF(AND('Teste curente'!E17&lt;&gt;"n/p", 'Lab Fizica'!AL22&lt;&gt;""),ROUND(0.5*'Teste curente'!E17+0.5*'Lab Fizica'!AL22,0),"n/p"),
"")</f>
        <v/>
      </c>
      <c r="BT21" s="34" t="str">
        <f>IF(NOT(ISBLANK(C21)),
IF(AND(MatLab!AN22="Admis",'Lab Fizica'!AM22&lt;&gt;""),ROUND(0.5*MatLab!AM22+0.5*'Lab Fizica'!AM22,0),"n/p"),
"")</f>
        <v/>
      </c>
      <c r="BU21" s="34" t="str">
        <f t="shared" si="13"/>
        <v/>
      </c>
      <c r="BV21" s="34" t="str">
        <f t="shared" si="14"/>
        <v/>
      </c>
      <c r="BW21" s="112" t="str">
        <f t="shared" si="15"/>
        <v/>
      </c>
      <c r="BX21" s="33" t="str">
        <f t="shared" si="16"/>
        <v/>
      </c>
      <c r="BY21" s="34" t="str">
        <f t="shared" si="17"/>
        <v/>
      </c>
      <c r="CC21" s="13"/>
    </row>
    <row r="22" spans="1:81" x14ac:dyDescent="0.35">
      <c r="A22" s="2"/>
      <c r="B22" s="34" t="str">
        <f>IF(NOT(ISBLANK(C22)),COUNTA($C$6:C22),"")</f>
        <v/>
      </c>
      <c r="C22" s="71"/>
      <c r="D22" s="76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4" t="str">
        <f t="shared" si="5"/>
        <v/>
      </c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4" t="str">
        <f t="shared" si="6"/>
        <v/>
      </c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4" t="str">
        <f t="shared" si="7"/>
        <v/>
      </c>
      <c r="BA22" s="34" t="str">
        <f t="shared" si="8"/>
        <v/>
      </c>
      <c r="BB22"/>
      <c r="BC22" s="34" t="str">
        <f>'Atest. Nr.1'!K18</f>
        <v/>
      </c>
      <c r="BD22" s="34"/>
      <c r="BE22" s="34"/>
      <c r="BF22" s="34" t="str">
        <f>'Atest. Nr.2'!I18</f>
        <v/>
      </c>
      <c r="BG22" s="34"/>
      <c r="BH22" s="34"/>
      <c r="BI22" s="34" t="str">
        <f t="shared" si="9"/>
        <v/>
      </c>
      <c r="BJ22" s="34" t="str">
        <f t="shared" si="10"/>
        <v/>
      </c>
      <c r="BK22" s="34" t="str">
        <f>Examen!H18</f>
        <v/>
      </c>
      <c r="BL22" s="34"/>
      <c r="BM22" s="109" t="str">
        <f>IF(NOT(ISBLANK(B22)),IF(SUM(E22:S22,U22:AI22,AK22:AY22)+SUM(MatLab!E23:R23)+SUM('Lab Fizica'!E23:R23)&lt;&gt;0,SUM(E22:S22,U22:AI22,AK22:AY22)+SUM(MatLab!E23:R23)+SUM('Lab Fizica'!E23:R23),""),"")</f>
        <v/>
      </c>
      <c r="BN22" s="109"/>
      <c r="BQ22" s="34" t="str">
        <f t="shared" si="11"/>
        <v/>
      </c>
      <c r="BR22" s="34" t="str">
        <f t="shared" si="12"/>
        <v/>
      </c>
      <c r="BS22" s="34" t="str">
        <f>IF(NOT(ISBLANK(C22)),
IF(AND('Teste curente'!E18&lt;&gt;"n/p", 'Lab Fizica'!AL23&lt;&gt;""),ROUND(0.5*'Teste curente'!E18+0.5*'Lab Fizica'!AL23,0),"n/p"),
"")</f>
        <v/>
      </c>
      <c r="BT22" s="34" t="str">
        <f>IF(NOT(ISBLANK(C22)),
IF(AND(MatLab!AN23="Admis",'Lab Fizica'!AM23&lt;&gt;""),ROUND(0.5*MatLab!AM23+0.5*'Lab Fizica'!AM23,0),"n/p"),
"")</f>
        <v/>
      </c>
      <c r="BU22" s="34" t="str">
        <f t="shared" si="13"/>
        <v/>
      </c>
      <c r="BV22" s="34" t="str">
        <f t="shared" si="14"/>
        <v/>
      </c>
      <c r="BW22" s="112" t="str">
        <f t="shared" si="15"/>
        <v/>
      </c>
      <c r="BX22" s="33" t="str">
        <f t="shared" si="16"/>
        <v/>
      </c>
      <c r="BY22" s="34" t="str">
        <f t="shared" si="17"/>
        <v/>
      </c>
      <c r="CB22" s="8"/>
      <c r="CC22" s="13"/>
    </row>
    <row r="23" spans="1:81" x14ac:dyDescent="0.35">
      <c r="A23" s="2"/>
      <c r="B23" s="34" t="str">
        <f>IF(NOT(ISBLANK(C23)),COUNTA($C$6:C23),"")</f>
        <v/>
      </c>
      <c r="C23" s="71"/>
      <c r="D23" s="76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4" t="str">
        <f t="shared" si="5"/>
        <v/>
      </c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4" t="str">
        <f t="shared" si="6"/>
        <v/>
      </c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4" t="str">
        <f t="shared" si="7"/>
        <v/>
      </c>
      <c r="BA23" s="34" t="str">
        <f t="shared" si="8"/>
        <v/>
      </c>
      <c r="BB23"/>
      <c r="BC23" s="34" t="str">
        <f>'Atest. Nr.1'!K19</f>
        <v/>
      </c>
      <c r="BD23" s="34"/>
      <c r="BE23" s="34"/>
      <c r="BF23" s="34" t="str">
        <f>'Atest. Nr.2'!I19</f>
        <v/>
      </c>
      <c r="BG23" s="34"/>
      <c r="BH23" s="34"/>
      <c r="BI23" s="34" t="str">
        <f t="shared" si="9"/>
        <v/>
      </c>
      <c r="BJ23" s="34" t="str">
        <f t="shared" si="10"/>
        <v/>
      </c>
      <c r="BK23" s="34" t="str">
        <f>Examen!H19</f>
        <v/>
      </c>
      <c r="BL23" s="34"/>
      <c r="BM23" s="109" t="str">
        <f>IF(NOT(ISBLANK(B23)),IF(SUM(E23:S23,U23:AI23,AK23:AY23)+SUM(MatLab!E24:R24)+SUM('Lab Fizica'!E24:R24)&lt;&gt;0,SUM(E23:S23,U23:AI23,AK23:AY23)+SUM(MatLab!E24:R24)+SUM('Lab Fizica'!E24:R24),""),"")</f>
        <v/>
      </c>
      <c r="BN23" s="109"/>
      <c r="BQ23" s="34" t="str">
        <f t="shared" si="11"/>
        <v/>
      </c>
      <c r="BR23" s="34" t="str">
        <f t="shared" si="12"/>
        <v/>
      </c>
      <c r="BS23" s="34" t="str">
        <f>IF(NOT(ISBLANK(C23)),
IF(AND('Teste curente'!E19&lt;&gt;"n/p", 'Lab Fizica'!AL24&lt;&gt;""),ROUND(0.5*'Teste curente'!E19+0.5*'Lab Fizica'!AL24,0),"n/p"),
"")</f>
        <v/>
      </c>
      <c r="BT23" s="34" t="str">
        <f>IF(NOT(ISBLANK(C23)),
IF(AND(MatLab!AN24="Admis",'Lab Fizica'!AM24&lt;&gt;""),ROUND(0.5*MatLab!AM24+0.5*'Lab Fizica'!AM24,0),"n/p"),
"")</f>
        <v/>
      </c>
      <c r="BU23" s="34" t="str">
        <f t="shared" si="13"/>
        <v/>
      </c>
      <c r="BV23" s="34" t="str">
        <f t="shared" si="14"/>
        <v/>
      </c>
      <c r="BW23" s="112" t="str">
        <f t="shared" si="15"/>
        <v/>
      </c>
      <c r="BX23" s="33" t="str">
        <f t="shared" si="16"/>
        <v/>
      </c>
      <c r="BY23" s="34" t="str">
        <f t="shared" si="17"/>
        <v/>
      </c>
      <c r="CB23" s="8"/>
      <c r="CC23" s="13"/>
    </row>
    <row r="24" spans="1:81" x14ac:dyDescent="0.35">
      <c r="A24" s="2"/>
      <c r="B24" s="34" t="str">
        <f>IF(NOT(ISBLANK(C24)),COUNTA($C$6:C24),"")</f>
        <v/>
      </c>
      <c r="C24" s="71"/>
      <c r="D24" s="76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4" t="str">
        <f t="shared" si="5"/>
        <v/>
      </c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4" t="str">
        <f t="shared" si="6"/>
        <v/>
      </c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4" t="str">
        <f t="shared" si="7"/>
        <v/>
      </c>
      <c r="BA24" s="34" t="str">
        <f t="shared" si="8"/>
        <v/>
      </c>
      <c r="BB24"/>
      <c r="BC24" s="34" t="str">
        <f>'Atest. Nr.1'!K20</f>
        <v/>
      </c>
      <c r="BD24" s="34"/>
      <c r="BE24" s="34"/>
      <c r="BF24" s="34" t="str">
        <f>'Atest. Nr.2'!I20</f>
        <v/>
      </c>
      <c r="BG24" s="34"/>
      <c r="BH24" s="34"/>
      <c r="BI24" s="34" t="str">
        <f t="shared" si="9"/>
        <v/>
      </c>
      <c r="BJ24" s="34" t="str">
        <f t="shared" si="10"/>
        <v/>
      </c>
      <c r="BK24" s="34" t="str">
        <f>Examen!H20</f>
        <v/>
      </c>
      <c r="BL24" s="34"/>
      <c r="BM24" s="109" t="str">
        <f>IF(NOT(ISBLANK(B24)),IF(SUM(E24:S24,U24:AI24,AK24:AY24)+SUM(MatLab!E25:R25)+SUM('Lab Fizica'!E25:R25)&lt;&gt;0,SUM(E24:S24,U24:AI24,AK24:AY24)+SUM(MatLab!E25:R25)+SUM('Lab Fizica'!E25:R25),""),"")</f>
        <v/>
      </c>
      <c r="BN24" s="109"/>
      <c r="BQ24" s="34" t="str">
        <f t="shared" si="11"/>
        <v/>
      </c>
      <c r="BR24" s="34" t="str">
        <f t="shared" si="12"/>
        <v/>
      </c>
      <c r="BS24" s="34" t="str">
        <f>IF(NOT(ISBLANK(C24)),
IF(AND('Teste curente'!E20&lt;&gt;"n/p", 'Lab Fizica'!AL25&lt;&gt;""),ROUND(0.5*'Teste curente'!E20+0.5*'Lab Fizica'!AL25,0),"n/p"),
"")</f>
        <v/>
      </c>
      <c r="BT24" s="34" t="str">
        <f>IF(NOT(ISBLANK(C24)),
IF(AND(MatLab!AN25="Admis",'Lab Fizica'!AM25&lt;&gt;""),ROUND(0.5*MatLab!AM25+0.5*'Lab Fizica'!AM25,0),"n/p"),
"")</f>
        <v/>
      </c>
      <c r="BU24" s="34" t="str">
        <f t="shared" si="13"/>
        <v/>
      </c>
      <c r="BV24" s="34" t="str">
        <f t="shared" si="14"/>
        <v/>
      </c>
      <c r="BW24" s="112" t="str">
        <f t="shared" si="15"/>
        <v/>
      </c>
      <c r="BX24" s="33" t="str">
        <f t="shared" si="16"/>
        <v/>
      </c>
      <c r="BY24" s="34" t="str">
        <f t="shared" si="17"/>
        <v/>
      </c>
      <c r="CB24" s="8"/>
      <c r="CC24" s="13"/>
    </row>
    <row r="25" spans="1:81" x14ac:dyDescent="0.35">
      <c r="A25" s="2"/>
      <c r="B25" s="34" t="str">
        <f>IF(NOT(ISBLANK(C25)),COUNTA($C$6:C25),"")</f>
        <v/>
      </c>
      <c r="C25" s="71"/>
      <c r="D25" s="76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4" t="str">
        <f t="shared" si="5"/>
        <v/>
      </c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4" t="str">
        <f t="shared" si="6"/>
        <v/>
      </c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4" t="str">
        <f t="shared" si="7"/>
        <v/>
      </c>
      <c r="BA25" s="34" t="str">
        <f t="shared" si="8"/>
        <v/>
      </c>
      <c r="BB25"/>
      <c r="BC25" s="34" t="str">
        <f>'Atest. Nr.1'!K21</f>
        <v/>
      </c>
      <c r="BD25" s="34"/>
      <c r="BE25" s="34"/>
      <c r="BF25" s="34" t="str">
        <f>'Atest. Nr.2'!I21</f>
        <v/>
      </c>
      <c r="BG25" s="34"/>
      <c r="BH25" s="34"/>
      <c r="BI25" s="34" t="str">
        <f t="shared" si="9"/>
        <v/>
      </c>
      <c r="BJ25" s="34" t="str">
        <f t="shared" si="10"/>
        <v/>
      </c>
      <c r="BK25" s="34" t="str">
        <f>Examen!H21</f>
        <v/>
      </c>
      <c r="BL25" s="34"/>
      <c r="BM25" s="109" t="str">
        <f>IF(NOT(ISBLANK(B25)),IF(SUM(E25:S25,U25:AI25,AK25:AY25)+SUM(MatLab!E26:R26)+SUM('Lab Fizica'!E26:R26)&lt;&gt;0,SUM(E25:S25,U25:AI25,AK25:AY25)+SUM(MatLab!E26:R26)+SUM('Lab Fizica'!E26:R26),""),"")</f>
        <v/>
      </c>
      <c r="BN25" s="109"/>
      <c r="BQ25" s="34" t="str">
        <f t="shared" si="11"/>
        <v/>
      </c>
      <c r="BR25" s="34" t="str">
        <f t="shared" si="12"/>
        <v/>
      </c>
      <c r="BS25" s="34" t="str">
        <f>IF(NOT(ISBLANK(C25)),
IF(AND('Teste curente'!E21&lt;&gt;"n/p", 'Lab Fizica'!AL26&lt;&gt;""),ROUND(0.5*'Teste curente'!E21+0.5*'Lab Fizica'!AL26,0),"n/p"),
"")</f>
        <v/>
      </c>
      <c r="BT25" s="34" t="str">
        <f>IF(NOT(ISBLANK(C25)),
IF(AND(MatLab!AN26="Admis",'Lab Fizica'!AM26&lt;&gt;""),ROUND(0.5*MatLab!AM26+0.5*'Lab Fizica'!AM26,0),"n/p"),
"")</f>
        <v/>
      </c>
      <c r="BU25" s="34" t="str">
        <f t="shared" si="13"/>
        <v/>
      </c>
      <c r="BV25" s="34" t="str">
        <f t="shared" si="14"/>
        <v/>
      </c>
      <c r="BW25" s="112" t="str">
        <f t="shared" si="15"/>
        <v/>
      </c>
      <c r="BX25" s="33" t="str">
        <f t="shared" si="16"/>
        <v/>
      </c>
      <c r="BY25" s="34" t="str">
        <f t="shared" si="17"/>
        <v/>
      </c>
      <c r="CB25" s="8"/>
      <c r="CC25" s="13"/>
    </row>
    <row r="26" spans="1:81" x14ac:dyDescent="0.35">
      <c r="A26" s="2"/>
      <c r="B26" s="34" t="str">
        <f>IF(NOT(ISBLANK(C26)),COUNTA($C$6:C26),"")</f>
        <v/>
      </c>
      <c r="C26" s="71"/>
      <c r="D26" s="76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4" t="str">
        <f t="shared" si="5"/>
        <v/>
      </c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4" t="str">
        <f t="shared" si="6"/>
        <v/>
      </c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4" t="str">
        <f t="shared" si="7"/>
        <v/>
      </c>
      <c r="BA26" s="34" t="str">
        <f t="shared" si="8"/>
        <v/>
      </c>
      <c r="BB26"/>
      <c r="BC26" s="34" t="str">
        <f>'Atest. Nr.1'!K22</f>
        <v/>
      </c>
      <c r="BD26" s="34"/>
      <c r="BE26" s="34"/>
      <c r="BF26" s="34" t="str">
        <f>'Atest. Nr.2'!I22</f>
        <v/>
      </c>
      <c r="BG26" s="34"/>
      <c r="BH26" s="34"/>
      <c r="BI26" s="34" t="str">
        <f t="shared" si="9"/>
        <v/>
      </c>
      <c r="BJ26" s="34" t="str">
        <f t="shared" si="10"/>
        <v/>
      </c>
      <c r="BK26" s="34" t="str">
        <f>Examen!H22</f>
        <v/>
      </c>
      <c r="BL26" s="34"/>
      <c r="BM26" s="109" t="str">
        <f>IF(NOT(ISBLANK(B26)),IF(SUM(E26:S26,U26:AI26,AK26:AY26)+SUM(MatLab!E27:R27)+SUM('Lab Fizica'!E27:R27)&lt;&gt;0,SUM(E26:S26,U26:AI26,AK26:AY26)+SUM(MatLab!E27:R27)+SUM('Lab Fizica'!E27:R27),""),"")</f>
        <v/>
      </c>
      <c r="BN26" s="109"/>
      <c r="BQ26" s="34" t="str">
        <f t="shared" si="11"/>
        <v/>
      </c>
      <c r="BR26" s="34" t="str">
        <f t="shared" si="12"/>
        <v/>
      </c>
      <c r="BS26" s="34" t="str">
        <f>IF(NOT(ISBLANK(C26)),
IF(AND('Teste curente'!E22&lt;&gt;"n/p", 'Lab Fizica'!AL27&lt;&gt;""),ROUND(0.5*'Teste curente'!E22+0.5*'Lab Fizica'!AL27,0),"n/p"),
"")</f>
        <v/>
      </c>
      <c r="BT26" s="34" t="str">
        <f>IF(NOT(ISBLANK(C26)),
IF(AND(MatLab!AN27="Admis",'Lab Fizica'!AM27&lt;&gt;""),ROUND(0.5*MatLab!AM27+0.5*'Lab Fizica'!AM27,0),"n/p"),
"")</f>
        <v/>
      </c>
      <c r="BU26" s="34" t="str">
        <f t="shared" si="13"/>
        <v/>
      </c>
      <c r="BV26" s="34" t="str">
        <f t="shared" si="14"/>
        <v/>
      </c>
      <c r="BW26" s="112" t="str">
        <f t="shared" si="15"/>
        <v/>
      </c>
      <c r="BX26" s="33" t="str">
        <f t="shared" si="16"/>
        <v/>
      </c>
      <c r="BY26" s="34" t="str">
        <f t="shared" si="17"/>
        <v/>
      </c>
      <c r="CB26" s="8"/>
      <c r="CC26" s="13"/>
    </row>
    <row r="27" spans="1:81" x14ac:dyDescent="0.35">
      <c r="A27" s="2"/>
      <c r="B27" s="34" t="str">
        <f>IF(NOT(ISBLANK(C27)),COUNTA($C$6:C27),"")</f>
        <v/>
      </c>
      <c r="C27" s="71"/>
      <c r="D27" s="76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4" t="str">
        <f t="shared" si="5"/>
        <v/>
      </c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4" t="str">
        <f t="shared" si="6"/>
        <v/>
      </c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4" t="str">
        <f t="shared" si="7"/>
        <v/>
      </c>
      <c r="BA27" s="34" t="str">
        <f t="shared" si="8"/>
        <v/>
      </c>
      <c r="BB27"/>
      <c r="BC27" s="34" t="str">
        <f>'Atest. Nr.1'!K23</f>
        <v/>
      </c>
      <c r="BD27" s="34"/>
      <c r="BE27" s="34"/>
      <c r="BF27" s="34" t="str">
        <f>'Atest. Nr.2'!I23</f>
        <v/>
      </c>
      <c r="BG27" s="34"/>
      <c r="BH27" s="34"/>
      <c r="BI27" s="34" t="str">
        <f t="shared" si="9"/>
        <v/>
      </c>
      <c r="BJ27" s="34" t="str">
        <f t="shared" si="10"/>
        <v/>
      </c>
      <c r="BK27" s="34" t="str">
        <f>Examen!H23</f>
        <v/>
      </c>
      <c r="BL27" s="34"/>
      <c r="BM27" s="109" t="str">
        <f>IF(NOT(ISBLANK(B27)),IF(SUM(E27:S27,U27:AI27,AK27:AY27)+SUM(MatLab!E28:R28)+SUM('Lab Fizica'!E28:R28)&lt;&gt;0,SUM(E27:S27,U27:AI27,AK27:AY27)+SUM(MatLab!E28:R28)+SUM('Lab Fizica'!E28:R28),""),"")</f>
        <v/>
      </c>
      <c r="BN27" s="109"/>
      <c r="BQ27" s="34" t="str">
        <f t="shared" si="11"/>
        <v/>
      </c>
      <c r="BR27" s="34" t="str">
        <f t="shared" si="12"/>
        <v/>
      </c>
      <c r="BS27" s="34" t="str">
        <f>IF(NOT(ISBLANK(C27)),
IF(AND('Teste curente'!E23&lt;&gt;"n/p", 'Lab Fizica'!AL28&lt;&gt;""),ROUND(0.5*'Teste curente'!E23+0.5*'Lab Fizica'!AL28,0),"n/p"),
"")</f>
        <v/>
      </c>
      <c r="BT27" s="34" t="str">
        <f>IF(NOT(ISBLANK(C27)),
IF(AND(MatLab!AN28="Admis",'Lab Fizica'!AM28&lt;&gt;""),ROUND(0.5*MatLab!AM28+0.5*'Lab Fizica'!AM28,0),"n/p"),
"")</f>
        <v/>
      </c>
      <c r="BU27" s="34" t="str">
        <f t="shared" si="13"/>
        <v/>
      </c>
      <c r="BV27" s="34" t="str">
        <f t="shared" si="14"/>
        <v/>
      </c>
      <c r="BW27" s="112" t="str">
        <f t="shared" si="15"/>
        <v/>
      </c>
      <c r="BX27" s="33" t="str">
        <f t="shared" si="16"/>
        <v/>
      </c>
      <c r="BY27" s="34" t="str">
        <f t="shared" si="17"/>
        <v/>
      </c>
      <c r="CB27" s="8"/>
      <c r="CC27" s="13"/>
    </row>
    <row r="28" spans="1:81" x14ac:dyDescent="0.35">
      <c r="A28" s="2"/>
      <c r="B28" s="34" t="str">
        <f>IF(NOT(ISBLANK(C28)),COUNTA($C$6:C28),"")</f>
        <v/>
      </c>
      <c r="C28" s="71"/>
      <c r="D28" s="76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4" t="str">
        <f t="shared" si="5"/>
        <v/>
      </c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4" t="str">
        <f t="shared" si="6"/>
        <v/>
      </c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4" t="str">
        <f t="shared" si="7"/>
        <v/>
      </c>
      <c r="BA28" s="34" t="str">
        <f t="shared" si="8"/>
        <v/>
      </c>
      <c r="BB28"/>
      <c r="BC28" s="34" t="str">
        <f>'Atest. Nr.1'!K24</f>
        <v/>
      </c>
      <c r="BD28" s="34"/>
      <c r="BE28" s="34"/>
      <c r="BF28" s="34" t="str">
        <f>'Atest. Nr.2'!I24</f>
        <v/>
      </c>
      <c r="BG28" s="34"/>
      <c r="BH28" s="34"/>
      <c r="BI28" s="34" t="str">
        <f t="shared" si="9"/>
        <v/>
      </c>
      <c r="BJ28" s="34" t="str">
        <f t="shared" si="10"/>
        <v/>
      </c>
      <c r="BK28" s="34" t="str">
        <f>Examen!H24</f>
        <v/>
      </c>
      <c r="BL28" s="34"/>
      <c r="BM28" s="109" t="str">
        <f>IF(NOT(ISBLANK(B28)),IF(SUM(E28:S28,U28:AI28,AK28:AY28)+SUM(MatLab!E29:R29)+SUM('Lab Fizica'!E29:R29)&lt;&gt;0,SUM(E28:S28,U28:AI28,AK28:AY28)+SUM(MatLab!E29:R29)+SUM('Lab Fizica'!E29:R29),""),"")</f>
        <v/>
      </c>
      <c r="BN28" s="109"/>
      <c r="BQ28" s="34" t="str">
        <f t="shared" si="11"/>
        <v/>
      </c>
      <c r="BR28" s="34" t="str">
        <f t="shared" si="12"/>
        <v/>
      </c>
      <c r="BS28" s="34" t="str">
        <f>IF(NOT(ISBLANK(C28)),
IF(AND('Teste curente'!E24&lt;&gt;"n/p", 'Lab Fizica'!AL29&lt;&gt;""),ROUND(0.5*'Teste curente'!E24+0.5*'Lab Fizica'!AL29,0),"n/p"),
"")</f>
        <v/>
      </c>
      <c r="BT28" s="34" t="str">
        <f>IF(NOT(ISBLANK(C28)),
IF(AND(MatLab!AN29="Admis",'Lab Fizica'!AM29&lt;&gt;""),ROUND(0.5*MatLab!AM29+0.5*'Lab Fizica'!AM29,0),"n/p"),
"")</f>
        <v/>
      </c>
      <c r="BU28" s="34" t="str">
        <f t="shared" si="13"/>
        <v/>
      </c>
      <c r="BV28" s="34" t="str">
        <f t="shared" si="14"/>
        <v/>
      </c>
      <c r="BW28" s="112" t="str">
        <f t="shared" si="15"/>
        <v/>
      </c>
      <c r="BX28" s="33" t="str">
        <f t="shared" si="16"/>
        <v/>
      </c>
      <c r="BY28" s="34" t="str">
        <f t="shared" si="17"/>
        <v/>
      </c>
      <c r="CB28" s="8"/>
      <c r="CC28" s="13"/>
    </row>
    <row r="29" spans="1:81" x14ac:dyDescent="0.35">
      <c r="A29" s="2"/>
      <c r="B29" s="34" t="str">
        <f>IF(NOT(ISBLANK(C29)),COUNTA($C$6:C29),"")</f>
        <v/>
      </c>
      <c r="C29" s="71"/>
      <c r="D29" s="76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4" t="str">
        <f t="shared" si="5"/>
        <v/>
      </c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4" t="str">
        <f t="shared" si="6"/>
        <v/>
      </c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4" t="str">
        <f t="shared" si="7"/>
        <v/>
      </c>
      <c r="BA29" s="34" t="str">
        <f t="shared" si="8"/>
        <v/>
      </c>
      <c r="BB29"/>
      <c r="BC29" s="34" t="str">
        <f>'Atest. Nr.1'!K25</f>
        <v/>
      </c>
      <c r="BD29" s="34"/>
      <c r="BE29" s="34"/>
      <c r="BF29" s="34" t="str">
        <f>'Atest. Nr.2'!I25</f>
        <v/>
      </c>
      <c r="BG29" s="34"/>
      <c r="BH29" s="34"/>
      <c r="BI29" s="34" t="str">
        <f t="shared" si="9"/>
        <v/>
      </c>
      <c r="BJ29" s="34" t="str">
        <f t="shared" si="10"/>
        <v/>
      </c>
      <c r="BK29" s="34" t="str">
        <f>Examen!H25</f>
        <v/>
      </c>
      <c r="BL29" s="34"/>
      <c r="BM29" s="109" t="str">
        <f>IF(NOT(ISBLANK(B29)),IF(SUM(E29:S29,U29:AI29,AK29:AY29)+SUM(MatLab!E30:R30)+SUM('Lab Fizica'!E30:R30)&lt;&gt;0,SUM(E29:S29,U29:AI29,AK29:AY29)+SUM(MatLab!E30:R30)+SUM('Lab Fizica'!E30:R30),""),"")</f>
        <v/>
      </c>
      <c r="BN29" s="109"/>
      <c r="BQ29" s="34" t="str">
        <f t="shared" si="11"/>
        <v/>
      </c>
      <c r="BR29" s="34" t="str">
        <f t="shared" si="12"/>
        <v/>
      </c>
      <c r="BS29" s="34" t="str">
        <f>IF(NOT(ISBLANK(C29)),
IF(AND('Teste curente'!E25&lt;&gt;"n/p", 'Lab Fizica'!AL30&lt;&gt;""),ROUND(0.5*'Teste curente'!E25+0.5*'Lab Fizica'!AL30,0),"n/p"),
"")</f>
        <v/>
      </c>
      <c r="BT29" s="34" t="str">
        <f>IF(NOT(ISBLANK(C29)),
IF(AND(MatLab!AN30="Admis",'Lab Fizica'!AM30&lt;&gt;""),ROUND(0.5*MatLab!AM30+0.5*'Lab Fizica'!AM30,0),"n/p"),
"")</f>
        <v/>
      </c>
      <c r="BU29" s="34" t="str">
        <f t="shared" si="13"/>
        <v/>
      </c>
      <c r="BV29" s="34" t="str">
        <f t="shared" si="14"/>
        <v/>
      </c>
      <c r="BW29" s="112" t="str">
        <f t="shared" si="15"/>
        <v/>
      </c>
      <c r="BX29" s="33" t="str">
        <f t="shared" si="16"/>
        <v/>
      </c>
      <c r="BY29" s="34" t="str">
        <f t="shared" si="17"/>
        <v/>
      </c>
      <c r="CB29" s="8"/>
      <c r="CC29" s="13"/>
    </row>
    <row r="30" spans="1:81" x14ac:dyDescent="0.35">
      <c r="A30" s="2"/>
      <c r="B30" s="34" t="str">
        <f>IF(NOT(ISBLANK(C30)),COUNTA($C$6:C30),"")</f>
        <v/>
      </c>
      <c r="C30" s="71"/>
      <c r="D30" s="76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4" t="str">
        <f t="shared" si="5"/>
        <v/>
      </c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4" t="str">
        <f t="shared" si="6"/>
        <v/>
      </c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4" t="str">
        <f t="shared" si="7"/>
        <v/>
      </c>
      <c r="BA30" s="34" t="str">
        <f t="shared" si="8"/>
        <v/>
      </c>
      <c r="BB30"/>
      <c r="BC30" s="34" t="str">
        <f>'Atest. Nr.1'!K26</f>
        <v/>
      </c>
      <c r="BD30" s="34"/>
      <c r="BE30" s="34"/>
      <c r="BF30" s="34" t="str">
        <f>'Atest. Nr.2'!I26</f>
        <v/>
      </c>
      <c r="BG30" s="34"/>
      <c r="BH30" s="34"/>
      <c r="BI30" s="34" t="str">
        <f t="shared" si="9"/>
        <v/>
      </c>
      <c r="BJ30" s="34" t="str">
        <f t="shared" si="10"/>
        <v/>
      </c>
      <c r="BK30" s="34" t="str">
        <f>Examen!H26</f>
        <v/>
      </c>
      <c r="BL30" s="34"/>
      <c r="BM30" s="109" t="str">
        <f>IF(NOT(ISBLANK(B30)),IF(SUM(E30:S30,U30:AI30,AK30:AY30)+SUM(MatLab!E31:R31)+SUM('Lab Fizica'!E31:R31)&lt;&gt;0,SUM(E30:S30,U30:AI30,AK30:AY30)+SUM(MatLab!E31:R31)+SUM('Lab Fizica'!E31:R31),""),"")</f>
        <v/>
      </c>
      <c r="BN30" s="109"/>
      <c r="BQ30" s="34" t="str">
        <f t="shared" si="11"/>
        <v/>
      </c>
      <c r="BR30" s="34" t="str">
        <f t="shared" si="12"/>
        <v/>
      </c>
      <c r="BS30" s="34" t="str">
        <f>IF(NOT(ISBLANK(C30)),
IF(AND('Teste curente'!E26&lt;&gt;"n/p", 'Lab Fizica'!AL31&lt;&gt;""),ROUND(0.5*'Teste curente'!E26+0.5*'Lab Fizica'!AL31,0),"n/p"),
"")</f>
        <v/>
      </c>
      <c r="BT30" s="34" t="str">
        <f>IF(NOT(ISBLANK(C30)),
IF(AND(MatLab!AN31="Admis",'Lab Fizica'!AM31&lt;&gt;""),ROUND(0.5*MatLab!AM31+0.5*'Lab Fizica'!AM31,0),"n/p"),
"")</f>
        <v/>
      </c>
      <c r="BU30" s="34" t="str">
        <f t="shared" si="13"/>
        <v/>
      </c>
      <c r="BV30" s="34" t="str">
        <f t="shared" si="14"/>
        <v/>
      </c>
      <c r="BW30" s="112" t="str">
        <f t="shared" si="15"/>
        <v/>
      </c>
      <c r="BX30" s="33" t="str">
        <f t="shared" si="16"/>
        <v/>
      </c>
      <c r="BY30" s="34" t="str">
        <f t="shared" si="17"/>
        <v/>
      </c>
      <c r="CB30" s="8"/>
      <c r="CC30" s="13"/>
    </row>
    <row r="31" spans="1:81" x14ac:dyDescent="0.3">
      <c r="B31" s="34" t="str">
        <f>IF(NOT(ISBLANK(C31)),COUNTA($C$6:C31),"")</f>
        <v/>
      </c>
      <c r="C31" s="71"/>
      <c r="D31" s="76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4" t="str">
        <f t="shared" si="5"/>
        <v/>
      </c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4" t="str">
        <f t="shared" si="6"/>
        <v/>
      </c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4" t="str">
        <f t="shared" si="7"/>
        <v/>
      </c>
      <c r="BA31" s="34" t="str">
        <f t="shared" si="8"/>
        <v/>
      </c>
      <c r="BB31"/>
      <c r="BC31" s="34" t="str">
        <f>'Atest. Nr.1'!K27</f>
        <v/>
      </c>
      <c r="BD31" s="34"/>
      <c r="BE31" s="34"/>
      <c r="BF31" s="34" t="str">
        <f>'Atest. Nr.2'!I27</f>
        <v/>
      </c>
      <c r="BG31" s="34"/>
      <c r="BH31" s="34"/>
      <c r="BI31" s="34" t="str">
        <f t="shared" si="9"/>
        <v/>
      </c>
      <c r="BJ31" s="34" t="str">
        <f t="shared" si="10"/>
        <v/>
      </c>
      <c r="BK31" s="34" t="str">
        <f>Examen!H27</f>
        <v/>
      </c>
      <c r="BL31" s="34"/>
      <c r="BM31" s="109" t="str">
        <f>IF(NOT(ISBLANK(B31)),IF(SUM(E31:S31,U31:AI31,AK31:AY31)+SUM(MatLab!E32:R32)+SUM('Lab Fizica'!E32:R32)&lt;&gt;0,SUM(E31:S31,U31:AI31,AK31:AY31)+SUM(MatLab!E32:R32)+SUM('Lab Fizica'!E32:R32),""),"")</f>
        <v/>
      </c>
      <c r="BN31" s="109"/>
      <c r="BQ31" s="34" t="str">
        <f t="shared" si="11"/>
        <v/>
      </c>
      <c r="BR31" s="34" t="str">
        <f t="shared" si="12"/>
        <v/>
      </c>
      <c r="BS31" s="34" t="str">
        <f>IF(NOT(ISBLANK(C31)),
IF(AND('Teste curente'!E27&lt;&gt;"n/p", 'Lab Fizica'!AL32&lt;&gt;""),ROUND(0.5*'Teste curente'!E27+0.5*'Lab Fizica'!AL32,0),"n/p"),
"")</f>
        <v/>
      </c>
      <c r="BT31" s="34" t="str">
        <f>IF(NOT(ISBLANK(C31)),
IF(AND(MatLab!AN32="Admis",'Lab Fizica'!AM32&lt;&gt;""),ROUND(0.5*MatLab!AM32+0.5*'Lab Fizica'!AM32,0),"n/p"),
"")</f>
        <v/>
      </c>
      <c r="BU31" s="34" t="str">
        <f t="shared" si="13"/>
        <v/>
      </c>
      <c r="BV31" s="34" t="str">
        <f t="shared" si="14"/>
        <v/>
      </c>
      <c r="BW31" s="112" t="str">
        <f t="shared" si="15"/>
        <v/>
      </c>
      <c r="BX31" s="33" t="str">
        <f t="shared" si="16"/>
        <v/>
      </c>
      <c r="BY31" s="34" t="str">
        <f t="shared" si="17"/>
        <v/>
      </c>
    </row>
    <row r="32" spans="1:81" x14ac:dyDescent="0.3">
      <c r="B32" s="34" t="str">
        <f>IF(NOT(ISBLANK(C32)),COUNTA($C$6:C32),"")</f>
        <v/>
      </c>
      <c r="C32" s="71"/>
      <c r="D32" s="76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4" t="str">
        <f t="shared" si="5"/>
        <v/>
      </c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4" t="str">
        <f t="shared" si="6"/>
        <v/>
      </c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4" t="str">
        <f t="shared" si="7"/>
        <v/>
      </c>
      <c r="BA32" s="34" t="str">
        <f t="shared" si="8"/>
        <v/>
      </c>
      <c r="BB32"/>
      <c r="BC32" s="34" t="str">
        <f>'Atest. Nr.1'!K28</f>
        <v/>
      </c>
      <c r="BD32" s="34"/>
      <c r="BE32" s="34"/>
      <c r="BF32" s="34" t="str">
        <f>'Atest. Nr.2'!I28</f>
        <v/>
      </c>
      <c r="BG32" s="34"/>
      <c r="BH32" s="34"/>
      <c r="BI32" s="34" t="str">
        <f t="shared" si="9"/>
        <v/>
      </c>
      <c r="BJ32" s="34" t="str">
        <f t="shared" si="10"/>
        <v/>
      </c>
      <c r="BK32" s="34" t="str">
        <f>Examen!H28</f>
        <v/>
      </c>
      <c r="BL32" s="34"/>
      <c r="BM32" s="109" t="str">
        <f>IF(NOT(ISBLANK(B32)),IF(SUM(E32:S32,U32:AI32,AK32:AY32)+SUM(MatLab!E33:R33)+SUM('Lab Fizica'!E33:R33)&lt;&gt;0,SUM(E32:S32,U32:AI32,AK32:AY32)+SUM(MatLab!E33:R33)+SUM('Lab Fizica'!E33:R33),""),"")</f>
        <v/>
      </c>
      <c r="BN32" s="109"/>
      <c r="BQ32" s="34" t="str">
        <f t="shared" si="11"/>
        <v/>
      </c>
      <c r="BR32" s="34" t="str">
        <f t="shared" si="12"/>
        <v/>
      </c>
      <c r="BS32" s="34" t="str">
        <f>IF(NOT(ISBLANK(C32)),
IF(AND('Teste curente'!E28&lt;&gt;"n/p", 'Lab Fizica'!AL33&lt;&gt;""),ROUND(0.5*'Teste curente'!E28+0.5*'Lab Fizica'!AL33,0),"n/p"),
"")</f>
        <v/>
      </c>
      <c r="BT32" s="34" t="str">
        <f>IF(NOT(ISBLANK(C32)),
IF(AND(MatLab!AN33="Admis",'Lab Fizica'!AM33&lt;&gt;""),ROUND(0.5*MatLab!AM33+0.5*'Lab Fizica'!AM33,0),"n/p"),
"")</f>
        <v/>
      </c>
      <c r="BU32" s="34" t="str">
        <f t="shared" si="13"/>
        <v/>
      </c>
      <c r="BV32" s="34" t="str">
        <f t="shared" si="14"/>
        <v/>
      </c>
      <c r="BW32" s="112" t="str">
        <f t="shared" si="15"/>
        <v/>
      </c>
      <c r="BX32" s="33" t="str">
        <f t="shared" si="16"/>
        <v/>
      </c>
      <c r="BY32" s="34" t="str">
        <f t="shared" si="17"/>
        <v/>
      </c>
    </row>
    <row r="33" spans="2:77" x14ac:dyDescent="0.3">
      <c r="B33" s="34" t="str">
        <f>IF(NOT(ISBLANK(C33)),COUNTA($C$6:C33),"")</f>
        <v/>
      </c>
      <c r="C33" s="71"/>
      <c r="D33" s="76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4" t="str">
        <f t="shared" si="5"/>
        <v/>
      </c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4" t="str">
        <f t="shared" si="6"/>
        <v/>
      </c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4" t="str">
        <f t="shared" si="7"/>
        <v/>
      </c>
      <c r="BA33" s="34" t="str">
        <f t="shared" si="8"/>
        <v/>
      </c>
      <c r="BB33"/>
      <c r="BC33" s="34" t="str">
        <f>'Atest. Nr.1'!K29</f>
        <v/>
      </c>
      <c r="BD33" s="34"/>
      <c r="BE33" s="34"/>
      <c r="BF33" s="34" t="str">
        <f>'Atest. Nr.2'!I29</f>
        <v/>
      </c>
      <c r="BG33" s="34"/>
      <c r="BH33" s="34"/>
      <c r="BI33" s="34" t="str">
        <f t="shared" si="9"/>
        <v/>
      </c>
      <c r="BJ33" s="34" t="str">
        <f t="shared" si="10"/>
        <v/>
      </c>
      <c r="BK33" s="34" t="str">
        <f>Examen!H29</f>
        <v/>
      </c>
      <c r="BL33" s="34"/>
      <c r="BM33" s="109" t="str">
        <f>IF(NOT(ISBLANK(B33)),IF(SUM(E33:S33,U33:AI33,AK33:AY33)+SUM(MatLab!E34:R34)+SUM('Lab Fizica'!E34:R34)&lt;&gt;0,SUM(E33:S33,U33:AI33,AK33:AY33)+SUM(MatLab!E34:R34)+SUM('Lab Fizica'!E34:R34),""),"")</f>
        <v/>
      </c>
      <c r="BN33" s="109"/>
      <c r="BQ33" s="34" t="str">
        <f t="shared" si="11"/>
        <v/>
      </c>
      <c r="BR33" s="34" t="str">
        <f t="shared" si="12"/>
        <v/>
      </c>
      <c r="BS33" s="34" t="str">
        <f>IF(NOT(ISBLANK(C33)),
IF(AND('Teste curente'!E29&lt;&gt;"n/p", 'Lab Fizica'!AL34&lt;&gt;""),ROUND(0.5*'Teste curente'!E29+0.5*'Lab Fizica'!AL34,0),"n/p"),
"")</f>
        <v/>
      </c>
      <c r="BT33" s="34" t="str">
        <f>IF(NOT(ISBLANK(C33)),
IF(AND(MatLab!AN34="Admis",'Lab Fizica'!AM34&lt;&gt;""),ROUND(0.5*MatLab!AM34+0.5*'Lab Fizica'!AM34,0),"n/p"),
"")</f>
        <v/>
      </c>
      <c r="BU33" s="34" t="str">
        <f t="shared" si="13"/>
        <v/>
      </c>
      <c r="BV33" s="34" t="str">
        <f t="shared" si="14"/>
        <v/>
      </c>
      <c r="BW33" s="112" t="str">
        <f t="shared" si="15"/>
        <v/>
      </c>
      <c r="BX33" s="33" t="str">
        <f t="shared" si="16"/>
        <v/>
      </c>
      <c r="BY33" s="34" t="str">
        <f t="shared" si="17"/>
        <v/>
      </c>
    </row>
    <row r="34" spans="2:77" x14ac:dyDescent="0.3">
      <c r="B34" s="34" t="str">
        <f>IF(NOT(ISBLANK(C34)),COUNTA($C$6:C34),"")</f>
        <v/>
      </c>
      <c r="C34" s="71"/>
      <c r="D34" s="76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4" t="str">
        <f t="shared" si="5"/>
        <v/>
      </c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4" t="str">
        <f t="shared" si="6"/>
        <v/>
      </c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4" t="str">
        <f t="shared" si="7"/>
        <v/>
      </c>
      <c r="BA34" s="34" t="str">
        <f t="shared" si="8"/>
        <v/>
      </c>
      <c r="BB34"/>
      <c r="BC34" s="34" t="str">
        <f>'Atest. Nr.1'!K30</f>
        <v/>
      </c>
      <c r="BD34" s="34"/>
      <c r="BE34" s="34"/>
      <c r="BF34" s="34" t="str">
        <f>'Atest. Nr.2'!I30</f>
        <v/>
      </c>
      <c r="BG34" s="34"/>
      <c r="BH34" s="34"/>
      <c r="BI34" s="34" t="str">
        <f t="shared" si="9"/>
        <v/>
      </c>
      <c r="BJ34" s="34" t="str">
        <f t="shared" si="10"/>
        <v/>
      </c>
      <c r="BK34" s="34" t="str">
        <f>Examen!H30</f>
        <v/>
      </c>
      <c r="BL34" s="34"/>
      <c r="BM34" s="109" t="str">
        <f>IF(NOT(ISBLANK(B34)),IF(SUM(E34:S34,U34:AI34,AK34:AY34)+SUM(MatLab!E35:R35)+SUM('Lab Fizica'!E35:R35)&lt;&gt;0,SUM(E34:S34,U34:AI34,AK34:AY34)+SUM(MatLab!E35:R35)+SUM('Lab Fizica'!E35:R35),""),"")</f>
        <v/>
      </c>
      <c r="BN34" s="109"/>
      <c r="BQ34" s="34" t="str">
        <f t="shared" si="11"/>
        <v/>
      </c>
      <c r="BR34" s="34" t="str">
        <f t="shared" si="12"/>
        <v/>
      </c>
      <c r="BS34" s="34" t="str">
        <f>IF(NOT(ISBLANK(C34)),
IF(AND('Teste curente'!E30&lt;&gt;"n/p", 'Lab Fizica'!AL35&lt;&gt;""),ROUND(0.5*'Teste curente'!E30+0.5*'Lab Fizica'!AL35,0),"n/p"),
"")</f>
        <v/>
      </c>
      <c r="BT34" s="34" t="str">
        <f>IF(NOT(ISBLANK(C34)),
IF(AND(MatLab!AN35="Admis",'Lab Fizica'!AM35&lt;&gt;""),ROUND(0.5*MatLab!AM35+0.5*'Lab Fizica'!AM35,0),"n/p"),
"")</f>
        <v/>
      </c>
      <c r="BU34" s="34" t="str">
        <f t="shared" si="13"/>
        <v/>
      </c>
      <c r="BV34" s="34" t="str">
        <f t="shared" si="14"/>
        <v/>
      </c>
      <c r="BW34" s="112" t="str">
        <f t="shared" si="15"/>
        <v/>
      </c>
      <c r="BX34" s="33" t="str">
        <f t="shared" si="16"/>
        <v/>
      </c>
      <c r="BY34" s="34" t="str">
        <f t="shared" si="17"/>
        <v/>
      </c>
    </row>
    <row r="35" spans="2:77" x14ac:dyDescent="0.3">
      <c r="B35" s="34" t="str">
        <f>IF(NOT(ISBLANK(C35)),COUNTA($C$6:C35),"")</f>
        <v/>
      </c>
      <c r="C35" s="71"/>
      <c r="D35" s="76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4" t="str">
        <f t="shared" si="5"/>
        <v/>
      </c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4" t="str">
        <f t="shared" si="6"/>
        <v/>
      </c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4" t="str">
        <f t="shared" si="7"/>
        <v/>
      </c>
      <c r="BA35" s="34" t="str">
        <f t="shared" si="8"/>
        <v/>
      </c>
      <c r="BB35"/>
      <c r="BC35" s="34" t="str">
        <f>'Atest. Nr.1'!K31</f>
        <v/>
      </c>
      <c r="BD35" s="34"/>
      <c r="BE35" s="34"/>
      <c r="BF35" s="34" t="str">
        <f>'Atest. Nr.2'!I31</f>
        <v/>
      </c>
      <c r="BG35" s="34"/>
      <c r="BH35" s="34"/>
      <c r="BI35" s="34" t="str">
        <f t="shared" si="9"/>
        <v/>
      </c>
      <c r="BJ35" s="34" t="str">
        <f t="shared" si="10"/>
        <v/>
      </c>
      <c r="BK35" s="34" t="str">
        <f>Examen!H31</f>
        <v/>
      </c>
      <c r="BL35" s="34"/>
      <c r="BM35" s="109" t="str">
        <f>IF(NOT(ISBLANK(B35)),IF(SUM(E35:S35,U35:AI35,AK35:AY35)+SUM(MatLab!E36:R36)+SUM('Lab Fizica'!E36:R36)&lt;&gt;0,SUM(E35:S35,U35:AI35,AK35:AY35)+SUM(MatLab!E36:R36)+SUM('Lab Fizica'!E36:R36),""),"")</f>
        <v/>
      </c>
      <c r="BN35" s="109"/>
      <c r="BQ35" s="34" t="str">
        <f t="shared" si="11"/>
        <v/>
      </c>
      <c r="BR35" s="34" t="str">
        <f t="shared" si="12"/>
        <v/>
      </c>
      <c r="BS35" s="34" t="str">
        <f>IF(NOT(ISBLANK(C35)),
IF(AND('Teste curente'!E31&lt;&gt;"n/p", 'Lab Fizica'!AL36&lt;&gt;""),ROUND(0.5*'Teste curente'!E31+0.5*'Lab Fizica'!AL36,0),"n/p"),
"")</f>
        <v/>
      </c>
      <c r="BT35" s="34" t="str">
        <f>IF(NOT(ISBLANK(C35)),
IF(AND(MatLab!AN36="Admis",'Lab Fizica'!AM36&lt;&gt;""),ROUND(0.5*MatLab!AM36+0.5*'Lab Fizica'!AM36,0),"n/p"),
"")</f>
        <v/>
      </c>
      <c r="BU35" s="34" t="str">
        <f t="shared" si="13"/>
        <v/>
      </c>
      <c r="BV35" s="34" t="str">
        <f t="shared" si="14"/>
        <v/>
      </c>
      <c r="BW35" s="112" t="str">
        <f t="shared" si="15"/>
        <v/>
      </c>
      <c r="BX35" s="33" t="str">
        <f t="shared" si="16"/>
        <v/>
      </c>
      <c r="BY35" s="34" t="str">
        <f t="shared" si="17"/>
        <v/>
      </c>
    </row>
    <row r="36" spans="2:77" x14ac:dyDescent="0.3">
      <c r="B36" s="34" t="str">
        <f>IF(NOT(ISBLANK(C36)),COUNTA($C$6:C36),"")</f>
        <v/>
      </c>
      <c r="C36" s="71"/>
      <c r="D36" s="76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4" t="str">
        <f t="shared" si="5"/>
        <v/>
      </c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4" t="str">
        <f t="shared" si="6"/>
        <v/>
      </c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4" t="str">
        <f t="shared" si="7"/>
        <v/>
      </c>
      <c r="BA36" s="34" t="str">
        <f t="shared" si="8"/>
        <v/>
      </c>
      <c r="BB36"/>
      <c r="BC36" s="34" t="str">
        <f>'Atest. Nr.1'!K32</f>
        <v/>
      </c>
      <c r="BD36" s="34"/>
      <c r="BE36" s="34"/>
      <c r="BF36" s="34" t="str">
        <f>'Atest. Nr.2'!I32</f>
        <v/>
      </c>
      <c r="BG36" s="34"/>
      <c r="BH36" s="34"/>
      <c r="BI36" s="34" t="str">
        <f t="shared" si="9"/>
        <v/>
      </c>
      <c r="BJ36" s="34" t="str">
        <f t="shared" si="10"/>
        <v/>
      </c>
      <c r="BK36" s="34" t="str">
        <f>Examen!H32</f>
        <v/>
      </c>
      <c r="BL36" s="34"/>
      <c r="BM36" s="109" t="str">
        <f>IF(NOT(ISBLANK(B36)),IF(SUM(E36:S36,U36:AI36,AK36:AY36)+SUM(MatLab!E37:R37)+SUM('Lab Fizica'!E37:R37)&lt;&gt;0,SUM(E36:S36,U36:AI36,AK36:AY36)+SUM(MatLab!E37:R37)+SUM('Lab Fizica'!E37:R37),""),"")</f>
        <v/>
      </c>
      <c r="BN36" s="109"/>
      <c r="BQ36" s="34" t="str">
        <f t="shared" si="11"/>
        <v/>
      </c>
      <c r="BR36" s="34" t="str">
        <f t="shared" si="12"/>
        <v/>
      </c>
      <c r="BS36" s="34" t="str">
        <f>IF(NOT(ISBLANK(C36)),
IF(AND('Teste curente'!E32&lt;&gt;"n/p", 'Lab Fizica'!AL37&lt;&gt;""),ROUND(0.5*'Teste curente'!E32+0.5*'Lab Fizica'!AL37,0),"n/p"),
"")</f>
        <v/>
      </c>
      <c r="BT36" s="34" t="str">
        <f>IF(NOT(ISBLANK(C36)),
IF(AND(MatLab!AN37="Admis",'Lab Fizica'!AM37&lt;&gt;""),ROUND(0.5*MatLab!AM37+0.5*'Lab Fizica'!AM37,0),"n/p"),
"")</f>
        <v/>
      </c>
      <c r="BU36" s="34" t="str">
        <f t="shared" si="13"/>
        <v/>
      </c>
      <c r="BV36" s="34" t="str">
        <f t="shared" si="14"/>
        <v/>
      </c>
      <c r="BW36" s="112" t="str">
        <f t="shared" si="15"/>
        <v/>
      </c>
      <c r="BX36" s="33" t="str">
        <f t="shared" si="16"/>
        <v/>
      </c>
      <c r="BY36" s="34" t="str">
        <f t="shared" si="17"/>
        <v/>
      </c>
    </row>
    <row r="37" spans="2:77" x14ac:dyDescent="0.3">
      <c r="B37" s="34" t="str">
        <f>IF(NOT(ISBLANK(C37)),COUNTA($C$6:C37),"")</f>
        <v/>
      </c>
      <c r="C37" s="71"/>
      <c r="D37" s="76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4" t="str">
        <f t="shared" si="5"/>
        <v/>
      </c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4" t="str">
        <f t="shared" si="6"/>
        <v/>
      </c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4" t="str">
        <f t="shared" si="7"/>
        <v/>
      </c>
      <c r="BA37" s="34" t="str">
        <f t="shared" si="8"/>
        <v/>
      </c>
      <c r="BB37"/>
      <c r="BC37" s="34" t="str">
        <f>'Atest. Nr.1'!K33</f>
        <v/>
      </c>
      <c r="BD37" s="34"/>
      <c r="BE37" s="34"/>
      <c r="BF37" s="34" t="str">
        <f>'Atest. Nr.2'!I33</f>
        <v/>
      </c>
      <c r="BG37" s="34"/>
      <c r="BH37" s="34"/>
      <c r="BI37" s="34" t="str">
        <f t="shared" si="9"/>
        <v/>
      </c>
      <c r="BJ37" s="34" t="str">
        <f t="shared" si="10"/>
        <v/>
      </c>
      <c r="BK37" s="34" t="str">
        <f>Examen!H33</f>
        <v/>
      </c>
      <c r="BL37" s="34"/>
      <c r="BM37" s="109" t="str">
        <f>IF(NOT(ISBLANK(B37)),IF(SUM(E37:S37,U37:AI37,AK37:AY37)+SUM(MatLab!E38:R38)+SUM('Lab Fizica'!E38:R38)&lt;&gt;0,SUM(E37:S37,U37:AI37,AK37:AY37)+SUM(MatLab!E38:R38)+SUM('Lab Fizica'!E38:R38),""),"")</f>
        <v/>
      </c>
      <c r="BN37" s="109"/>
      <c r="BQ37" s="34" t="str">
        <f t="shared" si="11"/>
        <v/>
      </c>
      <c r="BR37" s="34" t="str">
        <f t="shared" si="12"/>
        <v/>
      </c>
      <c r="BS37" s="34" t="str">
        <f>IF(NOT(ISBLANK(C37)),
IF(AND('Teste curente'!E33&lt;&gt;"n/p", 'Lab Fizica'!AL38&lt;&gt;""),ROUND(0.5*'Teste curente'!E33+0.5*'Lab Fizica'!AL38,0),"n/p"),
"")</f>
        <v/>
      </c>
      <c r="BT37" s="34" t="str">
        <f>IF(NOT(ISBLANK(C37)),
IF(AND(MatLab!AN38="Admis",'Lab Fizica'!AM38&lt;&gt;""),ROUND(0.5*MatLab!AM38+0.5*'Lab Fizica'!AM38,0),"n/p"),
"")</f>
        <v/>
      </c>
      <c r="BU37" s="34" t="str">
        <f t="shared" si="13"/>
        <v/>
      </c>
      <c r="BV37" s="34" t="str">
        <f t="shared" si="14"/>
        <v/>
      </c>
      <c r="BW37" s="112" t="str">
        <f t="shared" si="15"/>
        <v/>
      </c>
      <c r="BX37" s="33" t="str">
        <f t="shared" si="16"/>
        <v/>
      </c>
      <c r="BY37" s="34" t="str">
        <f t="shared" si="17"/>
        <v/>
      </c>
    </row>
    <row r="38" spans="2:77" x14ac:dyDescent="0.3">
      <c r="B38" s="34" t="str">
        <f>IF(NOT(ISBLANK(C38)),COUNTA($C$6:C38),"")</f>
        <v/>
      </c>
      <c r="C38" s="71"/>
      <c r="D38" s="76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4" t="str">
        <f t="shared" si="5"/>
        <v/>
      </c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4" t="str">
        <f t="shared" si="6"/>
        <v/>
      </c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4" t="str">
        <f t="shared" si="7"/>
        <v/>
      </c>
      <c r="BA38" s="34" t="str">
        <f t="shared" si="8"/>
        <v/>
      </c>
      <c r="BB38"/>
      <c r="BC38" s="34" t="str">
        <f>'Atest. Nr.1'!K34</f>
        <v/>
      </c>
      <c r="BD38" s="34"/>
      <c r="BE38" s="34"/>
      <c r="BF38" s="34" t="str">
        <f>'Atest. Nr.2'!I34</f>
        <v/>
      </c>
      <c r="BG38" s="34"/>
      <c r="BH38" s="34"/>
      <c r="BI38" s="34" t="str">
        <f t="shared" si="9"/>
        <v/>
      </c>
      <c r="BJ38" s="34" t="str">
        <f t="shared" si="10"/>
        <v/>
      </c>
      <c r="BK38" s="34" t="str">
        <f>Examen!H34</f>
        <v/>
      </c>
      <c r="BL38" s="34"/>
      <c r="BM38" s="109" t="str">
        <f>IF(NOT(ISBLANK(B38)),IF(SUM(E38:S38,U38:AI38,AK38:AY38)+SUM(MatLab!E39:R39)+SUM('Lab Fizica'!E39:R39)&lt;&gt;0,SUM(E38:S38,U38:AI38,AK38:AY38)+SUM(MatLab!E39:R39)+SUM('Lab Fizica'!E39:R39),""),"")</f>
        <v/>
      </c>
      <c r="BN38" s="109"/>
      <c r="BQ38" s="34" t="str">
        <f t="shared" si="11"/>
        <v/>
      </c>
      <c r="BR38" s="34" t="str">
        <f t="shared" si="12"/>
        <v/>
      </c>
      <c r="BS38" s="34" t="str">
        <f>IF(NOT(ISBLANK(C38)),
IF(AND('Teste curente'!E34&lt;&gt;"n/p", 'Lab Fizica'!AL39&lt;&gt;""),ROUND(0.5*'Teste curente'!E34+0.5*'Lab Fizica'!AL39,0),"n/p"),
"")</f>
        <v/>
      </c>
      <c r="BT38" s="34" t="str">
        <f>IF(NOT(ISBLANK(C38)),
IF(AND(MatLab!AN39="Admis",'Lab Fizica'!AM39&lt;&gt;""),ROUND(0.5*MatLab!AM39+0.5*'Lab Fizica'!AM39,0),"n/p"),
"")</f>
        <v/>
      </c>
      <c r="BU38" s="34" t="str">
        <f t="shared" si="13"/>
        <v/>
      </c>
      <c r="BV38" s="34" t="str">
        <f t="shared" si="14"/>
        <v/>
      </c>
      <c r="BW38" s="112" t="str">
        <f t="shared" si="15"/>
        <v/>
      </c>
      <c r="BX38" s="33" t="str">
        <f t="shared" si="16"/>
        <v/>
      </c>
      <c r="BY38" s="34" t="str">
        <f t="shared" si="17"/>
        <v/>
      </c>
    </row>
    <row r="39" spans="2:77" x14ac:dyDescent="0.3">
      <c r="B39" s="34" t="str">
        <f>IF(NOT(ISBLANK(C39)),COUNTA($C$6:C39),"")</f>
        <v/>
      </c>
      <c r="C39" s="71"/>
      <c r="D39" s="76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4" t="str">
        <f t="shared" si="5"/>
        <v/>
      </c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4" t="str">
        <f t="shared" si="6"/>
        <v/>
      </c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4" t="str">
        <f t="shared" si="7"/>
        <v/>
      </c>
      <c r="BA39" s="34" t="str">
        <f t="shared" si="8"/>
        <v/>
      </c>
      <c r="BB39"/>
      <c r="BC39" s="34" t="str">
        <f>'Atest. Nr.1'!K35</f>
        <v/>
      </c>
      <c r="BD39" s="34"/>
      <c r="BE39" s="34"/>
      <c r="BF39" s="34" t="str">
        <f>'Atest. Nr.2'!I35</f>
        <v/>
      </c>
      <c r="BG39" s="34"/>
      <c r="BH39" s="34"/>
      <c r="BI39" s="34" t="str">
        <f t="shared" si="9"/>
        <v/>
      </c>
      <c r="BJ39" s="34" t="str">
        <f t="shared" si="10"/>
        <v/>
      </c>
      <c r="BK39" s="34" t="str">
        <f>Examen!H35</f>
        <v/>
      </c>
      <c r="BL39" s="34"/>
      <c r="BM39" s="109" t="str">
        <f>IF(NOT(ISBLANK(B39)),IF(SUM(E39:S39,U39:AI39,AK39:AY39)+SUM(MatLab!E40:R40)+SUM('Lab Fizica'!E40:R40)&lt;&gt;0,SUM(E39:S39,U39:AI39,AK39:AY39)+SUM(MatLab!E40:R40)+SUM('Lab Fizica'!E40:R40),""),"")</f>
        <v/>
      </c>
      <c r="BN39" s="109"/>
      <c r="BQ39" s="34" t="str">
        <f t="shared" si="11"/>
        <v/>
      </c>
      <c r="BR39" s="34" t="str">
        <f t="shared" si="12"/>
        <v/>
      </c>
      <c r="BS39" s="34" t="str">
        <f>IF(NOT(ISBLANK(C39)),
IF(AND('Teste curente'!E35&lt;&gt;"n/p", 'Lab Fizica'!AL40&lt;&gt;""),ROUND(0.5*'Teste curente'!E35+0.5*'Lab Fizica'!AL40,0),"n/p"),
"")</f>
        <v/>
      </c>
      <c r="BT39" s="34" t="str">
        <f>IF(NOT(ISBLANK(C39)),
IF(AND(MatLab!AN40="Admis",'Lab Fizica'!AM40&lt;&gt;""),ROUND(0.5*MatLab!AM40+0.5*'Lab Fizica'!AM40,0),"n/p"),
"")</f>
        <v/>
      </c>
      <c r="BU39" s="34" t="str">
        <f t="shared" si="13"/>
        <v/>
      </c>
      <c r="BV39" s="34" t="str">
        <f t="shared" si="14"/>
        <v/>
      </c>
      <c r="BW39" s="112" t="str">
        <f t="shared" si="15"/>
        <v/>
      </c>
      <c r="BX39" s="33" t="str">
        <f t="shared" si="16"/>
        <v/>
      </c>
      <c r="BY39" s="34" t="str">
        <f t="shared" si="17"/>
        <v/>
      </c>
    </row>
    <row r="40" spans="2:77" x14ac:dyDescent="0.3">
      <c r="B40" s="34" t="str">
        <f>IF(NOT(ISBLANK(C40)),COUNTA($C$6:C40),"")</f>
        <v/>
      </c>
      <c r="C40" s="71"/>
      <c r="D40" s="76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4" t="str">
        <f t="shared" si="5"/>
        <v/>
      </c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4" t="str">
        <f t="shared" si="6"/>
        <v/>
      </c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4" t="str">
        <f t="shared" si="7"/>
        <v/>
      </c>
      <c r="BA40" s="34" t="str">
        <f t="shared" si="8"/>
        <v/>
      </c>
      <c r="BB40"/>
      <c r="BC40" s="34" t="str">
        <f>'Atest. Nr.1'!K36</f>
        <v/>
      </c>
      <c r="BD40" s="34"/>
      <c r="BE40" s="34"/>
      <c r="BF40" s="34" t="str">
        <f>'Atest. Nr.2'!I36</f>
        <v/>
      </c>
      <c r="BG40" s="34"/>
      <c r="BH40" s="34"/>
      <c r="BI40" s="34" t="str">
        <f t="shared" si="9"/>
        <v/>
      </c>
      <c r="BJ40" s="34" t="str">
        <f t="shared" si="10"/>
        <v/>
      </c>
      <c r="BK40" s="34" t="str">
        <f>Examen!H36</f>
        <v/>
      </c>
      <c r="BL40" s="34"/>
      <c r="BM40" s="109" t="str">
        <f>IF(NOT(ISBLANK(B40)),IF(SUM(E40:S40,U40:AI40,AK40:AY40)+SUM(MatLab!E41:R41)+SUM('Lab Fizica'!E41:R41)&lt;&gt;0,SUM(E40:S40,U40:AI40,AK40:AY40)+SUM(MatLab!E41:R41)+SUM('Lab Fizica'!E41:R41),""),"")</f>
        <v/>
      </c>
      <c r="BN40" s="109"/>
      <c r="BQ40" s="34" t="str">
        <f t="shared" si="11"/>
        <v/>
      </c>
      <c r="BR40" s="34" t="str">
        <f t="shared" si="12"/>
        <v/>
      </c>
      <c r="BS40" s="34" t="str">
        <f>IF(NOT(ISBLANK(C40)),
IF(AND('Teste curente'!E36&lt;&gt;"n/p", 'Lab Fizica'!AL41&lt;&gt;""),ROUND(0.5*'Teste curente'!E36+0.5*'Lab Fizica'!AL41,0),"n/p"),
"")</f>
        <v/>
      </c>
      <c r="BT40" s="34" t="str">
        <f>IF(NOT(ISBLANK(C40)),
IF(AND(MatLab!AN41="Admis",'Lab Fizica'!AM41&lt;&gt;""),ROUND(0.5*MatLab!AM41+0.5*'Lab Fizica'!AM41,0),"n/p"),
"")</f>
        <v/>
      </c>
      <c r="BU40" s="34" t="str">
        <f t="shared" si="13"/>
        <v/>
      </c>
      <c r="BV40" s="34" t="str">
        <f t="shared" si="14"/>
        <v/>
      </c>
      <c r="BW40" s="112" t="str">
        <f t="shared" si="15"/>
        <v/>
      </c>
      <c r="BX40" s="33" t="str">
        <f t="shared" si="16"/>
        <v/>
      </c>
      <c r="BY40" s="34" t="str">
        <f t="shared" si="17"/>
        <v/>
      </c>
    </row>
    <row r="41" spans="2:77" x14ac:dyDescent="0.3">
      <c r="B41" s="34" t="str">
        <f>IF(NOT(ISBLANK(C41)),COUNTA($C$6:C41),"")</f>
        <v/>
      </c>
      <c r="C41" s="71"/>
      <c r="D41" s="76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4" t="str">
        <f t="shared" si="5"/>
        <v/>
      </c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4" t="str">
        <f t="shared" si="6"/>
        <v/>
      </c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4" t="str">
        <f t="shared" si="7"/>
        <v/>
      </c>
      <c r="BA41" s="34" t="str">
        <f t="shared" si="8"/>
        <v/>
      </c>
      <c r="BB41"/>
      <c r="BC41" s="34" t="str">
        <f>'Atest. Nr.1'!K37</f>
        <v/>
      </c>
      <c r="BD41" s="34"/>
      <c r="BE41" s="34"/>
      <c r="BF41" s="34" t="str">
        <f>'Atest. Nr.2'!I37</f>
        <v/>
      </c>
      <c r="BG41" s="34"/>
      <c r="BH41" s="34"/>
      <c r="BI41" s="34" t="str">
        <f t="shared" si="9"/>
        <v/>
      </c>
      <c r="BJ41" s="34" t="str">
        <f t="shared" si="10"/>
        <v/>
      </c>
      <c r="BK41" s="34" t="str">
        <f>Examen!H37</f>
        <v/>
      </c>
      <c r="BL41" s="34"/>
      <c r="BM41" s="109" t="str">
        <f>IF(NOT(ISBLANK(B41)),IF(SUM(E41:S41,U41:AI41,AK41:AY41)+SUM(MatLab!E42:R42)+SUM('Lab Fizica'!E42:R42)&lt;&gt;0,SUM(E41:S41,U41:AI41,AK41:AY41)+SUM(MatLab!E42:R42)+SUM('Lab Fizica'!E42:R42),""),"")</f>
        <v/>
      </c>
      <c r="BN41" s="109"/>
      <c r="BQ41" s="34" t="str">
        <f t="shared" si="11"/>
        <v/>
      </c>
      <c r="BR41" s="34" t="str">
        <f t="shared" si="12"/>
        <v/>
      </c>
      <c r="BS41" s="34" t="str">
        <f>IF(NOT(ISBLANK(C41)),
IF(AND('Teste curente'!E37&lt;&gt;"n/p", 'Lab Fizica'!AL42&lt;&gt;""),ROUND(0.5*'Teste curente'!E37+0.5*'Lab Fizica'!AL42,0),"n/p"),
"")</f>
        <v/>
      </c>
      <c r="BT41" s="34" t="str">
        <f>IF(NOT(ISBLANK(C41)),
IF(AND(MatLab!AN42="Admis",'Lab Fizica'!AM42&lt;&gt;""),ROUND(0.5*MatLab!AM42+0.5*'Lab Fizica'!AM42,0),"n/p"),
"")</f>
        <v/>
      </c>
      <c r="BU41" s="34" t="str">
        <f t="shared" si="13"/>
        <v/>
      </c>
      <c r="BV41" s="34" t="str">
        <f t="shared" si="14"/>
        <v/>
      </c>
      <c r="BW41" s="112" t="str">
        <f t="shared" si="15"/>
        <v/>
      </c>
      <c r="BX41" s="33" t="str">
        <f t="shared" si="16"/>
        <v/>
      </c>
      <c r="BY41" s="34" t="str">
        <f t="shared" si="17"/>
        <v/>
      </c>
    </row>
    <row r="42" spans="2:77" x14ac:dyDescent="0.3">
      <c r="B42" s="34" t="str">
        <f>IF(NOT(ISBLANK(C42)),COUNTA($C$6:C42),"")</f>
        <v/>
      </c>
      <c r="C42" s="71"/>
      <c r="D42" s="76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4" t="str">
        <f t="shared" si="5"/>
        <v/>
      </c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4" t="str">
        <f t="shared" si="6"/>
        <v/>
      </c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4" t="str">
        <f t="shared" si="7"/>
        <v/>
      </c>
      <c r="BA42" s="34" t="str">
        <f t="shared" si="8"/>
        <v/>
      </c>
      <c r="BB42"/>
      <c r="BC42" s="34" t="str">
        <f>'Atest. Nr.1'!K38</f>
        <v/>
      </c>
      <c r="BD42" s="34"/>
      <c r="BE42" s="34"/>
      <c r="BF42" s="34" t="str">
        <f>'Atest. Nr.2'!I38</f>
        <v/>
      </c>
      <c r="BG42" s="34"/>
      <c r="BH42" s="34"/>
      <c r="BI42" s="34" t="str">
        <f t="shared" si="9"/>
        <v/>
      </c>
      <c r="BJ42" s="34" t="str">
        <f t="shared" si="10"/>
        <v/>
      </c>
      <c r="BK42" s="34" t="str">
        <f>Examen!H38</f>
        <v/>
      </c>
      <c r="BL42" s="34"/>
      <c r="BM42" s="109" t="str">
        <f>IF(NOT(ISBLANK(B42)),IF(SUM(E42:S42,U42:AI42,AK42:AY42)+SUM(MatLab!E43:R43)+SUM('Lab Fizica'!E43:R43)&lt;&gt;0,SUM(E42:S42,U42:AI42,AK42:AY42)+SUM(MatLab!E43:R43)+SUM('Lab Fizica'!E43:R43),""),"")</f>
        <v/>
      </c>
      <c r="BN42" s="109"/>
      <c r="BQ42" s="34" t="str">
        <f t="shared" si="11"/>
        <v/>
      </c>
      <c r="BR42" s="34" t="str">
        <f t="shared" si="12"/>
        <v/>
      </c>
      <c r="BS42" s="34" t="str">
        <f>IF(NOT(ISBLANK(C42)),
IF(AND('Teste curente'!E38&lt;&gt;"n/p", 'Lab Fizica'!AL43&lt;&gt;""),ROUND(0.5*'Teste curente'!E38+0.5*'Lab Fizica'!AL43,0),"n/p"),
"")</f>
        <v/>
      </c>
      <c r="BT42" s="34" t="str">
        <f>IF(NOT(ISBLANK(C42)),
IF(AND(MatLab!AN43="Admis",'Lab Fizica'!AM43&lt;&gt;""),ROUND(0.5*MatLab!AM43+0.5*'Lab Fizica'!AM43,0),"n/p"),
"")</f>
        <v/>
      </c>
      <c r="BU42" s="34" t="str">
        <f t="shared" si="13"/>
        <v/>
      </c>
      <c r="BV42" s="34" t="str">
        <f t="shared" si="14"/>
        <v/>
      </c>
      <c r="BW42" s="112" t="str">
        <f t="shared" si="15"/>
        <v/>
      </c>
      <c r="BX42" s="33" t="str">
        <f t="shared" si="16"/>
        <v/>
      </c>
      <c r="BY42" s="34" t="str">
        <f t="shared" si="17"/>
        <v/>
      </c>
    </row>
    <row r="43" spans="2:77" x14ac:dyDescent="0.3">
      <c r="B43" s="34" t="str">
        <f>IF(NOT(ISBLANK(C43)),COUNTA($C$6:C43),"")</f>
        <v/>
      </c>
      <c r="C43" s="71"/>
      <c r="D43" s="76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4" t="str">
        <f t="shared" si="5"/>
        <v/>
      </c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4" t="str">
        <f t="shared" si="6"/>
        <v/>
      </c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4" t="str">
        <f t="shared" si="7"/>
        <v/>
      </c>
      <c r="BA43" s="34" t="str">
        <f t="shared" si="8"/>
        <v/>
      </c>
      <c r="BB43"/>
      <c r="BC43" s="34" t="str">
        <f>'Atest. Nr.1'!K39</f>
        <v/>
      </c>
      <c r="BD43" s="34"/>
      <c r="BE43" s="34"/>
      <c r="BF43" s="34" t="str">
        <f>'Atest. Nr.2'!I39</f>
        <v/>
      </c>
      <c r="BG43" s="34"/>
      <c r="BH43" s="34"/>
      <c r="BI43" s="34" t="str">
        <f t="shared" si="9"/>
        <v/>
      </c>
      <c r="BJ43" s="34" t="str">
        <f t="shared" si="10"/>
        <v/>
      </c>
      <c r="BK43" s="34" t="str">
        <f>Examen!H39</f>
        <v/>
      </c>
      <c r="BL43" s="34"/>
      <c r="BM43" s="109" t="str">
        <f>IF(NOT(ISBLANK(B43)),IF(SUM(E43:S43,U43:AI43,AK43:AY43)+SUM(MatLab!E44:R44)+SUM('Lab Fizica'!E44:R44)&lt;&gt;0,SUM(E43:S43,U43:AI43,AK43:AY43)+SUM(MatLab!E44:R44)+SUM('Lab Fizica'!E44:R44),""),"")</f>
        <v/>
      </c>
      <c r="BN43" s="109"/>
      <c r="BQ43" s="34" t="str">
        <f t="shared" si="11"/>
        <v/>
      </c>
      <c r="BR43" s="34" t="str">
        <f t="shared" si="12"/>
        <v/>
      </c>
      <c r="BS43" s="34" t="str">
        <f>IF(NOT(ISBLANK(C43)),
IF(AND('Teste curente'!E39&lt;&gt;"n/p", 'Lab Fizica'!AL44&lt;&gt;""),ROUND(0.5*'Teste curente'!E39+0.5*'Lab Fizica'!AL44,0),"n/p"),
"")</f>
        <v/>
      </c>
      <c r="BT43" s="34" t="str">
        <f>IF(NOT(ISBLANK(C43)),
IF(AND(MatLab!AN44="Admis",'Lab Fizica'!AM44&lt;&gt;""),ROUND(0.5*MatLab!AM44+0.5*'Lab Fizica'!AM44,0),"n/p"),
"")</f>
        <v/>
      </c>
      <c r="BU43" s="34" t="str">
        <f t="shared" si="13"/>
        <v/>
      </c>
      <c r="BV43" s="34" t="str">
        <f t="shared" si="14"/>
        <v/>
      </c>
      <c r="BW43" s="112" t="str">
        <f t="shared" si="15"/>
        <v/>
      </c>
      <c r="BX43" s="33" t="str">
        <f t="shared" si="16"/>
        <v/>
      </c>
      <c r="BY43" s="34" t="str">
        <f t="shared" si="17"/>
        <v/>
      </c>
    </row>
    <row r="44" spans="2:77" x14ac:dyDescent="0.3">
      <c r="B44" s="34" t="str">
        <f>IF(NOT(ISBLANK(C44)),COUNTA($C$6:C44),"")</f>
        <v/>
      </c>
      <c r="C44" s="71"/>
      <c r="D44" s="76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4" t="str">
        <f t="shared" si="5"/>
        <v/>
      </c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4" t="str">
        <f t="shared" si="6"/>
        <v/>
      </c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4" t="str">
        <f t="shared" si="7"/>
        <v/>
      </c>
      <c r="BA44" s="34" t="str">
        <f t="shared" si="8"/>
        <v/>
      </c>
      <c r="BB44"/>
      <c r="BC44" s="34" t="str">
        <f>'Atest. Nr.1'!K40</f>
        <v/>
      </c>
      <c r="BD44" s="34"/>
      <c r="BE44" s="34"/>
      <c r="BF44" s="34" t="str">
        <f>'Atest. Nr.2'!I40</f>
        <v/>
      </c>
      <c r="BG44" s="34"/>
      <c r="BH44" s="34"/>
      <c r="BI44" s="34" t="str">
        <f t="shared" si="9"/>
        <v/>
      </c>
      <c r="BJ44" s="34" t="str">
        <f t="shared" si="10"/>
        <v/>
      </c>
      <c r="BK44" s="34" t="str">
        <f>Examen!H40</f>
        <v/>
      </c>
      <c r="BL44" s="34"/>
      <c r="BM44" s="109" t="str">
        <f>IF(NOT(ISBLANK(B44)),IF(SUM(E44:S44,U44:AI44,AK44:AY44)+SUM(MatLab!E45:R45)+SUM('Lab Fizica'!E45:R45)&lt;&gt;0,SUM(E44:S44,U44:AI44,AK44:AY44)+SUM(MatLab!E45:R45)+SUM('Lab Fizica'!E45:R45),""),"")</f>
        <v/>
      </c>
      <c r="BN44" s="109"/>
      <c r="BQ44" s="34" t="str">
        <f t="shared" si="11"/>
        <v/>
      </c>
      <c r="BR44" s="34" t="str">
        <f t="shared" si="12"/>
        <v/>
      </c>
      <c r="BS44" s="34" t="str">
        <f>IF(NOT(ISBLANK(C44)),
IF(AND('Teste curente'!E40&lt;&gt;"n/p", 'Lab Fizica'!AL45&lt;&gt;""),ROUND(0.5*'Teste curente'!E40+0.5*'Lab Fizica'!AL45,0),"n/p"),
"")</f>
        <v/>
      </c>
      <c r="BT44" s="34" t="str">
        <f>IF(NOT(ISBLANK(C44)),
IF(AND(MatLab!AN45="Admis",'Lab Fizica'!AM45&lt;&gt;""),ROUND(0.5*MatLab!AM45+0.5*'Lab Fizica'!AM45,0),"n/p"),
"")</f>
        <v/>
      </c>
      <c r="BU44" s="34" t="str">
        <f t="shared" si="13"/>
        <v/>
      </c>
      <c r="BV44" s="34" t="str">
        <f t="shared" si="14"/>
        <v/>
      </c>
      <c r="BW44" s="112" t="str">
        <f t="shared" si="15"/>
        <v/>
      </c>
      <c r="BX44" s="33" t="str">
        <f t="shared" si="16"/>
        <v/>
      </c>
      <c r="BY44" s="34" t="str">
        <f t="shared" si="17"/>
        <v/>
      </c>
    </row>
    <row r="45" spans="2:77" x14ac:dyDescent="0.3">
      <c r="B45" s="34" t="str">
        <f>IF(NOT(ISBLANK(C45)),COUNTA($C$6:C45),"")</f>
        <v/>
      </c>
      <c r="C45" s="71"/>
      <c r="D45" s="76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4" t="str">
        <f t="shared" si="5"/>
        <v/>
      </c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4" t="str">
        <f t="shared" si="6"/>
        <v/>
      </c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4" t="str">
        <f t="shared" si="7"/>
        <v/>
      </c>
      <c r="BA45" s="34" t="str">
        <f t="shared" si="8"/>
        <v/>
      </c>
      <c r="BB45"/>
      <c r="BC45" s="34" t="str">
        <f>'Atest. Nr.1'!K41</f>
        <v/>
      </c>
      <c r="BD45" s="34"/>
      <c r="BE45" s="34"/>
      <c r="BF45" s="34" t="str">
        <f>'Atest. Nr.2'!I41</f>
        <v/>
      </c>
      <c r="BG45" s="34"/>
      <c r="BH45" s="34"/>
      <c r="BI45" s="34" t="str">
        <f t="shared" si="9"/>
        <v/>
      </c>
      <c r="BJ45" s="34" t="str">
        <f t="shared" si="10"/>
        <v/>
      </c>
      <c r="BK45" s="34" t="str">
        <f>Examen!H41</f>
        <v/>
      </c>
      <c r="BL45" s="34"/>
      <c r="BM45" s="109" t="str">
        <f>IF(NOT(ISBLANK(B45)),IF(SUM(E45:S45,U45:AI45,AK45:AY45)+SUM(MatLab!E46:R46)+SUM('Lab Fizica'!E46:R46)&lt;&gt;0,SUM(E45:S45,U45:AI45,AK45:AY45)+SUM(MatLab!E46:R46)+SUM('Lab Fizica'!E46:R46),""),"")</f>
        <v/>
      </c>
      <c r="BN45" s="109"/>
      <c r="BQ45" s="34" t="str">
        <f t="shared" si="11"/>
        <v/>
      </c>
      <c r="BR45" s="34" t="str">
        <f t="shared" si="12"/>
        <v/>
      </c>
      <c r="BS45" s="34" t="str">
        <f>IF(NOT(ISBLANK(C45)),
IF(AND('Teste curente'!E41&lt;&gt;"n/p", 'Lab Fizica'!AL46&lt;&gt;""),ROUND(0.5*'Teste curente'!E41+0.5*'Lab Fizica'!AL46,0),"n/p"),
"")</f>
        <v/>
      </c>
      <c r="BT45" s="34" t="str">
        <f>IF(NOT(ISBLANK(C45)),
IF(AND(MatLab!AN46="Admis",'Lab Fizica'!AM46&lt;&gt;""),ROUND(0.5*MatLab!AM46+0.5*'Lab Fizica'!AM46,0),"n/p"),
"")</f>
        <v/>
      </c>
      <c r="BU45" s="34" t="str">
        <f t="shared" si="13"/>
        <v/>
      </c>
      <c r="BV45" s="34" t="str">
        <f t="shared" si="14"/>
        <v/>
      </c>
      <c r="BW45" s="112" t="str">
        <f t="shared" si="15"/>
        <v/>
      </c>
      <c r="BX45" s="33" t="str">
        <f t="shared" si="16"/>
        <v/>
      </c>
      <c r="BY45" s="34" t="str">
        <f t="shared" si="17"/>
        <v/>
      </c>
    </row>
    <row r="46" spans="2:77" x14ac:dyDescent="0.3">
      <c r="B46" s="34" t="str">
        <f>IF(NOT(ISBLANK(C46)),COUNTA($C$6:C46),"")</f>
        <v/>
      </c>
      <c r="C46" s="71"/>
      <c r="D46" s="76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4" t="str">
        <f t="shared" si="5"/>
        <v/>
      </c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4" t="str">
        <f t="shared" si="6"/>
        <v/>
      </c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4" t="str">
        <f t="shared" si="7"/>
        <v/>
      </c>
      <c r="BA46" s="34" t="str">
        <f t="shared" si="8"/>
        <v/>
      </c>
      <c r="BB46"/>
      <c r="BC46" s="34" t="str">
        <f>'Atest. Nr.1'!K42</f>
        <v/>
      </c>
      <c r="BD46" s="34"/>
      <c r="BE46" s="34"/>
      <c r="BF46" s="34" t="str">
        <f>'Atest. Nr.2'!I42</f>
        <v/>
      </c>
      <c r="BG46" s="34"/>
      <c r="BH46" s="34"/>
      <c r="BI46" s="34" t="str">
        <f t="shared" si="9"/>
        <v/>
      </c>
      <c r="BJ46" s="34" t="str">
        <f t="shared" si="10"/>
        <v/>
      </c>
      <c r="BK46" s="34" t="str">
        <f>Examen!H42</f>
        <v/>
      </c>
      <c r="BL46" s="34"/>
      <c r="BM46" s="109" t="str">
        <f>IF(NOT(ISBLANK(B46)),IF(SUM(E46:S46,U46:AI46,AK46:AY46)+SUM(MatLab!E47:R47)+SUM('Lab Fizica'!E47:R47)&lt;&gt;0,SUM(E46:S46,U46:AI46,AK46:AY46)+SUM(MatLab!E47:R47)+SUM('Lab Fizica'!E47:R47),""),"")</f>
        <v/>
      </c>
      <c r="BN46" s="109"/>
      <c r="BQ46" s="34" t="str">
        <f t="shared" si="11"/>
        <v/>
      </c>
      <c r="BR46" s="34" t="str">
        <f t="shared" si="12"/>
        <v/>
      </c>
      <c r="BS46" s="34" t="str">
        <f>IF(NOT(ISBLANK(C46)),
IF(AND('Teste curente'!E42&lt;&gt;"n/p", 'Lab Fizica'!AL47&lt;&gt;""),ROUND(0.5*'Teste curente'!E42+0.5*'Lab Fizica'!AL47,0),"n/p"),
"")</f>
        <v/>
      </c>
      <c r="BT46" s="34" t="str">
        <f>IF(NOT(ISBLANK(C46)),
IF(AND(MatLab!AN47="Admis",'Lab Fizica'!AM47&lt;&gt;""),ROUND(0.5*MatLab!AM47+0.5*'Lab Fizica'!AM47,0),"n/p"),
"")</f>
        <v/>
      </c>
      <c r="BU46" s="34" t="str">
        <f t="shared" si="13"/>
        <v/>
      </c>
      <c r="BV46" s="34" t="str">
        <f t="shared" si="14"/>
        <v/>
      </c>
      <c r="BW46" s="112" t="str">
        <f t="shared" si="15"/>
        <v/>
      </c>
      <c r="BX46" s="33" t="str">
        <f t="shared" si="16"/>
        <v/>
      </c>
      <c r="BY46" s="34" t="str">
        <f t="shared" si="17"/>
        <v/>
      </c>
    </row>
    <row r="47" spans="2:77" x14ac:dyDescent="0.3">
      <c r="B47" s="34" t="str">
        <f>IF(NOT(ISBLANK(C47)),COUNTA($C$6:C47),"")</f>
        <v/>
      </c>
      <c r="C47" s="71"/>
      <c r="D47" s="76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4" t="str">
        <f t="shared" si="5"/>
        <v/>
      </c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4" t="str">
        <f t="shared" si="6"/>
        <v/>
      </c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4" t="str">
        <f t="shared" si="7"/>
        <v/>
      </c>
      <c r="BA47" s="34" t="str">
        <f t="shared" si="8"/>
        <v/>
      </c>
      <c r="BB47"/>
      <c r="BC47" s="34" t="str">
        <f>'Atest. Nr.1'!K43</f>
        <v/>
      </c>
      <c r="BD47" s="34"/>
      <c r="BE47" s="34"/>
      <c r="BF47" s="34" t="str">
        <f>'Atest. Nr.2'!I43</f>
        <v/>
      </c>
      <c r="BG47" s="34"/>
      <c r="BH47" s="34"/>
      <c r="BI47" s="34" t="str">
        <f t="shared" si="9"/>
        <v/>
      </c>
      <c r="BJ47" s="34" t="str">
        <f t="shared" si="10"/>
        <v/>
      </c>
      <c r="BK47" s="34" t="str">
        <f>Examen!H43</f>
        <v/>
      </c>
      <c r="BL47" s="34"/>
      <c r="BM47" s="109" t="str">
        <f>IF(NOT(ISBLANK(B47)),IF(SUM(E47:S47,U47:AI47,AK47:AY47)+SUM(MatLab!E48:R48)+SUM('Lab Fizica'!E48:R48)&lt;&gt;0,SUM(E47:S47,U47:AI47,AK47:AY47)+SUM(MatLab!E48:R48)+SUM('Lab Fizica'!E48:R48),""),"")</f>
        <v/>
      </c>
      <c r="BN47" s="109"/>
      <c r="BQ47" s="34" t="str">
        <f t="shared" si="11"/>
        <v/>
      </c>
      <c r="BR47" s="34" t="str">
        <f t="shared" si="12"/>
        <v/>
      </c>
      <c r="BS47" s="34" t="str">
        <f>IF(NOT(ISBLANK(C47)),
IF(AND('Teste curente'!E43&lt;&gt;"n/p", 'Lab Fizica'!AL48&lt;&gt;""),ROUND(0.5*'Teste curente'!E43+0.5*'Lab Fizica'!AL48,0),"n/p"),
"")</f>
        <v/>
      </c>
      <c r="BT47" s="34" t="str">
        <f>IF(NOT(ISBLANK(C47)),
IF(AND(MatLab!AN48="Admis",'Lab Fizica'!AM48&lt;&gt;""),ROUND(0.5*MatLab!AM48+0.5*'Lab Fizica'!AM48,0),"n/p"),
"")</f>
        <v/>
      </c>
      <c r="BU47" s="34" t="str">
        <f t="shared" si="13"/>
        <v/>
      </c>
      <c r="BV47" s="34" t="str">
        <f t="shared" si="14"/>
        <v/>
      </c>
      <c r="BW47" s="112" t="str">
        <f t="shared" si="15"/>
        <v/>
      </c>
      <c r="BX47" s="33" t="str">
        <f t="shared" si="16"/>
        <v/>
      </c>
      <c r="BY47" s="34" t="str">
        <f t="shared" si="17"/>
        <v/>
      </c>
    </row>
    <row r="48" spans="2:77" x14ac:dyDescent="0.3">
      <c r="B48" s="34" t="str">
        <f>IF(NOT(ISBLANK(C48)),COUNTA($C$6:C48),"")</f>
        <v/>
      </c>
      <c r="C48" s="71"/>
      <c r="D48" s="76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4" t="str">
        <f t="shared" si="5"/>
        <v/>
      </c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4" t="str">
        <f t="shared" si="6"/>
        <v/>
      </c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4" t="str">
        <f t="shared" si="7"/>
        <v/>
      </c>
      <c r="BA48" s="34" t="str">
        <f t="shared" si="8"/>
        <v/>
      </c>
      <c r="BB48"/>
      <c r="BC48" s="34" t="str">
        <f>'Atest. Nr.1'!K44</f>
        <v/>
      </c>
      <c r="BD48" s="34"/>
      <c r="BE48" s="34"/>
      <c r="BF48" s="34" t="str">
        <f>'Atest. Nr.2'!I44</f>
        <v/>
      </c>
      <c r="BG48" s="34"/>
      <c r="BH48" s="34"/>
      <c r="BI48" s="34" t="str">
        <f t="shared" si="9"/>
        <v/>
      </c>
      <c r="BJ48" s="34" t="str">
        <f t="shared" si="10"/>
        <v/>
      </c>
      <c r="BK48" s="34" t="str">
        <f>Examen!H44</f>
        <v/>
      </c>
      <c r="BL48" s="34"/>
      <c r="BM48" s="109" t="str">
        <f>IF(NOT(ISBLANK(B48)),IF(SUM(E48:S48,U48:AI48,AK48:AY48)+SUM(MatLab!E49:R49)+SUM('Lab Fizica'!E49:R49)&lt;&gt;0,SUM(E48:S48,U48:AI48,AK48:AY48)+SUM(MatLab!E49:R49)+SUM('Lab Fizica'!E49:R49),""),"")</f>
        <v/>
      </c>
      <c r="BN48" s="109"/>
      <c r="BQ48" s="34" t="str">
        <f t="shared" si="11"/>
        <v/>
      </c>
      <c r="BR48" s="34" t="str">
        <f t="shared" si="12"/>
        <v/>
      </c>
      <c r="BS48" s="34" t="str">
        <f>IF(NOT(ISBLANK(C48)),
IF(AND('Teste curente'!E44&lt;&gt;"n/p", 'Lab Fizica'!AL49&lt;&gt;""),ROUND(0.5*'Teste curente'!E44+0.5*'Lab Fizica'!AL49,0),"n/p"),
"")</f>
        <v/>
      </c>
      <c r="BT48" s="34" t="str">
        <f>IF(NOT(ISBLANK(C48)),
IF(AND(MatLab!AN49="Admis",'Lab Fizica'!AM49&lt;&gt;""),ROUND(0.5*MatLab!AM49+0.5*'Lab Fizica'!AM49,0),"n/p"),
"")</f>
        <v/>
      </c>
      <c r="BU48" s="34" t="str">
        <f t="shared" si="13"/>
        <v/>
      </c>
      <c r="BV48" s="34" t="str">
        <f t="shared" si="14"/>
        <v/>
      </c>
      <c r="BW48" s="112" t="str">
        <f t="shared" si="15"/>
        <v/>
      </c>
      <c r="BX48" s="33" t="str">
        <f t="shared" si="16"/>
        <v/>
      </c>
      <c r="BY48" s="34" t="str">
        <f t="shared" si="17"/>
        <v/>
      </c>
    </row>
    <row r="49" spans="2:77" x14ac:dyDescent="0.3">
      <c r="B49" s="34" t="str">
        <f>IF(NOT(ISBLANK(C49)),COUNTA($C$6:C49),"")</f>
        <v/>
      </c>
      <c r="C49" s="71"/>
      <c r="D49" s="76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4" t="str">
        <f t="shared" si="5"/>
        <v/>
      </c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4" t="str">
        <f t="shared" si="6"/>
        <v/>
      </c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4" t="str">
        <f t="shared" si="7"/>
        <v/>
      </c>
      <c r="BA49" s="34" t="str">
        <f t="shared" si="8"/>
        <v/>
      </c>
      <c r="BB49"/>
      <c r="BC49" s="34" t="str">
        <f>'Atest. Nr.1'!K45</f>
        <v/>
      </c>
      <c r="BD49" s="34"/>
      <c r="BE49" s="34"/>
      <c r="BF49" s="34" t="str">
        <f>'Atest. Nr.2'!I45</f>
        <v/>
      </c>
      <c r="BG49" s="34"/>
      <c r="BH49" s="34"/>
      <c r="BI49" s="34" t="str">
        <f t="shared" si="9"/>
        <v/>
      </c>
      <c r="BJ49" s="34" t="str">
        <f t="shared" si="10"/>
        <v/>
      </c>
      <c r="BK49" s="34" t="str">
        <f>Examen!H45</f>
        <v/>
      </c>
      <c r="BL49" s="34"/>
      <c r="BM49" s="109" t="str">
        <f>IF(NOT(ISBLANK(B49)),IF(SUM(E49:S49,U49:AI49,AK49:AY49)+SUM(MatLab!E50:R50)+SUM('Lab Fizica'!E50:R50)&lt;&gt;0,SUM(E49:S49,U49:AI49,AK49:AY49)+SUM(MatLab!E50:R50)+SUM('Lab Fizica'!E50:R50),""),"")</f>
        <v/>
      </c>
      <c r="BN49" s="109"/>
      <c r="BQ49" s="34" t="str">
        <f t="shared" si="11"/>
        <v/>
      </c>
      <c r="BR49" s="34" t="str">
        <f t="shared" si="12"/>
        <v/>
      </c>
      <c r="BS49" s="34" t="str">
        <f>IF(NOT(ISBLANK(C49)),
IF(AND('Teste curente'!E45&lt;&gt;"n/p", 'Lab Fizica'!AL50&lt;&gt;""),ROUND(0.5*'Teste curente'!E45+0.5*'Lab Fizica'!AL50,0),"n/p"),
"")</f>
        <v/>
      </c>
      <c r="BT49" s="34" t="str">
        <f>IF(NOT(ISBLANK(C49)),
IF(AND(MatLab!AN50="Admis",'Lab Fizica'!AM50&lt;&gt;""),ROUND(0.5*MatLab!AM50+0.5*'Lab Fizica'!AM50,0),"n/p"),
"")</f>
        <v/>
      </c>
      <c r="BU49" s="34" t="str">
        <f t="shared" si="13"/>
        <v/>
      </c>
      <c r="BV49" s="34" t="str">
        <f t="shared" si="14"/>
        <v/>
      </c>
      <c r="BW49" s="112" t="str">
        <f t="shared" si="15"/>
        <v/>
      </c>
      <c r="BX49" s="33" t="str">
        <f t="shared" si="16"/>
        <v/>
      </c>
      <c r="BY49" s="34" t="str">
        <f t="shared" si="17"/>
        <v/>
      </c>
    </row>
    <row r="50" spans="2:77" x14ac:dyDescent="0.3">
      <c r="B50" s="34" t="str">
        <f>IF(NOT(ISBLANK(C50)),COUNTA($C$6:C50),"")</f>
        <v/>
      </c>
      <c r="C50" s="71"/>
      <c r="D50" s="76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4" t="str">
        <f t="shared" si="5"/>
        <v/>
      </c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4" t="str">
        <f t="shared" si="6"/>
        <v/>
      </c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4" t="str">
        <f t="shared" si="7"/>
        <v/>
      </c>
      <c r="BA50" s="34" t="str">
        <f t="shared" si="8"/>
        <v/>
      </c>
      <c r="BB50"/>
      <c r="BC50" s="34" t="str">
        <f>'Atest. Nr.1'!K46</f>
        <v/>
      </c>
      <c r="BD50" s="34"/>
      <c r="BE50" s="34"/>
      <c r="BF50" s="34" t="str">
        <f>'Atest. Nr.2'!I46</f>
        <v/>
      </c>
      <c r="BG50" s="34"/>
      <c r="BH50" s="34"/>
      <c r="BI50" s="34" t="str">
        <f t="shared" si="9"/>
        <v/>
      </c>
      <c r="BJ50" s="34" t="str">
        <f t="shared" si="10"/>
        <v/>
      </c>
      <c r="BK50" s="34" t="str">
        <f>Examen!H46</f>
        <v/>
      </c>
      <c r="BL50" s="34"/>
      <c r="BM50" s="109" t="str">
        <f>IF(NOT(ISBLANK(B50)),IF(SUM(E50:S50,U50:AI50,AK50:AY50)+SUM(MatLab!E51:R51)+SUM('Lab Fizica'!E51:R51)&lt;&gt;0,SUM(E50:S50,U50:AI50,AK50:AY50)+SUM(MatLab!E51:R51)+SUM('Lab Fizica'!E51:R51),""),"")</f>
        <v/>
      </c>
      <c r="BN50" s="109"/>
      <c r="BQ50" s="34" t="str">
        <f t="shared" si="11"/>
        <v/>
      </c>
      <c r="BR50" s="34" t="str">
        <f t="shared" si="12"/>
        <v/>
      </c>
      <c r="BS50" s="34" t="str">
        <f>IF(NOT(ISBLANK(C50)),
IF(AND('Teste curente'!E46&lt;&gt;"n/p", 'Lab Fizica'!AL51&lt;&gt;""),ROUND(0.5*'Teste curente'!E46+0.5*'Lab Fizica'!AL51,0),"n/p"),
"")</f>
        <v/>
      </c>
      <c r="BT50" s="34" t="str">
        <f>IF(NOT(ISBLANK(C50)),
IF(AND(MatLab!AN51="Admis",'Lab Fizica'!AM51&lt;&gt;""),ROUND(0.5*MatLab!AM51+0.5*'Lab Fizica'!AM51,0),"n/p"),
"")</f>
        <v/>
      </c>
      <c r="BU50" s="34" t="str">
        <f t="shared" si="13"/>
        <v/>
      </c>
      <c r="BV50" s="34" t="str">
        <f t="shared" si="14"/>
        <v/>
      </c>
      <c r="BW50" s="112" t="str">
        <f t="shared" si="15"/>
        <v/>
      </c>
      <c r="BX50" s="33" t="str">
        <f t="shared" si="16"/>
        <v/>
      </c>
      <c r="BY50" s="34" t="str">
        <f t="shared" si="17"/>
        <v/>
      </c>
    </row>
    <row r="51" spans="2:77" x14ac:dyDescent="0.3">
      <c r="B51" s="34" t="str">
        <f>IF(NOT(ISBLANK(C51)),COUNTA($C$6:C51),"")</f>
        <v/>
      </c>
      <c r="C51" s="71"/>
      <c r="D51" s="76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4" t="str">
        <f t="shared" si="5"/>
        <v/>
      </c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4" t="str">
        <f t="shared" si="6"/>
        <v/>
      </c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4" t="str">
        <f t="shared" si="7"/>
        <v/>
      </c>
      <c r="BA51" s="34" t="str">
        <f t="shared" si="8"/>
        <v/>
      </c>
      <c r="BB51"/>
      <c r="BC51" s="34" t="str">
        <f>'Atest. Nr.1'!K47</f>
        <v/>
      </c>
      <c r="BD51" s="34"/>
      <c r="BE51" s="34"/>
      <c r="BF51" s="34" t="str">
        <f>'Atest. Nr.2'!I47</f>
        <v/>
      </c>
      <c r="BG51" s="34"/>
      <c r="BH51" s="34"/>
      <c r="BI51" s="34" t="str">
        <f t="shared" si="9"/>
        <v/>
      </c>
      <c r="BJ51" s="34" t="str">
        <f t="shared" si="10"/>
        <v/>
      </c>
      <c r="BK51" s="34" t="str">
        <f>Examen!H47</f>
        <v/>
      </c>
      <c r="BL51" s="34"/>
      <c r="BM51" s="109" t="str">
        <f>IF(NOT(ISBLANK(B51)),IF(SUM(E51:S51,U51:AI51,AK51:AY51)+SUM(MatLab!E52:R52)+SUM('Lab Fizica'!E52:R52)&lt;&gt;0,SUM(E51:S51,U51:AI51,AK51:AY51)+SUM(MatLab!E52:R52)+SUM('Lab Fizica'!E52:R52),""),"")</f>
        <v/>
      </c>
      <c r="BN51" s="109"/>
      <c r="BQ51" s="34" t="str">
        <f t="shared" si="11"/>
        <v/>
      </c>
      <c r="BR51" s="34" t="str">
        <f t="shared" si="12"/>
        <v/>
      </c>
      <c r="BS51" s="34" t="str">
        <f>IF(NOT(ISBLANK(C51)),
IF(AND('Teste curente'!E47&lt;&gt;"n/p", 'Lab Fizica'!AL52&lt;&gt;""),ROUND(0.5*'Teste curente'!E47+0.5*'Lab Fizica'!AL52,0),"n/p"),
"")</f>
        <v/>
      </c>
      <c r="BT51" s="34" t="str">
        <f>IF(NOT(ISBLANK(C51)),
IF(AND(MatLab!AN52="Admis",'Lab Fizica'!AM52&lt;&gt;""),ROUND(0.5*MatLab!AM52+0.5*'Lab Fizica'!AM52,0),"n/p"),
"")</f>
        <v/>
      </c>
      <c r="BU51" s="34" t="str">
        <f t="shared" si="13"/>
        <v/>
      </c>
      <c r="BV51" s="34" t="str">
        <f t="shared" si="14"/>
        <v/>
      </c>
      <c r="BW51" s="112" t="str">
        <f t="shared" si="15"/>
        <v/>
      </c>
      <c r="BX51" s="33" t="str">
        <f t="shared" si="16"/>
        <v/>
      </c>
      <c r="BY51" s="34" t="str">
        <f t="shared" si="17"/>
        <v/>
      </c>
    </row>
    <row r="52" spans="2:77" x14ac:dyDescent="0.3">
      <c r="B52" s="34" t="str">
        <f>IF(NOT(ISBLANK(C52)),COUNTA($C$6:C52),"")</f>
        <v/>
      </c>
      <c r="C52" s="71"/>
      <c r="D52" s="76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4" t="str">
        <f t="shared" si="5"/>
        <v/>
      </c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4" t="str">
        <f t="shared" si="6"/>
        <v/>
      </c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4" t="str">
        <f t="shared" si="7"/>
        <v/>
      </c>
      <c r="BA52" s="34" t="str">
        <f t="shared" si="8"/>
        <v/>
      </c>
      <c r="BB52"/>
      <c r="BC52" s="34" t="str">
        <f>'Atest. Nr.1'!K48</f>
        <v/>
      </c>
      <c r="BD52" s="34"/>
      <c r="BE52" s="34"/>
      <c r="BF52" s="34" t="str">
        <f>'Atest. Nr.2'!I48</f>
        <v/>
      </c>
      <c r="BG52" s="34"/>
      <c r="BH52" s="34"/>
      <c r="BI52" s="34" t="str">
        <f t="shared" si="9"/>
        <v/>
      </c>
      <c r="BJ52" s="34" t="str">
        <f t="shared" si="10"/>
        <v/>
      </c>
      <c r="BK52" s="34" t="str">
        <f>Examen!H48</f>
        <v/>
      </c>
      <c r="BL52" s="34"/>
      <c r="BM52" s="109" t="str">
        <f>IF(NOT(ISBLANK(B52)),IF(SUM(E52:S52,U52:AI52,AK52:AY52)+SUM(MatLab!E53:R53)+SUM('Lab Fizica'!E53:R53)&lt;&gt;0,SUM(E52:S52,U52:AI52,AK52:AY52)+SUM(MatLab!E53:R53)+SUM('Lab Fizica'!E53:R53),""),"")</f>
        <v/>
      </c>
      <c r="BN52" s="109"/>
      <c r="BQ52" s="34" t="str">
        <f t="shared" si="11"/>
        <v/>
      </c>
      <c r="BR52" s="34" t="str">
        <f t="shared" si="12"/>
        <v/>
      </c>
      <c r="BS52" s="34" t="str">
        <f>IF(NOT(ISBLANK(C52)),
IF(AND('Teste curente'!E48&lt;&gt;"n/p", 'Lab Fizica'!AL53&lt;&gt;""),ROUND(0.5*'Teste curente'!E48+0.5*'Lab Fizica'!AL53,0),"n/p"),
"")</f>
        <v/>
      </c>
      <c r="BT52" s="34" t="str">
        <f>IF(NOT(ISBLANK(C52)),
IF(AND(MatLab!AN53="Admis",'Lab Fizica'!AM53&lt;&gt;""),ROUND(0.5*MatLab!AM53+0.5*'Lab Fizica'!AM53,0),"n/p"),
"")</f>
        <v/>
      </c>
      <c r="BU52" s="34" t="str">
        <f t="shared" si="13"/>
        <v/>
      </c>
      <c r="BV52" s="34" t="str">
        <f t="shared" si="14"/>
        <v/>
      </c>
      <c r="BW52" s="112" t="str">
        <f t="shared" si="15"/>
        <v/>
      </c>
      <c r="BX52" s="33" t="str">
        <f t="shared" si="16"/>
        <v/>
      </c>
      <c r="BY52" s="34" t="str">
        <f t="shared" si="17"/>
        <v/>
      </c>
    </row>
    <row r="53" spans="2:77" x14ac:dyDescent="0.3">
      <c r="B53" s="34" t="str">
        <f>IF(NOT(ISBLANK(C53)),COUNTA($C$6:C53),"")</f>
        <v/>
      </c>
      <c r="C53" s="71"/>
      <c r="D53" s="76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4" t="str">
        <f t="shared" si="5"/>
        <v/>
      </c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4" t="str">
        <f t="shared" si="6"/>
        <v/>
      </c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4" t="str">
        <f t="shared" si="7"/>
        <v/>
      </c>
      <c r="BA53" s="34" t="str">
        <f t="shared" si="8"/>
        <v/>
      </c>
      <c r="BB53"/>
      <c r="BC53" s="34" t="str">
        <f>'Atest. Nr.1'!K49</f>
        <v/>
      </c>
      <c r="BD53" s="34"/>
      <c r="BE53" s="34"/>
      <c r="BF53" s="34" t="str">
        <f>'Atest. Nr.2'!I49</f>
        <v/>
      </c>
      <c r="BG53" s="34"/>
      <c r="BH53" s="34"/>
      <c r="BI53" s="34" t="str">
        <f t="shared" si="9"/>
        <v/>
      </c>
      <c r="BJ53" s="34" t="str">
        <f t="shared" si="10"/>
        <v/>
      </c>
      <c r="BK53" s="34" t="str">
        <f>Examen!H49</f>
        <v/>
      </c>
      <c r="BL53" s="34"/>
      <c r="BM53" s="109" t="str">
        <f>IF(NOT(ISBLANK(B53)),IF(SUM(E53:S53,U53:AI53,AK53:AY53)+SUM(MatLab!E54:R54)+SUM('Lab Fizica'!E54:R54)&lt;&gt;0,SUM(E53:S53,U53:AI53,AK53:AY53)+SUM(MatLab!E54:R54)+SUM('Lab Fizica'!E54:R54),""),"")</f>
        <v/>
      </c>
      <c r="BN53" s="109"/>
      <c r="BQ53" s="34" t="str">
        <f t="shared" si="11"/>
        <v/>
      </c>
      <c r="BR53" s="34" t="str">
        <f t="shared" si="12"/>
        <v/>
      </c>
      <c r="BS53" s="34" t="str">
        <f>IF(NOT(ISBLANK(C53)),
IF(AND('Teste curente'!E49&lt;&gt;"n/p", 'Lab Fizica'!AL54&lt;&gt;""),ROUND(0.5*'Teste curente'!E49+0.5*'Lab Fizica'!AL54,0),"n/p"),
"")</f>
        <v/>
      </c>
      <c r="BT53" s="34" t="str">
        <f>IF(NOT(ISBLANK(C53)),
IF(AND(MatLab!AN54="Admis",'Lab Fizica'!AM54&lt;&gt;""),ROUND(0.5*MatLab!AM54+0.5*'Lab Fizica'!AM54,0),"n/p"),
"")</f>
        <v/>
      </c>
      <c r="BU53" s="34" t="str">
        <f t="shared" si="13"/>
        <v/>
      </c>
      <c r="BV53" s="34" t="str">
        <f t="shared" si="14"/>
        <v/>
      </c>
      <c r="BW53" s="112" t="str">
        <f t="shared" si="15"/>
        <v/>
      </c>
      <c r="BX53" s="33" t="str">
        <f t="shared" si="16"/>
        <v/>
      </c>
      <c r="BY53" s="34" t="str">
        <f t="shared" si="17"/>
        <v/>
      </c>
    </row>
    <row r="54" spans="2:77" x14ac:dyDescent="0.3">
      <c r="B54" s="34" t="str">
        <f>IF(NOT(ISBLANK(C54)),COUNTA($C$6:C54),"")</f>
        <v/>
      </c>
      <c r="C54" s="71"/>
      <c r="D54" s="76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4" t="str">
        <f t="shared" si="5"/>
        <v/>
      </c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4" t="str">
        <f t="shared" si="6"/>
        <v/>
      </c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4" t="str">
        <f t="shared" si="7"/>
        <v/>
      </c>
      <c r="BA54" s="34" t="str">
        <f t="shared" si="8"/>
        <v/>
      </c>
      <c r="BB54"/>
      <c r="BC54" s="34" t="str">
        <f>'Atest. Nr.1'!K50</f>
        <v/>
      </c>
      <c r="BD54" s="34"/>
      <c r="BE54" s="34"/>
      <c r="BF54" s="34" t="str">
        <f>'Atest. Nr.2'!I50</f>
        <v/>
      </c>
      <c r="BG54" s="34"/>
      <c r="BH54" s="34"/>
      <c r="BI54" s="34" t="str">
        <f t="shared" si="9"/>
        <v/>
      </c>
      <c r="BJ54" s="34" t="str">
        <f t="shared" si="10"/>
        <v/>
      </c>
      <c r="BK54" s="34" t="str">
        <f>Examen!H50</f>
        <v/>
      </c>
      <c r="BL54" s="34"/>
      <c r="BM54" s="109" t="str">
        <f>IF(NOT(ISBLANK(B54)),IF(SUM(E54:S54,U54:AI54,AK54:AY54)+SUM(MatLab!E55:R55)+SUM('Lab Fizica'!E55:R55)&lt;&gt;0,SUM(E54:S54,U54:AI54,AK54:AY54)+SUM(MatLab!E55:R55)+SUM('Lab Fizica'!E55:R55),""),"")</f>
        <v/>
      </c>
      <c r="BN54" s="109"/>
      <c r="BQ54" s="34" t="str">
        <f t="shared" si="11"/>
        <v/>
      </c>
      <c r="BR54" s="34" t="str">
        <f t="shared" si="12"/>
        <v/>
      </c>
      <c r="BS54" s="34" t="str">
        <f>IF(NOT(ISBLANK(C54)),
IF(AND('Teste curente'!E50&lt;&gt;"n/p", 'Lab Fizica'!AL55&lt;&gt;""),ROUND(0.5*'Teste curente'!E50+0.5*'Lab Fizica'!AL55,0),"n/p"),
"")</f>
        <v/>
      </c>
      <c r="BT54" s="34" t="str">
        <f>IF(NOT(ISBLANK(C54)),
IF(AND(MatLab!AN55="Admis",'Lab Fizica'!AM55&lt;&gt;""),ROUND(0.5*MatLab!AM55+0.5*'Lab Fizica'!AM55,0),"n/p"),
"")</f>
        <v/>
      </c>
      <c r="BU54" s="34" t="str">
        <f t="shared" si="13"/>
        <v/>
      </c>
      <c r="BV54" s="34" t="str">
        <f t="shared" si="14"/>
        <v/>
      </c>
      <c r="BW54" s="112" t="str">
        <f t="shared" si="15"/>
        <v/>
      </c>
      <c r="BX54" s="33" t="str">
        <f t="shared" si="16"/>
        <v/>
      </c>
      <c r="BY54" s="34" t="str">
        <f t="shared" si="17"/>
        <v/>
      </c>
    </row>
    <row r="55" spans="2:77" x14ac:dyDescent="0.3">
      <c r="B55" s="34" t="str">
        <f>IF(NOT(ISBLANK(C55)),COUNTA($C$6:C55),"")</f>
        <v/>
      </c>
      <c r="C55" s="71"/>
      <c r="D55" s="76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4" t="str">
        <f t="shared" si="5"/>
        <v/>
      </c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4" t="str">
        <f t="shared" si="6"/>
        <v/>
      </c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4" t="str">
        <f t="shared" si="7"/>
        <v/>
      </c>
      <c r="BA55" s="34" t="str">
        <f t="shared" si="8"/>
        <v/>
      </c>
      <c r="BB55"/>
      <c r="BC55" s="34" t="str">
        <f>'Atest. Nr.1'!K51</f>
        <v/>
      </c>
      <c r="BD55" s="34"/>
      <c r="BE55" s="34"/>
      <c r="BF55" s="34" t="str">
        <f>'Atest. Nr.2'!I51</f>
        <v/>
      </c>
      <c r="BG55" s="34"/>
      <c r="BH55" s="34"/>
      <c r="BI55" s="34" t="str">
        <f t="shared" si="9"/>
        <v/>
      </c>
      <c r="BJ55" s="34" t="str">
        <f t="shared" si="10"/>
        <v/>
      </c>
      <c r="BK55" s="34" t="str">
        <f>Examen!H51</f>
        <v/>
      </c>
      <c r="BL55" s="34"/>
      <c r="BM55" s="109" t="str">
        <f>IF(NOT(ISBLANK(B55)),IF(SUM(E55:S55,U55:AI55,AK55:AY55)+SUM(MatLab!E56:R56)+SUM('Lab Fizica'!E56:R56)&lt;&gt;0,SUM(E55:S55,U55:AI55,AK55:AY55)+SUM(MatLab!E56:R56)+SUM('Lab Fizica'!E56:R56),""),"")</f>
        <v/>
      </c>
      <c r="BN55" s="109"/>
      <c r="BQ55" s="34" t="str">
        <f t="shared" si="11"/>
        <v/>
      </c>
      <c r="BR55" s="34" t="str">
        <f t="shared" si="12"/>
        <v/>
      </c>
      <c r="BS55" s="34" t="str">
        <f>IF(NOT(ISBLANK(C55)),
IF(AND('Teste curente'!E51&lt;&gt;"n/p", 'Lab Fizica'!AL56&lt;&gt;""),ROUND(0.5*'Teste curente'!E51+0.5*'Lab Fizica'!AL56,0),"n/p"),
"")</f>
        <v/>
      </c>
      <c r="BT55" s="34" t="str">
        <f>IF(NOT(ISBLANK(C55)),
IF(AND(MatLab!AN56="Admis",'Lab Fizica'!AM56&lt;&gt;""),ROUND(0.5*MatLab!AM56+0.5*'Lab Fizica'!AM56,0),"n/p"),
"")</f>
        <v/>
      </c>
      <c r="BU55" s="34" t="str">
        <f t="shared" si="13"/>
        <v/>
      </c>
      <c r="BV55" s="34" t="str">
        <f t="shared" si="14"/>
        <v/>
      </c>
      <c r="BW55" s="112" t="str">
        <f t="shared" si="15"/>
        <v/>
      </c>
      <c r="BX55" s="33" t="str">
        <f t="shared" si="16"/>
        <v/>
      </c>
      <c r="BY55" s="34" t="str">
        <f t="shared" si="17"/>
        <v/>
      </c>
    </row>
    <row r="56" spans="2:77" x14ac:dyDescent="0.3">
      <c r="B56" s="34" t="str">
        <f>IF(NOT(ISBLANK(C56)),COUNTA($C$6:C56),"")</f>
        <v/>
      </c>
      <c r="C56" s="71"/>
      <c r="D56" s="76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4" t="str">
        <f t="shared" si="5"/>
        <v/>
      </c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4" t="str">
        <f t="shared" si="6"/>
        <v/>
      </c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4" t="str">
        <f t="shared" si="7"/>
        <v/>
      </c>
      <c r="BA56" s="34" t="str">
        <f t="shared" si="8"/>
        <v/>
      </c>
      <c r="BB56"/>
      <c r="BC56" s="34" t="str">
        <f>'Atest. Nr.1'!K52</f>
        <v/>
      </c>
      <c r="BD56" s="34"/>
      <c r="BE56" s="34"/>
      <c r="BF56" s="34" t="str">
        <f>'Atest. Nr.2'!I52</f>
        <v/>
      </c>
      <c r="BG56" s="34"/>
      <c r="BH56" s="34"/>
      <c r="BI56" s="34" t="str">
        <f t="shared" si="9"/>
        <v/>
      </c>
      <c r="BJ56" s="34" t="str">
        <f t="shared" si="10"/>
        <v/>
      </c>
      <c r="BK56" s="34" t="str">
        <f>Examen!H52</f>
        <v/>
      </c>
      <c r="BL56" s="34"/>
      <c r="BM56" s="109" t="str">
        <f>IF(NOT(ISBLANK(B56)),IF(SUM(E56:S56,U56:AI56,AK56:AY56)+SUM(MatLab!E57:R57)+SUM('Lab Fizica'!E57:R57)&lt;&gt;0,SUM(E56:S56,U56:AI56,AK56:AY56)+SUM(MatLab!E57:R57)+SUM('Lab Fizica'!E57:R57),""),"")</f>
        <v/>
      </c>
      <c r="BN56" s="109"/>
      <c r="BQ56" s="34" t="str">
        <f t="shared" si="11"/>
        <v/>
      </c>
      <c r="BR56" s="34" t="str">
        <f t="shared" si="12"/>
        <v/>
      </c>
      <c r="BS56" s="34" t="str">
        <f>IF(NOT(ISBLANK(C56)),
IF(AND('Teste curente'!E52&lt;&gt;"n/p", 'Lab Fizica'!AL57&lt;&gt;""),ROUND(0.5*'Teste curente'!E52+0.5*'Lab Fizica'!AL57,0),"n/p"),
"")</f>
        <v/>
      </c>
      <c r="BT56" s="34" t="str">
        <f>IF(NOT(ISBLANK(C56)),
IF(AND(MatLab!AN57="Admis",'Lab Fizica'!AM57&lt;&gt;""),ROUND(0.5*MatLab!AM57+0.5*'Lab Fizica'!AM57,0),"n/p"),
"")</f>
        <v/>
      </c>
      <c r="BU56" s="34" t="str">
        <f t="shared" si="13"/>
        <v/>
      </c>
      <c r="BV56" s="34" t="str">
        <f t="shared" si="14"/>
        <v/>
      </c>
      <c r="BW56" s="112" t="str">
        <f t="shared" si="15"/>
        <v/>
      </c>
      <c r="BX56" s="33" t="str">
        <f t="shared" si="16"/>
        <v/>
      </c>
      <c r="BY56" s="34" t="str">
        <f t="shared" si="17"/>
        <v/>
      </c>
    </row>
    <row r="57" spans="2:77" x14ac:dyDescent="0.3">
      <c r="B57" s="34" t="str">
        <f>IF(NOT(ISBLANK(C57)),COUNTA($C$6:C57),"")</f>
        <v/>
      </c>
      <c r="C57" s="71"/>
      <c r="D57" s="76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4" t="str">
        <f t="shared" si="5"/>
        <v/>
      </c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4" t="str">
        <f t="shared" si="6"/>
        <v/>
      </c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4" t="str">
        <f t="shared" si="7"/>
        <v/>
      </c>
      <c r="BA57" s="34" t="str">
        <f t="shared" si="8"/>
        <v/>
      </c>
      <c r="BB57"/>
      <c r="BC57" s="34" t="str">
        <f>'Atest. Nr.1'!K53</f>
        <v/>
      </c>
      <c r="BD57" s="34"/>
      <c r="BE57" s="34"/>
      <c r="BF57" s="34" t="str">
        <f>'Atest. Nr.2'!I53</f>
        <v/>
      </c>
      <c r="BG57" s="34"/>
      <c r="BH57" s="34"/>
      <c r="BI57" s="34" t="str">
        <f t="shared" si="9"/>
        <v/>
      </c>
      <c r="BJ57" s="34" t="str">
        <f t="shared" si="10"/>
        <v/>
      </c>
      <c r="BK57" s="34" t="str">
        <f>Examen!H53</f>
        <v/>
      </c>
      <c r="BL57" s="34"/>
      <c r="BM57" s="109" t="str">
        <f>IF(NOT(ISBLANK(B57)),IF(SUM(E57:S57,U57:AI57,AK57:AY57)+SUM(MatLab!E58:R58)+SUM('Lab Fizica'!E58:R58)&lt;&gt;0,SUM(E57:S57,U57:AI57,AK57:AY57)+SUM(MatLab!E58:R58)+SUM('Lab Fizica'!E58:R58),""),"")</f>
        <v/>
      </c>
      <c r="BN57" s="109"/>
      <c r="BQ57" s="34" t="str">
        <f t="shared" si="11"/>
        <v/>
      </c>
      <c r="BR57" s="34" t="str">
        <f t="shared" si="12"/>
        <v/>
      </c>
      <c r="BS57" s="34" t="str">
        <f>IF(NOT(ISBLANK(C57)),
IF(AND('Teste curente'!E53&lt;&gt;"n/p", 'Lab Fizica'!AL58&lt;&gt;""),ROUND(0.5*'Teste curente'!E53+0.5*'Lab Fizica'!AL58,0),"n/p"),
"")</f>
        <v/>
      </c>
      <c r="BT57" s="34" t="str">
        <f>IF(NOT(ISBLANK(C57)),
IF(AND(MatLab!AN58="Admis",'Lab Fizica'!AM58&lt;&gt;""),ROUND(0.5*MatLab!AM58+0.5*'Lab Fizica'!AM58,0),"n/p"),
"")</f>
        <v/>
      </c>
      <c r="BU57" s="34" t="str">
        <f t="shared" si="13"/>
        <v/>
      </c>
      <c r="BV57" s="34" t="str">
        <f t="shared" si="14"/>
        <v/>
      </c>
      <c r="BW57" s="112" t="str">
        <f t="shared" si="15"/>
        <v/>
      </c>
      <c r="BX57" s="33" t="str">
        <f t="shared" si="16"/>
        <v/>
      </c>
      <c r="BY57" s="34" t="str">
        <f t="shared" si="17"/>
        <v/>
      </c>
    </row>
    <row r="58" spans="2:77" x14ac:dyDescent="0.3">
      <c r="B58" s="34" t="str">
        <f>IF(NOT(ISBLANK(C58)),COUNTA($C$6:C58),"")</f>
        <v/>
      </c>
      <c r="C58" s="71"/>
      <c r="D58" s="76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4" t="str">
        <f t="shared" si="5"/>
        <v/>
      </c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4" t="str">
        <f t="shared" si="6"/>
        <v/>
      </c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4" t="str">
        <f t="shared" si="7"/>
        <v/>
      </c>
      <c r="BA58" s="34" t="str">
        <f t="shared" si="8"/>
        <v/>
      </c>
      <c r="BB58"/>
      <c r="BC58" s="34" t="str">
        <f>'Atest. Nr.1'!K54</f>
        <v/>
      </c>
      <c r="BD58" s="34"/>
      <c r="BE58" s="34"/>
      <c r="BF58" s="34" t="str">
        <f>'Atest. Nr.2'!I54</f>
        <v/>
      </c>
      <c r="BG58" s="34"/>
      <c r="BH58" s="34"/>
      <c r="BI58" s="34" t="str">
        <f t="shared" si="9"/>
        <v/>
      </c>
      <c r="BJ58" s="34" t="str">
        <f t="shared" si="10"/>
        <v/>
      </c>
      <c r="BK58" s="34" t="str">
        <f>Examen!H54</f>
        <v/>
      </c>
      <c r="BL58" s="34"/>
      <c r="BM58" s="109" t="str">
        <f>IF(NOT(ISBLANK(B58)),IF(SUM(E58:S58,U58:AI58,AK58:AY58)+SUM(MatLab!E59:R59)+SUM('Lab Fizica'!E59:R59)&lt;&gt;0,SUM(E58:S58,U58:AI58,AK58:AY58)+SUM(MatLab!E59:R59)+SUM('Lab Fizica'!E59:R59),""),"")</f>
        <v/>
      </c>
      <c r="BN58" s="109"/>
      <c r="BQ58" s="34" t="str">
        <f t="shared" si="11"/>
        <v/>
      </c>
      <c r="BR58" s="34" t="str">
        <f t="shared" si="12"/>
        <v/>
      </c>
      <c r="BS58" s="34" t="str">
        <f>IF(NOT(ISBLANK(C58)),
IF(AND('Teste curente'!E54&lt;&gt;"n/p", 'Lab Fizica'!AL59&lt;&gt;""),ROUND(0.5*'Teste curente'!E54+0.5*'Lab Fizica'!AL59,0),"n/p"),
"")</f>
        <v/>
      </c>
      <c r="BT58" s="34" t="str">
        <f>IF(NOT(ISBLANK(C58)),
IF(AND(MatLab!AN59="Admis",'Lab Fizica'!AM59&lt;&gt;""),ROUND(0.5*MatLab!AM59+0.5*'Lab Fizica'!AM59,0),"n/p"),
"")</f>
        <v/>
      </c>
      <c r="BU58" s="34" t="str">
        <f t="shared" si="13"/>
        <v/>
      </c>
      <c r="BV58" s="34" t="str">
        <f t="shared" si="14"/>
        <v/>
      </c>
      <c r="BW58" s="112" t="str">
        <f t="shared" si="15"/>
        <v/>
      </c>
      <c r="BX58" s="33" t="str">
        <f t="shared" si="16"/>
        <v/>
      </c>
      <c r="BY58" s="34" t="str">
        <f t="shared" si="17"/>
        <v/>
      </c>
    </row>
    <row r="59" spans="2:77" x14ac:dyDescent="0.3">
      <c r="B59" s="34" t="str">
        <f>IF(NOT(ISBLANK(C59)),COUNTA($C$6:C59),"")</f>
        <v/>
      </c>
      <c r="C59" s="71"/>
      <c r="D59" s="76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4" t="str">
        <f t="shared" si="5"/>
        <v/>
      </c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4" t="str">
        <f t="shared" si="6"/>
        <v/>
      </c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4" t="str">
        <f t="shared" si="7"/>
        <v/>
      </c>
      <c r="BA59" s="34" t="str">
        <f t="shared" si="8"/>
        <v/>
      </c>
      <c r="BB59"/>
      <c r="BC59" s="34" t="str">
        <f>'Atest. Nr.1'!K55</f>
        <v/>
      </c>
      <c r="BD59" s="34"/>
      <c r="BE59" s="34"/>
      <c r="BF59" s="34" t="str">
        <f>'Atest. Nr.2'!I55</f>
        <v/>
      </c>
      <c r="BG59" s="34"/>
      <c r="BH59" s="34"/>
      <c r="BI59" s="34" t="str">
        <f t="shared" si="9"/>
        <v/>
      </c>
      <c r="BJ59" s="34" t="str">
        <f t="shared" si="10"/>
        <v/>
      </c>
      <c r="BK59" s="34" t="str">
        <f>Examen!H55</f>
        <v/>
      </c>
      <c r="BL59" s="34"/>
      <c r="BM59" s="109" t="str">
        <f>IF(NOT(ISBLANK(B59)),IF(SUM(E59:S59,U59:AI59,AK59:AY59)+SUM(MatLab!E60:R60)+SUM('Lab Fizica'!E60:R60)&lt;&gt;0,SUM(E59:S59,U59:AI59,AK59:AY59)+SUM(MatLab!E60:R60)+SUM('Lab Fizica'!E60:R60),""),"")</f>
        <v/>
      </c>
      <c r="BN59" s="109"/>
      <c r="BQ59" s="34" t="str">
        <f t="shared" si="11"/>
        <v/>
      </c>
      <c r="BR59" s="34" t="str">
        <f t="shared" si="12"/>
        <v/>
      </c>
      <c r="BS59" s="34" t="str">
        <f>IF(NOT(ISBLANK(C59)),
IF(AND('Teste curente'!E55&lt;&gt;"n/p", 'Lab Fizica'!AL60&lt;&gt;""),ROUND(0.5*'Teste curente'!E55+0.5*'Lab Fizica'!AL60,0),"n/p"),
"")</f>
        <v/>
      </c>
      <c r="BT59" s="34" t="str">
        <f>IF(NOT(ISBLANK(C59)),
IF(AND(MatLab!AN60="Admis",'Lab Fizica'!AM60&lt;&gt;""),ROUND(0.5*MatLab!AM60+0.5*'Lab Fizica'!AM60,0),"n/p"),
"")</f>
        <v/>
      </c>
      <c r="BU59" s="34" t="str">
        <f t="shared" si="13"/>
        <v/>
      </c>
      <c r="BV59" s="34" t="str">
        <f t="shared" si="14"/>
        <v/>
      </c>
      <c r="BW59" s="112" t="str">
        <f t="shared" si="15"/>
        <v/>
      </c>
      <c r="BX59" s="33" t="str">
        <f t="shared" si="16"/>
        <v/>
      </c>
      <c r="BY59" s="34" t="str">
        <f t="shared" si="17"/>
        <v/>
      </c>
    </row>
    <row r="60" spans="2:77" x14ac:dyDescent="0.3">
      <c r="B60" s="34" t="str">
        <f>IF(NOT(ISBLANK(C60)),COUNTA($C$6:C60),"")</f>
        <v/>
      </c>
      <c r="C60" s="71"/>
      <c r="D60" s="76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4" t="str">
        <f t="shared" si="5"/>
        <v/>
      </c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4" t="str">
        <f t="shared" si="6"/>
        <v/>
      </c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4" t="str">
        <f t="shared" si="7"/>
        <v/>
      </c>
      <c r="BA60" s="34" t="str">
        <f t="shared" si="8"/>
        <v/>
      </c>
      <c r="BB60"/>
      <c r="BC60" s="34" t="str">
        <f>'Atest. Nr.1'!K56</f>
        <v/>
      </c>
      <c r="BD60" s="34"/>
      <c r="BE60" s="34"/>
      <c r="BF60" s="34" t="str">
        <f>'Atest. Nr.2'!I56</f>
        <v/>
      </c>
      <c r="BG60" s="34"/>
      <c r="BH60" s="34"/>
      <c r="BI60" s="34" t="str">
        <f t="shared" si="9"/>
        <v/>
      </c>
      <c r="BJ60" s="34" t="str">
        <f t="shared" si="10"/>
        <v/>
      </c>
      <c r="BK60" s="34" t="str">
        <f>Examen!H56</f>
        <v/>
      </c>
      <c r="BL60" s="34"/>
      <c r="BM60" s="109" t="str">
        <f>IF(NOT(ISBLANK(B60)),IF(SUM(E60:S60,U60:AI60,AK60:AY60)+SUM(MatLab!E61:R61)+SUM('Lab Fizica'!E61:R61)&lt;&gt;0,SUM(E60:S60,U60:AI60,AK60:AY60)+SUM(MatLab!E61:R61)+SUM('Lab Fizica'!E61:R61),""),"")</f>
        <v/>
      </c>
      <c r="BN60" s="109"/>
      <c r="BQ60" s="34" t="str">
        <f t="shared" si="11"/>
        <v/>
      </c>
      <c r="BR60" s="34" t="str">
        <f t="shared" si="12"/>
        <v/>
      </c>
      <c r="BS60" s="34" t="str">
        <f>IF(NOT(ISBLANK(C60)),
IF(AND('Teste curente'!E56&lt;&gt;"n/p", 'Lab Fizica'!AL61&lt;&gt;""),ROUND(0.5*'Teste curente'!E56+0.5*'Lab Fizica'!AL61,0),"n/p"),
"")</f>
        <v/>
      </c>
      <c r="BT60" s="34" t="str">
        <f>IF(NOT(ISBLANK(C60)),
IF(AND(MatLab!AN61="Admis",'Lab Fizica'!AM61&lt;&gt;""),ROUND(0.5*MatLab!AM61+0.5*'Lab Fizica'!AM61,0),"n/p"),
"")</f>
        <v/>
      </c>
      <c r="BU60" s="34" t="str">
        <f t="shared" si="13"/>
        <v/>
      </c>
      <c r="BV60" s="34" t="str">
        <f t="shared" si="14"/>
        <v/>
      </c>
      <c r="BW60" s="112" t="str">
        <f t="shared" si="15"/>
        <v/>
      </c>
      <c r="BX60" s="33" t="str">
        <f t="shared" si="16"/>
        <v/>
      </c>
      <c r="BY60" s="34" t="str">
        <f t="shared" si="17"/>
        <v/>
      </c>
    </row>
    <row r="61" spans="2:77" x14ac:dyDescent="0.3">
      <c r="B61" s="34" t="str">
        <f>IF(NOT(ISBLANK(C61)),COUNTA($C$6:C61),"")</f>
        <v/>
      </c>
      <c r="C61" s="71"/>
      <c r="D61" s="76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4" t="str">
        <f t="shared" si="5"/>
        <v/>
      </c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4" t="str">
        <f t="shared" si="6"/>
        <v/>
      </c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4" t="str">
        <f t="shared" si="7"/>
        <v/>
      </c>
      <c r="BA61" s="34" t="str">
        <f t="shared" si="8"/>
        <v/>
      </c>
      <c r="BB61"/>
      <c r="BC61" s="34" t="str">
        <f>'Atest. Nr.1'!K57</f>
        <v/>
      </c>
      <c r="BD61" s="34"/>
      <c r="BE61" s="34"/>
      <c r="BF61" s="34" t="str">
        <f>'Atest. Nr.2'!I57</f>
        <v/>
      </c>
      <c r="BG61" s="34"/>
      <c r="BH61" s="34"/>
      <c r="BI61" s="34" t="str">
        <f t="shared" si="9"/>
        <v/>
      </c>
      <c r="BJ61" s="34" t="str">
        <f t="shared" si="10"/>
        <v/>
      </c>
      <c r="BK61" s="34" t="str">
        <f>Examen!H57</f>
        <v/>
      </c>
      <c r="BL61" s="34"/>
      <c r="BM61" s="109" t="str">
        <f>IF(NOT(ISBLANK(B61)),IF(SUM(E61:S61,U61:AI61,AK61:AY61)+SUM(MatLab!E62:R62)+SUM('Lab Fizica'!E62:R62)&lt;&gt;0,SUM(E61:S61,U61:AI61,AK61:AY61)+SUM(MatLab!E62:R62)+SUM('Lab Fizica'!E62:R62),""),"")</f>
        <v/>
      </c>
      <c r="BN61" s="109"/>
      <c r="BQ61" s="34" t="str">
        <f t="shared" si="11"/>
        <v/>
      </c>
      <c r="BR61" s="34" t="str">
        <f t="shared" si="12"/>
        <v/>
      </c>
      <c r="BS61" s="34" t="str">
        <f>IF(NOT(ISBLANK(C61)),
IF(AND('Teste curente'!E57&lt;&gt;"n/p", 'Lab Fizica'!AL62&lt;&gt;""),ROUND(0.5*'Teste curente'!E57+0.5*'Lab Fizica'!AL62,0),"n/p"),
"")</f>
        <v/>
      </c>
      <c r="BT61" s="34" t="str">
        <f>IF(NOT(ISBLANK(C61)),
IF(AND(MatLab!AN62="Admis",'Lab Fizica'!AM62&lt;&gt;""),ROUND(0.5*MatLab!AM62+0.5*'Lab Fizica'!AM62,0),"n/p"),
"")</f>
        <v/>
      </c>
      <c r="BU61" s="34" t="str">
        <f t="shared" si="13"/>
        <v/>
      </c>
      <c r="BV61" s="34" t="str">
        <f t="shared" si="14"/>
        <v/>
      </c>
      <c r="BW61" s="112" t="str">
        <f t="shared" si="15"/>
        <v/>
      </c>
      <c r="BX61" s="33" t="str">
        <f t="shared" si="16"/>
        <v/>
      </c>
      <c r="BY61" s="34" t="str">
        <f t="shared" si="17"/>
        <v/>
      </c>
    </row>
    <row r="62" spans="2:77" x14ac:dyDescent="0.3">
      <c r="B62" s="34" t="str">
        <f>IF(NOT(ISBLANK(C62)),COUNTA($C$6:C62),"")</f>
        <v/>
      </c>
      <c r="C62" s="71"/>
      <c r="D62" s="76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4" t="str">
        <f t="shared" si="5"/>
        <v/>
      </c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4" t="str">
        <f t="shared" si="6"/>
        <v/>
      </c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4" t="str">
        <f t="shared" si="7"/>
        <v/>
      </c>
      <c r="BA62" s="34" t="str">
        <f t="shared" si="8"/>
        <v/>
      </c>
      <c r="BB62"/>
      <c r="BC62" s="34" t="str">
        <f>'Atest. Nr.1'!K58</f>
        <v/>
      </c>
      <c r="BD62" s="34"/>
      <c r="BE62" s="34"/>
      <c r="BF62" s="34" t="str">
        <f>'Atest. Nr.2'!I58</f>
        <v/>
      </c>
      <c r="BG62" s="34"/>
      <c r="BH62" s="34"/>
      <c r="BI62" s="34" t="str">
        <f t="shared" si="9"/>
        <v/>
      </c>
      <c r="BJ62" s="34" t="str">
        <f t="shared" si="10"/>
        <v/>
      </c>
      <c r="BK62" s="34" t="str">
        <f>Examen!H58</f>
        <v/>
      </c>
      <c r="BL62" s="34"/>
      <c r="BM62" s="109" t="str">
        <f>IF(NOT(ISBLANK(B62)),IF(SUM(E62:S62,U62:AI62,AK62:AY62)+SUM(MatLab!E63:R63)+SUM('Lab Fizica'!E63:R63)&lt;&gt;0,SUM(E62:S62,U62:AI62,AK62:AY62)+SUM(MatLab!E63:R63)+SUM('Lab Fizica'!E63:R63),""),"")</f>
        <v/>
      </c>
      <c r="BN62" s="109"/>
      <c r="BQ62" s="34" t="str">
        <f t="shared" si="11"/>
        <v/>
      </c>
      <c r="BR62" s="34" t="str">
        <f t="shared" si="12"/>
        <v/>
      </c>
      <c r="BS62" s="34" t="str">
        <f>IF(NOT(ISBLANK(C62)),
IF(AND('Teste curente'!E58&lt;&gt;"n/p", 'Lab Fizica'!AL63&lt;&gt;""),ROUND(0.5*'Teste curente'!E58+0.5*'Lab Fizica'!AL63,0),"n/p"),
"")</f>
        <v/>
      </c>
      <c r="BT62" s="34" t="str">
        <f>IF(NOT(ISBLANK(C62)),
IF(AND(MatLab!AN63="Admis",'Lab Fizica'!AM63&lt;&gt;""),ROUND(0.5*MatLab!AM63+0.5*'Lab Fizica'!AM63,0),"n/p"),
"")</f>
        <v/>
      </c>
      <c r="BU62" s="34" t="str">
        <f t="shared" si="13"/>
        <v/>
      </c>
      <c r="BV62" s="34" t="str">
        <f t="shared" si="14"/>
        <v/>
      </c>
      <c r="BW62" s="112" t="str">
        <f t="shared" si="15"/>
        <v/>
      </c>
      <c r="BX62" s="33" t="str">
        <f t="shared" si="16"/>
        <v/>
      </c>
      <c r="BY62" s="34" t="str">
        <f t="shared" si="17"/>
        <v/>
      </c>
    </row>
    <row r="63" spans="2:77" x14ac:dyDescent="0.3">
      <c r="B63" s="34" t="str">
        <f>IF(NOT(ISBLANK(C63)),COUNTA($C$6:C63),"")</f>
        <v/>
      </c>
      <c r="C63" s="71"/>
      <c r="D63" s="76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4" t="str">
        <f t="shared" si="5"/>
        <v/>
      </c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4" t="str">
        <f t="shared" si="6"/>
        <v/>
      </c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4" t="str">
        <f t="shared" si="7"/>
        <v/>
      </c>
      <c r="BA63" s="34" t="str">
        <f t="shared" si="8"/>
        <v/>
      </c>
      <c r="BB63"/>
      <c r="BC63" s="34" t="str">
        <f>'Atest. Nr.1'!K59</f>
        <v/>
      </c>
      <c r="BD63" s="34"/>
      <c r="BE63" s="34"/>
      <c r="BF63" s="34" t="str">
        <f>'Atest. Nr.2'!I59</f>
        <v/>
      </c>
      <c r="BG63" s="34"/>
      <c r="BH63" s="34"/>
      <c r="BI63" s="34" t="str">
        <f t="shared" si="9"/>
        <v/>
      </c>
      <c r="BJ63" s="34" t="str">
        <f t="shared" si="10"/>
        <v/>
      </c>
      <c r="BK63" s="34" t="str">
        <f>Examen!H59</f>
        <v/>
      </c>
      <c r="BL63" s="34"/>
      <c r="BM63" s="109" t="str">
        <f>IF(NOT(ISBLANK(B63)),IF(SUM(E63:S63,U63:AI63,AK63:AY63)+SUM(MatLab!E64:R64)+SUM('Lab Fizica'!E64:R64)&lt;&gt;0,SUM(E63:S63,U63:AI63,AK63:AY63)+SUM(MatLab!E64:R64)+SUM('Lab Fizica'!E64:R64),""),"")</f>
        <v/>
      </c>
      <c r="BN63" s="109"/>
      <c r="BQ63" s="34" t="str">
        <f t="shared" si="11"/>
        <v/>
      </c>
      <c r="BR63" s="34" t="str">
        <f t="shared" si="12"/>
        <v/>
      </c>
      <c r="BS63" s="34" t="str">
        <f>IF(NOT(ISBLANK(C63)),
IF(AND('Teste curente'!E59&lt;&gt;"n/p", 'Lab Fizica'!AL64&lt;&gt;""),ROUND(0.5*'Teste curente'!E59+0.5*'Lab Fizica'!AL64,0),"n/p"),
"")</f>
        <v/>
      </c>
      <c r="BT63" s="34" t="str">
        <f>IF(NOT(ISBLANK(C63)),
IF(AND(MatLab!AN64="Admis",'Lab Fizica'!AM64&lt;&gt;""),ROUND(0.5*MatLab!AM64+0.5*'Lab Fizica'!AM64,0),"n/p"),
"")</f>
        <v/>
      </c>
      <c r="BU63" s="34" t="str">
        <f t="shared" si="13"/>
        <v/>
      </c>
      <c r="BV63" s="34" t="str">
        <f t="shared" si="14"/>
        <v/>
      </c>
      <c r="BW63" s="112" t="str">
        <f t="shared" si="15"/>
        <v/>
      </c>
      <c r="BX63" s="33" t="str">
        <f t="shared" si="16"/>
        <v/>
      </c>
      <c r="BY63" s="34" t="str">
        <f t="shared" si="17"/>
        <v/>
      </c>
    </row>
    <row r="64" spans="2:77" x14ac:dyDescent="0.3">
      <c r="B64" s="34" t="str">
        <f>IF(NOT(ISBLANK(C64)),COUNTA($C$6:C64),"")</f>
        <v/>
      </c>
      <c r="C64" s="71"/>
      <c r="D64" s="76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4" t="str">
        <f t="shared" si="5"/>
        <v/>
      </c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4" t="str">
        <f t="shared" si="6"/>
        <v/>
      </c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4" t="str">
        <f t="shared" si="7"/>
        <v/>
      </c>
      <c r="BA64" s="34" t="str">
        <f t="shared" si="8"/>
        <v/>
      </c>
      <c r="BB64"/>
      <c r="BC64" s="34" t="str">
        <f>'Atest. Nr.1'!K60</f>
        <v/>
      </c>
      <c r="BD64" s="34"/>
      <c r="BE64" s="34"/>
      <c r="BF64" s="34" t="str">
        <f>'Atest. Nr.2'!I60</f>
        <v/>
      </c>
      <c r="BG64" s="34"/>
      <c r="BH64" s="34"/>
      <c r="BI64" s="34" t="str">
        <f t="shared" si="9"/>
        <v/>
      </c>
      <c r="BJ64" s="34" t="str">
        <f t="shared" si="10"/>
        <v/>
      </c>
      <c r="BK64" s="34" t="str">
        <f>Examen!H60</f>
        <v/>
      </c>
      <c r="BL64" s="34"/>
      <c r="BM64" s="109" t="str">
        <f>IF(NOT(ISBLANK(B64)),IF(SUM(E64:S64,U64:AI64,AK64:AY64)+SUM(MatLab!E65:R65)+SUM('Lab Fizica'!E65:R65)&lt;&gt;0,SUM(E64:S64,U64:AI64,AK64:AY64)+SUM(MatLab!E65:R65)+SUM('Lab Fizica'!E65:R65),""),"")</f>
        <v/>
      </c>
      <c r="BN64" s="109"/>
      <c r="BQ64" s="34" t="str">
        <f t="shared" si="11"/>
        <v/>
      </c>
      <c r="BR64" s="34" t="str">
        <f t="shared" si="12"/>
        <v/>
      </c>
      <c r="BS64" s="34" t="str">
        <f>IF(NOT(ISBLANK(C64)),
IF(AND('Teste curente'!E60&lt;&gt;"n/p", 'Lab Fizica'!AL65&lt;&gt;""),ROUND(0.5*'Teste curente'!E60+0.5*'Lab Fizica'!AL65,0),"n/p"),
"")</f>
        <v/>
      </c>
      <c r="BT64" s="34" t="str">
        <f>IF(NOT(ISBLANK(C64)),
IF(AND(MatLab!AN65="Admis",'Lab Fizica'!AM65&lt;&gt;""),ROUND(0.5*MatLab!AM65+0.5*'Lab Fizica'!AM65,0),"n/p"),
"")</f>
        <v/>
      </c>
      <c r="BU64" s="34" t="str">
        <f t="shared" si="13"/>
        <v/>
      </c>
      <c r="BV64" s="34" t="str">
        <f t="shared" si="14"/>
        <v/>
      </c>
      <c r="BW64" s="112" t="str">
        <f t="shared" si="15"/>
        <v/>
      </c>
      <c r="BX64" s="33" t="str">
        <f t="shared" si="16"/>
        <v/>
      </c>
      <c r="BY64" s="34" t="str">
        <f t="shared" si="17"/>
        <v/>
      </c>
    </row>
    <row r="65" spans="2:77" x14ac:dyDescent="0.3">
      <c r="B65" s="34" t="str">
        <f>IF(NOT(ISBLANK(C65)),COUNTA($C$6:C65),"")</f>
        <v/>
      </c>
      <c r="C65" s="71"/>
      <c r="D65" s="76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4" t="str">
        <f t="shared" si="5"/>
        <v/>
      </c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4" t="str">
        <f t="shared" si="6"/>
        <v/>
      </c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4" t="str">
        <f t="shared" si="7"/>
        <v/>
      </c>
      <c r="BA65" s="34" t="str">
        <f t="shared" si="8"/>
        <v/>
      </c>
      <c r="BB65"/>
      <c r="BC65" s="34" t="str">
        <f>'Atest. Nr.1'!K61</f>
        <v/>
      </c>
      <c r="BD65" s="34"/>
      <c r="BE65" s="34"/>
      <c r="BF65" s="34" t="str">
        <f>'Atest. Nr.2'!I61</f>
        <v/>
      </c>
      <c r="BG65" s="34"/>
      <c r="BH65" s="34"/>
      <c r="BI65" s="34" t="str">
        <f t="shared" si="9"/>
        <v/>
      </c>
      <c r="BJ65" s="34" t="str">
        <f t="shared" si="10"/>
        <v/>
      </c>
      <c r="BK65" s="34" t="str">
        <f>Examen!H61</f>
        <v/>
      </c>
      <c r="BL65" s="34"/>
      <c r="BM65" s="109" t="str">
        <f>IF(NOT(ISBLANK(B65)),IF(SUM(E65:S65,U65:AI65,AK65:AY65)+SUM(MatLab!E66:R66)+SUM('Lab Fizica'!E66:R66)&lt;&gt;0,SUM(E65:S65,U65:AI65,AK65:AY65)+SUM(MatLab!E66:R66)+SUM('Lab Fizica'!E66:R66),""),"")</f>
        <v/>
      </c>
      <c r="BN65" s="109"/>
      <c r="BQ65" s="34" t="str">
        <f t="shared" si="11"/>
        <v/>
      </c>
      <c r="BR65" s="34" t="str">
        <f t="shared" si="12"/>
        <v/>
      </c>
      <c r="BS65" s="34" t="str">
        <f>IF(NOT(ISBLANK(C65)),
IF(AND('Teste curente'!E61&lt;&gt;"n/p", 'Lab Fizica'!AL66&lt;&gt;""),ROUND(0.5*'Teste curente'!E61+0.5*'Lab Fizica'!AL66,0),"n/p"),
"")</f>
        <v/>
      </c>
      <c r="BT65" s="34" t="str">
        <f>IF(NOT(ISBLANK(C65)),
IF(AND(MatLab!AN66="Admis",'Lab Fizica'!AM66&lt;&gt;""),ROUND(0.5*MatLab!AM66+0.5*'Lab Fizica'!AM66,0),"n/p"),
"")</f>
        <v/>
      </c>
      <c r="BU65" s="34" t="str">
        <f t="shared" si="13"/>
        <v/>
      </c>
      <c r="BV65" s="34" t="str">
        <f t="shared" si="14"/>
        <v/>
      </c>
      <c r="BW65" s="112" t="str">
        <f t="shared" si="15"/>
        <v/>
      </c>
      <c r="BX65" s="33" t="str">
        <f t="shared" si="16"/>
        <v/>
      </c>
      <c r="BY65" s="34" t="str">
        <f t="shared" si="17"/>
        <v/>
      </c>
    </row>
    <row r="66" spans="2:77" x14ac:dyDescent="0.3">
      <c r="B66" s="34" t="str">
        <f>IF(NOT(ISBLANK(C66)),COUNTA($C$6:C66),"")</f>
        <v/>
      </c>
      <c r="C66" s="71"/>
      <c r="D66" s="76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4" t="str">
        <f t="shared" si="5"/>
        <v/>
      </c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4" t="str">
        <f t="shared" si="6"/>
        <v/>
      </c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4" t="str">
        <f t="shared" si="7"/>
        <v/>
      </c>
      <c r="BA66" s="34" t="str">
        <f t="shared" si="8"/>
        <v/>
      </c>
      <c r="BB66"/>
      <c r="BC66" s="34" t="str">
        <f>'Atest. Nr.1'!K62</f>
        <v/>
      </c>
      <c r="BD66" s="34"/>
      <c r="BE66" s="34"/>
      <c r="BF66" s="34" t="str">
        <f>'Atest. Nr.2'!I62</f>
        <v/>
      </c>
      <c r="BG66" s="34"/>
      <c r="BH66" s="34"/>
      <c r="BI66" s="34" t="str">
        <f t="shared" si="9"/>
        <v/>
      </c>
      <c r="BJ66" s="34" t="str">
        <f t="shared" si="10"/>
        <v/>
      </c>
      <c r="BK66" s="34" t="str">
        <f>Examen!H62</f>
        <v/>
      </c>
      <c r="BL66" s="34"/>
      <c r="BM66" s="109" t="str">
        <f>IF(NOT(ISBLANK(B66)),IF(SUM(E66:S66,U66:AI66,AK66:AY66)+SUM(MatLab!E67:R67)+SUM('Lab Fizica'!E67:R67)&lt;&gt;0,SUM(E66:S66,U66:AI66,AK66:AY66)+SUM(MatLab!E67:R67)+SUM('Lab Fizica'!E67:R67),""),"")</f>
        <v/>
      </c>
      <c r="BN66" s="109"/>
      <c r="BQ66" s="34" t="str">
        <f t="shared" si="11"/>
        <v/>
      </c>
      <c r="BR66" s="34" t="str">
        <f t="shared" si="12"/>
        <v/>
      </c>
      <c r="BS66" s="34" t="str">
        <f>IF(NOT(ISBLANK(C66)),
IF(AND('Teste curente'!E62&lt;&gt;"n/p", 'Lab Fizica'!AL67&lt;&gt;""),ROUND(0.5*'Teste curente'!E62+0.5*'Lab Fizica'!AL67,0),"n/p"),
"")</f>
        <v/>
      </c>
      <c r="BT66" s="34" t="str">
        <f>IF(NOT(ISBLANK(C66)),
IF(AND(MatLab!AN67="Admis",'Lab Fizica'!AM67&lt;&gt;""),ROUND(0.5*MatLab!AM67+0.5*'Lab Fizica'!AM67,0),"n/p"),
"")</f>
        <v/>
      </c>
      <c r="BU66" s="34" t="str">
        <f t="shared" si="13"/>
        <v/>
      </c>
      <c r="BV66" s="34" t="str">
        <f t="shared" si="14"/>
        <v/>
      </c>
      <c r="BW66" s="112" t="str">
        <f t="shared" si="15"/>
        <v/>
      </c>
      <c r="BX66" s="33" t="str">
        <f t="shared" si="16"/>
        <v/>
      </c>
      <c r="BY66" s="34" t="str">
        <f t="shared" si="17"/>
        <v/>
      </c>
    </row>
    <row r="67" spans="2:77" x14ac:dyDescent="0.3">
      <c r="B67" s="34" t="str">
        <f>IF(NOT(ISBLANK(C67)),COUNTA($C$6:C67),"")</f>
        <v/>
      </c>
      <c r="C67" s="71"/>
      <c r="D67" s="76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4" t="str">
        <f t="shared" si="5"/>
        <v/>
      </c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4" t="str">
        <f t="shared" si="6"/>
        <v/>
      </c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4" t="str">
        <f t="shared" si="7"/>
        <v/>
      </c>
      <c r="BA67" s="34" t="str">
        <f t="shared" si="8"/>
        <v/>
      </c>
      <c r="BB67"/>
      <c r="BC67" s="34" t="str">
        <f>'Atest. Nr.1'!K63</f>
        <v/>
      </c>
      <c r="BD67" s="34"/>
      <c r="BE67" s="34"/>
      <c r="BF67" s="34" t="str">
        <f>'Atest. Nr.2'!I63</f>
        <v/>
      </c>
      <c r="BG67" s="34"/>
      <c r="BH67" s="34"/>
      <c r="BI67" s="34" t="str">
        <f t="shared" si="9"/>
        <v/>
      </c>
      <c r="BJ67" s="34" t="str">
        <f t="shared" si="10"/>
        <v/>
      </c>
      <c r="BK67" s="34" t="str">
        <f>Examen!H63</f>
        <v/>
      </c>
      <c r="BL67" s="34"/>
      <c r="BM67" s="109" t="str">
        <f>IF(NOT(ISBLANK(B67)),IF(SUM(E67:S67,U67:AI67,AK67:AY67)+SUM(MatLab!E68:R68)+SUM('Lab Fizica'!E68:R68)&lt;&gt;0,SUM(E67:S67,U67:AI67,AK67:AY67)+SUM(MatLab!E68:R68)+SUM('Lab Fizica'!E68:R68),""),"")</f>
        <v/>
      </c>
      <c r="BN67" s="109"/>
      <c r="BQ67" s="34" t="str">
        <f t="shared" si="11"/>
        <v/>
      </c>
      <c r="BR67" s="34" t="str">
        <f t="shared" si="12"/>
        <v/>
      </c>
      <c r="BS67" s="34" t="str">
        <f>IF(NOT(ISBLANK(C67)),
IF(AND('Teste curente'!E63&lt;&gt;"n/p", 'Lab Fizica'!AL68&lt;&gt;""),ROUND(0.5*'Teste curente'!E63+0.5*'Lab Fizica'!AL68,0),"n/p"),
"")</f>
        <v/>
      </c>
      <c r="BT67" s="34" t="str">
        <f>IF(NOT(ISBLANK(C67)),
IF(AND(MatLab!AN68="Admis",'Lab Fizica'!AM68&lt;&gt;""),ROUND(0.5*MatLab!AM68+0.5*'Lab Fizica'!AM68,0),"n/p"),
"")</f>
        <v/>
      </c>
      <c r="BU67" s="34" t="str">
        <f t="shared" si="13"/>
        <v/>
      </c>
      <c r="BV67" s="34" t="str">
        <f t="shared" si="14"/>
        <v/>
      </c>
      <c r="BW67" s="112" t="str">
        <f t="shared" si="15"/>
        <v/>
      </c>
      <c r="BX67" s="33" t="str">
        <f t="shared" si="16"/>
        <v/>
      </c>
      <c r="BY67" s="34" t="str">
        <f t="shared" si="17"/>
        <v/>
      </c>
    </row>
    <row r="68" spans="2:77" x14ac:dyDescent="0.3">
      <c r="B68" s="34" t="str">
        <f>IF(NOT(ISBLANK(C68)),COUNTA($C$6:C68),"")</f>
        <v/>
      </c>
      <c r="C68" s="71"/>
      <c r="D68" s="76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4" t="str">
        <f t="shared" si="5"/>
        <v/>
      </c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4" t="str">
        <f t="shared" si="6"/>
        <v/>
      </c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4" t="str">
        <f t="shared" si="7"/>
        <v/>
      </c>
      <c r="BA68" s="34" t="str">
        <f t="shared" si="8"/>
        <v/>
      </c>
      <c r="BB68"/>
      <c r="BC68" s="34" t="str">
        <f>'Atest. Nr.1'!K64</f>
        <v/>
      </c>
      <c r="BD68" s="34"/>
      <c r="BE68" s="34"/>
      <c r="BF68" s="34" t="str">
        <f>'Atest. Nr.2'!I64</f>
        <v/>
      </c>
      <c r="BG68" s="34"/>
      <c r="BH68" s="34"/>
      <c r="BI68" s="34" t="str">
        <f t="shared" si="9"/>
        <v/>
      </c>
      <c r="BJ68" s="34" t="str">
        <f t="shared" si="10"/>
        <v/>
      </c>
      <c r="BK68" s="34" t="str">
        <f>Examen!H64</f>
        <v/>
      </c>
      <c r="BL68" s="34"/>
      <c r="BM68" s="109" t="str">
        <f>IF(NOT(ISBLANK(B68)),IF(SUM(E68:S68,U68:AI68,AK68:AY68)+SUM(MatLab!E69:R69)+SUM('Lab Fizica'!E69:R69)&lt;&gt;0,SUM(E68:S68,U68:AI68,AK68:AY68)+SUM(MatLab!E69:R69)+SUM('Lab Fizica'!E69:R69),""),"")</f>
        <v/>
      </c>
      <c r="BN68" s="109"/>
      <c r="BQ68" s="34" t="str">
        <f t="shared" si="11"/>
        <v/>
      </c>
      <c r="BR68" s="34" t="str">
        <f t="shared" si="12"/>
        <v/>
      </c>
      <c r="BS68" s="34" t="str">
        <f>IF(NOT(ISBLANK(C68)),
IF(AND('Teste curente'!E64&lt;&gt;"n/p", 'Lab Fizica'!AL69&lt;&gt;""),ROUND(0.5*'Teste curente'!E64+0.5*'Lab Fizica'!AL69,0),"n/p"),
"")</f>
        <v/>
      </c>
      <c r="BT68" s="34" t="str">
        <f>IF(NOT(ISBLANK(C68)),
IF(AND(MatLab!AN69="Admis",'Lab Fizica'!AM69&lt;&gt;""),ROUND(0.5*MatLab!AM69+0.5*'Lab Fizica'!AM69,0),"n/p"),
"")</f>
        <v/>
      </c>
      <c r="BU68" s="34" t="str">
        <f t="shared" si="13"/>
        <v/>
      </c>
      <c r="BV68" s="34" t="str">
        <f t="shared" si="14"/>
        <v/>
      </c>
      <c r="BW68" s="112" t="str">
        <f t="shared" si="15"/>
        <v/>
      </c>
      <c r="BX68" s="33" t="str">
        <f t="shared" si="16"/>
        <v/>
      </c>
      <c r="BY68" s="34" t="str">
        <f t="shared" si="17"/>
        <v/>
      </c>
    </row>
    <row r="69" spans="2:77" x14ac:dyDescent="0.3">
      <c r="B69" s="34" t="str">
        <f>IF(NOT(ISBLANK(C69)),COUNTA($C$6:C69),"")</f>
        <v/>
      </c>
      <c r="C69" s="71"/>
      <c r="D69" s="76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4" t="str">
        <f t="shared" si="5"/>
        <v/>
      </c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4" t="str">
        <f t="shared" si="6"/>
        <v/>
      </c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4" t="str">
        <f t="shared" si="7"/>
        <v/>
      </c>
      <c r="BA69" s="34" t="str">
        <f t="shared" si="8"/>
        <v/>
      </c>
      <c r="BB69"/>
      <c r="BC69" s="34" t="str">
        <f>'Atest. Nr.1'!K65</f>
        <v/>
      </c>
      <c r="BD69" s="34"/>
      <c r="BE69" s="34"/>
      <c r="BF69" s="34" t="str">
        <f>'Atest. Nr.2'!I65</f>
        <v/>
      </c>
      <c r="BG69" s="34"/>
      <c r="BH69" s="34"/>
      <c r="BI69" s="34" t="str">
        <f t="shared" si="9"/>
        <v/>
      </c>
      <c r="BJ69" s="34" t="str">
        <f t="shared" si="10"/>
        <v/>
      </c>
      <c r="BK69" s="34" t="str">
        <f>Examen!H65</f>
        <v/>
      </c>
      <c r="BL69" s="34"/>
      <c r="BM69" s="109" t="str">
        <f>IF(NOT(ISBLANK(B69)),IF(SUM(E69:S69,U69:AI69,AK69:AY69)+SUM(MatLab!E70:R70)+SUM('Lab Fizica'!E70:R70)&lt;&gt;0,SUM(E69:S69,U69:AI69,AK69:AY69)+SUM(MatLab!E70:R70)+SUM('Lab Fizica'!E70:R70),""),"")</f>
        <v/>
      </c>
      <c r="BN69" s="109"/>
      <c r="BQ69" s="34" t="str">
        <f t="shared" si="11"/>
        <v/>
      </c>
      <c r="BR69" s="34" t="str">
        <f t="shared" si="12"/>
        <v/>
      </c>
      <c r="BS69" s="34" t="str">
        <f>IF(NOT(ISBLANK(C69)),
IF(AND('Teste curente'!E65&lt;&gt;"n/p", 'Lab Fizica'!AL70&lt;&gt;""),ROUND(0.5*'Teste curente'!E65+0.5*'Lab Fizica'!AL70,0),"n/p"),
"")</f>
        <v/>
      </c>
      <c r="BT69" s="34" t="str">
        <f>IF(NOT(ISBLANK(C69)),
IF(AND(MatLab!AN70="Admis",'Lab Fizica'!AM70&lt;&gt;""),ROUND(0.5*MatLab!AM70+0.5*'Lab Fizica'!AM70,0),"n/p"),
"")</f>
        <v/>
      </c>
      <c r="BU69" s="34" t="str">
        <f t="shared" si="13"/>
        <v/>
      </c>
      <c r="BV69" s="34" t="str">
        <f t="shared" si="14"/>
        <v/>
      </c>
      <c r="BW69" s="112" t="str">
        <f t="shared" si="15"/>
        <v/>
      </c>
      <c r="BX69" s="33" t="str">
        <f t="shared" si="16"/>
        <v/>
      </c>
      <c r="BY69" s="34" t="str">
        <f t="shared" si="17"/>
        <v/>
      </c>
    </row>
    <row r="70" spans="2:77" x14ac:dyDescent="0.3">
      <c r="B70" s="34" t="str">
        <f>IF(NOT(ISBLANK(C70)),COUNTA($C$6:C70),"")</f>
        <v/>
      </c>
      <c r="C70" s="71"/>
      <c r="D70" s="76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4" t="str">
        <f t="shared" si="5"/>
        <v/>
      </c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4" t="str">
        <f t="shared" si="6"/>
        <v/>
      </c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4" t="str">
        <f t="shared" si="7"/>
        <v/>
      </c>
      <c r="BA70" s="34" t="str">
        <f t="shared" si="8"/>
        <v/>
      </c>
      <c r="BB70"/>
      <c r="BC70" s="34" t="str">
        <f>'Atest. Nr.1'!K66</f>
        <v/>
      </c>
      <c r="BD70" s="34"/>
      <c r="BE70" s="34"/>
      <c r="BF70" s="34" t="str">
        <f>'Atest. Nr.2'!I66</f>
        <v/>
      </c>
      <c r="BG70" s="34"/>
      <c r="BH70" s="34"/>
      <c r="BI70" s="34" t="str">
        <f t="shared" si="9"/>
        <v/>
      </c>
      <c r="BJ70" s="34" t="str">
        <f t="shared" si="10"/>
        <v/>
      </c>
      <c r="BK70" s="34" t="str">
        <f>Examen!H66</f>
        <v/>
      </c>
      <c r="BL70" s="34"/>
      <c r="BM70" s="109" t="str">
        <f>IF(NOT(ISBLANK(B70)),IF(SUM(E70:S70,U70:AI70,AK70:AY70)+SUM(MatLab!E71:R71)+SUM('Lab Fizica'!E71:R71)&lt;&gt;0,SUM(E70:S70,U70:AI70,AK70:AY70)+SUM(MatLab!E71:R71)+SUM('Lab Fizica'!E71:R71),""),"")</f>
        <v/>
      </c>
      <c r="BN70" s="109"/>
      <c r="BQ70" s="34" t="str">
        <f t="shared" si="11"/>
        <v/>
      </c>
      <c r="BR70" s="34" t="str">
        <f t="shared" si="12"/>
        <v/>
      </c>
      <c r="BS70" s="34" t="str">
        <f>IF(NOT(ISBLANK(C70)),
IF(AND('Teste curente'!E66&lt;&gt;"n/p", 'Lab Fizica'!AL71&lt;&gt;""),ROUND(0.5*'Teste curente'!E66+0.5*'Lab Fizica'!AL71,0),"n/p"),
"")</f>
        <v/>
      </c>
      <c r="BT70" s="34" t="str">
        <f>IF(NOT(ISBLANK(C70)),
IF(AND(MatLab!AN71="Admis",'Lab Fizica'!AM71&lt;&gt;""),ROUND(0.5*MatLab!AM71+0.5*'Lab Fizica'!AM71,0),"n/p"),
"")</f>
        <v/>
      </c>
      <c r="BU70" s="34" t="str">
        <f t="shared" si="13"/>
        <v/>
      </c>
      <c r="BV70" s="34" t="str">
        <f t="shared" si="14"/>
        <v/>
      </c>
      <c r="BW70" s="112" t="str">
        <f t="shared" si="15"/>
        <v/>
      </c>
      <c r="BX70" s="33" t="str">
        <f t="shared" si="16"/>
        <v/>
      </c>
      <c r="BY70" s="34" t="str">
        <f t="shared" si="17"/>
        <v/>
      </c>
    </row>
    <row r="71" spans="2:77" x14ac:dyDescent="0.3">
      <c r="B71" s="34" t="str">
        <f>IF(NOT(ISBLANK(C71)),COUNTA($C$6:C71),"")</f>
        <v/>
      </c>
      <c r="C71" s="71"/>
      <c r="D71" s="76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4" t="str">
        <f t="shared" ref="T71:T105" si="18">IF(NOT(ISBLANK(C71)),IF(COUNTIF(E71:S71,"a")&lt;&gt;0,COUNTIF(E71:S71,"a")*2,""),"")</f>
        <v/>
      </c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4" t="str">
        <f t="shared" ref="AJ71:AJ105" si="19">IF(NOT(ISBLANK(B71)),IF(COUNTIF(U71:AI71,"a")&lt;&gt;0,COUNTIF(U71:AI71,"a")*2,""),"")</f>
        <v/>
      </c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4" t="str">
        <f t="shared" ref="AZ71:AZ105" si="20">IF(NOT(ISBLANK(B71)),IF(COUNTIF(AK71:AY71,"a")&lt;&gt;0,COUNTIF(AK71:AY71,"a")*2,""),"")</f>
        <v/>
      </c>
      <c r="BA71" s="34" t="str">
        <f t="shared" ref="BA71:BA105" si="21">IF(NOT(ISBLANK(T71)),IF(SUM(T71,AJ71,AZ71)&lt;&gt;0,SUM(T71,AJ71,AZ71),""),"")</f>
        <v/>
      </c>
      <c r="BB71"/>
      <c r="BC71" s="34" t="str">
        <f>'Atest. Nr.1'!K67</f>
        <v/>
      </c>
      <c r="BD71" s="34"/>
      <c r="BE71" s="34"/>
      <c r="BF71" s="34" t="str">
        <f>'Atest. Nr.2'!I67</f>
        <v/>
      </c>
      <c r="BG71" s="34"/>
      <c r="BH71" s="34"/>
      <c r="BI71" s="34" t="str">
        <f t="shared" ref="BI71:BI105" si="22">IF(NOT(ISBLANK(C71)),IF(COUNT(MAX(AVERAGE(BC71:BE71),0)),MAX(BC71:BE71),"n/p"),"")</f>
        <v/>
      </c>
      <c r="BJ71" s="34" t="str">
        <f t="shared" ref="BJ71:BJ105" si="23">IF(NOT(ISBLANK(C71)),IF(COUNT(MAX(AVERAGE(BF71:BH71),0)),MAX(BF71:BH71),"n/p"),"")</f>
        <v/>
      </c>
      <c r="BK71" s="34" t="str">
        <f>Examen!H67</f>
        <v/>
      </c>
      <c r="BL71" s="34"/>
      <c r="BM71" s="109" t="str">
        <f>IF(NOT(ISBLANK(B71)),IF(SUM(E71:S71,U71:AI71,AK71:AY71)+SUM(MatLab!E72:R72)+SUM('Lab Fizica'!E72:R72)&lt;&gt;0,SUM(E71:S71,U71:AI71,AK71:AY71)+SUM(MatLab!E72:R72)+SUM('Lab Fizica'!E72:R72),""),"")</f>
        <v/>
      </c>
      <c r="BN71" s="109"/>
      <c r="BQ71" s="34" t="str">
        <f t="shared" ref="BQ71:BQ105" si="24">BI71</f>
        <v/>
      </c>
      <c r="BR71" s="34" t="str">
        <f t="shared" ref="BR71:BR105" si="25">BJ71</f>
        <v/>
      </c>
      <c r="BS71" s="34" t="str">
        <f>IF(NOT(ISBLANK(C71)),
IF(AND('Teste curente'!E67&lt;&gt;"n/p", 'Lab Fizica'!AL72&lt;&gt;""),ROUND(0.5*'Teste curente'!E67+0.5*'Lab Fizica'!AL72,0),"n/p"),
"")</f>
        <v/>
      </c>
      <c r="BT71" s="34" t="str">
        <f>IF(NOT(ISBLANK(C71)),
IF(AND(MatLab!AN72="Admis",'Lab Fizica'!AM72&lt;&gt;""),ROUND(0.5*MatLab!AM72+0.5*'Lab Fizica'!AM72,0),"n/p"),
"")</f>
        <v/>
      </c>
      <c r="BU71" s="34" t="str">
        <f t="shared" ref="BU71:BU105" si="26">IF(NOT(ISBLANK(C71)),
IF(OR(BQ71="n/p",BR71="n/p",BS71="n/p",BT71="n/p",BQ71&lt;5,BR71&lt;5,BS71&lt;5,BT71&lt;5)," ",TRUNC(SUM(BQ71:BT71)/4,2)),
"")</f>
        <v/>
      </c>
      <c r="BV71" s="34" t="str">
        <f t="shared" ref="BV71:BV105" si="27">IF(NOT(ISBLANK(C71)),
IF(BU71=" ","n/a",
IF(BP71,BP71,
IF(COUNT(MAX(AVERAGE(BK71:BL71),0)),MAX(BK71:BL71),"n/p"))),
"")</f>
        <v/>
      </c>
      <c r="BW71" s="112" t="str">
        <f t="shared" ref="BW71:BW105" si="28">IF(NOT(ISBLANK(C71)),
IF(OR(BV71="n/a",BV71="n/p")," ",
IF(BV71&lt;5,BV71,TRUNC(BU71*0.6+BV71*0.4,2))),
"")</f>
        <v/>
      </c>
      <c r="BX71" s="33" t="str">
        <f t="shared" ref="BX71:BX105" si="29">IF(NOT(ISBLANK(C71)),
IF(BW71=" "," ",
IF(AND(BW71&gt;=1,BW71&lt;2),"(unu, "&amp;ROUNDUP(MOD(BW71*100,100),0)&amp;")",
IF(AND(BW71&gt;=2,BW71&lt;3),"(doi, "&amp;ROUNDUP(MOD(BW71*100,100),0)&amp;")",
IF(AND(BW71&gt;=3,BW71&lt;4),"(trei, "&amp;ROUNDUP(MOD(BW71*100,100),0)&amp;")",
IF(AND(BW71&gt;=4,BW71&lt;5),"(patru, "&amp;ROUNDUP(MOD(BW71*100,100),0)&amp;")",
IF(AND(BW71&gt;=5,BW71&lt;6),"(cinci, "&amp;ROUNDUP(MOD(BW71*100,100),0)&amp;")",
IF(AND(BW71&gt;=6,BW71&lt;7),"(şase, "&amp;ROUNDUP(MOD(BW71*100,100),0)&amp;")",
IF(AND(BW71&gt;=7,BW71&lt;8),"(şapte, "&amp;ROUNDUP(MOD(BW71*100,100),0)&amp;")",
IF(AND(BW71&gt;=8,BW71&lt;9),"(opt, "&amp;ROUNDUP(MOD(BW71*100,100),0)&amp;")",
IF(AND(BW71&gt;=9,BW71&lt;10),"(nouă, "&amp;ROUNDUP(MOD(BW71*100,100),0)&amp;")",
IF(BW71=10,"(zece, 00)",
))))))))))),"")</f>
        <v/>
      </c>
      <c r="BY71" s="34" t="str">
        <f t="shared" ref="BY71:BY105" si="30">IF(NOT(ISBLANK(C71)),
IF(BW71=" ","  ",
IF(AND(BW71&gt;3,BW71&lt;5),"FX",
IF(AND(BW71&gt;=5,BW71&lt;=6),"E",
IF(AND(BW71&gt;6,BW71&lt;=7),"D",
IF(AND(BW71&gt;7,BW71&lt;=8),"C",
IF(AND(BW71&gt;8,BW71&lt;=9),"B",
IF(AND(BW71&gt;9,BW71&lt;=10),"A",
IF(BW71=10,"(zece, 00)",)))))))),
"")</f>
        <v/>
      </c>
    </row>
    <row r="72" spans="2:77" x14ac:dyDescent="0.3">
      <c r="B72" s="34" t="str">
        <f>IF(NOT(ISBLANK(C72)),COUNTA($C$6:C72),"")</f>
        <v/>
      </c>
      <c r="C72" s="71"/>
      <c r="D72" s="76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4" t="str">
        <f t="shared" si="18"/>
        <v/>
      </c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4" t="str">
        <f t="shared" si="19"/>
        <v/>
      </c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4" t="str">
        <f t="shared" si="20"/>
        <v/>
      </c>
      <c r="BA72" s="34" t="str">
        <f t="shared" si="21"/>
        <v/>
      </c>
      <c r="BB72"/>
      <c r="BC72" s="34" t="str">
        <f>'Atest. Nr.1'!K68</f>
        <v/>
      </c>
      <c r="BD72" s="34"/>
      <c r="BE72" s="34"/>
      <c r="BF72" s="34" t="str">
        <f>'Atest. Nr.2'!I68</f>
        <v/>
      </c>
      <c r="BG72" s="34"/>
      <c r="BH72" s="34"/>
      <c r="BI72" s="34" t="str">
        <f t="shared" si="22"/>
        <v/>
      </c>
      <c r="BJ72" s="34" t="str">
        <f t="shared" si="23"/>
        <v/>
      </c>
      <c r="BK72" s="34" t="str">
        <f>Examen!H68</f>
        <v/>
      </c>
      <c r="BL72" s="34"/>
      <c r="BM72" s="109" t="str">
        <f>IF(NOT(ISBLANK(B72)),IF(SUM(E72:S72,U72:AI72,AK72:AY72)+SUM(MatLab!E73:R73)+SUM('Lab Fizica'!E73:R73)&lt;&gt;0,SUM(E72:S72,U72:AI72,AK72:AY72)+SUM(MatLab!E73:R73)+SUM('Lab Fizica'!E73:R73),""),"")</f>
        <v/>
      </c>
      <c r="BN72" s="109"/>
      <c r="BQ72" s="34" t="str">
        <f t="shared" si="24"/>
        <v/>
      </c>
      <c r="BR72" s="34" t="str">
        <f t="shared" si="25"/>
        <v/>
      </c>
      <c r="BS72" s="34" t="str">
        <f>IF(NOT(ISBLANK(C72)),
IF(AND('Teste curente'!E68&lt;&gt;"n/p", 'Lab Fizica'!AL73&lt;&gt;""),ROUND(0.5*'Teste curente'!E68+0.5*'Lab Fizica'!AL73,0),"n/p"),
"")</f>
        <v/>
      </c>
      <c r="BT72" s="34" t="str">
        <f>IF(NOT(ISBLANK(C72)),
IF(AND(MatLab!AN73="Admis",'Lab Fizica'!AM73&lt;&gt;""),ROUND(0.5*MatLab!AM73+0.5*'Lab Fizica'!AM73,0),"n/p"),
"")</f>
        <v/>
      </c>
      <c r="BU72" s="34" t="str">
        <f t="shared" si="26"/>
        <v/>
      </c>
      <c r="BV72" s="34" t="str">
        <f t="shared" si="27"/>
        <v/>
      </c>
      <c r="BW72" s="112" t="str">
        <f t="shared" si="28"/>
        <v/>
      </c>
      <c r="BX72" s="33" t="str">
        <f t="shared" si="29"/>
        <v/>
      </c>
      <c r="BY72" s="34" t="str">
        <f t="shared" si="30"/>
        <v/>
      </c>
    </row>
    <row r="73" spans="2:77" x14ac:dyDescent="0.3">
      <c r="B73" s="34" t="str">
        <f>IF(NOT(ISBLANK(C73)),COUNTA($C$6:C73),"")</f>
        <v/>
      </c>
      <c r="C73" s="71"/>
      <c r="D73" s="76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4" t="str">
        <f t="shared" si="18"/>
        <v/>
      </c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4" t="str">
        <f t="shared" si="19"/>
        <v/>
      </c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4" t="str">
        <f t="shared" si="20"/>
        <v/>
      </c>
      <c r="BA73" s="34" t="str">
        <f t="shared" si="21"/>
        <v/>
      </c>
      <c r="BB73"/>
      <c r="BC73" s="34" t="str">
        <f>'Atest. Nr.1'!K69</f>
        <v/>
      </c>
      <c r="BD73" s="34"/>
      <c r="BE73" s="34"/>
      <c r="BF73" s="34" t="str">
        <f>'Atest. Nr.2'!I69</f>
        <v/>
      </c>
      <c r="BG73" s="34"/>
      <c r="BH73" s="34"/>
      <c r="BI73" s="34" t="str">
        <f t="shared" si="22"/>
        <v/>
      </c>
      <c r="BJ73" s="34" t="str">
        <f t="shared" si="23"/>
        <v/>
      </c>
      <c r="BK73" s="34" t="str">
        <f>Examen!H69</f>
        <v/>
      </c>
      <c r="BL73" s="34"/>
      <c r="BM73" s="109" t="str">
        <f>IF(NOT(ISBLANK(B73)),IF(SUM(E73:S73,U73:AI73,AK73:AY73)+SUM(MatLab!E74:R74)+SUM('Lab Fizica'!E74:R74)&lt;&gt;0,SUM(E73:S73,U73:AI73,AK73:AY73)+SUM(MatLab!E74:R74)+SUM('Lab Fizica'!E74:R74),""),"")</f>
        <v/>
      </c>
      <c r="BN73" s="109"/>
      <c r="BQ73" s="34" t="str">
        <f t="shared" si="24"/>
        <v/>
      </c>
      <c r="BR73" s="34" t="str">
        <f t="shared" si="25"/>
        <v/>
      </c>
      <c r="BS73" s="34" t="str">
        <f>IF(NOT(ISBLANK(C73)),
IF(AND('Teste curente'!E69&lt;&gt;"n/p", 'Lab Fizica'!AL74&lt;&gt;""),ROUND(0.5*'Teste curente'!E69+0.5*'Lab Fizica'!AL74,0),"n/p"),
"")</f>
        <v/>
      </c>
      <c r="BT73" s="34" t="str">
        <f>IF(NOT(ISBLANK(C73)),
IF(AND(MatLab!AN74="Admis",'Lab Fizica'!AM74&lt;&gt;""),ROUND(0.5*MatLab!AM74+0.5*'Lab Fizica'!AM74,0),"n/p"),
"")</f>
        <v/>
      </c>
      <c r="BU73" s="34" t="str">
        <f t="shared" si="26"/>
        <v/>
      </c>
      <c r="BV73" s="34" t="str">
        <f t="shared" si="27"/>
        <v/>
      </c>
      <c r="BW73" s="112" t="str">
        <f t="shared" si="28"/>
        <v/>
      </c>
      <c r="BX73" s="33" t="str">
        <f t="shared" si="29"/>
        <v/>
      </c>
      <c r="BY73" s="34" t="str">
        <f t="shared" si="30"/>
        <v/>
      </c>
    </row>
    <row r="74" spans="2:77" x14ac:dyDescent="0.3">
      <c r="B74" s="34" t="str">
        <f>IF(NOT(ISBLANK(C74)),COUNTA($C$6:C74),"")</f>
        <v/>
      </c>
      <c r="C74" s="71"/>
      <c r="D74" s="76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4" t="str">
        <f t="shared" si="18"/>
        <v/>
      </c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4" t="str">
        <f t="shared" si="19"/>
        <v/>
      </c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4" t="str">
        <f t="shared" si="20"/>
        <v/>
      </c>
      <c r="BA74" s="34" t="str">
        <f t="shared" si="21"/>
        <v/>
      </c>
      <c r="BB74"/>
      <c r="BC74" s="34" t="str">
        <f>'Atest. Nr.1'!K70</f>
        <v/>
      </c>
      <c r="BD74" s="34"/>
      <c r="BE74" s="34"/>
      <c r="BF74" s="34" t="str">
        <f>'Atest. Nr.2'!I70</f>
        <v/>
      </c>
      <c r="BG74" s="34"/>
      <c r="BH74" s="34"/>
      <c r="BI74" s="34" t="str">
        <f t="shared" si="22"/>
        <v/>
      </c>
      <c r="BJ74" s="34" t="str">
        <f t="shared" si="23"/>
        <v/>
      </c>
      <c r="BK74" s="34" t="str">
        <f>Examen!H70</f>
        <v/>
      </c>
      <c r="BL74" s="34"/>
      <c r="BM74" s="109" t="str">
        <f>IF(NOT(ISBLANK(B74)),IF(SUM(E74:S74,U74:AI74,AK74:AY74)+SUM(MatLab!E75:R75)+SUM('Lab Fizica'!E75:R75)&lt;&gt;0,SUM(E74:S74,U74:AI74,AK74:AY74)+SUM(MatLab!E75:R75)+SUM('Lab Fizica'!E75:R75),""),"")</f>
        <v/>
      </c>
      <c r="BN74" s="109"/>
      <c r="BQ74" s="34" t="str">
        <f t="shared" si="24"/>
        <v/>
      </c>
      <c r="BR74" s="34" t="str">
        <f t="shared" si="25"/>
        <v/>
      </c>
      <c r="BS74" s="34" t="str">
        <f>IF(NOT(ISBLANK(C74)),
IF(AND('Teste curente'!E70&lt;&gt;"n/p", 'Lab Fizica'!AL75&lt;&gt;""),ROUND(0.5*'Teste curente'!E70+0.5*'Lab Fizica'!AL75,0),"n/p"),
"")</f>
        <v/>
      </c>
      <c r="BT74" s="34" t="str">
        <f>IF(NOT(ISBLANK(C74)),
IF(AND(MatLab!AN75="Admis",'Lab Fizica'!AM75&lt;&gt;""),ROUND(0.5*MatLab!AM75+0.5*'Lab Fizica'!AM75,0),"n/p"),
"")</f>
        <v/>
      </c>
      <c r="BU74" s="34" t="str">
        <f t="shared" si="26"/>
        <v/>
      </c>
      <c r="BV74" s="34" t="str">
        <f t="shared" si="27"/>
        <v/>
      </c>
      <c r="BW74" s="112" t="str">
        <f t="shared" si="28"/>
        <v/>
      </c>
      <c r="BX74" s="33" t="str">
        <f t="shared" si="29"/>
        <v/>
      </c>
      <c r="BY74" s="34" t="str">
        <f t="shared" si="30"/>
        <v/>
      </c>
    </row>
    <row r="75" spans="2:77" x14ac:dyDescent="0.3">
      <c r="B75" s="34" t="str">
        <f>IF(NOT(ISBLANK(C75)),COUNTA($C$6:C75),"")</f>
        <v/>
      </c>
      <c r="C75" s="71"/>
      <c r="D75" s="76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4" t="str">
        <f t="shared" si="18"/>
        <v/>
      </c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4" t="str">
        <f t="shared" si="19"/>
        <v/>
      </c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4" t="str">
        <f t="shared" si="20"/>
        <v/>
      </c>
      <c r="BA75" s="34" t="str">
        <f t="shared" si="21"/>
        <v/>
      </c>
      <c r="BB75"/>
      <c r="BC75" s="34" t="str">
        <f>'Atest. Nr.1'!K71</f>
        <v/>
      </c>
      <c r="BD75" s="34"/>
      <c r="BE75" s="34"/>
      <c r="BF75" s="34" t="str">
        <f>'Atest. Nr.2'!I71</f>
        <v/>
      </c>
      <c r="BG75" s="34"/>
      <c r="BH75" s="34"/>
      <c r="BI75" s="34" t="str">
        <f t="shared" si="22"/>
        <v/>
      </c>
      <c r="BJ75" s="34" t="str">
        <f t="shared" si="23"/>
        <v/>
      </c>
      <c r="BK75" s="34" t="str">
        <f>Examen!H71</f>
        <v/>
      </c>
      <c r="BL75" s="34"/>
      <c r="BM75" s="109" t="str">
        <f>IF(NOT(ISBLANK(B75)),IF(SUM(E75:S75,U75:AI75,AK75:AY75)+SUM(MatLab!E76:R76)+SUM('Lab Fizica'!E76:R76)&lt;&gt;0,SUM(E75:S75,U75:AI75,AK75:AY75)+SUM(MatLab!E76:R76)+SUM('Lab Fizica'!E76:R76),""),"")</f>
        <v/>
      </c>
      <c r="BN75" s="109"/>
      <c r="BQ75" s="34" t="str">
        <f t="shared" si="24"/>
        <v/>
      </c>
      <c r="BR75" s="34" t="str">
        <f t="shared" si="25"/>
        <v/>
      </c>
      <c r="BS75" s="34" t="str">
        <f>IF(NOT(ISBLANK(C75)),
IF(AND('Teste curente'!E71&lt;&gt;"n/p", 'Lab Fizica'!AL76&lt;&gt;""),ROUND(0.5*'Teste curente'!E71+0.5*'Lab Fizica'!AL76,0),"n/p"),
"")</f>
        <v/>
      </c>
      <c r="BT75" s="34" t="str">
        <f>IF(NOT(ISBLANK(C75)),
IF(AND(MatLab!AN76="Admis",'Lab Fizica'!AM76&lt;&gt;""),ROUND(0.5*MatLab!AM76+0.5*'Lab Fizica'!AM76,0),"n/p"),
"")</f>
        <v/>
      </c>
      <c r="BU75" s="34" t="str">
        <f t="shared" si="26"/>
        <v/>
      </c>
      <c r="BV75" s="34" t="str">
        <f t="shared" si="27"/>
        <v/>
      </c>
      <c r="BW75" s="112" t="str">
        <f t="shared" si="28"/>
        <v/>
      </c>
      <c r="BX75" s="33" t="str">
        <f t="shared" si="29"/>
        <v/>
      </c>
      <c r="BY75" s="34" t="str">
        <f t="shared" si="30"/>
        <v/>
      </c>
    </row>
    <row r="76" spans="2:77" x14ac:dyDescent="0.3">
      <c r="B76" s="34" t="str">
        <f>IF(NOT(ISBLANK(C76)),COUNTA($C$6:C76),"")</f>
        <v/>
      </c>
      <c r="C76" s="71"/>
      <c r="D76" s="76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4" t="str">
        <f t="shared" si="18"/>
        <v/>
      </c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4" t="str">
        <f t="shared" si="19"/>
        <v/>
      </c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4" t="str">
        <f t="shared" si="20"/>
        <v/>
      </c>
      <c r="BA76" s="34" t="str">
        <f t="shared" si="21"/>
        <v/>
      </c>
      <c r="BB76"/>
      <c r="BC76" s="34" t="str">
        <f>'Atest. Nr.1'!K72</f>
        <v/>
      </c>
      <c r="BD76" s="34"/>
      <c r="BE76" s="34"/>
      <c r="BF76" s="34" t="str">
        <f>'Atest. Nr.2'!I72</f>
        <v/>
      </c>
      <c r="BG76" s="34"/>
      <c r="BH76" s="34"/>
      <c r="BI76" s="34" t="str">
        <f t="shared" si="22"/>
        <v/>
      </c>
      <c r="BJ76" s="34" t="str">
        <f t="shared" si="23"/>
        <v/>
      </c>
      <c r="BK76" s="34" t="str">
        <f>Examen!H72</f>
        <v/>
      </c>
      <c r="BL76" s="34"/>
      <c r="BM76" s="109" t="str">
        <f>IF(NOT(ISBLANK(B76)),IF(SUM(E76:S76,U76:AI76,AK76:AY76)+SUM(MatLab!E77:R77)+SUM('Lab Fizica'!E77:R77)&lt;&gt;0,SUM(E76:S76,U76:AI76,AK76:AY76)+SUM(MatLab!E77:R77)+SUM('Lab Fizica'!E77:R77),""),"")</f>
        <v/>
      </c>
      <c r="BN76" s="109"/>
      <c r="BQ76" s="34" t="str">
        <f t="shared" si="24"/>
        <v/>
      </c>
      <c r="BR76" s="34" t="str">
        <f t="shared" si="25"/>
        <v/>
      </c>
      <c r="BS76" s="34" t="str">
        <f>IF(NOT(ISBLANK(C76)),
IF(AND('Teste curente'!E72&lt;&gt;"n/p", 'Lab Fizica'!AL77&lt;&gt;""),ROUND(0.5*'Teste curente'!E72+0.5*'Lab Fizica'!AL77,0),"n/p"),
"")</f>
        <v/>
      </c>
      <c r="BT76" s="34" t="str">
        <f>IF(NOT(ISBLANK(C76)),
IF(AND(MatLab!AN77="Admis",'Lab Fizica'!AM77&lt;&gt;""),ROUND(0.5*MatLab!AM77+0.5*'Lab Fizica'!AM77,0),"n/p"),
"")</f>
        <v/>
      </c>
      <c r="BU76" s="34" t="str">
        <f t="shared" si="26"/>
        <v/>
      </c>
      <c r="BV76" s="34" t="str">
        <f t="shared" si="27"/>
        <v/>
      </c>
      <c r="BW76" s="112" t="str">
        <f t="shared" si="28"/>
        <v/>
      </c>
      <c r="BX76" s="33" t="str">
        <f t="shared" si="29"/>
        <v/>
      </c>
      <c r="BY76" s="34" t="str">
        <f t="shared" si="30"/>
        <v/>
      </c>
    </row>
    <row r="77" spans="2:77" x14ac:dyDescent="0.3">
      <c r="B77" s="34" t="str">
        <f>IF(NOT(ISBLANK(C77)),COUNTA($C$6:C77),"")</f>
        <v/>
      </c>
      <c r="C77" s="71"/>
      <c r="D77" s="76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4" t="str">
        <f t="shared" si="18"/>
        <v/>
      </c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4" t="str">
        <f t="shared" si="19"/>
        <v/>
      </c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4" t="str">
        <f t="shared" si="20"/>
        <v/>
      </c>
      <c r="BA77" s="34" t="str">
        <f t="shared" si="21"/>
        <v/>
      </c>
      <c r="BB77"/>
      <c r="BC77" s="34" t="str">
        <f>'Atest. Nr.1'!K73</f>
        <v/>
      </c>
      <c r="BD77" s="34"/>
      <c r="BE77" s="34"/>
      <c r="BF77" s="34" t="str">
        <f>'Atest. Nr.2'!I73</f>
        <v/>
      </c>
      <c r="BG77" s="34"/>
      <c r="BH77" s="34"/>
      <c r="BI77" s="34" t="str">
        <f t="shared" si="22"/>
        <v/>
      </c>
      <c r="BJ77" s="34" t="str">
        <f t="shared" si="23"/>
        <v/>
      </c>
      <c r="BK77" s="34" t="str">
        <f>Examen!H73</f>
        <v/>
      </c>
      <c r="BL77" s="34"/>
      <c r="BM77" s="109" t="str">
        <f>IF(NOT(ISBLANK(B77)),IF(SUM(E77:S77,U77:AI77,AK77:AY77)+SUM(MatLab!E78:R78)+SUM('Lab Fizica'!E78:R78)&lt;&gt;0,SUM(E77:S77,U77:AI77,AK77:AY77)+SUM(MatLab!E78:R78)+SUM('Lab Fizica'!E78:R78),""),"")</f>
        <v/>
      </c>
      <c r="BN77" s="109"/>
      <c r="BQ77" s="34" t="str">
        <f t="shared" si="24"/>
        <v/>
      </c>
      <c r="BR77" s="34" t="str">
        <f t="shared" si="25"/>
        <v/>
      </c>
      <c r="BS77" s="34" t="str">
        <f>IF(NOT(ISBLANK(C77)),
IF(AND('Teste curente'!E73&lt;&gt;"n/p", 'Lab Fizica'!AL78&lt;&gt;""),ROUND(0.5*'Teste curente'!E73+0.5*'Lab Fizica'!AL78,0),"n/p"),
"")</f>
        <v/>
      </c>
      <c r="BT77" s="34" t="str">
        <f>IF(NOT(ISBLANK(C77)),
IF(AND(MatLab!AN78="Admis",'Lab Fizica'!AM78&lt;&gt;""),ROUND(0.5*MatLab!AM78+0.5*'Lab Fizica'!AM78,0),"n/p"),
"")</f>
        <v/>
      </c>
      <c r="BU77" s="34" t="str">
        <f t="shared" si="26"/>
        <v/>
      </c>
      <c r="BV77" s="34" t="str">
        <f t="shared" si="27"/>
        <v/>
      </c>
      <c r="BW77" s="112" t="str">
        <f t="shared" si="28"/>
        <v/>
      </c>
      <c r="BX77" s="33" t="str">
        <f t="shared" si="29"/>
        <v/>
      </c>
      <c r="BY77" s="34" t="str">
        <f t="shared" si="30"/>
        <v/>
      </c>
    </row>
    <row r="78" spans="2:77" x14ac:dyDescent="0.3">
      <c r="B78" s="34" t="str">
        <f>IF(NOT(ISBLANK(C78)),COUNTA($C$6:C78),"")</f>
        <v/>
      </c>
      <c r="C78" s="71"/>
      <c r="D78" s="76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4" t="str">
        <f t="shared" si="18"/>
        <v/>
      </c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4" t="str">
        <f t="shared" si="19"/>
        <v/>
      </c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4" t="str">
        <f t="shared" si="20"/>
        <v/>
      </c>
      <c r="BA78" s="34" t="str">
        <f t="shared" si="21"/>
        <v/>
      </c>
      <c r="BB78"/>
      <c r="BC78" s="34" t="str">
        <f>'Atest. Nr.1'!K74</f>
        <v/>
      </c>
      <c r="BD78" s="34"/>
      <c r="BE78" s="34"/>
      <c r="BF78" s="34" t="str">
        <f>'Atest. Nr.2'!I74</f>
        <v/>
      </c>
      <c r="BG78" s="34"/>
      <c r="BH78" s="34"/>
      <c r="BI78" s="34" t="str">
        <f t="shared" si="22"/>
        <v/>
      </c>
      <c r="BJ78" s="34" t="str">
        <f t="shared" si="23"/>
        <v/>
      </c>
      <c r="BK78" s="34" t="str">
        <f>Examen!H74</f>
        <v/>
      </c>
      <c r="BL78" s="34"/>
      <c r="BM78" s="109" t="str">
        <f>IF(NOT(ISBLANK(B78)),IF(SUM(E78:S78,U78:AI78,AK78:AY78)+SUM(MatLab!E79:R79)+SUM('Lab Fizica'!E79:R79)&lt;&gt;0,SUM(E78:S78,U78:AI78,AK78:AY78)+SUM(MatLab!E79:R79)+SUM('Lab Fizica'!E79:R79),""),"")</f>
        <v/>
      </c>
      <c r="BN78" s="109"/>
      <c r="BQ78" s="34" t="str">
        <f t="shared" si="24"/>
        <v/>
      </c>
      <c r="BR78" s="34" t="str">
        <f t="shared" si="25"/>
        <v/>
      </c>
      <c r="BS78" s="34" t="str">
        <f>IF(NOT(ISBLANK(C78)),
IF(AND('Teste curente'!E74&lt;&gt;"n/p", 'Lab Fizica'!AL79&lt;&gt;""),ROUND(0.5*'Teste curente'!E74+0.5*'Lab Fizica'!AL79,0),"n/p"),
"")</f>
        <v/>
      </c>
      <c r="BT78" s="34" t="str">
        <f>IF(NOT(ISBLANK(C78)),
IF(AND(MatLab!AN79="Admis",'Lab Fizica'!AM79&lt;&gt;""),ROUND(0.5*MatLab!AM79+0.5*'Lab Fizica'!AM79,0),"n/p"),
"")</f>
        <v/>
      </c>
      <c r="BU78" s="34" t="str">
        <f t="shared" si="26"/>
        <v/>
      </c>
      <c r="BV78" s="34" t="str">
        <f t="shared" si="27"/>
        <v/>
      </c>
      <c r="BW78" s="112" t="str">
        <f t="shared" si="28"/>
        <v/>
      </c>
      <c r="BX78" s="33" t="str">
        <f t="shared" si="29"/>
        <v/>
      </c>
      <c r="BY78" s="34" t="str">
        <f t="shared" si="30"/>
        <v/>
      </c>
    </row>
    <row r="79" spans="2:77" x14ac:dyDescent="0.3">
      <c r="B79" s="34" t="str">
        <f>IF(NOT(ISBLANK(C79)),COUNTA($C$6:C79),"")</f>
        <v/>
      </c>
      <c r="C79" s="71"/>
      <c r="D79" s="76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4" t="str">
        <f t="shared" si="18"/>
        <v/>
      </c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4" t="str">
        <f t="shared" si="19"/>
        <v/>
      </c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4" t="str">
        <f t="shared" si="20"/>
        <v/>
      </c>
      <c r="BA79" s="34" t="str">
        <f t="shared" si="21"/>
        <v/>
      </c>
      <c r="BB79"/>
      <c r="BC79" s="34" t="str">
        <f>'Atest. Nr.1'!K75</f>
        <v/>
      </c>
      <c r="BD79" s="34"/>
      <c r="BE79" s="34"/>
      <c r="BF79" s="34" t="str">
        <f>'Atest. Nr.2'!I75</f>
        <v/>
      </c>
      <c r="BG79" s="34"/>
      <c r="BH79" s="34"/>
      <c r="BI79" s="34" t="str">
        <f t="shared" si="22"/>
        <v/>
      </c>
      <c r="BJ79" s="34" t="str">
        <f t="shared" si="23"/>
        <v/>
      </c>
      <c r="BK79" s="34" t="str">
        <f>Examen!H75</f>
        <v/>
      </c>
      <c r="BL79" s="34"/>
      <c r="BM79" s="109" t="str">
        <f>IF(NOT(ISBLANK(B79)),IF(SUM(E79:S79,U79:AI79,AK79:AY79)+SUM(MatLab!E80:R80)+SUM('Lab Fizica'!E80:R80)&lt;&gt;0,SUM(E79:S79,U79:AI79,AK79:AY79)+SUM(MatLab!E80:R80)+SUM('Lab Fizica'!E80:R80),""),"")</f>
        <v/>
      </c>
      <c r="BN79" s="109"/>
      <c r="BQ79" s="34" t="str">
        <f t="shared" si="24"/>
        <v/>
      </c>
      <c r="BR79" s="34" t="str">
        <f t="shared" si="25"/>
        <v/>
      </c>
      <c r="BS79" s="34" t="str">
        <f>IF(NOT(ISBLANK(C79)),
IF(AND('Teste curente'!E75&lt;&gt;"n/p", 'Lab Fizica'!AL80&lt;&gt;""),ROUND(0.5*'Teste curente'!E75+0.5*'Lab Fizica'!AL80,0),"n/p"),
"")</f>
        <v/>
      </c>
      <c r="BT79" s="34" t="str">
        <f>IF(NOT(ISBLANK(C79)),
IF(AND(MatLab!AN80="Admis",'Lab Fizica'!AM80&lt;&gt;""),ROUND(0.5*MatLab!AM80+0.5*'Lab Fizica'!AM80,0),"n/p"),
"")</f>
        <v/>
      </c>
      <c r="BU79" s="34" t="str">
        <f t="shared" si="26"/>
        <v/>
      </c>
      <c r="BV79" s="34" t="str">
        <f t="shared" si="27"/>
        <v/>
      </c>
      <c r="BW79" s="112" t="str">
        <f t="shared" si="28"/>
        <v/>
      </c>
      <c r="BX79" s="33" t="str">
        <f t="shared" si="29"/>
        <v/>
      </c>
      <c r="BY79" s="34" t="str">
        <f t="shared" si="30"/>
        <v/>
      </c>
    </row>
    <row r="80" spans="2:77" x14ac:dyDescent="0.3">
      <c r="B80" s="34" t="str">
        <f>IF(NOT(ISBLANK(C80)),COUNTA($C$6:C80),"")</f>
        <v/>
      </c>
      <c r="C80" s="71"/>
      <c r="D80" s="76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4" t="str">
        <f t="shared" si="18"/>
        <v/>
      </c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4" t="str">
        <f t="shared" si="19"/>
        <v/>
      </c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4" t="str">
        <f t="shared" si="20"/>
        <v/>
      </c>
      <c r="BA80" s="34" t="str">
        <f t="shared" si="21"/>
        <v/>
      </c>
      <c r="BB80"/>
      <c r="BC80" s="34" t="str">
        <f>'Atest. Nr.1'!K76</f>
        <v/>
      </c>
      <c r="BD80" s="34"/>
      <c r="BE80" s="34"/>
      <c r="BF80" s="34" t="str">
        <f>'Atest. Nr.2'!I76</f>
        <v/>
      </c>
      <c r="BG80" s="34"/>
      <c r="BH80" s="34"/>
      <c r="BI80" s="34" t="str">
        <f t="shared" si="22"/>
        <v/>
      </c>
      <c r="BJ80" s="34" t="str">
        <f t="shared" si="23"/>
        <v/>
      </c>
      <c r="BK80" s="34" t="str">
        <f>Examen!H76</f>
        <v/>
      </c>
      <c r="BL80" s="34"/>
      <c r="BM80" s="109" t="str">
        <f>IF(NOT(ISBLANK(B80)),IF(SUM(E80:S80,U80:AI80,AK80:AY80)+SUM(MatLab!E81:R81)+SUM('Lab Fizica'!E81:R81)&lt;&gt;0,SUM(E80:S80,U80:AI80,AK80:AY80)+SUM(MatLab!E81:R81)+SUM('Lab Fizica'!E81:R81),""),"")</f>
        <v/>
      </c>
      <c r="BN80" s="109"/>
      <c r="BQ80" s="34" t="str">
        <f t="shared" si="24"/>
        <v/>
      </c>
      <c r="BR80" s="34" t="str">
        <f t="shared" si="25"/>
        <v/>
      </c>
      <c r="BS80" s="34" t="str">
        <f>IF(NOT(ISBLANK(C80)),
IF(AND('Teste curente'!E76&lt;&gt;"n/p", 'Lab Fizica'!AL81&lt;&gt;""),ROUND(0.5*'Teste curente'!E76+0.5*'Lab Fizica'!AL81,0),"n/p"),
"")</f>
        <v/>
      </c>
      <c r="BT80" s="34" t="str">
        <f>IF(NOT(ISBLANK(C80)),
IF(AND(MatLab!AN81="Admis",'Lab Fizica'!AM81&lt;&gt;""),ROUND(0.5*MatLab!AM81+0.5*'Lab Fizica'!AM81,0),"n/p"),
"")</f>
        <v/>
      </c>
      <c r="BU80" s="34" t="str">
        <f t="shared" si="26"/>
        <v/>
      </c>
      <c r="BV80" s="34" t="str">
        <f t="shared" si="27"/>
        <v/>
      </c>
      <c r="BW80" s="112" t="str">
        <f t="shared" si="28"/>
        <v/>
      </c>
      <c r="BX80" s="33" t="str">
        <f t="shared" si="29"/>
        <v/>
      </c>
      <c r="BY80" s="34" t="str">
        <f t="shared" si="30"/>
        <v/>
      </c>
    </row>
    <row r="81" spans="2:77" x14ac:dyDescent="0.3">
      <c r="B81" s="34" t="str">
        <f>IF(NOT(ISBLANK(C81)),COUNTA($C$6:C81),"")</f>
        <v/>
      </c>
      <c r="C81" s="71"/>
      <c r="D81" s="76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4" t="str">
        <f t="shared" si="18"/>
        <v/>
      </c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4" t="str">
        <f t="shared" si="19"/>
        <v/>
      </c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4" t="str">
        <f t="shared" si="20"/>
        <v/>
      </c>
      <c r="BA81" s="34" t="str">
        <f t="shared" si="21"/>
        <v/>
      </c>
      <c r="BB81"/>
      <c r="BC81" s="34" t="str">
        <f>'Atest. Nr.1'!K77</f>
        <v/>
      </c>
      <c r="BD81" s="34"/>
      <c r="BE81" s="34"/>
      <c r="BF81" s="34" t="str">
        <f>'Atest. Nr.2'!I77</f>
        <v/>
      </c>
      <c r="BG81" s="34"/>
      <c r="BH81" s="34"/>
      <c r="BI81" s="34" t="str">
        <f t="shared" si="22"/>
        <v/>
      </c>
      <c r="BJ81" s="34" t="str">
        <f t="shared" si="23"/>
        <v/>
      </c>
      <c r="BK81" s="34" t="str">
        <f>Examen!H77</f>
        <v/>
      </c>
      <c r="BL81" s="34"/>
      <c r="BM81" s="109" t="str">
        <f>IF(NOT(ISBLANK(B81)),IF(SUM(E81:S81,U81:AI81,AK81:AY81)+SUM(MatLab!E82:R82)+SUM('Lab Fizica'!E82:R82)&lt;&gt;0,SUM(E81:S81,U81:AI81,AK81:AY81)+SUM(MatLab!E82:R82)+SUM('Lab Fizica'!E82:R82),""),"")</f>
        <v/>
      </c>
      <c r="BN81" s="109"/>
      <c r="BQ81" s="34" t="str">
        <f t="shared" si="24"/>
        <v/>
      </c>
      <c r="BR81" s="34" t="str">
        <f t="shared" si="25"/>
        <v/>
      </c>
      <c r="BS81" s="34" t="str">
        <f>IF(NOT(ISBLANK(C81)),
IF(AND('Teste curente'!E77&lt;&gt;"n/p", 'Lab Fizica'!AL82&lt;&gt;""),ROUND(0.5*'Teste curente'!E77+0.5*'Lab Fizica'!AL82,0),"n/p"),
"")</f>
        <v/>
      </c>
      <c r="BT81" s="34" t="str">
        <f>IF(NOT(ISBLANK(C81)),
IF(AND(MatLab!AN82="Admis",'Lab Fizica'!AM82&lt;&gt;""),ROUND(0.5*MatLab!AM82+0.5*'Lab Fizica'!AM82,0),"n/p"),
"")</f>
        <v/>
      </c>
      <c r="BU81" s="34" t="str">
        <f t="shared" si="26"/>
        <v/>
      </c>
      <c r="BV81" s="34" t="str">
        <f t="shared" si="27"/>
        <v/>
      </c>
      <c r="BW81" s="112" t="str">
        <f t="shared" si="28"/>
        <v/>
      </c>
      <c r="BX81" s="33" t="str">
        <f t="shared" si="29"/>
        <v/>
      </c>
      <c r="BY81" s="34" t="str">
        <f t="shared" si="30"/>
        <v/>
      </c>
    </row>
    <row r="82" spans="2:77" x14ac:dyDescent="0.3">
      <c r="B82" s="34" t="str">
        <f>IF(NOT(ISBLANK(C82)),COUNTA($C$6:C82),"")</f>
        <v/>
      </c>
      <c r="C82" s="71"/>
      <c r="D82" s="76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4" t="str">
        <f t="shared" si="18"/>
        <v/>
      </c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4" t="str">
        <f t="shared" si="19"/>
        <v/>
      </c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4" t="str">
        <f t="shared" si="20"/>
        <v/>
      </c>
      <c r="BA82" s="34" t="str">
        <f t="shared" si="21"/>
        <v/>
      </c>
      <c r="BB82"/>
      <c r="BC82" s="34" t="str">
        <f>'Atest. Nr.1'!K78</f>
        <v/>
      </c>
      <c r="BD82" s="34"/>
      <c r="BE82" s="34"/>
      <c r="BF82" s="34" t="str">
        <f>'Atest. Nr.2'!I78</f>
        <v/>
      </c>
      <c r="BG82" s="34"/>
      <c r="BH82" s="34"/>
      <c r="BI82" s="34" t="str">
        <f t="shared" si="22"/>
        <v/>
      </c>
      <c r="BJ82" s="34" t="str">
        <f t="shared" si="23"/>
        <v/>
      </c>
      <c r="BK82" s="34" t="str">
        <f>Examen!H78</f>
        <v/>
      </c>
      <c r="BL82" s="34"/>
      <c r="BM82" s="109" t="str">
        <f>IF(NOT(ISBLANK(B82)),IF(SUM(E82:S82,U82:AI82,AK82:AY82)+SUM(MatLab!E83:R83)+SUM('Lab Fizica'!E83:R83)&lt;&gt;0,SUM(E82:S82,U82:AI82,AK82:AY82)+SUM(MatLab!E83:R83)+SUM('Lab Fizica'!E83:R83),""),"")</f>
        <v/>
      </c>
      <c r="BN82" s="109"/>
      <c r="BQ82" s="34" t="str">
        <f t="shared" si="24"/>
        <v/>
      </c>
      <c r="BR82" s="34" t="str">
        <f t="shared" si="25"/>
        <v/>
      </c>
      <c r="BS82" s="34" t="str">
        <f>IF(NOT(ISBLANK(C82)),
IF(AND('Teste curente'!E78&lt;&gt;"n/p", 'Lab Fizica'!AL83&lt;&gt;""),ROUND(0.5*'Teste curente'!E78+0.5*'Lab Fizica'!AL83,0),"n/p"),
"")</f>
        <v/>
      </c>
      <c r="BT82" s="34" t="str">
        <f>IF(NOT(ISBLANK(C82)),
IF(AND(MatLab!AN83="Admis",'Lab Fizica'!AM83&lt;&gt;""),ROUND(0.5*MatLab!AM83+0.5*'Lab Fizica'!AM83,0),"n/p"),
"")</f>
        <v/>
      </c>
      <c r="BU82" s="34" t="str">
        <f t="shared" si="26"/>
        <v/>
      </c>
      <c r="BV82" s="34" t="str">
        <f t="shared" si="27"/>
        <v/>
      </c>
      <c r="BW82" s="112" t="str">
        <f t="shared" si="28"/>
        <v/>
      </c>
      <c r="BX82" s="33" t="str">
        <f t="shared" si="29"/>
        <v/>
      </c>
      <c r="BY82" s="34" t="str">
        <f t="shared" si="30"/>
        <v/>
      </c>
    </row>
    <row r="83" spans="2:77" x14ac:dyDescent="0.3">
      <c r="B83" s="34" t="str">
        <f>IF(NOT(ISBLANK(C83)),COUNTA($C$6:C83),"")</f>
        <v/>
      </c>
      <c r="C83" s="71"/>
      <c r="D83" s="76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4" t="str">
        <f t="shared" si="18"/>
        <v/>
      </c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4" t="str">
        <f t="shared" si="19"/>
        <v/>
      </c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4" t="str">
        <f t="shared" si="20"/>
        <v/>
      </c>
      <c r="BA83" s="34" t="str">
        <f t="shared" si="21"/>
        <v/>
      </c>
      <c r="BB83"/>
      <c r="BC83" s="34" t="str">
        <f>'Atest. Nr.1'!K79</f>
        <v/>
      </c>
      <c r="BD83" s="34"/>
      <c r="BE83" s="34"/>
      <c r="BF83" s="34" t="str">
        <f>'Atest. Nr.2'!I79</f>
        <v/>
      </c>
      <c r="BG83" s="34"/>
      <c r="BH83" s="34"/>
      <c r="BI83" s="34" t="str">
        <f t="shared" si="22"/>
        <v/>
      </c>
      <c r="BJ83" s="34" t="str">
        <f t="shared" si="23"/>
        <v/>
      </c>
      <c r="BK83" s="34" t="str">
        <f>Examen!H79</f>
        <v/>
      </c>
      <c r="BL83" s="34"/>
      <c r="BM83" s="109" t="str">
        <f>IF(NOT(ISBLANK(B83)),IF(SUM(E83:S83,U83:AI83,AK83:AY83)+SUM(MatLab!E84:R84)+SUM('Lab Fizica'!E84:R84)&lt;&gt;0,SUM(E83:S83,U83:AI83,AK83:AY83)+SUM(MatLab!E84:R84)+SUM('Lab Fizica'!E84:R84),""),"")</f>
        <v/>
      </c>
      <c r="BN83" s="109"/>
      <c r="BQ83" s="34" t="str">
        <f t="shared" si="24"/>
        <v/>
      </c>
      <c r="BR83" s="34" t="str">
        <f t="shared" si="25"/>
        <v/>
      </c>
      <c r="BS83" s="34" t="str">
        <f>IF(NOT(ISBLANK(C83)),
IF(AND('Teste curente'!E79&lt;&gt;"n/p", 'Lab Fizica'!AL84&lt;&gt;""),ROUND(0.5*'Teste curente'!E79+0.5*'Lab Fizica'!AL84,0),"n/p"),
"")</f>
        <v/>
      </c>
      <c r="BT83" s="34" t="str">
        <f>IF(NOT(ISBLANK(C83)),
IF(AND(MatLab!AN84="Admis",'Lab Fizica'!AM84&lt;&gt;""),ROUND(0.5*MatLab!AM84+0.5*'Lab Fizica'!AM84,0),"n/p"),
"")</f>
        <v/>
      </c>
      <c r="BU83" s="34" t="str">
        <f t="shared" si="26"/>
        <v/>
      </c>
      <c r="BV83" s="34" t="str">
        <f t="shared" si="27"/>
        <v/>
      </c>
      <c r="BW83" s="112" t="str">
        <f t="shared" si="28"/>
        <v/>
      </c>
      <c r="BX83" s="33" t="str">
        <f t="shared" si="29"/>
        <v/>
      </c>
      <c r="BY83" s="34" t="str">
        <f t="shared" si="30"/>
        <v/>
      </c>
    </row>
    <row r="84" spans="2:77" x14ac:dyDescent="0.3">
      <c r="B84" s="34" t="str">
        <f>IF(NOT(ISBLANK(C84)),COUNTA($C$6:C84),"")</f>
        <v/>
      </c>
      <c r="C84" s="71"/>
      <c r="D84" s="76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4" t="str">
        <f t="shared" si="18"/>
        <v/>
      </c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4" t="str">
        <f t="shared" si="19"/>
        <v/>
      </c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4" t="str">
        <f t="shared" si="20"/>
        <v/>
      </c>
      <c r="BA84" s="34" t="str">
        <f t="shared" si="21"/>
        <v/>
      </c>
      <c r="BB84"/>
      <c r="BC84" s="34" t="str">
        <f>'Atest. Nr.1'!K80</f>
        <v/>
      </c>
      <c r="BD84" s="34"/>
      <c r="BE84" s="34"/>
      <c r="BF84" s="34" t="str">
        <f>'Atest. Nr.2'!I80</f>
        <v/>
      </c>
      <c r="BG84" s="34"/>
      <c r="BH84" s="34"/>
      <c r="BI84" s="34" t="str">
        <f t="shared" si="22"/>
        <v/>
      </c>
      <c r="BJ84" s="34" t="str">
        <f t="shared" si="23"/>
        <v/>
      </c>
      <c r="BK84" s="34" t="str">
        <f>Examen!H80</f>
        <v/>
      </c>
      <c r="BL84" s="34"/>
      <c r="BM84" s="109" t="str">
        <f>IF(NOT(ISBLANK(B84)),IF(SUM(E84:S84,U84:AI84,AK84:AY84)+SUM(MatLab!E85:R85)+SUM('Lab Fizica'!E85:R85)&lt;&gt;0,SUM(E84:S84,U84:AI84,AK84:AY84)+SUM(MatLab!E85:R85)+SUM('Lab Fizica'!E85:R85),""),"")</f>
        <v/>
      </c>
      <c r="BN84" s="109"/>
      <c r="BQ84" s="34" t="str">
        <f t="shared" si="24"/>
        <v/>
      </c>
      <c r="BR84" s="34" t="str">
        <f t="shared" si="25"/>
        <v/>
      </c>
      <c r="BS84" s="34" t="str">
        <f>IF(NOT(ISBLANK(C84)),
IF(AND('Teste curente'!E80&lt;&gt;"n/p", 'Lab Fizica'!AL85&lt;&gt;""),ROUND(0.5*'Teste curente'!E80+0.5*'Lab Fizica'!AL85,0),"n/p"),
"")</f>
        <v/>
      </c>
      <c r="BT84" s="34" t="str">
        <f>IF(NOT(ISBLANK(C84)),
IF(AND(MatLab!AN85="Admis",'Lab Fizica'!AM85&lt;&gt;""),ROUND(0.5*MatLab!AM85+0.5*'Lab Fizica'!AM85,0),"n/p"),
"")</f>
        <v/>
      </c>
      <c r="BU84" s="34" t="str">
        <f t="shared" si="26"/>
        <v/>
      </c>
      <c r="BV84" s="34" t="str">
        <f t="shared" si="27"/>
        <v/>
      </c>
      <c r="BW84" s="112" t="str">
        <f t="shared" si="28"/>
        <v/>
      </c>
      <c r="BX84" s="33" t="str">
        <f t="shared" si="29"/>
        <v/>
      </c>
      <c r="BY84" s="34" t="str">
        <f t="shared" si="30"/>
        <v/>
      </c>
    </row>
    <row r="85" spans="2:77" x14ac:dyDescent="0.3">
      <c r="B85" s="34" t="str">
        <f>IF(NOT(ISBLANK(C85)),COUNTA($C$6:C85),"")</f>
        <v/>
      </c>
      <c r="C85" s="71"/>
      <c r="D85" s="76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4" t="str">
        <f t="shared" si="18"/>
        <v/>
      </c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4" t="str">
        <f t="shared" si="19"/>
        <v/>
      </c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4" t="str">
        <f t="shared" si="20"/>
        <v/>
      </c>
      <c r="BA85" s="34" t="str">
        <f t="shared" si="21"/>
        <v/>
      </c>
      <c r="BB85"/>
      <c r="BC85" s="34" t="str">
        <f>'Atest. Nr.1'!K81</f>
        <v/>
      </c>
      <c r="BD85" s="34"/>
      <c r="BE85" s="34"/>
      <c r="BF85" s="34" t="str">
        <f>'Atest. Nr.2'!I81</f>
        <v/>
      </c>
      <c r="BG85" s="34"/>
      <c r="BH85" s="34"/>
      <c r="BI85" s="34" t="str">
        <f t="shared" si="22"/>
        <v/>
      </c>
      <c r="BJ85" s="34" t="str">
        <f t="shared" si="23"/>
        <v/>
      </c>
      <c r="BK85" s="34" t="str">
        <f>Examen!H81</f>
        <v/>
      </c>
      <c r="BL85" s="34"/>
      <c r="BM85" s="109" t="str">
        <f>IF(NOT(ISBLANK(B85)),IF(SUM(E85:S85,U85:AI85,AK85:AY85)+SUM(MatLab!E86:R86)+SUM('Lab Fizica'!E86:R86)&lt;&gt;0,SUM(E85:S85,U85:AI85,AK85:AY85)+SUM(MatLab!E86:R86)+SUM('Lab Fizica'!E86:R86),""),"")</f>
        <v/>
      </c>
      <c r="BN85" s="109"/>
      <c r="BQ85" s="34" t="str">
        <f t="shared" si="24"/>
        <v/>
      </c>
      <c r="BR85" s="34" t="str">
        <f t="shared" si="25"/>
        <v/>
      </c>
      <c r="BS85" s="34" t="str">
        <f>IF(NOT(ISBLANK(C85)),
IF(AND('Teste curente'!E81&lt;&gt;"n/p", 'Lab Fizica'!AL86&lt;&gt;""),ROUND(0.5*'Teste curente'!E81+0.5*'Lab Fizica'!AL86,0),"n/p"),
"")</f>
        <v/>
      </c>
      <c r="BT85" s="34" t="str">
        <f>IF(NOT(ISBLANK(C85)),
IF(AND(MatLab!AN86="Admis",'Lab Fizica'!AM86&lt;&gt;""),ROUND(0.5*MatLab!AM86+0.5*'Lab Fizica'!AM86,0),"n/p"),
"")</f>
        <v/>
      </c>
      <c r="BU85" s="34" t="str">
        <f t="shared" si="26"/>
        <v/>
      </c>
      <c r="BV85" s="34" t="str">
        <f t="shared" si="27"/>
        <v/>
      </c>
      <c r="BW85" s="112" t="str">
        <f t="shared" si="28"/>
        <v/>
      </c>
      <c r="BX85" s="33" t="str">
        <f t="shared" si="29"/>
        <v/>
      </c>
      <c r="BY85" s="34" t="str">
        <f t="shared" si="30"/>
        <v/>
      </c>
    </row>
    <row r="86" spans="2:77" x14ac:dyDescent="0.3">
      <c r="B86" s="34" t="str">
        <f>IF(NOT(ISBLANK(C86)),COUNTA($C$6:C86),"")</f>
        <v/>
      </c>
      <c r="C86" s="71"/>
      <c r="D86" s="76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4" t="str">
        <f t="shared" si="18"/>
        <v/>
      </c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4" t="str">
        <f t="shared" si="19"/>
        <v/>
      </c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4" t="str">
        <f t="shared" si="20"/>
        <v/>
      </c>
      <c r="BA86" s="34" t="str">
        <f t="shared" si="21"/>
        <v/>
      </c>
      <c r="BB86"/>
      <c r="BC86" s="34" t="str">
        <f>'Atest. Nr.1'!K82</f>
        <v/>
      </c>
      <c r="BD86" s="34"/>
      <c r="BE86" s="34"/>
      <c r="BF86" s="34" t="str">
        <f>'Atest. Nr.2'!I82</f>
        <v/>
      </c>
      <c r="BG86" s="34"/>
      <c r="BH86" s="34"/>
      <c r="BI86" s="34" t="str">
        <f t="shared" si="22"/>
        <v/>
      </c>
      <c r="BJ86" s="34" t="str">
        <f t="shared" si="23"/>
        <v/>
      </c>
      <c r="BK86" s="34" t="str">
        <f>Examen!H82</f>
        <v/>
      </c>
      <c r="BL86" s="34"/>
      <c r="BM86" s="109" t="str">
        <f>IF(NOT(ISBLANK(B86)),IF(SUM(E86:S86,U86:AI86,AK86:AY86)+SUM(MatLab!E87:R87)+SUM('Lab Fizica'!E87:R87)&lt;&gt;0,SUM(E86:S86,U86:AI86,AK86:AY86)+SUM(MatLab!E87:R87)+SUM('Lab Fizica'!E87:R87),""),"")</f>
        <v/>
      </c>
      <c r="BN86" s="109"/>
      <c r="BQ86" s="34" t="str">
        <f t="shared" si="24"/>
        <v/>
      </c>
      <c r="BR86" s="34" t="str">
        <f t="shared" si="25"/>
        <v/>
      </c>
      <c r="BS86" s="34" t="str">
        <f>IF(NOT(ISBLANK(C86)),
IF(AND('Teste curente'!E82&lt;&gt;"n/p", 'Lab Fizica'!AL87&lt;&gt;""),ROUND(0.5*'Teste curente'!E82+0.5*'Lab Fizica'!AL87,0),"n/p"),
"")</f>
        <v/>
      </c>
      <c r="BT86" s="34" t="str">
        <f>IF(NOT(ISBLANK(C86)),
IF(AND(MatLab!AN87="Admis",'Lab Fizica'!AM87&lt;&gt;""),ROUND(0.5*MatLab!AM87+0.5*'Lab Fizica'!AM87,0),"n/p"),
"")</f>
        <v/>
      </c>
      <c r="BU86" s="34" t="str">
        <f t="shared" si="26"/>
        <v/>
      </c>
      <c r="BV86" s="34" t="str">
        <f t="shared" si="27"/>
        <v/>
      </c>
      <c r="BW86" s="112" t="str">
        <f t="shared" si="28"/>
        <v/>
      </c>
      <c r="BX86" s="33" t="str">
        <f t="shared" si="29"/>
        <v/>
      </c>
      <c r="BY86" s="34" t="str">
        <f t="shared" si="30"/>
        <v/>
      </c>
    </row>
    <row r="87" spans="2:77" x14ac:dyDescent="0.3">
      <c r="B87" s="34" t="str">
        <f>IF(NOT(ISBLANK(C87)),COUNTA($C$6:C87),"")</f>
        <v/>
      </c>
      <c r="C87" s="71"/>
      <c r="D87" s="76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4" t="str">
        <f t="shared" si="18"/>
        <v/>
      </c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4" t="str">
        <f t="shared" si="19"/>
        <v/>
      </c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4" t="str">
        <f t="shared" si="20"/>
        <v/>
      </c>
      <c r="BA87" s="34" t="str">
        <f t="shared" si="21"/>
        <v/>
      </c>
      <c r="BB87"/>
      <c r="BC87" s="34" t="str">
        <f>'Atest. Nr.1'!K83</f>
        <v/>
      </c>
      <c r="BD87" s="34"/>
      <c r="BE87" s="34"/>
      <c r="BF87" s="34" t="str">
        <f>'Atest. Nr.2'!I83</f>
        <v/>
      </c>
      <c r="BG87" s="34"/>
      <c r="BH87" s="34"/>
      <c r="BI87" s="34" t="str">
        <f t="shared" si="22"/>
        <v/>
      </c>
      <c r="BJ87" s="34" t="str">
        <f t="shared" si="23"/>
        <v/>
      </c>
      <c r="BK87" s="34" t="str">
        <f>Examen!H83</f>
        <v/>
      </c>
      <c r="BL87" s="34"/>
      <c r="BM87" s="109" t="str">
        <f>IF(NOT(ISBLANK(B87)),IF(SUM(E87:S87,U87:AI87,AK87:AY87)+SUM(MatLab!E88:R88)+SUM('Lab Fizica'!E88:R88)&lt;&gt;0,SUM(E87:S87,U87:AI87,AK87:AY87)+SUM(MatLab!E88:R88)+SUM('Lab Fizica'!E88:R88),""),"")</f>
        <v/>
      </c>
      <c r="BN87" s="109"/>
      <c r="BQ87" s="34" t="str">
        <f t="shared" si="24"/>
        <v/>
      </c>
      <c r="BR87" s="34" t="str">
        <f t="shared" si="25"/>
        <v/>
      </c>
      <c r="BS87" s="34" t="str">
        <f>IF(NOT(ISBLANK(C87)),
IF(AND('Teste curente'!E83&lt;&gt;"n/p", 'Lab Fizica'!AL88&lt;&gt;""),ROUND(0.5*'Teste curente'!E83+0.5*'Lab Fizica'!AL88,0),"n/p"),
"")</f>
        <v/>
      </c>
      <c r="BT87" s="34" t="str">
        <f>IF(NOT(ISBLANK(C87)),
IF(AND(MatLab!AN88="Admis",'Lab Fizica'!AM88&lt;&gt;""),ROUND(0.5*MatLab!AM88+0.5*'Lab Fizica'!AM88,0),"n/p"),
"")</f>
        <v/>
      </c>
      <c r="BU87" s="34" t="str">
        <f t="shared" si="26"/>
        <v/>
      </c>
      <c r="BV87" s="34" t="str">
        <f t="shared" si="27"/>
        <v/>
      </c>
      <c r="BW87" s="112" t="str">
        <f t="shared" si="28"/>
        <v/>
      </c>
      <c r="BX87" s="33" t="str">
        <f t="shared" si="29"/>
        <v/>
      </c>
      <c r="BY87" s="34" t="str">
        <f t="shared" si="30"/>
        <v/>
      </c>
    </row>
    <row r="88" spans="2:77" x14ac:dyDescent="0.3">
      <c r="B88" s="34" t="str">
        <f>IF(NOT(ISBLANK(C88)),COUNTA($C$6:C88),"")</f>
        <v/>
      </c>
      <c r="C88" s="71"/>
      <c r="D88" s="76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4" t="str">
        <f t="shared" si="18"/>
        <v/>
      </c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4" t="str">
        <f t="shared" si="19"/>
        <v/>
      </c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4" t="str">
        <f t="shared" si="20"/>
        <v/>
      </c>
      <c r="BA88" s="34" t="str">
        <f t="shared" si="21"/>
        <v/>
      </c>
      <c r="BB88"/>
      <c r="BC88" s="34" t="str">
        <f>'Atest. Nr.1'!K84</f>
        <v/>
      </c>
      <c r="BD88" s="34"/>
      <c r="BE88" s="34"/>
      <c r="BF88" s="34" t="str">
        <f>'Atest. Nr.2'!I84</f>
        <v/>
      </c>
      <c r="BG88" s="34"/>
      <c r="BH88" s="34"/>
      <c r="BI88" s="34" t="str">
        <f t="shared" si="22"/>
        <v/>
      </c>
      <c r="BJ88" s="34" t="str">
        <f t="shared" si="23"/>
        <v/>
      </c>
      <c r="BK88" s="34" t="str">
        <f>Examen!H84</f>
        <v/>
      </c>
      <c r="BL88" s="34"/>
      <c r="BM88" s="109" t="str">
        <f>IF(NOT(ISBLANK(B88)),IF(SUM(E88:S88,U88:AI88,AK88:AY88)+SUM(MatLab!E89:R89)+SUM('Lab Fizica'!E89:R89)&lt;&gt;0,SUM(E88:S88,U88:AI88,AK88:AY88)+SUM(MatLab!E89:R89)+SUM('Lab Fizica'!E89:R89),""),"")</f>
        <v/>
      </c>
      <c r="BN88" s="109"/>
      <c r="BQ88" s="34" t="str">
        <f t="shared" si="24"/>
        <v/>
      </c>
      <c r="BR88" s="34" t="str">
        <f t="shared" si="25"/>
        <v/>
      </c>
      <c r="BS88" s="34" t="str">
        <f>IF(NOT(ISBLANK(C88)),
IF(AND('Teste curente'!E84&lt;&gt;"n/p", 'Lab Fizica'!AL89&lt;&gt;""),ROUND(0.5*'Teste curente'!E84+0.5*'Lab Fizica'!AL89,0),"n/p"),
"")</f>
        <v/>
      </c>
      <c r="BT88" s="34" t="str">
        <f>IF(NOT(ISBLANK(C88)),
IF(AND(MatLab!AN89="Admis",'Lab Fizica'!AM89&lt;&gt;""),ROUND(0.5*MatLab!AM89+0.5*'Lab Fizica'!AM89,0),"n/p"),
"")</f>
        <v/>
      </c>
      <c r="BU88" s="34" t="str">
        <f t="shared" si="26"/>
        <v/>
      </c>
      <c r="BV88" s="34" t="str">
        <f t="shared" si="27"/>
        <v/>
      </c>
      <c r="BW88" s="112" t="str">
        <f t="shared" si="28"/>
        <v/>
      </c>
      <c r="BX88" s="33" t="str">
        <f t="shared" si="29"/>
        <v/>
      </c>
      <c r="BY88" s="34" t="str">
        <f t="shared" si="30"/>
        <v/>
      </c>
    </row>
    <row r="89" spans="2:77" x14ac:dyDescent="0.3">
      <c r="B89" s="34" t="str">
        <f>IF(NOT(ISBLANK(C89)),COUNTA($C$6:C89),"")</f>
        <v/>
      </c>
      <c r="C89" s="71"/>
      <c r="D89" s="76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4" t="str">
        <f t="shared" si="18"/>
        <v/>
      </c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4" t="str">
        <f t="shared" si="19"/>
        <v/>
      </c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4" t="str">
        <f t="shared" si="20"/>
        <v/>
      </c>
      <c r="BA89" s="34" t="str">
        <f t="shared" si="21"/>
        <v/>
      </c>
      <c r="BB89"/>
      <c r="BC89" s="34" t="str">
        <f>'Atest. Nr.1'!K85</f>
        <v/>
      </c>
      <c r="BD89" s="34"/>
      <c r="BE89" s="34"/>
      <c r="BF89" s="34" t="str">
        <f>'Atest. Nr.2'!I85</f>
        <v/>
      </c>
      <c r="BG89" s="34"/>
      <c r="BH89" s="34"/>
      <c r="BI89" s="34" t="str">
        <f t="shared" si="22"/>
        <v/>
      </c>
      <c r="BJ89" s="34" t="str">
        <f t="shared" si="23"/>
        <v/>
      </c>
      <c r="BK89" s="34" t="str">
        <f>Examen!H85</f>
        <v/>
      </c>
      <c r="BL89" s="34"/>
      <c r="BM89" s="109" t="str">
        <f>IF(NOT(ISBLANK(B89)),IF(SUM(E89:S89,U89:AI89,AK89:AY89)+SUM(MatLab!E90:R90)+SUM('Lab Fizica'!E90:R90)&lt;&gt;0,SUM(E89:S89,U89:AI89,AK89:AY89)+SUM(MatLab!E90:R90)+SUM('Lab Fizica'!E90:R90),""),"")</f>
        <v/>
      </c>
      <c r="BN89" s="109"/>
      <c r="BQ89" s="34" t="str">
        <f t="shared" si="24"/>
        <v/>
      </c>
      <c r="BR89" s="34" t="str">
        <f t="shared" si="25"/>
        <v/>
      </c>
      <c r="BS89" s="34" t="str">
        <f>IF(NOT(ISBLANK(C89)),
IF(AND('Teste curente'!E85&lt;&gt;"n/p", 'Lab Fizica'!AL90&lt;&gt;""),ROUND(0.5*'Teste curente'!E85+0.5*'Lab Fizica'!AL90,0),"n/p"),
"")</f>
        <v/>
      </c>
      <c r="BT89" s="34" t="str">
        <f>IF(NOT(ISBLANK(C89)),
IF(AND(MatLab!AN90="Admis",'Lab Fizica'!AM90&lt;&gt;""),ROUND(0.5*MatLab!AM90+0.5*'Lab Fizica'!AM90,0),"n/p"),
"")</f>
        <v/>
      </c>
      <c r="BU89" s="34" t="str">
        <f t="shared" si="26"/>
        <v/>
      </c>
      <c r="BV89" s="34" t="str">
        <f t="shared" si="27"/>
        <v/>
      </c>
      <c r="BW89" s="112" t="str">
        <f t="shared" si="28"/>
        <v/>
      </c>
      <c r="BX89" s="33" t="str">
        <f t="shared" si="29"/>
        <v/>
      </c>
      <c r="BY89" s="34" t="str">
        <f t="shared" si="30"/>
        <v/>
      </c>
    </row>
    <row r="90" spans="2:77" x14ac:dyDescent="0.3">
      <c r="B90" s="34" t="str">
        <f>IF(NOT(ISBLANK(C90)),COUNTA($C$6:C90),"")</f>
        <v/>
      </c>
      <c r="C90" s="71"/>
      <c r="D90" s="76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4" t="str">
        <f t="shared" si="18"/>
        <v/>
      </c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4" t="str">
        <f t="shared" si="19"/>
        <v/>
      </c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4" t="str">
        <f t="shared" si="20"/>
        <v/>
      </c>
      <c r="BA90" s="34" t="str">
        <f t="shared" si="21"/>
        <v/>
      </c>
      <c r="BB90"/>
      <c r="BC90" s="34" t="str">
        <f>'Atest. Nr.1'!K86</f>
        <v/>
      </c>
      <c r="BD90" s="34"/>
      <c r="BE90" s="34"/>
      <c r="BF90" s="34" t="str">
        <f>'Atest. Nr.2'!I86</f>
        <v/>
      </c>
      <c r="BG90" s="34"/>
      <c r="BH90" s="34"/>
      <c r="BI90" s="34" t="str">
        <f t="shared" si="22"/>
        <v/>
      </c>
      <c r="BJ90" s="34" t="str">
        <f t="shared" si="23"/>
        <v/>
      </c>
      <c r="BK90" s="34" t="str">
        <f>Examen!H86</f>
        <v/>
      </c>
      <c r="BL90" s="34"/>
      <c r="BM90" s="109" t="str">
        <f>IF(NOT(ISBLANK(B90)),IF(SUM(E90:S90,U90:AI90,AK90:AY90)+SUM(MatLab!E91:R91)+SUM('Lab Fizica'!E91:R91)&lt;&gt;0,SUM(E90:S90,U90:AI90,AK90:AY90)+SUM(MatLab!E91:R91)+SUM('Lab Fizica'!E91:R91),""),"")</f>
        <v/>
      </c>
      <c r="BN90" s="109"/>
      <c r="BQ90" s="34" t="str">
        <f t="shared" si="24"/>
        <v/>
      </c>
      <c r="BR90" s="34" t="str">
        <f t="shared" si="25"/>
        <v/>
      </c>
      <c r="BS90" s="34" t="str">
        <f>IF(NOT(ISBLANK(C90)),
IF(AND('Teste curente'!E86&lt;&gt;"n/p", 'Lab Fizica'!AL91&lt;&gt;""),ROUND(0.5*'Teste curente'!E86+0.5*'Lab Fizica'!AL91,0),"n/p"),
"")</f>
        <v/>
      </c>
      <c r="BT90" s="34" t="str">
        <f>IF(NOT(ISBLANK(C90)),
IF(AND(MatLab!AN91="Admis",'Lab Fizica'!AM91&lt;&gt;""),ROUND(0.5*MatLab!AM91+0.5*'Lab Fizica'!AM91,0),"n/p"),
"")</f>
        <v/>
      </c>
      <c r="BU90" s="34" t="str">
        <f t="shared" si="26"/>
        <v/>
      </c>
      <c r="BV90" s="34" t="str">
        <f t="shared" si="27"/>
        <v/>
      </c>
      <c r="BW90" s="112" t="str">
        <f t="shared" si="28"/>
        <v/>
      </c>
      <c r="BX90" s="33" t="str">
        <f t="shared" si="29"/>
        <v/>
      </c>
      <c r="BY90" s="34" t="str">
        <f t="shared" si="30"/>
        <v/>
      </c>
    </row>
    <row r="91" spans="2:77" x14ac:dyDescent="0.3">
      <c r="B91" s="34" t="str">
        <f>IF(NOT(ISBLANK(C91)),COUNTA($C$6:C91),"")</f>
        <v/>
      </c>
      <c r="C91" s="71"/>
      <c r="D91" s="76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4" t="str">
        <f t="shared" si="18"/>
        <v/>
      </c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4" t="str">
        <f t="shared" si="19"/>
        <v/>
      </c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4" t="str">
        <f t="shared" si="20"/>
        <v/>
      </c>
      <c r="BA91" s="34" t="str">
        <f t="shared" si="21"/>
        <v/>
      </c>
      <c r="BB91"/>
      <c r="BC91" s="34" t="str">
        <f>'Atest. Nr.1'!K87</f>
        <v/>
      </c>
      <c r="BD91" s="34"/>
      <c r="BE91" s="34"/>
      <c r="BF91" s="34" t="str">
        <f>'Atest. Nr.2'!I87</f>
        <v/>
      </c>
      <c r="BG91" s="34"/>
      <c r="BH91" s="34"/>
      <c r="BI91" s="34" t="str">
        <f t="shared" si="22"/>
        <v/>
      </c>
      <c r="BJ91" s="34" t="str">
        <f t="shared" si="23"/>
        <v/>
      </c>
      <c r="BK91" s="34" t="str">
        <f>Examen!H87</f>
        <v/>
      </c>
      <c r="BL91" s="34"/>
      <c r="BM91" s="109" t="str">
        <f>IF(NOT(ISBLANK(B91)),IF(SUM(E91:S91,U91:AI91,AK91:AY91)+SUM(MatLab!E92:R92)+SUM('Lab Fizica'!E92:R92)&lt;&gt;0,SUM(E91:S91,U91:AI91,AK91:AY91)+SUM(MatLab!E92:R92)+SUM('Lab Fizica'!E92:R92),""),"")</f>
        <v/>
      </c>
      <c r="BN91" s="109"/>
      <c r="BQ91" s="34" t="str">
        <f t="shared" si="24"/>
        <v/>
      </c>
      <c r="BR91" s="34" t="str">
        <f t="shared" si="25"/>
        <v/>
      </c>
      <c r="BS91" s="34" t="str">
        <f>IF(NOT(ISBLANK(C91)),
IF(AND('Teste curente'!E87&lt;&gt;"n/p", 'Lab Fizica'!AL92&lt;&gt;""),ROUND(0.5*'Teste curente'!E87+0.5*'Lab Fizica'!AL92,0),"n/p"),
"")</f>
        <v/>
      </c>
      <c r="BT91" s="34" t="str">
        <f>IF(NOT(ISBLANK(C91)),
IF(AND(MatLab!AN92="Admis",'Lab Fizica'!AM92&lt;&gt;""),ROUND(0.5*MatLab!AM92+0.5*'Lab Fizica'!AM92,0),"n/p"),
"")</f>
        <v/>
      </c>
      <c r="BU91" s="34" t="str">
        <f t="shared" si="26"/>
        <v/>
      </c>
      <c r="BV91" s="34" t="str">
        <f t="shared" si="27"/>
        <v/>
      </c>
      <c r="BW91" s="112" t="str">
        <f t="shared" si="28"/>
        <v/>
      </c>
      <c r="BX91" s="33" t="str">
        <f t="shared" si="29"/>
        <v/>
      </c>
      <c r="BY91" s="34" t="str">
        <f t="shared" si="30"/>
        <v/>
      </c>
    </row>
    <row r="92" spans="2:77" x14ac:dyDescent="0.3">
      <c r="B92" s="34" t="str">
        <f>IF(NOT(ISBLANK(C92)),COUNTA($C$6:C92),"")</f>
        <v/>
      </c>
      <c r="C92" s="71"/>
      <c r="D92" s="76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4" t="str">
        <f t="shared" si="18"/>
        <v/>
      </c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4" t="str">
        <f t="shared" si="19"/>
        <v/>
      </c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4" t="str">
        <f t="shared" si="20"/>
        <v/>
      </c>
      <c r="BA92" s="34" t="str">
        <f t="shared" si="21"/>
        <v/>
      </c>
      <c r="BB92"/>
      <c r="BC92" s="34" t="str">
        <f>'Atest. Nr.1'!K88</f>
        <v/>
      </c>
      <c r="BD92" s="34"/>
      <c r="BE92" s="34"/>
      <c r="BF92" s="34" t="str">
        <f>'Atest. Nr.2'!I88</f>
        <v/>
      </c>
      <c r="BG92" s="34"/>
      <c r="BH92" s="34"/>
      <c r="BI92" s="34" t="str">
        <f t="shared" si="22"/>
        <v/>
      </c>
      <c r="BJ92" s="34" t="str">
        <f t="shared" si="23"/>
        <v/>
      </c>
      <c r="BK92" s="34" t="str">
        <f>Examen!H88</f>
        <v/>
      </c>
      <c r="BL92" s="34"/>
      <c r="BM92" s="109" t="str">
        <f>IF(NOT(ISBLANK(B92)),IF(SUM(E92:S92,U92:AI92,AK92:AY92)+SUM(MatLab!E93:R93)+SUM('Lab Fizica'!E93:R93)&lt;&gt;0,SUM(E92:S92,U92:AI92,AK92:AY92)+SUM(MatLab!E93:R93)+SUM('Lab Fizica'!E93:R93),""),"")</f>
        <v/>
      </c>
      <c r="BN92" s="109"/>
      <c r="BQ92" s="34" t="str">
        <f t="shared" si="24"/>
        <v/>
      </c>
      <c r="BR92" s="34" t="str">
        <f t="shared" si="25"/>
        <v/>
      </c>
      <c r="BS92" s="34" t="str">
        <f>IF(NOT(ISBLANK(C92)),
IF(AND('Teste curente'!E88&lt;&gt;"n/p", 'Lab Fizica'!AL93&lt;&gt;""),ROUND(0.5*'Teste curente'!E88+0.5*'Lab Fizica'!AL93,0),"n/p"),
"")</f>
        <v/>
      </c>
      <c r="BT92" s="34" t="str">
        <f>IF(NOT(ISBLANK(C92)),
IF(AND(MatLab!AN93="Admis",'Lab Fizica'!AM93&lt;&gt;""),ROUND(0.5*MatLab!AM93+0.5*'Lab Fizica'!AM93,0),"n/p"),
"")</f>
        <v/>
      </c>
      <c r="BU92" s="34" t="str">
        <f t="shared" si="26"/>
        <v/>
      </c>
      <c r="BV92" s="34" t="str">
        <f t="shared" si="27"/>
        <v/>
      </c>
      <c r="BW92" s="112" t="str">
        <f t="shared" si="28"/>
        <v/>
      </c>
      <c r="BX92" s="33" t="str">
        <f t="shared" si="29"/>
        <v/>
      </c>
      <c r="BY92" s="34" t="str">
        <f t="shared" si="30"/>
        <v/>
      </c>
    </row>
    <row r="93" spans="2:77" x14ac:dyDescent="0.3">
      <c r="B93" s="34" t="str">
        <f>IF(NOT(ISBLANK(C93)),COUNTA($C$6:C93),"")</f>
        <v/>
      </c>
      <c r="C93" s="71"/>
      <c r="D93" s="76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4" t="str">
        <f t="shared" si="18"/>
        <v/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4" t="str">
        <f t="shared" si="19"/>
        <v/>
      </c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4" t="str">
        <f t="shared" si="20"/>
        <v/>
      </c>
      <c r="BA93" s="34" t="str">
        <f t="shared" si="21"/>
        <v/>
      </c>
      <c r="BB93"/>
      <c r="BC93" s="34" t="str">
        <f>'Atest. Nr.1'!K89</f>
        <v/>
      </c>
      <c r="BD93" s="34"/>
      <c r="BE93" s="34"/>
      <c r="BF93" s="34" t="str">
        <f>'Atest. Nr.2'!I89</f>
        <v/>
      </c>
      <c r="BG93" s="34"/>
      <c r="BH93" s="34"/>
      <c r="BI93" s="34" t="str">
        <f t="shared" si="22"/>
        <v/>
      </c>
      <c r="BJ93" s="34" t="str">
        <f t="shared" si="23"/>
        <v/>
      </c>
      <c r="BK93" s="34" t="str">
        <f>Examen!H89</f>
        <v/>
      </c>
      <c r="BL93" s="34"/>
      <c r="BM93" s="109" t="str">
        <f>IF(NOT(ISBLANK(B93)),IF(SUM(E93:S93,U93:AI93,AK93:AY93)+SUM(MatLab!E94:R94)+SUM('Lab Fizica'!E94:R94)&lt;&gt;0,SUM(E93:S93,U93:AI93,AK93:AY93)+SUM(MatLab!E94:R94)+SUM('Lab Fizica'!E94:R94),""),"")</f>
        <v/>
      </c>
      <c r="BN93" s="109"/>
      <c r="BQ93" s="34" t="str">
        <f t="shared" si="24"/>
        <v/>
      </c>
      <c r="BR93" s="34" t="str">
        <f t="shared" si="25"/>
        <v/>
      </c>
      <c r="BS93" s="34" t="str">
        <f>IF(NOT(ISBLANK(C93)),
IF(AND('Teste curente'!E89&lt;&gt;"n/p", 'Lab Fizica'!AL94&lt;&gt;""),ROUND(0.5*'Teste curente'!E89+0.5*'Lab Fizica'!AL94,0),"n/p"),
"")</f>
        <v/>
      </c>
      <c r="BT93" s="34" t="str">
        <f>IF(NOT(ISBLANK(C93)),
IF(AND(MatLab!AN94="Admis",'Lab Fizica'!AM94&lt;&gt;""),ROUND(0.5*MatLab!AM94+0.5*'Lab Fizica'!AM94,0),"n/p"),
"")</f>
        <v/>
      </c>
      <c r="BU93" s="34" t="str">
        <f t="shared" si="26"/>
        <v/>
      </c>
      <c r="BV93" s="34" t="str">
        <f t="shared" si="27"/>
        <v/>
      </c>
      <c r="BW93" s="112" t="str">
        <f t="shared" si="28"/>
        <v/>
      </c>
      <c r="BX93" s="33" t="str">
        <f t="shared" si="29"/>
        <v/>
      </c>
      <c r="BY93" s="34" t="str">
        <f t="shared" si="30"/>
        <v/>
      </c>
    </row>
    <row r="94" spans="2:77" x14ac:dyDescent="0.3">
      <c r="B94" s="34" t="str">
        <f>IF(NOT(ISBLANK(C94)),COUNTA($C$6:C94),"")</f>
        <v/>
      </c>
      <c r="C94" s="71"/>
      <c r="D94" s="76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4" t="str">
        <f t="shared" si="18"/>
        <v/>
      </c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4" t="str">
        <f t="shared" si="19"/>
        <v/>
      </c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4" t="str">
        <f t="shared" si="20"/>
        <v/>
      </c>
      <c r="BA94" s="34" t="str">
        <f t="shared" si="21"/>
        <v/>
      </c>
      <c r="BB94"/>
      <c r="BC94" s="34" t="str">
        <f>'Atest. Nr.1'!K90</f>
        <v/>
      </c>
      <c r="BD94" s="34"/>
      <c r="BE94" s="34"/>
      <c r="BF94" s="34" t="str">
        <f>'Atest. Nr.2'!I90</f>
        <v/>
      </c>
      <c r="BG94" s="34"/>
      <c r="BH94" s="34"/>
      <c r="BI94" s="34" t="str">
        <f t="shared" si="22"/>
        <v/>
      </c>
      <c r="BJ94" s="34" t="str">
        <f t="shared" si="23"/>
        <v/>
      </c>
      <c r="BK94" s="34" t="str">
        <f>Examen!H90</f>
        <v/>
      </c>
      <c r="BL94" s="34"/>
      <c r="BM94" s="109" t="str">
        <f>IF(NOT(ISBLANK(B94)),IF(SUM(E94:S94,U94:AI94,AK94:AY94)+SUM(MatLab!E95:R95)+SUM('Lab Fizica'!E95:R95)&lt;&gt;0,SUM(E94:S94,U94:AI94,AK94:AY94)+SUM(MatLab!E95:R95)+SUM('Lab Fizica'!E95:R95),""),"")</f>
        <v/>
      </c>
      <c r="BN94" s="109"/>
      <c r="BQ94" s="34" t="str">
        <f t="shared" si="24"/>
        <v/>
      </c>
      <c r="BR94" s="34" t="str">
        <f t="shared" si="25"/>
        <v/>
      </c>
      <c r="BS94" s="34" t="str">
        <f>IF(NOT(ISBLANK(C94)),
IF(AND('Teste curente'!E90&lt;&gt;"n/p", 'Lab Fizica'!AL95&lt;&gt;""),ROUND(0.5*'Teste curente'!E90+0.5*'Lab Fizica'!AL95,0),"n/p"),
"")</f>
        <v/>
      </c>
      <c r="BT94" s="34" t="str">
        <f>IF(NOT(ISBLANK(C94)),
IF(AND(MatLab!AN95="Admis",'Lab Fizica'!AM95&lt;&gt;""),ROUND(0.5*MatLab!AM95+0.5*'Lab Fizica'!AM95,0),"n/p"),
"")</f>
        <v/>
      </c>
      <c r="BU94" s="34" t="str">
        <f t="shared" si="26"/>
        <v/>
      </c>
      <c r="BV94" s="34" t="str">
        <f t="shared" si="27"/>
        <v/>
      </c>
      <c r="BW94" s="112" t="str">
        <f t="shared" si="28"/>
        <v/>
      </c>
      <c r="BX94" s="33" t="str">
        <f t="shared" si="29"/>
        <v/>
      </c>
      <c r="BY94" s="34" t="str">
        <f t="shared" si="30"/>
        <v/>
      </c>
    </row>
    <row r="95" spans="2:77" x14ac:dyDescent="0.3">
      <c r="B95" s="34" t="str">
        <f>IF(NOT(ISBLANK(C95)),COUNTA($C$6:C95),"")</f>
        <v/>
      </c>
      <c r="C95" s="71"/>
      <c r="D95" s="76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4" t="str">
        <f t="shared" si="18"/>
        <v/>
      </c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4" t="str">
        <f t="shared" si="19"/>
        <v/>
      </c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4" t="str">
        <f t="shared" si="20"/>
        <v/>
      </c>
      <c r="BA95" s="34" t="str">
        <f t="shared" si="21"/>
        <v/>
      </c>
      <c r="BB95"/>
      <c r="BC95" s="34" t="str">
        <f>'Atest. Nr.1'!K91</f>
        <v/>
      </c>
      <c r="BD95" s="34"/>
      <c r="BE95" s="34"/>
      <c r="BF95" s="34" t="str">
        <f>'Atest. Nr.2'!I91</f>
        <v/>
      </c>
      <c r="BG95" s="34"/>
      <c r="BH95" s="34"/>
      <c r="BI95" s="34" t="str">
        <f t="shared" si="22"/>
        <v/>
      </c>
      <c r="BJ95" s="34" t="str">
        <f t="shared" si="23"/>
        <v/>
      </c>
      <c r="BK95" s="34" t="str">
        <f>Examen!H91</f>
        <v/>
      </c>
      <c r="BL95" s="34"/>
      <c r="BM95" s="109" t="str">
        <f>IF(NOT(ISBLANK(B95)),IF(SUM(E95:S95,U95:AI95,AK95:AY95)+SUM(MatLab!E96:R96)+SUM('Lab Fizica'!E96:R96)&lt;&gt;0,SUM(E95:S95,U95:AI95,AK95:AY95)+SUM(MatLab!E96:R96)+SUM('Lab Fizica'!E96:R96),""),"")</f>
        <v/>
      </c>
      <c r="BN95" s="109"/>
      <c r="BQ95" s="34" t="str">
        <f t="shared" si="24"/>
        <v/>
      </c>
      <c r="BR95" s="34" t="str">
        <f t="shared" si="25"/>
        <v/>
      </c>
      <c r="BS95" s="34" t="str">
        <f>IF(NOT(ISBLANK(C95)),
IF(AND('Teste curente'!E91&lt;&gt;"n/p", 'Lab Fizica'!AL96&lt;&gt;""),ROUND(0.5*'Teste curente'!E91+0.5*'Lab Fizica'!AL96,0),"n/p"),
"")</f>
        <v/>
      </c>
      <c r="BT95" s="34" t="str">
        <f>IF(NOT(ISBLANK(C95)),
IF(AND(MatLab!AN96="Admis",'Lab Fizica'!AM96&lt;&gt;""),ROUND(0.5*MatLab!AM96+0.5*'Lab Fizica'!AM96,0),"n/p"),
"")</f>
        <v/>
      </c>
      <c r="BU95" s="34" t="str">
        <f t="shared" si="26"/>
        <v/>
      </c>
      <c r="BV95" s="34" t="str">
        <f t="shared" si="27"/>
        <v/>
      </c>
      <c r="BW95" s="112" t="str">
        <f t="shared" si="28"/>
        <v/>
      </c>
      <c r="BX95" s="33" t="str">
        <f t="shared" si="29"/>
        <v/>
      </c>
      <c r="BY95" s="34" t="str">
        <f t="shared" si="30"/>
        <v/>
      </c>
    </row>
    <row r="96" spans="2:77" x14ac:dyDescent="0.3">
      <c r="B96" s="34" t="str">
        <f>IF(NOT(ISBLANK(C96)),COUNTA($C$6:C96),"")</f>
        <v/>
      </c>
      <c r="C96" s="71"/>
      <c r="D96" s="76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4" t="str">
        <f t="shared" si="18"/>
        <v/>
      </c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4" t="str">
        <f t="shared" si="19"/>
        <v/>
      </c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4" t="str">
        <f t="shared" si="20"/>
        <v/>
      </c>
      <c r="BA96" s="34" t="str">
        <f t="shared" si="21"/>
        <v/>
      </c>
      <c r="BB96"/>
      <c r="BC96" s="34" t="str">
        <f>'Atest. Nr.1'!K92</f>
        <v/>
      </c>
      <c r="BD96" s="34"/>
      <c r="BE96" s="34"/>
      <c r="BF96" s="34" t="str">
        <f>'Atest. Nr.2'!I92</f>
        <v/>
      </c>
      <c r="BG96" s="34"/>
      <c r="BH96" s="34"/>
      <c r="BI96" s="34" t="str">
        <f t="shared" si="22"/>
        <v/>
      </c>
      <c r="BJ96" s="34" t="str">
        <f t="shared" si="23"/>
        <v/>
      </c>
      <c r="BK96" s="34" t="str">
        <f>Examen!H92</f>
        <v/>
      </c>
      <c r="BL96" s="34"/>
      <c r="BM96" s="109" t="str">
        <f>IF(NOT(ISBLANK(B96)),IF(SUM(E96:S96,U96:AI96,AK96:AY96)+SUM(MatLab!E97:R97)+SUM('Lab Fizica'!E97:R97)&lt;&gt;0,SUM(E96:S96,U96:AI96,AK96:AY96)+SUM(MatLab!E97:R97)+SUM('Lab Fizica'!E97:R97),""),"")</f>
        <v/>
      </c>
      <c r="BN96" s="109"/>
      <c r="BQ96" s="34" t="str">
        <f t="shared" si="24"/>
        <v/>
      </c>
      <c r="BR96" s="34" t="str">
        <f t="shared" si="25"/>
        <v/>
      </c>
      <c r="BS96" s="34" t="str">
        <f>IF(NOT(ISBLANK(C96)),
IF(AND('Teste curente'!E92&lt;&gt;"n/p", 'Lab Fizica'!AL97&lt;&gt;""),ROUND(0.5*'Teste curente'!E92+0.5*'Lab Fizica'!AL97,0),"n/p"),
"")</f>
        <v/>
      </c>
      <c r="BT96" s="34" t="str">
        <f>IF(NOT(ISBLANK(C96)),
IF(AND(MatLab!AN97="Admis",'Lab Fizica'!AM97&lt;&gt;""),ROUND(0.5*MatLab!AM97+0.5*'Lab Fizica'!AM97,0),"n/p"),
"")</f>
        <v/>
      </c>
      <c r="BU96" s="34" t="str">
        <f t="shared" si="26"/>
        <v/>
      </c>
      <c r="BV96" s="34" t="str">
        <f t="shared" si="27"/>
        <v/>
      </c>
      <c r="BW96" s="112" t="str">
        <f t="shared" si="28"/>
        <v/>
      </c>
      <c r="BX96" s="33" t="str">
        <f t="shared" si="29"/>
        <v/>
      </c>
      <c r="BY96" s="34" t="str">
        <f t="shared" si="30"/>
        <v/>
      </c>
    </row>
    <row r="97" spans="2:77" x14ac:dyDescent="0.3">
      <c r="B97" s="34" t="str">
        <f>IF(NOT(ISBLANK(C97)),COUNTA($C$6:C97),"")</f>
        <v/>
      </c>
      <c r="C97" s="71"/>
      <c r="D97" s="76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4" t="str">
        <f t="shared" si="18"/>
        <v/>
      </c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4" t="str">
        <f t="shared" si="19"/>
        <v/>
      </c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4" t="str">
        <f t="shared" si="20"/>
        <v/>
      </c>
      <c r="BA97" s="34" t="str">
        <f t="shared" si="21"/>
        <v/>
      </c>
      <c r="BB97"/>
      <c r="BC97" s="34" t="str">
        <f>'Atest. Nr.1'!K93</f>
        <v/>
      </c>
      <c r="BD97" s="34"/>
      <c r="BE97" s="34"/>
      <c r="BF97" s="34" t="str">
        <f>'Atest. Nr.2'!I93</f>
        <v/>
      </c>
      <c r="BG97" s="34"/>
      <c r="BH97" s="34"/>
      <c r="BI97" s="34" t="str">
        <f t="shared" si="22"/>
        <v/>
      </c>
      <c r="BJ97" s="34" t="str">
        <f t="shared" si="23"/>
        <v/>
      </c>
      <c r="BK97" s="34" t="str">
        <f>Examen!H93</f>
        <v/>
      </c>
      <c r="BL97" s="34"/>
      <c r="BM97" s="109" t="str">
        <f>IF(NOT(ISBLANK(B97)),IF(SUM(E97:S97,U97:AI97,AK97:AY97)+SUM(MatLab!E98:R98)+SUM('Lab Fizica'!E98:R98)&lt;&gt;0,SUM(E97:S97,U97:AI97,AK97:AY97)+SUM(MatLab!E98:R98)+SUM('Lab Fizica'!E98:R98),""),"")</f>
        <v/>
      </c>
      <c r="BN97" s="109"/>
      <c r="BQ97" s="34" t="str">
        <f t="shared" si="24"/>
        <v/>
      </c>
      <c r="BR97" s="34" t="str">
        <f t="shared" si="25"/>
        <v/>
      </c>
      <c r="BS97" s="34" t="str">
        <f>IF(NOT(ISBLANK(C97)),
IF(AND('Teste curente'!E93&lt;&gt;"n/p", 'Lab Fizica'!AL98&lt;&gt;""),ROUND(0.5*'Teste curente'!E93+0.5*'Lab Fizica'!AL98,0),"n/p"),
"")</f>
        <v/>
      </c>
      <c r="BT97" s="34" t="str">
        <f>IF(NOT(ISBLANK(C97)),
IF(AND(MatLab!AN98="Admis",'Lab Fizica'!AM98&lt;&gt;""),ROUND(0.5*MatLab!AM98+0.5*'Lab Fizica'!AM98,0),"n/p"),
"")</f>
        <v/>
      </c>
      <c r="BU97" s="34" t="str">
        <f t="shared" si="26"/>
        <v/>
      </c>
      <c r="BV97" s="34" t="str">
        <f t="shared" si="27"/>
        <v/>
      </c>
      <c r="BW97" s="112" t="str">
        <f t="shared" si="28"/>
        <v/>
      </c>
      <c r="BX97" s="33" t="str">
        <f t="shared" si="29"/>
        <v/>
      </c>
      <c r="BY97" s="34" t="str">
        <f t="shared" si="30"/>
        <v/>
      </c>
    </row>
    <row r="98" spans="2:77" x14ac:dyDescent="0.3">
      <c r="B98" s="34" t="str">
        <f>IF(NOT(ISBLANK(C98)),COUNTA($C$6:C98),"")</f>
        <v/>
      </c>
      <c r="C98" s="71"/>
      <c r="D98" s="76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4" t="str">
        <f t="shared" si="18"/>
        <v/>
      </c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4" t="str">
        <f t="shared" si="19"/>
        <v/>
      </c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4" t="str">
        <f t="shared" si="20"/>
        <v/>
      </c>
      <c r="BA98" s="34" t="str">
        <f t="shared" si="21"/>
        <v/>
      </c>
      <c r="BB98"/>
      <c r="BC98" s="34" t="str">
        <f>'Atest. Nr.1'!K94</f>
        <v/>
      </c>
      <c r="BD98" s="34"/>
      <c r="BE98" s="34"/>
      <c r="BF98" s="34" t="str">
        <f>'Atest. Nr.2'!I94</f>
        <v/>
      </c>
      <c r="BG98" s="34"/>
      <c r="BH98" s="34"/>
      <c r="BI98" s="34" t="str">
        <f t="shared" si="22"/>
        <v/>
      </c>
      <c r="BJ98" s="34" t="str">
        <f t="shared" si="23"/>
        <v/>
      </c>
      <c r="BK98" s="34" t="str">
        <f>Examen!H94</f>
        <v/>
      </c>
      <c r="BL98" s="34"/>
      <c r="BM98" s="109" t="str">
        <f>IF(NOT(ISBLANK(B98)),IF(SUM(E98:S98,U98:AI98,AK98:AY98)+SUM(MatLab!E99:R99)+SUM('Lab Fizica'!E99:R99)&lt;&gt;0,SUM(E98:S98,U98:AI98,AK98:AY98)+SUM(MatLab!E99:R99)+SUM('Lab Fizica'!E99:R99),""),"")</f>
        <v/>
      </c>
      <c r="BN98" s="109"/>
      <c r="BQ98" s="34" t="str">
        <f t="shared" si="24"/>
        <v/>
      </c>
      <c r="BR98" s="34" t="str">
        <f t="shared" si="25"/>
        <v/>
      </c>
      <c r="BS98" s="34" t="str">
        <f>IF(NOT(ISBLANK(C98)),
IF(AND('Teste curente'!E94&lt;&gt;"n/p", 'Lab Fizica'!AL99&lt;&gt;""),ROUND(0.5*'Teste curente'!E94+0.5*'Lab Fizica'!AL99,0),"n/p"),
"")</f>
        <v/>
      </c>
      <c r="BT98" s="34" t="str">
        <f>IF(NOT(ISBLANK(C98)),
IF(AND(MatLab!AN99="Admis",'Lab Fizica'!AM99&lt;&gt;""),ROUND(0.5*MatLab!AM99+0.5*'Lab Fizica'!AM99,0),"n/p"),
"")</f>
        <v/>
      </c>
      <c r="BU98" s="34" t="str">
        <f t="shared" si="26"/>
        <v/>
      </c>
      <c r="BV98" s="34" t="str">
        <f t="shared" si="27"/>
        <v/>
      </c>
      <c r="BW98" s="112" t="str">
        <f t="shared" si="28"/>
        <v/>
      </c>
      <c r="BX98" s="33" t="str">
        <f t="shared" si="29"/>
        <v/>
      </c>
      <c r="BY98" s="34" t="str">
        <f t="shared" si="30"/>
        <v/>
      </c>
    </row>
    <row r="99" spans="2:77" x14ac:dyDescent="0.3">
      <c r="B99" s="34" t="str">
        <f>IF(NOT(ISBLANK(C99)),COUNTA($C$6:C99),"")</f>
        <v/>
      </c>
      <c r="C99" s="71"/>
      <c r="D99" s="76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4" t="str">
        <f t="shared" si="18"/>
        <v/>
      </c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4" t="str">
        <f t="shared" si="19"/>
        <v/>
      </c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4" t="str">
        <f t="shared" si="20"/>
        <v/>
      </c>
      <c r="BA99" s="34" t="str">
        <f t="shared" si="21"/>
        <v/>
      </c>
      <c r="BB99"/>
      <c r="BC99" s="34" t="str">
        <f>'Atest. Nr.1'!K95</f>
        <v/>
      </c>
      <c r="BD99" s="34"/>
      <c r="BE99" s="34"/>
      <c r="BF99" s="34" t="str">
        <f>'Atest. Nr.2'!I95</f>
        <v/>
      </c>
      <c r="BG99" s="34"/>
      <c r="BH99" s="34"/>
      <c r="BI99" s="34" t="str">
        <f t="shared" si="22"/>
        <v/>
      </c>
      <c r="BJ99" s="34" t="str">
        <f t="shared" si="23"/>
        <v/>
      </c>
      <c r="BK99" s="34" t="str">
        <f>Examen!H95</f>
        <v/>
      </c>
      <c r="BL99" s="34"/>
      <c r="BM99" s="109" t="str">
        <f>IF(NOT(ISBLANK(B99)),IF(SUM(E99:S99,U99:AI99,AK99:AY99)+SUM(MatLab!E100:R100)+SUM('Lab Fizica'!E100:R100)&lt;&gt;0,SUM(E99:S99,U99:AI99,AK99:AY99)+SUM(MatLab!E100:R100)+SUM('Lab Fizica'!E100:R100),""),"")</f>
        <v/>
      </c>
      <c r="BN99" s="109"/>
      <c r="BQ99" s="34" t="str">
        <f t="shared" si="24"/>
        <v/>
      </c>
      <c r="BR99" s="34" t="str">
        <f t="shared" si="25"/>
        <v/>
      </c>
      <c r="BS99" s="34" t="str">
        <f>IF(NOT(ISBLANK(C99)),
IF(AND('Teste curente'!E95&lt;&gt;"n/p", 'Lab Fizica'!AL100&lt;&gt;""),ROUND(0.5*'Teste curente'!E95+0.5*'Lab Fizica'!AL100,0),"n/p"),
"")</f>
        <v/>
      </c>
      <c r="BT99" s="34" t="str">
        <f>IF(NOT(ISBLANK(C99)),
IF(AND(MatLab!AN100="Admis",'Lab Fizica'!AM100&lt;&gt;""),ROUND(0.5*MatLab!AM100+0.5*'Lab Fizica'!AM100,0),"n/p"),
"")</f>
        <v/>
      </c>
      <c r="BU99" s="34" t="str">
        <f t="shared" si="26"/>
        <v/>
      </c>
      <c r="BV99" s="34" t="str">
        <f t="shared" si="27"/>
        <v/>
      </c>
      <c r="BW99" s="112" t="str">
        <f t="shared" si="28"/>
        <v/>
      </c>
      <c r="BX99" s="33" t="str">
        <f t="shared" si="29"/>
        <v/>
      </c>
      <c r="BY99" s="34" t="str">
        <f t="shared" si="30"/>
        <v/>
      </c>
    </row>
    <row r="100" spans="2:77" x14ac:dyDescent="0.3">
      <c r="B100" s="34" t="str">
        <f>IF(NOT(ISBLANK(C100)),COUNTA($C$6:C100),"")</f>
        <v/>
      </c>
      <c r="C100" s="71"/>
      <c r="D100" s="76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4" t="str">
        <f t="shared" si="18"/>
        <v/>
      </c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4" t="str">
        <f t="shared" si="19"/>
        <v/>
      </c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4" t="str">
        <f t="shared" si="20"/>
        <v/>
      </c>
      <c r="BA100" s="34" t="str">
        <f t="shared" si="21"/>
        <v/>
      </c>
      <c r="BB100"/>
      <c r="BC100" s="34" t="str">
        <f>'Atest. Nr.1'!K96</f>
        <v/>
      </c>
      <c r="BD100" s="34"/>
      <c r="BE100" s="34"/>
      <c r="BF100" s="34" t="str">
        <f>'Atest. Nr.2'!I96</f>
        <v/>
      </c>
      <c r="BG100" s="34"/>
      <c r="BH100" s="34"/>
      <c r="BI100" s="34" t="str">
        <f t="shared" si="22"/>
        <v/>
      </c>
      <c r="BJ100" s="34" t="str">
        <f t="shared" si="23"/>
        <v/>
      </c>
      <c r="BK100" s="34" t="str">
        <f>Examen!H96</f>
        <v/>
      </c>
      <c r="BL100" s="34"/>
      <c r="BM100" s="109" t="str">
        <f>IF(NOT(ISBLANK(B100)),IF(SUM(E100:S100,U100:AI100,AK100:AY100)+SUM(MatLab!E101:R101)+SUM('Lab Fizica'!E101:R101)&lt;&gt;0,SUM(E100:S100,U100:AI100,AK100:AY100)+SUM(MatLab!E101:R101)+SUM('Lab Fizica'!E101:R101),""),"")</f>
        <v/>
      </c>
      <c r="BN100" s="109"/>
      <c r="BQ100" s="34" t="str">
        <f t="shared" si="24"/>
        <v/>
      </c>
      <c r="BR100" s="34" t="str">
        <f t="shared" si="25"/>
        <v/>
      </c>
      <c r="BS100" s="34" t="str">
        <f>IF(NOT(ISBLANK(C100)),
IF(AND('Teste curente'!E96&lt;&gt;"n/p", 'Lab Fizica'!AL101&lt;&gt;""),ROUND(0.5*'Teste curente'!E96+0.5*'Lab Fizica'!AL101,0),"n/p"),
"")</f>
        <v/>
      </c>
      <c r="BT100" s="34" t="str">
        <f>IF(NOT(ISBLANK(C100)),
IF(AND(MatLab!AN101="Admis",'Lab Fizica'!AM101&lt;&gt;""),ROUND(0.5*MatLab!AM101+0.5*'Lab Fizica'!AM101,0),"n/p"),
"")</f>
        <v/>
      </c>
      <c r="BU100" s="34" t="str">
        <f t="shared" si="26"/>
        <v/>
      </c>
      <c r="BV100" s="34" t="str">
        <f t="shared" si="27"/>
        <v/>
      </c>
      <c r="BW100" s="112" t="str">
        <f t="shared" si="28"/>
        <v/>
      </c>
      <c r="BX100" s="33" t="str">
        <f t="shared" si="29"/>
        <v/>
      </c>
      <c r="BY100" s="34" t="str">
        <f t="shared" si="30"/>
        <v/>
      </c>
    </row>
    <row r="101" spans="2:77" x14ac:dyDescent="0.3">
      <c r="B101" s="34" t="str">
        <f>IF(NOT(ISBLANK(C101)),COUNTA($C$6:C101),"")</f>
        <v/>
      </c>
      <c r="C101" s="71"/>
      <c r="D101" s="76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4" t="str">
        <f t="shared" si="18"/>
        <v/>
      </c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4" t="str">
        <f t="shared" si="19"/>
        <v/>
      </c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4" t="str">
        <f t="shared" si="20"/>
        <v/>
      </c>
      <c r="BA101" s="34" t="str">
        <f t="shared" si="21"/>
        <v/>
      </c>
      <c r="BB101"/>
      <c r="BC101" s="34" t="str">
        <f>'Atest. Nr.1'!K97</f>
        <v/>
      </c>
      <c r="BD101" s="34"/>
      <c r="BE101" s="34"/>
      <c r="BF101" s="34" t="str">
        <f>'Atest. Nr.2'!I97</f>
        <v/>
      </c>
      <c r="BG101" s="34"/>
      <c r="BH101" s="34"/>
      <c r="BI101" s="34" t="str">
        <f t="shared" si="22"/>
        <v/>
      </c>
      <c r="BJ101" s="34" t="str">
        <f t="shared" si="23"/>
        <v/>
      </c>
      <c r="BK101" s="34" t="str">
        <f>Examen!H97</f>
        <v/>
      </c>
      <c r="BL101" s="34"/>
      <c r="BM101" s="109" t="str">
        <f>IF(NOT(ISBLANK(B101)),IF(SUM(E101:S101,U101:AI101,AK101:AY101)+SUM(MatLab!E102:R102)+SUM('Lab Fizica'!E102:R102)&lt;&gt;0,SUM(E101:S101,U101:AI101,AK101:AY101)+SUM(MatLab!E102:R102)+SUM('Lab Fizica'!E102:R102),""),"")</f>
        <v/>
      </c>
      <c r="BN101" s="109"/>
      <c r="BQ101" s="34" t="str">
        <f t="shared" si="24"/>
        <v/>
      </c>
      <c r="BR101" s="34" t="str">
        <f t="shared" si="25"/>
        <v/>
      </c>
      <c r="BS101" s="34" t="str">
        <f>IF(NOT(ISBLANK(C101)),
IF(AND('Teste curente'!E97&lt;&gt;"n/p", 'Lab Fizica'!AL102&lt;&gt;""),ROUND(0.5*'Teste curente'!E97+0.5*'Lab Fizica'!AL102,0),"n/p"),
"")</f>
        <v/>
      </c>
      <c r="BT101" s="34" t="str">
        <f>IF(NOT(ISBLANK(C101)),
IF(AND(MatLab!AN102="Admis",'Lab Fizica'!AM102&lt;&gt;""),ROUND(0.5*MatLab!AM102+0.5*'Lab Fizica'!AM102,0),"n/p"),
"")</f>
        <v/>
      </c>
      <c r="BU101" s="34" t="str">
        <f t="shared" si="26"/>
        <v/>
      </c>
      <c r="BV101" s="34" t="str">
        <f t="shared" si="27"/>
        <v/>
      </c>
      <c r="BW101" s="112" t="str">
        <f t="shared" si="28"/>
        <v/>
      </c>
      <c r="BX101" s="33" t="str">
        <f t="shared" si="29"/>
        <v/>
      </c>
      <c r="BY101" s="34" t="str">
        <f t="shared" si="30"/>
        <v/>
      </c>
    </row>
    <row r="102" spans="2:77" x14ac:dyDescent="0.3">
      <c r="B102" s="34" t="str">
        <f>IF(NOT(ISBLANK(C102)),COUNTA($C$6:C102),"")</f>
        <v/>
      </c>
      <c r="C102" s="71"/>
      <c r="D102" s="76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4" t="str">
        <f t="shared" si="18"/>
        <v/>
      </c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4" t="str">
        <f t="shared" si="19"/>
        <v/>
      </c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4" t="str">
        <f t="shared" si="20"/>
        <v/>
      </c>
      <c r="BA102" s="34" t="str">
        <f t="shared" si="21"/>
        <v/>
      </c>
      <c r="BB102"/>
      <c r="BC102" s="34" t="str">
        <f>'Atest. Nr.1'!K98</f>
        <v/>
      </c>
      <c r="BD102" s="34"/>
      <c r="BE102" s="34"/>
      <c r="BF102" s="34" t="str">
        <f>'Atest. Nr.2'!I98</f>
        <v/>
      </c>
      <c r="BG102" s="34"/>
      <c r="BH102" s="34"/>
      <c r="BI102" s="34" t="str">
        <f t="shared" si="22"/>
        <v/>
      </c>
      <c r="BJ102" s="34" t="str">
        <f t="shared" si="23"/>
        <v/>
      </c>
      <c r="BK102" s="34" t="str">
        <f>Examen!H98</f>
        <v/>
      </c>
      <c r="BL102" s="34"/>
      <c r="BM102" s="109" t="str">
        <f>IF(NOT(ISBLANK(B102)),IF(SUM(E102:S102,U102:AI102,AK102:AY102)+SUM(MatLab!E103:R103)+SUM('Lab Fizica'!E103:R103)&lt;&gt;0,SUM(E102:S102,U102:AI102,AK102:AY102)+SUM(MatLab!E103:R103)+SUM('Lab Fizica'!E103:R103),""),"")</f>
        <v/>
      </c>
      <c r="BN102" s="109"/>
      <c r="BQ102" s="34" t="str">
        <f t="shared" si="24"/>
        <v/>
      </c>
      <c r="BR102" s="34" t="str">
        <f t="shared" si="25"/>
        <v/>
      </c>
      <c r="BS102" s="34" t="str">
        <f>IF(NOT(ISBLANK(C102)),
IF(AND('Teste curente'!E98&lt;&gt;"n/p", 'Lab Fizica'!AL103&lt;&gt;""),ROUND(0.5*'Teste curente'!E98+0.5*'Lab Fizica'!AL103,0),"n/p"),
"")</f>
        <v/>
      </c>
      <c r="BT102" s="34" t="str">
        <f>IF(NOT(ISBLANK(C102)),
IF(AND(MatLab!AN103="Admis",'Lab Fizica'!AM103&lt;&gt;""),ROUND(0.5*MatLab!AM103+0.5*'Lab Fizica'!AM103,0),"n/p"),
"")</f>
        <v/>
      </c>
      <c r="BU102" s="34" t="str">
        <f t="shared" si="26"/>
        <v/>
      </c>
      <c r="BV102" s="34" t="str">
        <f t="shared" si="27"/>
        <v/>
      </c>
      <c r="BW102" s="112" t="str">
        <f t="shared" si="28"/>
        <v/>
      </c>
      <c r="BX102" s="33" t="str">
        <f t="shared" si="29"/>
        <v/>
      </c>
      <c r="BY102" s="34" t="str">
        <f t="shared" si="30"/>
        <v/>
      </c>
    </row>
    <row r="103" spans="2:77" x14ac:dyDescent="0.3">
      <c r="B103" s="34" t="str">
        <f>IF(NOT(ISBLANK(C103)),COUNTA($C$6:C103),"")</f>
        <v/>
      </c>
      <c r="C103" s="71"/>
      <c r="D103" s="76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4" t="str">
        <f t="shared" si="18"/>
        <v/>
      </c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4" t="str">
        <f t="shared" si="19"/>
        <v/>
      </c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4" t="str">
        <f t="shared" si="20"/>
        <v/>
      </c>
      <c r="BA103" s="34" t="str">
        <f t="shared" si="21"/>
        <v/>
      </c>
      <c r="BB103"/>
      <c r="BC103" s="34" t="str">
        <f>'Atest. Nr.1'!K99</f>
        <v/>
      </c>
      <c r="BD103" s="34"/>
      <c r="BE103" s="34"/>
      <c r="BF103" s="34" t="str">
        <f>'Atest. Nr.2'!I99</f>
        <v/>
      </c>
      <c r="BG103" s="34"/>
      <c r="BH103" s="34"/>
      <c r="BI103" s="34" t="str">
        <f t="shared" si="22"/>
        <v/>
      </c>
      <c r="BJ103" s="34" t="str">
        <f t="shared" si="23"/>
        <v/>
      </c>
      <c r="BK103" s="34" t="str">
        <f>Examen!H99</f>
        <v/>
      </c>
      <c r="BL103" s="34"/>
      <c r="BM103" s="109" t="str">
        <f>IF(NOT(ISBLANK(B103)),IF(SUM(E103:S103,U103:AI103,AK103:AY103)+SUM(MatLab!E104:R104)+SUM('Lab Fizica'!E104:R104)&lt;&gt;0,SUM(E103:S103,U103:AI103,AK103:AY103)+SUM(MatLab!E104:R104)+SUM('Lab Fizica'!E104:R104),""),"")</f>
        <v/>
      </c>
      <c r="BN103" s="109"/>
      <c r="BQ103" s="34" t="str">
        <f t="shared" si="24"/>
        <v/>
      </c>
      <c r="BR103" s="34" t="str">
        <f t="shared" si="25"/>
        <v/>
      </c>
      <c r="BS103" s="34" t="str">
        <f>IF(NOT(ISBLANK(C103)),
IF(AND('Teste curente'!E99&lt;&gt;"n/p", 'Lab Fizica'!AL104&lt;&gt;""),ROUND(0.5*'Teste curente'!E99+0.5*'Lab Fizica'!AL104,0),"n/p"),
"")</f>
        <v/>
      </c>
      <c r="BT103" s="34" t="str">
        <f>IF(NOT(ISBLANK(C103)),
IF(AND(MatLab!AN104="Admis",'Lab Fizica'!AM104&lt;&gt;""),ROUND(0.5*MatLab!AM104+0.5*'Lab Fizica'!AM104,0),"n/p"),
"")</f>
        <v/>
      </c>
      <c r="BU103" s="34" t="str">
        <f t="shared" si="26"/>
        <v/>
      </c>
      <c r="BV103" s="34" t="str">
        <f t="shared" si="27"/>
        <v/>
      </c>
      <c r="BW103" s="112" t="str">
        <f t="shared" si="28"/>
        <v/>
      </c>
      <c r="BX103" s="33" t="str">
        <f t="shared" si="29"/>
        <v/>
      </c>
      <c r="BY103" s="34" t="str">
        <f t="shared" si="30"/>
        <v/>
      </c>
    </row>
    <row r="104" spans="2:77" x14ac:dyDescent="0.3">
      <c r="B104" s="34" t="str">
        <f>IF(NOT(ISBLANK(C104)),COUNTA($C$6:C104),"")</f>
        <v/>
      </c>
      <c r="C104" s="71"/>
      <c r="D104" s="76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4" t="str">
        <f t="shared" si="18"/>
        <v/>
      </c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4" t="str">
        <f t="shared" si="19"/>
        <v/>
      </c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4" t="str">
        <f t="shared" si="20"/>
        <v/>
      </c>
      <c r="BA104" s="34" t="str">
        <f t="shared" si="21"/>
        <v/>
      </c>
      <c r="BB104"/>
      <c r="BC104" s="34" t="str">
        <f>'Atest. Nr.1'!K100</f>
        <v/>
      </c>
      <c r="BD104" s="34"/>
      <c r="BE104" s="34"/>
      <c r="BF104" s="34" t="str">
        <f>'Atest. Nr.2'!I100</f>
        <v/>
      </c>
      <c r="BG104" s="34"/>
      <c r="BH104" s="34"/>
      <c r="BI104" s="34" t="str">
        <f t="shared" si="22"/>
        <v/>
      </c>
      <c r="BJ104" s="34" t="str">
        <f t="shared" si="23"/>
        <v/>
      </c>
      <c r="BK104" s="34" t="str">
        <f>Examen!H100</f>
        <v/>
      </c>
      <c r="BL104" s="34"/>
      <c r="BM104" s="109" t="str">
        <f>IF(NOT(ISBLANK(B104)),IF(SUM(E104:S104,U104:AI104,AK104:AY104)+SUM(MatLab!E105:R105)+SUM('Lab Fizica'!E105:R105)&lt;&gt;0,SUM(E104:S104,U104:AI104,AK104:AY104)+SUM(MatLab!E105:R105)+SUM('Lab Fizica'!E105:R105),""),"")</f>
        <v/>
      </c>
      <c r="BN104" s="109"/>
      <c r="BQ104" s="34" t="str">
        <f t="shared" si="24"/>
        <v/>
      </c>
      <c r="BR104" s="34" t="str">
        <f t="shared" si="25"/>
        <v/>
      </c>
      <c r="BS104" s="34" t="str">
        <f>IF(NOT(ISBLANK(C104)),
IF(AND('Teste curente'!E100&lt;&gt;"n/p", 'Lab Fizica'!AL105&lt;&gt;""),ROUND(0.5*'Teste curente'!E100+0.5*'Lab Fizica'!AL105,0),"n/p"),
"")</f>
        <v/>
      </c>
      <c r="BT104" s="34" t="str">
        <f>IF(NOT(ISBLANK(C104)),
IF(AND(MatLab!AN105="Admis",'Lab Fizica'!AM105&lt;&gt;""),ROUND(0.5*MatLab!AM105+0.5*'Lab Fizica'!AM105,0),"n/p"),
"")</f>
        <v/>
      </c>
      <c r="BU104" s="34" t="str">
        <f t="shared" si="26"/>
        <v/>
      </c>
      <c r="BV104" s="34" t="str">
        <f t="shared" si="27"/>
        <v/>
      </c>
      <c r="BW104" s="112" t="str">
        <f t="shared" si="28"/>
        <v/>
      </c>
      <c r="BX104" s="33" t="str">
        <f t="shared" si="29"/>
        <v/>
      </c>
      <c r="BY104" s="34" t="str">
        <f t="shared" si="30"/>
        <v/>
      </c>
    </row>
    <row r="105" spans="2:77" x14ac:dyDescent="0.3">
      <c r="B105" s="34" t="str">
        <f>IF(NOT(ISBLANK(C105)),COUNTA($C$6:C105),"")</f>
        <v/>
      </c>
      <c r="C105" s="71"/>
      <c r="D105" s="76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4" t="str">
        <f t="shared" si="18"/>
        <v/>
      </c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4" t="str">
        <f t="shared" si="19"/>
        <v/>
      </c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4" t="str">
        <f t="shared" si="20"/>
        <v/>
      </c>
      <c r="BA105" s="34" t="str">
        <f t="shared" si="21"/>
        <v/>
      </c>
      <c r="BB105"/>
      <c r="BC105" s="34" t="str">
        <f>'Atest. Nr.1'!K101</f>
        <v/>
      </c>
      <c r="BD105" s="34"/>
      <c r="BE105" s="34"/>
      <c r="BF105" s="34" t="str">
        <f>'Atest. Nr.2'!I101</f>
        <v/>
      </c>
      <c r="BG105" s="34"/>
      <c r="BH105" s="34"/>
      <c r="BI105" s="34" t="str">
        <f t="shared" si="22"/>
        <v/>
      </c>
      <c r="BJ105" s="34" t="str">
        <f t="shared" si="23"/>
        <v/>
      </c>
      <c r="BK105" s="34" t="str">
        <f>Examen!H101</f>
        <v/>
      </c>
      <c r="BL105" s="34"/>
      <c r="BM105" s="109" t="str">
        <f>IF(NOT(ISBLANK(B105)),IF(SUM(E105:S105,U105:AI105,AK105:AY105)+SUM(MatLab!E106:R106)+SUM('Lab Fizica'!E106:R106)&lt;&gt;0,SUM(E105:S105,U105:AI105,AK105:AY105)+SUM(MatLab!E106:R106)+SUM('Lab Fizica'!E106:R106),""),"")</f>
        <v/>
      </c>
      <c r="BN105" s="109"/>
      <c r="BQ105" s="34" t="str">
        <f t="shared" si="24"/>
        <v/>
      </c>
      <c r="BR105" s="34" t="str">
        <f t="shared" si="25"/>
        <v/>
      </c>
      <c r="BS105" s="34" t="str">
        <f>IF(NOT(ISBLANK(C105)),
IF(AND('Teste curente'!E101&lt;&gt;"n/p", 'Lab Fizica'!AL106&lt;&gt;""),ROUND(0.5*'Teste curente'!E101+0.5*'Lab Fizica'!AL106,0),"n/p"),
"")</f>
        <v/>
      </c>
      <c r="BT105" s="34" t="str">
        <f>IF(NOT(ISBLANK(C105)),
IF(AND(MatLab!AN106="Admis",'Lab Fizica'!AM106&lt;&gt;""),ROUND(0.5*MatLab!AM106+0.5*'Lab Fizica'!AM106,0),"n/p"),
"")</f>
        <v/>
      </c>
      <c r="BU105" s="34" t="str">
        <f t="shared" si="26"/>
        <v/>
      </c>
      <c r="BV105" s="34" t="str">
        <f t="shared" si="27"/>
        <v/>
      </c>
      <c r="BW105" s="112" t="str">
        <f t="shared" si="28"/>
        <v/>
      </c>
      <c r="BX105" s="33" t="str">
        <f t="shared" si="29"/>
        <v/>
      </c>
      <c r="BY105" s="34" t="str">
        <f t="shared" si="30"/>
        <v/>
      </c>
    </row>
    <row r="106" spans="2:77" ht="17.399999999999999" x14ac:dyDescent="0.3">
      <c r="B106" s="77"/>
      <c r="C106" s="79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34" t="str">
        <f t="shared" ref="AJ106" si="31">IF(NOT(ISBLANK(B106)),IF(COUNTIF(U106:AI106,"a")&lt;&gt;0,COUNTIF(U106:AI106,"a"),""),"")</f>
        <v/>
      </c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109" t="str">
        <f>IF(NOT(ISBLANK(B106)),IF(SUM(E106:S106,U106:AI106,AK106:AY106)+SUM(MatLab!E107:R107)+SUM('Lab Fizica'!E107:R107)&lt;&gt;0,SUM(E106:S106,U106:AI106,AK106:AY106)+SUM(MatLab!E107:R107)+SUM('Lab Fizica'!E107:R107),""),"")</f>
        <v/>
      </c>
      <c r="BN106" s="109"/>
      <c r="BO106" s="82"/>
      <c r="BP106" s="77"/>
      <c r="BQ106" s="119"/>
      <c r="BR106" s="119"/>
      <c r="BS106" s="34" t="str">
        <f>IF(NOT(ISBLANK(C106)),IF(AND('Teste curente'!E102&lt;&gt;"n/p", 'Lab Fizica'!AL107&lt;&gt;""),ROUND(0.5*'Teste curente'!E102+0.5*'Lab Fizica'!AL107,0),"n/p"),"")</f>
        <v/>
      </c>
      <c r="BT106" s="119"/>
      <c r="BU106" s="77"/>
      <c r="BV106" s="111"/>
      <c r="BW106" s="77"/>
      <c r="BX106" s="77"/>
      <c r="BY106" s="77"/>
    </row>
    <row r="107" spans="2:77" ht="17.399999999999999" x14ac:dyDescent="0.3">
      <c r="B107" s="77"/>
      <c r="C107" s="79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7"/>
      <c r="BB10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109" t="str">
        <f>IF(NOT(ISBLANK(B107)),IF(SUM(E107:S107,U107:AI107,AK107:AY107)+SUM(MatLab!E108:R108)+SUM('Lab Fizica'!E108:R108)&lt;&gt;0,SUM(E107:S107,U107:AI107,AK107:AY107)+SUM(MatLab!E108:R108)+SUM('Lab Fizica'!E108:R108),""),"")</f>
        <v/>
      </c>
      <c r="BN107" s="109"/>
      <c r="BO107" s="82"/>
      <c r="BP107" s="77"/>
      <c r="BQ107" s="119"/>
      <c r="BR107" s="119"/>
      <c r="BS107" s="34" t="str">
        <f>IF(NOT(ISBLANK(C107)),IF(AND('Teste curente'!E103&lt;&gt;"n/p", 'Lab Fizica'!AL108&lt;&gt;""),ROUND(0.5*'Teste curente'!E103+0.5*'Lab Fizica'!AL108,0),"n/p"),"")</f>
        <v/>
      </c>
      <c r="BT107" s="119"/>
      <c r="BU107" s="77"/>
      <c r="BV107" s="111"/>
      <c r="BW107" s="77"/>
      <c r="BX107" s="77"/>
      <c r="BY107" s="77"/>
    </row>
    <row r="108" spans="2:77" ht="17.399999999999999" x14ac:dyDescent="0.3">
      <c r="B108" s="77"/>
      <c r="C108" s="79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  <c r="BM108" s="109" t="str">
        <f>IF(NOT(ISBLANK(B108)),IF(SUM(E108:S108,U108:AI108,AK108:AY108)+SUM(MatLab!E109:R109)+SUM('Lab Fizica'!E109:R109)&lt;&gt;0,SUM(E108:S108,U108:AI108,AK108:AY108)+SUM(MatLab!E109:R109)+SUM('Lab Fizica'!E109:R109),""),"")</f>
        <v/>
      </c>
      <c r="BN108" s="109"/>
      <c r="BO108" s="82"/>
      <c r="BP108" s="77"/>
      <c r="BQ108" s="119"/>
      <c r="BR108" s="119"/>
      <c r="BS108" s="119"/>
      <c r="BT108" s="119"/>
      <c r="BU108" s="77"/>
      <c r="BV108" s="111"/>
      <c r="BW108" s="77"/>
      <c r="BX108" s="77"/>
      <c r="BY108" s="77"/>
    </row>
    <row r="109" spans="2:77" ht="17.399999999999999" x14ac:dyDescent="0.3">
      <c r="B109" s="77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7"/>
      <c r="BB109" s="77"/>
      <c r="BC109" s="76"/>
      <c r="BD109" s="76"/>
      <c r="BE109" s="76"/>
      <c r="BF109" s="76"/>
      <c r="BG109" s="76"/>
      <c r="BH109" s="76"/>
      <c r="BI109" s="76"/>
      <c r="BJ109" s="76"/>
      <c r="BK109" s="76"/>
      <c r="BL109" s="76"/>
      <c r="BO109" s="82"/>
      <c r="BP109" s="77"/>
      <c r="BQ109" s="120"/>
      <c r="BR109" s="120"/>
      <c r="BS109" s="120"/>
      <c r="BT109" s="120"/>
      <c r="BU109" s="76"/>
      <c r="BV109" s="83"/>
      <c r="BW109" s="76"/>
      <c r="BX109" s="76"/>
      <c r="BY109" s="76"/>
    </row>
    <row r="110" spans="2:77" ht="17.399999999999999" x14ac:dyDescent="0.3">
      <c r="B110" s="77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7"/>
      <c r="BB110" s="77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  <c r="BO110" s="82"/>
      <c r="BP110" s="77"/>
      <c r="BQ110" s="120"/>
      <c r="BR110" s="120"/>
      <c r="BS110" s="120"/>
      <c r="BT110" s="120"/>
      <c r="BU110" s="76"/>
      <c r="BV110" s="83"/>
      <c r="BW110" s="76"/>
      <c r="BX110" s="76"/>
      <c r="BY110" s="76"/>
    </row>
    <row r="111" spans="2:77" ht="17.399999999999999" x14ac:dyDescent="0.3">
      <c r="B111" s="77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7"/>
      <c r="BB111" s="77"/>
      <c r="BC111" s="76"/>
      <c r="BD111" s="76"/>
      <c r="BE111" s="76"/>
      <c r="BF111" s="76"/>
      <c r="BG111" s="76"/>
      <c r="BH111" s="76"/>
      <c r="BI111" s="76"/>
      <c r="BJ111" s="76"/>
      <c r="BK111" s="76"/>
      <c r="BL111" s="76"/>
      <c r="BO111" s="82"/>
      <c r="BP111" s="77"/>
      <c r="BQ111" s="120"/>
      <c r="BR111" s="120"/>
      <c r="BS111" s="120"/>
      <c r="BT111" s="120"/>
      <c r="BU111" s="76"/>
      <c r="BV111" s="83"/>
      <c r="BW111" s="76"/>
      <c r="BX111" s="76"/>
      <c r="BY111" s="76"/>
    </row>
    <row r="112" spans="2:77" ht="17.399999999999999" x14ac:dyDescent="0.3">
      <c r="B112" s="77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7"/>
      <c r="BB112" s="77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  <c r="BO112" s="82"/>
      <c r="BP112" s="77"/>
      <c r="BQ112" s="120"/>
      <c r="BR112" s="120"/>
      <c r="BS112" s="120"/>
      <c r="BT112" s="120"/>
      <c r="BU112" s="76"/>
      <c r="BV112" s="83"/>
      <c r="BW112" s="76"/>
      <c r="BX112" s="76"/>
      <c r="BY112" s="76"/>
    </row>
    <row r="113" spans="2:77" ht="17.399999999999999" x14ac:dyDescent="0.3">
      <c r="B113" s="77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7"/>
      <c r="BB113" s="77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O113" s="82"/>
      <c r="BP113" s="77"/>
      <c r="BQ113" s="120"/>
      <c r="BR113" s="120"/>
      <c r="BS113" s="120"/>
      <c r="BT113" s="120"/>
      <c r="BU113" s="76"/>
      <c r="BV113" s="83"/>
      <c r="BW113" s="76"/>
      <c r="BX113" s="76"/>
      <c r="BY113" s="76"/>
    </row>
    <row r="114" spans="2:77" ht="17.399999999999999" x14ac:dyDescent="0.3">
      <c r="B114" s="77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7"/>
      <c r="BB114" s="77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O114" s="82"/>
      <c r="BP114" s="77"/>
      <c r="BQ114" s="120"/>
      <c r="BR114" s="120"/>
      <c r="BS114" s="120"/>
      <c r="BT114" s="120"/>
      <c r="BU114" s="76"/>
      <c r="BV114" s="83"/>
      <c r="BW114" s="76"/>
      <c r="BX114" s="76"/>
      <c r="BY114" s="76"/>
    </row>
    <row r="115" spans="2:77" ht="17.399999999999999" x14ac:dyDescent="0.3">
      <c r="B115" s="77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7"/>
      <c r="BB115" s="77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O115" s="82"/>
      <c r="BP115" s="77"/>
      <c r="BQ115" s="120"/>
      <c r="BR115" s="120"/>
      <c r="BS115" s="120"/>
      <c r="BT115" s="120"/>
      <c r="BU115" s="76"/>
      <c r="BV115" s="83"/>
      <c r="BW115" s="76"/>
      <c r="BX115" s="76"/>
      <c r="BY115" s="76"/>
    </row>
    <row r="116" spans="2:77" ht="17.399999999999999" x14ac:dyDescent="0.3">
      <c r="B116" s="77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7"/>
      <c r="BB116" s="77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O116" s="82"/>
      <c r="BP116" s="77"/>
      <c r="BQ116" s="120"/>
      <c r="BR116" s="120"/>
      <c r="BS116" s="120"/>
      <c r="BT116" s="120"/>
      <c r="BU116" s="76"/>
      <c r="BV116" s="83"/>
      <c r="BW116" s="76"/>
      <c r="BX116" s="76"/>
      <c r="BY116" s="76"/>
    </row>
    <row r="117" spans="2:77" ht="17.399999999999999" x14ac:dyDescent="0.3">
      <c r="B117" s="77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7"/>
      <c r="BB117" s="77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O117" s="82"/>
      <c r="BP117" s="77"/>
      <c r="BQ117" s="120"/>
      <c r="BR117" s="120"/>
      <c r="BS117" s="120"/>
      <c r="BT117" s="120"/>
      <c r="BU117" s="76"/>
      <c r="BV117" s="83"/>
      <c r="BW117" s="76"/>
      <c r="BX117" s="76"/>
      <c r="BY117" s="76"/>
    </row>
    <row r="118" spans="2:77" ht="17.399999999999999" x14ac:dyDescent="0.3">
      <c r="B118" s="77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7"/>
      <c r="BB118" s="77"/>
      <c r="BC118" s="76"/>
      <c r="BD118" s="76"/>
      <c r="BE118" s="76"/>
      <c r="BF118" s="76"/>
      <c r="BG118" s="76"/>
      <c r="BH118" s="76"/>
      <c r="BI118" s="76"/>
      <c r="BJ118" s="76"/>
      <c r="BK118" s="76"/>
      <c r="BL118" s="76"/>
      <c r="BO118" s="82"/>
      <c r="BP118" s="77"/>
      <c r="BQ118" s="120"/>
      <c r="BR118" s="120"/>
      <c r="BS118" s="120"/>
      <c r="BT118" s="120"/>
      <c r="BU118" s="76"/>
      <c r="BV118" s="83"/>
      <c r="BW118" s="76"/>
      <c r="BX118" s="76"/>
      <c r="BY118" s="76"/>
    </row>
    <row r="119" spans="2:77" ht="17.399999999999999" x14ac:dyDescent="0.3">
      <c r="B119" s="77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7"/>
      <c r="BB119" s="77"/>
      <c r="BC119" s="76"/>
      <c r="BD119" s="76"/>
      <c r="BE119" s="76"/>
      <c r="BF119" s="76"/>
      <c r="BG119" s="76"/>
      <c r="BH119" s="76"/>
      <c r="BI119" s="76"/>
      <c r="BJ119" s="76"/>
      <c r="BK119" s="76"/>
      <c r="BL119" s="76"/>
      <c r="BO119" s="82"/>
      <c r="BP119" s="77"/>
      <c r="BQ119" s="120"/>
      <c r="BR119" s="120"/>
      <c r="BS119" s="120"/>
      <c r="BT119" s="120"/>
      <c r="BU119" s="76"/>
      <c r="BV119" s="83"/>
      <c r="BW119" s="76"/>
      <c r="BX119" s="76"/>
      <c r="BY119" s="76"/>
    </row>
    <row r="120" spans="2:77" ht="17.399999999999999" x14ac:dyDescent="0.3">
      <c r="B120" s="77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7"/>
      <c r="BB120" s="77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  <c r="BO120" s="82"/>
      <c r="BP120" s="77"/>
      <c r="BQ120" s="120"/>
      <c r="BR120" s="120"/>
      <c r="BS120" s="120"/>
      <c r="BT120" s="120"/>
      <c r="BU120" s="76"/>
      <c r="BV120" s="83"/>
      <c r="BW120" s="76"/>
      <c r="BX120" s="76"/>
      <c r="BY120" s="76"/>
    </row>
    <row r="121" spans="2:77" ht="17.399999999999999" x14ac:dyDescent="0.3">
      <c r="B121" s="77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7"/>
      <c r="BB121" s="77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O121" s="82"/>
      <c r="BP121" s="77"/>
      <c r="BQ121" s="120"/>
      <c r="BR121" s="120"/>
      <c r="BS121" s="120"/>
      <c r="BT121" s="120"/>
      <c r="BU121" s="76"/>
      <c r="BV121" s="83"/>
      <c r="BW121" s="76"/>
      <c r="BX121" s="76"/>
      <c r="BY121" s="76"/>
    </row>
    <row r="122" spans="2:77" ht="17.399999999999999" x14ac:dyDescent="0.3">
      <c r="B122" s="77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7"/>
      <c r="BB122" s="77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  <c r="BO122" s="82"/>
      <c r="BP122" s="77"/>
      <c r="BQ122" s="120"/>
      <c r="BR122" s="120"/>
      <c r="BS122" s="120"/>
      <c r="BT122" s="120"/>
      <c r="BU122" s="76"/>
      <c r="BV122" s="83"/>
      <c r="BW122" s="76"/>
      <c r="BX122" s="76"/>
      <c r="BY122" s="76"/>
    </row>
    <row r="123" spans="2:77" ht="17.399999999999999" x14ac:dyDescent="0.3">
      <c r="B123" s="77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7"/>
      <c r="BB123" s="77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O123" s="82"/>
      <c r="BP123" s="77"/>
      <c r="BQ123" s="120"/>
      <c r="BR123" s="120"/>
      <c r="BS123" s="120"/>
      <c r="BT123" s="120"/>
      <c r="BU123" s="76"/>
      <c r="BV123" s="83"/>
      <c r="BW123" s="76"/>
      <c r="BX123" s="76"/>
      <c r="BY123" s="76"/>
    </row>
    <row r="124" spans="2:77" ht="17.399999999999999" x14ac:dyDescent="0.3">
      <c r="B124" s="77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7"/>
      <c r="BB124" s="77"/>
      <c r="BC124" s="76"/>
      <c r="BD124" s="76"/>
      <c r="BE124" s="76"/>
      <c r="BF124" s="76"/>
      <c r="BG124" s="76"/>
      <c r="BH124" s="76"/>
      <c r="BI124" s="76"/>
      <c r="BJ124" s="76"/>
      <c r="BK124" s="76"/>
      <c r="BL124" s="76"/>
      <c r="BO124" s="82"/>
      <c r="BP124" s="77"/>
      <c r="BQ124" s="120"/>
      <c r="BR124" s="120"/>
      <c r="BS124" s="120"/>
      <c r="BT124" s="120"/>
      <c r="BU124" s="76"/>
      <c r="BV124" s="83"/>
      <c r="BW124" s="76"/>
      <c r="BX124" s="76"/>
      <c r="BY124" s="76"/>
    </row>
    <row r="125" spans="2:77" ht="17.399999999999999" x14ac:dyDescent="0.3">
      <c r="B125" s="77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7"/>
      <c r="BB125" s="77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O125" s="82"/>
      <c r="BP125" s="77"/>
      <c r="BQ125" s="120"/>
      <c r="BR125" s="120"/>
      <c r="BS125" s="120"/>
      <c r="BT125" s="120"/>
      <c r="BU125" s="76"/>
      <c r="BV125" s="83"/>
      <c r="BW125" s="76"/>
      <c r="BX125" s="76"/>
      <c r="BY125" s="76"/>
    </row>
    <row r="126" spans="2:77" ht="17.399999999999999" x14ac:dyDescent="0.3">
      <c r="B126" s="77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7"/>
      <c r="BB126" s="77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O126" s="82"/>
      <c r="BP126" s="77"/>
      <c r="BQ126" s="120"/>
      <c r="BR126" s="120"/>
      <c r="BS126" s="120"/>
      <c r="BT126" s="120"/>
      <c r="BU126" s="76"/>
      <c r="BV126" s="83"/>
      <c r="BW126" s="76"/>
      <c r="BX126" s="76"/>
      <c r="BY126" s="76"/>
    </row>
    <row r="127" spans="2:77" ht="17.399999999999999" x14ac:dyDescent="0.3">
      <c r="B127" s="77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7"/>
      <c r="BB127" s="77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O127" s="82"/>
      <c r="BP127" s="77"/>
      <c r="BQ127" s="120"/>
      <c r="BR127" s="120"/>
      <c r="BS127" s="120"/>
      <c r="BT127" s="120"/>
      <c r="BU127" s="76"/>
      <c r="BV127" s="83"/>
      <c r="BW127" s="76"/>
      <c r="BX127" s="76"/>
      <c r="BY127" s="76"/>
    </row>
    <row r="128" spans="2:77" ht="17.399999999999999" x14ac:dyDescent="0.3">
      <c r="B128" s="77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7"/>
      <c r="BB128" s="77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O128" s="82"/>
      <c r="BP128" s="77"/>
      <c r="BQ128" s="120"/>
      <c r="BR128" s="120"/>
      <c r="BS128" s="120"/>
      <c r="BT128" s="120"/>
      <c r="BU128" s="76"/>
      <c r="BV128" s="83"/>
      <c r="BW128" s="76"/>
      <c r="BX128" s="76"/>
      <c r="BY128" s="76"/>
    </row>
    <row r="129" spans="2:77" ht="17.399999999999999" x14ac:dyDescent="0.3">
      <c r="B129" s="77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7"/>
      <c r="BB129" s="77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O129" s="82"/>
      <c r="BP129" s="77"/>
      <c r="BQ129" s="120"/>
      <c r="BR129" s="120"/>
      <c r="BS129" s="120"/>
      <c r="BT129" s="120"/>
      <c r="BU129" s="76"/>
      <c r="BV129" s="83"/>
      <c r="BW129" s="76"/>
      <c r="BX129" s="76"/>
      <c r="BY129" s="76"/>
    </row>
    <row r="130" spans="2:77" ht="17.399999999999999" x14ac:dyDescent="0.3">
      <c r="B130" s="77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7"/>
      <c r="BB130" s="77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O130" s="82"/>
      <c r="BP130" s="77"/>
      <c r="BQ130" s="120"/>
      <c r="BR130" s="120"/>
      <c r="BS130" s="120"/>
      <c r="BT130" s="120"/>
      <c r="BU130" s="76"/>
      <c r="BV130" s="83"/>
      <c r="BW130" s="76"/>
      <c r="BX130" s="76"/>
      <c r="BY130" s="76"/>
    </row>
    <row r="131" spans="2:77" ht="17.399999999999999" x14ac:dyDescent="0.3">
      <c r="B131" s="77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7"/>
      <c r="BB131" s="77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O131" s="82"/>
      <c r="BP131" s="77"/>
      <c r="BQ131" s="120"/>
      <c r="BR131" s="120"/>
      <c r="BS131" s="120"/>
      <c r="BT131" s="120"/>
      <c r="BU131" s="76"/>
      <c r="BV131" s="83"/>
      <c r="BW131" s="76"/>
      <c r="BX131" s="76"/>
      <c r="BY131" s="76"/>
    </row>
    <row r="132" spans="2:77" ht="17.399999999999999" x14ac:dyDescent="0.3">
      <c r="B132" s="77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7"/>
      <c r="BB132" s="77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O132" s="82"/>
      <c r="BP132" s="77"/>
      <c r="BQ132" s="120"/>
      <c r="BR132" s="120"/>
      <c r="BS132" s="120"/>
      <c r="BT132" s="120"/>
      <c r="BU132" s="76"/>
      <c r="BV132" s="83"/>
      <c r="BW132" s="76"/>
      <c r="BX132" s="76"/>
      <c r="BY132" s="76"/>
    </row>
    <row r="133" spans="2:77" ht="17.399999999999999" x14ac:dyDescent="0.3">
      <c r="B133" s="77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7"/>
      <c r="BB133" s="77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O133" s="82"/>
      <c r="BP133" s="77"/>
      <c r="BQ133" s="120"/>
      <c r="BR133" s="120"/>
      <c r="BS133" s="120"/>
      <c r="BT133" s="120"/>
      <c r="BU133" s="76"/>
      <c r="BV133" s="83"/>
      <c r="BW133" s="76"/>
      <c r="BX133" s="76"/>
      <c r="BY133" s="76"/>
    </row>
    <row r="134" spans="2:77" ht="17.399999999999999" x14ac:dyDescent="0.3">
      <c r="B134" s="77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7"/>
      <c r="BB134" s="77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O134" s="82"/>
      <c r="BP134" s="77"/>
      <c r="BQ134" s="120"/>
      <c r="BR134" s="120"/>
      <c r="BS134" s="120"/>
      <c r="BT134" s="120"/>
      <c r="BU134" s="76"/>
      <c r="BV134" s="83"/>
      <c r="BW134" s="76"/>
      <c r="BX134" s="76"/>
      <c r="BY134" s="76"/>
    </row>
    <row r="135" spans="2:77" ht="17.399999999999999" x14ac:dyDescent="0.3">
      <c r="B135" s="77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7"/>
      <c r="BB135" s="77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O135" s="82"/>
      <c r="BP135" s="77"/>
      <c r="BQ135" s="120"/>
      <c r="BR135" s="120"/>
      <c r="BS135" s="120"/>
      <c r="BT135" s="120"/>
      <c r="BU135" s="76"/>
      <c r="BV135" s="83"/>
      <c r="BW135" s="76"/>
      <c r="BX135" s="76"/>
      <c r="BY135" s="76"/>
    </row>
    <row r="136" spans="2:77" ht="17.399999999999999" x14ac:dyDescent="0.3">
      <c r="B136" s="77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7"/>
      <c r="BB136" s="77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O136" s="82"/>
      <c r="BP136" s="77"/>
      <c r="BQ136" s="120"/>
      <c r="BR136" s="120"/>
      <c r="BS136" s="120"/>
      <c r="BT136" s="120"/>
      <c r="BU136" s="76"/>
      <c r="BV136" s="83"/>
      <c r="BW136" s="76"/>
      <c r="BX136" s="76"/>
      <c r="BY136" s="76"/>
    </row>
    <row r="137" spans="2:77" ht="17.399999999999999" x14ac:dyDescent="0.3">
      <c r="B137" s="77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7"/>
      <c r="BB137" s="77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O137" s="82"/>
      <c r="BP137" s="77"/>
      <c r="BQ137" s="120"/>
      <c r="BR137" s="120"/>
      <c r="BS137" s="120"/>
      <c r="BT137" s="120"/>
      <c r="BU137" s="76"/>
      <c r="BV137" s="83"/>
      <c r="BW137" s="76"/>
      <c r="BX137" s="76"/>
      <c r="BY137" s="76"/>
    </row>
    <row r="138" spans="2:77" ht="17.399999999999999" x14ac:dyDescent="0.3">
      <c r="B138" s="77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7"/>
      <c r="BB138" s="77"/>
      <c r="BC138" s="76"/>
      <c r="BD138" s="76"/>
      <c r="BE138" s="76"/>
      <c r="BF138" s="76"/>
      <c r="BG138" s="76"/>
      <c r="BH138" s="76"/>
      <c r="BI138" s="76"/>
      <c r="BJ138" s="76"/>
      <c r="BK138" s="76"/>
      <c r="BL138" s="76"/>
      <c r="BO138" s="82"/>
      <c r="BP138" s="77"/>
      <c r="BQ138" s="120"/>
      <c r="BR138" s="120"/>
      <c r="BS138" s="120"/>
      <c r="BT138" s="120"/>
      <c r="BU138" s="76"/>
      <c r="BV138" s="83"/>
      <c r="BW138" s="76"/>
      <c r="BX138" s="76"/>
      <c r="BY138" s="76"/>
    </row>
    <row r="139" spans="2:77" ht="17.399999999999999" x14ac:dyDescent="0.3">
      <c r="B139" s="77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7"/>
      <c r="BB139" s="77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O139" s="82"/>
      <c r="BP139" s="77"/>
      <c r="BQ139" s="120"/>
      <c r="BR139" s="120"/>
      <c r="BS139" s="120"/>
      <c r="BT139" s="120"/>
      <c r="BU139" s="76"/>
      <c r="BV139" s="83"/>
      <c r="BW139" s="76"/>
      <c r="BX139" s="76"/>
      <c r="BY139" s="76"/>
    </row>
    <row r="140" spans="2:77" ht="17.399999999999999" x14ac:dyDescent="0.3">
      <c r="B140" s="77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7"/>
      <c r="BB140" s="77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O140" s="82"/>
      <c r="BP140" s="77"/>
      <c r="BQ140" s="120"/>
      <c r="BR140" s="120"/>
      <c r="BS140" s="120"/>
      <c r="BT140" s="120"/>
      <c r="BU140" s="76"/>
      <c r="BV140" s="83"/>
      <c r="BW140" s="76"/>
      <c r="BX140" s="76"/>
      <c r="BY140" s="76"/>
    </row>
    <row r="141" spans="2:77" ht="17.399999999999999" x14ac:dyDescent="0.3">
      <c r="B141" s="77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7"/>
      <c r="BB141" s="77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O141" s="82"/>
      <c r="BP141" s="77"/>
      <c r="BQ141" s="120"/>
      <c r="BR141" s="120"/>
      <c r="BS141" s="120"/>
      <c r="BT141" s="120"/>
      <c r="BU141" s="76"/>
      <c r="BV141" s="83"/>
      <c r="BW141" s="76"/>
      <c r="BX141" s="76"/>
      <c r="BY141" s="76"/>
    </row>
    <row r="142" spans="2:77" ht="17.399999999999999" x14ac:dyDescent="0.3">
      <c r="B142" s="77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7"/>
      <c r="BB142" s="77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O142" s="82"/>
      <c r="BP142" s="77"/>
      <c r="BQ142" s="120"/>
      <c r="BR142" s="120"/>
      <c r="BS142" s="120"/>
      <c r="BT142" s="120"/>
      <c r="BU142" s="76"/>
      <c r="BV142" s="83"/>
      <c r="BW142" s="76"/>
      <c r="BX142" s="76"/>
      <c r="BY142" s="76"/>
    </row>
    <row r="143" spans="2:77" ht="17.399999999999999" x14ac:dyDescent="0.3">
      <c r="B143" s="77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7"/>
      <c r="BB143" s="77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O143" s="82"/>
      <c r="BP143" s="77"/>
      <c r="BQ143" s="120"/>
      <c r="BR143" s="120"/>
      <c r="BS143" s="120"/>
      <c r="BT143" s="120"/>
      <c r="BU143" s="76"/>
      <c r="BV143" s="83"/>
      <c r="BW143" s="76"/>
      <c r="BX143" s="76"/>
      <c r="BY143" s="76"/>
    </row>
    <row r="144" spans="2:77" ht="17.399999999999999" x14ac:dyDescent="0.3">
      <c r="B144" s="77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7"/>
      <c r="BB144" s="77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O144" s="82"/>
      <c r="BP144" s="77"/>
      <c r="BQ144" s="120"/>
      <c r="BR144" s="120"/>
      <c r="BS144" s="120"/>
      <c r="BT144" s="120"/>
      <c r="BU144" s="76"/>
      <c r="BV144" s="83"/>
      <c r="BW144" s="76"/>
      <c r="BX144" s="76"/>
      <c r="BY144" s="76"/>
    </row>
    <row r="145" spans="2:77" ht="17.399999999999999" x14ac:dyDescent="0.3">
      <c r="B145" s="77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7"/>
      <c r="BB145" s="77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O145" s="82"/>
      <c r="BP145" s="77"/>
      <c r="BQ145" s="120"/>
      <c r="BR145" s="120"/>
      <c r="BS145" s="120"/>
      <c r="BT145" s="120"/>
      <c r="BU145" s="76"/>
      <c r="BV145" s="83"/>
      <c r="BW145" s="76"/>
      <c r="BX145" s="76"/>
      <c r="BY145" s="76"/>
    </row>
    <row r="146" spans="2:77" ht="17.399999999999999" x14ac:dyDescent="0.3">
      <c r="B146" s="77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7"/>
      <c r="BB146" s="77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O146" s="82"/>
      <c r="BP146" s="77"/>
      <c r="BQ146" s="120"/>
      <c r="BR146" s="120"/>
      <c r="BS146" s="120"/>
      <c r="BT146" s="120"/>
      <c r="BU146" s="76"/>
      <c r="BV146" s="83"/>
      <c r="BW146" s="76"/>
      <c r="BX146" s="76"/>
      <c r="BY146" s="76"/>
    </row>
    <row r="147" spans="2:77" ht="17.399999999999999" x14ac:dyDescent="0.3">
      <c r="B147" s="77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7"/>
      <c r="BB147" s="77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O147" s="82"/>
      <c r="BP147" s="77"/>
      <c r="BQ147" s="120"/>
      <c r="BR147" s="120"/>
      <c r="BS147" s="120"/>
      <c r="BT147" s="120"/>
      <c r="BU147" s="76"/>
      <c r="BV147" s="83"/>
      <c r="BW147" s="76"/>
      <c r="BX147" s="76"/>
      <c r="BY147" s="76"/>
    </row>
    <row r="148" spans="2:77" ht="17.399999999999999" x14ac:dyDescent="0.3">
      <c r="B148" s="77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7"/>
      <c r="BB148" s="77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O148" s="82"/>
      <c r="BP148" s="77"/>
      <c r="BQ148" s="120"/>
      <c r="BR148" s="120"/>
      <c r="BS148" s="120"/>
      <c r="BT148" s="120"/>
      <c r="BU148" s="76"/>
      <c r="BV148" s="83"/>
      <c r="BW148" s="76"/>
      <c r="BX148" s="76"/>
      <c r="BY148" s="76"/>
    </row>
    <row r="149" spans="2:77" ht="17.399999999999999" x14ac:dyDescent="0.3">
      <c r="B149" s="77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7"/>
      <c r="BB149" s="77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O149" s="82"/>
      <c r="BP149" s="77"/>
      <c r="BQ149" s="120"/>
      <c r="BR149" s="120"/>
      <c r="BS149" s="120"/>
      <c r="BT149" s="120"/>
      <c r="BU149" s="76"/>
      <c r="BV149" s="83"/>
      <c r="BW149" s="76"/>
      <c r="BX149" s="76"/>
      <c r="BY149" s="76"/>
    </row>
    <row r="150" spans="2:77" ht="17.399999999999999" x14ac:dyDescent="0.3">
      <c r="B150" s="77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7"/>
      <c r="BB150" s="77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O150" s="82"/>
      <c r="BP150" s="77"/>
      <c r="BQ150" s="120"/>
      <c r="BR150" s="120"/>
      <c r="BS150" s="120"/>
      <c r="BT150" s="120"/>
      <c r="BU150" s="76"/>
      <c r="BV150" s="83"/>
      <c r="BW150" s="76"/>
      <c r="BX150" s="76"/>
      <c r="BY150" s="76"/>
    </row>
    <row r="151" spans="2:77" ht="17.399999999999999" x14ac:dyDescent="0.3">
      <c r="B151" s="77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7"/>
      <c r="BB151" s="77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O151" s="82"/>
      <c r="BP151" s="77"/>
      <c r="BQ151" s="120"/>
      <c r="BR151" s="120"/>
      <c r="BS151" s="120"/>
      <c r="BT151" s="120"/>
      <c r="BU151" s="76"/>
      <c r="BV151" s="83"/>
      <c r="BW151" s="76"/>
      <c r="BX151" s="76"/>
      <c r="BY151" s="76"/>
    </row>
    <row r="152" spans="2:77" ht="17.399999999999999" x14ac:dyDescent="0.3">
      <c r="B152" s="77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7"/>
      <c r="BB152" s="77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O152" s="82"/>
      <c r="BP152" s="77"/>
      <c r="BQ152" s="120"/>
      <c r="BR152" s="120"/>
      <c r="BS152" s="120"/>
      <c r="BT152" s="120"/>
      <c r="BU152" s="76"/>
      <c r="BV152" s="83"/>
      <c r="BW152" s="76"/>
      <c r="BX152" s="76"/>
      <c r="BY152" s="76"/>
    </row>
    <row r="153" spans="2:77" ht="17.399999999999999" x14ac:dyDescent="0.3">
      <c r="B153" s="77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7"/>
      <c r="BB153" s="77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  <c r="BO153" s="82"/>
      <c r="BP153" s="77"/>
      <c r="BQ153" s="120"/>
      <c r="BR153" s="120"/>
      <c r="BS153" s="120"/>
      <c r="BT153" s="120"/>
      <c r="BU153" s="76"/>
      <c r="BV153" s="83"/>
      <c r="BW153" s="76"/>
      <c r="BX153" s="76"/>
      <c r="BY153" s="76"/>
    </row>
    <row r="154" spans="2:77" ht="17.399999999999999" x14ac:dyDescent="0.3">
      <c r="B154" s="77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7"/>
      <c r="BB154" s="77"/>
      <c r="BC154" s="76"/>
      <c r="BD154" s="76"/>
      <c r="BE154" s="76"/>
      <c r="BF154" s="76"/>
      <c r="BG154" s="76"/>
      <c r="BH154" s="76"/>
      <c r="BI154" s="76"/>
      <c r="BJ154" s="76"/>
      <c r="BK154" s="76"/>
      <c r="BL154" s="76"/>
      <c r="BO154" s="82"/>
      <c r="BP154" s="77"/>
      <c r="BQ154" s="120"/>
      <c r="BR154" s="120"/>
      <c r="BS154" s="120"/>
      <c r="BT154" s="120"/>
      <c r="BU154" s="76"/>
      <c r="BV154" s="83"/>
      <c r="BW154" s="76"/>
      <c r="BX154" s="76"/>
      <c r="BY154" s="76"/>
    </row>
    <row r="155" spans="2:77" ht="17.399999999999999" x14ac:dyDescent="0.3">
      <c r="B155" s="77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7"/>
      <c r="BB155" s="77"/>
      <c r="BC155" s="76"/>
      <c r="BD155" s="76"/>
      <c r="BE155" s="76"/>
      <c r="BF155" s="76"/>
      <c r="BG155" s="76"/>
      <c r="BH155" s="76"/>
      <c r="BI155" s="76"/>
      <c r="BJ155" s="76"/>
      <c r="BK155" s="76"/>
      <c r="BL155" s="76"/>
      <c r="BO155" s="82"/>
      <c r="BP155" s="77"/>
      <c r="BQ155" s="120"/>
      <c r="BR155" s="120"/>
      <c r="BS155" s="120"/>
      <c r="BT155" s="120"/>
      <c r="BU155" s="76"/>
      <c r="BV155" s="83"/>
      <c r="BW155" s="76"/>
      <c r="BX155" s="76"/>
      <c r="BY155" s="76"/>
    </row>
    <row r="156" spans="2:77" ht="17.399999999999999" x14ac:dyDescent="0.3">
      <c r="B156" s="77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7"/>
      <c r="BB156" s="77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O156" s="82"/>
      <c r="BP156" s="77"/>
      <c r="BQ156" s="120"/>
      <c r="BR156" s="120"/>
      <c r="BS156" s="120"/>
      <c r="BT156" s="120"/>
      <c r="BU156" s="76"/>
      <c r="BV156" s="83"/>
      <c r="BW156" s="76"/>
      <c r="BX156" s="76"/>
      <c r="BY156" s="76"/>
    </row>
    <row r="157" spans="2:77" ht="17.399999999999999" x14ac:dyDescent="0.3">
      <c r="B157" s="77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7"/>
      <c r="BB157" s="77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O157" s="82"/>
      <c r="BP157" s="77"/>
      <c r="BQ157" s="120"/>
      <c r="BR157" s="120"/>
      <c r="BS157" s="120"/>
      <c r="BT157" s="120"/>
      <c r="BU157" s="76"/>
      <c r="BV157" s="83"/>
      <c r="BW157" s="76"/>
      <c r="BX157" s="76"/>
      <c r="BY157" s="76"/>
    </row>
    <row r="158" spans="2:77" ht="17.399999999999999" x14ac:dyDescent="0.3">
      <c r="B158" s="77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7"/>
      <c r="BB158" s="77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O158" s="82"/>
      <c r="BP158" s="77"/>
      <c r="BQ158" s="120"/>
      <c r="BR158" s="120"/>
      <c r="BS158" s="120"/>
      <c r="BT158" s="120"/>
      <c r="BU158" s="76"/>
      <c r="BV158" s="83"/>
      <c r="BW158" s="76"/>
      <c r="BX158" s="76"/>
      <c r="BY158" s="76"/>
    </row>
    <row r="159" spans="2:77" ht="17.399999999999999" x14ac:dyDescent="0.3">
      <c r="B159" s="77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7"/>
      <c r="BB159" s="77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O159" s="82"/>
      <c r="BP159" s="77"/>
      <c r="BQ159" s="120"/>
      <c r="BR159" s="120"/>
      <c r="BS159" s="120"/>
      <c r="BT159" s="120"/>
      <c r="BU159" s="76"/>
      <c r="BV159" s="83"/>
      <c r="BW159" s="76"/>
      <c r="BX159" s="76"/>
      <c r="BY159" s="76"/>
    </row>
    <row r="160" spans="2:77" ht="17.399999999999999" x14ac:dyDescent="0.3">
      <c r="B160" s="77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7"/>
      <c r="BB160" s="77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O160" s="82"/>
      <c r="BP160" s="77"/>
      <c r="BQ160" s="120"/>
      <c r="BR160" s="120"/>
      <c r="BS160" s="120"/>
      <c r="BT160" s="120"/>
      <c r="BU160" s="76"/>
      <c r="BV160" s="83"/>
      <c r="BW160" s="76"/>
      <c r="BX160" s="76"/>
      <c r="BY160" s="76"/>
    </row>
    <row r="161" spans="2:77" ht="17.399999999999999" x14ac:dyDescent="0.3">
      <c r="B161" s="77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7"/>
      <c r="BB161" s="77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O161" s="82"/>
      <c r="BP161" s="77"/>
      <c r="BQ161" s="120"/>
      <c r="BR161" s="120"/>
      <c r="BS161" s="120"/>
      <c r="BT161" s="120"/>
      <c r="BU161" s="76"/>
      <c r="BV161" s="83"/>
      <c r="BW161" s="76"/>
      <c r="BX161" s="76"/>
      <c r="BY161" s="76"/>
    </row>
    <row r="162" spans="2:77" ht="17.399999999999999" x14ac:dyDescent="0.3">
      <c r="B162" s="77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7"/>
      <c r="BB162" s="77"/>
      <c r="BC162" s="76"/>
      <c r="BD162" s="76"/>
      <c r="BE162" s="76"/>
      <c r="BF162" s="76"/>
      <c r="BG162" s="76"/>
      <c r="BH162" s="76"/>
      <c r="BI162" s="76"/>
      <c r="BJ162" s="76"/>
      <c r="BK162" s="76"/>
      <c r="BL162" s="76"/>
      <c r="BO162" s="82"/>
      <c r="BP162" s="77"/>
      <c r="BQ162" s="120"/>
      <c r="BR162" s="120"/>
      <c r="BS162" s="120"/>
      <c r="BT162" s="120"/>
      <c r="BU162" s="76"/>
      <c r="BV162" s="83"/>
      <c r="BW162" s="76"/>
      <c r="BX162" s="76"/>
      <c r="BY162" s="76"/>
    </row>
    <row r="163" spans="2:77" ht="17.399999999999999" x14ac:dyDescent="0.3">
      <c r="B163" s="77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7"/>
      <c r="BB163" s="77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O163" s="82"/>
      <c r="BP163" s="77"/>
      <c r="BQ163" s="120"/>
      <c r="BR163" s="120"/>
      <c r="BS163" s="120"/>
      <c r="BT163" s="120"/>
      <c r="BU163" s="76"/>
      <c r="BV163" s="83"/>
      <c r="BW163" s="76"/>
      <c r="BX163" s="76"/>
      <c r="BY163" s="76"/>
    </row>
    <row r="164" spans="2:77" ht="17.399999999999999" x14ac:dyDescent="0.3">
      <c r="B164" s="77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7"/>
      <c r="BB164" s="77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O164" s="82"/>
      <c r="BP164" s="77"/>
      <c r="BQ164" s="120"/>
      <c r="BR164" s="120"/>
      <c r="BS164" s="120"/>
      <c r="BT164" s="120"/>
      <c r="BU164" s="76"/>
      <c r="BV164" s="83"/>
      <c r="BW164" s="76"/>
      <c r="BX164" s="76"/>
      <c r="BY164" s="76"/>
    </row>
    <row r="165" spans="2:77" ht="17.399999999999999" x14ac:dyDescent="0.3">
      <c r="B165" s="77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7"/>
      <c r="BB165" s="77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O165" s="82"/>
      <c r="BP165" s="77"/>
      <c r="BQ165" s="120"/>
      <c r="BR165" s="120"/>
      <c r="BS165" s="120"/>
      <c r="BT165" s="120"/>
      <c r="BU165" s="76"/>
      <c r="BV165" s="83"/>
      <c r="BW165" s="76"/>
      <c r="BX165" s="76"/>
      <c r="BY165" s="76"/>
    </row>
  </sheetData>
  <mergeCells count="35">
    <mergeCell ref="BC3:BE3"/>
    <mergeCell ref="BF3:BH3"/>
    <mergeCell ref="BI3:BL3"/>
    <mergeCell ref="BO4:BP4"/>
    <mergeCell ref="C2:BA2"/>
    <mergeCell ref="BC2:BM2"/>
    <mergeCell ref="E3:S3"/>
    <mergeCell ref="U3:AI3"/>
    <mergeCell ref="AK3:AY3"/>
    <mergeCell ref="T4:T5"/>
    <mergeCell ref="AJ4:AJ5"/>
    <mergeCell ref="AZ4:AZ5"/>
    <mergeCell ref="BM4:BM5"/>
    <mergeCell ref="BA4:BA5"/>
    <mergeCell ref="BN4:BN5"/>
    <mergeCell ref="CA10:CB10"/>
    <mergeCell ref="CA8:CB8"/>
    <mergeCell ref="CA9:CB9"/>
    <mergeCell ref="CA7:CB7"/>
    <mergeCell ref="BV2:BV5"/>
    <mergeCell ref="BW2:BY2"/>
    <mergeCell ref="BW3:BX5"/>
    <mergeCell ref="BY3:BY5"/>
    <mergeCell ref="CA6:CC6"/>
    <mergeCell ref="CA3:CA4"/>
    <mergeCell ref="CB3:CB4"/>
    <mergeCell ref="CD3:CD4"/>
    <mergeCell ref="CC3:CC4"/>
    <mergeCell ref="CA2:CD2"/>
    <mergeCell ref="BU3:BU5"/>
    <mergeCell ref="BQ4:BR4"/>
    <mergeCell ref="BS4:BS5"/>
    <mergeCell ref="BT4:BT5"/>
    <mergeCell ref="BQ3:BT3"/>
    <mergeCell ref="BQ2:BU2"/>
  </mergeCells>
  <phoneticPr fontId="3" type="noConversion"/>
  <conditionalFormatting sqref="B6:BA105 BC6:BN105 BQ6:BY105">
    <cfRule type="expression" dxfId="16" priority="8">
      <formula>$B6&lt;&gt;""</formula>
    </cfRule>
  </conditionalFormatting>
  <conditionalFormatting sqref="T6:T105 AJ6:AJ105 AZ6:BA105">
    <cfRule type="expression" dxfId="15" priority="7">
      <formula>$B6&lt;&gt;""</formula>
    </cfRule>
  </conditionalFormatting>
  <conditionalFormatting sqref="BC6:BE105">
    <cfRule type="expression" dxfId="14" priority="6">
      <formula>$B6&lt;&gt;""</formula>
    </cfRule>
  </conditionalFormatting>
  <conditionalFormatting sqref="BF6:BH105 BM6:BN105">
    <cfRule type="expression" dxfId="13" priority="4">
      <formula>$B6&lt;&gt;""</formula>
    </cfRule>
  </conditionalFormatting>
  <conditionalFormatting sqref="BI6:BL105">
    <cfRule type="expression" dxfId="12" priority="5">
      <formula>$B6&lt;&gt;""</formula>
    </cfRule>
  </conditionalFormatting>
  <conditionalFormatting sqref="BQ6:BV105">
    <cfRule type="expression" dxfId="11" priority="1">
      <formula>OR(BQ6&lt;5, BQ6="c", BQ6="n/a")</formula>
    </cfRule>
  </conditionalFormatting>
  <hyperlinks>
    <hyperlink ref="E3:S3" location="'Registru_ CP'!A1" display="Curs Preuniversitar" xr:uid="{00000000-0004-0000-0000-000000000000}"/>
    <hyperlink ref="D6" r:id="rId1" xr:uid="{CECD1F1B-3767-4D86-8699-A30C4B93440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AP113"/>
  <sheetViews>
    <sheetView topLeftCell="A3" zoomScale="70" zoomScaleNormal="70" workbookViewId="0">
      <selection activeCell="L13" sqref="L13"/>
    </sheetView>
  </sheetViews>
  <sheetFormatPr defaultRowHeight="17.399999999999999" x14ac:dyDescent="0.3"/>
  <cols>
    <col min="1" max="1" width="4.109375" style="40" customWidth="1"/>
    <col min="2" max="2" width="4.77734375" style="45" customWidth="1"/>
    <col min="3" max="3" width="31.21875" style="43" customWidth="1"/>
    <col min="4" max="4" width="6.33203125" style="43" customWidth="1"/>
    <col min="5" max="19" width="5.21875" style="40" customWidth="1"/>
    <col min="20" max="20" width="5.6640625" style="34" customWidth="1"/>
    <col min="21" max="21" width="8.88671875" style="40"/>
    <col min="22" max="22" width="5.109375" style="44" customWidth="1"/>
    <col min="23" max="23" width="28.109375" style="42" customWidth="1"/>
    <col min="24" max="37" width="6.44140625" style="40" customWidth="1"/>
    <col min="38" max="38" width="8.6640625" style="40" customWidth="1"/>
    <col min="39" max="39" width="9.88671875" style="40" customWidth="1"/>
    <col min="40" max="40" width="9.88671875" style="157" customWidth="1"/>
    <col min="41" max="41" width="9.21875" style="40" bestFit="1" customWidth="1"/>
    <col min="42" max="16384" width="8.88671875" style="40"/>
  </cols>
  <sheetData>
    <row r="2" spans="2:40" ht="24.6" x14ac:dyDescent="0.25">
      <c r="B2" s="214" t="s">
        <v>66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113"/>
      <c r="V2" s="214" t="s">
        <v>67</v>
      </c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</row>
    <row r="3" spans="2:40" ht="18.600000000000001" thickBot="1" x14ac:dyDescent="0.4">
      <c r="B3" s="34"/>
      <c r="C3" s="55"/>
      <c r="D3" s="55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U3" s="57"/>
      <c r="V3" s="34"/>
      <c r="W3" s="55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</row>
    <row r="4" spans="2:40" ht="18.75" customHeight="1" thickTop="1" x14ac:dyDescent="0.35">
      <c r="B4" s="34"/>
      <c r="C4" s="58" t="s">
        <v>70</v>
      </c>
      <c r="D4" s="46">
        <v>1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U4" s="57"/>
      <c r="V4" s="59"/>
      <c r="W4" s="60"/>
      <c r="X4" s="217" t="s">
        <v>56</v>
      </c>
      <c r="Y4" s="218"/>
      <c r="Z4" s="217" t="s">
        <v>57</v>
      </c>
      <c r="AA4" s="218"/>
      <c r="AB4" s="217" t="s">
        <v>58</v>
      </c>
      <c r="AC4" s="218"/>
      <c r="AD4" s="217" t="s">
        <v>59</v>
      </c>
      <c r="AE4" s="218"/>
      <c r="AF4" s="217" t="s">
        <v>60</v>
      </c>
      <c r="AG4" s="218"/>
      <c r="AH4" s="217" t="s">
        <v>61</v>
      </c>
      <c r="AI4" s="218"/>
      <c r="AJ4" s="217" t="s">
        <v>62</v>
      </c>
      <c r="AK4" s="218"/>
      <c r="AL4" s="210" t="s">
        <v>64</v>
      </c>
      <c r="AM4" s="211"/>
    </row>
    <row r="5" spans="2:40" ht="33.6" customHeight="1" thickBot="1" x14ac:dyDescent="0.4">
      <c r="B5" s="34"/>
      <c r="C5" s="55"/>
      <c r="D5" s="61"/>
      <c r="E5" s="219" t="s">
        <v>56</v>
      </c>
      <c r="F5" s="219"/>
      <c r="G5" s="219" t="s">
        <v>57</v>
      </c>
      <c r="H5" s="219"/>
      <c r="I5" s="219" t="s">
        <v>58</v>
      </c>
      <c r="J5" s="219"/>
      <c r="K5" s="219" t="s">
        <v>59</v>
      </c>
      <c r="L5" s="219"/>
      <c r="M5" s="219" t="s">
        <v>60</v>
      </c>
      <c r="N5" s="219"/>
      <c r="O5" s="219" t="s">
        <v>61</v>
      </c>
      <c r="P5" s="219"/>
      <c r="Q5" s="219" t="s">
        <v>62</v>
      </c>
      <c r="R5" s="219"/>
      <c r="S5" s="34"/>
      <c r="U5" s="57"/>
      <c r="V5" s="62"/>
      <c r="W5" s="63" t="s">
        <v>65</v>
      </c>
      <c r="X5" s="215" t="s">
        <v>164</v>
      </c>
      <c r="Y5" s="216"/>
      <c r="Z5" s="215" t="s">
        <v>165</v>
      </c>
      <c r="AA5" s="216"/>
      <c r="AB5" s="215" t="s">
        <v>166</v>
      </c>
      <c r="AC5" s="216"/>
      <c r="AD5" s="215" t="s">
        <v>167</v>
      </c>
      <c r="AE5" s="216"/>
      <c r="AF5" s="215" t="s">
        <v>168</v>
      </c>
      <c r="AG5" s="216"/>
      <c r="AH5" s="215" t="s">
        <v>169</v>
      </c>
      <c r="AI5" s="216"/>
      <c r="AJ5" s="215" t="s">
        <v>162</v>
      </c>
      <c r="AK5" s="216"/>
      <c r="AL5" s="212"/>
      <c r="AM5" s="213"/>
    </row>
    <row r="6" spans="2:40" ht="92.4" customHeight="1" thickTop="1" thickBot="1" x14ac:dyDescent="0.4">
      <c r="B6" s="64" t="s">
        <v>0</v>
      </c>
      <c r="C6" s="65" t="s">
        <v>1</v>
      </c>
      <c r="D6" s="66" t="s">
        <v>63</v>
      </c>
      <c r="E6" s="67" t="s">
        <v>160</v>
      </c>
      <c r="F6" s="67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140" t="s">
        <v>152</v>
      </c>
      <c r="U6" s="57"/>
      <c r="V6" s="64" t="s">
        <v>0</v>
      </c>
      <c r="W6" s="166" t="s">
        <v>1</v>
      </c>
      <c r="X6" s="164" t="s">
        <v>33</v>
      </c>
      <c r="Y6" s="165" t="s">
        <v>68</v>
      </c>
      <c r="Z6" s="164" t="s">
        <v>33</v>
      </c>
      <c r="AA6" s="165" t="s">
        <v>68</v>
      </c>
      <c r="AB6" s="164" t="s">
        <v>33</v>
      </c>
      <c r="AC6" s="165" t="s">
        <v>68</v>
      </c>
      <c r="AD6" s="164" t="s">
        <v>33</v>
      </c>
      <c r="AE6" s="165" t="s">
        <v>68</v>
      </c>
      <c r="AF6" s="164" t="s">
        <v>33</v>
      </c>
      <c r="AG6" s="165" t="s">
        <v>68</v>
      </c>
      <c r="AH6" s="164" t="s">
        <v>33</v>
      </c>
      <c r="AI6" s="165" t="s">
        <v>68</v>
      </c>
      <c r="AJ6" s="164" t="s">
        <v>33</v>
      </c>
      <c r="AK6" s="165" t="s">
        <v>68</v>
      </c>
      <c r="AL6" s="69" t="s">
        <v>69</v>
      </c>
      <c r="AM6" s="70" t="s">
        <v>92</v>
      </c>
      <c r="AN6" s="155" t="s">
        <v>239</v>
      </c>
    </row>
    <row r="7" spans="2:40" ht="21" thickTop="1" x14ac:dyDescent="0.35">
      <c r="B7" s="34">
        <f>IF(NOT(ISBLANK('CP, Curs, Sem'!B6)),'CP, Curs, Sem'!B6,"")</f>
        <v>1</v>
      </c>
      <c r="C7" s="71" t="str">
        <f>IF(NOT(ISBLANK('CP, Curs, Sem'!C6)),'CP, Curs, Sem'!C6,"")</f>
        <v>Nume, Prenume</v>
      </c>
      <c r="D7" s="3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4" t="str">
        <f>IF(C7&lt;&gt;"",IF(COUNTIF(E7:S7,"a")&lt;&gt;0,COUNTIF(E7:S7,"a")*2,""),"")</f>
        <v/>
      </c>
      <c r="U7" s="57"/>
      <c r="V7" s="72">
        <f>IF(NOT(ISBLANK(B7)),B7,"")</f>
        <v>1</v>
      </c>
      <c r="W7" s="73" t="str">
        <f>IF(NOT(ISBLANK(C7)),C7,"")</f>
        <v>Nume, Prenume</v>
      </c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156" t="str">
        <f>IF(NOT(ISBLANK('CP, Curs, Sem'!C6)),IF(ABS(Y7+AA7+AC7+AE7+AG7+AI7+AK7)&lt;&gt;0,ABS(Y7+AA7+AC7+AE7+AG7+AI7+AK7),""),"")</f>
        <v/>
      </c>
      <c r="AM7" s="152" t="str">
        <f>IF(NOT(ISBLANK('CP, Curs, Sem'!C6)),IFERROR(SUM(X7,Z7,AB7,AD7,AF7,AH7,AJ7)/COUNT(X7,Z7,AB7,AD7,AF7,AH7,AJ7),""),"")</f>
        <v/>
      </c>
      <c r="AN7" s="158"/>
    </row>
    <row r="8" spans="2:40" ht="20.399999999999999" x14ac:dyDescent="0.35">
      <c r="B8" s="34" t="str">
        <f>IF(NOT(ISBLANK('CP, Curs, Sem'!B7)),'CP, Curs, Sem'!B7,"")</f>
        <v/>
      </c>
      <c r="C8" s="71" t="str">
        <f>IF(NOT(ISBLANK('CP, Curs, Sem'!C7)),'CP, Curs, Sem'!C7,"")</f>
        <v/>
      </c>
      <c r="D8" s="34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4" t="str">
        <f t="shared" ref="T8:T71" si="0">IF(C8&lt;&gt;"",IF(COUNTIF(E8:S8,"a")&lt;&gt;0,COUNTIF(E8:S8,"a")*2,""),"")</f>
        <v/>
      </c>
      <c r="U8" s="57"/>
      <c r="V8" s="72" t="str">
        <f t="shared" ref="V8:V71" si="1">IF(NOT(ISBLANK(B8)),B8,"")</f>
        <v/>
      </c>
      <c r="W8" s="73" t="str">
        <f t="shared" ref="W8:W71" si="2">IF(NOT(ISBLANK(C8)),C8,"")</f>
        <v/>
      </c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156" t="str">
        <f>IF(NOT(ISBLANK('CP, Curs, Sem'!C7)),IF(ABS(Y8+AA8+AC8+AE8+AG8+AI8+AK8)&lt;&gt;0,ABS(Y8+AA8+AC8+AE8+AG8+AI8+AK8),""),"")</f>
        <v/>
      </c>
      <c r="AM8" s="152"/>
      <c r="AN8" s="159"/>
    </row>
    <row r="9" spans="2:40" ht="20.399999999999999" x14ac:dyDescent="0.35">
      <c r="B9" s="34" t="str">
        <f>IF(NOT(ISBLANK('CP, Curs, Sem'!B8)),'CP, Curs, Sem'!B8,"")</f>
        <v/>
      </c>
      <c r="C9" s="71" t="str">
        <f>IF(NOT(ISBLANK('CP, Curs, Sem'!C8)),'CP, Curs, Sem'!C8,"")</f>
        <v/>
      </c>
      <c r="D9" s="3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4" t="str">
        <f t="shared" si="0"/>
        <v/>
      </c>
      <c r="U9" s="57"/>
      <c r="V9" s="72" t="str">
        <f t="shared" si="1"/>
        <v/>
      </c>
      <c r="W9" s="73" t="str">
        <f t="shared" si="2"/>
        <v/>
      </c>
      <c r="X9" s="54"/>
      <c r="Y9" s="54"/>
      <c r="Z9" s="54"/>
      <c r="AA9" s="54"/>
      <c r="AB9" s="54"/>
      <c r="AC9" s="54"/>
      <c r="AD9" s="146"/>
      <c r="AE9" s="54"/>
      <c r="AF9" s="54"/>
      <c r="AG9" s="54"/>
      <c r="AH9" s="54"/>
      <c r="AI9" s="54"/>
      <c r="AJ9" s="54"/>
      <c r="AK9" s="54"/>
      <c r="AL9" s="156" t="str">
        <f>IF(NOT(ISBLANK('CP, Curs, Sem'!C8)),IF(ABS(Y9+AA9+AC9+AE9+AG9+AI9+AK9)&lt;&gt;0,ABS(Y9+AA9+AC9+AE9+AG9+AI9+AK9),""),"")</f>
        <v/>
      </c>
      <c r="AM9" s="152" t="str">
        <f>IF(NOT(ISBLANK('CP, Curs, Sem'!C8)),IFERROR(SUM(X9,Z9,AB9,AD9,AF9,AH9,AJ9)/COUNT(X9,Z9,AB9,AD9,AF9,AH9,AJ9),""),"")</f>
        <v/>
      </c>
      <c r="AN9" s="158"/>
    </row>
    <row r="10" spans="2:40" ht="20.399999999999999" x14ac:dyDescent="0.35">
      <c r="B10" s="34" t="str">
        <f>IF(NOT(ISBLANK('CP, Curs, Sem'!B9)),'CP, Curs, Sem'!B9,"")</f>
        <v/>
      </c>
      <c r="C10" s="71" t="str">
        <f>IF(NOT(ISBLANK('CP, Curs, Sem'!C9)),'CP, Curs, Sem'!C9,"")</f>
        <v/>
      </c>
      <c r="D10" s="3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4" t="str">
        <f t="shared" si="0"/>
        <v/>
      </c>
      <c r="U10" s="57"/>
      <c r="V10" s="72" t="str">
        <f t="shared" si="1"/>
        <v/>
      </c>
      <c r="W10" s="73" t="str">
        <f t="shared" si="2"/>
        <v/>
      </c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156" t="str">
        <f>IF(NOT(ISBLANK('CP, Curs, Sem'!C9)),IF(ABS(Y10+AA10+AC10+AE10+AG10+AI10+AK10)&lt;&gt;0,ABS(Y10+AA10+AC10+AE10+AG10+AI10+AK10),""),"")</f>
        <v/>
      </c>
      <c r="AM10" s="152" t="str">
        <f>IF(NOT(ISBLANK('CP, Curs, Sem'!C9)),IFERROR(SUM(X10,Z10,AB10,AD10,AF10,AH10,AJ10)/COUNT(X10,Z10,AB10,AD10,AF10,AH10,AJ10),""),"")</f>
        <v/>
      </c>
      <c r="AN10" s="158"/>
    </row>
    <row r="11" spans="2:40" ht="20.399999999999999" x14ac:dyDescent="0.35">
      <c r="B11" s="34" t="str">
        <f>IF(NOT(ISBLANK('CP, Curs, Sem'!B10)),'CP, Curs, Sem'!B10,"")</f>
        <v/>
      </c>
      <c r="C11" s="71" t="str">
        <f>IF(NOT(ISBLANK('CP, Curs, Sem'!C10)),'CP, Curs, Sem'!C10,"")</f>
        <v/>
      </c>
      <c r="D11" s="3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4" t="str">
        <f t="shared" si="0"/>
        <v/>
      </c>
      <c r="U11" s="57"/>
      <c r="V11" s="72" t="str">
        <f t="shared" si="1"/>
        <v/>
      </c>
      <c r="W11" s="73" t="str">
        <f t="shared" si="2"/>
        <v/>
      </c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156" t="str">
        <f>IF(NOT(ISBLANK('CP, Curs, Sem'!C10)),IF(ABS(Y11+AA11+AC11+AE11+AG11+AI11+AK11)&lt;&gt;0,ABS(Y11+AA11+AC11+AE11+AG11+AI11+AK11),""),"")</f>
        <v/>
      </c>
      <c r="AM11" s="152" t="str">
        <f>IF(NOT(ISBLANK('CP, Curs, Sem'!C10)),IFERROR(SUM(X11,Z11,AB11,AD11,AF11,AH11,AJ11)/COUNT(X11,Z11,AB11,AD11,AF11,AH11,AJ11),""),"")</f>
        <v/>
      </c>
      <c r="AN11" s="158"/>
    </row>
    <row r="12" spans="2:40" ht="20.399999999999999" x14ac:dyDescent="0.35">
      <c r="B12" s="34" t="str">
        <f>IF(NOT(ISBLANK('CP, Curs, Sem'!B11)),'CP, Curs, Sem'!B11,"")</f>
        <v/>
      </c>
      <c r="C12" s="71" t="str">
        <f>IF(NOT(ISBLANK('CP, Curs, Sem'!C11)),'CP, Curs, Sem'!C11,"")</f>
        <v/>
      </c>
      <c r="D12" s="34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4" t="str">
        <f t="shared" si="0"/>
        <v/>
      </c>
      <c r="U12" s="57"/>
      <c r="V12" s="72" t="str">
        <f t="shared" si="1"/>
        <v/>
      </c>
      <c r="W12" s="73" t="str">
        <f t="shared" si="2"/>
        <v/>
      </c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156" t="str">
        <f>IF(NOT(ISBLANK('CP, Curs, Sem'!C11)),IF(ABS(Y12+AA12+AC12+AE12+AG12+AI12+AK12)&lt;&gt;0,ABS(Y12+AA12+AC12+AE12+AG12+AI12+AK12),""),"")</f>
        <v/>
      </c>
      <c r="AM12" s="152" t="str">
        <f>IF(NOT(ISBLANK('CP, Curs, Sem'!C11)),IFERROR(SUM(X12,Z12,AB12,AD12,AF12,AH12,AJ12)/COUNT(X12,Z12,AB12,AD12,AF12,AH12,AJ12),""),"")</f>
        <v/>
      </c>
      <c r="AN12" s="158"/>
    </row>
    <row r="13" spans="2:40" ht="20.399999999999999" x14ac:dyDescent="0.35">
      <c r="B13" s="34" t="str">
        <f>IF(NOT(ISBLANK('CP, Curs, Sem'!B12)),'CP, Curs, Sem'!B12,"")</f>
        <v/>
      </c>
      <c r="C13" s="71" t="str">
        <f>IF(NOT(ISBLANK('CP, Curs, Sem'!C12)),'CP, Curs, Sem'!C12,"")</f>
        <v/>
      </c>
      <c r="D13" s="34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4" t="str">
        <f t="shared" si="0"/>
        <v/>
      </c>
      <c r="U13" s="57"/>
      <c r="V13" s="72" t="str">
        <f t="shared" si="1"/>
        <v/>
      </c>
      <c r="W13" s="73" t="str">
        <f t="shared" si="2"/>
        <v/>
      </c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156" t="str">
        <f>IF(NOT(ISBLANK('CP, Curs, Sem'!C12)),IF(ABS(Y13+AA13+AC13+AE13+AG13+AI13+AK13)&lt;&gt;0,ABS(Y13+AA13+AC13+AE13+AG13+AI13+AK13),""),"")</f>
        <v/>
      </c>
      <c r="AM13" s="152" t="str">
        <f>IF(NOT(ISBLANK('CP, Curs, Sem'!C12)),IFERROR(SUM(X13,Z13,AB13,AD13,AF13,AH13,AJ13)/COUNT(X13,Z13,AB13,AD13,AF13,AH13,AJ13),""),"")</f>
        <v/>
      </c>
      <c r="AN13" s="158"/>
    </row>
    <row r="14" spans="2:40" ht="20.399999999999999" x14ac:dyDescent="0.35">
      <c r="B14" s="34" t="str">
        <f>IF(NOT(ISBLANK('CP, Curs, Sem'!B13)),'CP, Curs, Sem'!B13,"")</f>
        <v/>
      </c>
      <c r="C14" s="71" t="str">
        <f>IF(NOT(ISBLANK('CP, Curs, Sem'!C13)),'CP, Curs, Sem'!C13,"")</f>
        <v/>
      </c>
      <c r="D14" s="34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4" t="str">
        <f t="shared" si="0"/>
        <v/>
      </c>
      <c r="U14" s="57"/>
      <c r="V14" s="72" t="str">
        <f t="shared" si="1"/>
        <v/>
      </c>
      <c r="W14" s="73" t="str">
        <f t="shared" si="2"/>
        <v/>
      </c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156" t="str">
        <f>IF(NOT(ISBLANK('CP, Curs, Sem'!C13)),IF(ABS(Y14+AA14+AC14+AE14+AG14+AI14+AK14)&lt;&gt;0,ABS(Y14+AA14+AC14+AE14+AG14+AI14+AK14),""),"")</f>
        <v/>
      </c>
      <c r="AM14" s="152" t="str">
        <f>IF(NOT(ISBLANK('CP, Curs, Sem'!C13)),IFERROR(SUM(X14,Z14,AB14,AD14,AF14,AH14,AJ14)/COUNT(X14,Z14,AB14,AD14,AF14,AH14,AJ14),""),"")</f>
        <v/>
      </c>
      <c r="AN14" s="158"/>
    </row>
    <row r="15" spans="2:40" ht="20.399999999999999" x14ac:dyDescent="0.35">
      <c r="B15" s="34" t="str">
        <f>IF(NOT(ISBLANK('CP, Curs, Sem'!B14)),'CP, Curs, Sem'!B14,"")</f>
        <v/>
      </c>
      <c r="C15" s="71" t="str">
        <f>IF(NOT(ISBLANK('CP, Curs, Sem'!C14)),'CP, Curs, Sem'!C14,"")</f>
        <v/>
      </c>
      <c r="D15" s="3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4" t="str">
        <f t="shared" si="0"/>
        <v/>
      </c>
      <c r="U15" s="57"/>
      <c r="V15" s="72" t="str">
        <f t="shared" si="1"/>
        <v/>
      </c>
      <c r="W15" s="73" t="str">
        <f t="shared" si="2"/>
        <v/>
      </c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156" t="str">
        <f>IF(NOT(ISBLANK('CP, Curs, Sem'!C14)),IF(ABS(Y15+AA15+AC15+AE15+AG15+AI15+AK15)&lt;&gt;0,ABS(Y15+AA15+AC15+AE15+AG15+AI15+AK15),""),"")</f>
        <v/>
      </c>
      <c r="AM15" s="152" t="str">
        <f>IF(NOT(ISBLANK('CP, Curs, Sem'!C14)),IFERROR(SUM(X15,Z15,AB15,AD15,AF15,AH15,AJ15)/COUNT(X15,Z15,AB15,AD15,AF15,AH15,AJ15),""),"")</f>
        <v/>
      </c>
      <c r="AN15" s="158"/>
    </row>
    <row r="16" spans="2:40" ht="20.399999999999999" x14ac:dyDescent="0.35">
      <c r="B16" s="34" t="str">
        <f>IF(NOT(ISBLANK('CP, Curs, Sem'!B15)),'CP, Curs, Sem'!B15,"")</f>
        <v/>
      </c>
      <c r="C16" s="71" t="str">
        <f>IF(NOT(ISBLANK('CP, Curs, Sem'!C15)),'CP, Curs, Sem'!C15,"")</f>
        <v/>
      </c>
      <c r="D16" s="3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4" t="str">
        <f t="shared" si="0"/>
        <v/>
      </c>
      <c r="U16" s="57"/>
      <c r="V16" s="72" t="str">
        <f t="shared" si="1"/>
        <v/>
      </c>
      <c r="W16" s="73" t="str">
        <f t="shared" si="2"/>
        <v/>
      </c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156" t="str">
        <f>IF(NOT(ISBLANK('CP, Curs, Sem'!C15)),IF(ABS(Y16+AA16+AC16+AE16+AG16+AI16+AK16)&lt;&gt;0,ABS(Y16+AA16+AC16+AE16+AG16+AI16+AK16),""),"")</f>
        <v/>
      </c>
      <c r="AM16" s="152" t="str">
        <f>IF(NOT(ISBLANK('CP, Curs, Sem'!C15)),IFERROR(SUM(X16,Z16,AB16,AD16,AF16,AH16,AJ16)/COUNT(X16,Z16,AB16,AD16,AF16,AH16,AJ16),""),"")</f>
        <v/>
      </c>
      <c r="AN16" s="158"/>
    </row>
    <row r="17" spans="2:40" ht="20.399999999999999" x14ac:dyDescent="0.35">
      <c r="B17" s="34" t="str">
        <f>IF(NOT(ISBLANK('CP, Curs, Sem'!B16)),'CP, Curs, Sem'!B16,"")</f>
        <v/>
      </c>
      <c r="C17" s="71" t="str">
        <f>IF(NOT(ISBLANK('CP, Curs, Sem'!C16)),'CP, Curs, Sem'!C16,"")</f>
        <v/>
      </c>
      <c r="D17" s="3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4" t="str">
        <f t="shared" si="0"/>
        <v/>
      </c>
      <c r="U17" s="57"/>
      <c r="V17" s="72" t="str">
        <f t="shared" si="1"/>
        <v/>
      </c>
      <c r="W17" s="73" t="str">
        <f t="shared" si="2"/>
        <v/>
      </c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156" t="str">
        <f>IF(NOT(ISBLANK('CP, Curs, Sem'!C16)),IF(ABS(Y17+AA17+AC17+AE17+AG17+AI17+AK17)&lt;&gt;0,ABS(Y17+AA17+AC17+AE17+AG17+AI17+AK17),""),"")</f>
        <v/>
      </c>
      <c r="AM17" s="152" t="str">
        <f>IF(NOT(ISBLANK('CP, Curs, Sem'!C16)),IFERROR(SUM(X17,Z17,AB17,AD17,AF17,AH17,AJ17)/COUNT(X17,Z17,AB17,AD17,AF17,AH17,AJ17),""),"")</f>
        <v/>
      </c>
      <c r="AN17" s="158"/>
    </row>
    <row r="18" spans="2:40" ht="20.399999999999999" x14ac:dyDescent="0.35">
      <c r="B18" s="34" t="str">
        <f>IF(NOT(ISBLANK('CP, Curs, Sem'!B17)),'CP, Curs, Sem'!B17,"")</f>
        <v/>
      </c>
      <c r="C18" s="71" t="str">
        <f>IF(NOT(ISBLANK('CP, Curs, Sem'!C17)),'CP, Curs, Sem'!C17,"")</f>
        <v/>
      </c>
      <c r="D18" s="34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4" t="str">
        <f t="shared" si="0"/>
        <v/>
      </c>
      <c r="U18" s="57"/>
      <c r="V18" s="72" t="str">
        <f t="shared" si="1"/>
        <v/>
      </c>
      <c r="W18" s="73" t="str">
        <f t="shared" si="2"/>
        <v/>
      </c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156" t="str">
        <f>IF(NOT(ISBLANK('CP, Curs, Sem'!C17)),IF(ABS(Y18+AA18+AC18+AE18+AG18+AI18+AK18)&lt;&gt;0,ABS(Y18+AA18+AC18+AE18+AG18+AI18+AK18),""),"")</f>
        <v/>
      </c>
      <c r="AM18" s="152" t="str">
        <f>IF(NOT(ISBLANK('CP, Curs, Sem'!C17)),IFERROR(SUM(X18,Z18,AB18,AD18,AF18,AH18,AJ18)/COUNT(X18,Z18,AB18,AD18,AF18,AH18,AJ18),""),"")</f>
        <v/>
      </c>
      <c r="AN18" s="158"/>
    </row>
    <row r="19" spans="2:40" ht="20.399999999999999" x14ac:dyDescent="0.35">
      <c r="B19" s="34" t="str">
        <f>IF(NOT(ISBLANK('CP, Curs, Sem'!B18)),'CP, Curs, Sem'!B18,"")</f>
        <v/>
      </c>
      <c r="C19" s="71" t="str">
        <f>IF(NOT(ISBLANK('CP, Curs, Sem'!C18)),'CP, Curs, Sem'!C18,"")</f>
        <v/>
      </c>
      <c r="D19" s="3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4" t="str">
        <f t="shared" si="0"/>
        <v/>
      </c>
      <c r="U19" s="57"/>
      <c r="V19" s="72" t="str">
        <f t="shared" si="1"/>
        <v/>
      </c>
      <c r="W19" s="73" t="str">
        <f t="shared" si="2"/>
        <v/>
      </c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156" t="str">
        <f>IF(NOT(ISBLANK('CP, Curs, Sem'!C18)),IF(ABS(Y19+AA19+AC19+AE19+AG19+AI19+AK19)&lt;&gt;0,ABS(Y19+AA19+AC19+AE19+AG19+AI19+AK19),""),"")</f>
        <v/>
      </c>
      <c r="AM19" s="152" t="str">
        <f>IF(NOT(ISBLANK('CP, Curs, Sem'!C18)),IFERROR(SUM(X19,Z19,AB19,AD19,AF19,AH19,AJ19)/COUNT(X19,Z19,AB19,AD19,AF19,AH19,AJ19),""),"")</f>
        <v/>
      </c>
      <c r="AN19" s="158"/>
    </row>
    <row r="20" spans="2:40" ht="20.399999999999999" x14ac:dyDescent="0.35">
      <c r="B20" s="34" t="str">
        <f>IF(NOT(ISBLANK('CP, Curs, Sem'!B19)),'CP, Curs, Sem'!B19,"")</f>
        <v/>
      </c>
      <c r="C20" s="71" t="str">
        <f>IF(NOT(ISBLANK('CP, Curs, Sem'!C19)),'CP, Curs, Sem'!C19,"")</f>
        <v/>
      </c>
      <c r="D20" s="34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4" t="str">
        <f t="shared" si="0"/>
        <v/>
      </c>
      <c r="U20" s="57"/>
      <c r="V20" s="72" t="str">
        <f t="shared" si="1"/>
        <v/>
      </c>
      <c r="W20" s="73" t="str">
        <f t="shared" si="2"/>
        <v/>
      </c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156" t="str">
        <f>IF(NOT(ISBLANK('CP, Curs, Sem'!C19)),IF(ABS(Y20+AA20+AC20+AE20+AG20+AI20+AK20)&lt;&gt;0,ABS(Y20+AA20+AC20+AE20+AG20+AI20+AK20),""),"")</f>
        <v/>
      </c>
      <c r="AM20" s="152" t="str">
        <f>IF(NOT(ISBLANK('CP, Curs, Sem'!C19)),IFERROR(SUM(X20,Z20,AB20,AD20,AF20,AH20,AJ20)/COUNT(X20,Z20,AB20,AD20,AF20,AH20,AJ20),""),"")</f>
        <v/>
      </c>
      <c r="AN20" s="158"/>
    </row>
    <row r="21" spans="2:40" ht="20.399999999999999" x14ac:dyDescent="0.35">
      <c r="B21" s="34" t="str">
        <f>IF(NOT(ISBLANK('CP, Curs, Sem'!B20)),'CP, Curs, Sem'!B20,"")</f>
        <v/>
      </c>
      <c r="C21" s="71" t="str">
        <f>IF(NOT(ISBLANK('CP, Curs, Sem'!C20)),'CP, Curs, Sem'!C20,"")</f>
        <v/>
      </c>
      <c r="D21" s="34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4" t="str">
        <f t="shared" si="0"/>
        <v/>
      </c>
      <c r="U21" s="57"/>
      <c r="V21" s="72" t="str">
        <f t="shared" si="1"/>
        <v/>
      </c>
      <c r="W21" s="73" t="str">
        <f t="shared" si="2"/>
        <v/>
      </c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156" t="str">
        <f>IF(NOT(ISBLANK('CP, Curs, Sem'!C20)),IF(ABS(Y21+AA21+AC21+AE21+AG21+AI21+AK21)&lt;&gt;0,ABS(Y21+AA21+AC21+AE21+AG21+AI21+AK21),""),"")</f>
        <v/>
      </c>
      <c r="AM21" s="152" t="str">
        <f>IF(NOT(ISBLANK('CP, Curs, Sem'!C20)),IFERROR(SUM(X21,Z21,AB21,AD21,AF21,AH21,AJ21)/COUNT(X21,Z21,AB21,AD21,AF21,AH21,AJ21),""),"")</f>
        <v/>
      </c>
      <c r="AN21" s="158"/>
    </row>
    <row r="22" spans="2:40" ht="20.399999999999999" x14ac:dyDescent="0.35">
      <c r="B22" s="34" t="str">
        <f>IF(NOT(ISBLANK('CP, Curs, Sem'!B21)),'CP, Curs, Sem'!B21,"")</f>
        <v/>
      </c>
      <c r="C22" s="71" t="str">
        <f>IF(NOT(ISBLANK('CP, Curs, Sem'!C21)),'CP, Curs, Sem'!C21,"")</f>
        <v/>
      </c>
      <c r="D22" s="34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4" t="str">
        <f t="shared" si="0"/>
        <v/>
      </c>
      <c r="U22" s="57"/>
      <c r="V22" s="72" t="str">
        <f t="shared" si="1"/>
        <v/>
      </c>
      <c r="W22" s="73" t="str">
        <f t="shared" si="2"/>
        <v/>
      </c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156" t="str">
        <f>IF(NOT(ISBLANK('CP, Curs, Sem'!C21)),IF(ABS(Y22+AA22+AC22+AE22+AG22+AI22+AK22)&lt;&gt;0,ABS(Y22+AA22+AC22+AE22+AG22+AI22+AK22),""),"")</f>
        <v/>
      </c>
      <c r="AM22" s="152" t="str">
        <f>IF(NOT(ISBLANK('CP, Curs, Sem'!C21)),IFERROR(SUM(X22,Z22,AB22,AD22,AF22,AH22,AJ22)/COUNT(X22,Z22,AB22,AD22,AF22,AH22,AJ22),""),"")</f>
        <v/>
      </c>
      <c r="AN22" s="158"/>
    </row>
    <row r="23" spans="2:40" ht="20.399999999999999" x14ac:dyDescent="0.35">
      <c r="B23" s="34" t="str">
        <f>IF(NOT(ISBLANK('CP, Curs, Sem'!B22)),'CP, Curs, Sem'!B22,"")</f>
        <v/>
      </c>
      <c r="C23" s="71" t="str">
        <f>IF(NOT(ISBLANK('CP, Curs, Sem'!C22)),'CP, Curs, Sem'!C22,"")</f>
        <v/>
      </c>
      <c r="D23" s="34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4" t="str">
        <f t="shared" si="0"/>
        <v/>
      </c>
      <c r="U23" s="57"/>
      <c r="V23" s="72" t="str">
        <f t="shared" si="1"/>
        <v/>
      </c>
      <c r="W23" s="73" t="str">
        <f t="shared" si="2"/>
        <v/>
      </c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156" t="str">
        <f>IF(NOT(ISBLANK('CP, Curs, Sem'!C22)),IF(ABS(Y23+AA23+AC23+AE23+AG23+AI23+AK23)&lt;&gt;0,ABS(Y23+AA23+AC23+AE23+AG23+AI23+AK23),""),"")</f>
        <v/>
      </c>
      <c r="AM23" s="152" t="str">
        <f>IF(NOT(ISBLANK('CP, Curs, Sem'!C22)),IFERROR(SUM(X23,Z23,AB23,AD23,AF23,AH23,AJ23)/COUNT(X23,Z23,AB23,AD23,AF23,AH23,AJ23),""),"")</f>
        <v/>
      </c>
      <c r="AN23" s="158"/>
    </row>
    <row r="24" spans="2:40" ht="20.399999999999999" x14ac:dyDescent="0.35">
      <c r="B24" s="34" t="str">
        <f>IF(NOT(ISBLANK('CP, Curs, Sem'!B23)),'CP, Curs, Sem'!B23,"")</f>
        <v/>
      </c>
      <c r="C24" s="71" t="str">
        <f>IF(NOT(ISBLANK('CP, Curs, Sem'!C23)),'CP, Curs, Sem'!C23,"")</f>
        <v/>
      </c>
      <c r="D24" s="34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4" t="str">
        <f t="shared" si="0"/>
        <v/>
      </c>
      <c r="U24" s="57"/>
      <c r="V24" s="72" t="str">
        <f t="shared" si="1"/>
        <v/>
      </c>
      <c r="W24" s="73" t="str">
        <f t="shared" si="2"/>
        <v/>
      </c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156" t="str">
        <f>IF(NOT(ISBLANK('CP, Curs, Sem'!C23)),IF(ABS(Y24+AA24+AC24+AE24+AG24+AI24+AK24)&lt;&gt;0,ABS(Y24+AA24+AC24+AE24+AG24+AI24+AK24),""),"")</f>
        <v/>
      </c>
      <c r="AM24" s="152" t="str">
        <f>IF(NOT(ISBLANK('CP, Curs, Sem'!C23)),IFERROR(SUM(X24,Z24,AB24,AD24,AF24,AH24,AJ24)/COUNT(X24,Z24,AB24,AD24,AF24,AH24,AJ24),""),"")</f>
        <v/>
      </c>
      <c r="AN24" s="158"/>
    </row>
    <row r="25" spans="2:40" ht="20.399999999999999" x14ac:dyDescent="0.35">
      <c r="B25" s="34" t="str">
        <f>IF(NOT(ISBLANK('CP, Curs, Sem'!B24)),'CP, Curs, Sem'!B24,"")</f>
        <v/>
      </c>
      <c r="C25" s="71" t="str">
        <f>IF(NOT(ISBLANK('CP, Curs, Sem'!C24)),'CP, Curs, Sem'!C24,"")</f>
        <v/>
      </c>
      <c r="D25" s="34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4" t="str">
        <f t="shared" si="0"/>
        <v/>
      </c>
      <c r="U25" s="57"/>
      <c r="V25" s="72" t="str">
        <f t="shared" si="1"/>
        <v/>
      </c>
      <c r="W25" s="73" t="str">
        <f t="shared" si="2"/>
        <v/>
      </c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156" t="str">
        <f>IF(NOT(ISBLANK('CP, Curs, Sem'!C24)),IF(ABS(Y25+AA25+AC25+AE25+AG25+AI25+AK25)&lt;&gt;0,ABS(Y25+AA25+AC25+AE25+AG25+AI25+AK25),""),"")</f>
        <v/>
      </c>
      <c r="AM25" s="152" t="str">
        <f>IF(NOT(ISBLANK('CP, Curs, Sem'!C24)),IFERROR(SUM(X25,Z25,AB25,AD25,AF25,AH25,AJ25)/COUNT(X25,Z25,AB25,AD25,AF25,AH25,AJ25),""),"")</f>
        <v/>
      </c>
      <c r="AN25" s="158"/>
    </row>
    <row r="26" spans="2:40" ht="20.399999999999999" x14ac:dyDescent="0.35">
      <c r="B26" s="34" t="str">
        <f>IF(NOT(ISBLANK('CP, Curs, Sem'!B25)),'CP, Curs, Sem'!B25,"")</f>
        <v/>
      </c>
      <c r="C26" s="71" t="str">
        <f>IF(NOT(ISBLANK('CP, Curs, Sem'!C25)),'CP, Curs, Sem'!C25,"")</f>
        <v/>
      </c>
      <c r="D26" s="34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4" t="str">
        <f t="shared" si="0"/>
        <v/>
      </c>
      <c r="U26" s="57"/>
      <c r="V26" s="72" t="str">
        <f t="shared" si="1"/>
        <v/>
      </c>
      <c r="W26" s="73" t="str">
        <f t="shared" si="2"/>
        <v/>
      </c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156" t="str">
        <f>IF(NOT(ISBLANK('CP, Curs, Sem'!C25)),IF(ABS(Y26+AA26+AC26+AE26+AG26+AI26+AK26)&lt;&gt;0,ABS(Y26+AA26+AC26+AE26+AG26+AI26+AK26),""),"")</f>
        <v/>
      </c>
      <c r="AM26" s="152" t="str">
        <f>IF(NOT(ISBLANK('CP, Curs, Sem'!C25)),IFERROR(SUM(X26,Z26,AB26,AD26,AF26,AH26,AJ26)/COUNT(X26,Z26,AB26,AD26,AF26,AH26,AJ26),""),"")</f>
        <v/>
      </c>
      <c r="AN26" s="158"/>
    </row>
    <row r="27" spans="2:40" ht="20.399999999999999" x14ac:dyDescent="0.35">
      <c r="B27" s="34" t="str">
        <f>IF(NOT(ISBLANK('CP, Curs, Sem'!B26)),'CP, Curs, Sem'!B26,"")</f>
        <v/>
      </c>
      <c r="C27" s="71" t="str">
        <f>IF(NOT(ISBLANK('CP, Curs, Sem'!C26)),'CP, Curs, Sem'!C26,"")</f>
        <v/>
      </c>
      <c r="D27" s="3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4" t="str">
        <f t="shared" si="0"/>
        <v/>
      </c>
      <c r="U27" s="57"/>
      <c r="V27" s="72" t="str">
        <f t="shared" si="1"/>
        <v/>
      </c>
      <c r="W27" s="73" t="str">
        <f t="shared" si="2"/>
        <v/>
      </c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156" t="str">
        <f>IF(NOT(ISBLANK('CP, Curs, Sem'!C26)),IF(ABS(Y27+AA27+AC27+AE27+AG27+AI27+AK27)&lt;&gt;0,ABS(Y27+AA27+AC27+AE27+AG27+AI27+AK27),""),"")</f>
        <v/>
      </c>
      <c r="AM27" s="152" t="str">
        <f>IF(NOT(ISBLANK('CP, Curs, Sem'!C26)),IFERROR(SUM(X27,Z27,AB27,AD27,AF27,AH27,AJ27)/COUNT(X27,Z27,AB27,AD27,AF27,AH27,AJ27),""),"")</f>
        <v/>
      </c>
      <c r="AN27" s="158"/>
    </row>
    <row r="28" spans="2:40" ht="20.399999999999999" x14ac:dyDescent="0.35">
      <c r="B28" s="34" t="str">
        <f>IF(NOT(ISBLANK('CP, Curs, Sem'!B27)),'CP, Curs, Sem'!B27,"")</f>
        <v/>
      </c>
      <c r="C28" s="71" t="str">
        <f>IF(NOT(ISBLANK('CP, Curs, Sem'!C27)),'CP, Curs, Sem'!C27,"")</f>
        <v/>
      </c>
      <c r="D28" s="3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4" t="str">
        <f t="shared" si="0"/>
        <v/>
      </c>
      <c r="U28" s="57"/>
      <c r="V28" s="72" t="str">
        <f t="shared" si="1"/>
        <v/>
      </c>
      <c r="W28" s="73" t="str">
        <f t="shared" si="2"/>
        <v/>
      </c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156" t="str">
        <f>IF(NOT(ISBLANK('CP, Curs, Sem'!C27)),IF(ABS(Y28+AA28+AC28+AE28+AG28+AI28+AK28)&lt;&gt;0,ABS(Y28+AA28+AC28+AE28+AG28+AI28+AK28),""),"")</f>
        <v/>
      </c>
      <c r="AM28" s="152" t="str">
        <f>IF(NOT(ISBLANK('CP, Curs, Sem'!C27)),IFERROR(SUM(X28,Z28,AB28,AD28,AF28,AH28,AJ28)/COUNT(X28,Z28,AB28,AD28,AF28,AH28,AJ28),""),"")</f>
        <v/>
      </c>
      <c r="AN28" s="158"/>
    </row>
    <row r="29" spans="2:40" ht="20.399999999999999" x14ac:dyDescent="0.35">
      <c r="B29" s="34" t="str">
        <f>IF(NOT(ISBLANK('CP, Curs, Sem'!B28)),'CP, Curs, Sem'!B28,"")</f>
        <v/>
      </c>
      <c r="C29" s="71" t="str">
        <f>IF(NOT(ISBLANK('CP, Curs, Sem'!C28)),'CP, Curs, Sem'!C28,"")</f>
        <v/>
      </c>
      <c r="D29" s="3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4" t="str">
        <f t="shared" si="0"/>
        <v/>
      </c>
      <c r="U29" s="57"/>
      <c r="V29" s="72" t="str">
        <f t="shared" si="1"/>
        <v/>
      </c>
      <c r="W29" s="73" t="str">
        <f t="shared" si="2"/>
        <v/>
      </c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156" t="str">
        <f>IF(NOT(ISBLANK('CP, Curs, Sem'!C28)),IF(ABS(Y29+AA29+AC29+AE29+AG29+AI29+AK29)&lt;&gt;0,ABS(Y29+AA29+AC29+AE29+AG29+AI29+AK29),""),"")</f>
        <v/>
      </c>
      <c r="AM29" s="152" t="str">
        <f>IF(NOT(ISBLANK('CP, Curs, Sem'!C28)),IFERROR(SUM(X29,Z29,AB29,AD29,AF29,AH29,AJ29)/COUNT(X29,Z29,AB29,AD29,AF29,AH29,AJ29),""),"")</f>
        <v/>
      </c>
      <c r="AN29" s="158"/>
    </row>
    <row r="30" spans="2:40" ht="20.399999999999999" x14ac:dyDescent="0.35">
      <c r="B30" s="34" t="str">
        <f>IF(NOT(ISBLANK('CP, Curs, Sem'!B29)),'CP, Curs, Sem'!B29,"")</f>
        <v/>
      </c>
      <c r="C30" s="71" t="str">
        <f>IF(NOT(ISBLANK('CP, Curs, Sem'!C29)),'CP, Curs, Sem'!C29,"")</f>
        <v/>
      </c>
      <c r="D30" s="3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4" t="str">
        <f t="shared" si="0"/>
        <v/>
      </c>
      <c r="U30" s="57"/>
      <c r="V30" s="72" t="str">
        <f t="shared" si="1"/>
        <v/>
      </c>
      <c r="W30" s="73" t="str">
        <f t="shared" si="2"/>
        <v/>
      </c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156" t="str">
        <f>IF(NOT(ISBLANK('CP, Curs, Sem'!C29)),IF(ABS(Y30+AA30+AC30+AE30+AG30+AI30+AK30)&lt;&gt;0,ABS(Y30+AA30+AC30+AE30+AG30+AI30+AK30),""),"")</f>
        <v/>
      </c>
      <c r="AM30" s="152" t="str">
        <f>IF(NOT(ISBLANK('CP, Curs, Sem'!C29)),IFERROR(SUM(X30,Z30,AB30,AD30,AF30,AH30,AJ30)/COUNT(X30,Z30,AB30,AD30,AF30,AH30,AJ30),""),"")</f>
        <v/>
      </c>
      <c r="AN30" s="158"/>
    </row>
    <row r="31" spans="2:40" ht="20.399999999999999" x14ac:dyDescent="0.35">
      <c r="B31" s="34" t="str">
        <f>IF(NOT(ISBLANK('CP, Curs, Sem'!B30)),'CP, Curs, Sem'!B30,"")</f>
        <v/>
      </c>
      <c r="C31" s="71" t="str">
        <f>IF(NOT(ISBLANK('CP, Curs, Sem'!C30)),'CP, Curs, Sem'!C30,"")</f>
        <v/>
      </c>
      <c r="D31" s="3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4" t="str">
        <f t="shared" si="0"/>
        <v/>
      </c>
      <c r="U31" s="57"/>
      <c r="V31" s="72" t="str">
        <f t="shared" si="1"/>
        <v/>
      </c>
      <c r="W31" s="73" t="str">
        <f t="shared" si="2"/>
        <v/>
      </c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156" t="str">
        <f>IF(NOT(ISBLANK('CP, Curs, Sem'!C30)),IF(ABS(Y31+AA31+AC31+AE31+AG31+AI31+AK31)&lt;&gt;0,ABS(Y31+AA31+AC31+AE31+AG31+AI31+AK31),""),"")</f>
        <v/>
      </c>
      <c r="AM31" s="152" t="str">
        <f>IF(NOT(ISBLANK('CP, Curs, Sem'!C30)),IFERROR(SUM(X31,Z31,AB31,AD31,AF31,AH31,AJ31)/COUNT(X31,Z31,AB31,AD31,AF31,AH31,AJ31),""),"")</f>
        <v/>
      </c>
      <c r="AN31" s="158"/>
    </row>
    <row r="32" spans="2:40" ht="20.399999999999999" x14ac:dyDescent="0.35">
      <c r="B32" s="34" t="str">
        <f>IF(NOT(ISBLANK('CP, Curs, Sem'!B31)),'CP, Curs, Sem'!B31,"")</f>
        <v/>
      </c>
      <c r="C32" s="71" t="str">
        <f>IF(NOT(ISBLANK('CP, Curs, Sem'!C31)),'CP, Curs, Sem'!C31,"")</f>
        <v/>
      </c>
      <c r="D32" s="34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4" t="str">
        <f t="shared" si="0"/>
        <v/>
      </c>
      <c r="U32" s="57"/>
      <c r="V32" s="72" t="str">
        <f t="shared" si="1"/>
        <v/>
      </c>
      <c r="W32" s="73" t="str">
        <f t="shared" si="2"/>
        <v/>
      </c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156" t="str">
        <f>IF(NOT(ISBLANK('CP, Curs, Sem'!C31)),IF(ABS(Y32+AA32+AC32+AE32+AG32+AI32+AK32)&lt;&gt;0,ABS(Y32+AA32+AC32+AE32+AG32+AI32+AK32),""),"")</f>
        <v/>
      </c>
      <c r="AM32" s="152" t="str">
        <f>IF(NOT(ISBLANK('CP, Curs, Sem'!C31)),IFERROR(SUM(X32,Z32,AB32,AD32,AF32,AH32,AJ32)/COUNT(X32,Z32,AB32,AD32,AF32,AH32,AJ32),""),"")</f>
        <v/>
      </c>
      <c r="AN32" s="158"/>
    </row>
    <row r="33" spans="2:42" ht="20.399999999999999" x14ac:dyDescent="0.35">
      <c r="B33" s="34" t="str">
        <f>IF(NOT(ISBLANK('CP, Curs, Sem'!B32)),'CP, Curs, Sem'!B32,"")</f>
        <v/>
      </c>
      <c r="C33" s="71" t="str">
        <f>IF(NOT(ISBLANK('CP, Curs, Sem'!C32)),'CP, Curs, Sem'!C32,"")</f>
        <v/>
      </c>
      <c r="D33" s="34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4" t="str">
        <f t="shared" si="0"/>
        <v/>
      </c>
      <c r="U33" s="57"/>
      <c r="V33" s="72" t="str">
        <f t="shared" si="1"/>
        <v/>
      </c>
      <c r="W33" s="73" t="str">
        <f t="shared" si="2"/>
        <v/>
      </c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156" t="str">
        <f>IF(NOT(ISBLANK('CP, Curs, Sem'!C32)),IF(ABS(Y33+AA33+AC33+AE33+AG33+AI33+AK33)&lt;&gt;0,ABS(Y33+AA33+AC33+AE33+AG33+AI33+AK33),""),"")</f>
        <v/>
      </c>
      <c r="AM33" s="152" t="str">
        <f>IF(NOT(ISBLANK('CP, Curs, Sem'!C32)),IFERROR(SUM(X33,Z33,AB33,AD33,AF33,AH33,AJ33)/COUNT(X33,Z33,AB33,AD33,AF33,AH33,AJ33),""),"")</f>
        <v/>
      </c>
      <c r="AN33" s="158"/>
    </row>
    <row r="34" spans="2:42" ht="20.399999999999999" x14ac:dyDescent="0.35">
      <c r="B34" s="34" t="str">
        <f>IF(NOT(ISBLANK('CP, Curs, Sem'!B33)),'CP, Curs, Sem'!B33,"")</f>
        <v/>
      </c>
      <c r="C34" s="71" t="str">
        <f>IF(NOT(ISBLANK('CP, Curs, Sem'!C33)),'CP, Curs, Sem'!C33,"")</f>
        <v/>
      </c>
      <c r="D34" s="3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4" t="str">
        <f t="shared" si="0"/>
        <v/>
      </c>
      <c r="U34" s="57"/>
      <c r="V34" s="72" t="str">
        <f t="shared" si="1"/>
        <v/>
      </c>
      <c r="W34" s="73" t="str">
        <f t="shared" si="2"/>
        <v/>
      </c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156" t="str">
        <f>IF(NOT(ISBLANK('CP, Curs, Sem'!C33)),IF(ABS(Y34+AA34+AC34+AE34+AG34+AI34+AK34)&lt;&gt;0,ABS(Y34+AA34+AC34+AE34+AG34+AI34+AK34),""),"")</f>
        <v/>
      </c>
      <c r="AM34" s="152" t="str">
        <f>IF(NOT(ISBLANK('CP, Curs, Sem'!C33)),IFERROR(SUM(X34,Z34,AB34,AD34,AF34,AH34,AJ34)/COUNT(X34,Z34,AB34,AD34,AF34,AH34,AJ34),""),"")</f>
        <v/>
      </c>
      <c r="AN34" s="158"/>
    </row>
    <row r="35" spans="2:42" ht="20.399999999999999" x14ac:dyDescent="0.35">
      <c r="B35" s="34" t="str">
        <f>IF(NOT(ISBLANK('CP, Curs, Sem'!B34)),'CP, Curs, Sem'!B34,"")</f>
        <v/>
      </c>
      <c r="C35" s="71" t="str">
        <f>IF(NOT(ISBLANK('CP, Curs, Sem'!C34)),'CP, Curs, Sem'!C34,"")</f>
        <v/>
      </c>
      <c r="D35" s="3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4" t="str">
        <f t="shared" si="0"/>
        <v/>
      </c>
      <c r="U35" s="57"/>
      <c r="V35" s="72" t="str">
        <f t="shared" si="1"/>
        <v/>
      </c>
      <c r="W35" s="73" t="str">
        <f t="shared" si="2"/>
        <v/>
      </c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156" t="str">
        <f>IF(NOT(ISBLANK('CP, Curs, Sem'!C34)),IF(ABS(Y35+AA35+AC35+AE35+AG35+AI35+AK35)&lt;&gt;0,ABS(Y35+AA35+AC35+AE35+AG35+AI35+AK35),""),"")</f>
        <v/>
      </c>
      <c r="AM35" s="152" t="str">
        <f>IF(NOT(ISBLANK('CP, Curs, Sem'!C34)),IFERROR(SUM(X35,Z35,AB35,AD35,AF35,AH35,AJ35)/COUNT(X35,Z35,AB35,AD35,AF35,AH35,AJ35),""),"")</f>
        <v/>
      </c>
      <c r="AN35" s="158"/>
    </row>
    <row r="36" spans="2:42" ht="20.399999999999999" x14ac:dyDescent="0.35">
      <c r="B36" s="34" t="str">
        <f>IF(NOT(ISBLANK('CP, Curs, Sem'!B35)),'CP, Curs, Sem'!B35,"")</f>
        <v/>
      </c>
      <c r="C36" s="71" t="str">
        <f>IF(NOT(ISBLANK('CP, Curs, Sem'!C35)),'CP, Curs, Sem'!C35,"")</f>
        <v/>
      </c>
      <c r="D36" s="3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4" t="str">
        <f t="shared" si="0"/>
        <v/>
      </c>
      <c r="U36" s="57"/>
      <c r="V36" s="72" t="str">
        <f t="shared" si="1"/>
        <v/>
      </c>
      <c r="W36" s="73" t="str">
        <f t="shared" si="2"/>
        <v/>
      </c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156" t="str">
        <f>IF(NOT(ISBLANK('CP, Curs, Sem'!C35)),IF(ABS(Y36+AA36+AC36+AE36+AG36+AI36+AK36)&lt;&gt;0,ABS(Y36+AA36+AC36+AE36+AG36+AI36+AK36),""),"")</f>
        <v/>
      </c>
      <c r="AM36" s="152" t="str">
        <f>IF(NOT(ISBLANK('CP, Curs, Sem'!C35)),IFERROR(SUM(X36,Z36,AB36,AD36,AF36,AH36,AJ36)/COUNT(X36,Z36,AB36,AD36,AF36,AH36,AJ36),""),"")</f>
        <v/>
      </c>
      <c r="AN36" s="158"/>
    </row>
    <row r="37" spans="2:42" ht="20.399999999999999" x14ac:dyDescent="0.35">
      <c r="B37" s="34" t="str">
        <f>IF(NOT(ISBLANK('CP, Curs, Sem'!B36)),'CP, Curs, Sem'!B36,"")</f>
        <v/>
      </c>
      <c r="C37" s="71" t="str">
        <f>IF(NOT(ISBLANK('CP, Curs, Sem'!C36)),'CP, Curs, Sem'!C36,"")</f>
        <v/>
      </c>
      <c r="D37" s="3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4" t="str">
        <f t="shared" si="0"/>
        <v/>
      </c>
      <c r="U37" s="57"/>
      <c r="V37" s="72" t="str">
        <f t="shared" si="1"/>
        <v/>
      </c>
      <c r="W37" s="73" t="str">
        <f t="shared" si="2"/>
        <v/>
      </c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156" t="str">
        <f>IF(NOT(ISBLANK('CP, Curs, Sem'!C36)),IF(ABS(Y37+AA37+AC37+AE37+AG37+AI37+AK37)&lt;&gt;0,ABS(Y37+AA37+AC37+AE37+AG37+AI37+AK37),""),"")</f>
        <v/>
      </c>
      <c r="AM37" s="152" t="str">
        <f>IF(NOT(ISBLANK('CP, Curs, Sem'!C36)),IFERROR(SUM(X37,Z37,AB37,AD37,AF37,AH37,AJ37)/COUNT(X37,Z37,AB37,AD37,AF37,AH37,AJ37),""),"")</f>
        <v/>
      </c>
      <c r="AN37" s="158"/>
    </row>
    <row r="38" spans="2:42" ht="20.399999999999999" x14ac:dyDescent="0.35">
      <c r="B38" s="34" t="str">
        <f>IF(NOT(ISBLANK('CP, Curs, Sem'!B37)),'CP, Curs, Sem'!B37,"")</f>
        <v/>
      </c>
      <c r="C38" s="71" t="str">
        <f>IF(NOT(ISBLANK('CP, Curs, Sem'!C37)),'CP, Curs, Sem'!C37,"")</f>
        <v/>
      </c>
      <c r="D38" s="3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4" t="str">
        <f t="shared" si="0"/>
        <v/>
      </c>
      <c r="U38" s="57"/>
      <c r="V38" s="72" t="str">
        <f t="shared" si="1"/>
        <v/>
      </c>
      <c r="W38" s="73" t="str">
        <f t="shared" si="2"/>
        <v/>
      </c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156" t="str">
        <f>IF(NOT(ISBLANK('CP, Curs, Sem'!C37)),IF(ABS(Y38+AA38+AC38+AE38+AG38+AI38+AK38)&lt;&gt;0,ABS(Y38+AA38+AC38+AE38+AG38+AI38+AK38),""),"")</f>
        <v/>
      </c>
      <c r="AM38" s="152" t="str">
        <f>IF(NOT(ISBLANK('CP, Curs, Sem'!C37)),IFERROR(SUM(X38,Z38,AB38,AD38,AF38,AH38,AJ38)/COUNT(X38,Z38,AB38,AD38,AF38,AH38,AJ38),""),"")</f>
        <v/>
      </c>
      <c r="AN38" s="158"/>
    </row>
    <row r="39" spans="2:42" ht="20.399999999999999" x14ac:dyDescent="0.35">
      <c r="B39" s="34" t="str">
        <f>IF(NOT(ISBLANK('CP, Curs, Sem'!B38)),'CP, Curs, Sem'!B38,"")</f>
        <v/>
      </c>
      <c r="C39" s="71" t="str">
        <f>IF(NOT(ISBLANK('CP, Curs, Sem'!C38)),'CP, Curs, Sem'!C38,"")</f>
        <v/>
      </c>
      <c r="D39" s="3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4" t="str">
        <f t="shared" si="0"/>
        <v/>
      </c>
      <c r="U39" s="57"/>
      <c r="V39" s="72" t="str">
        <f t="shared" si="1"/>
        <v/>
      </c>
      <c r="W39" s="73" t="str">
        <f t="shared" si="2"/>
        <v/>
      </c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156" t="str">
        <f>IF(NOT(ISBLANK('CP, Curs, Sem'!C38)),IF(ABS(Y39+AA39+AC39+AE39+AG39+AI39+AK39)&lt;&gt;0,ABS(Y39+AA39+AC39+AE39+AG39+AI39+AK39),""),"")</f>
        <v/>
      </c>
      <c r="AM39" s="152" t="str">
        <f>IF(NOT(ISBLANK('CP, Curs, Sem'!C38)),IFERROR(SUM(X39,Z39,AB39,AD39,AF39,AH39,AJ39)/COUNT(X39,Z39,AB39,AD39,AF39,AH39,AJ39),""),"")</f>
        <v/>
      </c>
      <c r="AN39" s="158"/>
    </row>
    <row r="40" spans="2:42" ht="20.399999999999999" x14ac:dyDescent="0.35">
      <c r="B40" s="34" t="str">
        <f>IF(NOT(ISBLANK('CP, Curs, Sem'!B39)),'CP, Curs, Sem'!B39,"")</f>
        <v/>
      </c>
      <c r="C40" s="71" t="str">
        <f>IF(NOT(ISBLANK('CP, Curs, Sem'!C39)),'CP, Curs, Sem'!C39,"")</f>
        <v/>
      </c>
      <c r="D40" s="3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4" t="str">
        <f t="shared" si="0"/>
        <v/>
      </c>
      <c r="U40" s="57"/>
      <c r="V40" s="72" t="str">
        <f t="shared" si="1"/>
        <v/>
      </c>
      <c r="W40" s="73" t="str">
        <f t="shared" si="2"/>
        <v/>
      </c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156" t="str">
        <f>IF(NOT(ISBLANK('CP, Curs, Sem'!C39)),IF(ABS(Y40+AA40+AC40+AE40+AG40+AI40+AK40)&lt;&gt;0,ABS(Y40+AA40+AC40+AE40+AG40+AI40+AK40),""),"")</f>
        <v/>
      </c>
      <c r="AM40" s="152" t="str">
        <f>IF(NOT(ISBLANK('CP, Curs, Sem'!C39)),IFERROR(SUM(X40,Z40,AB40,AD40,AF40,AH40,AJ40)/COUNT(X40,Z40,AB40,AD40,AF40,AH40,AJ40),""),"")</f>
        <v/>
      </c>
      <c r="AN40" s="158"/>
    </row>
    <row r="41" spans="2:42" ht="20.399999999999999" x14ac:dyDescent="0.35">
      <c r="B41" s="34" t="str">
        <f>IF(NOT(ISBLANK('CP, Curs, Sem'!B40)),'CP, Curs, Sem'!B40,"")</f>
        <v/>
      </c>
      <c r="C41" s="71" t="str">
        <f>IF(NOT(ISBLANK('CP, Curs, Sem'!C40)),'CP, Curs, Sem'!C40,"")</f>
        <v/>
      </c>
      <c r="D41" s="3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4" t="str">
        <f t="shared" si="0"/>
        <v/>
      </c>
      <c r="U41" s="57"/>
      <c r="V41" s="72" t="str">
        <f t="shared" si="1"/>
        <v/>
      </c>
      <c r="W41" s="73" t="str">
        <f t="shared" si="2"/>
        <v/>
      </c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156" t="str">
        <f>IF(NOT(ISBLANK('CP, Curs, Sem'!C40)),IF(ABS(Y41+AA41+AC41+AE41+AG41+AI41+AK41)&lt;&gt;0,ABS(Y41+AA41+AC41+AE41+AG41+AI41+AK41),""),"")</f>
        <v/>
      </c>
      <c r="AM41" s="152" t="str">
        <f>IF(NOT(ISBLANK('CP, Curs, Sem'!C40)),IFERROR(SUM(X41,Z41,AB41,AD41,AF41,AH41,AJ41)/COUNT(X41,Z41,AB41,AD41,AF41,AH41,AJ41),""),"")</f>
        <v/>
      </c>
      <c r="AN41" s="158"/>
    </row>
    <row r="42" spans="2:42" ht="20.399999999999999" x14ac:dyDescent="0.35">
      <c r="B42" s="34" t="str">
        <f>IF(NOT(ISBLANK('CP, Curs, Sem'!B41)),'CP, Curs, Sem'!B41,"")</f>
        <v/>
      </c>
      <c r="C42" s="71" t="str">
        <f>IF(NOT(ISBLANK('CP, Curs, Sem'!C41)),'CP, Curs, Sem'!C41,"")</f>
        <v/>
      </c>
      <c r="D42" s="3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4" t="str">
        <f t="shared" si="0"/>
        <v/>
      </c>
      <c r="U42" s="57"/>
      <c r="V42" s="72" t="str">
        <f t="shared" si="1"/>
        <v/>
      </c>
      <c r="W42" s="73" t="str">
        <f t="shared" si="2"/>
        <v/>
      </c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156" t="str">
        <f>IF(NOT(ISBLANK('CP, Curs, Sem'!C41)),IF(ABS(Y42+AA42+AC42+AE42+AG42+AI42+AK42)&lt;&gt;0,ABS(Y42+AA42+AC42+AE42+AG42+AI42+AK42),""),"")</f>
        <v/>
      </c>
      <c r="AM42" s="152" t="str">
        <f>IF(NOT(ISBLANK('CP, Curs, Sem'!C41)),IFERROR(SUM(X42,Z42,AB42,AD42,AF42,AH42,AJ42)/COUNT(X42,Z42,AB42,AD42,AF42,AH42,AJ42),""),"")</f>
        <v/>
      </c>
      <c r="AN42" s="158"/>
    </row>
    <row r="43" spans="2:42" ht="20.399999999999999" x14ac:dyDescent="0.35">
      <c r="B43" s="34" t="str">
        <f>IF(NOT(ISBLANK('CP, Curs, Sem'!B42)),'CP, Curs, Sem'!B42,"")</f>
        <v/>
      </c>
      <c r="C43" s="71" t="str">
        <f>IF(NOT(ISBLANK('CP, Curs, Sem'!C42)),'CP, Curs, Sem'!C42,"")</f>
        <v/>
      </c>
      <c r="D43" s="3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4" t="str">
        <f t="shared" si="0"/>
        <v/>
      </c>
      <c r="U43" s="57"/>
      <c r="V43" s="72" t="str">
        <f t="shared" si="1"/>
        <v/>
      </c>
      <c r="W43" s="73" t="str">
        <f t="shared" si="2"/>
        <v/>
      </c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156" t="str">
        <f>IF(NOT(ISBLANK('CP, Curs, Sem'!C42)),IF(ABS(Y43+AA43+AC43+AE43+AG43+AI43+AK43)&lt;&gt;0,ABS(Y43+AA43+AC43+AE43+AG43+AI43+AK43),""),"")</f>
        <v/>
      </c>
      <c r="AM43" s="152" t="str">
        <f>IF(NOT(ISBLANK('CP, Curs, Sem'!C42)),IFERROR(SUM(X43,Z43,AB43,AD43,AF43,AH43,AJ43)/COUNT(X43,Z43,AB43,AD43,AF43,AH43,AJ43),""),"")</f>
        <v/>
      </c>
      <c r="AN43" s="158"/>
    </row>
    <row r="44" spans="2:42" ht="20.399999999999999" x14ac:dyDescent="0.35">
      <c r="B44" s="34" t="str">
        <f>IF(NOT(ISBLANK('CP, Curs, Sem'!B43)),'CP, Curs, Sem'!B43,"")</f>
        <v/>
      </c>
      <c r="C44" s="71" t="str">
        <f>IF(NOT(ISBLANK('CP, Curs, Sem'!C43)),'CP, Curs, Sem'!C43,"")</f>
        <v/>
      </c>
      <c r="D44" s="3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4" t="str">
        <f t="shared" si="0"/>
        <v/>
      </c>
      <c r="U44" s="57"/>
      <c r="V44" s="72" t="str">
        <f t="shared" si="1"/>
        <v/>
      </c>
      <c r="W44" s="73" t="str">
        <f t="shared" si="2"/>
        <v/>
      </c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156" t="str">
        <f>IF(NOT(ISBLANK('CP, Curs, Sem'!C43)),IF(ABS(Y44+AA44+AC44+AE44+AG44+AI44+AK44)&lt;&gt;0,ABS(Y44+AA44+AC44+AE44+AG44+AI44+AK44),""),"")</f>
        <v/>
      </c>
      <c r="AM44" s="152" t="str">
        <f>IF(NOT(ISBLANK('CP, Curs, Sem'!C43)),IFERROR(SUM(X44,Z44,AB44,AD44,AF44,AH44,AJ44)/COUNT(X44,Z44,AB44,AD44,AF44,AH44,AJ44),""),"")</f>
        <v/>
      </c>
      <c r="AN44" s="158"/>
    </row>
    <row r="45" spans="2:42" ht="20.399999999999999" x14ac:dyDescent="0.35">
      <c r="B45" s="34" t="str">
        <f>IF(NOT(ISBLANK('CP, Curs, Sem'!B44)),'CP, Curs, Sem'!B44,"")</f>
        <v/>
      </c>
      <c r="C45" s="71" t="str">
        <f>IF(NOT(ISBLANK('CP, Curs, Sem'!C44)),'CP, Curs, Sem'!C44,"")</f>
        <v/>
      </c>
      <c r="D45" s="3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4" t="str">
        <f t="shared" si="0"/>
        <v/>
      </c>
      <c r="U45" s="57"/>
      <c r="V45" s="72" t="str">
        <f t="shared" si="1"/>
        <v/>
      </c>
      <c r="W45" s="73" t="str">
        <f t="shared" si="2"/>
        <v/>
      </c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156" t="str">
        <f>IF(NOT(ISBLANK('CP, Curs, Sem'!C44)),IF(ABS(Y45+AA45+AC45+AE45+AG45+AI45+AK45)&lt;&gt;0,ABS(Y45+AA45+AC45+AE45+AG45+AI45+AK45),""),"")</f>
        <v/>
      </c>
      <c r="AM45" s="152" t="str">
        <f>IF(NOT(ISBLANK('CP, Curs, Sem'!C44)),IFERROR(SUM(X45,Z45,AB45,AD45,AF45,AH45,AJ45)/COUNT(X45,Z45,AB45,AD45,AF45,AH45,AJ45),""),"")</f>
        <v/>
      </c>
      <c r="AN45" s="158"/>
    </row>
    <row r="46" spans="2:42" ht="20.399999999999999" x14ac:dyDescent="0.35">
      <c r="B46" s="34" t="str">
        <f>IF(NOT(ISBLANK('CP, Curs, Sem'!B45)),'CP, Curs, Sem'!B45,"")</f>
        <v/>
      </c>
      <c r="C46" s="71" t="str">
        <f>IF(NOT(ISBLANK('CP, Curs, Sem'!C45)),'CP, Curs, Sem'!C45,"")</f>
        <v/>
      </c>
      <c r="D46" s="3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4" t="str">
        <f t="shared" si="0"/>
        <v/>
      </c>
      <c r="U46" s="57"/>
      <c r="V46" s="72" t="str">
        <f t="shared" si="1"/>
        <v/>
      </c>
      <c r="W46" s="73" t="str">
        <f t="shared" si="2"/>
        <v/>
      </c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156" t="str">
        <f>IF(NOT(ISBLANK('CP, Curs, Sem'!C45)),IF(ABS(Y46+AA46+AC46+AE46+AG46+AI46+AK46)&lt;&gt;0,ABS(Y46+AA46+AC46+AE46+AG46+AI46+AK46),""),"")</f>
        <v/>
      </c>
      <c r="AM46" s="152" t="str">
        <f>IF(NOT(ISBLANK('CP, Curs, Sem'!C45)),IFERROR(SUM(X46,Z46,AB46,AD46,AF46,AH46,AJ46)/COUNT(X46,Z46,AB46,AD46,AF46,AH46,AJ46),""),"")</f>
        <v/>
      </c>
      <c r="AN46" s="158"/>
    </row>
    <row r="47" spans="2:42" ht="20.399999999999999" x14ac:dyDescent="0.35">
      <c r="B47" s="34" t="str">
        <f>IF(NOT(ISBLANK('CP, Curs, Sem'!B46)),'CP, Curs, Sem'!B46,"")</f>
        <v/>
      </c>
      <c r="C47" s="71" t="str">
        <f>IF(NOT(ISBLANK('CP, Curs, Sem'!C46)),'CP, Curs, Sem'!C46,"")</f>
        <v/>
      </c>
      <c r="D47" s="34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4" t="str">
        <f t="shared" si="0"/>
        <v/>
      </c>
      <c r="U47" s="57"/>
      <c r="V47" s="72" t="str">
        <f t="shared" si="1"/>
        <v/>
      </c>
      <c r="W47" s="73" t="str">
        <f t="shared" si="2"/>
        <v/>
      </c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156" t="str">
        <f>IF(NOT(ISBLANK('CP, Curs, Sem'!C46)),IF(ABS(Y47+AA47+AC47+AE47+AG47+AI47+AK47)&lt;&gt;0,ABS(Y47+AA47+AC47+AE47+AG47+AI47+AK47),""),"")</f>
        <v/>
      </c>
      <c r="AM47" s="152" t="str">
        <f>IF(NOT(ISBLANK('CP, Curs, Sem'!C46)),IFERROR(SUM(X47,Z47,AB47,AD47,AF47,AH47,AJ47)/COUNT(X47,Z47,AB47,AD47,AF47,AH47,AJ47),""),"")</f>
        <v/>
      </c>
      <c r="AN47" s="158"/>
    </row>
    <row r="48" spans="2:42" ht="15" customHeight="1" x14ac:dyDescent="0.35">
      <c r="B48" s="34" t="str">
        <f>IF(NOT(ISBLANK('CP, Curs, Sem'!B47)),'CP, Curs, Sem'!B47,"")</f>
        <v/>
      </c>
      <c r="C48" s="71" t="str">
        <f>IF(NOT(ISBLANK('CP, Curs, Sem'!C47)),'CP, Curs, Sem'!C47,"")</f>
        <v/>
      </c>
      <c r="D48" s="34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4" t="str">
        <f t="shared" si="0"/>
        <v/>
      </c>
      <c r="U48" s="57"/>
      <c r="V48" s="72" t="str">
        <f t="shared" si="1"/>
        <v/>
      </c>
      <c r="W48" s="73" t="str">
        <f t="shared" si="2"/>
        <v/>
      </c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156" t="str">
        <f>IF(NOT(ISBLANK('CP, Curs, Sem'!C47)),IF(ABS(Y48+AA48+AC48+AE48+AG48+AI48+AK48)&lt;&gt;0,ABS(Y48+AA48+AC48+AE48+AG48+AI48+AK48),""),"")</f>
        <v/>
      </c>
      <c r="AM48" s="152" t="str">
        <f>IF(NOT(ISBLANK('CP, Curs, Sem'!C47)),IFERROR(SUM(X48,Z48,AB48,AD48,AF48,AH48,AJ48)/COUNT(X48,Z48,AB48,AD48,AF48,AH48,AJ48),""),"")</f>
        <v/>
      </c>
      <c r="AN48" s="160"/>
      <c r="AO48" s="41"/>
      <c r="AP48" s="41"/>
    </row>
    <row r="49" spans="2:42" ht="15" customHeight="1" x14ac:dyDescent="0.35">
      <c r="B49" s="34" t="str">
        <f>IF(NOT(ISBLANK('CP, Curs, Sem'!B48)),'CP, Curs, Sem'!B48,"")</f>
        <v/>
      </c>
      <c r="C49" s="71" t="str">
        <f>IF(NOT(ISBLANK('CP, Curs, Sem'!C48)),'CP, Curs, Sem'!C48,"")</f>
        <v/>
      </c>
      <c r="D49" s="3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4" t="str">
        <f t="shared" si="0"/>
        <v/>
      </c>
      <c r="U49" s="57"/>
      <c r="V49" s="72" t="str">
        <f t="shared" si="1"/>
        <v/>
      </c>
      <c r="W49" s="73" t="str">
        <f t="shared" si="2"/>
        <v/>
      </c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156" t="str">
        <f>IF(NOT(ISBLANK('CP, Curs, Sem'!C48)),IF(ABS(Y49+AA49+AC49+AE49+AG49+AI49+AK49)&lt;&gt;0,ABS(Y49+AA49+AC49+AE49+AG49+AI49+AK49),""),"")</f>
        <v/>
      </c>
      <c r="AM49" s="152" t="str">
        <f>IF(NOT(ISBLANK('CP, Curs, Sem'!C48)),IFERROR(SUM(X49,Z49,AB49,AD49,AF49,AH49,AJ49)/COUNT(X49,Z49,AB49,AD49,AF49,AH49,AJ49),""),"")</f>
        <v/>
      </c>
      <c r="AN49" s="160"/>
      <c r="AO49" s="41"/>
      <c r="AP49" s="41"/>
    </row>
    <row r="50" spans="2:42" ht="15" customHeight="1" x14ac:dyDescent="0.35">
      <c r="B50" s="34" t="str">
        <f>IF(NOT(ISBLANK('CP, Curs, Sem'!B49)),'CP, Curs, Sem'!B49,"")</f>
        <v/>
      </c>
      <c r="C50" s="71" t="str">
        <f>IF(NOT(ISBLANK('CP, Curs, Sem'!C49)),'CP, Curs, Sem'!C49,"")</f>
        <v/>
      </c>
      <c r="D50" s="34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4" t="str">
        <f t="shared" si="0"/>
        <v/>
      </c>
      <c r="U50" s="57"/>
      <c r="V50" s="72" t="str">
        <f t="shared" si="1"/>
        <v/>
      </c>
      <c r="W50" s="73" t="str">
        <f t="shared" si="2"/>
        <v/>
      </c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156" t="str">
        <f>IF(NOT(ISBLANK('CP, Curs, Sem'!C49)),IF(ABS(Y50+AA50+AC50+AE50+AG50+AI50+AK50)&lt;&gt;0,ABS(Y50+AA50+AC50+AE50+AG50+AI50+AK50),""),"")</f>
        <v/>
      </c>
      <c r="AM50" s="152" t="str">
        <f>IF(NOT(ISBLANK('CP, Curs, Sem'!C49)),IFERROR(SUM(X50,Z50,AB50,AD50,AF50,AH50,AJ50)/COUNT(X50,Z50,AB50,AD50,AF50,AH50,AJ50),""),"")</f>
        <v/>
      </c>
      <c r="AN50" s="160"/>
      <c r="AO50" s="41"/>
      <c r="AP50" s="41"/>
    </row>
    <row r="51" spans="2:42" ht="15" customHeight="1" x14ac:dyDescent="0.35">
      <c r="B51" s="34" t="str">
        <f>IF(NOT(ISBLANK('CP, Curs, Sem'!B50)),'CP, Curs, Sem'!B50,"")</f>
        <v/>
      </c>
      <c r="C51" s="71" t="str">
        <f>IF(NOT(ISBLANK('CP, Curs, Sem'!C50)),'CP, Curs, Sem'!C50,"")</f>
        <v/>
      </c>
      <c r="D51" s="34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4" t="str">
        <f t="shared" si="0"/>
        <v/>
      </c>
      <c r="U51" s="57"/>
      <c r="V51" s="72" t="str">
        <f t="shared" si="1"/>
        <v/>
      </c>
      <c r="W51" s="73" t="str">
        <f t="shared" si="2"/>
        <v/>
      </c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156" t="str">
        <f>IF(NOT(ISBLANK('CP, Curs, Sem'!C50)),IF(ABS(Y51+AA51+AC51+AE51+AG51+AI51+AK51)&lt;&gt;0,ABS(Y51+AA51+AC51+AE51+AG51+AI51+AK51),""),"")</f>
        <v/>
      </c>
      <c r="AM51" s="152" t="str">
        <f>IF(NOT(ISBLANK('CP, Curs, Sem'!C50)),IFERROR(SUM(X51,Z51,AB51,AD51,AF51,AH51,AJ51)/COUNT(X51,Z51,AB51,AD51,AF51,AH51,AJ51),""),"")</f>
        <v/>
      </c>
      <c r="AN51" s="160"/>
      <c r="AO51" s="41"/>
      <c r="AP51" s="41"/>
    </row>
    <row r="52" spans="2:42" ht="15" customHeight="1" x14ac:dyDescent="0.35">
      <c r="B52" s="34" t="str">
        <f>IF(NOT(ISBLANK('CP, Curs, Sem'!B51)),'CP, Curs, Sem'!B51,"")</f>
        <v/>
      </c>
      <c r="C52" s="71" t="str">
        <f>IF(NOT(ISBLANK('CP, Curs, Sem'!C51)),'CP, Curs, Sem'!C51,"")</f>
        <v/>
      </c>
      <c r="D52" s="34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4" t="str">
        <f t="shared" si="0"/>
        <v/>
      </c>
      <c r="U52" s="57"/>
      <c r="V52" s="72" t="str">
        <f t="shared" si="1"/>
        <v/>
      </c>
      <c r="W52" s="73" t="str">
        <f t="shared" si="2"/>
        <v/>
      </c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156" t="str">
        <f>IF(NOT(ISBLANK('CP, Curs, Sem'!C51)),IF(ABS(Y52+AA52+AC52+AE52+AG52+AI52+AK52)&lt;&gt;0,ABS(Y52+AA52+AC52+AE52+AG52+AI52+AK52),""),"")</f>
        <v/>
      </c>
      <c r="AM52" s="152" t="str">
        <f>IF(NOT(ISBLANK('CP, Curs, Sem'!C51)),IFERROR(SUM(X52,Z52,AB52,AD52,AF52,AH52,AJ52)/COUNT(X52,Z52,AB52,AD52,AF52,AH52,AJ52),""),"")</f>
        <v/>
      </c>
      <c r="AN52" s="160"/>
      <c r="AO52" s="41"/>
      <c r="AP52" s="41"/>
    </row>
    <row r="53" spans="2:42" ht="15" customHeight="1" x14ac:dyDescent="0.35">
      <c r="B53" s="34" t="str">
        <f>IF(NOT(ISBLANK('CP, Curs, Sem'!B52)),'CP, Curs, Sem'!B52,"")</f>
        <v/>
      </c>
      <c r="C53" s="71" t="str">
        <f>IF(NOT(ISBLANK('CP, Curs, Sem'!C52)),'CP, Curs, Sem'!C52,"")</f>
        <v/>
      </c>
      <c r="D53" s="34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4" t="str">
        <f t="shared" si="0"/>
        <v/>
      </c>
      <c r="U53" s="57"/>
      <c r="V53" s="72" t="str">
        <f t="shared" si="1"/>
        <v/>
      </c>
      <c r="W53" s="73" t="str">
        <f t="shared" si="2"/>
        <v/>
      </c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156" t="str">
        <f>IF(NOT(ISBLANK('CP, Curs, Sem'!C52)),IF(ABS(Y53+AA53+AC53+AE53+AG53+AI53+AK53)&lt;&gt;0,ABS(Y53+AA53+AC53+AE53+AG53+AI53+AK53),""),"")</f>
        <v/>
      </c>
      <c r="AM53" s="152" t="str">
        <f>IF(NOT(ISBLANK('CP, Curs, Sem'!C52)),IFERROR(SUM(X53,Z53,AB53,AD53,AF53,AH53,AJ53)/COUNT(X53,Z53,AB53,AD53,AF53,AH53,AJ53),""),"")</f>
        <v/>
      </c>
      <c r="AN53" s="160"/>
      <c r="AO53" s="41"/>
      <c r="AP53" s="41"/>
    </row>
    <row r="54" spans="2:42" ht="15" customHeight="1" x14ac:dyDescent="0.35">
      <c r="B54" s="34" t="str">
        <f>IF(NOT(ISBLANK('CP, Curs, Sem'!B53)),'CP, Curs, Sem'!B53,"")</f>
        <v/>
      </c>
      <c r="C54" s="71" t="str">
        <f>IF(NOT(ISBLANK('CP, Curs, Sem'!C53)),'CP, Curs, Sem'!C53,"")</f>
        <v/>
      </c>
      <c r="D54" s="34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4" t="str">
        <f t="shared" si="0"/>
        <v/>
      </c>
      <c r="U54" s="57"/>
      <c r="V54" s="72" t="str">
        <f t="shared" si="1"/>
        <v/>
      </c>
      <c r="W54" s="73" t="str">
        <f t="shared" si="2"/>
        <v/>
      </c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156" t="str">
        <f>IF(NOT(ISBLANK('CP, Curs, Sem'!C53)),IF(ABS(Y54+AA54+AC54+AE54+AG54+AI54+AK54)&lt;&gt;0,ABS(Y54+AA54+AC54+AE54+AG54+AI54+AK54),""),"")</f>
        <v/>
      </c>
      <c r="AM54" s="152" t="str">
        <f>IF(NOT(ISBLANK('CP, Curs, Sem'!C53)),IFERROR(SUM(X54,Z54,AB54,AD54,AF54,AH54,AJ54)/COUNT(X54,Z54,AB54,AD54,AF54,AH54,AJ54),""),"")</f>
        <v/>
      </c>
      <c r="AN54" s="160"/>
      <c r="AO54" s="41"/>
      <c r="AP54" s="41"/>
    </row>
    <row r="55" spans="2:42" ht="15" customHeight="1" x14ac:dyDescent="0.35">
      <c r="B55" s="34" t="str">
        <f>IF(NOT(ISBLANK('CP, Curs, Sem'!B54)),'CP, Curs, Sem'!B54,"")</f>
        <v/>
      </c>
      <c r="C55" s="71" t="str">
        <f>IF(NOT(ISBLANK('CP, Curs, Sem'!C54)),'CP, Curs, Sem'!C54,"")</f>
        <v/>
      </c>
      <c r="D55" s="34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4" t="str">
        <f t="shared" si="0"/>
        <v/>
      </c>
      <c r="U55" s="57"/>
      <c r="V55" s="72" t="str">
        <f t="shared" si="1"/>
        <v/>
      </c>
      <c r="W55" s="73" t="str">
        <f t="shared" si="2"/>
        <v/>
      </c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156" t="str">
        <f>IF(NOT(ISBLANK('CP, Curs, Sem'!C54)),IF(ABS(Y55+AA55+AC55+AE55+AG55+AI55+AK55)&lt;&gt;0,ABS(Y55+AA55+AC55+AE55+AG55+AI55+AK55),""),"")</f>
        <v/>
      </c>
      <c r="AM55" s="152" t="str">
        <f>IF(NOT(ISBLANK('CP, Curs, Sem'!C54)),IFERROR(SUM(X55,Z55,AB55,AD55,AF55,AH55,AJ55)/COUNT(X55,Z55,AB55,AD55,AF55,AH55,AJ55),""),"")</f>
        <v/>
      </c>
      <c r="AN55" s="160"/>
      <c r="AO55" s="41"/>
      <c r="AP55" s="41"/>
    </row>
    <row r="56" spans="2:42" ht="15" customHeight="1" x14ac:dyDescent="0.35">
      <c r="B56" s="34" t="str">
        <f>IF(NOT(ISBLANK('CP, Curs, Sem'!B55)),'CP, Curs, Sem'!B55,"")</f>
        <v/>
      </c>
      <c r="C56" s="71" t="str">
        <f>IF(NOT(ISBLANK('CP, Curs, Sem'!C55)),'CP, Curs, Sem'!C55,"")</f>
        <v/>
      </c>
      <c r="D56" s="34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4" t="str">
        <f t="shared" si="0"/>
        <v/>
      </c>
      <c r="U56" s="57"/>
      <c r="V56" s="72" t="str">
        <f t="shared" si="1"/>
        <v/>
      </c>
      <c r="W56" s="73" t="str">
        <f t="shared" si="2"/>
        <v/>
      </c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156" t="str">
        <f>IF(NOT(ISBLANK('CP, Curs, Sem'!C55)),IF(ABS(Y56+AA56+AC56+AE56+AG56+AI56+AK56)&lt;&gt;0,ABS(Y56+AA56+AC56+AE56+AG56+AI56+AK56),""),"")</f>
        <v/>
      </c>
      <c r="AM56" s="152" t="str">
        <f>IF(NOT(ISBLANK('CP, Curs, Sem'!C55)),IFERROR(SUM(X56,Z56,AB56,AD56,AF56,AH56,AJ56)/COUNT(X56,Z56,AB56,AD56,AF56,AH56,AJ56),""),"")</f>
        <v/>
      </c>
      <c r="AN56" s="160"/>
      <c r="AO56" s="41"/>
      <c r="AP56" s="41"/>
    </row>
    <row r="57" spans="2:42" ht="15" customHeight="1" x14ac:dyDescent="0.35">
      <c r="B57" s="34" t="str">
        <f>IF(NOT(ISBLANK('CP, Curs, Sem'!B56)),'CP, Curs, Sem'!B56,"")</f>
        <v/>
      </c>
      <c r="C57" s="71" t="str">
        <f>IF(NOT(ISBLANK('CP, Curs, Sem'!C56)),'CP, Curs, Sem'!C56,"")</f>
        <v/>
      </c>
      <c r="D57" s="34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4" t="str">
        <f t="shared" si="0"/>
        <v/>
      </c>
      <c r="U57" s="57"/>
      <c r="V57" s="72" t="str">
        <f t="shared" si="1"/>
        <v/>
      </c>
      <c r="W57" s="73" t="str">
        <f t="shared" si="2"/>
        <v/>
      </c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156" t="str">
        <f>IF(NOT(ISBLANK('CP, Curs, Sem'!C56)),IF(ABS(Y57+AA57+AC57+AE57+AG57+AI57+AK57)&lt;&gt;0,ABS(Y57+AA57+AC57+AE57+AG57+AI57+AK57),""),"")</f>
        <v/>
      </c>
      <c r="AM57" s="152" t="str">
        <f>IF(NOT(ISBLANK('CP, Curs, Sem'!C56)),IFERROR(SUM(X57,Z57,AB57,AD57,AF57,AH57,AJ57)/COUNT(X57,Z57,AB57,AD57,AF57,AH57,AJ57),""),"")</f>
        <v/>
      </c>
      <c r="AN57" s="160"/>
      <c r="AO57" s="41"/>
      <c r="AP57" s="41"/>
    </row>
    <row r="58" spans="2:42" ht="15" customHeight="1" x14ac:dyDescent="0.35">
      <c r="B58" s="34" t="str">
        <f>IF(NOT(ISBLANK('CP, Curs, Sem'!B57)),'CP, Curs, Sem'!B57,"")</f>
        <v/>
      </c>
      <c r="C58" s="71" t="str">
        <f>IF(NOT(ISBLANK('CP, Curs, Sem'!C57)),'CP, Curs, Sem'!C57,"")</f>
        <v/>
      </c>
      <c r="D58" s="3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4" t="str">
        <f t="shared" si="0"/>
        <v/>
      </c>
      <c r="U58" s="57"/>
      <c r="V58" s="72" t="str">
        <f t="shared" si="1"/>
        <v/>
      </c>
      <c r="W58" s="73" t="str">
        <f t="shared" si="2"/>
        <v/>
      </c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156" t="str">
        <f>IF(NOT(ISBLANK('CP, Curs, Sem'!C57)),IF(ABS(Y58+AA58+AC58+AE58+AG58+AI58+AK58)&lt;&gt;0,ABS(Y58+AA58+AC58+AE58+AG58+AI58+AK58),""),"")</f>
        <v/>
      </c>
      <c r="AM58" s="152" t="str">
        <f>IF(NOT(ISBLANK('CP, Curs, Sem'!C57)),IFERROR(SUM(X58,Z58,AB58,AD58,AF58,AH58,AJ58)/COUNT(X58,Z58,AB58,AD58,AF58,AH58,AJ58),""),"")</f>
        <v/>
      </c>
      <c r="AN58" s="160"/>
      <c r="AO58" s="41"/>
      <c r="AP58" s="41"/>
    </row>
    <row r="59" spans="2:42" ht="15" customHeight="1" x14ac:dyDescent="0.35">
      <c r="B59" s="34" t="str">
        <f>IF(NOT(ISBLANK('CP, Curs, Sem'!B58)),'CP, Curs, Sem'!B58,"")</f>
        <v/>
      </c>
      <c r="C59" s="71" t="str">
        <f>IF(NOT(ISBLANK('CP, Curs, Sem'!C58)),'CP, Curs, Sem'!C58,"")</f>
        <v/>
      </c>
      <c r="D59" s="3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4" t="str">
        <f t="shared" si="0"/>
        <v/>
      </c>
      <c r="U59" s="57"/>
      <c r="V59" s="72" t="str">
        <f t="shared" si="1"/>
        <v/>
      </c>
      <c r="W59" s="73" t="str">
        <f t="shared" si="2"/>
        <v/>
      </c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156" t="str">
        <f>IF(NOT(ISBLANK('CP, Curs, Sem'!C58)),IF(ABS(Y59+AA59+AC59+AE59+AG59+AI59+AK59)&lt;&gt;0,ABS(Y59+AA59+AC59+AE59+AG59+AI59+AK59),""),"")</f>
        <v/>
      </c>
      <c r="AM59" s="152" t="str">
        <f>IF(NOT(ISBLANK('CP, Curs, Sem'!C58)),IFERROR(SUM(X59,Z59,AB59,AD59,AF59,AH59,AJ59)/COUNT(X59,Z59,AB59,AD59,AF59,AH59,AJ59),""),"")</f>
        <v/>
      </c>
      <c r="AN59" s="160"/>
      <c r="AO59" s="41"/>
      <c r="AP59" s="41"/>
    </row>
    <row r="60" spans="2:42" ht="15" customHeight="1" x14ac:dyDescent="0.35">
      <c r="B60" s="34" t="str">
        <f>IF(NOT(ISBLANK('CP, Curs, Sem'!B59)),'CP, Curs, Sem'!B59,"")</f>
        <v/>
      </c>
      <c r="C60" s="71" t="str">
        <f>IF(NOT(ISBLANK('CP, Curs, Sem'!C59)),'CP, Curs, Sem'!C59,"")</f>
        <v/>
      </c>
      <c r="D60" s="3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4" t="str">
        <f t="shared" si="0"/>
        <v/>
      </c>
      <c r="U60" s="57"/>
      <c r="V60" s="72" t="str">
        <f t="shared" si="1"/>
        <v/>
      </c>
      <c r="W60" s="73" t="str">
        <f t="shared" si="2"/>
        <v/>
      </c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156" t="str">
        <f>IF(NOT(ISBLANK('CP, Curs, Sem'!C59)),IF(ABS(Y60+AA60+AC60+AE60+AG60+AI60+AK60)&lt;&gt;0,ABS(Y60+AA60+AC60+AE60+AG60+AI60+AK60),""),"")</f>
        <v/>
      </c>
      <c r="AM60" s="152" t="str">
        <f>IF(NOT(ISBLANK('CP, Curs, Sem'!C59)),IFERROR(SUM(X60,Z60,AB60,AD60,AF60,AH60,AJ60)/COUNT(X60,Z60,AB60,AD60,AF60,AH60,AJ60),""),"")</f>
        <v/>
      </c>
      <c r="AN60" s="160"/>
      <c r="AO60" s="41"/>
      <c r="AP60" s="41"/>
    </row>
    <row r="61" spans="2:42" ht="15" customHeight="1" x14ac:dyDescent="0.35">
      <c r="B61" s="34" t="str">
        <f>IF(NOT(ISBLANK('CP, Curs, Sem'!B60)),'CP, Curs, Sem'!B60,"")</f>
        <v/>
      </c>
      <c r="C61" s="71" t="str">
        <f>IF(NOT(ISBLANK('CP, Curs, Sem'!C60)),'CP, Curs, Sem'!C60,"")</f>
        <v/>
      </c>
      <c r="D61" s="3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4" t="str">
        <f t="shared" si="0"/>
        <v/>
      </c>
      <c r="U61" s="57"/>
      <c r="V61" s="72" t="str">
        <f t="shared" si="1"/>
        <v/>
      </c>
      <c r="W61" s="73" t="str">
        <f t="shared" si="2"/>
        <v/>
      </c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156" t="str">
        <f>IF(NOT(ISBLANK('CP, Curs, Sem'!C60)),IF(ABS(Y61+AA61+AC61+AE61+AG61+AI61+AK61)&lt;&gt;0,ABS(Y61+AA61+AC61+AE61+AG61+AI61+AK61),""),"")</f>
        <v/>
      </c>
      <c r="AM61" s="152" t="str">
        <f>IF(NOT(ISBLANK('CP, Curs, Sem'!C60)),IFERROR(SUM(X61,Z61,AB61,AD61,AF61,AH61,AJ61)/COUNT(X61,Z61,AB61,AD61,AF61,AH61,AJ61),""),"")</f>
        <v/>
      </c>
      <c r="AN61" s="160"/>
      <c r="AO61" s="41"/>
      <c r="AP61" s="41"/>
    </row>
    <row r="62" spans="2:42" ht="15" customHeight="1" x14ac:dyDescent="0.35">
      <c r="B62" s="34" t="str">
        <f>IF(NOT(ISBLANK('CP, Curs, Sem'!B61)),'CP, Curs, Sem'!B61,"")</f>
        <v/>
      </c>
      <c r="C62" s="71" t="str">
        <f>IF(NOT(ISBLANK('CP, Curs, Sem'!C61)),'CP, Curs, Sem'!C61,"")</f>
        <v/>
      </c>
      <c r="D62" s="34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4" t="str">
        <f t="shared" si="0"/>
        <v/>
      </c>
      <c r="U62" s="57"/>
      <c r="V62" s="72" t="str">
        <f t="shared" si="1"/>
        <v/>
      </c>
      <c r="W62" s="73" t="str">
        <f t="shared" si="2"/>
        <v/>
      </c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156" t="str">
        <f>IF(NOT(ISBLANK('CP, Curs, Sem'!C61)),IF(ABS(Y62+AA62+AC62+AE62+AG62+AI62+AK62)&lt;&gt;0,ABS(Y62+AA62+AC62+AE62+AG62+AI62+AK62),""),"")</f>
        <v/>
      </c>
      <c r="AM62" s="152" t="str">
        <f>IF(NOT(ISBLANK('CP, Curs, Sem'!C61)),IFERROR(SUM(X62,Z62,AB62,AD62,AF62,AH62,AJ62)/COUNT(X62,Z62,AB62,AD62,AF62,AH62,AJ62),""),"")</f>
        <v/>
      </c>
      <c r="AN62" s="160"/>
      <c r="AO62" s="41"/>
      <c r="AP62" s="41"/>
    </row>
    <row r="63" spans="2:42" ht="15" customHeight="1" x14ac:dyDescent="0.35">
      <c r="B63" s="34" t="str">
        <f>IF(NOT(ISBLANK('CP, Curs, Sem'!B62)),'CP, Curs, Sem'!B62,"")</f>
        <v/>
      </c>
      <c r="C63" s="71" t="str">
        <f>IF(NOT(ISBLANK('CP, Curs, Sem'!C62)),'CP, Curs, Sem'!C62,"")</f>
        <v/>
      </c>
      <c r="D63" s="34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4" t="str">
        <f t="shared" si="0"/>
        <v/>
      </c>
      <c r="U63" s="57"/>
      <c r="V63" s="72" t="str">
        <f t="shared" si="1"/>
        <v/>
      </c>
      <c r="W63" s="73" t="str">
        <f t="shared" si="2"/>
        <v/>
      </c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156" t="str">
        <f>IF(NOT(ISBLANK('CP, Curs, Sem'!C62)),IF(ABS(Y63+AA63+AC63+AE63+AG63+AI63+AK63)&lt;&gt;0,ABS(Y63+AA63+AC63+AE63+AG63+AI63+AK63),""),"")</f>
        <v/>
      </c>
      <c r="AM63" s="152" t="str">
        <f>IF(NOT(ISBLANK('CP, Curs, Sem'!C62)),IFERROR(SUM(X63,Z63,AB63,AD63,AF63,AH63,AJ63)/COUNT(X63,Z63,AB63,AD63,AF63,AH63,AJ63),""),"")</f>
        <v/>
      </c>
      <c r="AN63" s="160"/>
      <c r="AO63" s="41"/>
      <c r="AP63" s="41"/>
    </row>
    <row r="64" spans="2:42" ht="15" customHeight="1" x14ac:dyDescent="0.35">
      <c r="B64" s="34" t="str">
        <f>IF(NOT(ISBLANK('CP, Curs, Sem'!B63)),'CP, Curs, Sem'!B63,"")</f>
        <v/>
      </c>
      <c r="C64" s="71" t="str">
        <f>IF(NOT(ISBLANK('CP, Curs, Sem'!C63)),'CP, Curs, Sem'!C63,"")</f>
        <v/>
      </c>
      <c r="D64" s="3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4" t="str">
        <f t="shared" si="0"/>
        <v/>
      </c>
      <c r="U64" s="57"/>
      <c r="V64" s="72" t="str">
        <f t="shared" si="1"/>
        <v/>
      </c>
      <c r="W64" s="73" t="str">
        <f t="shared" si="2"/>
        <v/>
      </c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156" t="str">
        <f>IF(NOT(ISBLANK('CP, Curs, Sem'!C63)),IF(ABS(Y64+AA64+AC64+AE64+AG64+AI64+AK64)&lt;&gt;0,ABS(Y64+AA64+AC64+AE64+AG64+AI64+AK64),""),"")</f>
        <v/>
      </c>
      <c r="AM64" s="152" t="str">
        <f>IF(NOT(ISBLANK('CP, Curs, Sem'!C63)),IFERROR(SUM(X64,Z64,AB64,AD64,AF64,AH64,AJ64)/COUNT(X64,Z64,AB64,AD64,AF64,AH64,AJ64),""),"")</f>
        <v/>
      </c>
      <c r="AN64" s="160"/>
      <c r="AO64" s="41"/>
      <c r="AP64" s="41"/>
    </row>
    <row r="65" spans="2:42" ht="15" customHeight="1" x14ac:dyDescent="0.35">
      <c r="B65" s="34" t="str">
        <f>IF(NOT(ISBLANK('CP, Curs, Sem'!B64)),'CP, Curs, Sem'!B64,"")</f>
        <v/>
      </c>
      <c r="C65" s="71" t="str">
        <f>IF(NOT(ISBLANK('CP, Curs, Sem'!C64)),'CP, Curs, Sem'!C64,"")</f>
        <v/>
      </c>
      <c r="D65" s="34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4" t="str">
        <f t="shared" si="0"/>
        <v/>
      </c>
      <c r="U65" s="57"/>
      <c r="V65" s="72" t="str">
        <f t="shared" si="1"/>
        <v/>
      </c>
      <c r="W65" s="73" t="str">
        <f t="shared" si="2"/>
        <v/>
      </c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156" t="str">
        <f>IF(NOT(ISBLANK('CP, Curs, Sem'!C64)),IF(ABS(Y65+AA65+AC65+AE65+AG65+AI65+AK65)&lt;&gt;0,ABS(Y65+AA65+AC65+AE65+AG65+AI65+AK65),""),"")</f>
        <v/>
      </c>
      <c r="AM65" s="152" t="str">
        <f>IF(NOT(ISBLANK('CP, Curs, Sem'!C64)),IFERROR(SUM(X65,Z65,AB65,AD65,AF65,AH65,AJ65)/COUNT(X65,Z65,AB65,AD65,AF65,AH65,AJ65),""),"")</f>
        <v/>
      </c>
      <c r="AN65" s="160"/>
      <c r="AO65" s="41"/>
      <c r="AP65" s="41"/>
    </row>
    <row r="66" spans="2:42" ht="15" customHeight="1" x14ac:dyDescent="0.35">
      <c r="B66" s="34" t="str">
        <f>IF(NOT(ISBLANK('CP, Curs, Sem'!B65)),'CP, Curs, Sem'!B65,"")</f>
        <v/>
      </c>
      <c r="C66" s="71" t="str">
        <f>IF(NOT(ISBLANK('CP, Curs, Sem'!C65)),'CP, Curs, Sem'!C65,"")</f>
        <v/>
      </c>
      <c r="D66" s="34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4" t="str">
        <f t="shared" si="0"/>
        <v/>
      </c>
      <c r="U66" s="57"/>
      <c r="V66" s="72" t="str">
        <f t="shared" si="1"/>
        <v/>
      </c>
      <c r="W66" s="73" t="str">
        <f t="shared" si="2"/>
        <v/>
      </c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156" t="str">
        <f>IF(NOT(ISBLANK('CP, Curs, Sem'!C65)),IF(ABS(Y66+AA66+AC66+AE66+AG66+AI66+AK66)&lt;&gt;0,ABS(Y66+AA66+AC66+AE66+AG66+AI66+AK66),""),"")</f>
        <v/>
      </c>
      <c r="AM66" s="152" t="str">
        <f>IF(NOT(ISBLANK('CP, Curs, Sem'!C65)),IFERROR(SUM(X66,Z66,AB66,AD66,AF66,AH66,AJ66)/COUNT(X66,Z66,AB66,AD66,AF66,AH66,AJ66),""),"")</f>
        <v/>
      </c>
      <c r="AN66" s="160"/>
      <c r="AO66" s="41"/>
      <c r="AP66" s="41"/>
    </row>
    <row r="67" spans="2:42" ht="15" customHeight="1" x14ac:dyDescent="0.35">
      <c r="B67" s="34" t="str">
        <f>IF(NOT(ISBLANK('CP, Curs, Sem'!B66)),'CP, Curs, Sem'!B66,"")</f>
        <v/>
      </c>
      <c r="C67" s="71" t="str">
        <f>IF(NOT(ISBLANK('CP, Curs, Sem'!C66)),'CP, Curs, Sem'!C66,"")</f>
        <v/>
      </c>
      <c r="D67" s="34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4" t="str">
        <f t="shared" si="0"/>
        <v/>
      </c>
      <c r="U67" s="57"/>
      <c r="V67" s="72" t="str">
        <f t="shared" si="1"/>
        <v/>
      </c>
      <c r="W67" s="73" t="str">
        <f t="shared" si="2"/>
        <v/>
      </c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156" t="str">
        <f>IF(NOT(ISBLANK('CP, Curs, Sem'!C66)),IF(ABS(Y67+AA67+AC67+AE67+AG67+AI67+AK67)&lt;&gt;0,ABS(Y67+AA67+AC67+AE67+AG67+AI67+AK67),""),"")</f>
        <v/>
      </c>
      <c r="AM67" s="152" t="str">
        <f>IF(NOT(ISBLANK('CP, Curs, Sem'!C66)),IFERROR(SUM(X67,Z67,AB67,AD67,AF67,AH67,AJ67)/COUNT(X67,Z67,AB67,AD67,AF67,AH67,AJ67),""),"")</f>
        <v/>
      </c>
      <c r="AN67" s="160"/>
      <c r="AO67" s="41"/>
      <c r="AP67" s="41"/>
    </row>
    <row r="68" spans="2:42" ht="20.399999999999999" x14ac:dyDescent="0.35">
      <c r="B68" s="34" t="str">
        <f>IF(NOT(ISBLANK('CP, Curs, Sem'!B67)),'CP, Curs, Sem'!B67,"")</f>
        <v/>
      </c>
      <c r="C68" s="71" t="str">
        <f>IF(NOT(ISBLANK('CP, Curs, Sem'!C67)),'CP, Curs, Sem'!C67,"")</f>
        <v/>
      </c>
      <c r="D68" s="34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4" t="str">
        <f t="shared" si="0"/>
        <v/>
      </c>
      <c r="U68" s="57"/>
      <c r="V68" s="72" t="str">
        <f t="shared" si="1"/>
        <v/>
      </c>
      <c r="W68" s="73" t="str">
        <f t="shared" si="2"/>
        <v/>
      </c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156" t="str">
        <f>IF(NOT(ISBLANK('CP, Curs, Sem'!C67)),IF(ABS(Y68+AA68+AC68+AE68+AG68+AI68+AK68)&lt;&gt;0,ABS(Y68+AA68+AC68+AE68+AG68+AI68+AK68),""),"")</f>
        <v/>
      </c>
      <c r="AM68" s="152" t="str">
        <f>IF(NOT(ISBLANK('CP, Curs, Sem'!C67)),IFERROR(SUM(X68,Z68,AB68,AD68,AF68,AH68,AJ68)/COUNT(X68,Z68,AB68,AD68,AF68,AH68,AJ68),""),"")</f>
        <v/>
      </c>
      <c r="AN68" s="158"/>
    </row>
    <row r="69" spans="2:42" ht="20.399999999999999" x14ac:dyDescent="0.35">
      <c r="B69" s="34" t="str">
        <f>IF(NOT(ISBLANK('CP, Curs, Sem'!B68)),'CP, Curs, Sem'!B68,"")</f>
        <v/>
      </c>
      <c r="C69" s="71" t="str">
        <f>IF(NOT(ISBLANK('CP, Curs, Sem'!C68)),'CP, Curs, Sem'!C68,"")</f>
        <v/>
      </c>
      <c r="D69" s="34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4" t="str">
        <f t="shared" si="0"/>
        <v/>
      </c>
      <c r="U69" s="57"/>
      <c r="V69" s="72" t="str">
        <f t="shared" si="1"/>
        <v/>
      </c>
      <c r="W69" s="73" t="str">
        <f t="shared" si="2"/>
        <v/>
      </c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156" t="str">
        <f>IF(NOT(ISBLANK('CP, Curs, Sem'!C68)),IF(ABS(Y69+AA69+AC69+AE69+AG69+AI69+AK69)&lt;&gt;0,ABS(Y69+AA69+AC69+AE69+AG69+AI69+AK69),""),"")</f>
        <v/>
      </c>
      <c r="AM69" s="152" t="str">
        <f>IF(NOT(ISBLANK('CP, Curs, Sem'!C68)),IFERROR(SUM(X69,Z69,AB69,AD69,AF69,AH69,AJ69)/COUNT(X69,Z69,AB69,AD69,AF69,AH69,AJ69),""),"")</f>
        <v/>
      </c>
      <c r="AN69" s="158"/>
    </row>
    <row r="70" spans="2:42" ht="20.399999999999999" x14ac:dyDescent="0.35">
      <c r="B70" s="34" t="str">
        <f>IF(NOT(ISBLANK('CP, Curs, Sem'!B69)),'CP, Curs, Sem'!B69,"")</f>
        <v/>
      </c>
      <c r="C70" s="71" t="str">
        <f>IF(NOT(ISBLANK('CP, Curs, Sem'!C69)),'CP, Curs, Sem'!C69,"")</f>
        <v/>
      </c>
      <c r="D70" s="34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4" t="str">
        <f t="shared" si="0"/>
        <v/>
      </c>
      <c r="U70" s="57"/>
      <c r="V70" s="72" t="str">
        <f t="shared" si="1"/>
        <v/>
      </c>
      <c r="W70" s="73" t="str">
        <f t="shared" si="2"/>
        <v/>
      </c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156" t="str">
        <f>IF(NOT(ISBLANK('CP, Curs, Sem'!C69)),IF(ABS(Y70+AA70+AC70+AE70+AG70+AI70+AK70)&lt;&gt;0,ABS(Y70+AA70+AC70+AE70+AG70+AI70+AK70),""),"")</f>
        <v/>
      </c>
      <c r="AM70" s="152" t="str">
        <f>IF(NOT(ISBLANK('CP, Curs, Sem'!C69)),IFERROR(SUM(X70,Z70,AB70,AD70,AF70,AH70,AJ70)/COUNT(X70,Z70,AB70,AD70,AF70,AH70,AJ70),""),"")</f>
        <v/>
      </c>
      <c r="AN70" s="158"/>
    </row>
    <row r="71" spans="2:42" ht="20.399999999999999" x14ac:dyDescent="0.35">
      <c r="B71" s="34" t="str">
        <f>IF(NOT(ISBLANK('CP, Curs, Sem'!B70)),'CP, Curs, Sem'!B70,"")</f>
        <v/>
      </c>
      <c r="C71" s="71" t="str">
        <f>IF(NOT(ISBLANK('CP, Curs, Sem'!C70)),'CP, Curs, Sem'!C70,"")</f>
        <v/>
      </c>
      <c r="D71" s="34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4" t="str">
        <f t="shared" si="0"/>
        <v/>
      </c>
      <c r="U71" s="57"/>
      <c r="V71" s="72" t="str">
        <f t="shared" si="1"/>
        <v/>
      </c>
      <c r="W71" s="73" t="str">
        <f t="shared" si="2"/>
        <v/>
      </c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156" t="str">
        <f>IF(NOT(ISBLANK('CP, Curs, Sem'!C70)),IF(ABS(Y71+AA71+AC71+AE71+AG71+AI71+AK71)&lt;&gt;0,ABS(Y71+AA71+AC71+AE71+AG71+AI71+AK71),""),"")</f>
        <v/>
      </c>
      <c r="AM71" s="152" t="str">
        <f>IF(NOT(ISBLANK('CP, Curs, Sem'!C70)),IFERROR(SUM(X71,Z71,AB71,AD71,AF71,AH71,AJ71)/COUNT(X71,Z71,AB71,AD71,AF71,AH71,AJ71),""),"")</f>
        <v/>
      </c>
      <c r="AN71" s="158"/>
    </row>
    <row r="72" spans="2:42" ht="20.399999999999999" x14ac:dyDescent="0.35">
      <c r="B72" s="34" t="str">
        <f>IF(NOT(ISBLANK('CP, Curs, Sem'!B71)),'CP, Curs, Sem'!B71,"")</f>
        <v/>
      </c>
      <c r="C72" s="71" t="str">
        <f>IF(NOT(ISBLANK('CP, Curs, Sem'!C71)),'CP, Curs, Sem'!C71,"")</f>
        <v/>
      </c>
      <c r="D72" s="34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4" t="str">
        <f t="shared" ref="T72:T106" si="3">IF(C72&lt;&gt;"",IF(COUNTIF(E72:S72,"a")&lt;&gt;0,COUNTIF(E72:S72,"a")*2,""),"")</f>
        <v/>
      </c>
      <c r="U72" s="57"/>
      <c r="V72" s="72" t="str">
        <f t="shared" ref="V72:V105" si="4">IF(NOT(ISBLANK(B72)),B72,"")</f>
        <v/>
      </c>
      <c r="W72" s="73" t="str">
        <f t="shared" ref="W72:W105" si="5">IF(NOT(ISBLANK(C72)),C72,"")</f>
        <v/>
      </c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156" t="str">
        <f>IF(NOT(ISBLANK('CP, Curs, Sem'!C71)),IF(ABS(Y72+AA72+AC72+AE72+AG72+AI72+AK72)&lt;&gt;0,ABS(Y72+AA72+AC72+AE72+AG72+AI72+AK72),""),"")</f>
        <v/>
      </c>
      <c r="AM72" s="152" t="str">
        <f>IF(NOT(ISBLANK('CP, Curs, Sem'!C71)),IFERROR(SUM(X72,Z72,AB72,AD72,AF72,AH72,AJ72)/COUNT(X72,Z72,AB72,AD72,AF72,AH72,AJ72),""),"")</f>
        <v/>
      </c>
      <c r="AN72" s="158"/>
    </row>
    <row r="73" spans="2:42" ht="20.399999999999999" x14ac:dyDescent="0.35">
      <c r="B73" s="34" t="str">
        <f>IF(NOT(ISBLANK('CP, Curs, Sem'!B72)),'CP, Curs, Sem'!B72,"")</f>
        <v/>
      </c>
      <c r="C73" s="71" t="str">
        <f>IF(NOT(ISBLANK('CP, Curs, Sem'!C72)),'CP, Curs, Sem'!C72,"")</f>
        <v/>
      </c>
      <c r="D73" s="34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4" t="str">
        <f t="shared" si="3"/>
        <v/>
      </c>
      <c r="U73" s="57"/>
      <c r="V73" s="72" t="str">
        <f t="shared" si="4"/>
        <v/>
      </c>
      <c r="W73" s="73" t="str">
        <f t="shared" si="5"/>
        <v/>
      </c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156" t="str">
        <f>IF(NOT(ISBLANK('CP, Curs, Sem'!C72)),IF(ABS(Y73+AA73+AC73+AE73+AG73+AI73+AK73)&lt;&gt;0,ABS(Y73+AA73+AC73+AE73+AG73+AI73+AK73),""),"")</f>
        <v/>
      </c>
      <c r="AM73" s="152" t="str">
        <f>IF(NOT(ISBLANK('CP, Curs, Sem'!C72)),IFERROR(SUM(X73,Z73,AB73,AD73,AF73,AH73,AJ73)/COUNT(X73,Z73,AB73,AD73,AF73,AH73,AJ73),""),"")</f>
        <v/>
      </c>
      <c r="AN73" s="158"/>
    </row>
    <row r="74" spans="2:42" ht="20.399999999999999" x14ac:dyDescent="0.35">
      <c r="B74" s="34" t="str">
        <f>IF(NOT(ISBLANK('CP, Curs, Sem'!B73)),'CP, Curs, Sem'!B73,"")</f>
        <v/>
      </c>
      <c r="C74" s="71" t="str">
        <f>IF(NOT(ISBLANK('CP, Curs, Sem'!C73)),'CP, Curs, Sem'!C73,"")</f>
        <v/>
      </c>
      <c r="D74" s="34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4" t="str">
        <f t="shared" si="3"/>
        <v/>
      </c>
      <c r="U74" s="57"/>
      <c r="V74" s="72" t="str">
        <f t="shared" si="4"/>
        <v/>
      </c>
      <c r="W74" s="73" t="str">
        <f t="shared" si="5"/>
        <v/>
      </c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156" t="str">
        <f>IF(NOT(ISBLANK('CP, Curs, Sem'!C73)),IF(ABS(Y74+AA74+AC74+AE74+AG74+AI74+AK74)&lt;&gt;0,ABS(Y74+AA74+AC74+AE74+AG74+AI74+AK74),""),"")</f>
        <v/>
      </c>
      <c r="AM74" s="152" t="str">
        <f>IF(NOT(ISBLANK('CP, Curs, Sem'!C73)),IFERROR(SUM(X74,Z74,AB74,AD74,AF74,AH74,AJ74)/COUNT(X74,Z74,AB74,AD74,AF74,AH74,AJ74),""),"")</f>
        <v/>
      </c>
      <c r="AN74" s="158"/>
    </row>
    <row r="75" spans="2:42" ht="20.399999999999999" x14ac:dyDescent="0.35">
      <c r="B75" s="34" t="str">
        <f>IF(NOT(ISBLANK('CP, Curs, Sem'!B74)),'CP, Curs, Sem'!B74,"")</f>
        <v/>
      </c>
      <c r="C75" s="71" t="str">
        <f>IF(NOT(ISBLANK('CP, Curs, Sem'!C74)),'CP, Curs, Sem'!C74,"")</f>
        <v/>
      </c>
      <c r="D75" s="34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4" t="str">
        <f t="shared" si="3"/>
        <v/>
      </c>
      <c r="U75" s="57"/>
      <c r="V75" s="72" t="str">
        <f t="shared" si="4"/>
        <v/>
      </c>
      <c r="W75" s="73" t="str">
        <f t="shared" si="5"/>
        <v/>
      </c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156" t="str">
        <f>IF(NOT(ISBLANK('CP, Curs, Sem'!C74)),IF(ABS(Y75+AA75+AC75+AE75+AG75+AI75+AK75)&lt;&gt;0,ABS(Y75+AA75+AC75+AE75+AG75+AI75+AK75),""),"")</f>
        <v/>
      </c>
      <c r="AM75" s="152" t="str">
        <f>IF(NOT(ISBLANK('CP, Curs, Sem'!C74)),IFERROR(SUM(X75,Z75,AB75,AD75,AF75,AH75,AJ75)/COUNT(X75,Z75,AB75,AD75,AF75,AH75,AJ75),""),"")</f>
        <v/>
      </c>
      <c r="AN75" s="158"/>
    </row>
    <row r="76" spans="2:42" ht="20.399999999999999" x14ac:dyDescent="0.35">
      <c r="B76" s="34" t="str">
        <f>IF(NOT(ISBLANK('CP, Curs, Sem'!B75)),'CP, Curs, Sem'!B75,"")</f>
        <v/>
      </c>
      <c r="C76" s="71" t="str">
        <f>IF(NOT(ISBLANK('CP, Curs, Sem'!C75)),'CP, Curs, Sem'!C75,"")</f>
        <v/>
      </c>
      <c r="D76" s="34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4" t="str">
        <f t="shared" si="3"/>
        <v/>
      </c>
      <c r="U76" s="57"/>
      <c r="V76" s="72" t="str">
        <f t="shared" si="4"/>
        <v/>
      </c>
      <c r="W76" s="73" t="str">
        <f t="shared" si="5"/>
        <v/>
      </c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156" t="str">
        <f>IF(NOT(ISBLANK('CP, Curs, Sem'!C75)),IF(ABS(Y76+AA76+AC76+AE76+AG76+AI76+AK76)&lt;&gt;0,ABS(Y76+AA76+AC76+AE76+AG76+AI76+AK76),""),"")</f>
        <v/>
      </c>
      <c r="AM76" s="152" t="str">
        <f>IF(NOT(ISBLANK('CP, Curs, Sem'!C75)),IFERROR(SUM(X76,Z76,AB76,AD76,AF76,AH76,AJ76)/COUNT(X76,Z76,AB76,AD76,AF76,AH76,AJ76),""),"")</f>
        <v/>
      </c>
      <c r="AN76" s="158"/>
    </row>
    <row r="77" spans="2:42" ht="20.399999999999999" x14ac:dyDescent="0.35">
      <c r="B77" s="34" t="str">
        <f>IF(NOT(ISBLANK('CP, Curs, Sem'!B76)),'CP, Curs, Sem'!B76,"")</f>
        <v/>
      </c>
      <c r="C77" s="71" t="str">
        <f>IF(NOT(ISBLANK('CP, Curs, Sem'!C76)),'CP, Curs, Sem'!C76,"")</f>
        <v/>
      </c>
      <c r="D77" s="34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4" t="str">
        <f t="shared" si="3"/>
        <v/>
      </c>
      <c r="U77" s="57"/>
      <c r="V77" s="72" t="str">
        <f t="shared" si="4"/>
        <v/>
      </c>
      <c r="W77" s="73" t="str">
        <f t="shared" si="5"/>
        <v/>
      </c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156" t="str">
        <f>IF(NOT(ISBLANK('CP, Curs, Sem'!C76)),IF(ABS(Y77+AA77+AC77+AE77+AG77+AI77+AK77)&lt;&gt;0,ABS(Y77+AA77+AC77+AE77+AG77+AI77+AK77),""),"")</f>
        <v/>
      </c>
      <c r="AM77" s="152" t="str">
        <f>IF(NOT(ISBLANK('CP, Curs, Sem'!C76)),IFERROR(SUM(X77,Z77,AB77,AD77,AF77,AH77,AJ77)/COUNT(X77,Z77,AB77,AD77,AF77,AH77,AJ77),""),"")</f>
        <v/>
      </c>
      <c r="AN77" s="158"/>
    </row>
    <row r="78" spans="2:42" ht="20.399999999999999" x14ac:dyDescent="0.35">
      <c r="B78" s="34" t="str">
        <f>IF(NOT(ISBLANK('CP, Curs, Sem'!B77)),'CP, Curs, Sem'!B77,"")</f>
        <v/>
      </c>
      <c r="C78" s="71" t="str">
        <f>IF(NOT(ISBLANK('CP, Curs, Sem'!C77)),'CP, Curs, Sem'!C77,"")</f>
        <v/>
      </c>
      <c r="D78" s="34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4" t="str">
        <f t="shared" si="3"/>
        <v/>
      </c>
      <c r="U78" s="57"/>
      <c r="V78" s="72" t="str">
        <f t="shared" si="4"/>
        <v/>
      </c>
      <c r="W78" s="73" t="str">
        <f t="shared" si="5"/>
        <v/>
      </c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156" t="str">
        <f>IF(NOT(ISBLANK('CP, Curs, Sem'!C77)),IF(ABS(Y78+AA78+AC78+AE78+AG78+AI78+AK78)&lt;&gt;0,ABS(Y78+AA78+AC78+AE78+AG78+AI78+AK78),""),"")</f>
        <v/>
      </c>
      <c r="AM78" s="152" t="str">
        <f>IF(NOT(ISBLANK('CP, Curs, Sem'!C77)),IFERROR(SUM(X78,Z78,AB78,AD78,AF78,AH78,AJ78)/COUNT(X78,Z78,AB78,AD78,AF78,AH78,AJ78),""),"")</f>
        <v/>
      </c>
      <c r="AN78" s="158"/>
    </row>
    <row r="79" spans="2:42" ht="20.399999999999999" x14ac:dyDescent="0.35">
      <c r="B79" s="34" t="str">
        <f>IF(NOT(ISBLANK('CP, Curs, Sem'!B78)),'CP, Curs, Sem'!B78,"")</f>
        <v/>
      </c>
      <c r="C79" s="71" t="str">
        <f>IF(NOT(ISBLANK('CP, Curs, Sem'!C78)),'CP, Curs, Sem'!C78,"")</f>
        <v/>
      </c>
      <c r="D79" s="34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4" t="str">
        <f t="shared" si="3"/>
        <v/>
      </c>
      <c r="U79" s="57"/>
      <c r="V79" s="72" t="str">
        <f t="shared" si="4"/>
        <v/>
      </c>
      <c r="W79" s="73" t="str">
        <f t="shared" si="5"/>
        <v/>
      </c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156" t="str">
        <f>IF(NOT(ISBLANK('CP, Curs, Sem'!C78)),IF(ABS(Y79+AA79+AC79+AE79+AG79+AI79+AK79)&lt;&gt;0,ABS(Y79+AA79+AC79+AE79+AG79+AI79+AK79),""),"")</f>
        <v/>
      </c>
      <c r="AM79" s="152" t="str">
        <f>IF(NOT(ISBLANK('CP, Curs, Sem'!C78)),IFERROR(SUM(X79,Z79,AB79,AD79,AF79,AH79,AJ79)/COUNT(X79,Z79,AB79,AD79,AF79,AH79,AJ79),""),"")</f>
        <v/>
      </c>
      <c r="AN79" s="158"/>
    </row>
    <row r="80" spans="2:42" ht="20.399999999999999" x14ac:dyDescent="0.35">
      <c r="B80" s="34" t="str">
        <f>IF(NOT(ISBLANK('CP, Curs, Sem'!B79)),'CP, Curs, Sem'!B79,"")</f>
        <v/>
      </c>
      <c r="C80" s="71" t="str">
        <f>IF(NOT(ISBLANK('CP, Curs, Sem'!C79)),'CP, Curs, Sem'!C79,"")</f>
        <v/>
      </c>
      <c r="D80" s="34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4" t="str">
        <f t="shared" si="3"/>
        <v/>
      </c>
      <c r="U80" s="57"/>
      <c r="V80" s="72" t="str">
        <f t="shared" si="4"/>
        <v/>
      </c>
      <c r="W80" s="73" t="str">
        <f t="shared" si="5"/>
        <v/>
      </c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156" t="str">
        <f>IF(NOT(ISBLANK('CP, Curs, Sem'!C79)),IF(ABS(Y80+AA80+AC80+AE80+AG80+AI80+AK80)&lt;&gt;0,ABS(Y80+AA80+AC80+AE80+AG80+AI80+AK80),""),"")</f>
        <v/>
      </c>
      <c r="AM80" s="152" t="str">
        <f>IF(NOT(ISBLANK('CP, Curs, Sem'!C79)),IFERROR(SUM(X80,Z80,AB80,AD80,AF80,AH80,AJ80)/COUNT(X80,Z80,AB80,AD80,AF80,AH80,AJ80),""),"")</f>
        <v/>
      </c>
      <c r="AN80" s="158"/>
    </row>
    <row r="81" spans="2:40" ht="20.399999999999999" x14ac:dyDescent="0.35">
      <c r="B81" s="34" t="str">
        <f>IF(NOT(ISBLANK('CP, Curs, Sem'!B80)),'CP, Curs, Sem'!B80,"")</f>
        <v/>
      </c>
      <c r="C81" s="71" t="str">
        <f>IF(NOT(ISBLANK('CP, Curs, Sem'!C80)),'CP, Curs, Sem'!C80,"")</f>
        <v/>
      </c>
      <c r="D81" s="34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4" t="str">
        <f t="shared" si="3"/>
        <v/>
      </c>
      <c r="U81" s="57"/>
      <c r="V81" s="72" t="str">
        <f t="shared" si="4"/>
        <v/>
      </c>
      <c r="W81" s="73" t="str">
        <f t="shared" si="5"/>
        <v/>
      </c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156" t="str">
        <f>IF(NOT(ISBLANK('CP, Curs, Sem'!C80)),IF(ABS(Y81+AA81+AC81+AE81+AG81+AI81+AK81)&lt;&gt;0,ABS(Y81+AA81+AC81+AE81+AG81+AI81+AK81),""),"")</f>
        <v/>
      </c>
      <c r="AM81" s="152" t="str">
        <f>IF(NOT(ISBLANK('CP, Curs, Sem'!C80)),IFERROR(SUM(X81,Z81,AB81,AD81,AF81,AH81,AJ81)/COUNT(X81,Z81,AB81,AD81,AF81,AH81,AJ81),""),"")</f>
        <v/>
      </c>
      <c r="AN81" s="158"/>
    </row>
    <row r="82" spans="2:40" ht="20.399999999999999" x14ac:dyDescent="0.35">
      <c r="B82" s="34" t="str">
        <f>IF(NOT(ISBLANK('CP, Curs, Sem'!B81)),'CP, Curs, Sem'!B81,"")</f>
        <v/>
      </c>
      <c r="C82" s="71" t="str">
        <f>IF(NOT(ISBLANK('CP, Curs, Sem'!C81)),'CP, Curs, Sem'!C81,"")</f>
        <v/>
      </c>
      <c r="D82" s="34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4" t="str">
        <f t="shared" si="3"/>
        <v/>
      </c>
      <c r="U82" s="57"/>
      <c r="V82" s="72" t="str">
        <f t="shared" si="4"/>
        <v/>
      </c>
      <c r="W82" s="73" t="str">
        <f t="shared" si="5"/>
        <v/>
      </c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156" t="str">
        <f>IF(NOT(ISBLANK('CP, Curs, Sem'!C81)),IF(ABS(Y82+AA82+AC82+AE82+AG82+AI82+AK82)&lt;&gt;0,ABS(Y82+AA82+AC82+AE82+AG82+AI82+AK82),""),"")</f>
        <v/>
      </c>
      <c r="AM82" s="152" t="str">
        <f>IF(NOT(ISBLANK('CP, Curs, Sem'!C81)),IFERROR(SUM(X82,Z82,AB82,AD82,AF82,AH82,AJ82)/COUNT(X82,Z82,AB82,AD82,AF82,AH82,AJ82),""),"")</f>
        <v/>
      </c>
      <c r="AN82" s="158"/>
    </row>
    <row r="83" spans="2:40" ht="20.399999999999999" x14ac:dyDescent="0.35">
      <c r="B83" s="34" t="str">
        <f>IF(NOT(ISBLANK('CP, Curs, Sem'!B82)),'CP, Curs, Sem'!B82,"")</f>
        <v/>
      </c>
      <c r="C83" s="71" t="str">
        <f>IF(NOT(ISBLANK('CP, Curs, Sem'!C82)),'CP, Curs, Sem'!C82,"")</f>
        <v/>
      </c>
      <c r="D83" s="34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4" t="str">
        <f t="shared" si="3"/>
        <v/>
      </c>
      <c r="U83" s="57"/>
      <c r="V83" s="72" t="str">
        <f t="shared" si="4"/>
        <v/>
      </c>
      <c r="W83" s="73" t="str">
        <f t="shared" si="5"/>
        <v/>
      </c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156" t="str">
        <f>IF(NOT(ISBLANK('CP, Curs, Sem'!C82)),IF(ABS(Y83+AA83+AC83+AE83+AG83+AI83+AK83)&lt;&gt;0,ABS(Y83+AA83+AC83+AE83+AG83+AI83+AK83),""),"")</f>
        <v/>
      </c>
      <c r="AM83" s="152" t="str">
        <f>IF(NOT(ISBLANK('CP, Curs, Sem'!C82)),IFERROR(SUM(X83,Z83,AB83,AD83,AF83,AH83,AJ83)/COUNT(X83,Z83,AB83,AD83,AF83,AH83,AJ83),""),"")</f>
        <v/>
      </c>
      <c r="AN83" s="158"/>
    </row>
    <row r="84" spans="2:40" ht="20.399999999999999" x14ac:dyDescent="0.35">
      <c r="B84" s="34" t="str">
        <f>IF(NOT(ISBLANK('CP, Curs, Sem'!B83)),'CP, Curs, Sem'!B83,"")</f>
        <v/>
      </c>
      <c r="C84" s="71" t="str">
        <f>IF(NOT(ISBLANK('CP, Curs, Sem'!C83)),'CP, Curs, Sem'!C83,"")</f>
        <v/>
      </c>
      <c r="D84" s="34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4" t="str">
        <f t="shared" si="3"/>
        <v/>
      </c>
      <c r="U84" s="57"/>
      <c r="V84" s="72" t="str">
        <f t="shared" si="4"/>
        <v/>
      </c>
      <c r="W84" s="73" t="str">
        <f t="shared" si="5"/>
        <v/>
      </c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156" t="str">
        <f>IF(NOT(ISBLANK('CP, Curs, Sem'!C83)),IF(ABS(Y84+AA84+AC84+AE84+AG84+AI84+AK84)&lt;&gt;0,ABS(Y84+AA84+AC84+AE84+AG84+AI84+AK84),""),"")</f>
        <v/>
      </c>
      <c r="AM84" s="152" t="str">
        <f>IF(NOT(ISBLANK('CP, Curs, Sem'!C83)),IFERROR(SUM(X84,Z84,AB84,AD84,AF84,AH84,AJ84)/COUNT(X84,Z84,AB84,AD84,AF84,AH84,AJ84),""),"")</f>
        <v/>
      </c>
      <c r="AN84" s="158"/>
    </row>
    <row r="85" spans="2:40" ht="20.399999999999999" x14ac:dyDescent="0.35">
      <c r="B85" s="34" t="str">
        <f>IF(NOT(ISBLANK('CP, Curs, Sem'!B84)),'CP, Curs, Sem'!B84,"")</f>
        <v/>
      </c>
      <c r="C85" s="71" t="str">
        <f>IF(NOT(ISBLANK('CP, Curs, Sem'!C84)),'CP, Curs, Sem'!C84,"")</f>
        <v/>
      </c>
      <c r="D85" s="34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4" t="str">
        <f t="shared" si="3"/>
        <v/>
      </c>
      <c r="U85" s="57"/>
      <c r="V85" s="72" t="str">
        <f t="shared" si="4"/>
        <v/>
      </c>
      <c r="W85" s="73" t="str">
        <f t="shared" si="5"/>
        <v/>
      </c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156" t="str">
        <f>IF(NOT(ISBLANK('CP, Curs, Sem'!C84)),IF(ABS(Y85+AA85+AC85+AE85+AG85+AI85+AK85)&lt;&gt;0,ABS(Y85+AA85+AC85+AE85+AG85+AI85+AK85),""),"")</f>
        <v/>
      </c>
      <c r="AM85" s="152" t="str">
        <f>IF(NOT(ISBLANK('CP, Curs, Sem'!C84)),IFERROR(SUM(X85,Z85,AB85,AD85,AF85,AH85,AJ85)/COUNT(X85,Z85,AB85,AD85,AF85,AH85,AJ85),""),"")</f>
        <v/>
      </c>
      <c r="AN85" s="158"/>
    </row>
    <row r="86" spans="2:40" ht="20.399999999999999" x14ac:dyDescent="0.35">
      <c r="B86" s="34" t="str">
        <f>IF(NOT(ISBLANK('CP, Curs, Sem'!B85)),'CP, Curs, Sem'!B85,"")</f>
        <v/>
      </c>
      <c r="C86" s="71" t="str">
        <f>IF(NOT(ISBLANK('CP, Curs, Sem'!C85)),'CP, Curs, Sem'!C85,"")</f>
        <v/>
      </c>
      <c r="D86" s="34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4" t="str">
        <f t="shared" si="3"/>
        <v/>
      </c>
      <c r="U86" s="57"/>
      <c r="V86" s="72" t="str">
        <f t="shared" si="4"/>
        <v/>
      </c>
      <c r="W86" s="73" t="str">
        <f t="shared" si="5"/>
        <v/>
      </c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156" t="str">
        <f>IF(NOT(ISBLANK('CP, Curs, Sem'!C85)),IF(ABS(Y86+AA86+AC86+AE86+AG86+AI86+AK86)&lt;&gt;0,ABS(Y86+AA86+AC86+AE86+AG86+AI86+AK86),""),"")</f>
        <v/>
      </c>
      <c r="AM86" s="152" t="str">
        <f>IF(NOT(ISBLANK('CP, Curs, Sem'!C85)),IFERROR(SUM(X86,Z86,AB86,AD86,AF86,AH86,AJ86)/COUNT(X86,Z86,AB86,AD86,AF86,AH86,AJ86),""),"")</f>
        <v/>
      </c>
      <c r="AN86" s="158"/>
    </row>
    <row r="87" spans="2:40" ht="20.399999999999999" x14ac:dyDescent="0.35">
      <c r="B87" s="34" t="str">
        <f>IF(NOT(ISBLANK('CP, Curs, Sem'!B86)),'CP, Curs, Sem'!B86,"")</f>
        <v/>
      </c>
      <c r="C87" s="71" t="str">
        <f>IF(NOT(ISBLANK('CP, Curs, Sem'!C86)),'CP, Curs, Sem'!C86,"")</f>
        <v/>
      </c>
      <c r="D87" s="34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4" t="str">
        <f t="shared" si="3"/>
        <v/>
      </c>
      <c r="U87" s="57"/>
      <c r="V87" s="72" t="str">
        <f t="shared" si="4"/>
        <v/>
      </c>
      <c r="W87" s="73" t="str">
        <f t="shared" si="5"/>
        <v/>
      </c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156" t="str">
        <f>IF(NOT(ISBLANK('CP, Curs, Sem'!C86)),IF(ABS(Y87+AA87+AC87+AE87+AG87+AI87+AK87)&lt;&gt;0,ABS(Y87+AA87+AC87+AE87+AG87+AI87+AK87),""),"")</f>
        <v/>
      </c>
      <c r="AM87" s="152" t="str">
        <f>IF(NOT(ISBLANK('CP, Curs, Sem'!C86)),IFERROR(SUM(X87,Z87,AB87,AD87,AF87,AH87,AJ87)/COUNT(X87,Z87,AB87,AD87,AF87,AH87,AJ87),""),"")</f>
        <v/>
      </c>
      <c r="AN87" s="158"/>
    </row>
    <row r="88" spans="2:40" ht="20.399999999999999" x14ac:dyDescent="0.35">
      <c r="B88" s="34" t="str">
        <f>IF(NOT(ISBLANK('CP, Curs, Sem'!B87)),'CP, Curs, Sem'!B87,"")</f>
        <v/>
      </c>
      <c r="C88" s="71" t="str">
        <f>IF(NOT(ISBLANK('CP, Curs, Sem'!C87)),'CP, Curs, Sem'!C87,"")</f>
        <v/>
      </c>
      <c r="D88" s="34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4" t="str">
        <f t="shared" si="3"/>
        <v/>
      </c>
      <c r="U88" s="57"/>
      <c r="V88" s="72" t="str">
        <f t="shared" si="4"/>
        <v/>
      </c>
      <c r="W88" s="73" t="str">
        <f t="shared" si="5"/>
        <v/>
      </c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156" t="str">
        <f>IF(NOT(ISBLANK('CP, Curs, Sem'!C87)),IF(ABS(Y88+AA88+AC88+AE88+AG88+AI88+AK88)&lt;&gt;0,ABS(Y88+AA88+AC88+AE88+AG88+AI88+AK88),""),"")</f>
        <v/>
      </c>
      <c r="AM88" s="152" t="str">
        <f>IF(NOT(ISBLANK('CP, Curs, Sem'!C87)),IFERROR(SUM(X88,Z88,AB88,AD88,AF88,AH88,AJ88)/COUNT(X88,Z88,AB88,AD88,AF88,AH88,AJ88),""),"")</f>
        <v/>
      </c>
      <c r="AN88" s="158"/>
    </row>
    <row r="89" spans="2:40" ht="20.399999999999999" x14ac:dyDescent="0.35">
      <c r="B89" s="34" t="str">
        <f>IF(NOT(ISBLANK('CP, Curs, Sem'!B88)),'CP, Curs, Sem'!B88,"")</f>
        <v/>
      </c>
      <c r="C89" s="71" t="str">
        <f>IF(NOT(ISBLANK('CP, Curs, Sem'!C88)),'CP, Curs, Sem'!C88,"")</f>
        <v/>
      </c>
      <c r="D89" s="34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4" t="str">
        <f t="shared" si="3"/>
        <v/>
      </c>
      <c r="U89" s="57"/>
      <c r="V89" s="72" t="str">
        <f t="shared" si="4"/>
        <v/>
      </c>
      <c r="W89" s="73" t="str">
        <f t="shared" si="5"/>
        <v/>
      </c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156" t="str">
        <f>IF(NOT(ISBLANK('CP, Curs, Sem'!C88)),IF(ABS(Y89+AA89+AC89+AE89+AG89+AI89+AK89)&lt;&gt;0,ABS(Y89+AA89+AC89+AE89+AG89+AI89+AK89),""),"")</f>
        <v/>
      </c>
      <c r="AM89" s="152" t="str">
        <f>IF(NOT(ISBLANK('CP, Curs, Sem'!C88)),IFERROR(SUM(X89,Z89,AB89,AD89,AF89,AH89,AJ89)/COUNT(X89,Z89,AB89,AD89,AF89,AH89,AJ89),""),"")</f>
        <v/>
      </c>
      <c r="AN89" s="158"/>
    </row>
    <row r="90" spans="2:40" ht="20.399999999999999" x14ac:dyDescent="0.35">
      <c r="B90" s="34" t="str">
        <f>IF(NOT(ISBLANK('CP, Curs, Sem'!B89)),'CP, Curs, Sem'!B89,"")</f>
        <v/>
      </c>
      <c r="C90" s="71" t="str">
        <f>IF(NOT(ISBLANK('CP, Curs, Sem'!C89)),'CP, Curs, Sem'!C89,"")</f>
        <v/>
      </c>
      <c r="D90" s="34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4" t="str">
        <f t="shared" si="3"/>
        <v/>
      </c>
      <c r="U90" s="57"/>
      <c r="V90" s="72" t="str">
        <f t="shared" si="4"/>
        <v/>
      </c>
      <c r="W90" s="73" t="str">
        <f t="shared" si="5"/>
        <v/>
      </c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156" t="str">
        <f>IF(NOT(ISBLANK('CP, Curs, Sem'!C89)),IF(ABS(Y90+AA90+AC90+AE90+AG90+AI90+AK90)&lt;&gt;0,ABS(Y90+AA90+AC90+AE90+AG90+AI90+AK90),""),"")</f>
        <v/>
      </c>
      <c r="AM90" s="152" t="str">
        <f>IF(NOT(ISBLANK('CP, Curs, Sem'!C89)),IFERROR(SUM(X90,Z90,AB90,AD90,AF90,AH90,AJ90)/COUNT(X90,Z90,AB90,AD90,AF90,AH90,AJ90),""),"")</f>
        <v/>
      </c>
      <c r="AN90" s="158"/>
    </row>
    <row r="91" spans="2:40" ht="20.399999999999999" x14ac:dyDescent="0.35">
      <c r="B91" s="34" t="str">
        <f>IF(NOT(ISBLANK('CP, Curs, Sem'!B90)),'CP, Curs, Sem'!B90,"")</f>
        <v/>
      </c>
      <c r="C91" s="71" t="str">
        <f>IF(NOT(ISBLANK('CP, Curs, Sem'!C90)),'CP, Curs, Sem'!C90,"")</f>
        <v/>
      </c>
      <c r="D91" s="34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4" t="str">
        <f t="shared" si="3"/>
        <v/>
      </c>
      <c r="U91" s="57"/>
      <c r="V91" s="72" t="str">
        <f t="shared" si="4"/>
        <v/>
      </c>
      <c r="W91" s="73" t="str">
        <f t="shared" si="5"/>
        <v/>
      </c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156" t="str">
        <f>IF(NOT(ISBLANK('CP, Curs, Sem'!C90)),IF(ABS(Y91+AA91+AC91+AE91+AG91+AI91+AK91)&lt;&gt;0,ABS(Y91+AA91+AC91+AE91+AG91+AI91+AK91),""),"")</f>
        <v/>
      </c>
      <c r="AM91" s="152" t="str">
        <f>IF(NOT(ISBLANK('CP, Curs, Sem'!C90)),IFERROR(SUM(X91,Z91,AB91,AD91,AF91,AH91,AJ91)/COUNT(X91,Z91,AB91,AD91,AF91,AH91,AJ91),""),"")</f>
        <v/>
      </c>
      <c r="AN91" s="158"/>
    </row>
    <row r="92" spans="2:40" ht="20.399999999999999" x14ac:dyDescent="0.35">
      <c r="B92" s="34" t="str">
        <f>IF(NOT(ISBLANK('CP, Curs, Sem'!B91)),'CP, Curs, Sem'!B91,"")</f>
        <v/>
      </c>
      <c r="C92" s="71" t="str">
        <f>IF(NOT(ISBLANK('CP, Curs, Sem'!C91)),'CP, Curs, Sem'!C91,"")</f>
        <v/>
      </c>
      <c r="D92" s="34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4" t="str">
        <f t="shared" si="3"/>
        <v/>
      </c>
      <c r="U92" s="57"/>
      <c r="V92" s="72" t="str">
        <f t="shared" si="4"/>
        <v/>
      </c>
      <c r="W92" s="73" t="str">
        <f t="shared" si="5"/>
        <v/>
      </c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156" t="str">
        <f>IF(NOT(ISBLANK('CP, Curs, Sem'!C91)),IF(ABS(Y92+AA92+AC92+AE92+AG92+AI92+AK92)&lt;&gt;0,ABS(Y92+AA92+AC92+AE92+AG92+AI92+AK92),""),"")</f>
        <v/>
      </c>
      <c r="AM92" s="152" t="str">
        <f>IF(NOT(ISBLANK('CP, Curs, Sem'!C91)),IFERROR(SUM(X92,Z92,AB92,AD92,AF92,AH92,AJ92)/COUNT(X92,Z92,AB92,AD92,AF92,AH92,AJ92),""),"")</f>
        <v/>
      </c>
      <c r="AN92" s="158"/>
    </row>
    <row r="93" spans="2:40" ht="20.399999999999999" x14ac:dyDescent="0.35">
      <c r="B93" s="34" t="str">
        <f>IF(NOT(ISBLANK('CP, Curs, Sem'!B92)),'CP, Curs, Sem'!B92,"")</f>
        <v/>
      </c>
      <c r="C93" s="71" t="str">
        <f>IF(NOT(ISBLANK('CP, Curs, Sem'!C92)),'CP, Curs, Sem'!C92,"")</f>
        <v/>
      </c>
      <c r="D93" s="34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4" t="str">
        <f t="shared" si="3"/>
        <v/>
      </c>
      <c r="U93" s="57"/>
      <c r="V93" s="72" t="str">
        <f t="shared" si="4"/>
        <v/>
      </c>
      <c r="W93" s="73" t="str">
        <f t="shared" si="5"/>
        <v/>
      </c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156" t="str">
        <f>IF(NOT(ISBLANK('CP, Curs, Sem'!C92)),IF(ABS(Y93+AA93+AC93+AE93+AG93+AI93+AK93)&lt;&gt;0,ABS(Y93+AA93+AC93+AE93+AG93+AI93+AK93),""),"")</f>
        <v/>
      </c>
      <c r="AM93" s="152" t="str">
        <f>IF(NOT(ISBLANK('CP, Curs, Sem'!C92)),IFERROR(SUM(X93,Z93,AB93,AD93,AF93,AH93,AJ93)/COUNT(X93,Z93,AB93,AD93,AF93,AH93,AJ93),""),"")</f>
        <v/>
      </c>
      <c r="AN93" s="158"/>
    </row>
    <row r="94" spans="2:40" ht="20.399999999999999" x14ac:dyDescent="0.35">
      <c r="B94" s="34" t="str">
        <f>IF(NOT(ISBLANK('CP, Curs, Sem'!B93)),'CP, Curs, Sem'!B93,"")</f>
        <v/>
      </c>
      <c r="C94" s="71" t="str">
        <f>IF(NOT(ISBLANK('CP, Curs, Sem'!C93)),'CP, Curs, Sem'!C93,"")</f>
        <v/>
      </c>
      <c r="D94" s="34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4" t="str">
        <f t="shared" si="3"/>
        <v/>
      </c>
      <c r="U94" s="57"/>
      <c r="V94" s="72" t="str">
        <f t="shared" si="4"/>
        <v/>
      </c>
      <c r="W94" s="73" t="str">
        <f t="shared" si="5"/>
        <v/>
      </c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156" t="str">
        <f>IF(NOT(ISBLANK('CP, Curs, Sem'!C93)),IF(ABS(Y94+AA94+AC94+AE94+AG94+AI94+AK94)&lt;&gt;0,ABS(Y94+AA94+AC94+AE94+AG94+AI94+AK94),""),"")</f>
        <v/>
      </c>
      <c r="AM94" s="152" t="str">
        <f>IF(NOT(ISBLANK('CP, Curs, Sem'!C93)),IFERROR(SUM(X94,Z94,AB94,AD94,AF94,AH94,AJ94)/COUNT(X94,Z94,AB94,AD94,AF94,AH94,AJ94),""),"")</f>
        <v/>
      </c>
      <c r="AN94" s="158"/>
    </row>
    <row r="95" spans="2:40" ht="20.399999999999999" x14ac:dyDescent="0.35">
      <c r="B95" s="34" t="str">
        <f>IF(NOT(ISBLANK('CP, Curs, Sem'!B94)),'CP, Curs, Sem'!B94,"")</f>
        <v/>
      </c>
      <c r="C95" s="71" t="str">
        <f>IF(NOT(ISBLANK('CP, Curs, Sem'!C94)),'CP, Curs, Sem'!C94,"")</f>
        <v/>
      </c>
      <c r="D95" s="34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4" t="str">
        <f t="shared" si="3"/>
        <v/>
      </c>
      <c r="U95" s="57"/>
      <c r="V95" s="72" t="str">
        <f t="shared" si="4"/>
        <v/>
      </c>
      <c r="W95" s="73" t="str">
        <f t="shared" si="5"/>
        <v/>
      </c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156" t="str">
        <f>IF(NOT(ISBLANK('CP, Curs, Sem'!C94)),IF(ABS(Y95+AA95+AC95+AE95+AG95+AI95+AK95)&lt;&gt;0,ABS(Y95+AA95+AC95+AE95+AG95+AI95+AK95),""),"")</f>
        <v/>
      </c>
      <c r="AM95" s="152" t="str">
        <f>IF(NOT(ISBLANK('CP, Curs, Sem'!C94)),IFERROR(SUM(X95,Z95,AB95,AD95,AF95,AH95,AJ95)/COUNT(X95,Z95,AB95,AD95,AF95,AH95,AJ95),""),"")</f>
        <v/>
      </c>
      <c r="AN95" s="158"/>
    </row>
    <row r="96" spans="2:40" ht="20.399999999999999" x14ac:dyDescent="0.35">
      <c r="B96" s="34" t="str">
        <f>IF(NOT(ISBLANK('CP, Curs, Sem'!B95)),'CP, Curs, Sem'!B95,"")</f>
        <v/>
      </c>
      <c r="C96" s="71" t="str">
        <f>IF(NOT(ISBLANK('CP, Curs, Sem'!C95)),'CP, Curs, Sem'!C95,"")</f>
        <v/>
      </c>
      <c r="D96" s="34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4" t="str">
        <f t="shared" si="3"/>
        <v/>
      </c>
      <c r="U96" s="57"/>
      <c r="V96" s="72" t="str">
        <f t="shared" si="4"/>
        <v/>
      </c>
      <c r="W96" s="73" t="str">
        <f t="shared" si="5"/>
        <v/>
      </c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156" t="str">
        <f>IF(NOT(ISBLANK('CP, Curs, Sem'!C95)),IF(ABS(Y96+AA96+AC96+AE96+AG96+AI96+AK96)&lt;&gt;0,ABS(Y96+AA96+AC96+AE96+AG96+AI96+AK96),""),"")</f>
        <v/>
      </c>
      <c r="AM96" s="152" t="str">
        <f>IF(NOT(ISBLANK('CP, Curs, Sem'!C95)),IFERROR(SUM(X96,Z96,AB96,AD96,AF96,AH96,AJ96)/COUNT(X96,Z96,AB96,AD96,AF96,AH96,AJ96),""),"")</f>
        <v/>
      </c>
      <c r="AN96" s="158"/>
    </row>
    <row r="97" spans="2:40" ht="20.399999999999999" x14ac:dyDescent="0.35">
      <c r="B97" s="34" t="str">
        <f>IF(NOT(ISBLANK('CP, Curs, Sem'!B96)),'CP, Curs, Sem'!B96,"")</f>
        <v/>
      </c>
      <c r="C97" s="71" t="str">
        <f>IF(NOT(ISBLANK('CP, Curs, Sem'!C96)),'CP, Curs, Sem'!C96,"")</f>
        <v/>
      </c>
      <c r="D97" s="34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4" t="str">
        <f t="shared" si="3"/>
        <v/>
      </c>
      <c r="U97" s="57"/>
      <c r="V97" s="72" t="str">
        <f t="shared" si="4"/>
        <v/>
      </c>
      <c r="W97" s="73" t="str">
        <f t="shared" si="5"/>
        <v/>
      </c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156" t="str">
        <f>IF(NOT(ISBLANK('CP, Curs, Sem'!C96)),IF(ABS(Y97+AA97+AC97+AE97+AG97+AI97+AK97)&lt;&gt;0,ABS(Y97+AA97+AC97+AE97+AG97+AI97+AK97),""),"")</f>
        <v/>
      </c>
      <c r="AM97" s="152" t="str">
        <f>IF(NOT(ISBLANK('CP, Curs, Sem'!C96)),IFERROR(SUM(X97,Z97,AB97,AD97,AF97,AH97,AJ97)/COUNT(X97,Z97,AB97,AD97,AF97,AH97,AJ97),""),"")</f>
        <v/>
      </c>
      <c r="AN97" s="158"/>
    </row>
    <row r="98" spans="2:40" ht="20.399999999999999" x14ac:dyDescent="0.35">
      <c r="B98" s="34" t="str">
        <f>IF(NOT(ISBLANK('CP, Curs, Sem'!B97)),'CP, Curs, Sem'!B97,"")</f>
        <v/>
      </c>
      <c r="C98" s="71" t="str">
        <f>IF(NOT(ISBLANK('CP, Curs, Sem'!C97)),'CP, Curs, Sem'!C97,"")</f>
        <v/>
      </c>
      <c r="D98" s="34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4" t="str">
        <f t="shared" si="3"/>
        <v/>
      </c>
      <c r="U98" s="57"/>
      <c r="V98" s="72" t="str">
        <f t="shared" si="4"/>
        <v/>
      </c>
      <c r="W98" s="73" t="str">
        <f t="shared" si="5"/>
        <v/>
      </c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156" t="str">
        <f>IF(NOT(ISBLANK('CP, Curs, Sem'!C97)),IF(ABS(Y98+AA98+AC98+AE98+AG98+AI98+AK98)&lt;&gt;0,ABS(Y98+AA98+AC98+AE98+AG98+AI98+AK98),""),"")</f>
        <v/>
      </c>
      <c r="AM98" s="152" t="str">
        <f>IF(NOT(ISBLANK('CP, Curs, Sem'!C97)),IFERROR(SUM(X98,Z98,AB98,AD98,AF98,AH98,AJ98)/COUNT(X98,Z98,AB98,AD98,AF98,AH98,AJ98),""),"")</f>
        <v/>
      </c>
      <c r="AN98" s="158"/>
    </row>
    <row r="99" spans="2:40" ht="20.399999999999999" x14ac:dyDescent="0.35">
      <c r="B99" s="34" t="str">
        <f>IF(NOT(ISBLANK('CP, Curs, Sem'!B98)),'CP, Curs, Sem'!B98,"")</f>
        <v/>
      </c>
      <c r="C99" s="71" t="str">
        <f>IF(NOT(ISBLANK('CP, Curs, Sem'!C98)),'CP, Curs, Sem'!C98,"")</f>
        <v/>
      </c>
      <c r="D99" s="34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4" t="str">
        <f t="shared" si="3"/>
        <v/>
      </c>
      <c r="U99" s="57"/>
      <c r="V99" s="72" t="str">
        <f t="shared" si="4"/>
        <v/>
      </c>
      <c r="W99" s="73" t="str">
        <f t="shared" si="5"/>
        <v/>
      </c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156" t="str">
        <f>IF(NOT(ISBLANK('CP, Curs, Sem'!C98)),IF(ABS(Y99+AA99+AC99+AE99+AG99+AI99+AK99)&lt;&gt;0,ABS(Y99+AA99+AC99+AE99+AG99+AI99+AK99),""),"")</f>
        <v/>
      </c>
      <c r="AM99" s="152" t="str">
        <f>IF(NOT(ISBLANK('CP, Curs, Sem'!C98)),IFERROR(SUM(X99,Z99,AB99,AD99,AF99,AH99,AJ99)/COUNT(X99,Z99,AB99,AD99,AF99,AH99,AJ99),""),"")</f>
        <v/>
      </c>
      <c r="AN99" s="158"/>
    </row>
    <row r="100" spans="2:40" ht="20.399999999999999" x14ac:dyDescent="0.35">
      <c r="B100" s="34" t="str">
        <f>IF(NOT(ISBLANK('CP, Curs, Sem'!B99)),'CP, Curs, Sem'!B99,"")</f>
        <v/>
      </c>
      <c r="C100" s="71" t="str">
        <f>IF(NOT(ISBLANK('CP, Curs, Sem'!C99)),'CP, Curs, Sem'!C99,"")</f>
        <v/>
      </c>
      <c r="D100" s="34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4" t="str">
        <f t="shared" si="3"/>
        <v/>
      </c>
      <c r="U100" s="57"/>
      <c r="V100" s="72" t="str">
        <f t="shared" si="4"/>
        <v/>
      </c>
      <c r="W100" s="73" t="str">
        <f t="shared" si="5"/>
        <v/>
      </c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156" t="str">
        <f>IF(NOT(ISBLANK('CP, Curs, Sem'!C99)),IF(ABS(Y100+AA100+AC100+AE100+AG100+AI100+AK100)&lt;&gt;0,ABS(Y100+AA100+AC100+AE100+AG100+AI100+AK100),""),"")</f>
        <v/>
      </c>
      <c r="AM100" s="152" t="str">
        <f>IF(NOT(ISBLANK('CP, Curs, Sem'!C99)),IFERROR(SUM(X100,Z100,AB100,AD100,AF100,AH100,AJ100)/COUNT(X100,Z100,AB100,AD100,AF100,AH100,AJ100),""),"")</f>
        <v/>
      </c>
      <c r="AN100" s="158"/>
    </row>
    <row r="101" spans="2:40" ht="20.399999999999999" x14ac:dyDescent="0.35">
      <c r="B101" s="34" t="str">
        <f>IF(NOT(ISBLANK('CP, Curs, Sem'!B100)),'CP, Curs, Sem'!B100,"")</f>
        <v/>
      </c>
      <c r="C101" s="71" t="str">
        <f>IF(NOT(ISBLANK('CP, Curs, Sem'!C100)),'CP, Curs, Sem'!C100,"")</f>
        <v/>
      </c>
      <c r="D101" s="34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4" t="str">
        <f t="shared" si="3"/>
        <v/>
      </c>
      <c r="U101" s="57"/>
      <c r="V101" s="72" t="str">
        <f t="shared" si="4"/>
        <v/>
      </c>
      <c r="W101" s="73" t="str">
        <f t="shared" si="5"/>
        <v/>
      </c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156" t="str">
        <f>IF(NOT(ISBLANK('CP, Curs, Sem'!C100)),IF(ABS(Y101+AA101+AC101+AE101+AG101+AI101+AK101)&lt;&gt;0,ABS(Y101+AA101+AC101+AE101+AG101+AI101+AK101),""),"")</f>
        <v/>
      </c>
      <c r="AM101" s="152" t="str">
        <f>IF(NOT(ISBLANK('CP, Curs, Sem'!C100)),IFERROR(SUM(X101,Z101,AB101,AD101,AF101,AH101,AJ101)/COUNT(X101,Z101,AB101,AD101,AF101,AH101,AJ101),""),"")</f>
        <v/>
      </c>
      <c r="AN101" s="158"/>
    </row>
    <row r="102" spans="2:40" ht="20.399999999999999" x14ac:dyDescent="0.35">
      <c r="B102" s="34" t="str">
        <f>IF(NOT(ISBLANK('CP, Curs, Sem'!B101)),'CP, Curs, Sem'!B101,"")</f>
        <v/>
      </c>
      <c r="C102" s="71" t="str">
        <f>IF(NOT(ISBLANK('CP, Curs, Sem'!C101)),'CP, Curs, Sem'!C101,"")</f>
        <v/>
      </c>
      <c r="D102" s="34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4" t="str">
        <f t="shared" si="3"/>
        <v/>
      </c>
      <c r="U102" s="57"/>
      <c r="V102" s="72" t="str">
        <f t="shared" si="4"/>
        <v/>
      </c>
      <c r="W102" s="73" t="str">
        <f t="shared" si="5"/>
        <v/>
      </c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156" t="str">
        <f>IF(NOT(ISBLANK('CP, Curs, Sem'!C101)),IF(ABS(Y102+AA102+AC102+AE102+AG102+AI102+AK102)&lt;&gt;0,ABS(Y102+AA102+AC102+AE102+AG102+AI102+AK102),""),"")</f>
        <v/>
      </c>
      <c r="AM102" s="152" t="str">
        <f>IF(NOT(ISBLANK('CP, Curs, Sem'!C101)),IFERROR(SUM(X102,Z102,AB102,AD102,AF102,AH102,AJ102)/COUNT(X102,Z102,AB102,AD102,AF102,AH102,AJ102),""),"")</f>
        <v/>
      </c>
      <c r="AN102" s="158"/>
    </row>
    <row r="103" spans="2:40" ht="20.399999999999999" x14ac:dyDescent="0.35">
      <c r="B103" s="34" t="str">
        <f>IF(NOT(ISBLANK('CP, Curs, Sem'!B102)),'CP, Curs, Sem'!B102,"")</f>
        <v/>
      </c>
      <c r="C103" s="71" t="str">
        <f>IF(NOT(ISBLANK('CP, Curs, Sem'!C102)),'CP, Curs, Sem'!C102,"")</f>
        <v/>
      </c>
      <c r="D103" s="34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4" t="str">
        <f t="shared" si="3"/>
        <v/>
      </c>
      <c r="U103" s="57"/>
      <c r="V103" s="72" t="str">
        <f t="shared" si="4"/>
        <v/>
      </c>
      <c r="W103" s="73" t="str">
        <f t="shared" si="5"/>
        <v/>
      </c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156" t="str">
        <f>IF(NOT(ISBLANK('CP, Curs, Sem'!C102)),IF(ABS(Y103+AA103+AC103+AE103+AG103+AI103+AK103)&lt;&gt;0,ABS(Y103+AA103+AC103+AE103+AG103+AI103+AK103),""),"")</f>
        <v/>
      </c>
      <c r="AM103" s="152" t="str">
        <f>IF(NOT(ISBLANK('CP, Curs, Sem'!C102)),IFERROR(SUM(X103,Z103,AB103,AD103,AF103,AH103,AJ103)/COUNT(X103,Z103,AB103,AD103,AF103,AH103,AJ103),""),"")</f>
        <v/>
      </c>
      <c r="AN103" s="158"/>
    </row>
    <row r="104" spans="2:40" ht="20.399999999999999" x14ac:dyDescent="0.35">
      <c r="B104" s="34" t="str">
        <f>IF(NOT(ISBLANK('CP, Curs, Sem'!B103)),'CP, Curs, Sem'!B103,"")</f>
        <v/>
      </c>
      <c r="C104" s="71" t="str">
        <f>IF(NOT(ISBLANK('CP, Curs, Sem'!C103)),'CP, Curs, Sem'!C103,"")</f>
        <v/>
      </c>
      <c r="D104" s="34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4" t="str">
        <f t="shared" si="3"/>
        <v/>
      </c>
      <c r="U104" s="57"/>
      <c r="V104" s="72" t="str">
        <f t="shared" si="4"/>
        <v/>
      </c>
      <c r="W104" s="73" t="str">
        <f t="shared" si="5"/>
        <v/>
      </c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156" t="str">
        <f>IF(NOT(ISBLANK('CP, Curs, Sem'!C103)),IF(ABS(Y104+AA104+AC104+AE104+AG104+AI104+AK104)&lt;&gt;0,ABS(Y104+AA104+AC104+AE104+AG104+AI104+AK104),""),"")</f>
        <v/>
      </c>
      <c r="AM104" s="152" t="str">
        <f>IF(NOT(ISBLANK('CP, Curs, Sem'!C103)),IFERROR(SUM(X104,Z104,AB104,AD104,AF104,AH104,AJ104)/COUNT(X104,Z104,AB104,AD104,AF104,AH104,AJ104),""),"")</f>
        <v/>
      </c>
      <c r="AN104" s="158"/>
    </row>
    <row r="105" spans="2:40" ht="20.399999999999999" x14ac:dyDescent="0.35">
      <c r="B105" s="34" t="str">
        <f>IF(NOT(ISBLANK('CP, Curs, Sem'!B104)),'CP, Curs, Sem'!B104,"")</f>
        <v/>
      </c>
      <c r="C105" s="71" t="str">
        <f>IF(NOT(ISBLANK('CP, Curs, Sem'!C104)),'CP, Curs, Sem'!C104,"")</f>
        <v/>
      </c>
      <c r="D105" s="34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4" t="str">
        <f t="shared" si="3"/>
        <v/>
      </c>
      <c r="U105" s="57"/>
      <c r="V105" s="72" t="str">
        <f t="shared" si="4"/>
        <v/>
      </c>
      <c r="W105" s="73" t="str">
        <f t="shared" si="5"/>
        <v/>
      </c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156" t="str">
        <f>IF(NOT(ISBLANK('CP, Curs, Sem'!C104)),IF(ABS(Y105+AA105+AC105+AE105+AG105+AI105+AK105)&lt;&gt;0,ABS(Y105+AA105+AC105+AE105+AG105+AI105+AK105),""),"")</f>
        <v/>
      </c>
      <c r="AM105" s="152" t="str">
        <f>IF(NOT(ISBLANK('CP, Curs, Sem'!C104)),IFERROR(SUM(X105,Z105,AB105,AD105,AF105,AH105,AJ105)/COUNT(X105,Z105,AB105,AD105,AF105,AH105,AJ105),""),"")</f>
        <v/>
      </c>
    </row>
    <row r="106" spans="2:40" ht="20.399999999999999" x14ac:dyDescent="0.35">
      <c r="B106" s="34" t="str">
        <f>IF(NOT(ISBLANK('CP, Curs, Sem'!B105)),'CP, Curs, Sem'!B105,"")</f>
        <v/>
      </c>
      <c r="C106" s="71" t="str">
        <f>IF(NOT(ISBLANK('CP, Curs, Sem'!C105)),'CP, Curs, Sem'!C105,"")</f>
        <v/>
      </c>
      <c r="D106" s="34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4" t="str">
        <f t="shared" si="3"/>
        <v/>
      </c>
      <c r="U106" s="57"/>
      <c r="V106" s="72" t="str">
        <f t="shared" ref="V106" si="6">IF(NOT(ISBLANK(B106)),B106,"")</f>
        <v/>
      </c>
      <c r="W106" s="73" t="str">
        <f t="shared" ref="W106" si="7">IF(NOT(ISBLANK(C106)),C106,"")</f>
        <v/>
      </c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156" t="str">
        <f>IF(NOT(ISBLANK('CP, Curs, Sem'!C105)),IF(ABS(Y106+AA106+AC106+AE106+AG106+AI106+AK106)&lt;&gt;0,ABS(Y106+AA106+AC106+AE106+AG106+AI106+AK106),""),"")</f>
        <v/>
      </c>
      <c r="AM106" s="152" t="str">
        <f>IF(NOT(ISBLANK('CP, Curs, Sem'!C105)),IFERROR(SUM(X106,Z106,AB106,AD106,AF106,AH106,AJ106)/COUNT(X106,Z106,AB106,AD106,AF106,AH106,AJ106),""),"")</f>
        <v/>
      </c>
    </row>
    <row r="107" spans="2:40" x14ac:dyDescent="0.3">
      <c r="AM107" s="145"/>
    </row>
    <row r="108" spans="2:40" x14ac:dyDescent="0.3">
      <c r="AM108" s="145"/>
    </row>
    <row r="109" spans="2:40" x14ac:dyDescent="0.3">
      <c r="AM109" s="145"/>
    </row>
    <row r="110" spans="2:40" x14ac:dyDescent="0.3">
      <c r="AM110" s="145"/>
    </row>
    <row r="111" spans="2:40" x14ac:dyDescent="0.3">
      <c r="AM111" s="145"/>
    </row>
    <row r="112" spans="2:40" x14ac:dyDescent="0.3">
      <c r="AM112" s="145"/>
    </row>
    <row r="113" spans="39:39" x14ac:dyDescent="0.3">
      <c r="AM113" s="75"/>
    </row>
  </sheetData>
  <mergeCells count="24">
    <mergeCell ref="AD4:AE4"/>
    <mergeCell ref="AF4:AG4"/>
    <mergeCell ref="AH4:AI4"/>
    <mergeCell ref="Q5:R5"/>
    <mergeCell ref="X5:Y5"/>
    <mergeCell ref="X4:Y4"/>
    <mergeCell ref="Z4:AA4"/>
    <mergeCell ref="AB4:AC4"/>
    <mergeCell ref="AL4:AM5"/>
    <mergeCell ref="V2:AM2"/>
    <mergeCell ref="B2:R2"/>
    <mergeCell ref="Z5:AA5"/>
    <mergeCell ref="AB5:AC5"/>
    <mergeCell ref="AD5:AE5"/>
    <mergeCell ref="AF5:AG5"/>
    <mergeCell ref="AH5:AI5"/>
    <mergeCell ref="AJ5:AK5"/>
    <mergeCell ref="AJ4:AK4"/>
    <mergeCell ref="E5:F5"/>
    <mergeCell ref="G5:H5"/>
    <mergeCell ref="I5:J5"/>
    <mergeCell ref="K5:L5"/>
    <mergeCell ref="M5:N5"/>
    <mergeCell ref="O5:P5"/>
  </mergeCells>
  <conditionalFormatting sqref="B7:D106">
    <cfRule type="expression" dxfId="10" priority="4">
      <formula>IF(ISNUMBER($B7),$B7&gt;COUNT($B$7:$B$106)/$D$4,"")</formula>
    </cfRule>
    <cfRule type="expression" dxfId="9" priority="10">
      <formula>IF(ISNUMBER($B7),$B7&lt;=COUNT($B$7:$B$106)/$D$4,"")</formula>
    </cfRule>
  </conditionalFormatting>
  <conditionalFormatting sqref="B7:T106">
    <cfRule type="expression" dxfId="8" priority="11">
      <formula>$B7&lt;&gt;""</formula>
    </cfRule>
  </conditionalFormatting>
  <conditionalFormatting sqref="T7:T106">
    <cfRule type="expression" dxfId="7" priority="1">
      <formula>$B7&lt;&gt;""</formula>
    </cfRule>
  </conditionalFormatting>
  <conditionalFormatting sqref="V7:AM106">
    <cfRule type="expression" dxfId="6" priority="3">
      <formula>$B7&lt;&gt;""</formula>
    </cfRule>
  </conditionalFormatting>
  <conditionalFormatting sqref="AL7:AL106">
    <cfRule type="expression" dxfId="5" priority="2">
      <formula>$AL7&lt;&gt;""</formula>
    </cfRule>
  </conditionalFormatting>
  <dataValidations count="1">
    <dataValidation type="list" allowBlank="1" showInputMessage="1" showErrorMessage="1" sqref="D4" xr:uid="{00000000-0002-0000-0100-000000000000}">
      <formula1>"1,2"</formula1>
    </dataValidation>
  </dataValidations>
  <pageMargins left="0.7" right="0.7" top="0.75" bottom="0.75" header="0.3" footer="0.3"/>
  <pageSetup orientation="portrait" r:id="rId1"/>
  <ignoredErrors>
    <ignoredError sqref="T7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AP113"/>
  <sheetViews>
    <sheetView zoomScale="70" zoomScaleNormal="70" workbookViewId="0">
      <selection activeCell="N10" sqref="N10"/>
    </sheetView>
  </sheetViews>
  <sheetFormatPr defaultRowHeight="17.399999999999999" x14ac:dyDescent="0.3"/>
  <cols>
    <col min="1" max="1" width="4.109375" style="40" customWidth="1"/>
    <col min="2" max="2" width="4.77734375" style="45" customWidth="1"/>
    <col min="3" max="3" width="29.33203125" style="43" customWidth="1"/>
    <col min="4" max="4" width="6.33203125" style="43" customWidth="1"/>
    <col min="5" max="19" width="5.21875" style="40" customWidth="1"/>
    <col min="20" max="20" width="5.6640625" style="34" customWidth="1"/>
    <col min="21" max="21" width="8.88671875" style="40"/>
    <col min="22" max="22" width="5.44140625" style="44" customWidth="1"/>
    <col min="23" max="23" width="28.109375" style="42" customWidth="1"/>
    <col min="24" max="37" width="6.44140625" style="40" customWidth="1"/>
    <col min="38" max="39" width="11.88671875" style="40" customWidth="1"/>
    <col min="40" max="40" width="8.88671875" style="84"/>
    <col min="41" max="41" width="9.21875" style="40" bestFit="1" customWidth="1"/>
    <col min="42" max="16384" width="8.88671875" style="40"/>
  </cols>
  <sheetData>
    <row r="2" spans="2:40" ht="24.6" x14ac:dyDescent="0.25">
      <c r="B2" s="214" t="s">
        <v>66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113"/>
      <c r="V2" s="214" t="s">
        <v>67</v>
      </c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</row>
    <row r="3" spans="2:40" ht="18.600000000000001" thickBot="1" x14ac:dyDescent="0.4">
      <c r="B3" s="34"/>
      <c r="C3" s="55"/>
      <c r="D3" s="55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U3" s="57"/>
      <c r="V3" s="34"/>
      <c r="W3" s="55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</row>
    <row r="4" spans="2:40" ht="18.75" customHeight="1" thickTop="1" x14ac:dyDescent="0.35">
      <c r="B4" s="34"/>
      <c r="C4" s="58" t="s">
        <v>70</v>
      </c>
      <c r="D4" s="46">
        <v>2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U4" s="57"/>
      <c r="V4" s="59"/>
      <c r="W4" s="60"/>
      <c r="X4" s="217" t="s">
        <v>56</v>
      </c>
      <c r="Y4" s="218"/>
      <c r="Z4" s="217" t="s">
        <v>57</v>
      </c>
      <c r="AA4" s="218"/>
      <c r="AB4" s="217" t="s">
        <v>58</v>
      </c>
      <c r="AC4" s="218"/>
      <c r="AD4" s="217" t="s">
        <v>59</v>
      </c>
      <c r="AE4" s="218"/>
      <c r="AF4" s="217" t="s">
        <v>60</v>
      </c>
      <c r="AG4" s="218"/>
      <c r="AH4" s="217" t="s">
        <v>61</v>
      </c>
      <c r="AI4" s="218"/>
      <c r="AJ4" s="217" t="s">
        <v>62</v>
      </c>
      <c r="AK4" s="218"/>
      <c r="AL4" s="210" t="s">
        <v>64</v>
      </c>
      <c r="AM4" s="211"/>
    </row>
    <row r="5" spans="2:40" ht="33.6" customHeight="1" thickBot="1" x14ac:dyDescent="0.4">
      <c r="B5" s="34"/>
      <c r="C5" s="55"/>
      <c r="D5" s="61"/>
      <c r="E5" s="219" t="s">
        <v>56</v>
      </c>
      <c r="F5" s="219"/>
      <c r="G5" s="219" t="s">
        <v>57</v>
      </c>
      <c r="H5" s="219"/>
      <c r="I5" s="219" t="s">
        <v>58</v>
      </c>
      <c r="J5" s="219"/>
      <c r="K5" s="219" t="s">
        <v>59</v>
      </c>
      <c r="L5" s="219"/>
      <c r="M5" s="219" t="s">
        <v>60</v>
      </c>
      <c r="N5" s="219"/>
      <c r="O5" s="219" t="s">
        <v>61</v>
      </c>
      <c r="P5" s="219"/>
      <c r="Q5" s="219" t="s">
        <v>62</v>
      </c>
      <c r="R5" s="219"/>
      <c r="S5" s="34"/>
      <c r="U5" s="57"/>
      <c r="V5" s="62"/>
      <c r="W5" s="63" t="s">
        <v>65</v>
      </c>
      <c r="X5" s="220"/>
      <c r="Y5" s="221"/>
      <c r="Z5" s="215"/>
      <c r="AA5" s="216"/>
      <c r="AB5" s="215"/>
      <c r="AC5" s="216"/>
      <c r="AD5" s="215"/>
      <c r="AE5" s="216"/>
      <c r="AF5" s="215"/>
      <c r="AG5" s="216"/>
      <c r="AH5" s="215"/>
      <c r="AI5" s="216"/>
      <c r="AJ5" s="215"/>
      <c r="AK5" s="216"/>
      <c r="AL5" s="212"/>
      <c r="AM5" s="213"/>
    </row>
    <row r="6" spans="2:40" ht="92.4" customHeight="1" thickTop="1" thickBot="1" x14ac:dyDescent="0.4">
      <c r="B6" s="64" t="s">
        <v>0</v>
      </c>
      <c r="C6" s="65" t="s">
        <v>1</v>
      </c>
      <c r="D6" s="66" t="s">
        <v>63</v>
      </c>
      <c r="E6" s="67" t="s">
        <v>160</v>
      </c>
      <c r="F6" s="67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140" t="s">
        <v>152</v>
      </c>
      <c r="U6" s="57"/>
      <c r="V6" s="64" t="s">
        <v>0</v>
      </c>
      <c r="W6" s="166" t="s">
        <v>1</v>
      </c>
      <c r="X6" s="164" t="s">
        <v>236</v>
      </c>
      <c r="Y6" s="165" t="s">
        <v>237</v>
      </c>
      <c r="Z6" s="164" t="s">
        <v>236</v>
      </c>
      <c r="AA6" s="165" t="s">
        <v>237</v>
      </c>
      <c r="AB6" s="164" t="s">
        <v>236</v>
      </c>
      <c r="AC6" s="165" t="s">
        <v>237</v>
      </c>
      <c r="AD6" s="164" t="s">
        <v>236</v>
      </c>
      <c r="AE6" s="165" t="s">
        <v>237</v>
      </c>
      <c r="AF6" s="164" t="s">
        <v>236</v>
      </c>
      <c r="AG6" s="165" t="s">
        <v>237</v>
      </c>
      <c r="AH6" s="164" t="s">
        <v>236</v>
      </c>
      <c r="AI6" s="165" t="s">
        <v>237</v>
      </c>
      <c r="AJ6" s="164" t="s">
        <v>236</v>
      </c>
      <c r="AK6" s="165" t="s">
        <v>237</v>
      </c>
      <c r="AL6" s="153" t="s">
        <v>236</v>
      </c>
      <c r="AM6" s="154" t="s">
        <v>237</v>
      </c>
      <c r="AN6" s="147" t="s">
        <v>239</v>
      </c>
    </row>
    <row r="7" spans="2:40" ht="18.600000000000001" thickTop="1" x14ac:dyDescent="0.35">
      <c r="B7" s="34">
        <f>IF(NOT(ISBLANK('CP, Curs, Sem'!B6)),'CP, Curs, Sem'!B6,"")</f>
        <v>1</v>
      </c>
      <c r="C7" s="71" t="str">
        <f>IF(NOT(ISBLANK('CP, Curs, Sem'!C6)),'CP, Curs, Sem'!C6,"")</f>
        <v>Nume, Prenume</v>
      </c>
      <c r="D7" s="3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4" t="str">
        <f>IF(C7&lt;&gt;"",IF(COUNTIF(E7:S7,"a")&lt;&gt;0,COUNTIF(E7:S7,"a")*2,""),"")</f>
        <v/>
      </c>
      <c r="U7" s="57"/>
      <c r="V7" s="72">
        <f>IF(NOT(ISBLANK(B7)),B7,"")</f>
        <v>1</v>
      </c>
      <c r="W7" s="73" t="str">
        <f>IF(NOT(ISBLANK(C7)),C7,"")</f>
        <v>Nume, Prenume</v>
      </c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150" t="str">
        <f>IF(NOT(ISBLANK('CP, Curs, Sem'!B6)),IFERROR(SUM(X7,Z7,AB7,AD7,AF7,AH7,AJ7)/COUNT(X7,Z7,AB7,AD7,AF7,AH7,AJ7),""),"")</f>
        <v/>
      </c>
      <c r="AM7" s="150" t="str">
        <f>IF(NOT(ISBLANK('CP, Curs, Sem'!C6)),IFERROR(SUM(Y7,AA7,AC7,AE7,AG7,AI7,AK7)/COUNT(Y7,AA7,AC7,AE7,AG7,AI7,AK7),""),"")</f>
        <v/>
      </c>
      <c r="AN7" s="34"/>
    </row>
    <row r="8" spans="2:40" ht="18" x14ac:dyDescent="0.35">
      <c r="B8" s="34" t="str">
        <f>IF(NOT(ISBLANK('CP, Curs, Sem'!B7)),'CP, Curs, Sem'!B7,"")</f>
        <v/>
      </c>
      <c r="C8" s="71" t="str">
        <f>IF(NOT(ISBLANK('CP, Curs, Sem'!C7)),'CP, Curs, Sem'!C7,"")</f>
        <v/>
      </c>
      <c r="D8" s="34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4" t="str">
        <f t="shared" ref="T8:T71" si="0">IF(C8&lt;&gt;"",IF(COUNTIF(E8:S8,"a")&lt;&gt;0,COUNTIF(E8:S8,"a")*2,""),"")</f>
        <v/>
      </c>
      <c r="U8" s="57"/>
      <c r="V8" s="72" t="str">
        <f t="shared" ref="V8:W71" si="1">IF(NOT(ISBLANK(B8)),B8,"")</f>
        <v/>
      </c>
      <c r="W8" s="73" t="str">
        <f t="shared" si="1"/>
        <v/>
      </c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150"/>
      <c r="AM8" s="150"/>
      <c r="AN8" s="148"/>
    </row>
    <row r="9" spans="2:40" ht="18" x14ac:dyDescent="0.35">
      <c r="B9" s="34" t="str">
        <f>IF(NOT(ISBLANK('CP, Curs, Sem'!B8)),'CP, Curs, Sem'!B8,"")</f>
        <v/>
      </c>
      <c r="C9" s="71" t="str">
        <f>IF(NOT(ISBLANK('CP, Curs, Sem'!C8)),'CP, Curs, Sem'!C8,"")</f>
        <v/>
      </c>
      <c r="D9" s="3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4" t="str">
        <f t="shared" si="0"/>
        <v/>
      </c>
      <c r="U9" s="57"/>
      <c r="V9" s="72" t="str">
        <f t="shared" si="1"/>
        <v/>
      </c>
      <c r="W9" s="73" t="str">
        <f t="shared" si="1"/>
        <v/>
      </c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150" t="str">
        <f>IF(NOT(ISBLANK('CP, Curs, Sem'!B8)),IFERROR(SUM(X9,Z9,AB9,AD9,AF9,AH9,AJ9)/COUNT(X9,Z9,AB9,AD9,AF9,AH9,AJ9),""),"")</f>
        <v/>
      </c>
      <c r="AM9" s="150" t="str">
        <f>IF(NOT(ISBLANK('CP, Curs, Sem'!C8)),IFERROR(SUM(Y9,AA9,AC9,AE9,AG9,AI9,AK9)/COUNT(Y9,AA9,AC9,AE9,AG9,AI9,AK9),""),"")</f>
        <v/>
      </c>
      <c r="AN9" s="34"/>
    </row>
    <row r="10" spans="2:40" ht="18" x14ac:dyDescent="0.35">
      <c r="B10" s="34" t="str">
        <f>IF(NOT(ISBLANK('CP, Curs, Sem'!B9)),'CP, Curs, Sem'!B9,"")</f>
        <v/>
      </c>
      <c r="C10" s="71" t="str">
        <f>IF(NOT(ISBLANK('CP, Curs, Sem'!C9)),'CP, Curs, Sem'!C9,"")</f>
        <v/>
      </c>
      <c r="D10" s="3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4" t="str">
        <f t="shared" si="0"/>
        <v/>
      </c>
      <c r="U10" s="57"/>
      <c r="V10" s="72" t="str">
        <f t="shared" si="1"/>
        <v/>
      </c>
      <c r="W10" s="73" t="str">
        <f t="shared" si="1"/>
        <v/>
      </c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150" t="str">
        <f>IF(NOT(ISBLANK('CP, Curs, Sem'!B9)),IFERROR(SUM(X10,Z10,AB10,AD10,AF10,AH10,AJ10)/COUNT(X10,Z10,AB10,AD10,AF10,AH10,AJ10),""),"")</f>
        <v/>
      </c>
      <c r="AM10" s="150" t="str">
        <f>IF(NOT(ISBLANK('CP, Curs, Sem'!C9)),IFERROR(SUM(Y10,AA10,AC10,AE10,AG10,AI10,AK10)/COUNT(Y10,AA10,AC10,AE10,AG10,AI10,AK10),""),"")</f>
        <v/>
      </c>
      <c r="AN10" s="34"/>
    </row>
    <row r="11" spans="2:40" ht="18" x14ac:dyDescent="0.35">
      <c r="B11" s="34" t="str">
        <f>IF(NOT(ISBLANK('CP, Curs, Sem'!B10)),'CP, Curs, Sem'!B10,"")</f>
        <v/>
      </c>
      <c r="C11" s="71" t="str">
        <f>IF(NOT(ISBLANK('CP, Curs, Sem'!C10)),'CP, Curs, Sem'!C10,"")</f>
        <v/>
      </c>
      <c r="D11" s="3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4" t="str">
        <f t="shared" si="0"/>
        <v/>
      </c>
      <c r="U11" s="57"/>
      <c r="V11" s="72" t="str">
        <f t="shared" si="1"/>
        <v/>
      </c>
      <c r="W11" s="73" t="str">
        <f t="shared" si="1"/>
        <v/>
      </c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150" t="str">
        <f>IF(NOT(ISBLANK('CP, Curs, Sem'!B10)),IFERROR(SUM(X11,Z11,AB11,AD11,AF11,AH11,AJ11)/COUNT(X11,Z11,AB11,AD11,AF11,AH11,AJ11),""),"")</f>
        <v/>
      </c>
      <c r="AM11" s="150" t="str">
        <f>IF(NOT(ISBLANK('CP, Curs, Sem'!C10)),IFERROR(SUM(Y11,AA11,AC11,AE11,AG11,AI11,AK11)/COUNT(Y11,AA11,AC11,AE11,AG11,AI11,AK11),""),"")</f>
        <v/>
      </c>
      <c r="AN11" s="34"/>
    </row>
    <row r="12" spans="2:40" ht="18" x14ac:dyDescent="0.35">
      <c r="B12" s="34" t="str">
        <f>IF(NOT(ISBLANK('CP, Curs, Sem'!B11)),'CP, Curs, Sem'!B11,"")</f>
        <v/>
      </c>
      <c r="C12" s="71" t="str">
        <f>IF(NOT(ISBLANK('CP, Curs, Sem'!C11)),'CP, Curs, Sem'!C11,"")</f>
        <v/>
      </c>
      <c r="D12" s="34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4" t="str">
        <f t="shared" si="0"/>
        <v/>
      </c>
      <c r="U12" s="57"/>
      <c r="V12" s="72" t="str">
        <f t="shared" si="1"/>
        <v/>
      </c>
      <c r="W12" s="73" t="str">
        <f t="shared" si="1"/>
        <v/>
      </c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150" t="str">
        <f>IF(NOT(ISBLANK('CP, Curs, Sem'!B11)),IFERROR(SUM(X12,Z12,AB12,AD12,AF12,AH12,AJ12)/COUNT(X12,Z12,AB12,AD12,AF12,AH12,AJ12),""),"")</f>
        <v/>
      </c>
      <c r="AM12" s="150" t="str">
        <f>IF(NOT(ISBLANK('CP, Curs, Sem'!C11)),IFERROR(SUM(Y12,AA12,AC12,AE12,AG12,AI12,AK12)/COUNT(Y12,AA12,AC12,AE12,AG12,AI12,AK12),""),"")</f>
        <v/>
      </c>
      <c r="AN12" s="34"/>
    </row>
    <row r="13" spans="2:40" ht="18" x14ac:dyDescent="0.35">
      <c r="B13" s="34" t="str">
        <f>IF(NOT(ISBLANK('CP, Curs, Sem'!B12)),'CP, Curs, Sem'!B12,"")</f>
        <v/>
      </c>
      <c r="C13" s="71" t="str">
        <f>IF(NOT(ISBLANK('CP, Curs, Sem'!C12)),'CP, Curs, Sem'!C12,"")</f>
        <v/>
      </c>
      <c r="D13" s="34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4" t="str">
        <f t="shared" si="0"/>
        <v/>
      </c>
      <c r="U13" s="57"/>
      <c r="V13" s="72" t="str">
        <f t="shared" si="1"/>
        <v/>
      </c>
      <c r="W13" s="73" t="str">
        <f t="shared" si="1"/>
        <v/>
      </c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150" t="str">
        <f>IF(NOT(ISBLANK('CP, Curs, Sem'!B12)),IFERROR(SUM(X13,Z13,AB13,AD13,AF13,AH13,AJ13)/COUNT(X13,Z13,AB13,AD13,AF13,AH13,AJ13),""),"")</f>
        <v/>
      </c>
      <c r="AM13" s="150" t="str">
        <f>IF(NOT(ISBLANK('CP, Curs, Sem'!C12)),IFERROR(SUM(Y13,AA13,AC13,AE13,AG13,AI13,AK13)/COUNT(Y13,AA13,AC13,AE13,AG13,AI13,AK13),""),"")</f>
        <v/>
      </c>
      <c r="AN13" s="34"/>
    </row>
    <row r="14" spans="2:40" ht="18" x14ac:dyDescent="0.35">
      <c r="B14" s="34" t="str">
        <f>IF(NOT(ISBLANK('CP, Curs, Sem'!B13)),'CP, Curs, Sem'!B13,"")</f>
        <v/>
      </c>
      <c r="C14" s="71" t="str">
        <f>IF(NOT(ISBLANK('CP, Curs, Sem'!C13)),'CP, Curs, Sem'!C13,"")</f>
        <v/>
      </c>
      <c r="D14" s="34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4" t="str">
        <f t="shared" si="0"/>
        <v/>
      </c>
      <c r="U14" s="57"/>
      <c r="V14" s="72" t="str">
        <f t="shared" si="1"/>
        <v/>
      </c>
      <c r="W14" s="73" t="str">
        <f t="shared" si="1"/>
        <v/>
      </c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150" t="str">
        <f>IF(NOT(ISBLANK('CP, Curs, Sem'!B13)),IFERROR(SUM(X14,Z14,AB14,AD14,AF14,AH14,AJ14)/COUNT(X14,Z14,AB14,AD14,AF14,AH14,AJ14),""),"")</f>
        <v/>
      </c>
      <c r="AM14" s="150" t="str">
        <f>IF(NOT(ISBLANK('CP, Curs, Sem'!C13)),IFERROR(SUM(Y14,AA14,AC14,AE14,AG14,AI14,AK14)/COUNT(Y14,AA14,AC14,AE14,AG14,AI14,AK14),""),"")</f>
        <v/>
      </c>
      <c r="AN14" s="34"/>
    </row>
    <row r="15" spans="2:40" ht="18" x14ac:dyDescent="0.35">
      <c r="B15" s="34" t="str">
        <f>IF(NOT(ISBLANK('CP, Curs, Sem'!B14)),'CP, Curs, Sem'!B14,"")</f>
        <v/>
      </c>
      <c r="C15" s="71" t="str">
        <f>IF(NOT(ISBLANK('CP, Curs, Sem'!C14)),'CP, Curs, Sem'!C14,"")</f>
        <v/>
      </c>
      <c r="D15" s="3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4" t="str">
        <f t="shared" si="0"/>
        <v/>
      </c>
      <c r="U15" s="57"/>
      <c r="V15" s="72" t="str">
        <f t="shared" si="1"/>
        <v/>
      </c>
      <c r="W15" s="73" t="str">
        <f t="shared" si="1"/>
        <v/>
      </c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150" t="str">
        <f>IF(NOT(ISBLANK('CP, Curs, Sem'!B14)),IFERROR(SUM(X15,Z15,AB15,AD15,AF15,AH15,AJ15)/COUNT(X15,Z15,AB15,AD15,AF15,AH15,AJ15),""),"")</f>
        <v/>
      </c>
      <c r="AM15" s="150" t="str">
        <f>IF(NOT(ISBLANK('CP, Curs, Sem'!C14)),IFERROR(SUM(Y15,AA15,AC15,AE15,AG15,AI15,AK15)/COUNT(Y15,AA15,AC15,AE15,AG15,AI15,AK15),""),"")</f>
        <v/>
      </c>
      <c r="AN15" s="34"/>
    </row>
    <row r="16" spans="2:40" ht="18" x14ac:dyDescent="0.35">
      <c r="B16" s="34" t="str">
        <f>IF(NOT(ISBLANK('CP, Curs, Sem'!B15)),'CP, Curs, Sem'!B15,"")</f>
        <v/>
      </c>
      <c r="C16" s="71" t="str">
        <f>IF(NOT(ISBLANK('CP, Curs, Sem'!C15)),'CP, Curs, Sem'!C15,"")</f>
        <v/>
      </c>
      <c r="D16" s="3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4" t="str">
        <f t="shared" si="0"/>
        <v/>
      </c>
      <c r="U16" s="57"/>
      <c r="V16" s="72" t="str">
        <f t="shared" si="1"/>
        <v/>
      </c>
      <c r="W16" s="73" t="str">
        <f t="shared" si="1"/>
        <v/>
      </c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150" t="str">
        <f>IF(NOT(ISBLANK('CP, Curs, Sem'!B15)),IFERROR(SUM(X16,Z16,AB16,AD16,AF16,AH16,AJ16)/COUNT(X16,Z16,AB16,AD16,AF16,AH16,AJ16),""),"")</f>
        <v/>
      </c>
      <c r="AM16" s="150" t="str">
        <f>IF(NOT(ISBLANK('CP, Curs, Sem'!C15)),IFERROR(SUM(Y16,AA16,AC16,AE16,AG16,AI16,AK16)/COUNT(Y16,AA16,AC16,AE16,AG16,AI16,AK16),""),"")</f>
        <v/>
      </c>
      <c r="AN16" s="34"/>
    </row>
    <row r="17" spans="2:40" ht="18" x14ac:dyDescent="0.35">
      <c r="B17" s="34" t="str">
        <f>IF(NOT(ISBLANK('CP, Curs, Sem'!B16)),'CP, Curs, Sem'!B16,"")</f>
        <v/>
      </c>
      <c r="C17" s="71" t="str">
        <f>IF(NOT(ISBLANK('CP, Curs, Sem'!C16)),'CP, Curs, Sem'!C16,"")</f>
        <v/>
      </c>
      <c r="D17" s="3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4" t="str">
        <f t="shared" si="0"/>
        <v/>
      </c>
      <c r="U17" s="57"/>
      <c r="V17" s="72" t="str">
        <f t="shared" si="1"/>
        <v/>
      </c>
      <c r="W17" s="73" t="str">
        <f t="shared" si="1"/>
        <v/>
      </c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150" t="str">
        <f>IF(NOT(ISBLANK('CP, Curs, Sem'!B16)),IFERROR(SUM(X17,Z17,AB17,AD17,AF17,AH17,AJ17)/COUNT(X17,Z17,AB17,AD17,AF17,AH17,AJ17),""),"")</f>
        <v/>
      </c>
      <c r="AM17" s="150" t="str">
        <f>IF(NOT(ISBLANK('CP, Curs, Sem'!C16)),IFERROR(SUM(Y17,AA17,AC17,AE17,AG17,AI17,AK17)/COUNT(Y17,AA17,AC17,AE17,AG17,AI17,AK17),""),"")</f>
        <v/>
      </c>
      <c r="AN17" s="34"/>
    </row>
    <row r="18" spans="2:40" ht="18" x14ac:dyDescent="0.35">
      <c r="B18" s="34" t="str">
        <f>IF(NOT(ISBLANK('CP, Curs, Sem'!B17)),'CP, Curs, Sem'!B17,"")</f>
        <v/>
      </c>
      <c r="C18" s="71" t="str">
        <f>IF(NOT(ISBLANK('CP, Curs, Sem'!C17)),'CP, Curs, Sem'!C17,"")</f>
        <v/>
      </c>
      <c r="D18" s="34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4" t="str">
        <f t="shared" si="0"/>
        <v/>
      </c>
      <c r="U18" s="57"/>
      <c r="V18" s="72" t="str">
        <f t="shared" si="1"/>
        <v/>
      </c>
      <c r="W18" s="73" t="str">
        <f t="shared" si="1"/>
        <v/>
      </c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150" t="str">
        <f>IF(NOT(ISBLANK('CP, Curs, Sem'!B17)),IFERROR(SUM(X18,Z18,AB18,AD18,AF18,AH18,AJ18)/COUNT(X18,Z18,AB18,AD18,AF18,AH18,AJ18),""),"")</f>
        <v/>
      </c>
      <c r="AM18" s="150" t="str">
        <f>IF(NOT(ISBLANK('CP, Curs, Sem'!C17)),IFERROR(SUM(Y18,AA18,AC18,AE18,AG18,AI18,AK18)/COUNT(Y18,AA18,AC18,AE18,AG18,AI18,AK18),""),"")</f>
        <v/>
      </c>
      <c r="AN18" s="34"/>
    </row>
    <row r="19" spans="2:40" ht="18" x14ac:dyDescent="0.35">
      <c r="B19" s="34" t="str">
        <f>IF(NOT(ISBLANK('CP, Curs, Sem'!B18)),'CP, Curs, Sem'!B18,"")</f>
        <v/>
      </c>
      <c r="C19" s="71" t="str">
        <f>IF(NOT(ISBLANK('CP, Curs, Sem'!C18)),'CP, Curs, Sem'!C18,"")</f>
        <v/>
      </c>
      <c r="D19" s="3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4" t="str">
        <f t="shared" si="0"/>
        <v/>
      </c>
      <c r="U19" s="57"/>
      <c r="V19" s="72" t="str">
        <f t="shared" si="1"/>
        <v/>
      </c>
      <c r="W19" s="73" t="str">
        <f t="shared" si="1"/>
        <v/>
      </c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150" t="str">
        <f>IF(NOT(ISBLANK('CP, Curs, Sem'!B18)),IFERROR(SUM(X19,Z19,AB19,AD19,AF19,AH19,AJ19)/COUNT(X19,Z19,AB19,AD19,AF19,AH19,AJ19),""),"")</f>
        <v/>
      </c>
      <c r="AM19" s="150" t="str">
        <f>IF(NOT(ISBLANK('CP, Curs, Sem'!C18)),IFERROR(SUM(Y19,AA19,AC19,AE19,AG19,AI19,AK19)/COUNT(Y19,AA19,AC19,AE19,AG19,AI19,AK19),""),"")</f>
        <v/>
      </c>
      <c r="AN19" s="34"/>
    </row>
    <row r="20" spans="2:40" ht="18" x14ac:dyDescent="0.35">
      <c r="B20" s="34" t="str">
        <f>IF(NOT(ISBLANK('CP, Curs, Sem'!B19)),'CP, Curs, Sem'!B19,"")</f>
        <v/>
      </c>
      <c r="C20" s="71" t="str">
        <f>IF(NOT(ISBLANK('CP, Curs, Sem'!C19)),'CP, Curs, Sem'!C19,"")</f>
        <v/>
      </c>
      <c r="D20" s="34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4" t="str">
        <f t="shared" si="0"/>
        <v/>
      </c>
      <c r="U20" s="57"/>
      <c r="V20" s="72" t="str">
        <f t="shared" si="1"/>
        <v/>
      </c>
      <c r="W20" s="73" t="str">
        <f t="shared" si="1"/>
        <v/>
      </c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150" t="str">
        <f>IF(NOT(ISBLANK('CP, Curs, Sem'!B19)),IFERROR(SUM(X20,Z20,AB20,AD20,AF20,AH20,AJ20)/COUNT(X20,Z20,AB20,AD20,AF20,AH20,AJ20),""),"")</f>
        <v/>
      </c>
      <c r="AM20" s="150" t="str">
        <f>IF(NOT(ISBLANK('CP, Curs, Sem'!C19)),IFERROR(SUM(Y20,AA20,AC20,AE20,AG20,AI20,AK20)/COUNT(Y20,AA20,AC20,AE20,AG20,AI20,AK20),""),"")</f>
        <v/>
      </c>
      <c r="AN20" s="34"/>
    </row>
    <row r="21" spans="2:40" ht="18" x14ac:dyDescent="0.35">
      <c r="B21" s="34" t="str">
        <f>IF(NOT(ISBLANK('CP, Curs, Sem'!B20)),'CP, Curs, Sem'!B20,"")</f>
        <v/>
      </c>
      <c r="C21" s="71" t="str">
        <f>IF(NOT(ISBLANK('CP, Curs, Sem'!C20)),'CP, Curs, Sem'!C20,"")</f>
        <v/>
      </c>
      <c r="D21" s="34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4" t="str">
        <f t="shared" si="0"/>
        <v/>
      </c>
      <c r="U21" s="57"/>
      <c r="V21" s="72" t="str">
        <f t="shared" si="1"/>
        <v/>
      </c>
      <c r="W21" s="73" t="str">
        <f t="shared" si="1"/>
        <v/>
      </c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150" t="str">
        <f>IF(NOT(ISBLANK('CP, Curs, Sem'!B20)),IFERROR(SUM(X21,Z21,AB21,AD21,AF21,AH21,AJ21)/COUNT(X21,Z21,AB21,AD21,AF21,AH21,AJ21),""),"")</f>
        <v/>
      </c>
      <c r="AM21" s="150" t="str">
        <f>IF(NOT(ISBLANK('CP, Curs, Sem'!C20)),IFERROR(SUM(Y21,AA21,AC21,AE21,AG21,AI21,AK21)/COUNT(Y21,AA21,AC21,AE21,AG21,AI21,AK21),""),"")</f>
        <v/>
      </c>
      <c r="AN21" s="34"/>
    </row>
    <row r="22" spans="2:40" ht="18" x14ac:dyDescent="0.35">
      <c r="B22" s="34" t="str">
        <f>IF(NOT(ISBLANK('CP, Curs, Sem'!B21)),'CP, Curs, Sem'!B21,"")</f>
        <v/>
      </c>
      <c r="C22" s="71" t="str">
        <f>IF(NOT(ISBLANK('CP, Curs, Sem'!C21)),'CP, Curs, Sem'!C21,"")</f>
        <v/>
      </c>
      <c r="D22" s="34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4" t="str">
        <f t="shared" si="0"/>
        <v/>
      </c>
      <c r="U22" s="57"/>
      <c r="V22" s="72" t="str">
        <f t="shared" si="1"/>
        <v/>
      </c>
      <c r="W22" s="73" t="str">
        <f t="shared" si="1"/>
        <v/>
      </c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150" t="str">
        <f>IF(NOT(ISBLANK('CP, Curs, Sem'!B21)),IFERROR(SUM(X22,Z22,AB22,AD22,AF22,AH22,AJ22)/COUNT(X22,Z22,AB22,AD22,AF22,AH22,AJ22),""),"")</f>
        <v/>
      </c>
      <c r="AM22" s="150" t="str">
        <f>IF(NOT(ISBLANK('CP, Curs, Sem'!C21)),IFERROR(SUM(Y22,AA22,AC22,AE22,AG22,AI22,AK22)/COUNT(Y22,AA22,AC22,AE22,AG22,AI22,AK22),""),"")</f>
        <v/>
      </c>
      <c r="AN22" s="34"/>
    </row>
    <row r="23" spans="2:40" ht="18" x14ac:dyDescent="0.35">
      <c r="B23" s="34" t="str">
        <f>IF(NOT(ISBLANK('CP, Curs, Sem'!B22)),'CP, Curs, Sem'!B22,"")</f>
        <v/>
      </c>
      <c r="C23" s="71" t="str">
        <f>IF(NOT(ISBLANK('CP, Curs, Sem'!C22)),'CP, Curs, Sem'!C22,"")</f>
        <v/>
      </c>
      <c r="D23" s="34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4" t="str">
        <f t="shared" si="0"/>
        <v/>
      </c>
      <c r="U23" s="57"/>
      <c r="V23" s="72" t="str">
        <f t="shared" si="1"/>
        <v/>
      </c>
      <c r="W23" s="73" t="str">
        <f t="shared" si="1"/>
        <v/>
      </c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150" t="str">
        <f>IF(NOT(ISBLANK('CP, Curs, Sem'!B22)),IFERROR(SUM(X23,Z23,AB23,AD23,AF23,AH23,AJ23)/COUNT(X23,Z23,AB23,AD23,AF23,AH23,AJ23),""),"")</f>
        <v/>
      </c>
      <c r="AM23" s="150" t="str">
        <f>IF(NOT(ISBLANK('CP, Curs, Sem'!C22)),IFERROR(SUM(Y23,AA23,AC23,AE23,AG23,AI23,AK23)/COUNT(Y23,AA23,AC23,AE23,AG23,AI23,AK23),""),"")</f>
        <v/>
      </c>
      <c r="AN23" s="34"/>
    </row>
    <row r="24" spans="2:40" ht="18" x14ac:dyDescent="0.35">
      <c r="B24" s="34" t="str">
        <f>IF(NOT(ISBLANK('CP, Curs, Sem'!B23)),'CP, Curs, Sem'!B23,"")</f>
        <v/>
      </c>
      <c r="C24" s="71" t="str">
        <f>IF(NOT(ISBLANK('CP, Curs, Sem'!C23)),'CP, Curs, Sem'!C23,"")</f>
        <v/>
      </c>
      <c r="D24" s="34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4" t="str">
        <f t="shared" si="0"/>
        <v/>
      </c>
      <c r="U24" s="57"/>
      <c r="V24" s="72" t="str">
        <f t="shared" si="1"/>
        <v/>
      </c>
      <c r="W24" s="73" t="str">
        <f t="shared" si="1"/>
        <v/>
      </c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150" t="str">
        <f>IF(NOT(ISBLANK('CP, Curs, Sem'!B23)),IFERROR(SUM(X24,Z24,AB24,AD24,AF24,AH24,AJ24)/COUNT(X24,Z24,AB24,AD24,AF24,AH24,AJ24),""),"")</f>
        <v/>
      </c>
      <c r="AM24" s="150" t="str">
        <f>IF(NOT(ISBLANK('CP, Curs, Sem'!C23)),IFERROR(SUM(Y24,AA24,AC24,AE24,AG24,AI24,AK24)/COUNT(Y24,AA24,AC24,AE24,AG24,AI24,AK24),""),"")</f>
        <v/>
      </c>
      <c r="AN24" s="34"/>
    </row>
    <row r="25" spans="2:40" ht="18" x14ac:dyDescent="0.35">
      <c r="B25" s="34" t="str">
        <f>IF(NOT(ISBLANK('CP, Curs, Sem'!B24)),'CP, Curs, Sem'!B24,"")</f>
        <v/>
      </c>
      <c r="C25" s="71" t="str">
        <f>IF(NOT(ISBLANK('CP, Curs, Sem'!C24)),'CP, Curs, Sem'!C24,"")</f>
        <v/>
      </c>
      <c r="D25" s="34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4" t="str">
        <f t="shared" si="0"/>
        <v/>
      </c>
      <c r="U25" s="57"/>
      <c r="V25" s="72" t="str">
        <f t="shared" si="1"/>
        <v/>
      </c>
      <c r="W25" s="73" t="str">
        <f t="shared" si="1"/>
        <v/>
      </c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150" t="str">
        <f>IF(NOT(ISBLANK('CP, Curs, Sem'!B24)),IFERROR(SUM(X25,Z25,AB25,AD25,AF25,AH25,AJ25)/COUNT(X25,Z25,AB25,AD25,AF25,AH25,AJ25),""),"")</f>
        <v/>
      </c>
      <c r="AM25" s="150" t="str">
        <f>IF(NOT(ISBLANK('CP, Curs, Sem'!C24)),IFERROR(SUM(Y25,AA25,AC25,AE25,AG25,AI25,AK25)/COUNT(Y25,AA25,AC25,AE25,AG25,AI25,AK25),""),"")</f>
        <v/>
      </c>
      <c r="AN25" s="34"/>
    </row>
    <row r="26" spans="2:40" ht="18" x14ac:dyDescent="0.35">
      <c r="B26" s="34" t="str">
        <f>IF(NOT(ISBLANK('CP, Curs, Sem'!B25)),'CP, Curs, Sem'!B25,"")</f>
        <v/>
      </c>
      <c r="C26" s="71" t="str">
        <f>IF(NOT(ISBLANK('CP, Curs, Sem'!C25)),'CP, Curs, Sem'!C25,"")</f>
        <v/>
      </c>
      <c r="D26" s="34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4" t="str">
        <f t="shared" si="0"/>
        <v/>
      </c>
      <c r="U26" s="57"/>
      <c r="V26" s="72" t="str">
        <f t="shared" si="1"/>
        <v/>
      </c>
      <c r="W26" s="73" t="str">
        <f t="shared" si="1"/>
        <v/>
      </c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150" t="str">
        <f>IF(NOT(ISBLANK('CP, Curs, Sem'!B25)),IFERROR(SUM(X26,Z26,AB26,AD26,AF26,AH26,AJ26)/COUNT(X26,Z26,AB26,AD26,AF26,AH26,AJ26),""),"")</f>
        <v/>
      </c>
      <c r="AM26" s="150" t="str">
        <f>IF(NOT(ISBLANK('CP, Curs, Sem'!C25)),IFERROR(SUM(Y26,AA26,AC26,AE26,AG26,AI26,AK26)/COUNT(Y26,AA26,AC26,AE26,AG26,AI26,AK26),""),"")</f>
        <v/>
      </c>
      <c r="AN26" s="34"/>
    </row>
    <row r="27" spans="2:40" ht="18" x14ac:dyDescent="0.35">
      <c r="B27" s="34" t="str">
        <f>IF(NOT(ISBLANK('CP, Curs, Sem'!B26)),'CP, Curs, Sem'!B26,"")</f>
        <v/>
      </c>
      <c r="C27" s="71" t="str">
        <f>IF(NOT(ISBLANK('CP, Curs, Sem'!C26)),'CP, Curs, Sem'!C26,"")</f>
        <v/>
      </c>
      <c r="D27" s="3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4" t="str">
        <f t="shared" si="0"/>
        <v/>
      </c>
      <c r="U27" s="57"/>
      <c r="V27" s="72" t="str">
        <f t="shared" si="1"/>
        <v/>
      </c>
      <c r="W27" s="73" t="str">
        <f t="shared" si="1"/>
        <v/>
      </c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150" t="str">
        <f>IF(NOT(ISBLANK('CP, Curs, Sem'!B26)),IFERROR(SUM(X27,Z27,AB27,AD27,AF27,AH27,AJ27)/COUNT(X27,Z27,AB27,AD27,AF27,AH27,AJ27),""),"")</f>
        <v/>
      </c>
      <c r="AM27" s="150" t="str">
        <f>IF(NOT(ISBLANK('CP, Curs, Sem'!C26)),IFERROR(SUM(Y27,AA27,AC27,AE27,AG27,AI27,AK27)/COUNT(Y27,AA27,AC27,AE27,AG27,AI27,AK27),""),"")</f>
        <v/>
      </c>
      <c r="AN27" s="34"/>
    </row>
    <row r="28" spans="2:40" ht="18" x14ac:dyDescent="0.35">
      <c r="B28" s="34" t="str">
        <f>IF(NOT(ISBLANK('CP, Curs, Sem'!B27)),'CP, Curs, Sem'!B27,"")</f>
        <v/>
      </c>
      <c r="C28" s="71" t="str">
        <f>IF(NOT(ISBLANK('CP, Curs, Sem'!C27)),'CP, Curs, Sem'!C27,"")</f>
        <v/>
      </c>
      <c r="D28" s="3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4" t="str">
        <f t="shared" si="0"/>
        <v/>
      </c>
      <c r="U28" s="57"/>
      <c r="V28" s="72" t="str">
        <f t="shared" si="1"/>
        <v/>
      </c>
      <c r="W28" s="73" t="str">
        <f t="shared" si="1"/>
        <v/>
      </c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150" t="str">
        <f>IF(NOT(ISBLANK('CP, Curs, Sem'!B27)),IFERROR(SUM(X28,Z28,AB28,AD28,AF28,AH28,AJ28)/COUNT(X28,Z28,AB28,AD28,AF28,AH28,AJ28),""),"")</f>
        <v/>
      </c>
      <c r="AM28" s="150" t="str">
        <f>IF(NOT(ISBLANK('CP, Curs, Sem'!C27)),IFERROR(SUM(Y28,AA28,AC28,AE28,AG28,AI28,AK28)/COUNT(Y28,AA28,AC28,AE28,AG28,AI28,AK28),""),"")</f>
        <v/>
      </c>
      <c r="AN28" s="34"/>
    </row>
    <row r="29" spans="2:40" ht="18" x14ac:dyDescent="0.35">
      <c r="B29" s="34" t="str">
        <f>IF(NOT(ISBLANK('CP, Curs, Sem'!B28)),'CP, Curs, Sem'!B28,"")</f>
        <v/>
      </c>
      <c r="C29" s="71" t="str">
        <f>IF(NOT(ISBLANK('CP, Curs, Sem'!C28)),'CP, Curs, Sem'!C28,"")</f>
        <v/>
      </c>
      <c r="D29" s="3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4" t="str">
        <f t="shared" si="0"/>
        <v/>
      </c>
      <c r="U29" s="57"/>
      <c r="V29" s="72" t="str">
        <f t="shared" si="1"/>
        <v/>
      </c>
      <c r="W29" s="73" t="str">
        <f t="shared" si="1"/>
        <v/>
      </c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150" t="str">
        <f>IF(NOT(ISBLANK('CP, Curs, Sem'!B28)),IFERROR(SUM(X29,Z29,AB29,AD29,AF29,AH29,AJ29)/COUNT(X29,Z29,AB29,AD29,AF29,AH29,AJ29),""),"")</f>
        <v/>
      </c>
      <c r="AM29" s="150" t="str">
        <f>IF(NOT(ISBLANK('CP, Curs, Sem'!C28)),IFERROR(SUM(Y29,AA29,AC29,AE29,AG29,AI29,AK29)/COUNT(Y29,AA29,AC29,AE29,AG29,AI29,AK29),""),"")</f>
        <v/>
      </c>
      <c r="AN29" s="34"/>
    </row>
    <row r="30" spans="2:40" ht="18" x14ac:dyDescent="0.35">
      <c r="B30" s="34" t="str">
        <f>IF(NOT(ISBLANK('CP, Curs, Sem'!B29)),'CP, Curs, Sem'!B29,"")</f>
        <v/>
      </c>
      <c r="C30" s="71" t="str">
        <f>IF(NOT(ISBLANK('CP, Curs, Sem'!C29)),'CP, Curs, Sem'!C29,"")</f>
        <v/>
      </c>
      <c r="D30" s="3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4" t="str">
        <f t="shared" si="0"/>
        <v/>
      </c>
      <c r="U30" s="57"/>
      <c r="V30" s="72" t="str">
        <f t="shared" si="1"/>
        <v/>
      </c>
      <c r="W30" s="73" t="str">
        <f t="shared" si="1"/>
        <v/>
      </c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150" t="str">
        <f>IF(NOT(ISBLANK('CP, Curs, Sem'!B29)),IFERROR(SUM(X30,Z30,AB30,AD30,AF30,AH30,AJ30)/COUNT(X30,Z30,AB30,AD30,AF30,AH30,AJ30),""),"")</f>
        <v/>
      </c>
      <c r="AM30" s="150" t="str">
        <f>IF(NOT(ISBLANK('CP, Curs, Sem'!C29)),IFERROR(SUM(Y30,AA30,AC30,AE30,AG30,AI30,AK30)/COUNT(Y30,AA30,AC30,AE30,AG30,AI30,AK30),""),"")</f>
        <v/>
      </c>
      <c r="AN30" s="34"/>
    </row>
    <row r="31" spans="2:40" ht="18" x14ac:dyDescent="0.35">
      <c r="B31" s="34" t="str">
        <f>IF(NOT(ISBLANK('CP, Curs, Sem'!B30)),'CP, Curs, Sem'!B30,"")</f>
        <v/>
      </c>
      <c r="C31" s="71" t="str">
        <f>IF(NOT(ISBLANK('CP, Curs, Sem'!C30)),'CP, Curs, Sem'!C30,"")</f>
        <v/>
      </c>
      <c r="D31" s="3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4" t="str">
        <f t="shared" si="0"/>
        <v/>
      </c>
      <c r="U31" s="57"/>
      <c r="V31" s="72" t="str">
        <f t="shared" si="1"/>
        <v/>
      </c>
      <c r="W31" s="73" t="str">
        <f t="shared" si="1"/>
        <v/>
      </c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150" t="str">
        <f>IF(NOT(ISBLANK('CP, Curs, Sem'!B30)),IFERROR(SUM(X31,Z31,AB31,AD31,AF31,AH31,AJ31)/COUNT(X31,Z31,AB31,AD31,AF31,AH31,AJ31),""),"")</f>
        <v/>
      </c>
      <c r="AM31" s="150" t="str">
        <f>IF(NOT(ISBLANK('CP, Curs, Sem'!C30)),IFERROR(SUM(Y31,AA31,AC31,AE31,AG31,AI31,AK31)/COUNT(Y31,AA31,AC31,AE31,AG31,AI31,AK31),""),"")</f>
        <v/>
      </c>
      <c r="AN31" s="34"/>
    </row>
    <row r="32" spans="2:40" ht="18" x14ac:dyDescent="0.35">
      <c r="B32" s="34" t="str">
        <f>IF(NOT(ISBLANK('CP, Curs, Sem'!B31)),'CP, Curs, Sem'!B31,"")</f>
        <v/>
      </c>
      <c r="C32" s="71" t="str">
        <f>IF(NOT(ISBLANK('CP, Curs, Sem'!C31)),'CP, Curs, Sem'!C31,"")</f>
        <v/>
      </c>
      <c r="D32" s="34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4" t="str">
        <f t="shared" si="0"/>
        <v/>
      </c>
      <c r="U32" s="57"/>
      <c r="V32" s="72" t="str">
        <f t="shared" si="1"/>
        <v/>
      </c>
      <c r="W32" s="73" t="str">
        <f t="shared" si="1"/>
        <v/>
      </c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150" t="str">
        <f>IF(NOT(ISBLANK('CP, Curs, Sem'!B31)),IFERROR(SUM(X32,Z32,AB32,AD32,AF32,AH32,AJ32)/COUNT(X32,Z32,AB32,AD32,AF32,AH32,AJ32),""),"")</f>
        <v/>
      </c>
      <c r="AM32" s="150" t="str">
        <f>IF(NOT(ISBLANK('CP, Curs, Sem'!C31)),IFERROR(SUM(Y32,AA32,AC32,AE32,AG32,AI32,AK32)/COUNT(Y32,AA32,AC32,AE32,AG32,AI32,AK32),""),"")</f>
        <v/>
      </c>
      <c r="AN32" s="34"/>
    </row>
    <row r="33" spans="2:42" ht="18" x14ac:dyDescent="0.35">
      <c r="B33" s="34" t="str">
        <f>IF(NOT(ISBLANK('CP, Curs, Sem'!B32)),'CP, Curs, Sem'!B32,"")</f>
        <v/>
      </c>
      <c r="C33" s="71" t="str">
        <f>IF(NOT(ISBLANK('CP, Curs, Sem'!C32)),'CP, Curs, Sem'!C32,"")</f>
        <v/>
      </c>
      <c r="D33" s="34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4" t="str">
        <f t="shared" si="0"/>
        <v/>
      </c>
      <c r="U33" s="57"/>
      <c r="V33" s="72" t="str">
        <f t="shared" si="1"/>
        <v/>
      </c>
      <c r="W33" s="73" t="str">
        <f t="shared" si="1"/>
        <v/>
      </c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150" t="str">
        <f>IF(NOT(ISBLANK('CP, Curs, Sem'!B32)),IFERROR(SUM(X33,Z33,AB33,AD33,AF33,AH33,AJ33)/COUNT(X33,Z33,AB33,AD33,AF33,AH33,AJ33),""),"")</f>
        <v/>
      </c>
      <c r="AM33" s="150" t="str">
        <f>IF(NOT(ISBLANK('CP, Curs, Sem'!C32)),IFERROR(SUM(Y33,AA33,AC33,AE33,AG33,AI33,AK33)/COUNT(Y33,AA33,AC33,AE33,AG33,AI33,AK33),""),"")</f>
        <v/>
      </c>
      <c r="AN33" s="34"/>
    </row>
    <row r="34" spans="2:42" ht="18" x14ac:dyDescent="0.35">
      <c r="B34" s="34" t="str">
        <f>IF(NOT(ISBLANK('CP, Curs, Sem'!B33)),'CP, Curs, Sem'!B33,"")</f>
        <v/>
      </c>
      <c r="C34" s="71" t="str">
        <f>IF(NOT(ISBLANK('CP, Curs, Sem'!C33)),'CP, Curs, Sem'!C33,"")</f>
        <v/>
      </c>
      <c r="D34" s="3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4" t="str">
        <f t="shared" si="0"/>
        <v/>
      </c>
      <c r="U34" s="57"/>
      <c r="V34" s="72" t="str">
        <f t="shared" si="1"/>
        <v/>
      </c>
      <c r="W34" s="73" t="str">
        <f t="shared" si="1"/>
        <v/>
      </c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150" t="str">
        <f>IF(NOT(ISBLANK('CP, Curs, Sem'!B33)),IFERROR(SUM(X34,Z34,AB34,AD34,AF34,AH34,AJ34)/COUNT(X34,Z34,AB34,AD34,AF34,AH34,AJ34),""),"")</f>
        <v/>
      </c>
      <c r="AM34" s="150" t="str">
        <f>IF(NOT(ISBLANK('CP, Curs, Sem'!C33)),IFERROR(SUM(Y34,AA34,AC34,AE34,AG34,AI34,AK34)/COUNT(Y34,AA34,AC34,AE34,AG34,AI34,AK34),""),"")</f>
        <v/>
      </c>
      <c r="AN34" s="34"/>
    </row>
    <row r="35" spans="2:42" ht="18" x14ac:dyDescent="0.35">
      <c r="B35" s="34" t="str">
        <f>IF(NOT(ISBLANK('CP, Curs, Sem'!B34)),'CP, Curs, Sem'!B34,"")</f>
        <v/>
      </c>
      <c r="C35" s="71" t="str">
        <f>IF(NOT(ISBLANK('CP, Curs, Sem'!C34)),'CP, Curs, Sem'!C34,"")</f>
        <v/>
      </c>
      <c r="D35" s="3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4" t="str">
        <f t="shared" si="0"/>
        <v/>
      </c>
      <c r="U35" s="57"/>
      <c r="V35" s="72" t="str">
        <f t="shared" si="1"/>
        <v/>
      </c>
      <c r="W35" s="73" t="str">
        <f t="shared" si="1"/>
        <v/>
      </c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150" t="str">
        <f>IF(NOT(ISBLANK('CP, Curs, Sem'!B34)),IFERROR(SUM(X35,Z35,AB35,AD35,AF35,AH35,AJ35)/COUNT(X35,Z35,AB35,AD35,AF35,AH35,AJ35),""),"")</f>
        <v/>
      </c>
      <c r="AM35" s="150" t="str">
        <f>IF(NOT(ISBLANK('CP, Curs, Sem'!C34)),IFERROR(SUM(Y35,AA35,AC35,AE35,AG35,AI35,AK35)/COUNT(Y35,AA35,AC35,AE35,AG35,AI35,AK35),""),"")</f>
        <v/>
      </c>
      <c r="AN35" s="34"/>
    </row>
    <row r="36" spans="2:42" ht="18" x14ac:dyDescent="0.35">
      <c r="B36" s="34" t="str">
        <f>IF(NOT(ISBLANK('CP, Curs, Sem'!B35)),'CP, Curs, Sem'!B35,"")</f>
        <v/>
      </c>
      <c r="C36" s="71" t="str">
        <f>IF(NOT(ISBLANK('CP, Curs, Sem'!C35)),'CP, Curs, Sem'!C35,"")</f>
        <v/>
      </c>
      <c r="D36" s="3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4" t="str">
        <f t="shared" si="0"/>
        <v/>
      </c>
      <c r="U36" s="57"/>
      <c r="V36" s="72" t="str">
        <f t="shared" si="1"/>
        <v/>
      </c>
      <c r="W36" s="73" t="str">
        <f t="shared" si="1"/>
        <v/>
      </c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150" t="str">
        <f>IF(NOT(ISBLANK('CP, Curs, Sem'!B35)),IFERROR(SUM(X36,Z36,AB36,AD36,AF36,AH36,AJ36)/COUNT(X36,Z36,AB36,AD36,AF36,AH36,AJ36),""),"")</f>
        <v/>
      </c>
      <c r="AM36" s="150" t="str">
        <f>IF(NOT(ISBLANK('CP, Curs, Sem'!C35)),IFERROR(SUM(Y36,AA36,AC36,AE36,AG36,AI36,AK36)/COUNT(Y36,AA36,AC36,AE36,AG36,AI36,AK36),""),"")</f>
        <v/>
      </c>
      <c r="AN36" s="34"/>
    </row>
    <row r="37" spans="2:42" ht="18" x14ac:dyDescent="0.35">
      <c r="B37" s="34" t="str">
        <f>IF(NOT(ISBLANK('CP, Curs, Sem'!B36)),'CP, Curs, Sem'!B36,"")</f>
        <v/>
      </c>
      <c r="C37" s="71" t="str">
        <f>IF(NOT(ISBLANK('CP, Curs, Sem'!C36)),'CP, Curs, Sem'!C36,"")</f>
        <v/>
      </c>
      <c r="D37" s="3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4" t="str">
        <f t="shared" si="0"/>
        <v/>
      </c>
      <c r="U37" s="57"/>
      <c r="V37" s="72" t="str">
        <f t="shared" si="1"/>
        <v/>
      </c>
      <c r="W37" s="73" t="str">
        <f t="shared" si="1"/>
        <v/>
      </c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150" t="str">
        <f>IF(NOT(ISBLANK('CP, Curs, Sem'!B36)),IFERROR(SUM(X37,Z37,AB37,AD37,AF37,AH37,AJ37)/COUNT(X37,Z37,AB37,AD37,AF37,AH37,AJ37),""),"")</f>
        <v/>
      </c>
      <c r="AM37" s="150" t="str">
        <f>IF(NOT(ISBLANK('CP, Curs, Sem'!C36)),IFERROR(SUM(Y37,AA37,AC37,AE37,AG37,AI37,AK37)/COUNT(Y37,AA37,AC37,AE37,AG37,AI37,AK37),""),"")</f>
        <v/>
      </c>
      <c r="AN37" s="34"/>
    </row>
    <row r="38" spans="2:42" ht="18" x14ac:dyDescent="0.35">
      <c r="B38" s="34" t="str">
        <f>IF(NOT(ISBLANK('CP, Curs, Sem'!B37)),'CP, Curs, Sem'!B37,"")</f>
        <v/>
      </c>
      <c r="C38" s="71" t="str">
        <f>IF(NOT(ISBLANK('CP, Curs, Sem'!C37)),'CP, Curs, Sem'!C37,"")</f>
        <v/>
      </c>
      <c r="D38" s="3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4" t="str">
        <f t="shared" si="0"/>
        <v/>
      </c>
      <c r="U38" s="57"/>
      <c r="V38" s="72" t="str">
        <f t="shared" si="1"/>
        <v/>
      </c>
      <c r="W38" s="73" t="str">
        <f t="shared" si="1"/>
        <v/>
      </c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150" t="str">
        <f>IF(NOT(ISBLANK('CP, Curs, Sem'!B37)),IFERROR(SUM(X38,Z38,AB38,AD38,AF38,AH38,AJ38)/COUNT(X38,Z38,AB38,AD38,AF38,AH38,AJ38),""),"")</f>
        <v/>
      </c>
      <c r="AM38" s="150" t="str">
        <f>IF(NOT(ISBLANK('CP, Curs, Sem'!C37)),IFERROR(SUM(Y38,AA38,AC38,AE38,AG38,AI38,AK38)/COUNT(Y38,AA38,AC38,AE38,AG38,AI38,AK38),""),"")</f>
        <v/>
      </c>
      <c r="AN38" s="34"/>
    </row>
    <row r="39" spans="2:42" ht="18" x14ac:dyDescent="0.35">
      <c r="B39" s="34" t="str">
        <f>IF(NOT(ISBLANK('CP, Curs, Sem'!B38)),'CP, Curs, Sem'!B38,"")</f>
        <v/>
      </c>
      <c r="C39" s="71" t="str">
        <f>IF(NOT(ISBLANK('CP, Curs, Sem'!C38)),'CP, Curs, Sem'!C38,"")</f>
        <v/>
      </c>
      <c r="D39" s="3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4" t="str">
        <f t="shared" si="0"/>
        <v/>
      </c>
      <c r="U39" s="57"/>
      <c r="V39" s="72" t="str">
        <f t="shared" si="1"/>
        <v/>
      </c>
      <c r="W39" s="73" t="str">
        <f t="shared" si="1"/>
        <v/>
      </c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150" t="str">
        <f>IF(NOT(ISBLANK('CP, Curs, Sem'!B38)),IFERROR(SUM(X39,Z39,AB39,AD39,AF39,AH39,AJ39)/COUNT(X39,Z39,AB39,AD39,AF39,AH39,AJ39),""),"")</f>
        <v/>
      </c>
      <c r="AM39" s="150" t="str">
        <f>IF(NOT(ISBLANK('CP, Curs, Sem'!C38)),IFERROR(SUM(Y39,AA39,AC39,AE39,AG39,AI39,AK39)/COUNT(Y39,AA39,AC39,AE39,AG39,AI39,AK39),""),"")</f>
        <v/>
      </c>
      <c r="AN39" s="34"/>
    </row>
    <row r="40" spans="2:42" ht="18" x14ac:dyDescent="0.35">
      <c r="B40" s="34" t="str">
        <f>IF(NOT(ISBLANK('CP, Curs, Sem'!B39)),'CP, Curs, Sem'!B39,"")</f>
        <v/>
      </c>
      <c r="C40" s="71" t="str">
        <f>IF(NOT(ISBLANK('CP, Curs, Sem'!C39)),'CP, Curs, Sem'!C39,"")</f>
        <v/>
      </c>
      <c r="D40" s="3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4" t="str">
        <f t="shared" si="0"/>
        <v/>
      </c>
      <c r="U40" s="57"/>
      <c r="V40" s="72" t="str">
        <f t="shared" si="1"/>
        <v/>
      </c>
      <c r="W40" s="73" t="str">
        <f t="shared" si="1"/>
        <v/>
      </c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150" t="str">
        <f>IF(NOT(ISBLANK('CP, Curs, Sem'!B39)),IFERROR(SUM(X40,Z40,AB40,AD40,AF40,AH40,AJ40)/COUNT(X40,Z40,AB40,AD40,AF40,AH40,AJ40),""),"")</f>
        <v/>
      </c>
      <c r="AM40" s="150" t="str">
        <f>IF(NOT(ISBLANK('CP, Curs, Sem'!C39)),IFERROR(SUM(Y40,AA40,AC40,AE40,AG40,AI40,AK40)/COUNT(Y40,AA40,AC40,AE40,AG40,AI40,AK40),""),"")</f>
        <v/>
      </c>
      <c r="AN40" s="34"/>
    </row>
    <row r="41" spans="2:42" ht="18" x14ac:dyDescent="0.35">
      <c r="B41" s="34" t="str">
        <f>IF(NOT(ISBLANK('CP, Curs, Sem'!B40)),'CP, Curs, Sem'!B40,"")</f>
        <v/>
      </c>
      <c r="C41" s="71" t="str">
        <f>IF(NOT(ISBLANK('CP, Curs, Sem'!C40)),'CP, Curs, Sem'!C40,"")</f>
        <v/>
      </c>
      <c r="D41" s="3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4" t="str">
        <f t="shared" si="0"/>
        <v/>
      </c>
      <c r="U41" s="57"/>
      <c r="V41" s="72" t="str">
        <f t="shared" si="1"/>
        <v/>
      </c>
      <c r="W41" s="73" t="str">
        <f t="shared" si="1"/>
        <v/>
      </c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150" t="str">
        <f>IF(NOT(ISBLANK('CP, Curs, Sem'!B40)),IFERROR(SUM(X41,Z41,AB41,AD41,AF41,AH41,AJ41)/COUNT(X41,Z41,AB41,AD41,AF41,AH41,AJ41),""),"")</f>
        <v/>
      </c>
      <c r="AM41" s="150" t="str">
        <f>IF(NOT(ISBLANK('CP, Curs, Sem'!C40)),IFERROR(SUM(Y41,AA41,AC41,AE41,AG41,AI41,AK41)/COUNT(Y41,AA41,AC41,AE41,AG41,AI41,AK41),""),"")</f>
        <v/>
      </c>
      <c r="AN41" s="34"/>
    </row>
    <row r="42" spans="2:42" ht="18" x14ac:dyDescent="0.35">
      <c r="B42" s="34" t="str">
        <f>IF(NOT(ISBLANK('CP, Curs, Sem'!B41)),'CP, Curs, Sem'!B41,"")</f>
        <v/>
      </c>
      <c r="C42" s="71" t="str">
        <f>IF(NOT(ISBLANK('CP, Curs, Sem'!C41)),'CP, Curs, Sem'!C41,"")</f>
        <v/>
      </c>
      <c r="D42" s="3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4" t="str">
        <f t="shared" si="0"/>
        <v/>
      </c>
      <c r="U42" s="57"/>
      <c r="V42" s="72" t="str">
        <f t="shared" si="1"/>
        <v/>
      </c>
      <c r="W42" s="73" t="str">
        <f t="shared" si="1"/>
        <v/>
      </c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150" t="str">
        <f>IF(NOT(ISBLANK('CP, Curs, Sem'!B41)),IFERROR(SUM(X42,Z42,AB42,AD42,AF42,AH42,AJ42)/COUNT(X42,Z42,AB42,AD42,AF42,AH42,AJ42),""),"")</f>
        <v/>
      </c>
      <c r="AM42" s="150" t="str">
        <f>IF(NOT(ISBLANK('CP, Curs, Sem'!C41)),IFERROR(SUM(Y42,AA42,AC42,AE42,AG42,AI42,AK42)/COUNT(Y42,AA42,AC42,AE42,AG42,AI42,AK42),""),"")</f>
        <v/>
      </c>
      <c r="AN42" s="34"/>
    </row>
    <row r="43" spans="2:42" ht="18" x14ac:dyDescent="0.35">
      <c r="B43" s="34" t="str">
        <f>IF(NOT(ISBLANK('CP, Curs, Sem'!B42)),'CP, Curs, Sem'!B42,"")</f>
        <v/>
      </c>
      <c r="C43" s="71" t="str">
        <f>IF(NOT(ISBLANK('CP, Curs, Sem'!C42)),'CP, Curs, Sem'!C42,"")</f>
        <v/>
      </c>
      <c r="D43" s="3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4" t="str">
        <f t="shared" si="0"/>
        <v/>
      </c>
      <c r="U43" s="57"/>
      <c r="V43" s="72" t="str">
        <f t="shared" si="1"/>
        <v/>
      </c>
      <c r="W43" s="73" t="str">
        <f t="shared" si="1"/>
        <v/>
      </c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150" t="str">
        <f>IF(NOT(ISBLANK('CP, Curs, Sem'!B42)),IFERROR(SUM(X43,Z43,AB43,AD43,AF43,AH43,AJ43)/COUNT(X43,Z43,AB43,AD43,AF43,AH43,AJ43),""),"")</f>
        <v/>
      </c>
      <c r="AM43" s="150" t="str">
        <f>IF(NOT(ISBLANK('CP, Curs, Sem'!C42)),IFERROR(SUM(Y43,AA43,AC43,AE43,AG43,AI43,AK43)/COUNT(Y43,AA43,AC43,AE43,AG43,AI43,AK43),""),"")</f>
        <v/>
      </c>
      <c r="AN43" s="34"/>
    </row>
    <row r="44" spans="2:42" ht="18" x14ac:dyDescent="0.35">
      <c r="B44" s="34" t="str">
        <f>IF(NOT(ISBLANK('CP, Curs, Sem'!B43)),'CP, Curs, Sem'!B43,"")</f>
        <v/>
      </c>
      <c r="C44" s="71" t="str">
        <f>IF(NOT(ISBLANK('CP, Curs, Sem'!C43)),'CP, Curs, Sem'!C43,"")</f>
        <v/>
      </c>
      <c r="D44" s="3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4" t="str">
        <f t="shared" si="0"/>
        <v/>
      </c>
      <c r="U44" s="57"/>
      <c r="V44" s="72" t="str">
        <f t="shared" si="1"/>
        <v/>
      </c>
      <c r="W44" s="73" t="str">
        <f t="shared" si="1"/>
        <v/>
      </c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150" t="str">
        <f>IF(NOT(ISBLANK('CP, Curs, Sem'!B43)),IFERROR(SUM(X44,Z44,AB44,AD44,AF44,AH44,AJ44)/COUNT(X44,Z44,AB44,AD44,AF44,AH44,AJ44),""),"")</f>
        <v/>
      </c>
      <c r="AM44" s="150" t="str">
        <f>IF(NOT(ISBLANK('CP, Curs, Sem'!C43)),IFERROR(SUM(Y44,AA44,AC44,AE44,AG44,AI44,AK44)/COUNT(Y44,AA44,AC44,AE44,AG44,AI44,AK44),""),"")</f>
        <v/>
      </c>
      <c r="AN44" s="34"/>
    </row>
    <row r="45" spans="2:42" ht="18" x14ac:dyDescent="0.35">
      <c r="B45" s="34" t="str">
        <f>IF(NOT(ISBLANK('CP, Curs, Sem'!B44)),'CP, Curs, Sem'!B44,"")</f>
        <v/>
      </c>
      <c r="C45" s="71" t="str">
        <f>IF(NOT(ISBLANK('CP, Curs, Sem'!C44)),'CP, Curs, Sem'!C44,"")</f>
        <v/>
      </c>
      <c r="D45" s="3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4" t="str">
        <f t="shared" si="0"/>
        <v/>
      </c>
      <c r="U45" s="57"/>
      <c r="V45" s="72" t="str">
        <f t="shared" si="1"/>
        <v/>
      </c>
      <c r="W45" s="73" t="str">
        <f t="shared" si="1"/>
        <v/>
      </c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150" t="str">
        <f>IF(NOT(ISBLANK('CP, Curs, Sem'!B44)),IFERROR(SUM(X45,Z45,AB45,AD45,AF45,AH45,AJ45)/COUNT(X45,Z45,AB45,AD45,AF45,AH45,AJ45),""),"")</f>
        <v/>
      </c>
      <c r="AM45" s="150" t="str">
        <f>IF(NOT(ISBLANK('CP, Curs, Sem'!C44)),IFERROR(SUM(Y45,AA45,AC45,AE45,AG45,AI45,AK45)/COUNT(Y45,AA45,AC45,AE45,AG45,AI45,AK45),""),"")</f>
        <v/>
      </c>
      <c r="AN45" s="34"/>
    </row>
    <row r="46" spans="2:42" ht="18" x14ac:dyDescent="0.35">
      <c r="B46" s="34" t="str">
        <f>IF(NOT(ISBLANK('CP, Curs, Sem'!B45)),'CP, Curs, Sem'!B45,"")</f>
        <v/>
      </c>
      <c r="C46" s="71" t="str">
        <f>IF(NOT(ISBLANK('CP, Curs, Sem'!C45)),'CP, Curs, Sem'!C45,"")</f>
        <v/>
      </c>
      <c r="D46" s="3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4" t="str">
        <f t="shared" si="0"/>
        <v/>
      </c>
      <c r="U46" s="57"/>
      <c r="V46" s="72" t="str">
        <f t="shared" si="1"/>
        <v/>
      </c>
      <c r="W46" s="73" t="str">
        <f t="shared" si="1"/>
        <v/>
      </c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150" t="str">
        <f>IF(NOT(ISBLANK('CP, Curs, Sem'!B45)),IFERROR(SUM(X46,Z46,AB46,AD46,AF46,AH46,AJ46)/COUNT(X46,Z46,AB46,AD46,AF46,AH46,AJ46),""),"")</f>
        <v/>
      </c>
      <c r="AM46" s="150" t="str">
        <f>IF(NOT(ISBLANK('CP, Curs, Sem'!C45)),IFERROR(SUM(Y46,AA46,AC46,AE46,AG46,AI46,AK46)/COUNT(Y46,AA46,AC46,AE46,AG46,AI46,AK46),""),"")</f>
        <v/>
      </c>
      <c r="AN46" s="34"/>
    </row>
    <row r="47" spans="2:42" ht="18" x14ac:dyDescent="0.35">
      <c r="B47" s="34" t="str">
        <f>IF(NOT(ISBLANK('CP, Curs, Sem'!B46)),'CP, Curs, Sem'!B46,"")</f>
        <v/>
      </c>
      <c r="C47" s="71" t="str">
        <f>IF(NOT(ISBLANK('CP, Curs, Sem'!C46)),'CP, Curs, Sem'!C46,"")</f>
        <v/>
      </c>
      <c r="D47" s="34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4" t="str">
        <f t="shared" si="0"/>
        <v/>
      </c>
      <c r="U47" s="57"/>
      <c r="V47" s="72" t="str">
        <f t="shared" si="1"/>
        <v/>
      </c>
      <c r="W47" s="73" t="str">
        <f t="shared" si="1"/>
        <v/>
      </c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150" t="str">
        <f>IF(NOT(ISBLANK('CP, Curs, Sem'!B46)),IFERROR(SUM(X47,Z47,AB47,AD47,AF47,AH47,AJ47)/COUNT(X47,Z47,AB47,AD47,AF47,AH47,AJ47),""),"")</f>
        <v/>
      </c>
      <c r="AM47" s="150" t="str">
        <f>IF(NOT(ISBLANK('CP, Curs, Sem'!C46)),IFERROR(SUM(Y47,AA47,AC47,AE47,AG47,AI47,AK47)/COUNT(Y47,AA47,AC47,AE47,AG47,AI47,AK47),""),"")</f>
        <v/>
      </c>
      <c r="AN47" s="34"/>
    </row>
    <row r="48" spans="2:42" ht="15" customHeight="1" x14ac:dyDescent="0.35">
      <c r="B48" s="34" t="str">
        <f>IF(NOT(ISBLANK('CP, Curs, Sem'!B47)),'CP, Curs, Sem'!B47,"")</f>
        <v/>
      </c>
      <c r="C48" s="71" t="str">
        <f>IF(NOT(ISBLANK('CP, Curs, Sem'!C47)),'CP, Curs, Sem'!C47,"")</f>
        <v/>
      </c>
      <c r="D48" s="34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4" t="str">
        <f t="shared" si="0"/>
        <v/>
      </c>
      <c r="U48" s="57"/>
      <c r="V48" s="72" t="str">
        <f t="shared" si="1"/>
        <v/>
      </c>
      <c r="W48" s="73" t="str">
        <f t="shared" si="1"/>
        <v/>
      </c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150" t="str">
        <f>IF(NOT(ISBLANK('CP, Curs, Sem'!B47)),IFERROR(SUM(X48,Z48,AB48,AD48,AF48,AH48,AJ48)/COUNT(X48,Z48,AB48,AD48,AF48,AH48,AJ48),""),"")</f>
        <v/>
      </c>
      <c r="AM48" s="150" t="str">
        <f>IF(NOT(ISBLANK('CP, Curs, Sem'!C47)),IFERROR(SUM(Y48,AA48,AC48,AE48,AG48,AI48,AK48)/COUNT(Y48,AA48,AC48,AE48,AG48,AI48,AK48),""),"")</f>
        <v/>
      </c>
      <c r="AN48" s="149"/>
      <c r="AO48" s="41"/>
      <c r="AP48" s="41"/>
    </row>
    <row r="49" spans="2:42" ht="15" customHeight="1" x14ac:dyDescent="0.35">
      <c r="B49" s="34" t="str">
        <f>IF(NOT(ISBLANK('CP, Curs, Sem'!B48)),'CP, Curs, Sem'!B48,"")</f>
        <v/>
      </c>
      <c r="C49" s="71" t="str">
        <f>IF(NOT(ISBLANK('CP, Curs, Sem'!C48)),'CP, Curs, Sem'!C48,"")</f>
        <v/>
      </c>
      <c r="D49" s="3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4" t="str">
        <f t="shared" si="0"/>
        <v/>
      </c>
      <c r="U49" s="57"/>
      <c r="V49" s="72" t="str">
        <f t="shared" si="1"/>
        <v/>
      </c>
      <c r="W49" s="73" t="str">
        <f t="shared" si="1"/>
        <v/>
      </c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150" t="str">
        <f>IF(NOT(ISBLANK('CP, Curs, Sem'!B48)),IFERROR(SUM(X49,Z49,AB49,AD49,AF49,AH49,AJ49)/COUNT(X49,Z49,AB49,AD49,AF49,AH49,AJ49),""),"")</f>
        <v/>
      </c>
      <c r="AM49" s="150" t="str">
        <f>IF(NOT(ISBLANK('CP, Curs, Sem'!C48)),IFERROR(SUM(Y49,AA49,AC49,AE49,AG49,AI49,AK49)/COUNT(Y49,AA49,AC49,AE49,AG49,AI49,AK49),""),"")</f>
        <v/>
      </c>
      <c r="AN49" s="149"/>
      <c r="AO49" s="41"/>
      <c r="AP49" s="41"/>
    </row>
    <row r="50" spans="2:42" ht="15" customHeight="1" x14ac:dyDescent="0.35">
      <c r="B50" s="34" t="str">
        <f>IF(NOT(ISBLANK('CP, Curs, Sem'!B49)),'CP, Curs, Sem'!B49,"")</f>
        <v/>
      </c>
      <c r="C50" s="71" t="str">
        <f>IF(NOT(ISBLANK('CP, Curs, Sem'!C49)),'CP, Curs, Sem'!C49,"")</f>
        <v/>
      </c>
      <c r="D50" s="34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4" t="str">
        <f t="shared" si="0"/>
        <v/>
      </c>
      <c r="U50" s="57"/>
      <c r="V50" s="72" t="str">
        <f t="shared" si="1"/>
        <v/>
      </c>
      <c r="W50" s="73" t="str">
        <f t="shared" si="1"/>
        <v/>
      </c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150" t="str">
        <f>IF(NOT(ISBLANK('CP, Curs, Sem'!B49)),IFERROR(SUM(X50,Z50,AB50,AD50,AF50,AH50,AJ50)/COUNT(X50,Z50,AB50,AD50,AF50,AH50,AJ50),""),"")</f>
        <v/>
      </c>
      <c r="AM50" s="150" t="str">
        <f>IF(NOT(ISBLANK('CP, Curs, Sem'!C49)),IFERROR(SUM(Y50,AA50,AC50,AE50,AG50,AI50,AK50)/COUNT(Y50,AA50,AC50,AE50,AG50,AI50,AK50),""),"")</f>
        <v/>
      </c>
      <c r="AN50" s="149"/>
      <c r="AO50" s="41"/>
      <c r="AP50" s="41"/>
    </row>
    <row r="51" spans="2:42" ht="15" customHeight="1" x14ac:dyDescent="0.35">
      <c r="B51" s="34" t="str">
        <f>IF(NOT(ISBLANK('CP, Curs, Sem'!B50)),'CP, Curs, Sem'!B50,"")</f>
        <v/>
      </c>
      <c r="C51" s="71" t="str">
        <f>IF(NOT(ISBLANK('CP, Curs, Sem'!C50)),'CP, Curs, Sem'!C50,"")</f>
        <v/>
      </c>
      <c r="D51" s="34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4" t="str">
        <f t="shared" si="0"/>
        <v/>
      </c>
      <c r="U51" s="57"/>
      <c r="V51" s="72" t="str">
        <f t="shared" si="1"/>
        <v/>
      </c>
      <c r="W51" s="73" t="str">
        <f t="shared" si="1"/>
        <v/>
      </c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150" t="str">
        <f>IF(NOT(ISBLANK('CP, Curs, Sem'!B50)),IFERROR(SUM(X51,Z51,AB51,AD51,AF51,AH51,AJ51)/COUNT(X51,Z51,AB51,AD51,AF51,AH51,AJ51),""),"")</f>
        <v/>
      </c>
      <c r="AM51" s="150" t="str">
        <f>IF(NOT(ISBLANK('CP, Curs, Sem'!C50)),IFERROR(SUM(Y51,AA51,AC51,AE51,AG51,AI51,AK51)/COUNT(Y51,AA51,AC51,AE51,AG51,AI51,AK51),""),"")</f>
        <v/>
      </c>
      <c r="AN51" s="149"/>
      <c r="AO51" s="41"/>
      <c r="AP51" s="41"/>
    </row>
    <row r="52" spans="2:42" ht="15" customHeight="1" x14ac:dyDescent="0.35">
      <c r="B52" s="34" t="str">
        <f>IF(NOT(ISBLANK('CP, Curs, Sem'!B51)),'CP, Curs, Sem'!B51,"")</f>
        <v/>
      </c>
      <c r="C52" s="71" t="str">
        <f>IF(NOT(ISBLANK('CP, Curs, Sem'!C51)),'CP, Curs, Sem'!C51,"")</f>
        <v/>
      </c>
      <c r="D52" s="34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4" t="str">
        <f t="shared" si="0"/>
        <v/>
      </c>
      <c r="U52" s="57"/>
      <c r="V52" s="72" t="str">
        <f t="shared" si="1"/>
        <v/>
      </c>
      <c r="W52" s="73" t="str">
        <f t="shared" si="1"/>
        <v/>
      </c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150" t="str">
        <f>IF(NOT(ISBLANK('CP, Curs, Sem'!B51)),IFERROR(SUM(X52,Z52,AB52,AD52,AF52,AH52,AJ52)/COUNT(X52,Z52,AB52,AD52,AF52,AH52,AJ52),""),"")</f>
        <v/>
      </c>
      <c r="AM52" s="150" t="str">
        <f>IF(NOT(ISBLANK('CP, Curs, Sem'!C51)),IFERROR(SUM(Y52,AA52,AC52,AE52,AG52,AI52,AK52)/COUNT(Y52,AA52,AC52,AE52,AG52,AI52,AK52),""),"")</f>
        <v/>
      </c>
      <c r="AN52" s="149"/>
      <c r="AO52" s="41"/>
      <c r="AP52" s="41"/>
    </row>
    <row r="53" spans="2:42" ht="15" customHeight="1" x14ac:dyDescent="0.35">
      <c r="B53" s="34" t="str">
        <f>IF(NOT(ISBLANK('CP, Curs, Sem'!B52)),'CP, Curs, Sem'!B52,"")</f>
        <v/>
      </c>
      <c r="C53" s="71" t="str">
        <f>IF(NOT(ISBLANK('CP, Curs, Sem'!C52)),'CP, Curs, Sem'!C52,"")</f>
        <v/>
      </c>
      <c r="D53" s="34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4" t="str">
        <f t="shared" si="0"/>
        <v/>
      </c>
      <c r="U53" s="57"/>
      <c r="V53" s="72" t="str">
        <f t="shared" si="1"/>
        <v/>
      </c>
      <c r="W53" s="73" t="str">
        <f t="shared" si="1"/>
        <v/>
      </c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150" t="str">
        <f>IF(NOT(ISBLANK('CP, Curs, Sem'!B52)),IFERROR(SUM(X53,Z53,AB53,AD53,AF53,AH53,AJ53)/COUNT(X53,Z53,AB53,AD53,AF53,AH53,AJ53),""),"")</f>
        <v/>
      </c>
      <c r="AM53" s="150" t="str">
        <f>IF(NOT(ISBLANK('CP, Curs, Sem'!C52)),IFERROR(SUM(Y53,AA53,AC53,AE53,AG53,AI53,AK53)/COUNT(Y53,AA53,AC53,AE53,AG53,AI53,AK53),""),"")</f>
        <v/>
      </c>
      <c r="AN53" s="149"/>
      <c r="AO53" s="41"/>
      <c r="AP53" s="41"/>
    </row>
    <row r="54" spans="2:42" ht="15" customHeight="1" x14ac:dyDescent="0.35">
      <c r="B54" s="34" t="str">
        <f>IF(NOT(ISBLANK('CP, Curs, Sem'!B53)),'CP, Curs, Sem'!B53,"")</f>
        <v/>
      </c>
      <c r="C54" s="71" t="str">
        <f>IF(NOT(ISBLANK('CP, Curs, Sem'!C53)),'CP, Curs, Sem'!C53,"")</f>
        <v/>
      </c>
      <c r="D54" s="34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4" t="str">
        <f t="shared" si="0"/>
        <v/>
      </c>
      <c r="U54" s="57"/>
      <c r="V54" s="72" t="str">
        <f t="shared" si="1"/>
        <v/>
      </c>
      <c r="W54" s="73" t="str">
        <f t="shared" si="1"/>
        <v/>
      </c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150" t="str">
        <f>IF(NOT(ISBLANK('CP, Curs, Sem'!B53)),IFERROR(SUM(X54,Z54,AB54,AD54,AF54,AH54,AJ54)/COUNT(X54,Z54,AB54,AD54,AF54,AH54,AJ54),""),"")</f>
        <v/>
      </c>
      <c r="AM54" s="150" t="str">
        <f>IF(NOT(ISBLANK('CP, Curs, Sem'!C53)),IFERROR(SUM(Y54,AA54,AC54,AE54,AG54,AI54,AK54)/COUNT(Y54,AA54,AC54,AE54,AG54,AI54,AK54),""),"")</f>
        <v/>
      </c>
      <c r="AN54" s="149"/>
      <c r="AO54" s="41"/>
      <c r="AP54" s="41"/>
    </row>
    <row r="55" spans="2:42" ht="15" customHeight="1" x14ac:dyDescent="0.35">
      <c r="B55" s="34" t="str">
        <f>IF(NOT(ISBLANK('CP, Curs, Sem'!B54)),'CP, Curs, Sem'!B54,"")</f>
        <v/>
      </c>
      <c r="C55" s="71" t="str">
        <f>IF(NOT(ISBLANK('CP, Curs, Sem'!C54)),'CP, Curs, Sem'!C54,"")</f>
        <v/>
      </c>
      <c r="D55" s="34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4" t="str">
        <f t="shared" si="0"/>
        <v/>
      </c>
      <c r="U55" s="57"/>
      <c r="V55" s="72" t="str">
        <f t="shared" si="1"/>
        <v/>
      </c>
      <c r="W55" s="73" t="str">
        <f t="shared" si="1"/>
        <v/>
      </c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150" t="str">
        <f>IF(NOT(ISBLANK('CP, Curs, Sem'!B54)),IFERROR(SUM(X55,Z55,AB55,AD55,AF55,AH55,AJ55)/COUNT(X55,Z55,AB55,AD55,AF55,AH55,AJ55),""),"")</f>
        <v/>
      </c>
      <c r="AM55" s="150" t="str">
        <f>IF(NOT(ISBLANK('CP, Curs, Sem'!C54)),IFERROR(SUM(Y55,AA55,AC55,AE55,AG55,AI55,AK55)/COUNT(Y55,AA55,AC55,AE55,AG55,AI55,AK55),""),"")</f>
        <v/>
      </c>
      <c r="AN55" s="149"/>
      <c r="AO55" s="41"/>
      <c r="AP55" s="41"/>
    </row>
    <row r="56" spans="2:42" ht="15" customHeight="1" x14ac:dyDescent="0.35">
      <c r="B56" s="34" t="str">
        <f>IF(NOT(ISBLANK('CP, Curs, Sem'!B55)),'CP, Curs, Sem'!B55,"")</f>
        <v/>
      </c>
      <c r="C56" s="71" t="str">
        <f>IF(NOT(ISBLANK('CP, Curs, Sem'!C55)),'CP, Curs, Sem'!C55,"")</f>
        <v/>
      </c>
      <c r="D56" s="34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4" t="str">
        <f t="shared" si="0"/>
        <v/>
      </c>
      <c r="U56" s="57"/>
      <c r="V56" s="72" t="str">
        <f t="shared" si="1"/>
        <v/>
      </c>
      <c r="W56" s="73" t="str">
        <f t="shared" si="1"/>
        <v/>
      </c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150" t="str">
        <f>IF(NOT(ISBLANK('CP, Curs, Sem'!B55)),IFERROR(SUM(X56,Z56,AB56,AD56,AF56,AH56,AJ56)/COUNT(X56,Z56,AB56,AD56,AF56,AH56,AJ56),""),"")</f>
        <v/>
      </c>
      <c r="AM56" s="150" t="str">
        <f>IF(NOT(ISBLANK('CP, Curs, Sem'!C55)),IFERROR(SUM(Y56,AA56,AC56,AE56,AG56,AI56,AK56)/COUNT(Y56,AA56,AC56,AE56,AG56,AI56,AK56),""),"")</f>
        <v/>
      </c>
      <c r="AN56" s="149"/>
      <c r="AO56" s="41"/>
      <c r="AP56" s="41"/>
    </row>
    <row r="57" spans="2:42" ht="15" customHeight="1" x14ac:dyDescent="0.35">
      <c r="B57" s="34" t="str">
        <f>IF(NOT(ISBLANK('CP, Curs, Sem'!B56)),'CP, Curs, Sem'!B56,"")</f>
        <v/>
      </c>
      <c r="C57" s="71" t="str">
        <f>IF(NOT(ISBLANK('CP, Curs, Sem'!C56)),'CP, Curs, Sem'!C56,"")</f>
        <v/>
      </c>
      <c r="D57" s="34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4" t="str">
        <f t="shared" si="0"/>
        <v/>
      </c>
      <c r="U57" s="57"/>
      <c r="V57" s="72" t="str">
        <f t="shared" si="1"/>
        <v/>
      </c>
      <c r="W57" s="73" t="str">
        <f t="shared" si="1"/>
        <v/>
      </c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150" t="str">
        <f>IF(NOT(ISBLANK('CP, Curs, Sem'!B56)),IFERROR(SUM(X57,Z57,AB57,AD57,AF57,AH57,AJ57)/COUNT(X57,Z57,AB57,AD57,AF57,AH57,AJ57),""),"")</f>
        <v/>
      </c>
      <c r="AM57" s="150" t="str">
        <f>IF(NOT(ISBLANK('CP, Curs, Sem'!C56)),IFERROR(SUM(Y57,AA57,AC57,AE57,AG57,AI57,AK57)/COUNT(Y57,AA57,AC57,AE57,AG57,AI57,AK57),""),"")</f>
        <v/>
      </c>
      <c r="AN57" s="149"/>
      <c r="AO57" s="41"/>
      <c r="AP57" s="41"/>
    </row>
    <row r="58" spans="2:42" ht="15" customHeight="1" x14ac:dyDescent="0.35">
      <c r="B58" s="34" t="str">
        <f>IF(NOT(ISBLANK('CP, Curs, Sem'!B57)),'CP, Curs, Sem'!B57,"")</f>
        <v/>
      </c>
      <c r="C58" s="71" t="str">
        <f>IF(NOT(ISBLANK('CP, Curs, Sem'!C57)),'CP, Curs, Sem'!C57,"")</f>
        <v/>
      </c>
      <c r="D58" s="3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4" t="str">
        <f t="shared" si="0"/>
        <v/>
      </c>
      <c r="U58" s="57"/>
      <c r="V58" s="72" t="str">
        <f t="shared" si="1"/>
        <v/>
      </c>
      <c r="W58" s="73" t="str">
        <f t="shared" si="1"/>
        <v/>
      </c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150" t="str">
        <f>IF(NOT(ISBLANK('CP, Curs, Sem'!B57)),IFERROR(SUM(X58,Z58,AB58,AD58,AF58,AH58,AJ58)/COUNT(X58,Z58,AB58,AD58,AF58,AH58,AJ58),""),"")</f>
        <v/>
      </c>
      <c r="AM58" s="150" t="str">
        <f>IF(NOT(ISBLANK('CP, Curs, Sem'!C57)),IFERROR(SUM(Y58,AA58,AC58,AE58,AG58,AI58,AK58)/COUNT(Y58,AA58,AC58,AE58,AG58,AI58,AK58),""),"")</f>
        <v/>
      </c>
      <c r="AN58" s="149"/>
      <c r="AO58" s="41"/>
      <c r="AP58" s="41"/>
    </row>
    <row r="59" spans="2:42" ht="15" customHeight="1" x14ac:dyDescent="0.35">
      <c r="B59" s="34" t="str">
        <f>IF(NOT(ISBLANK('CP, Curs, Sem'!B58)),'CP, Curs, Sem'!B58,"")</f>
        <v/>
      </c>
      <c r="C59" s="71" t="str">
        <f>IF(NOT(ISBLANK('CP, Curs, Sem'!C58)),'CP, Curs, Sem'!C58,"")</f>
        <v/>
      </c>
      <c r="D59" s="3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4" t="str">
        <f t="shared" si="0"/>
        <v/>
      </c>
      <c r="U59" s="57"/>
      <c r="V59" s="72" t="str">
        <f t="shared" si="1"/>
        <v/>
      </c>
      <c r="W59" s="73" t="str">
        <f t="shared" si="1"/>
        <v/>
      </c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150" t="str">
        <f>IF(NOT(ISBLANK('CP, Curs, Sem'!B58)),IFERROR(SUM(X59,Z59,AB59,AD59,AF59,AH59,AJ59)/COUNT(X59,Z59,AB59,AD59,AF59,AH59,AJ59),""),"")</f>
        <v/>
      </c>
      <c r="AM59" s="150" t="str">
        <f>IF(NOT(ISBLANK('CP, Curs, Sem'!C58)),IFERROR(SUM(Y59,AA59,AC59,AE59,AG59,AI59,AK59)/COUNT(Y59,AA59,AC59,AE59,AG59,AI59,AK59),""),"")</f>
        <v/>
      </c>
      <c r="AN59" s="149"/>
      <c r="AO59" s="41"/>
      <c r="AP59" s="41"/>
    </row>
    <row r="60" spans="2:42" ht="15" customHeight="1" x14ac:dyDescent="0.35">
      <c r="B60" s="34" t="str">
        <f>IF(NOT(ISBLANK('CP, Curs, Sem'!B59)),'CP, Curs, Sem'!B59,"")</f>
        <v/>
      </c>
      <c r="C60" s="71" t="str">
        <f>IF(NOT(ISBLANK('CP, Curs, Sem'!C59)),'CP, Curs, Sem'!C59,"")</f>
        <v/>
      </c>
      <c r="D60" s="3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4" t="str">
        <f t="shared" si="0"/>
        <v/>
      </c>
      <c r="U60" s="57"/>
      <c r="V60" s="72" t="str">
        <f t="shared" si="1"/>
        <v/>
      </c>
      <c r="W60" s="73" t="str">
        <f t="shared" si="1"/>
        <v/>
      </c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150" t="str">
        <f>IF(NOT(ISBLANK('CP, Curs, Sem'!B59)),IFERROR(SUM(X60,Z60,AB60,AD60,AF60,AH60,AJ60)/COUNT(X60,Z60,AB60,AD60,AF60,AH60,AJ60),""),"")</f>
        <v/>
      </c>
      <c r="AM60" s="150" t="str">
        <f>IF(NOT(ISBLANK('CP, Curs, Sem'!C59)),IFERROR(SUM(Y60,AA60,AC60,AE60,AG60,AI60,AK60)/COUNT(Y60,AA60,AC60,AE60,AG60,AI60,AK60),""),"")</f>
        <v/>
      </c>
      <c r="AN60" s="149"/>
      <c r="AO60" s="41"/>
      <c r="AP60" s="41"/>
    </row>
    <row r="61" spans="2:42" ht="15" customHeight="1" x14ac:dyDescent="0.35">
      <c r="B61" s="34" t="str">
        <f>IF(NOT(ISBLANK('CP, Curs, Sem'!B60)),'CP, Curs, Sem'!B60,"")</f>
        <v/>
      </c>
      <c r="C61" s="71" t="str">
        <f>IF(NOT(ISBLANK('CP, Curs, Sem'!C60)),'CP, Curs, Sem'!C60,"")</f>
        <v/>
      </c>
      <c r="D61" s="3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4" t="str">
        <f t="shared" si="0"/>
        <v/>
      </c>
      <c r="U61" s="57"/>
      <c r="V61" s="72" t="str">
        <f t="shared" si="1"/>
        <v/>
      </c>
      <c r="W61" s="73" t="str">
        <f t="shared" si="1"/>
        <v/>
      </c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150" t="str">
        <f>IF(NOT(ISBLANK('CP, Curs, Sem'!B60)),IFERROR(SUM(X61,Z61,AB61,AD61,AF61,AH61,AJ61)/COUNT(X61,Z61,AB61,AD61,AF61,AH61,AJ61),""),"")</f>
        <v/>
      </c>
      <c r="AM61" s="150" t="str">
        <f>IF(NOT(ISBLANK('CP, Curs, Sem'!C60)),IFERROR(SUM(Y61,AA61,AC61,AE61,AG61,AI61,AK61)/COUNT(Y61,AA61,AC61,AE61,AG61,AI61,AK61),""),"")</f>
        <v/>
      </c>
      <c r="AN61" s="149"/>
      <c r="AO61" s="41"/>
      <c r="AP61" s="41"/>
    </row>
    <row r="62" spans="2:42" ht="15" customHeight="1" x14ac:dyDescent="0.35">
      <c r="B62" s="34" t="str">
        <f>IF(NOT(ISBLANK('CP, Curs, Sem'!B61)),'CP, Curs, Sem'!B61,"")</f>
        <v/>
      </c>
      <c r="C62" s="71" t="str">
        <f>IF(NOT(ISBLANK('CP, Curs, Sem'!C61)),'CP, Curs, Sem'!C61,"")</f>
        <v/>
      </c>
      <c r="D62" s="34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4" t="str">
        <f t="shared" si="0"/>
        <v/>
      </c>
      <c r="U62" s="57"/>
      <c r="V62" s="72" t="str">
        <f t="shared" si="1"/>
        <v/>
      </c>
      <c r="W62" s="73" t="str">
        <f t="shared" si="1"/>
        <v/>
      </c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150" t="str">
        <f>IF(NOT(ISBLANK('CP, Curs, Sem'!B61)),IFERROR(SUM(X62,Z62,AB62,AD62,AF62,AH62,AJ62)/COUNT(X62,Z62,AB62,AD62,AF62,AH62,AJ62),""),"")</f>
        <v/>
      </c>
      <c r="AM62" s="150" t="str">
        <f>IF(NOT(ISBLANK('CP, Curs, Sem'!C61)),IFERROR(SUM(Y62,AA62,AC62,AE62,AG62,AI62,AK62)/COUNT(Y62,AA62,AC62,AE62,AG62,AI62,AK62),""),"")</f>
        <v/>
      </c>
      <c r="AN62" s="149"/>
      <c r="AO62" s="41"/>
      <c r="AP62" s="41"/>
    </row>
    <row r="63" spans="2:42" ht="15" customHeight="1" x14ac:dyDescent="0.35">
      <c r="B63" s="34" t="str">
        <f>IF(NOT(ISBLANK('CP, Curs, Sem'!B62)),'CP, Curs, Sem'!B62,"")</f>
        <v/>
      </c>
      <c r="C63" s="71" t="str">
        <f>IF(NOT(ISBLANK('CP, Curs, Sem'!C62)),'CP, Curs, Sem'!C62,"")</f>
        <v/>
      </c>
      <c r="D63" s="34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4" t="str">
        <f t="shared" si="0"/>
        <v/>
      </c>
      <c r="U63" s="57"/>
      <c r="V63" s="72" t="str">
        <f t="shared" si="1"/>
        <v/>
      </c>
      <c r="W63" s="73" t="str">
        <f t="shared" si="1"/>
        <v/>
      </c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150" t="str">
        <f>IF(NOT(ISBLANK('CP, Curs, Sem'!B62)),IFERROR(SUM(X63,Z63,AB63,AD63,AF63,AH63,AJ63)/COUNT(X63,Z63,AB63,AD63,AF63,AH63,AJ63),""),"")</f>
        <v/>
      </c>
      <c r="AM63" s="150" t="str">
        <f>IF(NOT(ISBLANK('CP, Curs, Sem'!C62)),IFERROR(SUM(Y63,AA63,AC63,AE63,AG63,AI63,AK63)/COUNT(Y63,AA63,AC63,AE63,AG63,AI63,AK63),""),"")</f>
        <v/>
      </c>
      <c r="AN63" s="149"/>
      <c r="AO63" s="41"/>
      <c r="AP63" s="41"/>
    </row>
    <row r="64" spans="2:42" ht="15" customHeight="1" x14ac:dyDescent="0.35">
      <c r="B64" s="34" t="str">
        <f>IF(NOT(ISBLANK('CP, Curs, Sem'!B63)),'CP, Curs, Sem'!B63,"")</f>
        <v/>
      </c>
      <c r="C64" s="71" t="str">
        <f>IF(NOT(ISBLANK('CP, Curs, Sem'!C63)),'CP, Curs, Sem'!C63,"")</f>
        <v/>
      </c>
      <c r="D64" s="3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4" t="str">
        <f t="shared" si="0"/>
        <v/>
      </c>
      <c r="U64" s="57"/>
      <c r="V64" s="72" t="str">
        <f t="shared" si="1"/>
        <v/>
      </c>
      <c r="W64" s="73" t="str">
        <f t="shared" si="1"/>
        <v/>
      </c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150" t="str">
        <f>IF(NOT(ISBLANK('CP, Curs, Sem'!B63)),IFERROR(SUM(X64,Z64,AB64,AD64,AF64,AH64,AJ64)/COUNT(X64,Z64,AB64,AD64,AF64,AH64,AJ64),""),"")</f>
        <v/>
      </c>
      <c r="AM64" s="150" t="str">
        <f>IF(NOT(ISBLANK('CP, Curs, Sem'!C63)),IFERROR(SUM(Y64,AA64,AC64,AE64,AG64,AI64,AK64)/COUNT(Y64,AA64,AC64,AE64,AG64,AI64,AK64),""),"")</f>
        <v/>
      </c>
      <c r="AN64" s="149"/>
      <c r="AO64" s="41"/>
      <c r="AP64" s="41"/>
    </row>
    <row r="65" spans="2:42" ht="15" customHeight="1" x14ac:dyDescent="0.35">
      <c r="B65" s="34" t="str">
        <f>IF(NOT(ISBLANK('CP, Curs, Sem'!B64)),'CP, Curs, Sem'!B64,"")</f>
        <v/>
      </c>
      <c r="C65" s="71" t="str">
        <f>IF(NOT(ISBLANK('CP, Curs, Sem'!C64)),'CP, Curs, Sem'!C64,"")</f>
        <v/>
      </c>
      <c r="D65" s="34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4" t="str">
        <f t="shared" si="0"/>
        <v/>
      </c>
      <c r="U65" s="57"/>
      <c r="V65" s="72" t="str">
        <f t="shared" si="1"/>
        <v/>
      </c>
      <c r="W65" s="73" t="str">
        <f t="shared" si="1"/>
        <v/>
      </c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150" t="str">
        <f>IF(NOT(ISBLANK('CP, Curs, Sem'!B64)),IFERROR(SUM(X65,Z65,AB65,AD65,AF65,AH65,AJ65)/COUNT(X65,Z65,AB65,AD65,AF65,AH65,AJ65),""),"")</f>
        <v/>
      </c>
      <c r="AM65" s="150" t="str">
        <f>IF(NOT(ISBLANK('CP, Curs, Sem'!C64)),IFERROR(SUM(Y65,AA65,AC65,AE65,AG65,AI65,AK65)/COUNT(Y65,AA65,AC65,AE65,AG65,AI65,AK65),""),"")</f>
        <v/>
      </c>
      <c r="AN65" s="149"/>
      <c r="AO65" s="41"/>
      <c r="AP65" s="41"/>
    </row>
    <row r="66" spans="2:42" ht="15" customHeight="1" x14ac:dyDescent="0.35">
      <c r="B66" s="34" t="str">
        <f>IF(NOT(ISBLANK('CP, Curs, Sem'!B65)),'CP, Curs, Sem'!B65,"")</f>
        <v/>
      </c>
      <c r="C66" s="71" t="str">
        <f>IF(NOT(ISBLANK('CP, Curs, Sem'!C65)),'CP, Curs, Sem'!C65,"")</f>
        <v/>
      </c>
      <c r="D66" s="34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4" t="str">
        <f t="shared" si="0"/>
        <v/>
      </c>
      <c r="U66" s="57"/>
      <c r="V66" s="72" t="str">
        <f t="shared" si="1"/>
        <v/>
      </c>
      <c r="W66" s="73" t="str">
        <f t="shared" si="1"/>
        <v/>
      </c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150" t="str">
        <f>IF(NOT(ISBLANK('CP, Curs, Sem'!B65)),IFERROR(SUM(X66,Z66,AB66,AD66,AF66,AH66,AJ66)/COUNT(X66,Z66,AB66,AD66,AF66,AH66,AJ66),""),"")</f>
        <v/>
      </c>
      <c r="AM66" s="150" t="str">
        <f>IF(NOT(ISBLANK('CP, Curs, Sem'!C65)),IFERROR(SUM(Y66,AA66,AC66,AE66,AG66,AI66,AK66)/COUNT(Y66,AA66,AC66,AE66,AG66,AI66,AK66),""),"")</f>
        <v/>
      </c>
      <c r="AN66" s="149"/>
      <c r="AO66" s="41"/>
      <c r="AP66" s="41"/>
    </row>
    <row r="67" spans="2:42" ht="15" customHeight="1" x14ac:dyDescent="0.35">
      <c r="B67" s="34" t="str">
        <f>IF(NOT(ISBLANK('CP, Curs, Sem'!B66)),'CP, Curs, Sem'!B66,"")</f>
        <v/>
      </c>
      <c r="C67" s="71" t="str">
        <f>IF(NOT(ISBLANK('CP, Curs, Sem'!C66)),'CP, Curs, Sem'!C66,"")</f>
        <v/>
      </c>
      <c r="D67" s="34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4" t="str">
        <f t="shared" si="0"/>
        <v/>
      </c>
      <c r="U67" s="57"/>
      <c r="V67" s="72" t="str">
        <f t="shared" si="1"/>
        <v/>
      </c>
      <c r="W67" s="73" t="str">
        <f t="shared" si="1"/>
        <v/>
      </c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150" t="str">
        <f>IF(NOT(ISBLANK('CP, Curs, Sem'!B66)),IFERROR(SUM(X67,Z67,AB67,AD67,AF67,AH67,AJ67)/COUNT(X67,Z67,AB67,AD67,AF67,AH67,AJ67),""),"")</f>
        <v/>
      </c>
      <c r="AM67" s="150" t="str">
        <f>IF(NOT(ISBLANK('CP, Curs, Sem'!C66)),IFERROR(SUM(Y67,AA67,AC67,AE67,AG67,AI67,AK67)/COUNT(Y67,AA67,AC67,AE67,AG67,AI67,AK67),""),"")</f>
        <v/>
      </c>
      <c r="AN67" s="149"/>
      <c r="AO67" s="41"/>
      <c r="AP67" s="41"/>
    </row>
    <row r="68" spans="2:42" ht="18" x14ac:dyDescent="0.35">
      <c r="B68" s="34" t="str">
        <f>IF(NOT(ISBLANK('CP, Curs, Sem'!B67)),'CP, Curs, Sem'!B67,"")</f>
        <v/>
      </c>
      <c r="C68" s="71" t="str">
        <f>IF(NOT(ISBLANK('CP, Curs, Sem'!C67)),'CP, Curs, Sem'!C67,"")</f>
        <v/>
      </c>
      <c r="D68" s="34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4" t="str">
        <f t="shared" si="0"/>
        <v/>
      </c>
      <c r="U68" s="57"/>
      <c r="V68" s="72" t="str">
        <f t="shared" si="1"/>
        <v/>
      </c>
      <c r="W68" s="73" t="str">
        <f t="shared" si="1"/>
        <v/>
      </c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150" t="str">
        <f>IF(NOT(ISBLANK('CP, Curs, Sem'!B67)),IFERROR(SUM(X68,Z68,AB68,AD68,AF68,AH68,AJ68)/COUNT(X68,Z68,AB68,AD68,AF68,AH68,AJ68),""),"")</f>
        <v/>
      </c>
      <c r="AM68" s="150" t="str">
        <f>IF(NOT(ISBLANK('CP, Curs, Sem'!C67)),IFERROR(SUM(Y68,AA68,AC68,AE68,AG68,AI68,AK68)/COUNT(Y68,AA68,AC68,AE68,AG68,AI68,AK68),""),"")</f>
        <v/>
      </c>
      <c r="AN68" s="34"/>
    </row>
    <row r="69" spans="2:42" ht="18" x14ac:dyDescent="0.35">
      <c r="B69" s="34" t="str">
        <f>IF(NOT(ISBLANK('CP, Curs, Sem'!B68)),'CP, Curs, Sem'!B68,"")</f>
        <v/>
      </c>
      <c r="C69" s="71" t="str">
        <f>IF(NOT(ISBLANK('CP, Curs, Sem'!C68)),'CP, Curs, Sem'!C68,"")</f>
        <v/>
      </c>
      <c r="D69" s="34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4" t="str">
        <f t="shared" si="0"/>
        <v/>
      </c>
      <c r="U69" s="57"/>
      <c r="V69" s="72" t="str">
        <f t="shared" si="1"/>
        <v/>
      </c>
      <c r="W69" s="73" t="str">
        <f t="shared" si="1"/>
        <v/>
      </c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150" t="str">
        <f>IF(NOT(ISBLANK('CP, Curs, Sem'!B68)),IFERROR(SUM(X69,Z69,AB69,AD69,AF69,AH69,AJ69)/COUNT(X69,Z69,AB69,AD69,AF69,AH69,AJ69),""),"")</f>
        <v/>
      </c>
      <c r="AM69" s="150" t="str">
        <f>IF(NOT(ISBLANK('CP, Curs, Sem'!C68)),IFERROR(SUM(Y69,AA69,AC69,AE69,AG69,AI69,AK69)/COUNT(Y69,AA69,AC69,AE69,AG69,AI69,AK69),""),"")</f>
        <v/>
      </c>
      <c r="AN69" s="34"/>
    </row>
    <row r="70" spans="2:42" ht="18" x14ac:dyDescent="0.35">
      <c r="B70" s="34" t="str">
        <f>IF(NOT(ISBLANK('CP, Curs, Sem'!B69)),'CP, Curs, Sem'!B69,"")</f>
        <v/>
      </c>
      <c r="C70" s="71" t="str">
        <f>IF(NOT(ISBLANK('CP, Curs, Sem'!C69)),'CP, Curs, Sem'!C69,"")</f>
        <v/>
      </c>
      <c r="D70" s="34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4" t="str">
        <f t="shared" si="0"/>
        <v/>
      </c>
      <c r="U70" s="57"/>
      <c r="V70" s="72" t="str">
        <f t="shared" si="1"/>
        <v/>
      </c>
      <c r="W70" s="73" t="str">
        <f t="shared" si="1"/>
        <v/>
      </c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150" t="str">
        <f>IF(NOT(ISBLANK('CP, Curs, Sem'!B69)),IFERROR(SUM(X70,Z70,AB70,AD70,AF70,AH70,AJ70)/COUNT(X70,Z70,AB70,AD70,AF70,AH70,AJ70),""),"")</f>
        <v/>
      </c>
      <c r="AM70" s="150" t="str">
        <f>IF(NOT(ISBLANK('CP, Curs, Sem'!C69)),IFERROR(SUM(Y70,AA70,AC70,AE70,AG70,AI70,AK70)/COUNT(Y70,AA70,AC70,AE70,AG70,AI70,AK70),""),"")</f>
        <v/>
      </c>
      <c r="AN70" s="34"/>
    </row>
    <row r="71" spans="2:42" ht="18" x14ac:dyDescent="0.35">
      <c r="B71" s="34" t="str">
        <f>IF(NOT(ISBLANK('CP, Curs, Sem'!B70)),'CP, Curs, Sem'!B70,"")</f>
        <v/>
      </c>
      <c r="C71" s="71" t="str">
        <f>IF(NOT(ISBLANK('CP, Curs, Sem'!C70)),'CP, Curs, Sem'!C70,"")</f>
        <v/>
      </c>
      <c r="D71" s="34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4" t="str">
        <f t="shared" si="0"/>
        <v/>
      </c>
      <c r="U71" s="57"/>
      <c r="V71" s="72" t="str">
        <f t="shared" si="1"/>
        <v/>
      </c>
      <c r="W71" s="73" t="str">
        <f t="shared" si="1"/>
        <v/>
      </c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150" t="str">
        <f>IF(NOT(ISBLANK('CP, Curs, Sem'!B70)),IFERROR(SUM(X71,Z71,AB71,AD71,AF71,AH71,AJ71)/COUNT(X71,Z71,AB71,AD71,AF71,AH71,AJ71),""),"")</f>
        <v/>
      </c>
      <c r="AM71" s="150" t="str">
        <f>IF(NOT(ISBLANK('CP, Curs, Sem'!C70)),IFERROR(SUM(Y71,AA71,AC71,AE71,AG71,AI71,AK71)/COUNT(Y71,AA71,AC71,AE71,AG71,AI71,AK71),""),"")</f>
        <v/>
      </c>
      <c r="AN71" s="34"/>
    </row>
    <row r="72" spans="2:42" ht="18" x14ac:dyDescent="0.35">
      <c r="B72" s="34" t="str">
        <f>IF(NOT(ISBLANK('CP, Curs, Sem'!B71)),'CP, Curs, Sem'!B71,"")</f>
        <v/>
      </c>
      <c r="C72" s="71" t="str">
        <f>IF(NOT(ISBLANK('CP, Curs, Sem'!C71)),'CP, Curs, Sem'!C71,"")</f>
        <v/>
      </c>
      <c r="D72" s="34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4" t="str">
        <f t="shared" ref="T72:T106" si="2">IF(C72&lt;&gt;"",IF(COUNTIF(E72:S72,"a")&lt;&gt;0,COUNTIF(E72:S72,"a")*2,""),"")</f>
        <v/>
      </c>
      <c r="U72" s="57"/>
      <c r="V72" s="72" t="str">
        <f t="shared" ref="V72:W105" si="3">IF(NOT(ISBLANK(B72)),B72,"")</f>
        <v/>
      </c>
      <c r="W72" s="73" t="str">
        <f t="shared" si="3"/>
        <v/>
      </c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150" t="str">
        <f>IF(NOT(ISBLANK('CP, Curs, Sem'!B71)),IFERROR(SUM(X72,Z72,AB72,AD72,AF72,AH72,AJ72)/COUNT(X72,Z72,AB72,AD72,AF72,AH72,AJ72),""),"")</f>
        <v/>
      </c>
      <c r="AM72" s="150" t="str">
        <f>IF(NOT(ISBLANK('CP, Curs, Sem'!C71)),IFERROR(SUM(Y72,AA72,AC72,AE72,AG72,AI72,AK72)/COUNT(Y72,AA72,AC72,AE72,AG72,AI72,AK72),""),"")</f>
        <v/>
      </c>
      <c r="AN72" s="34"/>
    </row>
    <row r="73" spans="2:42" ht="18" x14ac:dyDescent="0.35">
      <c r="B73" s="34" t="str">
        <f>IF(NOT(ISBLANK('CP, Curs, Sem'!B72)),'CP, Curs, Sem'!B72,"")</f>
        <v/>
      </c>
      <c r="C73" s="71" t="str">
        <f>IF(NOT(ISBLANK('CP, Curs, Sem'!C72)),'CP, Curs, Sem'!C72,"")</f>
        <v/>
      </c>
      <c r="D73" s="34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4" t="str">
        <f t="shared" si="2"/>
        <v/>
      </c>
      <c r="U73" s="57"/>
      <c r="V73" s="72" t="str">
        <f t="shared" si="3"/>
        <v/>
      </c>
      <c r="W73" s="73" t="str">
        <f t="shared" si="3"/>
        <v/>
      </c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150" t="str">
        <f>IF(NOT(ISBLANK('CP, Curs, Sem'!B72)),IFERROR(SUM(X73,Z73,AB73,AD73,AF73,AH73,AJ73)/COUNT(X73,Z73,AB73,AD73,AF73,AH73,AJ73),""),"")</f>
        <v/>
      </c>
      <c r="AM73" s="150" t="str">
        <f>IF(NOT(ISBLANK('CP, Curs, Sem'!C72)),IFERROR(SUM(Y73,AA73,AC73,AE73,AG73,AI73,AK73)/COUNT(Y73,AA73,AC73,AE73,AG73,AI73,AK73),""),"")</f>
        <v/>
      </c>
      <c r="AN73" s="34"/>
    </row>
    <row r="74" spans="2:42" ht="18" x14ac:dyDescent="0.35">
      <c r="B74" s="34" t="str">
        <f>IF(NOT(ISBLANK('CP, Curs, Sem'!B73)),'CP, Curs, Sem'!B73,"")</f>
        <v/>
      </c>
      <c r="C74" s="71" t="str">
        <f>IF(NOT(ISBLANK('CP, Curs, Sem'!C73)),'CP, Curs, Sem'!C73,"")</f>
        <v/>
      </c>
      <c r="D74" s="34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4" t="str">
        <f t="shared" si="2"/>
        <v/>
      </c>
      <c r="U74" s="57"/>
      <c r="V74" s="72" t="str">
        <f t="shared" si="3"/>
        <v/>
      </c>
      <c r="W74" s="73" t="str">
        <f t="shared" si="3"/>
        <v/>
      </c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150" t="str">
        <f>IF(NOT(ISBLANK('CP, Curs, Sem'!B73)),IFERROR(SUM(X74,Z74,AB74,AD74,AF74,AH74,AJ74)/COUNT(X74,Z74,AB74,AD74,AF74,AH74,AJ74),""),"")</f>
        <v/>
      </c>
      <c r="AM74" s="150" t="str">
        <f>IF(NOT(ISBLANK('CP, Curs, Sem'!C73)),IFERROR(SUM(Y74,AA74,AC74,AE74,AG74,AI74,AK74)/COUNT(Y74,AA74,AC74,AE74,AG74,AI74,AK74),""),"")</f>
        <v/>
      </c>
      <c r="AN74" s="34"/>
    </row>
    <row r="75" spans="2:42" ht="18" x14ac:dyDescent="0.35">
      <c r="B75" s="34" t="str">
        <f>IF(NOT(ISBLANK('CP, Curs, Sem'!B74)),'CP, Curs, Sem'!B74,"")</f>
        <v/>
      </c>
      <c r="C75" s="71" t="str">
        <f>IF(NOT(ISBLANK('CP, Curs, Sem'!C74)),'CP, Curs, Sem'!C74,"")</f>
        <v/>
      </c>
      <c r="D75" s="34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4" t="str">
        <f t="shared" si="2"/>
        <v/>
      </c>
      <c r="U75" s="57"/>
      <c r="V75" s="72" t="str">
        <f t="shared" si="3"/>
        <v/>
      </c>
      <c r="W75" s="73" t="str">
        <f t="shared" si="3"/>
        <v/>
      </c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150" t="str">
        <f>IF(NOT(ISBLANK('CP, Curs, Sem'!B74)),IFERROR(SUM(X75,Z75,AB75,AD75,AF75,AH75,AJ75)/COUNT(X75,Z75,AB75,AD75,AF75,AH75,AJ75),""),"")</f>
        <v/>
      </c>
      <c r="AM75" s="150" t="str">
        <f>IF(NOT(ISBLANK('CP, Curs, Sem'!C74)),IFERROR(SUM(Y75,AA75,AC75,AE75,AG75,AI75,AK75)/COUNT(Y75,AA75,AC75,AE75,AG75,AI75,AK75),""),"")</f>
        <v/>
      </c>
      <c r="AN75" s="34"/>
    </row>
    <row r="76" spans="2:42" ht="18" x14ac:dyDescent="0.35">
      <c r="B76" s="34" t="str">
        <f>IF(NOT(ISBLANK('CP, Curs, Sem'!B75)),'CP, Curs, Sem'!B75,"")</f>
        <v/>
      </c>
      <c r="C76" s="71" t="str">
        <f>IF(NOT(ISBLANK('CP, Curs, Sem'!C75)),'CP, Curs, Sem'!C75,"")</f>
        <v/>
      </c>
      <c r="D76" s="34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4" t="str">
        <f t="shared" si="2"/>
        <v/>
      </c>
      <c r="U76" s="57"/>
      <c r="V76" s="72" t="str">
        <f t="shared" si="3"/>
        <v/>
      </c>
      <c r="W76" s="73" t="str">
        <f t="shared" si="3"/>
        <v/>
      </c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150" t="str">
        <f>IF(NOT(ISBLANK('CP, Curs, Sem'!B75)),IFERROR(SUM(X76,Z76,AB76,AD76,AF76,AH76,AJ76)/COUNT(X76,Z76,AB76,AD76,AF76,AH76,AJ76),""),"")</f>
        <v/>
      </c>
      <c r="AM76" s="150" t="str">
        <f>IF(NOT(ISBLANK('CP, Curs, Sem'!C75)),IFERROR(SUM(Y76,AA76,AC76,AE76,AG76,AI76,AK76)/COUNT(Y76,AA76,AC76,AE76,AG76,AI76,AK76),""),"")</f>
        <v/>
      </c>
      <c r="AN76" s="34"/>
    </row>
    <row r="77" spans="2:42" ht="18" x14ac:dyDescent="0.35">
      <c r="B77" s="34" t="str">
        <f>IF(NOT(ISBLANK('CP, Curs, Sem'!B76)),'CP, Curs, Sem'!B76,"")</f>
        <v/>
      </c>
      <c r="C77" s="71" t="str">
        <f>IF(NOT(ISBLANK('CP, Curs, Sem'!C76)),'CP, Curs, Sem'!C76,"")</f>
        <v/>
      </c>
      <c r="D77" s="34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4" t="str">
        <f t="shared" si="2"/>
        <v/>
      </c>
      <c r="U77" s="57"/>
      <c r="V77" s="72" t="str">
        <f t="shared" si="3"/>
        <v/>
      </c>
      <c r="W77" s="73" t="str">
        <f t="shared" si="3"/>
        <v/>
      </c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150" t="str">
        <f>IF(NOT(ISBLANK('CP, Curs, Sem'!B76)),IFERROR(SUM(X77,Z77,AB77,AD77,AF77,AH77,AJ77)/COUNT(X77,Z77,AB77,AD77,AF77,AH77,AJ77),""),"")</f>
        <v/>
      </c>
      <c r="AM77" s="150" t="str">
        <f>IF(NOT(ISBLANK('CP, Curs, Sem'!C76)),IFERROR(SUM(Y77,AA77,AC77,AE77,AG77,AI77,AK77)/COUNT(Y77,AA77,AC77,AE77,AG77,AI77,AK77),""),"")</f>
        <v/>
      </c>
      <c r="AN77" s="34"/>
    </row>
    <row r="78" spans="2:42" ht="18" x14ac:dyDescent="0.35">
      <c r="B78" s="34" t="str">
        <f>IF(NOT(ISBLANK('CP, Curs, Sem'!B77)),'CP, Curs, Sem'!B77,"")</f>
        <v/>
      </c>
      <c r="C78" s="71" t="str">
        <f>IF(NOT(ISBLANK('CP, Curs, Sem'!C77)),'CP, Curs, Sem'!C77,"")</f>
        <v/>
      </c>
      <c r="D78" s="34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4" t="str">
        <f t="shared" si="2"/>
        <v/>
      </c>
      <c r="U78" s="57"/>
      <c r="V78" s="72" t="str">
        <f t="shared" si="3"/>
        <v/>
      </c>
      <c r="W78" s="73" t="str">
        <f t="shared" si="3"/>
        <v/>
      </c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150" t="str">
        <f>IF(NOT(ISBLANK('CP, Curs, Sem'!B77)),IFERROR(SUM(X78,Z78,AB78,AD78,AF78,AH78,AJ78)/COUNT(X78,Z78,AB78,AD78,AF78,AH78,AJ78),""),"")</f>
        <v/>
      </c>
      <c r="AM78" s="150" t="str">
        <f>IF(NOT(ISBLANK('CP, Curs, Sem'!C77)),IFERROR(SUM(Y78,AA78,AC78,AE78,AG78,AI78,AK78)/COUNT(Y78,AA78,AC78,AE78,AG78,AI78,AK78),""),"")</f>
        <v/>
      </c>
      <c r="AN78" s="34"/>
    </row>
    <row r="79" spans="2:42" ht="18" x14ac:dyDescent="0.35">
      <c r="B79" s="34" t="str">
        <f>IF(NOT(ISBLANK('CP, Curs, Sem'!B78)),'CP, Curs, Sem'!B78,"")</f>
        <v/>
      </c>
      <c r="C79" s="71" t="str">
        <f>IF(NOT(ISBLANK('CP, Curs, Sem'!C78)),'CP, Curs, Sem'!C78,"")</f>
        <v/>
      </c>
      <c r="D79" s="34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4" t="str">
        <f t="shared" si="2"/>
        <v/>
      </c>
      <c r="U79" s="57"/>
      <c r="V79" s="72" t="str">
        <f t="shared" si="3"/>
        <v/>
      </c>
      <c r="W79" s="73" t="str">
        <f t="shared" si="3"/>
        <v/>
      </c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150" t="str">
        <f>IF(NOT(ISBLANK('CP, Curs, Sem'!B78)),IFERROR(SUM(X79,Z79,AB79,AD79,AF79,AH79,AJ79)/COUNT(X79,Z79,AB79,AD79,AF79,AH79,AJ79),""),"")</f>
        <v/>
      </c>
      <c r="AM79" s="150" t="str">
        <f>IF(NOT(ISBLANK('CP, Curs, Sem'!C78)),IFERROR(SUM(Y79,AA79,AC79,AE79,AG79,AI79,AK79)/COUNT(Y79,AA79,AC79,AE79,AG79,AI79,AK79),""),"")</f>
        <v/>
      </c>
      <c r="AN79" s="34"/>
    </row>
    <row r="80" spans="2:42" ht="18" x14ac:dyDescent="0.35">
      <c r="B80" s="34" t="str">
        <f>IF(NOT(ISBLANK('CP, Curs, Sem'!B79)),'CP, Curs, Sem'!B79,"")</f>
        <v/>
      </c>
      <c r="C80" s="71" t="str">
        <f>IF(NOT(ISBLANK('CP, Curs, Sem'!C79)),'CP, Curs, Sem'!C79,"")</f>
        <v/>
      </c>
      <c r="D80" s="34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4" t="str">
        <f t="shared" si="2"/>
        <v/>
      </c>
      <c r="U80" s="57"/>
      <c r="V80" s="72" t="str">
        <f t="shared" si="3"/>
        <v/>
      </c>
      <c r="W80" s="73" t="str">
        <f t="shared" si="3"/>
        <v/>
      </c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150" t="str">
        <f>IF(NOT(ISBLANK('CP, Curs, Sem'!B79)),IFERROR(SUM(X80,Z80,AB80,AD80,AF80,AH80,AJ80)/COUNT(X80,Z80,AB80,AD80,AF80,AH80,AJ80),""),"")</f>
        <v/>
      </c>
      <c r="AM80" s="150" t="str">
        <f>IF(NOT(ISBLANK('CP, Curs, Sem'!C79)),IFERROR(SUM(Y80,AA80,AC80,AE80,AG80,AI80,AK80)/COUNT(Y80,AA80,AC80,AE80,AG80,AI80,AK80),""),"")</f>
        <v/>
      </c>
      <c r="AN80" s="34"/>
    </row>
    <row r="81" spans="2:40" ht="18" x14ac:dyDescent="0.35">
      <c r="B81" s="34" t="str">
        <f>IF(NOT(ISBLANK('CP, Curs, Sem'!B80)),'CP, Curs, Sem'!B80,"")</f>
        <v/>
      </c>
      <c r="C81" s="71" t="str">
        <f>IF(NOT(ISBLANK('CP, Curs, Sem'!C80)),'CP, Curs, Sem'!C80,"")</f>
        <v/>
      </c>
      <c r="D81" s="34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4" t="str">
        <f t="shared" si="2"/>
        <v/>
      </c>
      <c r="U81" s="57"/>
      <c r="V81" s="72" t="str">
        <f t="shared" si="3"/>
        <v/>
      </c>
      <c r="W81" s="73" t="str">
        <f t="shared" si="3"/>
        <v/>
      </c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150" t="str">
        <f>IF(NOT(ISBLANK('CP, Curs, Sem'!B80)),IFERROR(SUM(X81,Z81,AB81,AD81,AF81,AH81,AJ81)/COUNT(X81,Z81,AB81,AD81,AF81,AH81,AJ81),""),"")</f>
        <v/>
      </c>
      <c r="AM81" s="150" t="str">
        <f>IF(NOT(ISBLANK('CP, Curs, Sem'!C80)),IFERROR(SUM(Y81,AA81,AC81,AE81,AG81,AI81,AK81)/COUNT(Y81,AA81,AC81,AE81,AG81,AI81,AK81),""),"")</f>
        <v/>
      </c>
      <c r="AN81" s="34"/>
    </row>
    <row r="82" spans="2:40" ht="18" x14ac:dyDescent="0.35">
      <c r="B82" s="34" t="str">
        <f>IF(NOT(ISBLANK('CP, Curs, Sem'!B81)),'CP, Curs, Sem'!B81,"")</f>
        <v/>
      </c>
      <c r="C82" s="71" t="str">
        <f>IF(NOT(ISBLANK('CP, Curs, Sem'!C81)),'CP, Curs, Sem'!C81,"")</f>
        <v/>
      </c>
      <c r="D82" s="34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4" t="str">
        <f t="shared" si="2"/>
        <v/>
      </c>
      <c r="U82" s="57"/>
      <c r="V82" s="72" t="str">
        <f t="shared" si="3"/>
        <v/>
      </c>
      <c r="W82" s="73" t="str">
        <f t="shared" si="3"/>
        <v/>
      </c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150" t="str">
        <f>IF(NOT(ISBLANK('CP, Curs, Sem'!B81)),IFERROR(SUM(X82,Z82,AB82,AD82,AF82,AH82,AJ82)/COUNT(X82,Z82,AB82,AD82,AF82,AH82,AJ82),""),"")</f>
        <v/>
      </c>
      <c r="AM82" s="150" t="str">
        <f>IF(NOT(ISBLANK('CP, Curs, Sem'!C81)),IFERROR(SUM(Y82,AA82,AC82,AE82,AG82,AI82,AK82)/COUNT(Y82,AA82,AC82,AE82,AG82,AI82,AK82),""),"")</f>
        <v/>
      </c>
      <c r="AN82" s="34"/>
    </row>
    <row r="83" spans="2:40" ht="18" x14ac:dyDescent="0.35">
      <c r="B83" s="34" t="str">
        <f>IF(NOT(ISBLANK('CP, Curs, Sem'!B82)),'CP, Curs, Sem'!B82,"")</f>
        <v/>
      </c>
      <c r="C83" s="71" t="str">
        <f>IF(NOT(ISBLANK('CP, Curs, Sem'!C82)),'CP, Curs, Sem'!C82,"")</f>
        <v/>
      </c>
      <c r="D83" s="34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4" t="str">
        <f t="shared" si="2"/>
        <v/>
      </c>
      <c r="U83" s="57"/>
      <c r="V83" s="72" t="str">
        <f t="shared" si="3"/>
        <v/>
      </c>
      <c r="W83" s="73" t="str">
        <f t="shared" si="3"/>
        <v/>
      </c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150" t="str">
        <f>IF(NOT(ISBLANK('CP, Curs, Sem'!B82)),IFERROR(SUM(X83,Z83,AB83,AD83,AF83,AH83,AJ83)/COUNT(X83,Z83,AB83,AD83,AF83,AH83,AJ83),""),"")</f>
        <v/>
      </c>
      <c r="AM83" s="150" t="str">
        <f>IF(NOT(ISBLANK('CP, Curs, Sem'!C82)),IFERROR(SUM(Y83,AA83,AC83,AE83,AG83,AI83,AK83)/COUNT(Y83,AA83,AC83,AE83,AG83,AI83,AK83),""),"")</f>
        <v/>
      </c>
      <c r="AN83" s="34"/>
    </row>
    <row r="84" spans="2:40" ht="18" x14ac:dyDescent="0.35">
      <c r="B84" s="34" t="str">
        <f>IF(NOT(ISBLANK('CP, Curs, Sem'!B83)),'CP, Curs, Sem'!B83,"")</f>
        <v/>
      </c>
      <c r="C84" s="71" t="str">
        <f>IF(NOT(ISBLANK('CP, Curs, Sem'!C83)),'CP, Curs, Sem'!C83,"")</f>
        <v/>
      </c>
      <c r="D84" s="34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4" t="str">
        <f t="shared" si="2"/>
        <v/>
      </c>
      <c r="U84" s="57"/>
      <c r="V84" s="72" t="str">
        <f t="shared" si="3"/>
        <v/>
      </c>
      <c r="W84" s="73" t="str">
        <f t="shared" si="3"/>
        <v/>
      </c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150" t="str">
        <f>IF(NOT(ISBLANK('CP, Curs, Sem'!B83)),IFERROR(SUM(X84,Z84,AB84,AD84,AF84,AH84,AJ84)/COUNT(X84,Z84,AB84,AD84,AF84,AH84,AJ84),""),"")</f>
        <v/>
      </c>
      <c r="AM84" s="150" t="str">
        <f>IF(NOT(ISBLANK('CP, Curs, Sem'!C83)),IFERROR(SUM(Y84,AA84,AC84,AE84,AG84,AI84,AK84)/COUNT(Y84,AA84,AC84,AE84,AG84,AI84,AK84),""),"")</f>
        <v/>
      </c>
      <c r="AN84" s="34"/>
    </row>
    <row r="85" spans="2:40" ht="18" x14ac:dyDescent="0.35">
      <c r="B85" s="34" t="str">
        <f>IF(NOT(ISBLANK('CP, Curs, Sem'!B84)),'CP, Curs, Sem'!B84,"")</f>
        <v/>
      </c>
      <c r="C85" s="71" t="str">
        <f>IF(NOT(ISBLANK('CP, Curs, Sem'!C84)),'CP, Curs, Sem'!C84,"")</f>
        <v/>
      </c>
      <c r="D85" s="34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4" t="str">
        <f t="shared" si="2"/>
        <v/>
      </c>
      <c r="U85" s="57"/>
      <c r="V85" s="72" t="str">
        <f t="shared" si="3"/>
        <v/>
      </c>
      <c r="W85" s="73" t="str">
        <f t="shared" si="3"/>
        <v/>
      </c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150" t="str">
        <f>IF(NOT(ISBLANK('CP, Curs, Sem'!B84)),IFERROR(SUM(X85,Z85,AB85,AD85,AF85,AH85,AJ85)/COUNT(X85,Z85,AB85,AD85,AF85,AH85,AJ85),""),"")</f>
        <v/>
      </c>
      <c r="AM85" s="150" t="str">
        <f>IF(NOT(ISBLANK('CP, Curs, Sem'!C84)),IFERROR(SUM(Y85,AA85,AC85,AE85,AG85,AI85,AK85)/COUNT(Y85,AA85,AC85,AE85,AG85,AI85,AK85),""),"")</f>
        <v/>
      </c>
      <c r="AN85" s="34"/>
    </row>
    <row r="86" spans="2:40" ht="18" x14ac:dyDescent="0.35">
      <c r="B86" s="34" t="str">
        <f>IF(NOT(ISBLANK('CP, Curs, Sem'!B85)),'CP, Curs, Sem'!B85,"")</f>
        <v/>
      </c>
      <c r="C86" s="71" t="str">
        <f>IF(NOT(ISBLANK('CP, Curs, Sem'!C85)),'CP, Curs, Sem'!C85,"")</f>
        <v/>
      </c>
      <c r="D86" s="34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4" t="str">
        <f t="shared" si="2"/>
        <v/>
      </c>
      <c r="U86" s="57"/>
      <c r="V86" s="72" t="str">
        <f t="shared" si="3"/>
        <v/>
      </c>
      <c r="W86" s="73" t="str">
        <f t="shared" si="3"/>
        <v/>
      </c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150" t="str">
        <f>IF(NOT(ISBLANK('CP, Curs, Sem'!B85)),IFERROR(SUM(X86,Z86,AB86,AD86,AF86,AH86,AJ86)/COUNT(X86,Z86,AB86,AD86,AF86,AH86,AJ86),""),"")</f>
        <v/>
      </c>
      <c r="AM86" s="150" t="str">
        <f>IF(NOT(ISBLANK('CP, Curs, Sem'!C85)),IFERROR(SUM(Y86,AA86,AC86,AE86,AG86,AI86,AK86)/COUNT(Y86,AA86,AC86,AE86,AG86,AI86,AK86),""),"")</f>
        <v/>
      </c>
      <c r="AN86" s="34"/>
    </row>
    <row r="87" spans="2:40" ht="18" x14ac:dyDescent="0.35">
      <c r="B87" s="34" t="str">
        <f>IF(NOT(ISBLANK('CP, Curs, Sem'!B86)),'CP, Curs, Sem'!B86,"")</f>
        <v/>
      </c>
      <c r="C87" s="71" t="str">
        <f>IF(NOT(ISBLANK('CP, Curs, Sem'!C86)),'CP, Curs, Sem'!C86,"")</f>
        <v/>
      </c>
      <c r="D87" s="34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4" t="str">
        <f t="shared" si="2"/>
        <v/>
      </c>
      <c r="U87" s="57"/>
      <c r="V87" s="72" t="str">
        <f t="shared" si="3"/>
        <v/>
      </c>
      <c r="W87" s="73" t="str">
        <f t="shared" si="3"/>
        <v/>
      </c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150" t="str">
        <f>IF(NOT(ISBLANK('CP, Curs, Sem'!B86)),IFERROR(SUM(X87,Z87,AB87,AD87,AF87,AH87,AJ87)/COUNT(X87,Z87,AB87,AD87,AF87,AH87,AJ87),""),"")</f>
        <v/>
      </c>
      <c r="AM87" s="150" t="str">
        <f>IF(NOT(ISBLANK('CP, Curs, Sem'!C86)),IFERROR(SUM(Y87,AA87,AC87,AE87,AG87,AI87,AK87)/COUNT(Y87,AA87,AC87,AE87,AG87,AI87,AK87),""),"")</f>
        <v/>
      </c>
      <c r="AN87" s="34"/>
    </row>
    <row r="88" spans="2:40" ht="18" x14ac:dyDescent="0.35">
      <c r="B88" s="34" t="str">
        <f>IF(NOT(ISBLANK('CP, Curs, Sem'!B87)),'CP, Curs, Sem'!B87,"")</f>
        <v/>
      </c>
      <c r="C88" s="71" t="str">
        <f>IF(NOT(ISBLANK('CP, Curs, Sem'!C87)),'CP, Curs, Sem'!C87,"")</f>
        <v/>
      </c>
      <c r="D88" s="34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4" t="str">
        <f t="shared" si="2"/>
        <v/>
      </c>
      <c r="U88" s="57"/>
      <c r="V88" s="72" t="str">
        <f t="shared" si="3"/>
        <v/>
      </c>
      <c r="W88" s="73" t="str">
        <f t="shared" si="3"/>
        <v/>
      </c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150" t="str">
        <f>IF(NOT(ISBLANK('CP, Curs, Sem'!B87)),IFERROR(SUM(X88,Z88,AB88,AD88,AF88,AH88,AJ88)/COUNT(X88,Z88,AB88,AD88,AF88,AH88,AJ88),""),"")</f>
        <v/>
      </c>
      <c r="AM88" s="150" t="str">
        <f>IF(NOT(ISBLANK('CP, Curs, Sem'!C87)),IFERROR(SUM(Y88,AA88,AC88,AE88,AG88,AI88,AK88)/COUNT(Y88,AA88,AC88,AE88,AG88,AI88,AK88),""),"")</f>
        <v/>
      </c>
      <c r="AN88" s="34"/>
    </row>
    <row r="89" spans="2:40" ht="18" x14ac:dyDescent="0.35">
      <c r="B89" s="34" t="str">
        <f>IF(NOT(ISBLANK('CP, Curs, Sem'!B88)),'CP, Curs, Sem'!B88,"")</f>
        <v/>
      </c>
      <c r="C89" s="71" t="str">
        <f>IF(NOT(ISBLANK('CP, Curs, Sem'!C88)),'CP, Curs, Sem'!C88,"")</f>
        <v/>
      </c>
      <c r="D89" s="34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4" t="str">
        <f t="shared" si="2"/>
        <v/>
      </c>
      <c r="U89" s="57"/>
      <c r="V89" s="72" t="str">
        <f t="shared" si="3"/>
        <v/>
      </c>
      <c r="W89" s="73" t="str">
        <f t="shared" si="3"/>
        <v/>
      </c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150" t="str">
        <f>IF(NOT(ISBLANK('CP, Curs, Sem'!B88)),IFERROR(SUM(X89,Z89,AB89,AD89,AF89,AH89,AJ89)/COUNT(X89,Z89,AB89,AD89,AF89,AH89,AJ89),""),"")</f>
        <v/>
      </c>
      <c r="AM89" s="150" t="str">
        <f>IF(NOT(ISBLANK('CP, Curs, Sem'!C88)),IFERROR(SUM(Y89,AA89,AC89,AE89,AG89,AI89,AK89)/COUNT(Y89,AA89,AC89,AE89,AG89,AI89,AK89),""),"")</f>
        <v/>
      </c>
      <c r="AN89" s="34"/>
    </row>
    <row r="90" spans="2:40" ht="18" x14ac:dyDescent="0.35">
      <c r="B90" s="34" t="str">
        <f>IF(NOT(ISBLANK('CP, Curs, Sem'!B89)),'CP, Curs, Sem'!B89,"")</f>
        <v/>
      </c>
      <c r="C90" s="71" t="str">
        <f>IF(NOT(ISBLANK('CP, Curs, Sem'!C89)),'CP, Curs, Sem'!C89,"")</f>
        <v/>
      </c>
      <c r="D90" s="34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4" t="str">
        <f t="shared" si="2"/>
        <v/>
      </c>
      <c r="U90" s="57"/>
      <c r="V90" s="72" t="str">
        <f t="shared" si="3"/>
        <v/>
      </c>
      <c r="W90" s="73" t="str">
        <f t="shared" si="3"/>
        <v/>
      </c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150" t="str">
        <f>IF(NOT(ISBLANK('CP, Curs, Sem'!B89)),IFERROR(SUM(X90,Z90,AB90,AD90,AF90,AH90,AJ90)/COUNT(X90,Z90,AB90,AD90,AF90,AH90,AJ90),""),"")</f>
        <v/>
      </c>
      <c r="AM90" s="150" t="str">
        <f>IF(NOT(ISBLANK('CP, Curs, Sem'!C89)),IFERROR(SUM(Y90,AA90,AC90,AE90,AG90,AI90,AK90)/COUNT(Y90,AA90,AC90,AE90,AG90,AI90,AK90),""),"")</f>
        <v/>
      </c>
      <c r="AN90" s="34"/>
    </row>
    <row r="91" spans="2:40" ht="18" x14ac:dyDescent="0.35">
      <c r="B91" s="34" t="str">
        <f>IF(NOT(ISBLANK('CP, Curs, Sem'!B90)),'CP, Curs, Sem'!B90,"")</f>
        <v/>
      </c>
      <c r="C91" s="71" t="str">
        <f>IF(NOT(ISBLANK('CP, Curs, Sem'!C90)),'CP, Curs, Sem'!C90,"")</f>
        <v/>
      </c>
      <c r="D91" s="34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4" t="str">
        <f t="shared" si="2"/>
        <v/>
      </c>
      <c r="U91" s="57"/>
      <c r="V91" s="72" t="str">
        <f t="shared" si="3"/>
        <v/>
      </c>
      <c r="W91" s="73" t="str">
        <f t="shared" si="3"/>
        <v/>
      </c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150" t="str">
        <f>IF(NOT(ISBLANK('CP, Curs, Sem'!B90)),IFERROR(SUM(X91,Z91,AB91,AD91,AF91,AH91,AJ91)/COUNT(X91,Z91,AB91,AD91,AF91,AH91,AJ91),""),"")</f>
        <v/>
      </c>
      <c r="AM91" s="150" t="str">
        <f>IF(NOT(ISBLANK('CP, Curs, Sem'!C90)),IFERROR(SUM(Y91,AA91,AC91,AE91,AG91,AI91,AK91)/COUNT(Y91,AA91,AC91,AE91,AG91,AI91,AK91),""),"")</f>
        <v/>
      </c>
      <c r="AN91" s="34"/>
    </row>
    <row r="92" spans="2:40" ht="18" x14ac:dyDescent="0.35">
      <c r="B92" s="34" t="str">
        <f>IF(NOT(ISBLANK('CP, Curs, Sem'!B91)),'CP, Curs, Sem'!B91,"")</f>
        <v/>
      </c>
      <c r="C92" s="71" t="str">
        <f>IF(NOT(ISBLANK('CP, Curs, Sem'!C91)),'CP, Curs, Sem'!C91,"")</f>
        <v/>
      </c>
      <c r="D92" s="34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4" t="str">
        <f t="shared" si="2"/>
        <v/>
      </c>
      <c r="U92" s="57"/>
      <c r="V92" s="72" t="str">
        <f t="shared" si="3"/>
        <v/>
      </c>
      <c r="W92" s="73" t="str">
        <f t="shared" si="3"/>
        <v/>
      </c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150" t="str">
        <f>IF(NOT(ISBLANK('CP, Curs, Sem'!B91)),IFERROR(SUM(X92,Z92,AB92,AD92,AF92,AH92,AJ92)/COUNT(X92,Z92,AB92,AD92,AF92,AH92,AJ92),""),"")</f>
        <v/>
      </c>
      <c r="AM92" s="150" t="str">
        <f>IF(NOT(ISBLANK('CP, Curs, Sem'!C91)),IFERROR(SUM(Y92,AA92,AC92,AE92,AG92,AI92,AK92)/COUNT(Y92,AA92,AC92,AE92,AG92,AI92,AK92),""),"")</f>
        <v/>
      </c>
      <c r="AN92" s="34"/>
    </row>
    <row r="93" spans="2:40" ht="18" x14ac:dyDescent="0.35">
      <c r="B93" s="34" t="str">
        <f>IF(NOT(ISBLANK('CP, Curs, Sem'!B92)),'CP, Curs, Sem'!B92,"")</f>
        <v/>
      </c>
      <c r="C93" s="71" t="str">
        <f>IF(NOT(ISBLANK('CP, Curs, Sem'!C92)),'CP, Curs, Sem'!C92,"")</f>
        <v/>
      </c>
      <c r="D93" s="34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4" t="str">
        <f t="shared" si="2"/>
        <v/>
      </c>
      <c r="U93" s="57"/>
      <c r="V93" s="72" t="str">
        <f t="shared" si="3"/>
        <v/>
      </c>
      <c r="W93" s="73" t="str">
        <f t="shared" si="3"/>
        <v/>
      </c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150" t="str">
        <f>IF(NOT(ISBLANK('CP, Curs, Sem'!B92)),IFERROR(SUM(X93,Z93,AB93,AD93,AF93,AH93,AJ93)/COUNT(X93,Z93,AB93,AD93,AF93,AH93,AJ93),""),"")</f>
        <v/>
      </c>
      <c r="AM93" s="150" t="str">
        <f>IF(NOT(ISBLANK('CP, Curs, Sem'!C92)),IFERROR(SUM(Y93,AA93,AC93,AE93,AG93,AI93,AK93)/COUNT(Y93,AA93,AC93,AE93,AG93,AI93,AK93),""),"")</f>
        <v/>
      </c>
      <c r="AN93" s="34"/>
    </row>
    <row r="94" spans="2:40" ht="18" x14ac:dyDescent="0.35">
      <c r="B94" s="34" t="str">
        <f>IF(NOT(ISBLANK('CP, Curs, Sem'!B93)),'CP, Curs, Sem'!B93,"")</f>
        <v/>
      </c>
      <c r="C94" s="71" t="str">
        <f>IF(NOT(ISBLANK('CP, Curs, Sem'!C93)),'CP, Curs, Sem'!C93,"")</f>
        <v/>
      </c>
      <c r="D94" s="34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4" t="str">
        <f t="shared" si="2"/>
        <v/>
      </c>
      <c r="U94" s="57"/>
      <c r="V94" s="72" t="str">
        <f t="shared" si="3"/>
        <v/>
      </c>
      <c r="W94" s="73" t="str">
        <f t="shared" si="3"/>
        <v/>
      </c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150" t="str">
        <f>IF(NOT(ISBLANK('CP, Curs, Sem'!B93)),IFERROR(SUM(X94,Z94,AB94,AD94,AF94,AH94,AJ94)/COUNT(X94,Z94,AB94,AD94,AF94,AH94,AJ94),""),"")</f>
        <v/>
      </c>
      <c r="AM94" s="150" t="str">
        <f>IF(NOT(ISBLANK('CP, Curs, Sem'!C93)),IFERROR(SUM(Y94,AA94,AC94,AE94,AG94,AI94,AK94)/COUNT(Y94,AA94,AC94,AE94,AG94,AI94,AK94),""),"")</f>
        <v/>
      </c>
      <c r="AN94" s="34"/>
    </row>
    <row r="95" spans="2:40" ht="18" x14ac:dyDescent="0.35">
      <c r="B95" s="34" t="str">
        <f>IF(NOT(ISBLANK('CP, Curs, Sem'!B94)),'CP, Curs, Sem'!B94,"")</f>
        <v/>
      </c>
      <c r="C95" s="71" t="str">
        <f>IF(NOT(ISBLANK('CP, Curs, Sem'!C94)),'CP, Curs, Sem'!C94,"")</f>
        <v/>
      </c>
      <c r="D95" s="34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4" t="str">
        <f t="shared" si="2"/>
        <v/>
      </c>
      <c r="U95" s="57"/>
      <c r="V95" s="72" t="str">
        <f t="shared" si="3"/>
        <v/>
      </c>
      <c r="W95" s="73" t="str">
        <f t="shared" si="3"/>
        <v/>
      </c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150" t="str">
        <f>IF(NOT(ISBLANK('CP, Curs, Sem'!B94)),IFERROR(SUM(X95,Z95,AB95,AD95,AF95,AH95,AJ95)/COUNT(X95,Z95,AB95,AD95,AF95,AH95,AJ95),""),"")</f>
        <v/>
      </c>
      <c r="AM95" s="150" t="str">
        <f>IF(NOT(ISBLANK('CP, Curs, Sem'!C94)),IFERROR(SUM(Y95,AA95,AC95,AE95,AG95,AI95,AK95)/COUNT(Y95,AA95,AC95,AE95,AG95,AI95,AK95),""),"")</f>
        <v/>
      </c>
      <c r="AN95" s="34"/>
    </row>
    <row r="96" spans="2:40" ht="18" x14ac:dyDescent="0.35">
      <c r="B96" s="34" t="str">
        <f>IF(NOT(ISBLANK('CP, Curs, Sem'!B95)),'CP, Curs, Sem'!B95,"")</f>
        <v/>
      </c>
      <c r="C96" s="71" t="str">
        <f>IF(NOT(ISBLANK('CP, Curs, Sem'!C95)),'CP, Curs, Sem'!C95,"")</f>
        <v/>
      </c>
      <c r="D96" s="34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4" t="str">
        <f t="shared" si="2"/>
        <v/>
      </c>
      <c r="U96" s="57"/>
      <c r="V96" s="72" t="str">
        <f t="shared" si="3"/>
        <v/>
      </c>
      <c r="W96" s="73" t="str">
        <f t="shared" si="3"/>
        <v/>
      </c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150" t="str">
        <f>IF(NOT(ISBLANK('CP, Curs, Sem'!B95)),IFERROR(SUM(X96,Z96,AB96,AD96,AF96,AH96,AJ96)/COUNT(X96,Z96,AB96,AD96,AF96,AH96,AJ96),""),"")</f>
        <v/>
      </c>
      <c r="AM96" s="150" t="str">
        <f>IF(NOT(ISBLANK('CP, Curs, Sem'!C95)),IFERROR(SUM(Y96,AA96,AC96,AE96,AG96,AI96,AK96)/COUNT(Y96,AA96,AC96,AE96,AG96,AI96,AK96),""),"")</f>
        <v/>
      </c>
      <c r="AN96" s="34"/>
    </row>
    <row r="97" spans="2:40" ht="18" x14ac:dyDescent="0.35">
      <c r="B97" s="34" t="str">
        <f>IF(NOT(ISBLANK('CP, Curs, Sem'!B96)),'CP, Curs, Sem'!B96,"")</f>
        <v/>
      </c>
      <c r="C97" s="71" t="str">
        <f>IF(NOT(ISBLANK('CP, Curs, Sem'!C96)),'CP, Curs, Sem'!C96,"")</f>
        <v/>
      </c>
      <c r="D97" s="34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4" t="str">
        <f t="shared" si="2"/>
        <v/>
      </c>
      <c r="U97" s="57"/>
      <c r="V97" s="72" t="str">
        <f t="shared" si="3"/>
        <v/>
      </c>
      <c r="W97" s="73" t="str">
        <f t="shared" si="3"/>
        <v/>
      </c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150" t="str">
        <f>IF(NOT(ISBLANK('CP, Curs, Sem'!B96)),IFERROR(SUM(X97,Z97,AB97,AD97,AF97,AH97,AJ97)/COUNT(X97,Z97,AB97,AD97,AF97,AH97,AJ97),""),"")</f>
        <v/>
      </c>
      <c r="AM97" s="150" t="str">
        <f>IF(NOT(ISBLANK('CP, Curs, Sem'!C96)),IFERROR(SUM(Y97,AA97,AC97,AE97,AG97,AI97,AK97)/COUNT(Y97,AA97,AC97,AE97,AG97,AI97,AK97),""),"")</f>
        <v/>
      </c>
      <c r="AN97" s="34"/>
    </row>
    <row r="98" spans="2:40" ht="18" x14ac:dyDescent="0.35">
      <c r="B98" s="34" t="str">
        <f>IF(NOT(ISBLANK('CP, Curs, Sem'!B97)),'CP, Curs, Sem'!B97,"")</f>
        <v/>
      </c>
      <c r="C98" s="71" t="str">
        <f>IF(NOT(ISBLANK('CP, Curs, Sem'!C97)),'CP, Curs, Sem'!C97,"")</f>
        <v/>
      </c>
      <c r="D98" s="34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4" t="str">
        <f t="shared" si="2"/>
        <v/>
      </c>
      <c r="U98" s="57"/>
      <c r="V98" s="72" t="str">
        <f t="shared" si="3"/>
        <v/>
      </c>
      <c r="W98" s="73" t="str">
        <f t="shared" si="3"/>
        <v/>
      </c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150" t="str">
        <f>IF(NOT(ISBLANK('CP, Curs, Sem'!B97)),IFERROR(SUM(X98,Z98,AB98,AD98,AF98,AH98,AJ98)/COUNT(X98,Z98,AB98,AD98,AF98,AH98,AJ98),""),"")</f>
        <v/>
      </c>
      <c r="AM98" s="150" t="str">
        <f>IF(NOT(ISBLANK('CP, Curs, Sem'!C97)),IFERROR(SUM(Y98,AA98,AC98,AE98,AG98,AI98,AK98)/COUNT(Y98,AA98,AC98,AE98,AG98,AI98,AK98),""),"")</f>
        <v/>
      </c>
      <c r="AN98" s="34"/>
    </row>
    <row r="99" spans="2:40" ht="18" x14ac:dyDescent="0.35">
      <c r="B99" s="34" t="str">
        <f>IF(NOT(ISBLANK('CP, Curs, Sem'!B98)),'CP, Curs, Sem'!B98,"")</f>
        <v/>
      </c>
      <c r="C99" s="71" t="str">
        <f>IF(NOT(ISBLANK('CP, Curs, Sem'!C98)),'CP, Curs, Sem'!C98,"")</f>
        <v/>
      </c>
      <c r="D99" s="34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4" t="str">
        <f t="shared" si="2"/>
        <v/>
      </c>
      <c r="U99" s="57"/>
      <c r="V99" s="72" t="str">
        <f t="shared" si="3"/>
        <v/>
      </c>
      <c r="W99" s="73" t="str">
        <f t="shared" si="3"/>
        <v/>
      </c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150" t="str">
        <f>IF(NOT(ISBLANK('CP, Curs, Sem'!B98)),IFERROR(SUM(X99,Z99,AB99,AD99,AF99,AH99,AJ99)/COUNT(X99,Z99,AB99,AD99,AF99,AH99,AJ99),""),"")</f>
        <v/>
      </c>
      <c r="AM99" s="150" t="str">
        <f>IF(NOT(ISBLANK('CP, Curs, Sem'!C98)),IFERROR(SUM(Y99,AA99,AC99,AE99,AG99,AI99,AK99)/COUNT(Y99,AA99,AC99,AE99,AG99,AI99,AK99),""),"")</f>
        <v/>
      </c>
      <c r="AN99" s="34"/>
    </row>
    <row r="100" spans="2:40" ht="18" x14ac:dyDescent="0.35">
      <c r="B100" s="34" t="str">
        <f>IF(NOT(ISBLANK('CP, Curs, Sem'!B99)),'CP, Curs, Sem'!B99,"")</f>
        <v/>
      </c>
      <c r="C100" s="71" t="str">
        <f>IF(NOT(ISBLANK('CP, Curs, Sem'!C99)),'CP, Curs, Sem'!C99,"")</f>
        <v/>
      </c>
      <c r="D100" s="34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4" t="str">
        <f t="shared" si="2"/>
        <v/>
      </c>
      <c r="U100" s="57"/>
      <c r="V100" s="72" t="str">
        <f t="shared" si="3"/>
        <v/>
      </c>
      <c r="W100" s="73" t="str">
        <f t="shared" si="3"/>
        <v/>
      </c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150" t="str">
        <f>IF(NOT(ISBLANK('CP, Curs, Sem'!B99)),IFERROR(SUM(X100,Z100,AB100,AD100,AF100,AH100,AJ100)/COUNT(X100,Z100,AB100,AD100,AF100,AH100,AJ100),""),"")</f>
        <v/>
      </c>
      <c r="AM100" s="150" t="str">
        <f>IF(NOT(ISBLANK('CP, Curs, Sem'!C99)),IFERROR(SUM(Y100,AA100,AC100,AE100,AG100,AI100,AK100)/COUNT(Y100,AA100,AC100,AE100,AG100,AI100,AK100),""),"")</f>
        <v/>
      </c>
      <c r="AN100" s="34"/>
    </row>
    <row r="101" spans="2:40" ht="18" x14ac:dyDescent="0.35">
      <c r="B101" s="34" t="str">
        <f>IF(NOT(ISBLANK('CP, Curs, Sem'!B100)),'CP, Curs, Sem'!B100,"")</f>
        <v/>
      </c>
      <c r="C101" s="71" t="str">
        <f>IF(NOT(ISBLANK('CP, Curs, Sem'!C100)),'CP, Curs, Sem'!C100,"")</f>
        <v/>
      </c>
      <c r="D101" s="34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4" t="str">
        <f t="shared" si="2"/>
        <v/>
      </c>
      <c r="U101" s="57"/>
      <c r="V101" s="72" t="str">
        <f t="shared" si="3"/>
        <v/>
      </c>
      <c r="W101" s="73" t="str">
        <f t="shared" si="3"/>
        <v/>
      </c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150" t="str">
        <f>IF(NOT(ISBLANK('CP, Curs, Sem'!B100)),IFERROR(SUM(X101,Z101,AB101,AD101,AF101,AH101,AJ101)/COUNT(X101,Z101,AB101,AD101,AF101,AH101,AJ101),""),"")</f>
        <v/>
      </c>
      <c r="AM101" s="150" t="str">
        <f>IF(NOT(ISBLANK('CP, Curs, Sem'!C100)),IFERROR(SUM(Y101,AA101,AC101,AE101,AG101,AI101,AK101)/COUNT(Y101,AA101,AC101,AE101,AG101,AI101,AK101),""),"")</f>
        <v/>
      </c>
      <c r="AN101" s="34"/>
    </row>
    <row r="102" spans="2:40" ht="18" x14ac:dyDescent="0.35">
      <c r="B102" s="34" t="str">
        <f>IF(NOT(ISBLANK('CP, Curs, Sem'!B101)),'CP, Curs, Sem'!B101,"")</f>
        <v/>
      </c>
      <c r="C102" s="71" t="str">
        <f>IF(NOT(ISBLANK('CP, Curs, Sem'!C101)),'CP, Curs, Sem'!C101,"")</f>
        <v/>
      </c>
      <c r="D102" s="34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4" t="str">
        <f t="shared" si="2"/>
        <v/>
      </c>
      <c r="U102" s="57"/>
      <c r="V102" s="72" t="str">
        <f t="shared" si="3"/>
        <v/>
      </c>
      <c r="W102" s="73" t="str">
        <f t="shared" si="3"/>
        <v/>
      </c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150" t="str">
        <f>IF(NOT(ISBLANK('CP, Curs, Sem'!B101)),IFERROR(SUM(X102,Z102,AB102,AD102,AF102,AH102,AJ102)/COUNT(X102,Z102,AB102,AD102,AF102,AH102,AJ102),""),"")</f>
        <v/>
      </c>
      <c r="AM102" s="150" t="str">
        <f>IF(NOT(ISBLANK('CP, Curs, Sem'!C101)),IFERROR(SUM(Y102,AA102,AC102,AE102,AG102,AI102,AK102)/COUNT(Y102,AA102,AC102,AE102,AG102,AI102,AK102),""),"")</f>
        <v/>
      </c>
      <c r="AN102" s="34"/>
    </row>
    <row r="103" spans="2:40" ht="18" x14ac:dyDescent="0.35">
      <c r="B103" s="34" t="str">
        <f>IF(NOT(ISBLANK('CP, Curs, Sem'!B102)),'CP, Curs, Sem'!B102,"")</f>
        <v/>
      </c>
      <c r="C103" s="71" t="str">
        <f>IF(NOT(ISBLANK('CP, Curs, Sem'!C102)),'CP, Curs, Sem'!C102,"")</f>
        <v/>
      </c>
      <c r="D103" s="34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4" t="str">
        <f t="shared" si="2"/>
        <v/>
      </c>
      <c r="U103" s="57"/>
      <c r="V103" s="72" t="str">
        <f t="shared" si="3"/>
        <v/>
      </c>
      <c r="W103" s="73" t="str">
        <f t="shared" si="3"/>
        <v/>
      </c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150" t="str">
        <f>IF(NOT(ISBLANK('CP, Curs, Sem'!B102)),IFERROR(SUM(X103,Z103,AB103,AD103,AF103,AH103,AJ103)/COUNT(X103,Z103,AB103,AD103,AF103,AH103,AJ103),""),"")</f>
        <v/>
      </c>
      <c r="AM103" s="150" t="str">
        <f>IF(NOT(ISBLANK('CP, Curs, Sem'!C102)),IFERROR(SUM(Y103,AA103,AC103,AE103,AG103,AI103,AK103)/COUNT(Y103,AA103,AC103,AE103,AG103,AI103,AK103),""),"")</f>
        <v/>
      </c>
      <c r="AN103" s="34"/>
    </row>
    <row r="104" spans="2:40" ht="18" x14ac:dyDescent="0.35">
      <c r="B104" s="34" t="str">
        <f>IF(NOT(ISBLANK('CP, Curs, Sem'!B103)),'CP, Curs, Sem'!B103,"")</f>
        <v/>
      </c>
      <c r="C104" s="71" t="str">
        <f>IF(NOT(ISBLANK('CP, Curs, Sem'!C103)),'CP, Curs, Sem'!C103,"")</f>
        <v/>
      </c>
      <c r="D104" s="34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4" t="str">
        <f t="shared" si="2"/>
        <v/>
      </c>
      <c r="U104" s="57"/>
      <c r="V104" s="72" t="str">
        <f t="shared" si="3"/>
        <v/>
      </c>
      <c r="W104" s="73" t="str">
        <f t="shared" si="3"/>
        <v/>
      </c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150" t="str">
        <f>IF(NOT(ISBLANK('CP, Curs, Sem'!B103)),IFERROR(SUM(X104,Z104,AB104,AD104,AF104,AH104,AJ104)/COUNT(X104,Z104,AB104,AD104,AF104,AH104,AJ104),""),"")</f>
        <v/>
      </c>
      <c r="AM104" s="150" t="str">
        <f>IF(NOT(ISBLANK('CP, Curs, Sem'!C103)),IFERROR(SUM(Y104,AA104,AC104,AE104,AG104,AI104,AK104)/COUNT(Y104,AA104,AC104,AE104,AG104,AI104,AK104),""),"")</f>
        <v/>
      </c>
      <c r="AN104" s="34"/>
    </row>
    <row r="105" spans="2:40" ht="18" x14ac:dyDescent="0.35">
      <c r="B105" s="34" t="str">
        <f>IF(NOT(ISBLANK('CP, Curs, Sem'!B104)),'CP, Curs, Sem'!B104,"")</f>
        <v/>
      </c>
      <c r="C105" s="71" t="str">
        <f>IF(NOT(ISBLANK('CP, Curs, Sem'!C104)),'CP, Curs, Sem'!C104,"")</f>
        <v/>
      </c>
      <c r="D105" s="34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4" t="str">
        <f t="shared" si="2"/>
        <v/>
      </c>
      <c r="U105" s="57"/>
      <c r="V105" s="72" t="str">
        <f t="shared" si="3"/>
        <v/>
      </c>
      <c r="W105" s="73" t="str">
        <f t="shared" si="3"/>
        <v/>
      </c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150" t="str">
        <f>IF(NOT(ISBLANK('CP, Curs, Sem'!B104)),IFERROR(SUM(X105,Z105,AB105,AD105,AF105,AH105,AJ105)/COUNT(X105,Z105,AB105,AD105,AF105,AH105,AJ105),""),"")</f>
        <v/>
      </c>
      <c r="AM105" s="150" t="str">
        <f>IF(NOT(ISBLANK('CP, Curs, Sem'!C104)),IFERROR(SUM(Y105,AA105,AC105,AE105,AG105,AI105,AK105)/COUNT(Y105,AA105,AC105,AE105,AG105,AI105,AK105),""),"")</f>
        <v/>
      </c>
    </row>
    <row r="106" spans="2:40" ht="18" x14ac:dyDescent="0.35">
      <c r="B106" s="34" t="str">
        <f>IF(NOT(ISBLANK('CP, Curs, Sem'!B105)),'CP, Curs, Sem'!B105,"")</f>
        <v/>
      </c>
      <c r="C106" s="71" t="str">
        <f>IF(NOT(ISBLANK('CP, Curs, Sem'!C105)),'CP, Curs, Sem'!C105,"")</f>
        <v/>
      </c>
      <c r="D106" s="34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4" t="str">
        <f t="shared" si="2"/>
        <v/>
      </c>
      <c r="U106" s="57"/>
      <c r="V106" s="72" t="str">
        <f t="shared" ref="V106" si="4">IF(NOT(ISBLANK(B106)),B106,"")</f>
        <v/>
      </c>
      <c r="W106" s="73" t="str">
        <f t="shared" ref="W106" si="5">IF(NOT(ISBLANK(C106)),C106,"")</f>
        <v/>
      </c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150" t="str">
        <f>IF(NOT(ISBLANK('CP, Curs, Sem'!B105)),IFERROR(SUM(X106,Z106,AB106,AD106,AF106,AH106,AJ106)/COUNT(X106,Z106,AB106,AD106,AF106,AH106,AJ106),""),"")</f>
        <v/>
      </c>
      <c r="AM106" s="150" t="str">
        <f>IF(NOT(ISBLANK('CP, Curs, Sem'!C105)),IFERROR(SUM(Y106,AA106,AC106,AE106,AG106,AI106,AK106)/COUNT(Y106,AA106,AC106,AE106,AG106,AI106,AK106),""),"")</f>
        <v/>
      </c>
    </row>
    <row r="107" spans="2:40" x14ac:dyDescent="0.3">
      <c r="AL107" s="151"/>
      <c r="AM107" s="151"/>
    </row>
    <row r="108" spans="2:40" x14ac:dyDescent="0.3">
      <c r="AL108" s="151"/>
      <c r="AM108" s="151"/>
    </row>
    <row r="109" spans="2:40" x14ac:dyDescent="0.3">
      <c r="AL109" s="151"/>
      <c r="AM109" s="151"/>
    </row>
    <row r="110" spans="2:40" x14ac:dyDescent="0.3">
      <c r="AL110" s="151"/>
      <c r="AM110" s="151"/>
    </row>
    <row r="111" spans="2:40" x14ac:dyDescent="0.3">
      <c r="AL111" s="151"/>
      <c r="AM111" s="151"/>
    </row>
    <row r="112" spans="2:40" x14ac:dyDescent="0.3">
      <c r="AL112" s="151"/>
      <c r="AM112" s="151"/>
    </row>
    <row r="113" spans="38:39" x14ac:dyDescent="0.3">
      <c r="AL113" s="151"/>
      <c r="AM113" s="151"/>
    </row>
  </sheetData>
  <mergeCells count="24">
    <mergeCell ref="O5:P5"/>
    <mergeCell ref="B2:R2"/>
    <mergeCell ref="V2:AM2"/>
    <mergeCell ref="X4:Y4"/>
    <mergeCell ref="Z4:AA4"/>
    <mergeCell ref="AB4:AC4"/>
    <mergeCell ref="AD4:AE4"/>
    <mergeCell ref="AF4:AG4"/>
    <mergeCell ref="AH4:AI4"/>
    <mergeCell ref="AJ4:AK4"/>
    <mergeCell ref="AL4:AM5"/>
    <mergeCell ref="E5:F5"/>
    <mergeCell ref="G5:H5"/>
    <mergeCell ref="I5:J5"/>
    <mergeCell ref="K5:L5"/>
    <mergeCell ref="M5:N5"/>
    <mergeCell ref="AH5:AI5"/>
    <mergeCell ref="AJ5:AK5"/>
    <mergeCell ref="Q5:R5"/>
    <mergeCell ref="X5:Y5"/>
    <mergeCell ref="Z5:AA5"/>
    <mergeCell ref="AB5:AC5"/>
    <mergeCell ref="AD5:AE5"/>
    <mergeCell ref="AF5:AG5"/>
  </mergeCells>
  <conditionalFormatting sqref="B7:D106">
    <cfRule type="expression" dxfId="4" priority="7">
      <formula>IF(ISNUMBER($B7),$B7&gt;COUNT($B$7:$B$106)/$D$4,"")</formula>
    </cfRule>
    <cfRule type="expression" dxfId="3" priority="8">
      <formula>IF(ISNUMBER($B7),$B7&lt;=COUNT($B$7:$B$106)/$D$4,"")</formula>
    </cfRule>
  </conditionalFormatting>
  <conditionalFormatting sqref="B7:T106">
    <cfRule type="expression" dxfId="2" priority="4">
      <formula>$B7&lt;&gt;""</formula>
    </cfRule>
  </conditionalFormatting>
  <conditionalFormatting sqref="T7:T106">
    <cfRule type="expression" dxfId="1" priority="3">
      <formula>$B7&lt;&gt;""</formula>
    </cfRule>
  </conditionalFormatting>
  <conditionalFormatting sqref="V7:AM106">
    <cfRule type="expression" dxfId="0" priority="1">
      <formula>$B7&lt;&gt;""</formula>
    </cfRule>
  </conditionalFormatting>
  <dataValidations count="1">
    <dataValidation type="list" allowBlank="1" showInputMessage="1" showErrorMessage="1" sqref="D4" xr:uid="{00000000-0002-0000-0200-000000000000}">
      <formula1>"1,2"</formula1>
    </dataValidation>
  </dataValidations>
  <pageMargins left="0.7" right="0.7" top="0.75" bottom="0.75" header="0.3" footer="0.3"/>
  <pageSetup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105"/>
  <sheetViews>
    <sheetView zoomScaleNormal="100" workbookViewId="0">
      <selection activeCell="I17" sqref="I17"/>
    </sheetView>
  </sheetViews>
  <sheetFormatPr defaultRowHeight="18" x14ac:dyDescent="0.35"/>
  <cols>
    <col min="1" max="1" width="4.44140625" style="18" customWidth="1"/>
    <col min="2" max="2" width="25.88671875" customWidth="1"/>
    <col min="3" max="3" width="9.33203125" style="51" customWidth="1"/>
    <col min="4" max="4" width="9" style="51" customWidth="1"/>
    <col min="5" max="5" width="8.109375" style="26" customWidth="1"/>
    <col min="6" max="6" width="11.109375" bestFit="1" customWidth="1"/>
    <col min="8" max="8" width="11.33203125" customWidth="1"/>
  </cols>
  <sheetData>
    <row r="1" spans="1:11" x14ac:dyDescent="0.35">
      <c r="A1" s="19" t="s">
        <v>0</v>
      </c>
      <c r="B1" s="20" t="s">
        <v>1</v>
      </c>
      <c r="C1" s="49" t="s">
        <v>71</v>
      </c>
      <c r="D1" s="49" t="s">
        <v>72</v>
      </c>
      <c r="E1" s="48" t="s">
        <v>33</v>
      </c>
      <c r="F1" s="6"/>
      <c r="G1" s="222" t="s">
        <v>47</v>
      </c>
      <c r="H1" s="222"/>
      <c r="I1" s="9"/>
      <c r="J1" s="9"/>
      <c r="K1" s="9"/>
    </row>
    <row r="2" spans="1:11" x14ac:dyDescent="0.35">
      <c r="A2" s="30">
        <f>IF(NOT(ISBLANK('CP, Curs, Sem'!B6)),'CP, Curs, Sem'!B6,"")</f>
        <v>1</v>
      </c>
      <c r="B2" s="31" t="str">
        <f>IF(NOT(ISBLANK('CP, Curs, Sem'!C6)),'CP, Curs, Sem'!C6,"")</f>
        <v>Nume, Prenume</v>
      </c>
      <c r="C2" s="47"/>
      <c r="D2" s="47"/>
      <c r="E2" s="32" t="str">
        <f>IF(NOT(ISBLANK('CP, Curs, Sem'!C6)),
IF(AND(NOT(ISBLANK(C2)),NOT(ISBLANK(D2)),C2&gt;=5,D2&gt;=5),ROUND(AVERAGE(C2:D2),0),"n/p"),
"")</f>
        <v>n/p</v>
      </c>
      <c r="F2" s="6"/>
      <c r="G2" s="27" t="s">
        <v>33</v>
      </c>
      <c r="H2" s="27" t="s">
        <v>35</v>
      </c>
      <c r="I2" s="13"/>
      <c r="J2" s="13"/>
      <c r="K2" s="13"/>
    </row>
    <row r="3" spans="1:11" x14ac:dyDescent="0.35">
      <c r="A3" s="30" t="str">
        <f>IF(NOT(ISBLANK('CP, Curs, Sem'!B7)),'CP, Curs, Sem'!B7,"")</f>
        <v/>
      </c>
      <c r="B3" s="31" t="str">
        <f>IF(NOT(ISBLANK('CP, Curs, Sem'!C7)),'CP, Curs, Sem'!C7,"")</f>
        <v/>
      </c>
      <c r="C3" s="47"/>
      <c r="D3" s="47"/>
      <c r="E3" s="32" t="str">
        <f>IF(NOT(ISBLANK('CP, Curs, Sem'!C7)),
IF(AND(NOT(ISBLANK(C3)),NOT(ISBLANK(D3)),C3&gt;=5,D3&gt;=5),ROUND(AVERAGE(C3:D3),0),"n/p"),
"")</f>
        <v/>
      </c>
      <c r="F3" s="22"/>
      <c r="G3" s="52">
        <v>1</v>
      </c>
      <c r="H3" s="13">
        <f>COUNTIF($E$2:$E$101,G3)</f>
        <v>0</v>
      </c>
      <c r="I3" s="13"/>
      <c r="J3" s="13"/>
      <c r="K3" s="13"/>
    </row>
    <row r="4" spans="1:11" x14ac:dyDescent="0.35">
      <c r="A4" s="30" t="str">
        <f>IF(NOT(ISBLANK('CP, Curs, Sem'!B8)),'CP, Curs, Sem'!B8,"")</f>
        <v/>
      </c>
      <c r="B4" s="31" t="str">
        <f>IF(NOT(ISBLANK('CP, Curs, Sem'!C8)),'CP, Curs, Sem'!C8,"")</f>
        <v/>
      </c>
      <c r="C4" s="47"/>
      <c r="D4" s="47"/>
      <c r="E4" s="32" t="str">
        <f>IF(NOT(ISBLANK('CP, Curs, Sem'!C8)),
IF(AND(NOT(ISBLANK(C4)),NOT(ISBLANK(D4)),C4&gt;=5,D4&gt;=5),ROUND(AVERAGE(C4:D4),0),"n/p"),
"")</f>
        <v/>
      </c>
      <c r="F4" s="22"/>
      <c r="G4" s="53">
        <v>2</v>
      </c>
      <c r="H4" s="13">
        <f t="shared" ref="H4:H12" si="0">COUNTIF($E$2:$E$101,G4)</f>
        <v>0</v>
      </c>
      <c r="I4" s="13"/>
      <c r="J4" s="13"/>
      <c r="K4" s="13"/>
    </row>
    <row r="5" spans="1:11" x14ac:dyDescent="0.35">
      <c r="A5" s="30" t="str">
        <f>IF(NOT(ISBLANK('CP, Curs, Sem'!B9)),'CP, Curs, Sem'!B9,"")</f>
        <v/>
      </c>
      <c r="B5" s="31" t="str">
        <f>IF(NOT(ISBLANK('CP, Curs, Sem'!C9)),'CP, Curs, Sem'!C9,"")</f>
        <v/>
      </c>
      <c r="C5" s="47"/>
      <c r="D5" s="47"/>
      <c r="E5" s="32" t="str">
        <f>IF(NOT(ISBLANK('CP, Curs, Sem'!C9)),
IF(AND(NOT(ISBLANK(C5)),NOT(ISBLANK(D5)),C5&gt;=5,D5&gt;=5),ROUND(AVERAGE(C5:D5),0),"n/p"),
"")</f>
        <v/>
      </c>
      <c r="F5" s="22"/>
      <c r="G5" s="53">
        <v>3</v>
      </c>
      <c r="H5" s="13">
        <f t="shared" si="0"/>
        <v>0</v>
      </c>
      <c r="I5" s="13"/>
      <c r="J5" s="13"/>
      <c r="K5" s="13"/>
    </row>
    <row r="6" spans="1:11" x14ac:dyDescent="0.35">
      <c r="A6" s="30" t="str">
        <f>IF(NOT(ISBLANK('CP, Curs, Sem'!B10)),'CP, Curs, Sem'!B10,"")</f>
        <v/>
      </c>
      <c r="B6" s="31" t="str">
        <f>IF(NOT(ISBLANK('CP, Curs, Sem'!C10)),'CP, Curs, Sem'!C10,"")</f>
        <v/>
      </c>
      <c r="C6" s="47"/>
      <c r="D6" s="47"/>
      <c r="E6" s="32" t="str">
        <f>IF(NOT(ISBLANK('CP, Curs, Sem'!C10)),
IF(AND(NOT(ISBLANK(C6)),NOT(ISBLANK(D6)),C6&gt;=5,D6&gt;=5),ROUND(AVERAGE(C6:D6),0),"n/p"),
"")</f>
        <v/>
      </c>
      <c r="F6" s="22"/>
      <c r="G6" s="52">
        <v>4</v>
      </c>
      <c r="H6" s="13">
        <f t="shared" si="0"/>
        <v>0</v>
      </c>
      <c r="I6" s="13"/>
      <c r="J6" s="13"/>
      <c r="K6" s="13"/>
    </row>
    <row r="7" spans="1:11" x14ac:dyDescent="0.35">
      <c r="A7" s="30" t="str">
        <f>IF(NOT(ISBLANK('CP, Curs, Sem'!B11)),'CP, Curs, Sem'!B11,"")</f>
        <v/>
      </c>
      <c r="B7" s="31" t="str">
        <f>IF(NOT(ISBLANK('CP, Curs, Sem'!C11)),'CP, Curs, Sem'!C11,"")</f>
        <v/>
      </c>
      <c r="C7" s="47"/>
      <c r="D7" s="47"/>
      <c r="E7" s="32" t="str">
        <f>IF(NOT(ISBLANK('CP, Curs, Sem'!C11)),
IF(AND(NOT(ISBLANK(C7)),NOT(ISBLANK(D7)),C7&gt;=5,D7&gt;=5),ROUND(AVERAGE(C7:D7),0),"n/p"),
"")</f>
        <v/>
      </c>
      <c r="F7" s="22"/>
      <c r="G7" s="52">
        <v>5</v>
      </c>
      <c r="H7" s="13">
        <f t="shared" si="0"/>
        <v>0</v>
      </c>
      <c r="I7" s="13"/>
      <c r="J7" s="13"/>
      <c r="K7" s="13"/>
    </row>
    <row r="8" spans="1:11" x14ac:dyDescent="0.35">
      <c r="A8" s="30" t="str">
        <f>IF(NOT(ISBLANK('CP, Curs, Sem'!B12)),'CP, Curs, Sem'!B12,"")</f>
        <v/>
      </c>
      <c r="B8" s="31" t="str">
        <f>IF(NOT(ISBLANK('CP, Curs, Sem'!C12)),'CP, Curs, Sem'!C12,"")</f>
        <v/>
      </c>
      <c r="C8" s="47"/>
      <c r="D8" s="47"/>
      <c r="E8" s="32" t="str">
        <f>IF(NOT(ISBLANK('CP, Curs, Sem'!C12)),
IF(AND(NOT(ISBLANK(C8)),NOT(ISBLANK(D8)),C8&gt;=5,D8&gt;=5),ROUND(AVERAGE(C8:D8),0),"n/p"),
"")</f>
        <v/>
      </c>
      <c r="F8" s="22"/>
      <c r="G8" s="52">
        <v>6</v>
      </c>
      <c r="H8" s="13">
        <f t="shared" si="0"/>
        <v>0</v>
      </c>
      <c r="I8" s="13"/>
      <c r="J8" s="13"/>
      <c r="K8" s="13"/>
    </row>
    <row r="9" spans="1:11" x14ac:dyDescent="0.35">
      <c r="A9" s="30" t="str">
        <f>IF(NOT(ISBLANK('CP, Curs, Sem'!B13)),'CP, Curs, Sem'!B13,"")</f>
        <v/>
      </c>
      <c r="B9" s="31" t="str">
        <f>IF(NOT(ISBLANK('CP, Curs, Sem'!C13)),'CP, Curs, Sem'!C13,"")</f>
        <v/>
      </c>
      <c r="C9" s="47"/>
      <c r="D9" s="47"/>
      <c r="E9" s="32" t="str">
        <f>IF(NOT(ISBLANK('CP, Curs, Sem'!C13)),
IF(AND(NOT(ISBLANK(C9)),NOT(ISBLANK(D9)),C9&gt;=5,D9&gt;=5),ROUND(AVERAGE(C9:D9),0),"n/p"),
"")</f>
        <v/>
      </c>
      <c r="F9" s="22"/>
      <c r="G9" s="52">
        <v>7</v>
      </c>
      <c r="H9" s="13">
        <f t="shared" si="0"/>
        <v>0</v>
      </c>
      <c r="I9" s="13"/>
      <c r="J9" s="13"/>
      <c r="K9" s="13"/>
    </row>
    <row r="10" spans="1:11" x14ac:dyDescent="0.35">
      <c r="A10" s="30" t="str">
        <f>IF(NOT(ISBLANK('CP, Curs, Sem'!B14)),'CP, Curs, Sem'!B14,"")</f>
        <v/>
      </c>
      <c r="B10" s="31" t="str">
        <f>IF(NOT(ISBLANK('CP, Curs, Sem'!C14)),'CP, Curs, Sem'!C14,"")</f>
        <v/>
      </c>
      <c r="C10" s="47"/>
      <c r="D10" s="47"/>
      <c r="E10" s="32" t="str">
        <f>IF(NOT(ISBLANK('CP, Curs, Sem'!C14)),
IF(AND(NOT(ISBLANK(C10)),NOT(ISBLANK(D10)),C10&gt;=5,D10&gt;=5),ROUND(AVERAGE(C10:D10),0),"n/p"),
"")</f>
        <v/>
      </c>
      <c r="F10" s="22"/>
      <c r="G10" s="52">
        <v>8</v>
      </c>
      <c r="H10" s="13">
        <f t="shared" si="0"/>
        <v>0</v>
      </c>
      <c r="I10" s="13"/>
      <c r="J10" s="13"/>
      <c r="K10" s="13"/>
    </row>
    <row r="11" spans="1:11" x14ac:dyDescent="0.35">
      <c r="A11" s="30" t="str">
        <f>IF(NOT(ISBLANK('CP, Curs, Sem'!B15)),'CP, Curs, Sem'!B15,"")</f>
        <v/>
      </c>
      <c r="B11" s="31" t="str">
        <f>IF(NOT(ISBLANK('CP, Curs, Sem'!C15)),'CP, Curs, Sem'!C15,"")</f>
        <v/>
      </c>
      <c r="C11" s="47"/>
      <c r="D11" s="47"/>
      <c r="E11" s="32" t="str">
        <f>IF(NOT(ISBLANK('CP, Curs, Sem'!C15)),
IF(AND(NOT(ISBLANK(C11)),NOT(ISBLANK(D11)),C11&gt;=5,D11&gt;=5),ROUND(AVERAGE(C11:D11),0),"n/p"),
"")</f>
        <v/>
      </c>
      <c r="F11" s="22"/>
      <c r="G11" s="52">
        <v>9</v>
      </c>
      <c r="H11" s="13">
        <f t="shared" si="0"/>
        <v>0</v>
      </c>
      <c r="I11" s="13"/>
      <c r="J11" s="13"/>
      <c r="K11" s="13"/>
    </row>
    <row r="12" spans="1:11" x14ac:dyDescent="0.35">
      <c r="A12" s="30" t="str">
        <f>IF(NOT(ISBLANK('CP, Curs, Sem'!B16)),'CP, Curs, Sem'!B16,"")</f>
        <v/>
      </c>
      <c r="B12" s="31" t="str">
        <f>IF(NOT(ISBLANK('CP, Curs, Sem'!C16)),'CP, Curs, Sem'!C16,"")</f>
        <v/>
      </c>
      <c r="C12" s="47"/>
      <c r="D12" s="47"/>
      <c r="E12" s="32" t="str">
        <f>IF(NOT(ISBLANK('CP, Curs, Sem'!C16)),
IF(AND(NOT(ISBLANK(C12)),NOT(ISBLANK(D12)),C12&gt;=5,D12&gt;=5),ROUND(AVERAGE(C12:D12),0),"n/p"),
"")</f>
        <v/>
      </c>
      <c r="F12" s="22"/>
      <c r="G12" s="52">
        <v>10</v>
      </c>
      <c r="H12" s="13">
        <f t="shared" si="0"/>
        <v>0</v>
      </c>
      <c r="I12" s="13"/>
      <c r="J12" s="13"/>
      <c r="K12" s="13"/>
    </row>
    <row r="13" spans="1:11" x14ac:dyDescent="0.35">
      <c r="A13" s="30" t="str">
        <f>IF(NOT(ISBLANK('CP, Curs, Sem'!B17)),'CP, Curs, Sem'!B17,"")</f>
        <v/>
      </c>
      <c r="B13" s="31" t="str">
        <f>IF(NOT(ISBLANK('CP, Curs, Sem'!C17)),'CP, Curs, Sem'!C17,"")</f>
        <v/>
      </c>
      <c r="C13" s="47"/>
      <c r="D13" s="47"/>
      <c r="E13" s="32" t="str">
        <f>IF(NOT(ISBLANK('CP, Curs, Sem'!C17)),
IF(AND(NOT(ISBLANK(C13)),NOT(ISBLANK(D13)),C13&gt;=5,D13&gt;=5),ROUND(AVERAGE(C13:D13),0),"n/p"),
"")</f>
        <v/>
      </c>
      <c r="F13" s="22"/>
      <c r="G13" s="52" t="s">
        <v>37</v>
      </c>
      <c r="H13" s="13">
        <f>COUNTIF($E$2:$E$102,G13)</f>
        <v>1</v>
      </c>
      <c r="I13" s="13"/>
      <c r="J13" s="16"/>
      <c r="K13" s="13"/>
    </row>
    <row r="14" spans="1:11" x14ac:dyDescent="0.35">
      <c r="A14" s="30" t="str">
        <f>IF(NOT(ISBLANK('CP, Curs, Sem'!B18)),'CP, Curs, Sem'!B18,"")</f>
        <v/>
      </c>
      <c r="B14" s="31" t="str">
        <f>IF(NOT(ISBLANK('CP, Curs, Sem'!C18)),'CP, Curs, Sem'!C18,"")</f>
        <v/>
      </c>
      <c r="C14" s="47"/>
      <c r="D14" s="47"/>
      <c r="E14" s="32" t="str">
        <f>IF(NOT(ISBLANK('CP, Curs, Sem'!C18)),
IF(AND(NOT(ISBLANK(C14)),NOT(ISBLANK(D14)),C14&gt;=5,D14&gt;=5),ROUND(AVERAGE(C14:D14),0),"n/p"),
"")</f>
        <v/>
      </c>
      <c r="F14" s="7"/>
      <c r="G14" s="15"/>
      <c r="H14" s="13"/>
      <c r="I14" s="16"/>
      <c r="J14" s="13"/>
      <c r="K14" s="16"/>
    </row>
    <row r="15" spans="1:11" x14ac:dyDescent="0.35">
      <c r="A15" s="30" t="str">
        <f>IF(NOT(ISBLANK('CP, Curs, Sem'!B19)),'CP, Curs, Sem'!B19,"")</f>
        <v/>
      </c>
      <c r="B15" s="31" t="str">
        <f>IF(NOT(ISBLANK('CP, Curs, Sem'!C19)),'CP, Curs, Sem'!C19,"")</f>
        <v/>
      </c>
      <c r="C15" s="47"/>
      <c r="D15" s="47"/>
      <c r="E15" s="32" t="str">
        <f>IF(NOT(ISBLANK('CP, Curs, Sem'!C19)),
IF(AND(NOT(ISBLANK(C15)),NOT(ISBLANK(D15)),C15&gt;=5,D15&gt;=5),ROUND(AVERAGE(C15:D15),0),"n/p"),
"")</f>
        <v/>
      </c>
      <c r="F15" s="7"/>
      <c r="G15" s="17"/>
    </row>
    <row r="16" spans="1:11" x14ac:dyDescent="0.35">
      <c r="A16" s="30" t="str">
        <f>IF(NOT(ISBLANK('CP, Curs, Sem'!B20)),'CP, Curs, Sem'!B20,"")</f>
        <v/>
      </c>
      <c r="B16" s="31" t="str">
        <f>IF(NOT(ISBLANK('CP, Curs, Sem'!C20)),'CP, Curs, Sem'!C20,"")</f>
        <v/>
      </c>
      <c r="C16" s="50"/>
      <c r="D16" s="50"/>
      <c r="E16" s="32" t="str">
        <f>IF(NOT(ISBLANK('CP, Curs, Sem'!C20)),
IF(AND(NOT(ISBLANK(C16)),NOT(ISBLANK(D16)),C16&gt;=5,D16&gt;=5),ROUND(AVERAGE(C16:D16),0),"n/p"),
"")</f>
        <v/>
      </c>
      <c r="F16" s="7"/>
      <c r="G16" s="17"/>
    </row>
    <row r="17" spans="1:9" x14ac:dyDescent="0.35">
      <c r="A17" s="30" t="str">
        <f>IF(NOT(ISBLANK('CP, Curs, Sem'!B21)),'CP, Curs, Sem'!B21,"")</f>
        <v/>
      </c>
      <c r="B17" s="31" t="str">
        <f>IF(NOT(ISBLANK('CP, Curs, Sem'!C21)),'CP, Curs, Sem'!C21,"")</f>
        <v/>
      </c>
      <c r="C17" s="47"/>
      <c r="D17" s="47"/>
      <c r="E17" s="32" t="str">
        <f>IF(NOT(ISBLANK('CP, Curs, Sem'!C21)),
IF(AND(NOT(ISBLANK(C17)),NOT(ISBLANK(D17)),C17&gt;=5,D17&gt;=5),ROUND(AVERAGE(C17:D17),0),"n/p"),
"")</f>
        <v/>
      </c>
      <c r="F17" s="7"/>
      <c r="G17" s="17"/>
    </row>
    <row r="18" spans="1:9" x14ac:dyDescent="0.35">
      <c r="A18" s="30" t="str">
        <f>IF(NOT(ISBLANK('CP, Curs, Sem'!B22)),'CP, Curs, Sem'!B22,"")</f>
        <v/>
      </c>
      <c r="B18" s="31" t="str">
        <f>IF(NOT(ISBLANK('CP, Curs, Sem'!C22)),'CP, Curs, Sem'!C22,"")</f>
        <v/>
      </c>
      <c r="C18" s="47"/>
      <c r="D18" s="47"/>
      <c r="E18" s="32" t="str">
        <f>IF(NOT(ISBLANK('CP, Curs, Sem'!C22)),
IF(AND(NOT(ISBLANK(C18)),NOT(ISBLANK(D18)),C18&gt;=5,D18&gt;=5),ROUND(AVERAGE(C18:D18),0),"n/p"),
"")</f>
        <v/>
      </c>
      <c r="F18" s="7"/>
      <c r="G18" s="17"/>
    </row>
    <row r="19" spans="1:9" x14ac:dyDescent="0.35">
      <c r="A19" s="30" t="str">
        <f>IF(NOT(ISBLANK('CP, Curs, Sem'!B23)),'CP, Curs, Sem'!B23,"")</f>
        <v/>
      </c>
      <c r="B19" s="31" t="str">
        <f>IF(NOT(ISBLANK('CP, Curs, Sem'!C23)),'CP, Curs, Sem'!C23,"")</f>
        <v/>
      </c>
      <c r="C19" s="47"/>
      <c r="D19" s="47"/>
      <c r="E19" s="32" t="str">
        <f>IF(NOT(ISBLANK('CP, Curs, Sem'!C23)),
IF(AND(NOT(ISBLANK(C19)),NOT(ISBLANK(D19)),C19&gt;=5,D19&gt;=5),ROUND(AVERAGE(C19:D19),0),"n/p"),
"")</f>
        <v/>
      </c>
      <c r="F19" s="7"/>
      <c r="G19" s="17"/>
    </row>
    <row r="20" spans="1:9" x14ac:dyDescent="0.35">
      <c r="A20" s="30" t="str">
        <f>IF(NOT(ISBLANK('CP, Curs, Sem'!B24)),'CP, Curs, Sem'!B24,"")</f>
        <v/>
      </c>
      <c r="B20" s="31" t="str">
        <f>IF(NOT(ISBLANK('CP, Curs, Sem'!C24)),'CP, Curs, Sem'!C24,"")</f>
        <v/>
      </c>
      <c r="C20" s="47"/>
      <c r="D20" s="47"/>
      <c r="E20" s="32" t="str">
        <f>IF(NOT(ISBLANK('CP, Curs, Sem'!C24)),
IF(AND(NOT(ISBLANK(C20)),NOT(ISBLANK(D20)),C20&gt;=5,D20&gt;=5),ROUND(AVERAGE(C20:D20),0),"n/p"),
"")</f>
        <v/>
      </c>
      <c r="F20" s="7"/>
      <c r="G20" s="17"/>
    </row>
    <row r="21" spans="1:9" x14ac:dyDescent="0.35">
      <c r="A21" s="30" t="str">
        <f>IF(NOT(ISBLANK('CP, Curs, Sem'!B25)),'CP, Curs, Sem'!B25,"")</f>
        <v/>
      </c>
      <c r="B21" s="31" t="str">
        <f>IF(NOT(ISBLANK('CP, Curs, Sem'!C25)),'CP, Curs, Sem'!C25,"")</f>
        <v/>
      </c>
      <c r="C21" s="47"/>
      <c r="D21" s="47"/>
      <c r="E21" s="32" t="str">
        <f>IF(NOT(ISBLANK('CP, Curs, Sem'!C25)),
IF(AND(NOT(ISBLANK(C21)),NOT(ISBLANK(D21)),C21&gt;=5,D21&gt;=5),ROUND(AVERAGE(C21:D21),0),"n/p"),
"")</f>
        <v/>
      </c>
      <c r="F21" s="7"/>
      <c r="G21" s="17"/>
    </row>
    <row r="22" spans="1:9" x14ac:dyDescent="0.35">
      <c r="A22" s="30" t="str">
        <f>IF(NOT(ISBLANK('CP, Curs, Sem'!B26)),'CP, Curs, Sem'!B26,"")</f>
        <v/>
      </c>
      <c r="B22" s="31" t="str">
        <f>IF(NOT(ISBLANK('CP, Curs, Sem'!C26)),'CP, Curs, Sem'!C26,"")</f>
        <v/>
      </c>
      <c r="C22" s="47"/>
      <c r="D22" s="47"/>
      <c r="E22" s="32" t="str">
        <f>IF(NOT(ISBLANK('CP, Curs, Sem'!C26)),
IF(AND(NOT(ISBLANK(C22)),NOT(ISBLANK(D22)),C22&gt;=5,D22&gt;=5),ROUND(AVERAGE(C22:D22),0),"n/p"),
"")</f>
        <v/>
      </c>
      <c r="F22" s="7"/>
      <c r="G22" s="17"/>
    </row>
    <row r="23" spans="1:9" x14ac:dyDescent="0.35">
      <c r="A23" s="30" t="str">
        <f>IF(NOT(ISBLANK('CP, Curs, Sem'!B27)),'CP, Curs, Sem'!B27,"")</f>
        <v/>
      </c>
      <c r="B23" s="31" t="str">
        <f>IF(NOT(ISBLANK('CP, Curs, Sem'!C27)),'CP, Curs, Sem'!C27,"")</f>
        <v/>
      </c>
      <c r="C23" s="47"/>
      <c r="D23" s="47"/>
      <c r="E23" s="32" t="str">
        <f>IF(NOT(ISBLANK('CP, Curs, Sem'!C27)),
IF(AND(NOT(ISBLANK(C23)),NOT(ISBLANK(D23)),C23&gt;=5,D23&gt;=5),ROUND(AVERAGE(C23:D23),0),"n/p"),
"")</f>
        <v/>
      </c>
      <c r="F23" s="7"/>
      <c r="G23" s="17"/>
    </row>
    <row r="24" spans="1:9" x14ac:dyDescent="0.35">
      <c r="A24" s="30" t="str">
        <f>IF(NOT(ISBLANK('CP, Curs, Sem'!B28)),'CP, Curs, Sem'!B28,"")</f>
        <v/>
      </c>
      <c r="B24" s="31" t="str">
        <f>IF(NOT(ISBLANK('CP, Curs, Sem'!C28)),'CP, Curs, Sem'!C28,"")</f>
        <v/>
      </c>
      <c r="C24" s="50"/>
      <c r="D24" s="50"/>
      <c r="E24" s="32" t="str">
        <f>IF(NOT(ISBLANK('CP, Curs, Sem'!C28)),
IF(AND(NOT(ISBLANK(C24)),NOT(ISBLANK(D24)),C24&gt;=5,D24&gt;=5),ROUND(AVERAGE(C24:D24),0),"n/p"),
"")</f>
        <v/>
      </c>
      <c r="F24" s="7"/>
      <c r="G24" s="17"/>
    </row>
    <row r="25" spans="1:9" x14ac:dyDescent="0.35">
      <c r="A25" s="30" t="str">
        <f>IF(NOT(ISBLANK('CP, Curs, Sem'!B29)),'CP, Curs, Sem'!B29,"")</f>
        <v/>
      </c>
      <c r="B25" s="31" t="str">
        <f>IF(NOT(ISBLANK('CP, Curs, Sem'!C29)),'CP, Curs, Sem'!C29,"")</f>
        <v/>
      </c>
      <c r="C25" s="47"/>
      <c r="D25" s="47"/>
      <c r="E25" s="32" t="str">
        <f>IF(NOT(ISBLANK('CP, Curs, Sem'!C29)),
IF(AND(NOT(ISBLANK(C25)),NOT(ISBLANK(D25)),C25&gt;=5,D25&gt;=5),ROUND(AVERAGE(C25:D25),0),"n/p"),
"")</f>
        <v/>
      </c>
      <c r="F25" s="7"/>
      <c r="G25" s="17"/>
    </row>
    <row r="26" spans="1:9" x14ac:dyDescent="0.35">
      <c r="A26" s="30" t="str">
        <f>IF(NOT(ISBLANK('CP, Curs, Sem'!B30)),'CP, Curs, Sem'!B30,"")</f>
        <v/>
      </c>
      <c r="B26" s="31" t="str">
        <f>IF(NOT(ISBLANK('CP, Curs, Sem'!C30)),'CP, Curs, Sem'!C30,"")</f>
        <v/>
      </c>
      <c r="C26" s="47"/>
      <c r="D26" s="47"/>
      <c r="E26" s="32" t="str">
        <f>IF(NOT(ISBLANK('CP, Curs, Sem'!C30)),
IF(AND(NOT(ISBLANK(C26)),NOT(ISBLANK(D26)),C26&gt;=5,D26&gt;=5),ROUND(AVERAGE(C26:D26),0),"n/p"),
"")</f>
        <v/>
      </c>
      <c r="F26" s="7"/>
      <c r="G26" s="17"/>
    </row>
    <row r="27" spans="1:9" x14ac:dyDescent="0.35">
      <c r="A27" s="30" t="str">
        <f>IF(NOT(ISBLANK('CP, Curs, Sem'!B31)),'CP, Curs, Sem'!B31,"")</f>
        <v/>
      </c>
      <c r="B27" s="31" t="str">
        <f>IF(NOT(ISBLANK('CP, Curs, Sem'!C31)),'CP, Curs, Sem'!C31,"")</f>
        <v/>
      </c>
      <c r="C27" s="47"/>
      <c r="D27" s="47"/>
      <c r="E27" s="32" t="str">
        <f>IF(NOT(ISBLANK('CP, Curs, Sem'!C31)),
IF(AND(NOT(ISBLANK(C27)),NOT(ISBLANK(D27)),C27&gt;=5,D27&gt;=5),ROUND(AVERAGE(C27:D27),0),"n/p"),
"")</f>
        <v/>
      </c>
      <c r="F27" s="10"/>
      <c r="G27" s="14"/>
      <c r="H27" s="7"/>
      <c r="I27" s="1"/>
    </row>
    <row r="28" spans="1:9" x14ac:dyDescent="0.35">
      <c r="A28" s="30" t="str">
        <f>IF(NOT(ISBLANK('CP, Curs, Sem'!B32)),'CP, Curs, Sem'!B32,"")</f>
        <v/>
      </c>
      <c r="B28" s="31" t="str">
        <f>IF(NOT(ISBLANK('CP, Curs, Sem'!C32)),'CP, Curs, Sem'!C32,"")</f>
        <v/>
      </c>
      <c r="C28" s="47"/>
      <c r="D28" s="47"/>
      <c r="E28" s="32" t="str">
        <f>IF(NOT(ISBLANK('CP, Curs, Sem'!C32)),
IF(AND(NOT(ISBLANK(C28)),NOT(ISBLANK(D28)),C28&gt;=5,D28&gt;=5),ROUND(AVERAGE(C28:D28),0),"n/p"),
"")</f>
        <v/>
      </c>
    </row>
    <row r="29" spans="1:9" x14ac:dyDescent="0.35">
      <c r="A29" s="30" t="str">
        <f>IF(NOT(ISBLANK('CP, Curs, Sem'!B33)),'CP, Curs, Sem'!B33,"")</f>
        <v/>
      </c>
      <c r="B29" s="31" t="str">
        <f>IF(NOT(ISBLANK('CP, Curs, Sem'!C33)),'CP, Curs, Sem'!C33,"")</f>
        <v/>
      </c>
      <c r="C29" s="47"/>
      <c r="D29" s="47"/>
      <c r="E29" s="32" t="str">
        <f>IF(NOT(ISBLANK('CP, Curs, Sem'!C33)),
IF(AND(NOT(ISBLANK(C29)),NOT(ISBLANK(D29)),C29&gt;=5,D29&gt;=5),ROUND(AVERAGE(C29:D29),0),"n/p"),
"")</f>
        <v/>
      </c>
    </row>
    <row r="30" spans="1:9" x14ac:dyDescent="0.35">
      <c r="A30" s="30" t="str">
        <f>IF(NOT(ISBLANK('CP, Curs, Sem'!B34)),'CP, Curs, Sem'!B34,"")</f>
        <v/>
      </c>
      <c r="B30" s="31" t="str">
        <f>IF(NOT(ISBLANK('CP, Curs, Sem'!C34)),'CP, Curs, Sem'!C34,"")</f>
        <v/>
      </c>
      <c r="C30" s="47"/>
      <c r="D30" s="47"/>
      <c r="E30" s="32" t="str">
        <f>IF(NOT(ISBLANK('CP, Curs, Sem'!C34)),
IF(AND(NOT(ISBLANK(C30)),NOT(ISBLANK(D30)),C30&gt;=5,D30&gt;=5),ROUND(AVERAGE(C30:D30),0),"n/p"),
"")</f>
        <v/>
      </c>
    </row>
    <row r="31" spans="1:9" x14ac:dyDescent="0.35">
      <c r="A31" s="30" t="str">
        <f>IF(NOT(ISBLANK('CP, Curs, Sem'!B35)),'CP, Curs, Sem'!B35,"")</f>
        <v/>
      </c>
      <c r="B31" s="31" t="str">
        <f>IF(NOT(ISBLANK('CP, Curs, Sem'!C35)),'CP, Curs, Sem'!C35,"")</f>
        <v/>
      </c>
      <c r="C31" s="47"/>
      <c r="D31" s="47"/>
      <c r="E31" s="32" t="str">
        <f>IF(NOT(ISBLANK('CP, Curs, Sem'!C35)),
IF(AND(NOT(ISBLANK(C31)),NOT(ISBLANK(D31)),C31&gt;=5,D31&gt;=5),ROUND(AVERAGE(C31:D31),0),"n/p"),
"")</f>
        <v/>
      </c>
    </row>
    <row r="32" spans="1:9" x14ac:dyDescent="0.35">
      <c r="A32" s="30" t="str">
        <f>IF(NOT(ISBLANK('CP, Curs, Sem'!B36)),'CP, Curs, Sem'!B36,"")</f>
        <v/>
      </c>
      <c r="B32" s="31" t="str">
        <f>IF(NOT(ISBLANK('CP, Curs, Sem'!C36)),'CP, Curs, Sem'!C36,"")</f>
        <v/>
      </c>
      <c r="C32" s="47"/>
      <c r="D32" s="47"/>
      <c r="E32" s="32" t="str">
        <f>IF(NOT(ISBLANK('CP, Curs, Sem'!C36)),
IF(AND(NOT(ISBLANK(C32)),NOT(ISBLANK(D32)),C32&gt;=5,D32&gt;=5),ROUND(AVERAGE(C32:D32),0),"n/p"),
"")</f>
        <v/>
      </c>
    </row>
    <row r="33" spans="1:5" x14ac:dyDescent="0.35">
      <c r="A33" s="30" t="str">
        <f>IF(NOT(ISBLANK('CP, Curs, Sem'!B37)),'CP, Curs, Sem'!B37,"")</f>
        <v/>
      </c>
      <c r="B33" s="31" t="str">
        <f>IF(NOT(ISBLANK('CP, Curs, Sem'!C37)),'CP, Curs, Sem'!C37,"")</f>
        <v/>
      </c>
      <c r="C33" s="47"/>
      <c r="D33" s="47"/>
      <c r="E33" s="32" t="str">
        <f>IF(NOT(ISBLANK('CP, Curs, Sem'!C37)),
IF(AND(NOT(ISBLANK(C33)),NOT(ISBLANK(D33)),C33&gt;=5,D33&gt;=5),ROUND(AVERAGE(C33:D33),0),"n/p"),
"")</f>
        <v/>
      </c>
    </row>
    <row r="34" spans="1:5" x14ac:dyDescent="0.35">
      <c r="A34" s="30" t="str">
        <f>IF(NOT(ISBLANK('CP, Curs, Sem'!B38)),'CP, Curs, Sem'!B38,"")</f>
        <v/>
      </c>
      <c r="B34" s="31" t="str">
        <f>IF(NOT(ISBLANK('CP, Curs, Sem'!C38)),'CP, Curs, Sem'!C38,"")</f>
        <v/>
      </c>
      <c r="C34" s="47"/>
      <c r="D34" s="47"/>
      <c r="E34" s="32" t="str">
        <f>IF(NOT(ISBLANK('CP, Curs, Sem'!C38)),
IF(AND(NOT(ISBLANK(C34)),NOT(ISBLANK(D34)),C34&gt;=5,D34&gt;=5),ROUND(AVERAGE(C34:D34),0),"n/p"),
"")</f>
        <v/>
      </c>
    </row>
    <row r="35" spans="1:5" x14ac:dyDescent="0.35">
      <c r="A35" s="30" t="str">
        <f>IF(NOT(ISBLANK('CP, Curs, Sem'!B39)),'CP, Curs, Sem'!B39,"")</f>
        <v/>
      </c>
      <c r="B35" s="31" t="str">
        <f>IF(NOT(ISBLANK('CP, Curs, Sem'!C39)),'CP, Curs, Sem'!C39,"")</f>
        <v/>
      </c>
      <c r="C35" s="47"/>
      <c r="D35" s="47"/>
      <c r="E35" s="32" t="str">
        <f>IF(NOT(ISBLANK('CP, Curs, Sem'!C39)),
IF(AND(NOT(ISBLANK(C35)),NOT(ISBLANK(D35)),C35&gt;=5,D35&gt;=5),ROUND(AVERAGE(C35:D35),0),"n/p"),
"")</f>
        <v/>
      </c>
    </row>
    <row r="36" spans="1:5" x14ac:dyDescent="0.35">
      <c r="A36" s="30" t="str">
        <f>IF(NOT(ISBLANK('CP, Curs, Sem'!B40)),'CP, Curs, Sem'!B40,"")</f>
        <v/>
      </c>
      <c r="B36" s="31" t="str">
        <f>IF(NOT(ISBLANK('CP, Curs, Sem'!C40)),'CP, Curs, Sem'!C40,"")</f>
        <v/>
      </c>
      <c r="C36" s="47"/>
      <c r="D36" s="47"/>
      <c r="E36" s="32" t="str">
        <f>IF(NOT(ISBLANK('CP, Curs, Sem'!C40)),
IF(AND(NOT(ISBLANK(C36)),NOT(ISBLANK(D36)),C36&gt;=5,D36&gt;=5),ROUND(AVERAGE(C36:D36),0),"n/p"),
"")</f>
        <v/>
      </c>
    </row>
    <row r="37" spans="1:5" x14ac:dyDescent="0.35">
      <c r="A37" s="30" t="str">
        <f>IF(NOT(ISBLANK('CP, Curs, Sem'!B41)),'CP, Curs, Sem'!B41,"")</f>
        <v/>
      </c>
      <c r="B37" s="31" t="str">
        <f>IF(NOT(ISBLANK('CP, Curs, Sem'!C41)),'CP, Curs, Sem'!C41,"")</f>
        <v/>
      </c>
      <c r="C37" s="47"/>
      <c r="D37" s="47"/>
      <c r="E37" s="32" t="str">
        <f>IF(NOT(ISBLANK('CP, Curs, Sem'!C41)),
IF(AND(NOT(ISBLANK(C37)),NOT(ISBLANK(D37)),C37&gt;=5,D37&gt;=5),ROUND(AVERAGE(C37:D37),0),"n/p"),
"")</f>
        <v/>
      </c>
    </row>
    <row r="38" spans="1:5" x14ac:dyDescent="0.35">
      <c r="A38" s="30" t="str">
        <f>IF(NOT(ISBLANK('CP, Curs, Sem'!B42)),'CP, Curs, Sem'!B42,"")</f>
        <v/>
      </c>
      <c r="B38" s="31" t="str">
        <f>IF(NOT(ISBLANK('CP, Curs, Sem'!C42)),'CP, Curs, Sem'!C42,"")</f>
        <v/>
      </c>
      <c r="C38" s="47"/>
      <c r="D38" s="47"/>
      <c r="E38" s="32" t="str">
        <f>IF(NOT(ISBLANK('CP, Curs, Sem'!C42)),
IF(AND(NOT(ISBLANK(C38)),NOT(ISBLANK(D38)),C38&gt;=5,D38&gt;=5),ROUND(AVERAGE(C38:D38),0),"n/p"),
"")</f>
        <v/>
      </c>
    </row>
    <row r="39" spans="1:5" x14ac:dyDescent="0.35">
      <c r="A39" s="30" t="str">
        <f>IF(NOT(ISBLANK('CP, Curs, Sem'!B43)),'CP, Curs, Sem'!B43,"")</f>
        <v/>
      </c>
      <c r="B39" s="31" t="str">
        <f>IF(NOT(ISBLANK('CP, Curs, Sem'!C43)),'CP, Curs, Sem'!C43,"")</f>
        <v/>
      </c>
      <c r="C39" s="47"/>
      <c r="D39" s="47"/>
      <c r="E39" s="32" t="str">
        <f>IF(NOT(ISBLANK('CP, Curs, Sem'!C43)),
IF(AND(NOT(ISBLANK(C39)),NOT(ISBLANK(D39)),C39&gt;=5,D39&gt;=5),ROUND(AVERAGE(C39:D39),0),"n/p"),
"")</f>
        <v/>
      </c>
    </row>
    <row r="40" spans="1:5" x14ac:dyDescent="0.35">
      <c r="A40" s="30" t="str">
        <f>IF(NOT(ISBLANK('CP, Curs, Sem'!B44)),'CP, Curs, Sem'!B44,"")</f>
        <v/>
      </c>
      <c r="B40" s="31" t="str">
        <f>IF(NOT(ISBLANK('CP, Curs, Sem'!C44)),'CP, Curs, Sem'!C44,"")</f>
        <v/>
      </c>
      <c r="C40" s="47"/>
      <c r="D40" s="47"/>
      <c r="E40" s="32" t="str">
        <f>IF(NOT(ISBLANK('CP, Curs, Sem'!C44)),
IF(AND(NOT(ISBLANK(C40)),NOT(ISBLANK(D40)),C40&gt;=5,D40&gt;=5),ROUND(AVERAGE(C40:D40),0),"n/p"),
"")</f>
        <v/>
      </c>
    </row>
    <row r="41" spans="1:5" x14ac:dyDescent="0.35">
      <c r="A41" s="30" t="str">
        <f>IF(NOT(ISBLANK('CP, Curs, Sem'!B45)),'CP, Curs, Sem'!B45,"")</f>
        <v/>
      </c>
      <c r="B41" s="31" t="str">
        <f>IF(NOT(ISBLANK('CP, Curs, Sem'!C45)),'CP, Curs, Sem'!C45,"")</f>
        <v/>
      </c>
      <c r="C41" s="47"/>
      <c r="D41" s="47"/>
      <c r="E41" s="32" t="str">
        <f>IF(NOT(ISBLANK('CP, Curs, Sem'!C45)),
IF(AND(NOT(ISBLANK(C41)),NOT(ISBLANK(D41)),C41&gt;=5,D41&gt;=5),ROUND(AVERAGE(C41:D41),0),"n/p"),
"")</f>
        <v/>
      </c>
    </row>
    <row r="42" spans="1:5" x14ac:dyDescent="0.35">
      <c r="A42" s="30" t="str">
        <f>IF(NOT(ISBLANK('CP, Curs, Sem'!B46)),'CP, Curs, Sem'!B46,"")</f>
        <v/>
      </c>
      <c r="B42" s="31" t="str">
        <f>IF(NOT(ISBLANK('CP, Curs, Sem'!C46)),'CP, Curs, Sem'!C46,"")</f>
        <v/>
      </c>
      <c r="C42" s="47"/>
      <c r="D42" s="47"/>
      <c r="E42" s="32" t="str">
        <f>IF(NOT(ISBLANK('CP, Curs, Sem'!C46)),
IF(AND(NOT(ISBLANK(C42)),NOT(ISBLANK(D42)),C42&gt;=5,D42&gt;=5),ROUND(AVERAGE(C42:D42),0),"n/p"),
"")</f>
        <v/>
      </c>
    </row>
    <row r="43" spans="1:5" x14ac:dyDescent="0.35">
      <c r="A43" s="30" t="str">
        <f>IF(NOT(ISBLANK('CP, Curs, Sem'!B47)),'CP, Curs, Sem'!B47,"")</f>
        <v/>
      </c>
      <c r="B43" s="31" t="str">
        <f>IF(NOT(ISBLANK('CP, Curs, Sem'!C47)),'CP, Curs, Sem'!C47,"")</f>
        <v/>
      </c>
      <c r="C43" s="47"/>
      <c r="D43" s="47"/>
      <c r="E43" s="32" t="str">
        <f>IF(NOT(ISBLANK('CP, Curs, Sem'!C47)),
IF(AND(NOT(ISBLANK(C43)),NOT(ISBLANK(D43)),C43&gt;=5,D43&gt;=5),ROUND(AVERAGE(C43:D43),0),"n/p"),
"")</f>
        <v/>
      </c>
    </row>
    <row r="44" spans="1:5" x14ac:dyDescent="0.35">
      <c r="A44" s="30" t="str">
        <f>IF(NOT(ISBLANK('CP, Curs, Sem'!B48)),'CP, Curs, Sem'!B48,"")</f>
        <v/>
      </c>
      <c r="B44" s="31" t="str">
        <f>IF(NOT(ISBLANK('CP, Curs, Sem'!C48)),'CP, Curs, Sem'!C48,"")</f>
        <v/>
      </c>
      <c r="C44" s="47"/>
      <c r="D44" s="47"/>
      <c r="E44" s="32" t="str">
        <f>IF(NOT(ISBLANK('CP, Curs, Sem'!C48)),
IF(AND(NOT(ISBLANK(C44)),NOT(ISBLANK(D44)),C44&gt;=5,D44&gt;=5),ROUND(AVERAGE(C44:D44),0),"n/p"),
"")</f>
        <v/>
      </c>
    </row>
    <row r="45" spans="1:5" x14ac:dyDescent="0.35">
      <c r="A45" s="30" t="str">
        <f>IF(NOT(ISBLANK('CP, Curs, Sem'!B49)),'CP, Curs, Sem'!B49,"")</f>
        <v/>
      </c>
      <c r="B45" s="31" t="str">
        <f>IF(NOT(ISBLANK('CP, Curs, Sem'!C49)),'CP, Curs, Sem'!C49,"")</f>
        <v/>
      </c>
      <c r="C45" s="47"/>
      <c r="D45" s="47"/>
      <c r="E45" s="32" t="str">
        <f>IF(NOT(ISBLANK('CP, Curs, Sem'!C49)),
IF(AND(NOT(ISBLANK(C45)),NOT(ISBLANK(D45)),C45&gt;=5,D45&gt;=5),ROUND(AVERAGE(C45:D45),0),"n/p"),
"")</f>
        <v/>
      </c>
    </row>
    <row r="46" spans="1:5" x14ac:dyDescent="0.35">
      <c r="A46" s="30" t="str">
        <f>IF(NOT(ISBLANK('CP, Curs, Sem'!B50)),'CP, Curs, Sem'!B50,"")</f>
        <v/>
      </c>
      <c r="B46" s="31" t="str">
        <f>IF(NOT(ISBLANK('CP, Curs, Sem'!C50)),'CP, Curs, Sem'!C50,"")</f>
        <v/>
      </c>
      <c r="C46" s="47"/>
      <c r="D46" s="47"/>
      <c r="E46" s="32" t="str">
        <f>IF(NOT(ISBLANK('CP, Curs, Sem'!C50)),
IF(AND(NOT(ISBLANK(C46)),NOT(ISBLANK(D46)),C46&gt;=5,D46&gt;=5),ROUND(AVERAGE(C46:D46),0),"n/p"),
"")</f>
        <v/>
      </c>
    </row>
    <row r="47" spans="1:5" x14ac:dyDescent="0.35">
      <c r="A47" s="30" t="str">
        <f>IF(NOT(ISBLANK('CP, Curs, Sem'!B51)),'CP, Curs, Sem'!B51,"")</f>
        <v/>
      </c>
      <c r="B47" s="31" t="str">
        <f>IF(NOT(ISBLANK('CP, Curs, Sem'!C51)),'CP, Curs, Sem'!C51,"")</f>
        <v/>
      </c>
      <c r="C47" s="47"/>
      <c r="D47" s="47"/>
      <c r="E47" s="32" t="str">
        <f>IF(NOT(ISBLANK('CP, Curs, Sem'!C51)),
IF(AND(NOT(ISBLANK(C47)),NOT(ISBLANK(D47)),C47&gt;=5,D47&gt;=5),ROUND(AVERAGE(C47:D47),0),"n/p"),
"")</f>
        <v/>
      </c>
    </row>
    <row r="48" spans="1:5" x14ac:dyDescent="0.35">
      <c r="A48" s="30" t="str">
        <f>IF(NOT(ISBLANK('CP, Curs, Sem'!B52)),'CP, Curs, Sem'!B52,"")</f>
        <v/>
      </c>
      <c r="B48" s="31" t="str">
        <f>IF(NOT(ISBLANK('CP, Curs, Sem'!C52)),'CP, Curs, Sem'!C52,"")</f>
        <v/>
      </c>
      <c r="C48" s="47"/>
      <c r="D48" s="47"/>
      <c r="E48" s="32" t="str">
        <f>IF(NOT(ISBLANK('CP, Curs, Sem'!C52)),
IF(AND(NOT(ISBLANK(C48)),NOT(ISBLANK(D48)),C48&gt;=5,D48&gt;=5),ROUND(AVERAGE(C48:D48),0),"n/p"),
"")</f>
        <v/>
      </c>
    </row>
    <row r="49" spans="1:5" x14ac:dyDescent="0.35">
      <c r="A49" s="30" t="str">
        <f>IF(NOT(ISBLANK('CP, Curs, Sem'!B53)),'CP, Curs, Sem'!B53,"")</f>
        <v/>
      </c>
      <c r="B49" s="31" t="str">
        <f>IF(NOT(ISBLANK('CP, Curs, Sem'!C53)),'CP, Curs, Sem'!C53,"")</f>
        <v/>
      </c>
      <c r="C49" s="47"/>
      <c r="D49" s="47"/>
      <c r="E49" s="32" t="str">
        <f>IF(NOT(ISBLANK('CP, Curs, Sem'!C53)),
IF(AND(NOT(ISBLANK(C49)),NOT(ISBLANK(D49)),C49&gt;=5,D49&gt;=5),ROUND(AVERAGE(C49:D49),0),"n/p"),
"")</f>
        <v/>
      </c>
    </row>
    <row r="50" spans="1:5" x14ac:dyDescent="0.35">
      <c r="A50" s="30" t="str">
        <f>IF(NOT(ISBLANK('CP, Curs, Sem'!B54)),'CP, Curs, Sem'!B54,"")</f>
        <v/>
      </c>
      <c r="B50" s="31" t="str">
        <f>IF(NOT(ISBLANK('CP, Curs, Sem'!C54)),'CP, Curs, Sem'!C54,"")</f>
        <v/>
      </c>
      <c r="C50" s="47"/>
      <c r="D50" s="47"/>
      <c r="E50" s="32" t="str">
        <f>IF(NOT(ISBLANK('CP, Curs, Sem'!C54)),
IF(AND(NOT(ISBLANK(C50)),NOT(ISBLANK(D50)),C50&gt;=5,D50&gt;=5),ROUND(AVERAGE(C50:D50),0),"n/p"),
"")</f>
        <v/>
      </c>
    </row>
    <row r="51" spans="1:5" x14ac:dyDescent="0.35">
      <c r="A51" s="30" t="str">
        <f>IF(NOT(ISBLANK('CP, Curs, Sem'!B55)),'CP, Curs, Sem'!B55,"")</f>
        <v/>
      </c>
      <c r="B51" s="31" t="str">
        <f>IF(NOT(ISBLANK('CP, Curs, Sem'!C55)),'CP, Curs, Sem'!C55,"")</f>
        <v/>
      </c>
      <c r="C51" s="47"/>
      <c r="D51" s="47"/>
      <c r="E51" s="32" t="str">
        <f>IF(NOT(ISBLANK('CP, Curs, Sem'!C55)),
IF(AND(NOT(ISBLANK(C51)),NOT(ISBLANK(D51)),C51&gt;=5,D51&gt;=5),ROUND(AVERAGE(C51:D51),0),"n/p"),
"")</f>
        <v/>
      </c>
    </row>
    <row r="52" spans="1:5" x14ac:dyDescent="0.35">
      <c r="A52" s="30" t="str">
        <f>IF(NOT(ISBLANK('CP, Curs, Sem'!B56)),'CP, Curs, Sem'!B56,"")</f>
        <v/>
      </c>
      <c r="B52" s="31" t="str">
        <f>IF(NOT(ISBLANK('CP, Curs, Sem'!C56)),'CP, Curs, Sem'!C56,"")</f>
        <v/>
      </c>
      <c r="C52" s="47"/>
      <c r="D52" s="47"/>
      <c r="E52" s="32" t="str">
        <f>IF(NOT(ISBLANK('CP, Curs, Sem'!C56)),
IF(AND(NOT(ISBLANK(C52)),NOT(ISBLANK(D52)),C52&gt;=5,D52&gt;=5),ROUND(AVERAGE(C52:D52),0),"n/p"),
"")</f>
        <v/>
      </c>
    </row>
    <row r="53" spans="1:5" x14ac:dyDescent="0.35">
      <c r="A53" s="30" t="str">
        <f>IF(NOT(ISBLANK('CP, Curs, Sem'!B57)),'CP, Curs, Sem'!B57,"")</f>
        <v/>
      </c>
      <c r="B53" s="31" t="str">
        <f>IF(NOT(ISBLANK('CP, Curs, Sem'!C57)),'CP, Curs, Sem'!C57,"")</f>
        <v/>
      </c>
      <c r="C53" s="47"/>
      <c r="D53" s="47"/>
      <c r="E53" s="32" t="str">
        <f>IF(NOT(ISBLANK('CP, Curs, Sem'!C57)),
IF(AND(NOT(ISBLANK(C53)),NOT(ISBLANK(D53)),C53&gt;=5,D53&gt;=5),ROUND(AVERAGE(C53:D53),0),"n/p"),
"")</f>
        <v/>
      </c>
    </row>
    <row r="54" spans="1:5" x14ac:dyDescent="0.35">
      <c r="A54" s="30" t="str">
        <f>IF(NOT(ISBLANK('CP, Curs, Sem'!B58)),'CP, Curs, Sem'!B58,"")</f>
        <v/>
      </c>
      <c r="B54" s="31" t="str">
        <f>IF(NOT(ISBLANK('CP, Curs, Sem'!C58)),'CP, Curs, Sem'!C58,"")</f>
        <v/>
      </c>
      <c r="C54" s="47"/>
      <c r="D54" s="47"/>
      <c r="E54" s="32" t="str">
        <f>IF(NOT(ISBLANK('CP, Curs, Sem'!C58)),
IF(AND(NOT(ISBLANK(C54)),NOT(ISBLANK(D54)),C54&gt;=5,D54&gt;=5),ROUND(AVERAGE(C54:D54),0),"n/p"),
"")</f>
        <v/>
      </c>
    </row>
    <row r="55" spans="1:5" x14ac:dyDescent="0.35">
      <c r="A55" s="30" t="str">
        <f>IF(NOT(ISBLANK('CP, Curs, Sem'!B59)),'CP, Curs, Sem'!B59,"")</f>
        <v/>
      </c>
      <c r="B55" s="31" t="str">
        <f>IF(NOT(ISBLANK('CP, Curs, Sem'!C59)),'CP, Curs, Sem'!C59,"")</f>
        <v/>
      </c>
      <c r="C55" s="47"/>
      <c r="D55" s="47"/>
      <c r="E55" s="32" t="str">
        <f>IF(NOT(ISBLANK('CP, Curs, Sem'!C59)),
IF(AND(NOT(ISBLANK(C55)),NOT(ISBLANK(D55)),C55&gt;=5,D55&gt;=5),ROUND(AVERAGE(C55:D55),0),"n/p"),
"")</f>
        <v/>
      </c>
    </row>
    <row r="56" spans="1:5" x14ac:dyDescent="0.35">
      <c r="A56" s="30" t="str">
        <f>IF(NOT(ISBLANK('CP, Curs, Sem'!B60)),'CP, Curs, Sem'!B60,"")</f>
        <v/>
      </c>
      <c r="B56" s="31" t="str">
        <f>IF(NOT(ISBLANK('CP, Curs, Sem'!C60)),'CP, Curs, Sem'!C60,"")</f>
        <v/>
      </c>
      <c r="C56" s="47"/>
      <c r="D56" s="47"/>
      <c r="E56" s="32" t="str">
        <f>IF(NOT(ISBLANK('CP, Curs, Sem'!C60)),
IF(AND(NOT(ISBLANK(C56)),NOT(ISBLANK(D56)),C56&gt;=5,D56&gt;=5),ROUND(AVERAGE(C56:D56),0),"n/p"),
"")</f>
        <v/>
      </c>
    </row>
    <row r="57" spans="1:5" x14ac:dyDescent="0.35">
      <c r="A57" s="30" t="str">
        <f>IF(NOT(ISBLANK('CP, Curs, Sem'!B61)),'CP, Curs, Sem'!B61,"")</f>
        <v/>
      </c>
      <c r="B57" s="31" t="str">
        <f>IF(NOT(ISBLANK('CP, Curs, Sem'!C61)),'CP, Curs, Sem'!C61,"")</f>
        <v/>
      </c>
      <c r="C57" s="47"/>
      <c r="D57" s="47"/>
      <c r="E57" s="32" t="str">
        <f>IF(NOT(ISBLANK('CP, Curs, Sem'!C61)),
IF(AND(NOT(ISBLANK(C57)),NOT(ISBLANK(D57)),C57&gt;=5,D57&gt;=5),ROUND(AVERAGE(C57:D57),0),"n/p"),
"")</f>
        <v/>
      </c>
    </row>
    <row r="58" spans="1:5" x14ac:dyDescent="0.35">
      <c r="A58" s="30" t="str">
        <f>IF(NOT(ISBLANK('CP, Curs, Sem'!B62)),'CP, Curs, Sem'!B62,"")</f>
        <v/>
      </c>
      <c r="B58" s="31" t="str">
        <f>IF(NOT(ISBLANK('CP, Curs, Sem'!C62)),'CP, Curs, Sem'!C62,"")</f>
        <v/>
      </c>
      <c r="C58" s="47"/>
      <c r="D58" s="47"/>
      <c r="E58" s="32" t="str">
        <f>IF(NOT(ISBLANK('CP, Curs, Sem'!C62)),
IF(AND(NOT(ISBLANK(C58)),NOT(ISBLANK(D58)),C58&gt;=5,D58&gt;=5),ROUND(AVERAGE(C58:D58),0),"n/p"),
"")</f>
        <v/>
      </c>
    </row>
    <row r="59" spans="1:5" x14ac:dyDescent="0.35">
      <c r="A59" s="30" t="str">
        <f>IF(NOT(ISBLANK('CP, Curs, Sem'!B63)),'CP, Curs, Sem'!B63,"")</f>
        <v/>
      </c>
      <c r="B59" s="31" t="str">
        <f>IF(NOT(ISBLANK('CP, Curs, Sem'!C63)),'CP, Curs, Sem'!C63,"")</f>
        <v/>
      </c>
      <c r="C59" s="47"/>
      <c r="D59" s="47"/>
      <c r="E59" s="32" t="str">
        <f>IF(NOT(ISBLANK('CP, Curs, Sem'!C63)),
IF(AND(NOT(ISBLANK(C59)),NOT(ISBLANK(D59)),C59&gt;=5,D59&gt;=5),ROUND(AVERAGE(C59:D59),0),"n/p"),
"")</f>
        <v/>
      </c>
    </row>
    <row r="60" spans="1:5" x14ac:dyDescent="0.35">
      <c r="A60" s="30" t="str">
        <f>IF(NOT(ISBLANK('CP, Curs, Sem'!B64)),'CP, Curs, Sem'!B64,"")</f>
        <v/>
      </c>
      <c r="B60" s="31" t="str">
        <f>IF(NOT(ISBLANK('CP, Curs, Sem'!C64)),'CP, Curs, Sem'!C64,"")</f>
        <v/>
      </c>
      <c r="C60" s="47"/>
      <c r="D60" s="47"/>
      <c r="E60" s="32" t="str">
        <f>IF(NOT(ISBLANK('CP, Curs, Sem'!C64)),
IF(AND(NOT(ISBLANK(C60)),NOT(ISBLANK(D60)),C60&gt;=5,D60&gt;=5),ROUND(AVERAGE(C60:D60),0),"n/p"),
"")</f>
        <v/>
      </c>
    </row>
    <row r="61" spans="1:5" x14ac:dyDescent="0.35">
      <c r="A61" s="30" t="str">
        <f>IF(NOT(ISBLANK('CP, Curs, Sem'!B65)),'CP, Curs, Sem'!B65,"")</f>
        <v/>
      </c>
      <c r="B61" s="31" t="str">
        <f>IF(NOT(ISBLANK('CP, Curs, Sem'!C65)),'CP, Curs, Sem'!C65,"")</f>
        <v/>
      </c>
      <c r="C61" s="47"/>
      <c r="D61" s="47"/>
      <c r="E61" s="32" t="str">
        <f>IF(NOT(ISBLANK('CP, Curs, Sem'!C65)),
IF(AND(NOT(ISBLANK(C61)),NOT(ISBLANK(D61)),C61&gt;=5,D61&gt;=5),ROUND(AVERAGE(C61:D61),0),"n/p"),
"")</f>
        <v/>
      </c>
    </row>
    <row r="62" spans="1:5" x14ac:dyDescent="0.35">
      <c r="A62" s="30" t="str">
        <f>IF(NOT(ISBLANK('CP, Curs, Sem'!B66)),'CP, Curs, Sem'!B66,"")</f>
        <v/>
      </c>
      <c r="B62" s="31" t="str">
        <f>IF(NOT(ISBLANK('CP, Curs, Sem'!C66)),'CP, Curs, Sem'!C66,"")</f>
        <v/>
      </c>
      <c r="C62" s="47"/>
      <c r="D62" s="47"/>
      <c r="E62" s="32" t="str">
        <f>IF(NOT(ISBLANK('CP, Curs, Sem'!C66)),
IF(AND(NOT(ISBLANK(C62)),NOT(ISBLANK(D62)),C62&gt;=5,D62&gt;=5),ROUND(AVERAGE(C62:D62),0),"n/p"),
"")</f>
        <v/>
      </c>
    </row>
    <row r="63" spans="1:5" x14ac:dyDescent="0.35">
      <c r="A63" s="30" t="str">
        <f>IF(NOT(ISBLANK('CP, Curs, Sem'!B67)),'CP, Curs, Sem'!B67,"")</f>
        <v/>
      </c>
      <c r="B63" s="31" t="str">
        <f>IF(NOT(ISBLANK('CP, Curs, Sem'!C67)),'CP, Curs, Sem'!C67,"")</f>
        <v/>
      </c>
      <c r="C63" s="47"/>
      <c r="D63" s="47"/>
      <c r="E63" s="32" t="str">
        <f>IF(NOT(ISBLANK('CP, Curs, Sem'!C67)),
IF(AND(NOT(ISBLANK(C63)),NOT(ISBLANK(D63)),C63&gt;=5,D63&gt;=5),ROUND(AVERAGE(C63:D63),0),"n/p"),
"")</f>
        <v/>
      </c>
    </row>
    <row r="64" spans="1:5" x14ac:dyDescent="0.35">
      <c r="A64" s="30" t="str">
        <f>IF(NOT(ISBLANK('CP, Curs, Sem'!B68)),'CP, Curs, Sem'!B68,"")</f>
        <v/>
      </c>
      <c r="B64" s="31" t="str">
        <f>IF(NOT(ISBLANK('CP, Curs, Sem'!C68)),'CP, Curs, Sem'!C68,"")</f>
        <v/>
      </c>
      <c r="C64" s="47"/>
      <c r="D64" s="47"/>
      <c r="E64" s="32" t="str">
        <f>IF(NOT(ISBLANK('CP, Curs, Sem'!C68)),
IF(AND(NOT(ISBLANK(C64)),NOT(ISBLANK(D64)),C64&gt;=5,D64&gt;=5),ROUND(AVERAGE(C64:D64),0),"n/p"),
"")</f>
        <v/>
      </c>
    </row>
    <row r="65" spans="1:5" x14ac:dyDescent="0.35">
      <c r="A65" s="30" t="str">
        <f>IF(NOT(ISBLANK('CP, Curs, Sem'!B69)),'CP, Curs, Sem'!B69,"")</f>
        <v/>
      </c>
      <c r="B65" s="31" t="str">
        <f>IF(NOT(ISBLANK('CP, Curs, Sem'!C69)),'CP, Curs, Sem'!C69,"")</f>
        <v/>
      </c>
      <c r="C65" s="47"/>
      <c r="D65" s="47"/>
      <c r="E65" s="32" t="str">
        <f>IF(NOT(ISBLANK('CP, Curs, Sem'!C69)),
IF(AND(NOT(ISBLANK(C65)),NOT(ISBLANK(D65)),C65&gt;=5,D65&gt;=5),ROUND(AVERAGE(C65:D65),0),"n/p"),
"")</f>
        <v/>
      </c>
    </row>
    <row r="66" spans="1:5" x14ac:dyDescent="0.35">
      <c r="A66" s="30" t="str">
        <f>IF(NOT(ISBLANK('CP, Curs, Sem'!B70)),'CP, Curs, Sem'!B70,"")</f>
        <v/>
      </c>
      <c r="B66" s="31" t="str">
        <f>IF(NOT(ISBLANK('CP, Curs, Sem'!C70)),'CP, Curs, Sem'!C70,"")</f>
        <v/>
      </c>
      <c r="C66" s="47"/>
      <c r="D66" s="47"/>
      <c r="E66" s="32" t="str">
        <f>IF(NOT(ISBLANK('CP, Curs, Sem'!C70)),
IF(AND(NOT(ISBLANK(C66)),NOT(ISBLANK(D66)),C66&gt;=5,D66&gt;=5),ROUND(AVERAGE(C66:D66),0),"n/p"),
"")</f>
        <v/>
      </c>
    </row>
    <row r="67" spans="1:5" x14ac:dyDescent="0.35">
      <c r="A67" s="30" t="str">
        <f>IF(NOT(ISBLANK('CP, Curs, Sem'!B71)),'CP, Curs, Sem'!B71,"")</f>
        <v/>
      </c>
      <c r="B67" s="31" t="str">
        <f>IF(NOT(ISBLANK('CP, Curs, Sem'!C71)),'CP, Curs, Sem'!C71,"")</f>
        <v/>
      </c>
      <c r="C67" s="47"/>
      <c r="D67" s="47"/>
      <c r="E67" s="32" t="str">
        <f>IF(NOT(ISBLANK('CP, Curs, Sem'!C71)),
IF(AND(NOT(ISBLANK(C67)),NOT(ISBLANK(D67)),C67&gt;=5,D67&gt;=5),ROUND(AVERAGE(C67:D67),0),"n/p"),
"")</f>
        <v/>
      </c>
    </row>
    <row r="68" spans="1:5" x14ac:dyDescent="0.35">
      <c r="A68" s="30" t="str">
        <f>IF(NOT(ISBLANK('CP, Curs, Sem'!B72)),'CP, Curs, Sem'!B72,"")</f>
        <v/>
      </c>
      <c r="B68" s="31" t="str">
        <f>IF(NOT(ISBLANK('CP, Curs, Sem'!C72)),'CP, Curs, Sem'!C72,"")</f>
        <v/>
      </c>
      <c r="C68" s="47"/>
      <c r="D68" s="47"/>
      <c r="E68" s="32" t="str">
        <f>IF(NOT(ISBLANK('CP, Curs, Sem'!C72)),
IF(AND(NOT(ISBLANK(C68)),NOT(ISBLANK(D68)),C68&gt;=5,D68&gt;=5),ROUND(AVERAGE(C68:D68),0),"n/p"),
"")</f>
        <v/>
      </c>
    </row>
    <row r="69" spans="1:5" x14ac:dyDescent="0.35">
      <c r="A69" s="30" t="str">
        <f>IF(NOT(ISBLANK('CP, Curs, Sem'!B73)),'CP, Curs, Sem'!B73,"")</f>
        <v/>
      </c>
      <c r="B69" s="31" t="str">
        <f>IF(NOT(ISBLANK('CP, Curs, Sem'!C73)),'CP, Curs, Sem'!C73,"")</f>
        <v/>
      </c>
      <c r="C69" s="47"/>
      <c r="D69" s="47"/>
      <c r="E69" s="32" t="str">
        <f>IF(NOT(ISBLANK('CP, Curs, Sem'!C73)),
IF(AND(NOT(ISBLANK(C69)),NOT(ISBLANK(D69)),C69&gt;=5,D69&gt;=5),ROUND(AVERAGE(C69:D69),0),"n/p"),
"")</f>
        <v/>
      </c>
    </row>
    <row r="70" spans="1:5" x14ac:dyDescent="0.35">
      <c r="A70" s="30" t="str">
        <f>IF(NOT(ISBLANK('CP, Curs, Sem'!B74)),'CP, Curs, Sem'!B74,"")</f>
        <v/>
      </c>
      <c r="B70" s="31" t="str">
        <f>IF(NOT(ISBLANK('CP, Curs, Sem'!C74)),'CP, Curs, Sem'!C74,"")</f>
        <v/>
      </c>
      <c r="C70" s="47"/>
      <c r="D70" s="47"/>
      <c r="E70" s="32" t="str">
        <f>IF(NOT(ISBLANK('CP, Curs, Sem'!C74)),
IF(AND(NOT(ISBLANK(C70)),NOT(ISBLANK(D70)),C70&gt;=5,D70&gt;=5),ROUND(AVERAGE(C70:D70),0),"n/p"),
"")</f>
        <v/>
      </c>
    </row>
    <row r="71" spans="1:5" x14ac:dyDescent="0.35">
      <c r="A71" s="30" t="str">
        <f>IF(NOT(ISBLANK('CP, Curs, Sem'!B75)),'CP, Curs, Sem'!B75,"")</f>
        <v/>
      </c>
      <c r="B71" s="31" t="str">
        <f>IF(NOT(ISBLANK('CP, Curs, Sem'!C75)),'CP, Curs, Sem'!C75,"")</f>
        <v/>
      </c>
      <c r="C71" s="47"/>
      <c r="D71" s="47"/>
      <c r="E71" s="32" t="str">
        <f>IF(NOT(ISBLANK('CP, Curs, Sem'!C75)),
IF(AND(NOT(ISBLANK(C71)),NOT(ISBLANK(D71)),C71&gt;=5,D71&gt;=5),ROUND(AVERAGE(C71:D71),0),"n/p"),
"")</f>
        <v/>
      </c>
    </row>
    <row r="72" spans="1:5" x14ac:dyDescent="0.35">
      <c r="A72" s="30" t="str">
        <f>IF(NOT(ISBLANK('CP, Curs, Sem'!B76)),'CP, Curs, Sem'!B76,"")</f>
        <v/>
      </c>
      <c r="B72" s="31" t="str">
        <f>IF(NOT(ISBLANK('CP, Curs, Sem'!C76)),'CP, Curs, Sem'!C76,"")</f>
        <v/>
      </c>
      <c r="C72" s="47"/>
      <c r="D72" s="47"/>
      <c r="E72" s="32" t="str">
        <f>IF(NOT(ISBLANK('CP, Curs, Sem'!C76)),
IF(AND(NOT(ISBLANK(C72)),NOT(ISBLANK(D72)),C72&gt;=5,D72&gt;=5),ROUND(AVERAGE(C72:D72),0),"n/p"),
"")</f>
        <v/>
      </c>
    </row>
    <row r="73" spans="1:5" x14ac:dyDescent="0.35">
      <c r="A73" s="30" t="str">
        <f>IF(NOT(ISBLANK('CP, Curs, Sem'!B77)),'CP, Curs, Sem'!B77,"")</f>
        <v/>
      </c>
      <c r="B73" s="31" t="str">
        <f>IF(NOT(ISBLANK('CP, Curs, Sem'!C77)),'CP, Curs, Sem'!C77,"")</f>
        <v/>
      </c>
      <c r="C73" s="47"/>
      <c r="D73" s="47"/>
      <c r="E73" s="32" t="str">
        <f>IF(NOT(ISBLANK('CP, Curs, Sem'!C77)),
IF(AND(NOT(ISBLANK(C73)),NOT(ISBLANK(D73)),C73&gt;=5,D73&gt;=5),ROUND(AVERAGE(C73:D73),0),"n/p"),
"")</f>
        <v/>
      </c>
    </row>
    <row r="74" spans="1:5" x14ac:dyDescent="0.35">
      <c r="A74" s="30" t="str">
        <f>IF(NOT(ISBLANK('CP, Curs, Sem'!B78)),'CP, Curs, Sem'!B78,"")</f>
        <v/>
      </c>
      <c r="B74" s="31" t="str">
        <f>IF(NOT(ISBLANK('CP, Curs, Sem'!C78)),'CP, Curs, Sem'!C78,"")</f>
        <v/>
      </c>
      <c r="C74" s="47"/>
      <c r="D74" s="47"/>
      <c r="E74" s="32" t="str">
        <f>IF(NOT(ISBLANK('CP, Curs, Sem'!C78)),
IF(AND(NOT(ISBLANK(C74)),NOT(ISBLANK(D74)),C74&gt;=5,D74&gt;=5),ROUND(AVERAGE(C74:D74),0),"n/p"),
"")</f>
        <v/>
      </c>
    </row>
    <row r="75" spans="1:5" x14ac:dyDescent="0.35">
      <c r="A75" s="30" t="str">
        <f>IF(NOT(ISBLANK('CP, Curs, Sem'!B79)),'CP, Curs, Sem'!B79,"")</f>
        <v/>
      </c>
      <c r="B75" s="31" t="str">
        <f>IF(NOT(ISBLANK('CP, Curs, Sem'!C79)),'CP, Curs, Sem'!C79,"")</f>
        <v/>
      </c>
      <c r="C75" s="47"/>
      <c r="D75" s="47"/>
      <c r="E75" s="32" t="str">
        <f>IF(NOT(ISBLANK('CP, Curs, Sem'!C79)),
IF(AND(NOT(ISBLANK(C75)),NOT(ISBLANK(D75)),C75&gt;=5,D75&gt;=5),ROUND(AVERAGE(C75:D75),0),"n/p"),
"")</f>
        <v/>
      </c>
    </row>
    <row r="76" spans="1:5" x14ac:dyDescent="0.35">
      <c r="A76" s="30" t="str">
        <f>IF(NOT(ISBLANK('CP, Curs, Sem'!B80)),'CP, Curs, Sem'!B80,"")</f>
        <v/>
      </c>
      <c r="B76" s="31" t="str">
        <f>IF(NOT(ISBLANK('CP, Curs, Sem'!C80)),'CP, Curs, Sem'!C80,"")</f>
        <v/>
      </c>
      <c r="C76" s="47"/>
      <c r="D76" s="47"/>
      <c r="E76" s="32" t="str">
        <f>IF(NOT(ISBLANK('CP, Curs, Sem'!C80)),
IF(AND(NOT(ISBLANK(C76)),NOT(ISBLANK(D76)),C76&gt;=5,D76&gt;=5),ROUND(AVERAGE(C76:D76),0),"n/p"),
"")</f>
        <v/>
      </c>
    </row>
    <row r="77" spans="1:5" x14ac:dyDescent="0.35">
      <c r="A77" s="30" t="str">
        <f>IF(NOT(ISBLANK('CP, Curs, Sem'!B81)),'CP, Curs, Sem'!B81,"")</f>
        <v/>
      </c>
      <c r="B77" s="31" t="str">
        <f>IF(NOT(ISBLANK('CP, Curs, Sem'!C81)),'CP, Curs, Sem'!C81,"")</f>
        <v/>
      </c>
      <c r="C77" s="47"/>
      <c r="D77" s="47"/>
      <c r="E77" s="32" t="str">
        <f>IF(NOT(ISBLANK('CP, Curs, Sem'!C81)),
IF(AND(NOT(ISBLANK(C77)),NOT(ISBLANK(D77)),C77&gt;=5,D77&gt;=5),ROUND(AVERAGE(C77:D77),0),"n/p"),
"")</f>
        <v/>
      </c>
    </row>
    <row r="78" spans="1:5" x14ac:dyDescent="0.35">
      <c r="A78" s="30" t="str">
        <f>IF(NOT(ISBLANK('CP, Curs, Sem'!B82)),'CP, Curs, Sem'!B82,"")</f>
        <v/>
      </c>
      <c r="B78" s="31" t="str">
        <f>IF(NOT(ISBLANK('CP, Curs, Sem'!C82)),'CP, Curs, Sem'!C82,"")</f>
        <v/>
      </c>
      <c r="C78" s="47"/>
      <c r="D78" s="47"/>
      <c r="E78" s="32" t="str">
        <f>IF(NOT(ISBLANK('CP, Curs, Sem'!C82)),
IF(AND(NOT(ISBLANK(C78)),NOT(ISBLANK(D78)),C78&gt;=5,D78&gt;=5),ROUND(AVERAGE(C78:D78),0),"n/p"),
"")</f>
        <v/>
      </c>
    </row>
    <row r="79" spans="1:5" x14ac:dyDescent="0.35">
      <c r="A79" s="30" t="str">
        <f>IF(NOT(ISBLANK('CP, Curs, Sem'!B83)),'CP, Curs, Sem'!B83,"")</f>
        <v/>
      </c>
      <c r="B79" s="31" t="str">
        <f>IF(NOT(ISBLANK('CP, Curs, Sem'!C83)),'CP, Curs, Sem'!C83,"")</f>
        <v/>
      </c>
      <c r="C79" s="47"/>
      <c r="D79" s="47"/>
      <c r="E79" s="32" t="str">
        <f>IF(NOT(ISBLANK('CP, Curs, Sem'!C83)),
IF(AND(NOT(ISBLANK(C79)),NOT(ISBLANK(D79)),C79&gt;=5,D79&gt;=5),ROUND(AVERAGE(C79:D79),0),"n/p"),
"")</f>
        <v/>
      </c>
    </row>
    <row r="80" spans="1:5" x14ac:dyDescent="0.35">
      <c r="A80" s="30" t="str">
        <f>IF(NOT(ISBLANK('CP, Curs, Sem'!B84)),'CP, Curs, Sem'!B84,"")</f>
        <v/>
      </c>
      <c r="B80" s="31" t="str">
        <f>IF(NOT(ISBLANK('CP, Curs, Sem'!C84)),'CP, Curs, Sem'!C84,"")</f>
        <v/>
      </c>
      <c r="C80" s="47"/>
      <c r="D80" s="47"/>
      <c r="E80" s="32" t="str">
        <f>IF(NOT(ISBLANK('CP, Curs, Sem'!C84)),
IF(AND(NOT(ISBLANK(C80)),NOT(ISBLANK(D80)),C80&gt;=5,D80&gt;=5),ROUND(AVERAGE(C80:D80),0),"n/p"),
"")</f>
        <v/>
      </c>
    </row>
    <row r="81" spans="1:5" x14ac:dyDescent="0.35">
      <c r="A81" s="30" t="str">
        <f>IF(NOT(ISBLANK('CP, Curs, Sem'!B85)),'CP, Curs, Sem'!B85,"")</f>
        <v/>
      </c>
      <c r="B81" s="31" t="str">
        <f>IF(NOT(ISBLANK('CP, Curs, Sem'!C85)),'CP, Curs, Sem'!C85,"")</f>
        <v/>
      </c>
      <c r="C81" s="47"/>
      <c r="D81" s="47"/>
      <c r="E81" s="32" t="str">
        <f>IF(NOT(ISBLANK('CP, Curs, Sem'!C85)),
IF(AND(NOT(ISBLANK(C81)),NOT(ISBLANK(D81)),C81&gt;=5,D81&gt;=5),ROUND(AVERAGE(C81:D81),0),"n/p"),
"")</f>
        <v/>
      </c>
    </row>
    <row r="82" spans="1:5" x14ac:dyDescent="0.35">
      <c r="A82" s="30" t="str">
        <f>IF(NOT(ISBLANK('CP, Curs, Sem'!B86)),'CP, Curs, Sem'!B86,"")</f>
        <v/>
      </c>
      <c r="B82" s="31" t="str">
        <f>IF(NOT(ISBLANK('CP, Curs, Sem'!C86)),'CP, Curs, Sem'!C86,"")</f>
        <v/>
      </c>
      <c r="C82" s="47"/>
      <c r="D82" s="47"/>
      <c r="E82" s="32" t="str">
        <f>IF(NOT(ISBLANK('CP, Curs, Sem'!C86)),
IF(AND(NOT(ISBLANK(C82)),NOT(ISBLANK(D82)),C82&gt;=5,D82&gt;=5),ROUND(AVERAGE(C82:D82),0),"n/p"),
"")</f>
        <v/>
      </c>
    </row>
    <row r="83" spans="1:5" x14ac:dyDescent="0.35">
      <c r="A83" s="30" t="str">
        <f>IF(NOT(ISBLANK('CP, Curs, Sem'!B87)),'CP, Curs, Sem'!B87,"")</f>
        <v/>
      </c>
      <c r="B83" s="31" t="str">
        <f>IF(NOT(ISBLANK('CP, Curs, Sem'!C87)),'CP, Curs, Sem'!C87,"")</f>
        <v/>
      </c>
      <c r="C83" s="47"/>
      <c r="D83" s="47"/>
      <c r="E83" s="32" t="str">
        <f>IF(NOT(ISBLANK('CP, Curs, Sem'!C87)),
IF(AND(NOT(ISBLANK(C83)),NOT(ISBLANK(D83)),C83&gt;=5,D83&gt;=5),ROUND(AVERAGE(C83:D83),0),"n/p"),
"")</f>
        <v/>
      </c>
    </row>
    <row r="84" spans="1:5" x14ac:dyDescent="0.35">
      <c r="A84" s="30" t="str">
        <f>IF(NOT(ISBLANK('CP, Curs, Sem'!B88)),'CP, Curs, Sem'!B88,"")</f>
        <v/>
      </c>
      <c r="B84" s="31" t="str">
        <f>IF(NOT(ISBLANK('CP, Curs, Sem'!C88)),'CP, Curs, Sem'!C88,"")</f>
        <v/>
      </c>
      <c r="C84" s="47"/>
      <c r="D84" s="47"/>
      <c r="E84" s="32" t="str">
        <f>IF(NOT(ISBLANK('CP, Curs, Sem'!C88)),
IF(AND(NOT(ISBLANK(C84)),NOT(ISBLANK(D84)),C84&gt;=5,D84&gt;=5),ROUND(AVERAGE(C84:D84),0),"n/p"),
"")</f>
        <v/>
      </c>
    </row>
    <row r="85" spans="1:5" x14ac:dyDescent="0.35">
      <c r="A85" s="30" t="str">
        <f>IF(NOT(ISBLANK('CP, Curs, Sem'!B89)),'CP, Curs, Sem'!B89,"")</f>
        <v/>
      </c>
      <c r="B85" s="31" t="str">
        <f>IF(NOT(ISBLANK('CP, Curs, Sem'!C89)),'CP, Curs, Sem'!C89,"")</f>
        <v/>
      </c>
      <c r="C85" s="47"/>
      <c r="D85" s="47"/>
      <c r="E85" s="32" t="str">
        <f>IF(NOT(ISBLANK('CP, Curs, Sem'!C89)),
IF(AND(NOT(ISBLANK(C85)),NOT(ISBLANK(D85)),C85&gt;=5,D85&gt;=5),ROUND(AVERAGE(C85:D85),0),"n/p"),
"")</f>
        <v/>
      </c>
    </row>
    <row r="86" spans="1:5" x14ac:dyDescent="0.35">
      <c r="A86" s="30" t="str">
        <f>IF(NOT(ISBLANK('CP, Curs, Sem'!B90)),'CP, Curs, Sem'!B90,"")</f>
        <v/>
      </c>
      <c r="B86" s="31" t="str">
        <f>IF(NOT(ISBLANK('CP, Curs, Sem'!C90)),'CP, Curs, Sem'!C90,"")</f>
        <v/>
      </c>
      <c r="C86" s="47"/>
      <c r="D86" s="47"/>
      <c r="E86" s="32" t="str">
        <f>IF(NOT(ISBLANK('CP, Curs, Sem'!C90)),
IF(AND(NOT(ISBLANK(C86)),NOT(ISBLANK(D86)),C86&gt;=5,D86&gt;=5),ROUND(AVERAGE(C86:D86),0),"n/p"),
"")</f>
        <v/>
      </c>
    </row>
    <row r="87" spans="1:5" x14ac:dyDescent="0.35">
      <c r="A87" s="30" t="str">
        <f>IF(NOT(ISBLANK('CP, Curs, Sem'!B91)),'CP, Curs, Sem'!B91,"")</f>
        <v/>
      </c>
      <c r="B87" s="31" t="str">
        <f>IF(NOT(ISBLANK('CP, Curs, Sem'!C91)),'CP, Curs, Sem'!C91,"")</f>
        <v/>
      </c>
      <c r="C87" s="47"/>
      <c r="D87" s="47"/>
      <c r="E87" s="32" t="str">
        <f>IF(NOT(ISBLANK('CP, Curs, Sem'!C91)),
IF(AND(NOT(ISBLANK(C87)),NOT(ISBLANK(D87)),C87&gt;=5,D87&gt;=5),ROUND(AVERAGE(C87:D87),0),"n/p"),
"")</f>
        <v/>
      </c>
    </row>
    <row r="88" spans="1:5" x14ac:dyDescent="0.35">
      <c r="A88" s="30" t="str">
        <f>IF(NOT(ISBLANK('CP, Curs, Sem'!B92)),'CP, Curs, Sem'!B92,"")</f>
        <v/>
      </c>
      <c r="B88" s="31" t="str">
        <f>IF(NOT(ISBLANK('CP, Curs, Sem'!C92)),'CP, Curs, Sem'!C92,"")</f>
        <v/>
      </c>
      <c r="C88" s="47"/>
      <c r="D88" s="47"/>
      <c r="E88" s="32" t="str">
        <f>IF(NOT(ISBLANK('CP, Curs, Sem'!C92)),
IF(AND(NOT(ISBLANK(C88)),NOT(ISBLANK(D88)),C88&gt;=5,D88&gt;=5),ROUND(AVERAGE(C88:D88),0),"n/p"),
"")</f>
        <v/>
      </c>
    </row>
    <row r="89" spans="1:5" x14ac:dyDescent="0.35">
      <c r="A89" s="30" t="str">
        <f>IF(NOT(ISBLANK('CP, Curs, Sem'!B93)),'CP, Curs, Sem'!B93,"")</f>
        <v/>
      </c>
      <c r="B89" s="31" t="str">
        <f>IF(NOT(ISBLANK('CP, Curs, Sem'!C93)),'CP, Curs, Sem'!C93,"")</f>
        <v/>
      </c>
      <c r="C89" s="47"/>
      <c r="D89" s="47"/>
      <c r="E89" s="32" t="str">
        <f>IF(NOT(ISBLANK('CP, Curs, Sem'!C93)),
IF(AND(NOT(ISBLANK(C89)),NOT(ISBLANK(D89)),C89&gt;=5,D89&gt;=5),ROUND(AVERAGE(C89:D89),0),"n/p"),
"")</f>
        <v/>
      </c>
    </row>
    <row r="90" spans="1:5" x14ac:dyDescent="0.35">
      <c r="A90" s="30" t="str">
        <f>IF(NOT(ISBLANK('CP, Curs, Sem'!B94)),'CP, Curs, Sem'!B94,"")</f>
        <v/>
      </c>
      <c r="B90" s="31" t="str">
        <f>IF(NOT(ISBLANK('CP, Curs, Sem'!C94)),'CP, Curs, Sem'!C94,"")</f>
        <v/>
      </c>
      <c r="C90" s="47"/>
      <c r="D90" s="47"/>
      <c r="E90" s="32" t="str">
        <f>IF(NOT(ISBLANK('CP, Curs, Sem'!C94)),
IF(AND(NOT(ISBLANK(C90)),NOT(ISBLANK(D90)),C90&gt;=5,D90&gt;=5),ROUND(AVERAGE(C90:D90),0),"n/p"),
"")</f>
        <v/>
      </c>
    </row>
    <row r="91" spans="1:5" x14ac:dyDescent="0.35">
      <c r="A91" s="30" t="str">
        <f>IF(NOT(ISBLANK('CP, Curs, Sem'!B95)),'CP, Curs, Sem'!B95,"")</f>
        <v/>
      </c>
      <c r="B91" s="31" t="str">
        <f>IF(NOT(ISBLANK('CP, Curs, Sem'!C95)),'CP, Curs, Sem'!C95,"")</f>
        <v/>
      </c>
      <c r="C91" s="47"/>
      <c r="D91" s="47"/>
      <c r="E91" s="32" t="str">
        <f>IF(NOT(ISBLANK('CP, Curs, Sem'!C95)),
IF(AND(NOT(ISBLANK(C91)),NOT(ISBLANK(D91)),C91&gt;=5,D91&gt;=5),ROUND(AVERAGE(C91:D91),0),"n/p"),
"")</f>
        <v/>
      </c>
    </row>
    <row r="92" spans="1:5" x14ac:dyDescent="0.35">
      <c r="A92" s="30" t="str">
        <f>IF(NOT(ISBLANK('CP, Curs, Sem'!B96)),'CP, Curs, Sem'!B96,"")</f>
        <v/>
      </c>
      <c r="B92" s="31" t="str">
        <f>IF(NOT(ISBLANK('CP, Curs, Sem'!C96)),'CP, Curs, Sem'!C96,"")</f>
        <v/>
      </c>
      <c r="C92" s="47"/>
      <c r="D92" s="47"/>
      <c r="E92" s="32" t="str">
        <f>IF(NOT(ISBLANK('CP, Curs, Sem'!C96)),
IF(AND(NOT(ISBLANK(C92)),NOT(ISBLANK(D92)),C92&gt;=5,D92&gt;=5),ROUND(AVERAGE(C92:D92),0),"n/p"),
"")</f>
        <v/>
      </c>
    </row>
    <row r="93" spans="1:5" x14ac:dyDescent="0.35">
      <c r="A93" s="30" t="str">
        <f>IF(NOT(ISBLANK('CP, Curs, Sem'!B97)),'CP, Curs, Sem'!B97,"")</f>
        <v/>
      </c>
      <c r="B93" s="31" t="str">
        <f>IF(NOT(ISBLANK('CP, Curs, Sem'!C97)),'CP, Curs, Sem'!C97,"")</f>
        <v/>
      </c>
      <c r="C93" s="47"/>
      <c r="D93" s="47"/>
      <c r="E93" s="32" t="str">
        <f>IF(NOT(ISBLANK('CP, Curs, Sem'!C97)),
IF(AND(NOT(ISBLANK(C93)),NOT(ISBLANK(D93)),C93&gt;=5,D93&gt;=5),ROUND(AVERAGE(C93:D93),0),"n/p"),
"")</f>
        <v/>
      </c>
    </row>
    <row r="94" spans="1:5" x14ac:dyDescent="0.35">
      <c r="A94" s="30" t="str">
        <f>IF(NOT(ISBLANK('CP, Curs, Sem'!B98)),'CP, Curs, Sem'!B98,"")</f>
        <v/>
      </c>
      <c r="B94" s="31" t="str">
        <f>IF(NOT(ISBLANK('CP, Curs, Sem'!C98)),'CP, Curs, Sem'!C98,"")</f>
        <v/>
      </c>
      <c r="C94" s="47"/>
      <c r="D94" s="47"/>
      <c r="E94" s="32" t="str">
        <f>IF(NOT(ISBLANK('CP, Curs, Sem'!C98)),
IF(AND(NOT(ISBLANK(C94)),NOT(ISBLANK(D94)),C94&gt;=5,D94&gt;=5),ROUND(AVERAGE(C94:D94),0),"n/p"),
"")</f>
        <v/>
      </c>
    </row>
    <row r="95" spans="1:5" x14ac:dyDescent="0.35">
      <c r="A95" s="30" t="str">
        <f>IF(NOT(ISBLANK('CP, Curs, Sem'!B99)),'CP, Curs, Sem'!B99,"")</f>
        <v/>
      </c>
      <c r="B95" s="31" t="str">
        <f>IF(NOT(ISBLANK('CP, Curs, Sem'!C99)),'CP, Curs, Sem'!C99,"")</f>
        <v/>
      </c>
      <c r="C95" s="47"/>
      <c r="D95" s="47"/>
      <c r="E95" s="32" t="str">
        <f>IF(NOT(ISBLANK('CP, Curs, Sem'!C99)),
IF(AND(NOT(ISBLANK(C95)),NOT(ISBLANK(D95)),C95&gt;=5,D95&gt;=5),ROUND(AVERAGE(C95:D95),0),"n/p"),
"")</f>
        <v/>
      </c>
    </row>
    <row r="96" spans="1:5" x14ac:dyDescent="0.35">
      <c r="A96" s="30" t="str">
        <f>IF(NOT(ISBLANK('CP, Curs, Sem'!B100)),'CP, Curs, Sem'!B100,"")</f>
        <v/>
      </c>
      <c r="B96" s="31" t="str">
        <f>IF(NOT(ISBLANK('CP, Curs, Sem'!C100)),'CP, Curs, Sem'!C100,"")</f>
        <v/>
      </c>
      <c r="C96" s="47"/>
      <c r="D96" s="47"/>
      <c r="E96" s="32" t="str">
        <f>IF(NOT(ISBLANK('CP, Curs, Sem'!C100)),
IF(AND(NOT(ISBLANK(C96)),NOT(ISBLANK(D96)),C96&gt;=5,D96&gt;=5),ROUND(AVERAGE(C96:D96),0),"n/p"),
"")</f>
        <v/>
      </c>
    </row>
    <row r="97" spans="1:5" x14ac:dyDescent="0.35">
      <c r="A97" s="30" t="str">
        <f>IF(NOT(ISBLANK('CP, Curs, Sem'!B101)),'CP, Curs, Sem'!B101,"")</f>
        <v/>
      </c>
      <c r="B97" s="31" t="str">
        <f>IF(NOT(ISBLANK('CP, Curs, Sem'!C101)),'CP, Curs, Sem'!C101,"")</f>
        <v/>
      </c>
      <c r="C97" s="47"/>
      <c r="D97" s="47"/>
      <c r="E97" s="32" t="str">
        <f>IF(NOT(ISBLANK('CP, Curs, Sem'!C101)),
IF(AND(NOT(ISBLANK(C97)),NOT(ISBLANK(D97)),C97&gt;=5,D97&gt;=5),ROUND(AVERAGE(C97:D97),0),"n/p"),
"")</f>
        <v/>
      </c>
    </row>
    <row r="98" spans="1:5" x14ac:dyDescent="0.35">
      <c r="A98" s="30" t="str">
        <f>IF(NOT(ISBLANK('CP, Curs, Sem'!B102)),'CP, Curs, Sem'!B102,"")</f>
        <v/>
      </c>
      <c r="B98" s="31" t="str">
        <f>IF(NOT(ISBLANK('CP, Curs, Sem'!C102)),'CP, Curs, Sem'!C102,"")</f>
        <v/>
      </c>
      <c r="C98" s="47"/>
      <c r="D98" s="47"/>
      <c r="E98" s="32" t="str">
        <f>IF(NOT(ISBLANK('CP, Curs, Sem'!C102)),
IF(AND(NOT(ISBLANK(C98)),NOT(ISBLANK(D98)),C98&gt;=5,D98&gt;=5),ROUND(AVERAGE(C98:D98),0),"n/p"),
"")</f>
        <v/>
      </c>
    </row>
    <row r="99" spans="1:5" x14ac:dyDescent="0.35">
      <c r="A99" s="30" t="str">
        <f>IF(NOT(ISBLANK('CP, Curs, Sem'!B103)),'CP, Curs, Sem'!B103,"")</f>
        <v/>
      </c>
      <c r="B99" s="31" t="str">
        <f>IF(NOT(ISBLANK('CP, Curs, Sem'!C103)),'CP, Curs, Sem'!C103,"")</f>
        <v/>
      </c>
      <c r="C99" s="47"/>
      <c r="D99" s="47"/>
      <c r="E99" s="32" t="str">
        <f>IF(NOT(ISBLANK('CP, Curs, Sem'!C103)),
IF(AND(NOT(ISBLANK(C99)),NOT(ISBLANK(D99)),C99&gt;=5,D99&gt;=5),ROUND(AVERAGE(C99:D99),0),"n/p"),
"")</f>
        <v/>
      </c>
    </row>
    <row r="100" spans="1:5" x14ac:dyDescent="0.35">
      <c r="A100" s="30" t="str">
        <f>IF(NOT(ISBLANK('CP, Curs, Sem'!B104)),'CP, Curs, Sem'!B104,"")</f>
        <v/>
      </c>
      <c r="B100" s="31" t="str">
        <f>IF(NOT(ISBLANK('CP, Curs, Sem'!C104)),'CP, Curs, Sem'!C104,"")</f>
        <v/>
      </c>
      <c r="C100" s="47"/>
      <c r="D100" s="47"/>
      <c r="E100" s="32" t="str">
        <f>IF(NOT(ISBLANK('CP, Curs, Sem'!C104)),
IF(AND(NOT(ISBLANK(C100)),NOT(ISBLANK(D100)),C100&gt;=5,D100&gt;=5),ROUND(AVERAGE(C100:D100),0),"n/p"),
"")</f>
        <v/>
      </c>
    </row>
    <row r="101" spans="1:5" x14ac:dyDescent="0.35">
      <c r="A101" s="30" t="str">
        <f>IF(NOT(ISBLANK('CP, Curs, Sem'!B105)),'CP, Curs, Sem'!B105,"")</f>
        <v/>
      </c>
      <c r="B101" s="31" t="str">
        <f>IF(NOT(ISBLANK('CP, Curs, Sem'!C105)),'CP, Curs, Sem'!C105,"")</f>
        <v/>
      </c>
      <c r="C101" s="47"/>
      <c r="D101" s="47"/>
      <c r="E101" s="32" t="str">
        <f>IF(NOT(ISBLANK('CP, Curs, Sem'!C105)),
IF(AND(NOT(ISBLANK(C101)),NOT(ISBLANK(D101)),C101&gt;=5,D101&gt;=5),ROUND(AVERAGE(C101:D101),0),"n/p"),
"")</f>
        <v/>
      </c>
    </row>
    <row r="102" spans="1:5" x14ac:dyDescent="0.35">
      <c r="E102" s="32" t="str">
        <f>IF(NOT(ISBLANK('CP, Curs, Sem'!C106)),
IF(AND(NOT(ISBLANK(C102)),NOT(ISBLANK(D102)),C102&gt;=5,D102&gt;=5),ROUND(AVERAGE(C102:D102),0),"n/p"),
"")</f>
        <v/>
      </c>
    </row>
    <row r="103" spans="1:5" x14ac:dyDescent="0.35">
      <c r="E103" s="32" t="str">
        <f>IF(NOT(ISBLANK('CP, Curs, Sem'!C107)),
IF(AND(NOT(ISBLANK(C103)),NOT(ISBLANK(D103)),C103&gt;=5,D103&gt;=5),ROUND(AVERAGE(C103:D103),0),"n/p"),
"")</f>
        <v/>
      </c>
    </row>
    <row r="104" spans="1:5" x14ac:dyDescent="0.35">
      <c r="E104" s="32" t="str">
        <f>IF(NOT(ISBLANK('CP, Curs, Sem'!C108)),
IF(AND(NOT(ISBLANK(C104)),NOT(ISBLANK(D104)),C104&gt;=5,D104&gt;=5),ROUND(AVERAGE(C104:D104),0),"n/p"),
"")</f>
        <v/>
      </c>
    </row>
    <row r="105" spans="1:5" x14ac:dyDescent="0.35">
      <c r="E105" s="32" t="str">
        <f>IF(NOT(ISBLANK('CP, Curs, Sem'!C109)),
IF(AND(NOT(ISBLANK(C105)),NOT(ISBLANK(D105)),C105&gt;=5,D105&gt;=5),ROUND(AVERAGE(C105:D105),0),"n/p"),
"")</f>
        <v/>
      </c>
    </row>
  </sheetData>
  <mergeCells count="1">
    <mergeCell ref="G1:H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3" name="Button 1">
              <controlPr defaultSize="0" print="0" autoFill="0" autoPict="0" macro="[0]!link_python_excel">
                <anchor moveWithCells="1">
                  <from>
                    <xdr:col>5</xdr:col>
                    <xdr:colOff>754380</xdr:colOff>
                    <xdr:row>14</xdr:row>
                    <xdr:rowOff>30480</xdr:rowOff>
                  </from>
                  <to>
                    <xdr:col>7</xdr:col>
                    <xdr:colOff>762000</xdr:colOff>
                    <xdr:row>16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V105"/>
  <sheetViews>
    <sheetView topLeftCell="D11" zoomScale="130" zoomScaleNormal="130" workbookViewId="0">
      <selection activeCell="M20" sqref="M20"/>
    </sheetView>
  </sheetViews>
  <sheetFormatPr defaultRowHeight="14.4" x14ac:dyDescent="0.3"/>
  <cols>
    <col min="1" max="1" width="5.44140625" style="18" customWidth="1"/>
    <col min="2" max="2" width="28" customWidth="1"/>
    <col min="3" max="9" width="6" customWidth="1"/>
    <col min="10" max="11" width="8.109375" customWidth="1"/>
    <col min="12" max="12" width="11.109375" bestFit="1" customWidth="1"/>
    <col min="15" max="15" width="11.6640625" customWidth="1"/>
    <col min="16" max="16" width="11.44140625" customWidth="1"/>
    <col min="17" max="17" width="8.6640625" customWidth="1"/>
  </cols>
  <sheetData>
    <row r="1" spans="1:22" ht="36" x14ac:dyDescent="0.35">
      <c r="A1" s="19" t="s">
        <v>0</v>
      </c>
      <c r="B1" s="20" t="s">
        <v>1</v>
      </c>
      <c r="C1" s="21" t="s">
        <v>28</v>
      </c>
      <c r="D1" s="21" t="s">
        <v>29</v>
      </c>
      <c r="E1" s="21" t="s">
        <v>30</v>
      </c>
      <c r="F1" s="21" t="s">
        <v>31</v>
      </c>
      <c r="G1" s="21" t="s">
        <v>32</v>
      </c>
      <c r="H1" s="21" t="s">
        <v>93</v>
      </c>
      <c r="I1" s="21" t="s">
        <v>94</v>
      </c>
      <c r="J1" s="25" t="s">
        <v>38</v>
      </c>
      <c r="K1" s="5" t="s">
        <v>33</v>
      </c>
      <c r="L1" s="6" t="s">
        <v>34</v>
      </c>
      <c r="M1" s="7"/>
      <c r="N1" s="6"/>
      <c r="O1" s="222" t="s">
        <v>47</v>
      </c>
      <c r="P1" s="222"/>
      <c r="Q1" s="8"/>
      <c r="R1" s="9"/>
      <c r="S1" s="9"/>
      <c r="T1" s="9"/>
      <c r="U1" s="9"/>
      <c r="V1" s="9"/>
    </row>
    <row r="2" spans="1:22" ht="18" x14ac:dyDescent="0.35">
      <c r="A2" s="30">
        <f>IF(NOT(ISBLANK('CP, Curs, Sem'!B6)),'CP, Curs, Sem'!B6,"")</f>
        <v>1</v>
      </c>
      <c r="B2" s="31" t="str">
        <f>IF(NOT(ISBLANK('CP, Curs, Sem'!C6)),'CP, Curs, Sem'!C6,"")</f>
        <v>Nume, Prenume</v>
      </c>
      <c r="C2" s="10"/>
      <c r="D2" s="10"/>
      <c r="E2" s="10"/>
      <c r="F2" s="10"/>
      <c r="G2" s="10"/>
      <c r="H2" s="10"/>
      <c r="I2" s="10"/>
      <c r="J2" s="24">
        <f>IF(NOT(ISBLANK('CP, Curs, Sem'!C6)),ROUND(SUM(C2:I2),0),"")</f>
        <v>0</v>
      </c>
      <c r="K2" s="23" t="str">
        <f>IF(NOT(ISBLANK('CP, Curs, Sem'!C6)),
IF(J2=0,"n/p",IF(AND(J2&gt;=$L$3,J2&lt;=$M$3),$N$3,
IF(AND(J2&gt;=$L$4,J2&lt;=$M$4),$N$4,
IF(AND(J2&gt;=$L$5,J2&lt;=$M$5),$N$5,
IF(AND(J2&gt;=$L$6,J2&lt;=$M$6),$N$6,
IF(AND(J2&gt;=$L$7,J2&lt;=$M$7),$N$7,
IF(AND(J2&gt;=$L$8,J2&lt;=$M$8),$N$8,
IF(AND(J2&gt;=$L$9,J2&lt;=$M$9),$N$9,
IF(AND(J2&gt;=$L$10,J2&lt;=$M$10),$N$10,
IF(AND(J2&gt;=$L$11,J2&lt;=$M$11),$N$11,
IF(AND(J2&gt;=$L$12,J2&lt;=$M$12),$N$12))))))))))),
"")</f>
        <v>n/p</v>
      </c>
      <c r="L2" s="6" t="s">
        <v>36</v>
      </c>
      <c r="M2" s="6"/>
      <c r="N2" s="12" t="s">
        <v>33</v>
      </c>
      <c r="O2" s="27" t="s">
        <v>33</v>
      </c>
      <c r="P2" s="27" t="s">
        <v>35</v>
      </c>
      <c r="Q2" s="8"/>
      <c r="R2" s="13"/>
      <c r="S2" s="13"/>
      <c r="T2" s="13"/>
      <c r="U2" s="13"/>
      <c r="V2" s="13"/>
    </row>
    <row r="3" spans="1:22" ht="18" x14ac:dyDescent="0.35">
      <c r="A3" s="30" t="str">
        <f>IF(NOT(ISBLANK('CP, Curs, Sem'!B7)),'CP, Curs, Sem'!B7,"")</f>
        <v/>
      </c>
      <c r="B3" s="31" t="str">
        <f>IF(NOT(ISBLANK('CP, Curs, Sem'!C7)),'CP, Curs, Sem'!C7,"")</f>
        <v/>
      </c>
      <c r="C3" s="10"/>
      <c r="D3" s="10"/>
      <c r="E3" s="10"/>
      <c r="F3" s="10"/>
      <c r="G3" s="10"/>
      <c r="H3" s="10"/>
      <c r="I3" s="10"/>
      <c r="J3" s="24" t="str">
        <f>IF(NOT(ISBLANK('CP, Curs, Sem'!C7)),ROUND(SUM(C3:I3),0),"")</f>
        <v/>
      </c>
      <c r="K3" s="23" t="str">
        <f>IF(NOT(ISBLANK('CP, Curs, Sem'!C7)),
IF(J3=0,"n/p",IF(AND(J3&gt;=$L$3,J3&lt;=$M$3),$N$3,
IF(AND(J3&gt;=$L$4,J3&lt;=$M$4),$N$4,
IF(AND(J3&gt;=$L$5,J3&lt;=$M$5),$N$5,
IF(AND(J3&gt;=$L$6,J3&lt;=$M$6),$N$6,
IF(AND(J3&gt;=$L$7,J3&lt;=$M$7),$N$7,
IF(AND(J3&gt;=$L$8,J3&lt;=$M$8),$N$8,
IF(AND(J3&gt;=$L$9,J3&lt;=$M$9),$N$9,
IF(AND(J3&gt;=$L$10,J3&lt;=$M$10),$N$10,
IF(AND(J3&gt;=$L$11,J3&lt;=$M$11),$N$11,
IF(AND(J3&gt;=$L$12,J3&lt;=$M$12),$N$12))))))))))),
"")</f>
        <v/>
      </c>
      <c r="L3" s="117">
        <v>0</v>
      </c>
      <c r="M3" s="117">
        <v>1</v>
      </c>
      <c r="N3" s="12">
        <v>1</v>
      </c>
      <c r="O3" s="29">
        <v>1</v>
      </c>
      <c r="P3" s="27">
        <f>COUNTIF($K$2:$K$101,O3)</f>
        <v>0</v>
      </c>
      <c r="Q3" s="8"/>
      <c r="R3" s="13"/>
      <c r="S3" s="13"/>
      <c r="T3" s="13"/>
      <c r="U3" s="13"/>
      <c r="V3" s="13"/>
    </row>
    <row r="4" spans="1:22" ht="18" x14ac:dyDescent="0.35">
      <c r="A4" s="30" t="str">
        <f>IF(NOT(ISBLANK('CP, Curs, Sem'!B8)),'CP, Curs, Sem'!B8,"")</f>
        <v/>
      </c>
      <c r="B4" s="31" t="str">
        <f>IF(NOT(ISBLANK('CP, Curs, Sem'!C8)),'CP, Curs, Sem'!C8,"")</f>
        <v/>
      </c>
      <c r="C4" s="10"/>
      <c r="D4" s="10"/>
      <c r="E4" s="10"/>
      <c r="F4" s="10"/>
      <c r="G4" s="10"/>
      <c r="H4" s="10"/>
      <c r="I4" s="10"/>
      <c r="J4" s="24" t="str">
        <f>IF(NOT(ISBLANK('CP, Curs, Sem'!C8)),ROUND(SUM(C4:I4),0),"")</f>
        <v/>
      </c>
      <c r="K4" s="23" t="str">
        <f>IF(NOT(ISBLANK('CP, Curs, Sem'!C8)),
IF(J4=0,"n/p",IF(AND(J4&gt;=$L$3,J4&lt;=$M$3),$N$3,
IF(AND(J4&gt;=$L$4,J4&lt;=$M$4),$N$4,
IF(AND(J4&gt;=$L$5,J4&lt;=$M$5),$N$5,
IF(AND(J4&gt;=$L$6,J4&lt;=$M$6),$N$6,
IF(AND(J4&gt;=$L$7,J4&lt;=$M$7),$N$7,
IF(AND(J4&gt;=$L$8,J4&lt;=$M$8),$N$8,
IF(AND(J4&gt;=$L$9,J4&lt;=$M$9),$N$9,
IF(AND(J4&gt;=$L$10,J4&lt;=$M$10),$N$10,
IF(AND(J4&gt;=$L$11,J4&lt;=$M$11),$N$11,
IF(AND(J4&gt;=$L$12,J4&lt;=$M$12),$N$12))))))))))),
"")</f>
        <v/>
      </c>
      <c r="L4" s="117">
        <v>2</v>
      </c>
      <c r="M4" s="117">
        <v>4</v>
      </c>
      <c r="N4" s="12">
        <v>2</v>
      </c>
      <c r="O4" s="28">
        <v>2</v>
      </c>
      <c r="P4" s="27">
        <f t="shared" ref="P4:P13" si="0">COUNTIF($K$2:$K$101,O4)</f>
        <v>0</v>
      </c>
      <c r="Q4" s="8"/>
      <c r="R4" s="13"/>
      <c r="S4" s="13"/>
      <c r="T4" s="13"/>
      <c r="U4" s="13"/>
      <c r="V4" s="13"/>
    </row>
    <row r="5" spans="1:22" ht="18" x14ac:dyDescent="0.35">
      <c r="A5" s="30" t="str">
        <f>IF(NOT(ISBLANK('CP, Curs, Sem'!B9)),'CP, Curs, Sem'!B9,"")</f>
        <v/>
      </c>
      <c r="B5" s="31" t="str">
        <f>IF(NOT(ISBLANK('CP, Curs, Sem'!C9)),'CP, Curs, Sem'!C9,"")</f>
        <v/>
      </c>
      <c r="C5" s="10"/>
      <c r="D5" s="10"/>
      <c r="E5" s="10"/>
      <c r="F5" s="10"/>
      <c r="G5" s="10"/>
      <c r="H5" s="10"/>
      <c r="I5" s="10"/>
      <c r="J5" s="24" t="str">
        <f>IF(NOT(ISBLANK('CP, Curs, Sem'!C9)),ROUND(SUM(C5:I5),0),"")</f>
        <v/>
      </c>
      <c r="K5" s="23" t="str">
        <f>IF(NOT(ISBLANK('CP, Curs, Sem'!C9)),
IF(J5=0,"n/p",IF(AND(J5&gt;=$L$3,J5&lt;=$M$3),$N$3,
IF(AND(J5&gt;=$L$4,J5&lt;=$M$4),$N$4,
IF(AND(J5&gt;=$L$5,J5&lt;=$M$5),$N$5,
IF(AND(J5&gt;=$L$6,J5&lt;=$M$6),$N$6,
IF(AND(J5&gt;=$L$7,J5&lt;=$M$7),$N$7,
IF(AND(J5&gt;=$L$8,J5&lt;=$M$8),$N$8,
IF(AND(J5&gt;=$L$9,J5&lt;=$M$9),$N$9,
IF(AND(J5&gt;=$L$10,J5&lt;=$M$10),$N$10,
IF(AND(J5&gt;=$L$11,J5&lt;=$M$11),$N$11,
IF(AND(J5&gt;=$L$12,J5&lt;=$M$12),$N$12))))))))))),
"")</f>
        <v/>
      </c>
      <c r="L5" s="117">
        <v>5</v>
      </c>
      <c r="M5" s="117">
        <v>7</v>
      </c>
      <c r="N5" s="12">
        <v>3</v>
      </c>
      <c r="O5" s="28">
        <v>3</v>
      </c>
      <c r="P5" s="27">
        <f t="shared" si="0"/>
        <v>0</v>
      </c>
      <c r="Q5" s="8"/>
      <c r="R5" s="13"/>
      <c r="S5" s="13"/>
      <c r="T5" s="13"/>
      <c r="U5" s="13"/>
      <c r="V5" s="13"/>
    </row>
    <row r="6" spans="1:22" ht="18" x14ac:dyDescent="0.35">
      <c r="A6" s="30" t="str">
        <f>IF(NOT(ISBLANK('CP, Curs, Sem'!B10)),'CP, Curs, Sem'!B10,"")</f>
        <v/>
      </c>
      <c r="B6" s="31" t="str">
        <f>IF(NOT(ISBLANK('CP, Curs, Sem'!C10)),'CP, Curs, Sem'!C10,"")</f>
        <v/>
      </c>
      <c r="C6" s="10"/>
      <c r="D6" s="10"/>
      <c r="E6" s="10"/>
      <c r="F6" s="10"/>
      <c r="G6" s="10"/>
      <c r="H6" s="10"/>
      <c r="I6" s="10"/>
      <c r="J6" s="24" t="str">
        <f>IF(NOT(ISBLANK('CP, Curs, Sem'!C10)),ROUND(SUM(C6:I6),0),"")</f>
        <v/>
      </c>
      <c r="K6" s="23" t="str">
        <f>IF(NOT(ISBLANK('CP, Curs, Sem'!C10)),
IF(J6=0,"n/p",IF(AND(J6&gt;=$L$3,J6&lt;=$M$3),$N$3,
IF(AND(J6&gt;=$L$4,J6&lt;=$M$4),$N$4,
IF(AND(J6&gt;=$L$5,J6&lt;=$M$5),$N$5,
IF(AND(J6&gt;=$L$6,J6&lt;=$M$6),$N$6,
IF(AND(J6&gt;=$L$7,J6&lt;=$M$7),$N$7,
IF(AND(J6&gt;=$L$8,J6&lt;=$M$8),$N$8,
IF(AND(J6&gt;=$L$9,J6&lt;=$M$9),$N$9,
IF(AND(J6&gt;=$L$10,J6&lt;=$M$10),$N$10,
IF(AND(J6&gt;=$L$11,J6&lt;=$M$11),$N$11,
IF(AND(J6&gt;=$L$12,J6&lt;=$M$12),$N$12))))))))))),
"")</f>
        <v/>
      </c>
      <c r="L6" s="117">
        <v>8</v>
      </c>
      <c r="M6" s="117">
        <v>9</v>
      </c>
      <c r="N6" s="12">
        <v>4</v>
      </c>
      <c r="O6" s="29">
        <v>4</v>
      </c>
      <c r="P6" s="27">
        <f t="shared" si="0"/>
        <v>0</v>
      </c>
      <c r="Q6" s="8"/>
      <c r="R6" s="13"/>
      <c r="S6" s="13"/>
      <c r="T6" s="13"/>
      <c r="U6" s="13"/>
      <c r="V6" s="13"/>
    </row>
    <row r="7" spans="1:22" ht="18" x14ac:dyDescent="0.35">
      <c r="A7" s="30" t="str">
        <f>IF(NOT(ISBLANK('CP, Curs, Sem'!B11)),'CP, Curs, Sem'!B11,"")</f>
        <v/>
      </c>
      <c r="B7" s="31" t="str">
        <f>IF(NOT(ISBLANK('CP, Curs, Sem'!C11)),'CP, Curs, Sem'!C11,"")</f>
        <v/>
      </c>
      <c r="C7" s="10"/>
      <c r="D7" s="10"/>
      <c r="E7" s="10"/>
      <c r="F7" s="10"/>
      <c r="G7" s="10"/>
      <c r="H7" s="10"/>
      <c r="I7" s="10"/>
      <c r="J7" s="24" t="str">
        <f>IF(NOT(ISBLANK('CP, Curs, Sem'!C11)),ROUND(SUM(C7:I7),0),"")</f>
        <v/>
      </c>
      <c r="K7" s="23" t="str">
        <f>IF(NOT(ISBLANK('CP, Curs, Sem'!C11)),
IF(J7=0,"n/p",IF(AND(J7&gt;=$L$3,J7&lt;=$M$3),$N$3,
IF(AND(J7&gt;=$L$4,J7&lt;=$M$4),$N$4,
IF(AND(J7&gt;=$L$5,J7&lt;=$M$5),$N$5,
IF(AND(J7&gt;=$L$6,J7&lt;=$M$6),$N$6,
IF(AND(J7&gt;=$L$7,J7&lt;=$M$7),$N$7,
IF(AND(J7&gt;=$L$8,J7&lt;=$M$8),$N$8,
IF(AND(J7&gt;=$L$9,J7&lt;=$M$9),$N$9,
IF(AND(J7&gt;=$L$10,J7&lt;=$M$10),$N$10,
IF(AND(J7&gt;=$L$11,J7&lt;=$M$11),$N$11,
IF(AND(J7&gt;=$L$12,J7&lt;=$M$12),$N$12))))))))))),
"")</f>
        <v/>
      </c>
      <c r="L7" s="117">
        <v>10</v>
      </c>
      <c r="M7" s="117">
        <v>13</v>
      </c>
      <c r="N7" s="12">
        <v>5</v>
      </c>
      <c r="O7" s="29">
        <v>5</v>
      </c>
      <c r="P7" s="27">
        <f t="shared" si="0"/>
        <v>0</v>
      </c>
      <c r="Q7" s="8"/>
      <c r="R7" s="13"/>
      <c r="S7" s="13"/>
      <c r="T7" s="13"/>
      <c r="U7" s="13"/>
      <c r="V7" s="13"/>
    </row>
    <row r="8" spans="1:22" ht="18" x14ac:dyDescent="0.35">
      <c r="A8" s="30" t="str">
        <f>IF(NOT(ISBLANK('CP, Curs, Sem'!B12)),'CP, Curs, Sem'!B12,"")</f>
        <v/>
      </c>
      <c r="B8" s="31" t="str">
        <f>IF(NOT(ISBLANK('CP, Curs, Sem'!C12)),'CP, Curs, Sem'!C12,"")</f>
        <v/>
      </c>
      <c r="C8" s="10"/>
      <c r="D8" s="10"/>
      <c r="E8" s="10"/>
      <c r="F8" s="10"/>
      <c r="G8" s="10"/>
      <c r="H8" s="10"/>
      <c r="I8" s="10"/>
      <c r="J8" s="24" t="str">
        <f>IF(NOT(ISBLANK('CP, Curs, Sem'!C12)),ROUND(SUM(C8:I8),0),"")</f>
        <v/>
      </c>
      <c r="K8" s="23" t="str">
        <f>IF(NOT(ISBLANK('CP, Curs, Sem'!C12)),
IF(J8=0,"n/p",IF(AND(J8&gt;=$L$3,J8&lt;=$M$3),$N$3,
IF(AND(J8&gt;=$L$4,J8&lt;=$M$4),$N$4,
IF(AND(J8&gt;=$L$5,J8&lt;=$M$5),$N$5,
IF(AND(J8&gt;=$L$6,J8&lt;=$M$6),$N$6,
IF(AND(J8&gt;=$L$7,J8&lt;=$M$7),$N$7,
IF(AND(J8&gt;=$L$8,J8&lt;=$M$8),$N$8,
IF(AND(J8&gt;=$L$9,J8&lt;=$M$9),$N$9,
IF(AND(J8&gt;=$L$10,J8&lt;=$M$10),$N$10,
IF(AND(J8&gt;=$L$11,J8&lt;=$M$11),$N$11,
IF(AND(J8&gt;=$L$12,J8&lt;=$M$12),$N$12))))))))))),
"")</f>
        <v/>
      </c>
      <c r="L8" s="117">
        <v>14</v>
      </c>
      <c r="M8" s="117">
        <v>17</v>
      </c>
      <c r="N8" s="12">
        <v>6</v>
      </c>
      <c r="O8" s="29">
        <v>6</v>
      </c>
      <c r="P8" s="27">
        <f t="shared" si="0"/>
        <v>0</v>
      </c>
      <c r="Q8" s="8"/>
      <c r="R8" s="13"/>
      <c r="S8" s="13"/>
      <c r="T8" s="13"/>
      <c r="U8" s="13"/>
      <c r="V8" s="13"/>
    </row>
    <row r="9" spans="1:22" ht="18" x14ac:dyDescent="0.35">
      <c r="A9" s="30" t="str">
        <f>IF(NOT(ISBLANK('CP, Curs, Sem'!B13)),'CP, Curs, Sem'!B13,"")</f>
        <v/>
      </c>
      <c r="B9" s="31" t="str">
        <f>IF(NOT(ISBLANK('CP, Curs, Sem'!C13)),'CP, Curs, Sem'!C13,"")</f>
        <v/>
      </c>
      <c r="C9" s="10"/>
      <c r="D9" s="10"/>
      <c r="E9" s="10"/>
      <c r="F9" s="10"/>
      <c r="G9" s="10"/>
      <c r="H9" s="10"/>
      <c r="I9" s="10"/>
      <c r="J9" s="24" t="str">
        <f>IF(NOT(ISBLANK('CP, Curs, Sem'!C13)),ROUND(SUM(C9:I9),0),"")</f>
        <v/>
      </c>
      <c r="K9" s="23" t="str">
        <f>IF(NOT(ISBLANK('CP, Curs, Sem'!C13)),
IF(J9=0,"n/p",IF(AND(J9&gt;=$L$3,J9&lt;=$M$3),$N$3,
IF(AND(J9&gt;=$L$4,J9&lt;=$M$4),$N$4,
IF(AND(J9&gt;=$L$5,J9&lt;=$M$5),$N$5,
IF(AND(J9&gt;=$L$6,J9&lt;=$M$6),$N$6,
IF(AND(J9&gt;=$L$7,J9&lt;=$M$7),$N$7,
IF(AND(J9&gt;=$L$8,J9&lt;=$M$8),$N$8,
IF(AND(J9&gt;=$L$9,J9&lt;=$M$9),$N$9,
IF(AND(J9&gt;=$L$10,J9&lt;=$M$10),$N$10,
IF(AND(J9&gt;=$L$11,J9&lt;=$M$11),$N$11,
IF(AND(J9&gt;=$L$12,J9&lt;=$M$12),$N$12))))))))))),
"")</f>
        <v/>
      </c>
      <c r="L9" s="117">
        <v>18</v>
      </c>
      <c r="M9" s="117">
        <v>19</v>
      </c>
      <c r="N9" s="12">
        <v>7</v>
      </c>
      <c r="O9" s="29">
        <v>7</v>
      </c>
      <c r="P9" s="27">
        <f t="shared" si="0"/>
        <v>0</v>
      </c>
      <c r="Q9" s="8"/>
      <c r="R9" s="13"/>
      <c r="S9" s="13"/>
      <c r="T9" s="13"/>
      <c r="U9" s="13"/>
      <c r="V9" s="13"/>
    </row>
    <row r="10" spans="1:22" ht="18" x14ac:dyDescent="0.35">
      <c r="A10" s="30" t="str">
        <f>IF(NOT(ISBLANK('CP, Curs, Sem'!B14)),'CP, Curs, Sem'!B14,"")</f>
        <v/>
      </c>
      <c r="B10" s="31" t="str">
        <f>IF(NOT(ISBLANK('CP, Curs, Sem'!C14)),'CP, Curs, Sem'!C14,"")</f>
        <v/>
      </c>
      <c r="C10" s="10"/>
      <c r="D10" s="10"/>
      <c r="E10" s="10"/>
      <c r="F10" s="10"/>
      <c r="G10" s="10"/>
      <c r="H10" s="10"/>
      <c r="I10" s="10"/>
      <c r="J10" s="24" t="str">
        <f>IF(NOT(ISBLANK('CP, Curs, Sem'!C14)),ROUND(SUM(C10:I10),0),"")</f>
        <v/>
      </c>
      <c r="K10" s="23" t="str">
        <f>IF(NOT(ISBLANK('CP, Curs, Sem'!C14)),
IF(J10=0,"n/p",IF(AND(J10&gt;=$L$3,J10&lt;=$M$3),$N$3,
IF(AND(J10&gt;=$L$4,J10&lt;=$M$4),$N$4,
IF(AND(J10&gt;=$L$5,J10&lt;=$M$5),$N$5,
IF(AND(J10&gt;=$L$6,J10&lt;=$M$6),$N$6,
IF(AND(J10&gt;=$L$7,J10&lt;=$M$7),$N$7,
IF(AND(J10&gt;=$L$8,J10&lt;=$M$8),$N$8,
IF(AND(J10&gt;=$L$9,J10&lt;=$M$9),$N$9,
IF(AND(J10&gt;=$L$10,J10&lt;=$M$10),$N$10,
IF(AND(J10&gt;=$L$11,J10&lt;=$M$11),$N$11,
IF(AND(J10&gt;=$L$12,J10&lt;=$M$12),$N$12))))))))))),
"")</f>
        <v/>
      </c>
      <c r="L10" s="117">
        <v>20</v>
      </c>
      <c r="M10" s="117">
        <v>22</v>
      </c>
      <c r="N10" s="12">
        <v>8</v>
      </c>
      <c r="O10" s="29">
        <v>8</v>
      </c>
      <c r="P10" s="27">
        <f t="shared" si="0"/>
        <v>0</v>
      </c>
      <c r="Q10" s="8"/>
      <c r="R10" s="13"/>
      <c r="S10" s="13"/>
      <c r="T10" s="13"/>
      <c r="U10" s="13"/>
      <c r="V10" s="13"/>
    </row>
    <row r="11" spans="1:22" ht="18" x14ac:dyDescent="0.35">
      <c r="A11" s="30" t="str">
        <f>IF(NOT(ISBLANK('CP, Curs, Sem'!B15)),'CP, Curs, Sem'!B15,"")</f>
        <v/>
      </c>
      <c r="B11" s="31" t="str">
        <f>IF(NOT(ISBLANK('CP, Curs, Sem'!C15)),'CP, Curs, Sem'!C15,"")</f>
        <v/>
      </c>
      <c r="C11" s="10"/>
      <c r="D11" s="10"/>
      <c r="E11" s="10"/>
      <c r="F11" s="10"/>
      <c r="G11" s="10"/>
      <c r="H11" s="10"/>
      <c r="I11" s="10"/>
      <c r="J11" s="24" t="str">
        <f>IF(NOT(ISBLANK('CP, Curs, Sem'!C15)),ROUND(SUM(C11:I11),0),"")</f>
        <v/>
      </c>
      <c r="K11" s="23" t="str">
        <f>IF(NOT(ISBLANK('CP, Curs, Sem'!C15)),
IF(J11=0,"n/p",IF(AND(J11&gt;=$L$3,J11&lt;=$M$3),$N$3,
IF(AND(J11&gt;=$L$4,J11&lt;=$M$4),$N$4,
IF(AND(J11&gt;=$L$5,J11&lt;=$M$5),$N$5,
IF(AND(J11&gt;=$L$6,J11&lt;=$M$6),$N$6,
IF(AND(J11&gt;=$L$7,J11&lt;=$M$7),$N$7,
IF(AND(J11&gt;=$L$8,J11&lt;=$M$8),$N$8,
IF(AND(J11&gt;=$L$9,J11&lt;=$M$9),$N$9,
IF(AND(J11&gt;=$L$10,J11&lt;=$M$10),$N$10,
IF(AND(J11&gt;=$L$11,J11&lt;=$M$11),$N$11,
IF(AND(J11&gt;=$L$12,J11&lt;=$M$12),$N$12))))))))))),
"")</f>
        <v/>
      </c>
      <c r="L11" s="117">
        <v>23</v>
      </c>
      <c r="M11" s="117">
        <v>24</v>
      </c>
      <c r="N11" s="12">
        <v>9</v>
      </c>
      <c r="O11" s="29">
        <v>9</v>
      </c>
      <c r="P11" s="27">
        <f t="shared" si="0"/>
        <v>0</v>
      </c>
      <c r="Q11" s="8"/>
      <c r="R11" s="13"/>
      <c r="S11" s="13"/>
      <c r="T11" s="13"/>
      <c r="U11" s="13"/>
      <c r="V11" s="13"/>
    </row>
    <row r="12" spans="1:22" ht="18" x14ac:dyDescent="0.35">
      <c r="A12" s="30" t="str">
        <f>IF(NOT(ISBLANK('CP, Curs, Sem'!B16)),'CP, Curs, Sem'!B16,"")</f>
        <v/>
      </c>
      <c r="B12" s="31" t="str">
        <f>IF(NOT(ISBLANK('CP, Curs, Sem'!C16)),'CP, Curs, Sem'!C16,"")</f>
        <v/>
      </c>
      <c r="C12" s="10"/>
      <c r="D12" s="10"/>
      <c r="E12" s="10"/>
      <c r="F12" s="10"/>
      <c r="G12" s="10"/>
      <c r="H12" s="10"/>
      <c r="I12" s="10"/>
      <c r="J12" s="24" t="str">
        <f>IF(NOT(ISBLANK('CP, Curs, Sem'!C16)),ROUND(SUM(C12:I12),0),"")</f>
        <v/>
      </c>
      <c r="K12" s="23" t="str">
        <f>IF(NOT(ISBLANK('CP, Curs, Sem'!C16)),
IF(J12=0,"n/p",IF(AND(J12&gt;=$L$3,J12&lt;=$M$3),$N$3,
IF(AND(J12&gt;=$L$4,J12&lt;=$M$4),$N$4,
IF(AND(J12&gt;=$L$5,J12&lt;=$M$5),$N$5,
IF(AND(J12&gt;=$L$6,J12&lt;=$M$6),$N$6,
IF(AND(J12&gt;=$L$7,J12&lt;=$M$7),$N$7,
IF(AND(J12&gt;=$L$8,J12&lt;=$M$8),$N$8,
IF(AND(J12&gt;=$L$9,J12&lt;=$M$9),$N$9,
IF(AND(J12&gt;=$L$10,J12&lt;=$M$10),$N$10,
IF(AND(J12&gt;=$L$11,J12&lt;=$M$11),$N$11,
IF(AND(J12&gt;=$L$12,J12&lt;=$M$12),$N$12))))))))))),
"")</f>
        <v/>
      </c>
      <c r="L12" s="117">
        <v>25</v>
      </c>
      <c r="M12" s="117">
        <v>26</v>
      </c>
      <c r="N12" s="12">
        <v>10</v>
      </c>
      <c r="O12" s="29">
        <v>10</v>
      </c>
      <c r="P12" s="27">
        <f t="shared" si="0"/>
        <v>0</v>
      </c>
      <c r="Q12" s="8"/>
      <c r="R12" s="13"/>
      <c r="S12" s="13"/>
      <c r="T12" s="13"/>
      <c r="U12" s="13"/>
      <c r="V12" s="13"/>
    </row>
    <row r="13" spans="1:22" ht="18" x14ac:dyDescent="0.35">
      <c r="A13" s="30" t="str">
        <f>IF(NOT(ISBLANK('CP, Curs, Sem'!B17)),'CP, Curs, Sem'!B17,"")</f>
        <v/>
      </c>
      <c r="B13" s="31" t="str">
        <f>IF(NOT(ISBLANK('CP, Curs, Sem'!C17)),'CP, Curs, Sem'!C17,"")</f>
        <v/>
      </c>
      <c r="C13" s="10"/>
      <c r="D13" s="10"/>
      <c r="E13" s="10"/>
      <c r="F13" s="10"/>
      <c r="G13" s="10"/>
      <c r="H13" s="10"/>
      <c r="I13" s="10"/>
      <c r="J13" s="24" t="str">
        <f>IF(NOT(ISBLANK('CP, Curs, Sem'!C17)),ROUND(SUM(C13:I13),0),"")</f>
        <v/>
      </c>
      <c r="K13" s="23" t="str">
        <f>IF(NOT(ISBLANK('CP, Curs, Sem'!C17)),
IF(J13=0,"n/p",IF(AND(J13&gt;=$L$3,J13&lt;=$M$3),$N$3,
IF(AND(J13&gt;=$L$4,J13&lt;=$M$4),$N$4,
IF(AND(J13&gt;=$L$5,J13&lt;=$M$5),$N$5,
IF(AND(J13&gt;=$L$6,J13&lt;=$M$6),$N$6,
IF(AND(J13&gt;=$L$7,J13&lt;=$M$7),$N$7,
IF(AND(J13&gt;=$L$8,J13&lt;=$M$8),$N$8,
IF(AND(J13&gt;=$L$9,J13&lt;=$M$9),$N$9,
IF(AND(J13&gt;=$L$10,J13&lt;=$M$10),$N$10,
IF(AND(J13&gt;=$L$11,J13&lt;=$M$11),$N$11,
IF(AND(J13&gt;=$L$12,J13&lt;=$M$12),$N$12))))))))))),
"")</f>
        <v/>
      </c>
      <c r="L13" s="22"/>
      <c r="M13" s="22"/>
      <c r="N13" s="12"/>
      <c r="O13" s="29" t="s">
        <v>37</v>
      </c>
      <c r="P13" s="27">
        <f t="shared" si="0"/>
        <v>1</v>
      </c>
      <c r="Q13" s="8"/>
      <c r="R13" s="13"/>
      <c r="S13" s="16"/>
      <c r="T13" s="13"/>
      <c r="U13" s="16"/>
      <c r="V13" s="13"/>
    </row>
    <row r="14" spans="1:22" ht="18" x14ac:dyDescent="0.35">
      <c r="A14" s="30" t="str">
        <f>IF(NOT(ISBLANK('CP, Curs, Sem'!B18)),'CP, Curs, Sem'!B18,"")</f>
        <v/>
      </c>
      <c r="B14" s="31" t="str">
        <f>IF(NOT(ISBLANK('CP, Curs, Sem'!C18)),'CP, Curs, Sem'!C18,"")</f>
        <v/>
      </c>
      <c r="C14" s="10"/>
      <c r="D14" s="10"/>
      <c r="E14" s="10"/>
      <c r="F14" s="10"/>
      <c r="G14" s="10"/>
      <c r="H14" s="10"/>
      <c r="I14" s="10"/>
      <c r="J14" s="24" t="str">
        <f>IF(NOT(ISBLANK('CP, Curs, Sem'!C18)),ROUND(SUM(C14:I14),0),"")</f>
        <v/>
      </c>
      <c r="K14" s="23" t="str">
        <f>IF(NOT(ISBLANK('CP, Curs, Sem'!C18)),
IF(J14=0,"n/p",IF(AND(J14&gt;=$L$3,J14&lt;=$M$3),$N$3,
IF(AND(J14&gt;=$L$4,J14&lt;=$M$4),$N$4,
IF(AND(J14&gt;=$L$5,J14&lt;=$M$5),$N$5,
IF(AND(J14&gt;=$L$6,J14&lt;=$M$6),$N$6,
IF(AND(J14&gt;=$L$7,J14&lt;=$M$7),$N$7,
IF(AND(J14&gt;=$L$8,J14&lt;=$M$8),$N$8,
IF(AND(J14&gt;=$L$9,J14&lt;=$M$9),$N$9,
IF(AND(J14&gt;=$L$10,J14&lt;=$M$10),$N$10,
IF(AND(J14&gt;=$L$11,J14&lt;=$M$11),$N$11,
IF(AND(J14&gt;=$L$12,J14&lt;=$M$12),$N$12))))))))))),
"")</f>
        <v/>
      </c>
      <c r="L14" s="7"/>
      <c r="M14" s="14"/>
      <c r="N14" s="7"/>
      <c r="R14" s="15"/>
      <c r="S14" s="13"/>
      <c r="T14" s="16"/>
      <c r="U14" s="13"/>
      <c r="V14" s="16"/>
    </row>
    <row r="15" spans="1:22" ht="18" x14ac:dyDescent="0.35">
      <c r="A15" s="30" t="str">
        <f>IF(NOT(ISBLANK('CP, Curs, Sem'!B19)),'CP, Curs, Sem'!B19,"")</f>
        <v/>
      </c>
      <c r="B15" s="31" t="str">
        <f>IF(NOT(ISBLANK('CP, Curs, Sem'!C19)),'CP, Curs, Sem'!C19,"")</f>
        <v/>
      </c>
      <c r="C15" s="10"/>
      <c r="D15" s="10"/>
      <c r="E15" s="10"/>
      <c r="F15" s="10"/>
      <c r="G15" s="10"/>
      <c r="H15" s="10"/>
      <c r="I15" s="10"/>
      <c r="J15" s="24" t="str">
        <f>IF(NOT(ISBLANK('CP, Curs, Sem'!C19)),ROUND(SUM(C15:I15),0),"")</f>
        <v/>
      </c>
      <c r="K15" s="23" t="str">
        <f>IF(NOT(ISBLANK('CP, Curs, Sem'!C19)),
IF(J15=0,"n/p",IF(AND(J15&gt;=$L$3,J15&lt;=$M$3),$N$3,
IF(AND(J15&gt;=$L$4,J15&lt;=$M$4),$N$4,
IF(AND(J15&gt;=$L$5,J15&lt;=$M$5),$N$5,
IF(AND(J15&gt;=$L$6,J15&lt;=$M$6),$N$6,
IF(AND(J15&gt;=$L$7,J15&lt;=$M$7),$N$7,
IF(AND(J15&gt;=$L$8,J15&lt;=$M$8),$N$8,
IF(AND(J15&gt;=$L$9,J15&lt;=$M$9),$N$9,
IF(AND(J15&gt;=$L$10,J15&lt;=$M$10),$N$10,
IF(AND(J15&gt;=$L$11,J15&lt;=$M$11),$N$11,
IF(AND(J15&gt;=$L$12,J15&lt;=$M$12),$N$12))))))))))),
"")</f>
        <v/>
      </c>
      <c r="L15" s="7"/>
      <c r="M15" s="14"/>
      <c r="N15" s="7"/>
      <c r="O15" s="1"/>
      <c r="R15" s="17"/>
    </row>
    <row r="16" spans="1:22" ht="18" x14ac:dyDescent="0.35">
      <c r="A16" s="30" t="str">
        <f>IF(NOT(ISBLANK('CP, Curs, Sem'!B20)),'CP, Curs, Sem'!B20,"")</f>
        <v/>
      </c>
      <c r="B16" s="31" t="str">
        <f>IF(NOT(ISBLANK('CP, Curs, Sem'!C20)),'CP, Curs, Sem'!C20,"")</f>
        <v/>
      </c>
      <c r="C16" s="10"/>
      <c r="D16" s="10"/>
      <c r="E16" s="10"/>
      <c r="F16" s="10"/>
      <c r="G16" s="10"/>
      <c r="H16" s="10"/>
      <c r="I16" s="10"/>
      <c r="J16" s="24" t="str">
        <f>IF(NOT(ISBLANK('CP, Curs, Sem'!C20)),ROUND(SUM(C16:I16),0),"")</f>
        <v/>
      </c>
      <c r="K16" s="23" t="str">
        <f>IF(NOT(ISBLANK('CP, Curs, Sem'!C20)),
IF(J16=0,"n/p",IF(AND(J16&gt;=$L$3,J16&lt;=$M$3),$N$3,
IF(AND(J16&gt;=$L$4,J16&lt;=$M$4),$N$4,
IF(AND(J16&gt;=$L$5,J16&lt;=$M$5),$N$5,
IF(AND(J16&gt;=$L$6,J16&lt;=$M$6),$N$6,
IF(AND(J16&gt;=$L$7,J16&lt;=$M$7),$N$7,
IF(AND(J16&gt;=$L$8,J16&lt;=$M$8),$N$8,
IF(AND(J16&gt;=$L$9,J16&lt;=$M$9),$N$9,
IF(AND(J16&gt;=$L$10,J16&lt;=$M$10),$N$10,
IF(AND(J16&gt;=$L$11,J16&lt;=$M$11),$N$11,
IF(AND(J16&gt;=$L$12,J16&lt;=$M$12),$N$12))))))))))),
"")</f>
        <v/>
      </c>
      <c r="L16" s="7"/>
      <c r="M16" s="14"/>
      <c r="N16" s="7"/>
      <c r="O16" s="1"/>
      <c r="R16" s="17"/>
    </row>
    <row r="17" spans="1:20" ht="18" x14ac:dyDescent="0.35">
      <c r="A17" s="30" t="str">
        <f>IF(NOT(ISBLANK('CP, Curs, Sem'!B21)),'CP, Curs, Sem'!B21,"")</f>
        <v/>
      </c>
      <c r="B17" s="31" t="str">
        <f>IF(NOT(ISBLANK('CP, Curs, Sem'!C21)),'CP, Curs, Sem'!C21,"")</f>
        <v/>
      </c>
      <c r="C17" s="10"/>
      <c r="D17" s="10"/>
      <c r="E17" s="10"/>
      <c r="F17" s="10"/>
      <c r="G17" s="10"/>
      <c r="H17" s="10"/>
      <c r="I17" s="10"/>
      <c r="J17" s="24" t="str">
        <f>IF(NOT(ISBLANK('CP, Curs, Sem'!C21)),ROUND(SUM(C17:I17),0),"")</f>
        <v/>
      </c>
      <c r="K17" s="23" t="str">
        <f>IF(NOT(ISBLANK('CP, Curs, Sem'!C21)),
IF(J17=0,"n/p",IF(AND(J17&gt;=$L$3,J17&lt;=$M$3),$N$3,
IF(AND(J17&gt;=$L$4,J17&lt;=$M$4),$N$4,
IF(AND(J17&gt;=$L$5,J17&lt;=$M$5),$N$5,
IF(AND(J17&gt;=$L$6,J17&lt;=$M$6),$N$6,
IF(AND(J17&gt;=$L$7,J17&lt;=$M$7),$N$7,
IF(AND(J17&gt;=$L$8,J17&lt;=$M$8),$N$8,
IF(AND(J17&gt;=$L$9,J17&lt;=$M$9),$N$9,
IF(AND(J17&gt;=$L$10,J17&lt;=$M$10),$N$10,
IF(AND(J17&gt;=$L$11,J17&lt;=$M$11),$N$11,
IF(AND(J17&gt;=$L$12,J17&lt;=$M$12),$N$12))))))))))),
"")</f>
        <v/>
      </c>
      <c r="L17" s="7"/>
      <c r="M17" s="14"/>
      <c r="N17" s="7"/>
      <c r="O17" s="1"/>
      <c r="R17" s="17"/>
    </row>
    <row r="18" spans="1:20" ht="18" x14ac:dyDescent="0.35">
      <c r="A18" s="30" t="str">
        <f>IF(NOT(ISBLANK('CP, Curs, Sem'!B22)),'CP, Curs, Sem'!B22,"")</f>
        <v/>
      </c>
      <c r="B18" s="31" t="str">
        <f>IF(NOT(ISBLANK('CP, Curs, Sem'!C22)),'CP, Curs, Sem'!C22,"")</f>
        <v/>
      </c>
      <c r="C18" s="10"/>
      <c r="D18" s="10"/>
      <c r="E18" s="10"/>
      <c r="F18" s="10"/>
      <c r="G18" s="10"/>
      <c r="H18" s="10"/>
      <c r="I18" s="10"/>
      <c r="J18" s="24" t="str">
        <f>IF(NOT(ISBLANK('CP, Curs, Sem'!C22)),ROUND(SUM(C18:I18),0),"")</f>
        <v/>
      </c>
      <c r="K18" s="23" t="str">
        <f>IF(NOT(ISBLANK('CP, Curs, Sem'!C22)),
IF(J18=0,"n/p",IF(AND(J18&gt;=$L$3,J18&lt;=$M$3),$N$3,
IF(AND(J18&gt;=$L$4,J18&lt;=$M$4),$N$4,
IF(AND(J18&gt;=$L$5,J18&lt;=$M$5),$N$5,
IF(AND(J18&gt;=$L$6,J18&lt;=$M$6),$N$6,
IF(AND(J18&gt;=$L$7,J18&lt;=$M$7),$N$7,
IF(AND(J18&gt;=$L$8,J18&lt;=$M$8),$N$8,
IF(AND(J18&gt;=$L$9,J18&lt;=$M$9),$N$9,
IF(AND(J18&gt;=$L$10,J18&lt;=$M$10),$N$10,
IF(AND(J18&gt;=$L$11,J18&lt;=$M$11),$N$11,
IF(AND(J18&gt;=$L$12,J18&lt;=$M$12),$N$12))))))))))),
"")</f>
        <v/>
      </c>
      <c r="L18" s="7"/>
      <c r="M18" s="14"/>
      <c r="N18" s="7"/>
      <c r="O18" s="1"/>
      <c r="R18" s="17"/>
    </row>
    <row r="19" spans="1:20" ht="18" x14ac:dyDescent="0.35">
      <c r="A19" s="30" t="str">
        <f>IF(NOT(ISBLANK('CP, Curs, Sem'!B23)),'CP, Curs, Sem'!B23,"")</f>
        <v/>
      </c>
      <c r="B19" s="31" t="str">
        <f>IF(NOT(ISBLANK('CP, Curs, Sem'!C23)),'CP, Curs, Sem'!C23,"")</f>
        <v/>
      </c>
      <c r="C19" s="10"/>
      <c r="D19" s="10"/>
      <c r="E19" s="10"/>
      <c r="F19" s="10"/>
      <c r="G19" s="10"/>
      <c r="H19" s="10"/>
      <c r="I19" s="10"/>
      <c r="J19" s="24" t="str">
        <f>IF(NOT(ISBLANK('CP, Curs, Sem'!C23)),ROUND(SUM(C19:I19),0),"")</f>
        <v/>
      </c>
      <c r="K19" s="23" t="str">
        <f>IF(NOT(ISBLANK('CP, Curs, Sem'!C23)),
IF(J19=0,"n/p",IF(AND(J19&gt;=$L$3,J19&lt;=$M$3),$N$3,
IF(AND(J19&gt;=$L$4,J19&lt;=$M$4),$N$4,
IF(AND(J19&gt;=$L$5,J19&lt;=$M$5),$N$5,
IF(AND(J19&gt;=$L$6,J19&lt;=$M$6),$N$6,
IF(AND(J19&gt;=$L$7,J19&lt;=$M$7),$N$7,
IF(AND(J19&gt;=$L$8,J19&lt;=$M$8),$N$8,
IF(AND(J19&gt;=$L$9,J19&lt;=$M$9),$N$9,
IF(AND(J19&gt;=$L$10,J19&lt;=$M$10),$N$10,
IF(AND(J19&gt;=$L$11,J19&lt;=$M$11),$N$11,
IF(AND(J19&gt;=$L$12,J19&lt;=$M$12),$N$12))))))))))),
"")</f>
        <v/>
      </c>
      <c r="L19" s="7"/>
      <c r="M19" s="14"/>
      <c r="N19" s="7"/>
      <c r="O19" s="1"/>
      <c r="R19" s="17"/>
    </row>
    <row r="20" spans="1:20" ht="18" x14ac:dyDescent="0.35">
      <c r="A20" s="30" t="str">
        <f>IF(NOT(ISBLANK('CP, Curs, Sem'!B24)),'CP, Curs, Sem'!B24,"")</f>
        <v/>
      </c>
      <c r="B20" s="31" t="str">
        <f>IF(NOT(ISBLANK('CP, Curs, Sem'!C24)),'CP, Curs, Sem'!C24,"")</f>
        <v/>
      </c>
      <c r="C20" s="10"/>
      <c r="D20" s="10"/>
      <c r="E20" s="10"/>
      <c r="F20" s="10"/>
      <c r="G20" s="10"/>
      <c r="H20" s="10"/>
      <c r="I20" s="10"/>
      <c r="J20" s="24" t="str">
        <f>IF(NOT(ISBLANK('CP, Curs, Sem'!C24)),ROUND(SUM(C20:I20),0),"")</f>
        <v/>
      </c>
      <c r="K20" s="23" t="str">
        <f>IF(NOT(ISBLANK('CP, Curs, Sem'!C24)),
IF(J20=0,"n/p",IF(AND(J20&gt;=$L$3,J20&lt;=$M$3),$N$3,
IF(AND(J20&gt;=$L$4,J20&lt;=$M$4),$N$4,
IF(AND(J20&gt;=$L$5,J20&lt;=$M$5),$N$5,
IF(AND(J20&gt;=$L$6,J20&lt;=$M$6),$N$6,
IF(AND(J20&gt;=$L$7,J20&lt;=$M$7),$N$7,
IF(AND(J20&gt;=$L$8,J20&lt;=$M$8),$N$8,
IF(AND(J20&gt;=$L$9,J20&lt;=$M$9),$N$9,
IF(AND(J20&gt;=$L$10,J20&lt;=$M$10),$N$10,
IF(AND(J20&gt;=$L$11,J20&lt;=$M$11),$N$11,
IF(AND(J20&gt;=$L$12,J20&lt;=$M$12),$N$12))))))))))),
"")</f>
        <v/>
      </c>
      <c r="L20" s="7"/>
      <c r="M20" s="14"/>
      <c r="N20" s="7"/>
      <c r="O20" s="1"/>
      <c r="R20" s="17"/>
    </row>
    <row r="21" spans="1:20" ht="18" x14ac:dyDescent="0.35">
      <c r="A21" s="30" t="str">
        <f>IF(NOT(ISBLANK('CP, Curs, Sem'!B25)),'CP, Curs, Sem'!B25,"")</f>
        <v/>
      </c>
      <c r="B21" s="31" t="str">
        <f>IF(NOT(ISBLANK('CP, Curs, Sem'!C25)),'CP, Curs, Sem'!C25,"")</f>
        <v/>
      </c>
      <c r="C21" s="10"/>
      <c r="D21" s="10"/>
      <c r="E21" s="10"/>
      <c r="F21" s="10"/>
      <c r="G21" s="10"/>
      <c r="H21" s="10"/>
      <c r="I21" s="10"/>
      <c r="J21" s="24" t="str">
        <f>IF(NOT(ISBLANK('CP, Curs, Sem'!C25)),ROUND(SUM(C21:I21),0),"")</f>
        <v/>
      </c>
      <c r="K21" s="23" t="str">
        <f>IF(NOT(ISBLANK('CP, Curs, Sem'!C25)),
IF(J21=0,"n/p",IF(AND(J21&gt;=$L$3,J21&lt;=$M$3),$N$3,
IF(AND(J21&gt;=$L$4,J21&lt;=$M$4),$N$4,
IF(AND(J21&gt;=$L$5,J21&lt;=$M$5),$N$5,
IF(AND(J21&gt;=$L$6,J21&lt;=$M$6),$N$6,
IF(AND(J21&gt;=$L$7,J21&lt;=$M$7),$N$7,
IF(AND(J21&gt;=$L$8,J21&lt;=$M$8),$N$8,
IF(AND(J21&gt;=$L$9,J21&lt;=$M$9),$N$9,
IF(AND(J21&gt;=$L$10,J21&lt;=$M$10),$N$10,
IF(AND(J21&gt;=$L$11,J21&lt;=$M$11),$N$11,
IF(AND(J21&gt;=$L$12,J21&lt;=$M$12),$N$12))))))))))),
"")</f>
        <v/>
      </c>
      <c r="L21" s="7"/>
      <c r="M21" s="14"/>
      <c r="N21" s="7"/>
      <c r="O21" s="1"/>
      <c r="R21" s="17"/>
    </row>
    <row r="22" spans="1:20" ht="18" x14ac:dyDescent="0.35">
      <c r="A22" s="30" t="str">
        <f>IF(NOT(ISBLANK('CP, Curs, Sem'!B26)),'CP, Curs, Sem'!B26,"")</f>
        <v/>
      </c>
      <c r="B22" s="31" t="str">
        <f>IF(NOT(ISBLANK('CP, Curs, Sem'!C26)),'CP, Curs, Sem'!C26,"")</f>
        <v/>
      </c>
      <c r="C22" s="10"/>
      <c r="D22" s="10"/>
      <c r="E22" s="10"/>
      <c r="F22" s="10"/>
      <c r="G22" s="10"/>
      <c r="H22" s="10"/>
      <c r="I22" s="10"/>
      <c r="J22" s="24" t="str">
        <f>IF(NOT(ISBLANK('CP, Curs, Sem'!C26)),ROUND(SUM(C22:I22),0),"")</f>
        <v/>
      </c>
      <c r="K22" s="23" t="str">
        <f>IF(NOT(ISBLANK('CP, Curs, Sem'!C26)),
IF(J22=0,"n/p",IF(AND(J22&gt;=$L$3,J22&lt;=$M$3),$N$3,
IF(AND(J22&gt;=$L$4,J22&lt;=$M$4),$N$4,
IF(AND(J22&gt;=$L$5,J22&lt;=$M$5),$N$5,
IF(AND(J22&gt;=$L$6,J22&lt;=$M$6),$N$6,
IF(AND(J22&gt;=$L$7,J22&lt;=$M$7),$N$7,
IF(AND(J22&gt;=$L$8,J22&lt;=$M$8),$N$8,
IF(AND(J22&gt;=$L$9,J22&lt;=$M$9),$N$9,
IF(AND(J22&gt;=$L$10,J22&lt;=$M$10),$N$10,
IF(AND(J22&gt;=$L$11,J22&lt;=$M$11),$N$11,
IF(AND(J22&gt;=$L$12,J22&lt;=$M$12),$N$12))))))))))),
"")</f>
        <v/>
      </c>
      <c r="L22" s="7"/>
      <c r="M22" s="14"/>
      <c r="N22" s="7"/>
      <c r="O22" s="1"/>
      <c r="R22" s="17"/>
    </row>
    <row r="23" spans="1:20" ht="18" x14ac:dyDescent="0.35">
      <c r="A23" s="30" t="str">
        <f>IF(NOT(ISBLANK('CP, Curs, Sem'!B27)),'CP, Curs, Sem'!B27,"")</f>
        <v/>
      </c>
      <c r="B23" s="31" t="str">
        <f>IF(NOT(ISBLANK('CP, Curs, Sem'!C27)),'CP, Curs, Sem'!C27,"")</f>
        <v/>
      </c>
      <c r="C23" s="10"/>
      <c r="D23" s="10"/>
      <c r="E23" s="10"/>
      <c r="F23" s="10"/>
      <c r="G23" s="10"/>
      <c r="H23" s="10"/>
      <c r="I23" s="10"/>
      <c r="J23" s="24" t="str">
        <f>IF(NOT(ISBLANK('CP, Curs, Sem'!C27)),ROUND(SUM(C23:I23),0),"")</f>
        <v/>
      </c>
      <c r="K23" s="23" t="str">
        <f>IF(NOT(ISBLANK('CP, Curs, Sem'!C27)),
IF(J23=0,"n/p",IF(AND(J23&gt;=$L$3,J23&lt;=$M$3),$N$3,
IF(AND(J23&gt;=$L$4,J23&lt;=$M$4),$N$4,
IF(AND(J23&gt;=$L$5,J23&lt;=$M$5),$N$5,
IF(AND(J23&gt;=$L$6,J23&lt;=$M$6),$N$6,
IF(AND(J23&gt;=$L$7,J23&lt;=$M$7),$N$7,
IF(AND(J23&gt;=$L$8,J23&lt;=$M$8),$N$8,
IF(AND(J23&gt;=$L$9,J23&lt;=$M$9),$N$9,
IF(AND(J23&gt;=$L$10,J23&lt;=$M$10),$N$10,
IF(AND(J23&gt;=$L$11,J23&lt;=$M$11),$N$11,
IF(AND(J23&gt;=$L$12,J23&lt;=$M$12),$N$12))))))))))),
"")</f>
        <v/>
      </c>
      <c r="L23" s="7"/>
      <c r="M23" s="14"/>
      <c r="N23" s="7"/>
      <c r="O23" s="1"/>
      <c r="R23" s="17"/>
    </row>
    <row r="24" spans="1:20" ht="18" x14ac:dyDescent="0.35">
      <c r="A24" s="30" t="str">
        <f>IF(NOT(ISBLANK('CP, Curs, Sem'!B28)),'CP, Curs, Sem'!B28,"")</f>
        <v/>
      </c>
      <c r="B24" s="31" t="str">
        <f>IF(NOT(ISBLANK('CP, Curs, Sem'!C28)),'CP, Curs, Sem'!C28,"")</f>
        <v/>
      </c>
      <c r="C24" s="10"/>
      <c r="D24" s="10"/>
      <c r="E24" s="10"/>
      <c r="F24" s="10"/>
      <c r="G24" s="10"/>
      <c r="H24" s="10"/>
      <c r="I24" s="10"/>
      <c r="J24" s="24" t="str">
        <f>IF(NOT(ISBLANK('CP, Curs, Sem'!C28)),ROUND(SUM(C24:I24),0),"")</f>
        <v/>
      </c>
      <c r="K24" s="23" t="str">
        <f>IF(NOT(ISBLANK('CP, Curs, Sem'!C28)),
IF(J24=0,"n/p",IF(AND(J24&gt;=$L$3,J24&lt;=$M$3),$N$3,
IF(AND(J24&gt;=$L$4,J24&lt;=$M$4),$N$4,
IF(AND(J24&gt;=$L$5,J24&lt;=$M$5),$N$5,
IF(AND(J24&gt;=$L$6,J24&lt;=$M$6),$N$6,
IF(AND(J24&gt;=$L$7,J24&lt;=$M$7),$N$7,
IF(AND(J24&gt;=$L$8,J24&lt;=$M$8),$N$8,
IF(AND(J24&gt;=$L$9,J24&lt;=$M$9),$N$9,
IF(AND(J24&gt;=$L$10,J24&lt;=$M$10),$N$10,
IF(AND(J24&gt;=$L$11,J24&lt;=$M$11),$N$11,
IF(AND(J24&gt;=$L$12,J24&lt;=$M$12),$N$12))))))))))),
"")</f>
        <v/>
      </c>
      <c r="L24" s="7"/>
      <c r="M24" s="14"/>
      <c r="N24" s="7"/>
      <c r="O24" s="1"/>
      <c r="R24" s="17"/>
    </row>
    <row r="25" spans="1:20" ht="18" x14ac:dyDescent="0.35">
      <c r="A25" s="30" t="str">
        <f>IF(NOT(ISBLANK('CP, Curs, Sem'!B29)),'CP, Curs, Sem'!B29,"")</f>
        <v/>
      </c>
      <c r="B25" s="31" t="str">
        <f>IF(NOT(ISBLANK('CP, Curs, Sem'!C29)),'CP, Curs, Sem'!C29,"")</f>
        <v/>
      </c>
      <c r="C25" s="10"/>
      <c r="D25" s="10"/>
      <c r="E25" s="10"/>
      <c r="F25" s="10"/>
      <c r="G25" s="10"/>
      <c r="H25" s="10"/>
      <c r="I25" s="10"/>
      <c r="J25" s="24" t="str">
        <f>IF(NOT(ISBLANK('CP, Curs, Sem'!C29)),ROUND(SUM(C25:I25),0),"")</f>
        <v/>
      </c>
      <c r="K25" s="23" t="str">
        <f>IF(NOT(ISBLANK('CP, Curs, Sem'!C29)),
IF(J25=0,"n/p",IF(AND(J25&gt;=$L$3,J25&lt;=$M$3),$N$3,
IF(AND(J25&gt;=$L$4,J25&lt;=$M$4),$N$4,
IF(AND(J25&gt;=$L$5,J25&lt;=$M$5),$N$5,
IF(AND(J25&gt;=$L$6,J25&lt;=$M$6),$N$6,
IF(AND(J25&gt;=$L$7,J25&lt;=$M$7),$N$7,
IF(AND(J25&gt;=$L$8,J25&lt;=$M$8),$N$8,
IF(AND(J25&gt;=$L$9,J25&lt;=$M$9),$N$9,
IF(AND(J25&gt;=$L$10,J25&lt;=$M$10),$N$10,
IF(AND(J25&gt;=$L$11,J25&lt;=$M$11),$N$11,
IF(AND(J25&gt;=$L$12,J25&lt;=$M$12),$N$12))))))))))),
"")</f>
        <v/>
      </c>
      <c r="L25" s="7"/>
      <c r="M25" s="14"/>
      <c r="N25" s="7"/>
      <c r="O25" s="1"/>
      <c r="R25" s="17"/>
    </row>
    <row r="26" spans="1:20" ht="18" x14ac:dyDescent="0.35">
      <c r="A26" s="30" t="str">
        <f>IF(NOT(ISBLANK('CP, Curs, Sem'!B30)),'CP, Curs, Sem'!B30,"")</f>
        <v/>
      </c>
      <c r="B26" s="31" t="str">
        <f>IF(NOT(ISBLANK('CP, Curs, Sem'!C30)),'CP, Curs, Sem'!C30,"")</f>
        <v/>
      </c>
      <c r="C26" s="10"/>
      <c r="D26" s="10"/>
      <c r="E26" s="10"/>
      <c r="F26" s="10"/>
      <c r="G26" s="10"/>
      <c r="H26" s="10"/>
      <c r="I26" s="10"/>
      <c r="J26" s="24" t="str">
        <f>IF(NOT(ISBLANK('CP, Curs, Sem'!C30)),ROUND(SUM(C26:I26),0),"")</f>
        <v/>
      </c>
      <c r="K26" s="23" t="str">
        <f>IF(NOT(ISBLANK('CP, Curs, Sem'!C30)),
IF(J26=0,"n/p",IF(AND(J26&gt;=$L$3,J26&lt;=$M$3),$N$3,
IF(AND(J26&gt;=$L$4,J26&lt;=$M$4),$N$4,
IF(AND(J26&gt;=$L$5,J26&lt;=$M$5),$N$5,
IF(AND(J26&gt;=$L$6,J26&lt;=$M$6),$N$6,
IF(AND(J26&gt;=$L$7,J26&lt;=$M$7),$N$7,
IF(AND(J26&gt;=$L$8,J26&lt;=$M$8),$N$8,
IF(AND(J26&gt;=$L$9,J26&lt;=$M$9),$N$9,
IF(AND(J26&gt;=$L$10,J26&lt;=$M$10),$N$10,
IF(AND(J26&gt;=$L$11,J26&lt;=$M$11),$N$11,
IF(AND(J26&gt;=$L$12,J26&lt;=$M$12),$N$12))))))))))),
"")</f>
        <v/>
      </c>
      <c r="L26" s="7"/>
      <c r="M26" s="14"/>
      <c r="N26" s="7"/>
      <c r="O26" s="1"/>
      <c r="R26" s="17"/>
    </row>
    <row r="27" spans="1:20" ht="18" x14ac:dyDescent="0.35">
      <c r="A27" s="30" t="str">
        <f>IF(NOT(ISBLANK('CP, Curs, Sem'!B31)),'CP, Curs, Sem'!B31,"")</f>
        <v/>
      </c>
      <c r="B27" s="31" t="str">
        <f>IF(NOT(ISBLANK('CP, Curs, Sem'!C31)),'CP, Curs, Sem'!C31,"")</f>
        <v/>
      </c>
      <c r="C27" s="10"/>
      <c r="D27" s="10"/>
      <c r="E27" s="10"/>
      <c r="F27" s="10"/>
      <c r="G27" s="10"/>
      <c r="H27" s="10"/>
      <c r="I27" s="10"/>
      <c r="J27" s="24" t="str">
        <f>IF(NOT(ISBLANK('CP, Curs, Sem'!C31)),ROUND(SUM(C27:I27),0),"")</f>
        <v/>
      </c>
      <c r="K27" s="23" t="str">
        <f>IF(NOT(ISBLANK('CP, Curs, Sem'!C31)),
IF(J27=0,"n/p",IF(AND(J27&gt;=$L$3,J27&lt;=$M$3),$N$3,
IF(AND(J27&gt;=$L$4,J27&lt;=$M$4),$N$4,
IF(AND(J27&gt;=$L$5,J27&lt;=$M$5),$N$5,
IF(AND(J27&gt;=$L$6,J27&lt;=$M$6),$N$6,
IF(AND(J27&gt;=$L$7,J27&lt;=$M$7),$N$7,
IF(AND(J27&gt;=$L$8,J27&lt;=$M$8),$N$8,
IF(AND(J27&gt;=$L$9,J27&lt;=$M$9),$N$9,
IF(AND(J27&gt;=$L$10,J27&lt;=$M$10),$N$10,
IF(AND(J27&gt;=$L$11,J27&lt;=$M$11),$N$11,
IF(AND(J27&gt;=$L$12,J27&lt;=$M$12),$N$12))))))))))),
"")</f>
        <v/>
      </c>
      <c r="L27" s="10"/>
      <c r="M27" s="10"/>
      <c r="N27" s="10"/>
      <c r="O27" s="11"/>
      <c r="P27" s="23"/>
      <c r="Q27" s="7"/>
      <c r="R27" s="14"/>
      <c r="S27" s="7"/>
      <c r="T27" s="1"/>
    </row>
    <row r="28" spans="1:20" ht="18" x14ac:dyDescent="0.35">
      <c r="A28" s="30" t="str">
        <f>IF(NOT(ISBLANK('CP, Curs, Sem'!B32)),'CP, Curs, Sem'!B32,"")</f>
        <v/>
      </c>
      <c r="B28" s="31" t="str">
        <f>IF(NOT(ISBLANK('CP, Curs, Sem'!C32)),'CP, Curs, Sem'!C32,"")</f>
        <v/>
      </c>
      <c r="C28" s="10"/>
      <c r="D28" s="10"/>
      <c r="E28" s="10"/>
      <c r="F28" s="10"/>
      <c r="G28" s="10"/>
      <c r="H28" s="10"/>
      <c r="I28" s="10"/>
      <c r="J28" s="24" t="str">
        <f>IF(NOT(ISBLANK('CP, Curs, Sem'!C32)),ROUND(SUM(C28:I28),0),"")</f>
        <v/>
      </c>
      <c r="K28" s="23" t="str">
        <f>IF(NOT(ISBLANK('CP, Curs, Sem'!C32)),
IF(J28=0,"n/p",IF(AND(J28&gt;=$L$3,J28&lt;=$M$3),$N$3,
IF(AND(J28&gt;=$L$4,J28&lt;=$M$4),$N$4,
IF(AND(J28&gt;=$L$5,J28&lt;=$M$5),$N$5,
IF(AND(J28&gt;=$L$6,J28&lt;=$M$6),$N$6,
IF(AND(J28&gt;=$L$7,J28&lt;=$M$7),$N$7,
IF(AND(J28&gt;=$L$8,J28&lt;=$M$8),$N$8,
IF(AND(J28&gt;=$L$9,J28&lt;=$M$9),$N$9,
IF(AND(J28&gt;=$L$10,J28&lt;=$M$10),$N$10,
IF(AND(J28&gt;=$L$11,J28&lt;=$M$11),$N$11,
IF(AND(J28&gt;=$L$12,J28&lt;=$M$12),$N$12))))))))))),
"")</f>
        <v/>
      </c>
    </row>
    <row r="29" spans="1:20" ht="18" x14ac:dyDescent="0.35">
      <c r="A29" s="30" t="str">
        <f>IF(NOT(ISBLANK('CP, Curs, Sem'!B33)),'CP, Curs, Sem'!B33,"")</f>
        <v/>
      </c>
      <c r="B29" s="31" t="str">
        <f>IF(NOT(ISBLANK('CP, Curs, Sem'!C33)),'CP, Curs, Sem'!C33,"")</f>
        <v/>
      </c>
      <c r="C29" s="10"/>
      <c r="D29" s="10"/>
      <c r="E29" s="10"/>
      <c r="F29" s="10"/>
      <c r="G29" s="10"/>
      <c r="H29" s="10"/>
      <c r="I29" s="10"/>
      <c r="J29" s="24" t="str">
        <f>IF(NOT(ISBLANK('CP, Curs, Sem'!C33)),ROUND(SUM(C29:I29),0),"")</f>
        <v/>
      </c>
      <c r="K29" s="23" t="str">
        <f>IF(NOT(ISBLANK('CP, Curs, Sem'!C33)),
IF(J29=0,"n/p",IF(AND(J29&gt;=$L$3,J29&lt;=$M$3),$N$3,
IF(AND(J29&gt;=$L$4,J29&lt;=$M$4),$N$4,
IF(AND(J29&gt;=$L$5,J29&lt;=$M$5),$N$5,
IF(AND(J29&gt;=$L$6,J29&lt;=$M$6),$N$6,
IF(AND(J29&gt;=$L$7,J29&lt;=$M$7),$N$7,
IF(AND(J29&gt;=$L$8,J29&lt;=$M$8),$N$8,
IF(AND(J29&gt;=$L$9,J29&lt;=$M$9),$N$9,
IF(AND(J29&gt;=$L$10,J29&lt;=$M$10),$N$10,
IF(AND(J29&gt;=$L$11,J29&lt;=$M$11),$N$11,
IF(AND(J29&gt;=$L$12,J29&lt;=$M$12),$N$12))))))))))),
"")</f>
        <v/>
      </c>
    </row>
    <row r="30" spans="1:20" ht="18" x14ac:dyDescent="0.35">
      <c r="A30" s="30" t="str">
        <f>IF(NOT(ISBLANK('CP, Curs, Sem'!B34)),'CP, Curs, Sem'!B34,"")</f>
        <v/>
      </c>
      <c r="B30" s="31" t="str">
        <f>IF(NOT(ISBLANK('CP, Curs, Sem'!C34)),'CP, Curs, Sem'!C34,"")</f>
        <v/>
      </c>
      <c r="C30" s="10"/>
      <c r="D30" s="10"/>
      <c r="E30" s="10"/>
      <c r="F30" s="10"/>
      <c r="G30" s="10"/>
      <c r="H30" s="10"/>
      <c r="I30" s="10"/>
      <c r="J30" s="24" t="str">
        <f>IF(NOT(ISBLANK('CP, Curs, Sem'!C34)),ROUND(SUM(C30:I30),0),"")</f>
        <v/>
      </c>
      <c r="K30" s="23" t="str">
        <f>IF(NOT(ISBLANK('CP, Curs, Sem'!C34)),
IF(J30=0,"n/p",IF(AND(J30&gt;=$L$3,J30&lt;=$M$3),$N$3,
IF(AND(J30&gt;=$L$4,J30&lt;=$M$4),$N$4,
IF(AND(J30&gt;=$L$5,J30&lt;=$M$5),$N$5,
IF(AND(J30&gt;=$L$6,J30&lt;=$M$6),$N$6,
IF(AND(J30&gt;=$L$7,J30&lt;=$M$7),$N$7,
IF(AND(J30&gt;=$L$8,J30&lt;=$M$8),$N$8,
IF(AND(J30&gt;=$L$9,J30&lt;=$M$9),$N$9,
IF(AND(J30&gt;=$L$10,J30&lt;=$M$10),$N$10,
IF(AND(J30&gt;=$L$11,J30&lt;=$M$11),$N$11,
IF(AND(J30&gt;=$L$12,J30&lt;=$M$12),$N$12))))))))))),
"")</f>
        <v/>
      </c>
    </row>
    <row r="31" spans="1:20" ht="18" x14ac:dyDescent="0.35">
      <c r="A31" s="30" t="str">
        <f>IF(NOT(ISBLANK('CP, Curs, Sem'!B35)),'CP, Curs, Sem'!B35,"")</f>
        <v/>
      </c>
      <c r="B31" s="31" t="str">
        <f>IF(NOT(ISBLANK('CP, Curs, Sem'!C35)),'CP, Curs, Sem'!C35,"")</f>
        <v/>
      </c>
      <c r="C31" s="10"/>
      <c r="D31" s="10"/>
      <c r="E31" s="10"/>
      <c r="F31" s="10"/>
      <c r="G31" s="10"/>
      <c r="H31" s="10"/>
      <c r="I31" s="10"/>
      <c r="J31" s="24" t="str">
        <f>IF(NOT(ISBLANK('CP, Curs, Sem'!C35)),ROUND(SUM(C31:I31),0),"")</f>
        <v/>
      </c>
      <c r="K31" s="23" t="str">
        <f>IF(NOT(ISBLANK('CP, Curs, Sem'!C35)),
IF(J31=0,"n/p",IF(AND(J31&gt;=$L$3,J31&lt;=$M$3),$N$3,
IF(AND(J31&gt;=$L$4,J31&lt;=$M$4),$N$4,
IF(AND(J31&gt;=$L$5,J31&lt;=$M$5),$N$5,
IF(AND(J31&gt;=$L$6,J31&lt;=$M$6),$N$6,
IF(AND(J31&gt;=$L$7,J31&lt;=$M$7),$N$7,
IF(AND(J31&gt;=$L$8,J31&lt;=$M$8),$N$8,
IF(AND(J31&gt;=$L$9,J31&lt;=$M$9),$N$9,
IF(AND(J31&gt;=$L$10,J31&lt;=$M$10),$N$10,
IF(AND(J31&gt;=$L$11,J31&lt;=$M$11),$N$11,
IF(AND(J31&gt;=$L$12,J31&lt;=$M$12),$N$12))))))))))),
"")</f>
        <v/>
      </c>
    </row>
    <row r="32" spans="1:20" ht="18" x14ac:dyDescent="0.35">
      <c r="A32" s="30" t="str">
        <f>IF(NOT(ISBLANK('CP, Curs, Sem'!B36)),'CP, Curs, Sem'!B36,"")</f>
        <v/>
      </c>
      <c r="B32" s="31" t="str">
        <f>IF(NOT(ISBLANK('CP, Curs, Sem'!C36)),'CP, Curs, Sem'!C36,"")</f>
        <v/>
      </c>
      <c r="C32" s="10"/>
      <c r="D32" s="10"/>
      <c r="E32" s="10"/>
      <c r="F32" s="10"/>
      <c r="G32" s="10"/>
      <c r="H32" s="10"/>
      <c r="I32" s="10"/>
      <c r="J32" s="24" t="str">
        <f>IF(NOT(ISBLANK('CP, Curs, Sem'!C36)),ROUND(SUM(C32:I32),0),"")</f>
        <v/>
      </c>
      <c r="K32" s="23" t="str">
        <f>IF(NOT(ISBLANK('CP, Curs, Sem'!C36)),
IF(J32=0,"n/p",IF(AND(J32&gt;=$L$3,J32&lt;=$M$3),$N$3,
IF(AND(J32&gt;=$L$4,J32&lt;=$M$4),$N$4,
IF(AND(J32&gt;=$L$5,J32&lt;=$M$5),$N$5,
IF(AND(J32&gt;=$L$6,J32&lt;=$M$6),$N$6,
IF(AND(J32&gt;=$L$7,J32&lt;=$M$7),$N$7,
IF(AND(J32&gt;=$L$8,J32&lt;=$M$8),$N$8,
IF(AND(J32&gt;=$L$9,J32&lt;=$M$9),$N$9,
IF(AND(J32&gt;=$L$10,J32&lt;=$M$10),$N$10,
IF(AND(J32&gt;=$L$11,J32&lt;=$M$11),$N$11,
IF(AND(J32&gt;=$L$12,J32&lt;=$M$12),$N$12))))))))))),
"")</f>
        <v/>
      </c>
    </row>
    <row r="33" spans="1:11" ht="18" x14ac:dyDescent="0.35">
      <c r="A33" s="30" t="str">
        <f>IF(NOT(ISBLANK('CP, Curs, Sem'!B37)),'CP, Curs, Sem'!B37,"")</f>
        <v/>
      </c>
      <c r="B33" s="31" t="str">
        <f>IF(NOT(ISBLANK('CP, Curs, Sem'!C37)),'CP, Curs, Sem'!C37,"")</f>
        <v/>
      </c>
      <c r="C33" s="10"/>
      <c r="D33" s="10"/>
      <c r="E33" s="10"/>
      <c r="F33" s="10"/>
      <c r="G33" s="10"/>
      <c r="H33" s="10"/>
      <c r="I33" s="10"/>
      <c r="J33" s="24" t="str">
        <f>IF(NOT(ISBLANK('CP, Curs, Sem'!C37)),ROUND(SUM(C33:I33),0),"")</f>
        <v/>
      </c>
      <c r="K33" s="23" t="str">
        <f>IF(NOT(ISBLANK('CP, Curs, Sem'!C37)),
IF(J33=0,"n/p",IF(AND(J33&gt;=$L$3,J33&lt;=$M$3),$N$3,
IF(AND(J33&gt;=$L$4,J33&lt;=$M$4),$N$4,
IF(AND(J33&gt;=$L$5,J33&lt;=$M$5),$N$5,
IF(AND(J33&gt;=$L$6,J33&lt;=$M$6),$N$6,
IF(AND(J33&gt;=$L$7,J33&lt;=$M$7),$N$7,
IF(AND(J33&gt;=$L$8,J33&lt;=$M$8),$N$8,
IF(AND(J33&gt;=$L$9,J33&lt;=$M$9),$N$9,
IF(AND(J33&gt;=$L$10,J33&lt;=$M$10),$N$10,
IF(AND(J33&gt;=$L$11,J33&lt;=$M$11),$N$11,
IF(AND(J33&gt;=$L$12,J33&lt;=$M$12),$N$12))))))))))),
"")</f>
        <v/>
      </c>
    </row>
    <row r="34" spans="1:11" ht="18" x14ac:dyDescent="0.35">
      <c r="A34" s="30" t="str">
        <f>IF(NOT(ISBLANK('CP, Curs, Sem'!B38)),'CP, Curs, Sem'!B38,"")</f>
        <v/>
      </c>
      <c r="B34" s="31" t="str">
        <f>IF(NOT(ISBLANK('CP, Curs, Sem'!C38)),'CP, Curs, Sem'!C38,"")</f>
        <v/>
      </c>
      <c r="C34" s="10"/>
      <c r="D34" s="10"/>
      <c r="E34" s="10"/>
      <c r="F34" s="10"/>
      <c r="G34" s="10"/>
      <c r="H34" s="10"/>
      <c r="I34" s="10"/>
      <c r="J34" s="24" t="str">
        <f>IF(NOT(ISBLANK('CP, Curs, Sem'!C38)),ROUND(SUM(C34:I34),0),"")</f>
        <v/>
      </c>
      <c r="K34" s="23" t="str">
        <f>IF(NOT(ISBLANK('CP, Curs, Sem'!C38)),
IF(J34=0,"n/p",IF(AND(J34&gt;=$L$3,J34&lt;=$M$3),$N$3,
IF(AND(J34&gt;=$L$4,J34&lt;=$M$4),$N$4,
IF(AND(J34&gt;=$L$5,J34&lt;=$M$5),$N$5,
IF(AND(J34&gt;=$L$6,J34&lt;=$M$6),$N$6,
IF(AND(J34&gt;=$L$7,J34&lt;=$M$7),$N$7,
IF(AND(J34&gt;=$L$8,J34&lt;=$M$8),$N$8,
IF(AND(J34&gt;=$L$9,J34&lt;=$M$9),$N$9,
IF(AND(J34&gt;=$L$10,J34&lt;=$M$10),$N$10,
IF(AND(J34&gt;=$L$11,J34&lt;=$M$11),$N$11,
IF(AND(J34&gt;=$L$12,J34&lt;=$M$12),$N$12))))))))))),
"")</f>
        <v/>
      </c>
    </row>
    <row r="35" spans="1:11" ht="18" x14ac:dyDescent="0.35">
      <c r="A35" s="30" t="str">
        <f>IF(NOT(ISBLANK('CP, Curs, Sem'!B39)),'CP, Curs, Sem'!B39,"")</f>
        <v/>
      </c>
      <c r="B35" s="31" t="str">
        <f>IF(NOT(ISBLANK('CP, Curs, Sem'!C39)),'CP, Curs, Sem'!C39,"")</f>
        <v/>
      </c>
      <c r="C35" s="10"/>
      <c r="D35" s="10"/>
      <c r="E35" s="10"/>
      <c r="F35" s="10"/>
      <c r="G35" s="10"/>
      <c r="H35" s="10"/>
      <c r="I35" s="10"/>
      <c r="J35" s="24" t="str">
        <f>IF(NOT(ISBLANK('CP, Curs, Sem'!C39)),ROUND(SUM(C35:I35),0),"")</f>
        <v/>
      </c>
      <c r="K35" s="23" t="str">
        <f>IF(NOT(ISBLANK('CP, Curs, Sem'!C39)),
IF(J35=0,"n/p",IF(AND(J35&gt;=$L$3,J35&lt;=$M$3),$N$3,
IF(AND(J35&gt;=$L$4,J35&lt;=$M$4),$N$4,
IF(AND(J35&gt;=$L$5,J35&lt;=$M$5),$N$5,
IF(AND(J35&gt;=$L$6,J35&lt;=$M$6),$N$6,
IF(AND(J35&gt;=$L$7,J35&lt;=$M$7),$N$7,
IF(AND(J35&gt;=$L$8,J35&lt;=$M$8),$N$8,
IF(AND(J35&gt;=$L$9,J35&lt;=$M$9),$N$9,
IF(AND(J35&gt;=$L$10,J35&lt;=$M$10),$N$10,
IF(AND(J35&gt;=$L$11,J35&lt;=$M$11),$N$11,
IF(AND(J35&gt;=$L$12,J35&lt;=$M$12),$N$12))))))))))),
"")</f>
        <v/>
      </c>
    </row>
    <row r="36" spans="1:11" ht="18" x14ac:dyDescent="0.35">
      <c r="A36" s="30" t="str">
        <f>IF(NOT(ISBLANK('CP, Curs, Sem'!B40)),'CP, Curs, Sem'!B40,"")</f>
        <v/>
      </c>
      <c r="B36" s="31" t="str">
        <f>IF(NOT(ISBLANK('CP, Curs, Sem'!C40)),'CP, Curs, Sem'!C40,"")</f>
        <v/>
      </c>
      <c r="C36" s="10"/>
      <c r="D36" s="10"/>
      <c r="E36" s="10"/>
      <c r="F36" s="10"/>
      <c r="G36" s="10"/>
      <c r="H36" s="10"/>
      <c r="I36" s="10"/>
      <c r="J36" s="24" t="str">
        <f>IF(NOT(ISBLANK('CP, Curs, Sem'!C40)),ROUND(SUM(C36:I36),0),"")</f>
        <v/>
      </c>
      <c r="K36" s="23" t="str">
        <f>IF(NOT(ISBLANK('CP, Curs, Sem'!C40)),
IF(J36=0,"n/p",IF(AND(J36&gt;=$L$3,J36&lt;=$M$3),$N$3,
IF(AND(J36&gt;=$L$4,J36&lt;=$M$4),$N$4,
IF(AND(J36&gt;=$L$5,J36&lt;=$M$5),$N$5,
IF(AND(J36&gt;=$L$6,J36&lt;=$M$6),$N$6,
IF(AND(J36&gt;=$L$7,J36&lt;=$M$7),$N$7,
IF(AND(J36&gt;=$L$8,J36&lt;=$M$8),$N$8,
IF(AND(J36&gt;=$L$9,J36&lt;=$M$9),$N$9,
IF(AND(J36&gt;=$L$10,J36&lt;=$M$10),$N$10,
IF(AND(J36&gt;=$L$11,J36&lt;=$M$11),$N$11,
IF(AND(J36&gt;=$L$12,J36&lt;=$M$12),$N$12))))))))))),
"")</f>
        <v/>
      </c>
    </row>
    <row r="37" spans="1:11" ht="18" x14ac:dyDescent="0.35">
      <c r="A37" s="30" t="str">
        <f>IF(NOT(ISBLANK('CP, Curs, Sem'!B41)),'CP, Curs, Sem'!B41,"")</f>
        <v/>
      </c>
      <c r="B37" s="31" t="str">
        <f>IF(NOT(ISBLANK('CP, Curs, Sem'!C41)),'CP, Curs, Sem'!C41,"")</f>
        <v/>
      </c>
      <c r="C37" s="10"/>
      <c r="D37" s="10"/>
      <c r="E37" s="10"/>
      <c r="F37" s="10"/>
      <c r="G37" s="10"/>
      <c r="H37" s="10"/>
      <c r="I37" s="10"/>
      <c r="J37" s="24" t="str">
        <f>IF(NOT(ISBLANK('CP, Curs, Sem'!C41)),ROUND(SUM(C37:I37),0),"")</f>
        <v/>
      </c>
      <c r="K37" s="23" t="str">
        <f>IF(NOT(ISBLANK('CP, Curs, Sem'!C41)),
IF(J37=0,"n/p",IF(AND(J37&gt;=$L$3,J37&lt;=$M$3),$N$3,
IF(AND(J37&gt;=$L$4,J37&lt;=$M$4),$N$4,
IF(AND(J37&gt;=$L$5,J37&lt;=$M$5),$N$5,
IF(AND(J37&gt;=$L$6,J37&lt;=$M$6),$N$6,
IF(AND(J37&gt;=$L$7,J37&lt;=$M$7),$N$7,
IF(AND(J37&gt;=$L$8,J37&lt;=$M$8),$N$8,
IF(AND(J37&gt;=$L$9,J37&lt;=$M$9),$N$9,
IF(AND(J37&gt;=$L$10,J37&lt;=$M$10),$N$10,
IF(AND(J37&gt;=$L$11,J37&lt;=$M$11),$N$11,
IF(AND(J37&gt;=$L$12,J37&lt;=$M$12),$N$12))))))))))),
"")</f>
        <v/>
      </c>
    </row>
    <row r="38" spans="1:11" ht="18" x14ac:dyDescent="0.35">
      <c r="A38" s="30" t="str">
        <f>IF(NOT(ISBLANK('CP, Curs, Sem'!B42)),'CP, Curs, Sem'!B42,"")</f>
        <v/>
      </c>
      <c r="B38" s="31" t="str">
        <f>IF(NOT(ISBLANK('CP, Curs, Sem'!C42)),'CP, Curs, Sem'!C42,"")</f>
        <v/>
      </c>
      <c r="C38" s="10"/>
      <c r="D38" s="10"/>
      <c r="E38" s="10"/>
      <c r="F38" s="10"/>
      <c r="G38" s="10"/>
      <c r="H38" s="10"/>
      <c r="I38" s="10"/>
      <c r="J38" s="24" t="str">
        <f>IF(NOT(ISBLANK('CP, Curs, Sem'!C42)),ROUND(SUM(C38:I38),0),"")</f>
        <v/>
      </c>
      <c r="K38" s="23" t="str">
        <f>IF(NOT(ISBLANK('CP, Curs, Sem'!C42)),
IF(J38=0,"n/p",IF(AND(J38&gt;=$L$3,J38&lt;=$M$3),$N$3,
IF(AND(J38&gt;=$L$4,J38&lt;=$M$4),$N$4,
IF(AND(J38&gt;=$L$5,J38&lt;=$M$5),$N$5,
IF(AND(J38&gt;=$L$6,J38&lt;=$M$6),$N$6,
IF(AND(J38&gt;=$L$7,J38&lt;=$M$7),$N$7,
IF(AND(J38&gt;=$L$8,J38&lt;=$M$8),$N$8,
IF(AND(J38&gt;=$L$9,J38&lt;=$M$9),$N$9,
IF(AND(J38&gt;=$L$10,J38&lt;=$M$10),$N$10,
IF(AND(J38&gt;=$L$11,J38&lt;=$M$11),$N$11,
IF(AND(J38&gt;=$L$12,J38&lt;=$M$12),$N$12))))))))))),
"")</f>
        <v/>
      </c>
    </row>
    <row r="39" spans="1:11" ht="18" x14ac:dyDescent="0.35">
      <c r="A39" s="30" t="str">
        <f>IF(NOT(ISBLANK('CP, Curs, Sem'!B43)),'CP, Curs, Sem'!B43,"")</f>
        <v/>
      </c>
      <c r="B39" s="31" t="str">
        <f>IF(NOT(ISBLANK('CP, Curs, Sem'!C43)),'CP, Curs, Sem'!C43,"")</f>
        <v/>
      </c>
      <c r="C39" s="10"/>
      <c r="D39" s="10"/>
      <c r="E39" s="10"/>
      <c r="F39" s="10"/>
      <c r="G39" s="10"/>
      <c r="H39" s="10"/>
      <c r="I39" s="10"/>
      <c r="J39" s="24" t="str">
        <f>IF(NOT(ISBLANK('CP, Curs, Sem'!C43)),ROUND(SUM(C39:I39),0),"")</f>
        <v/>
      </c>
      <c r="K39" s="23" t="str">
        <f>IF(NOT(ISBLANK('CP, Curs, Sem'!C43)),
IF(J39=0,"n/p",IF(AND(J39&gt;=$L$3,J39&lt;=$M$3),$N$3,
IF(AND(J39&gt;=$L$4,J39&lt;=$M$4),$N$4,
IF(AND(J39&gt;=$L$5,J39&lt;=$M$5),$N$5,
IF(AND(J39&gt;=$L$6,J39&lt;=$M$6),$N$6,
IF(AND(J39&gt;=$L$7,J39&lt;=$M$7),$N$7,
IF(AND(J39&gt;=$L$8,J39&lt;=$M$8),$N$8,
IF(AND(J39&gt;=$L$9,J39&lt;=$M$9),$N$9,
IF(AND(J39&gt;=$L$10,J39&lt;=$M$10),$N$10,
IF(AND(J39&gt;=$L$11,J39&lt;=$M$11),$N$11,
IF(AND(J39&gt;=$L$12,J39&lt;=$M$12),$N$12))))))))))),
"")</f>
        <v/>
      </c>
    </row>
    <row r="40" spans="1:11" ht="18" x14ac:dyDescent="0.35">
      <c r="A40" s="30" t="str">
        <f>IF(NOT(ISBLANK('CP, Curs, Sem'!B44)),'CP, Curs, Sem'!B44,"")</f>
        <v/>
      </c>
      <c r="B40" s="31" t="str">
        <f>IF(NOT(ISBLANK('CP, Curs, Sem'!C44)),'CP, Curs, Sem'!C44,"")</f>
        <v/>
      </c>
      <c r="C40" s="10"/>
      <c r="D40" s="10"/>
      <c r="E40" s="10"/>
      <c r="F40" s="10"/>
      <c r="G40" s="10"/>
      <c r="H40" s="10"/>
      <c r="I40" s="10"/>
      <c r="J40" s="24" t="str">
        <f>IF(NOT(ISBLANK('CP, Curs, Sem'!C44)),ROUND(SUM(C40:I40),0),"")</f>
        <v/>
      </c>
      <c r="K40" s="23" t="str">
        <f>IF(NOT(ISBLANK('CP, Curs, Sem'!C44)),
IF(J40=0,"n/p",IF(AND(J40&gt;=$L$3,J40&lt;=$M$3),$N$3,
IF(AND(J40&gt;=$L$4,J40&lt;=$M$4),$N$4,
IF(AND(J40&gt;=$L$5,J40&lt;=$M$5),$N$5,
IF(AND(J40&gt;=$L$6,J40&lt;=$M$6),$N$6,
IF(AND(J40&gt;=$L$7,J40&lt;=$M$7),$N$7,
IF(AND(J40&gt;=$L$8,J40&lt;=$M$8),$N$8,
IF(AND(J40&gt;=$L$9,J40&lt;=$M$9),$N$9,
IF(AND(J40&gt;=$L$10,J40&lt;=$M$10),$N$10,
IF(AND(J40&gt;=$L$11,J40&lt;=$M$11),$N$11,
IF(AND(J40&gt;=$L$12,J40&lt;=$M$12),$N$12))))))))))),
"")</f>
        <v/>
      </c>
    </row>
    <row r="41" spans="1:11" ht="18" x14ac:dyDescent="0.35">
      <c r="A41" s="30" t="str">
        <f>IF(NOT(ISBLANK('CP, Curs, Sem'!B45)),'CP, Curs, Sem'!B45,"")</f>
        <v/>
      </c>
      <c r="B41" s="31" t="str">
        <f>IF(NOT(ISBLANK('CP, Curs, Sem'!C45)),'CP, Curs, Sem'!C45,"")</f>
        <v/>
      </c>
      <c r="C41" s="10"/>
      <c r="D41" s="10"/>
      <c r="E41" s="10"/>
      <c r="F41" s="10"/>
      <c r="G41" s="10"/>
      <c r="H41" s="10"/>
      <c r="I41" s="10"/>
      <c r="J41" s="24" t="str">
        <f>IF(NOT(ISBLANK('CP, Curs, Sem'!C45)),ROUND(SUM(C41:I41),0),"")</f>
        <v/>
      </c>
      <c r="K41" s="23" t="str">
        <f>IF(NOT(ISBLANK('CP, Curs, Sem'!C45)),
IF(J41=0,"n/p",IF(AND(J41&gt;=$L$3,J41&lt;=$M$3),$N$3,
IF(AND(J41&gt;=$L$4,J41&lt;=$M$4),$N$4,
IF(AND(J41&gt;=$L$5,J41&lt;=$M$5),$N$5,
IF(AND(J41&gt;=$L$6,J41&lt;=$M$6),$N$6,
IF(AND(J41&gt;=$L$7,J41&lt;=$M$7),$N$7,
IF(AND(J41&gt;=$L$8,J41&lt;=$M$8),$N$8,
IF(AND(J41&gt;=$L$9,J41&lt;=$M$9),$N$9,
IF(AND(J41&gt;=$L$10,J41&lt;=$M$10),$N$10,
IF(AND(J41&gt;=$L$11,J41&lt;=$M$11),$N$11,
IF(AND(J41&gt;=$L$12,J41&lt;=$M$12),$N$12))))))))))),
"")</f>
        <v/>
      </c>
    </row>
    <row r="42" spans="1:11" ht="18" x14ac:dyDescent="0.35">
      <c r="A42" s="30" t="str">
        <f>IF(NOT(ISBLANK('CP, Curs, Sem'!B46)),'CP, Curs, Sem'!B46,"")</f>
        <v/>
      </c>
      <c r="B42" s="31" t="str">
        <f>IF(NOT(ISBLANK('CP, Curs, Sem'!C46)),'CP, Curs, Sem'!C46,"")</f>
        <v/>
      </c>
      <c r="C42" s="10"/>
      <c r="D42" s="10"/>
      <c r="E42" s="10"/>
      <c r="F42" s="10"/>
      <c r="G42" s="10"/>
      <c r="H42" s="10"/>
      <c r="I42" s="10"/>
      <c r="J42" s="24" t="str">
        <f>IF(NOT(ISBLANK('CP, Curs, Sem'!C46)),ROUND(SUM(C42:I42),0),"")</f>
        <v/>
      </c>
      <c r="K42" s="23" t="str">
        <f>IF(NOT(ISBLANK('CP, Curs, Sem'!C46)),
IF(J42=0,"n/p",IF(AND(J42&gt;=$L$3,J42&lt;=$M$3),$N$3,
IF(AND(J42&gt;=$L$4,J42&lt;=$M$4),$N$4,
IF(AND(J42&gt;=$L$5,J42&lt;=$M$5),$N$5,
IF(AND(J42&gt;=$L$6,J42&lt;=$M$6),$N$6,
IF(AND(J42&gt;=$L$7,J42&lt;=$M$7),$N$7,
IF(AND(J42&gt;=$L$8,J42&lt;=$M$8),$N$8,
IF(AND(J42&gt;=$L$9,J42&lt;=$M$9),$N$9,
IF(AND(J42&gt;=$L$10,J42&lt;=$M$10),$N$10,
IF(AND(J42&gt;=$L$11,J42&lt;=$M$11),$N$11,
IF(AND(J42&gt;=$L$12,J42&lt;=$M$12),$N$12))))))))))),
"")</f>
        <v/>
      </c>
    </row>
    <row r="43" spans="1:11" ht="18" x14ac:dyDescent="0.35">
      <c r="A43" s="30" t="str">
        <f>IF(NOT(ISBLANK('CP, Curs, Sem'!B47)),'CP, Curs, Sem'!B47,"")</f>
        <v/>
      </c>
      <c r="B43" s="31" t="str">
        <f>IF(NOT(ISBLANK('CP, Curs, Sem'!C47)),'CP, Curs, Sem'!C47,"")</f>
        <v/>
      </c>
      <c r="C43" s="10"/>
      <c r="D43" s="10"/>
      <c r="E43" s="10"/>
      <c r="F43" s="10"/>
      <c r="G43" s="10"/>
      <c r="H43" s="10"/>
      <c r="I43" s="10"/>
      <c r="J43" s="24" t="str">
        <f>IF(NOT(ISBLANK('CP, Curs, Sem'!C47)),ROUND(SUM(C43:I43),0),"")</f>
        <v/>
      </c>
      <c r="K43" s="23" t="str">
        <f>IF(NOT(ISBLANK('CP, Curs, Sem'!C47)),
IF(J43=0,"n/p",IF(AND(J43&gt;=$L$3,J43&lt;=$M$3),$N$3,
IF(AND(J43&gt;=$L$4,J43&lt;=$M$4),$N$4,
IF(AND(J43&gt;=$L$5,J43&lt;=$M$5),$N$5,
IF(AND(J43&gt;=$L$6,J43&lt;=$M$6),$N$6,
IF(AND(J43&gt;=$L$7,J43&lt;=$M$7),$N$7,
IF(AND(J43&gt;=$L$8,J43&lt;=$M$8),$N$8,
IF(AND(J43&gt;=$L$9,J43&lt;=$M$9),$N$9,
IF(AND(J43&gt;=$L$10,J43&lt;=$M$10),$N$10,
IF(AND(J43&gt;=$L$11,J43&lt;=$M$11),$N$11,
IF(AND(J43&gt;=$L$12,J43&lt;=$M$12),$N$12))))))))))),
"")</f>
        <v/>
      </c>
    </row>
    <row r="44" spans="1:11" ht="18" x14ac:dyDescent="0.35">
      <c r="A44" s="30" t="str">
        <f>IF(NOT(ISBLANK('CP, Curs, Sem'!B48)),'CP, Curs, Sem'!B48,"")</f>
        <v/>
      </c>
      <c r="B44" s="31" t="str">
        <f>IF(NOT(ISBLANK('CP, Curs, Sem'!C48)),'CP, Curs, Sem'!C48,"")</f>
        <v/>
      </c>
      <c r="C44" s="10"/>
      <c r="D44" s="10"/>
      <c r="E44" s="10"/>
      <c r="F44" s="10"/>
      <c r="G44" s="10"/>
      <c r="H44" s="10"/>
      <c r="I44" s="10"/>
      <c r="J44" s="24" t="str">
        <f>IF(NOT(ISBLANK('CP, Curs, Sem'!C48)),ROUND(SUM(C44:I44),0),"")</f>
        <v/>
      </c>
      <c r="K44" s="23" t="str">
        <f>IF(NOT(ISBLANK('CP, Curs, Sem'!C48)),
IF(J44=0,"n/p",IF(AND(J44&gt;=$L$3,J44&lt;=$M$3),$N$3,
IF(AND(J44&gt;=$L$4,J44&lt;=$M$4),$N$4,
IF(AND(J44&gt;=$L$5,J44&lt;=$M$5),$N$5,
IF(AND(J44&gt;=$L$6,J44&lt;=$M$6),$N$6,
IF(AND(J44&gt;=$L$7,J44&lt;=$M$7),$N$7,
IF(AND(J44&gt;=$L$8,J44&lt;=$M$8),$N$8,
IF(AND(J44&gt;=$L$9,J44&lt;=$M$9),$N$9,
IF(AND(J44&gt;=$L$10,J44&lt;=$M$10),$N$10,
IF(AND(J44&gt;=$L$11,J44&lt;=$M$11),$N$11,
IF(AND(J44&gt;=$L$12,J44&lt;=$M$12),$N$12))))))))))),
"")</f>
        <v/>
      </c>
    </row>
    <row r="45" spans="1:11" ht="18" x14ac:dyDescent="0.35">
      <c r="A45" s="30" t="str">
        <f>IF(NOT(ISBLANK('CP, Curs, Sem'!B49)),'CP, Curs, Sem'!B49,"")</f>
        <v/>
      </c>
      <c r="B45" s="31" t="str">
        <f>IF(NOT(ISBLANK('CP, Curs, Sem'!C49)),'CP, Curs, Sem'!C49,"")</f>
        <v/>
      </c>
      <c r="C45" s="10"/>
      <c r="D45" s="10"/>
      <c r="E45" s="10"/>
      <c r="F45" s="10"/>
      <c r="G45" s="10"/>
      <c r="H45" s="10"/>
      <c r="I45" s="10"/>
      <c r="J45" s="24" t="str">
        <f>IF(NOT(ISBLANK('CP, Curs, Sem'!C49)),ROUND(SUM(C45:I45),0),"")</f>
        <v/>
      </c>
      <c r="K45" s="23" t="str">
        <f>IF(NOT(ISBLANK('CP, Curs, Sem'!C49)),
IF(J45=0,"n/p",IF(AND(J45&gt;=$L$3,J45&lt;=$M$3),$N$3,
IF(AND(J45&gt;=$L$4,J45&lt;=$M$4),$N$4,
IF(AND(J45&gt;=$L$5,J45&lt;=$M$5),$N$5,
IF(AND(J45&gt;=$L$6,J45&lt;=$M$6),$N$6,
IF(AND(J45&gt;=$L$7,J45&lt;=$M$7),$N$7,
IF(AND(J45&gt;=$L$8,J45&lt;=$M$8),$N$8,
IF(AND(J45&gt;=$L$9,J45&lt;=$M$9),$N$9,
IF(AND(J45&gt;=$L$10,J45&lt;=$M$10),$N$10,
IF(AND(J45&gt;=$L$11,J45&lt;=$M$11),$N$11,
IF(AND(J45&gt;=$L$12,J45&lt;=$M$12),$N$12))))))))))),
"")</f>
        <v/>
      </c>
    </row>
    <row r="46" spans="1:11" ht="18" x14ac:dyDescent="0.35">
      <c r="A46" s="30" t="str">
        <f>IF(NOT(ISBLANK('CP, Curs, Sem'!B50)),'CP, Curs, Sem'!B50,"")</f>
        <v/>
      </c>
      <c r="B46" s="31" t="str">
        <f>IF(NOT(ISBLANK('CP, Curs, Sem'!C50)),'CP, Curs, Sem'!C50,"")</f>
        <v/>
      </c>
      <c r="C46" s="10"/>
      <c r="D46" s="10"/>
      <c r="E46" s="10"/>
      <c r="F46" s="10"/>
      <c r="G46" s="10"/>
      <c r="H46" s="10"/>
      <c r="I46" s="10"/>
      <c r="J46" s="24" t="str">
        <f>IF(NOT(ISBLANK('CP, Curs, Sem'!C50)),ROUND(SUM(C46:I46),0),"")</f>
        <v/>
      </c>
      <c r="K46" s="23" t="str">
        <f>IF(NOT(ISBLANK('CP, Curs, Sem'!C50)),
IF(J46=0,"n/p",IF(AND(J46&gt;=$L$3,J46&lt;=$M$3),$N$3,
IF(AND(J46&gt;=$L$4,J46&lt;=$M$4),$N$4,
IF(AND(J46&gt;=$L$5,J46&lt;=$M$5),$N$5,
IF(AND(J46&gt;=$L$6,J46&lt;=$M$6),$N$6,
IF(AND(J46&gt;=$L$7,J46&lt;=$M$7),$N$7,
IF(AND(J46&gt;=$L$8,J46&lt;=$M$8),$N$8,
IF(AND(J46&gt;=$L$9,J46&lt;=$M$9),$N$9,
IF(AND(J46&gt;=$L$10,J46&lt;=$M$10),$N$10,
IF(AND(J46&gt;=$L$11,J46&lt;=$M$11),$N$11,
IF(AND(J46&gt;=$L$12,J46&lt;=$M$12),$N$12))))))))))),
"")</f>
        <v/>
      </c>
    </row>
    <row r="47" spans="1:11" ht="18" x14ac:dyDescent="0.35">
      <c r="A47" s="30" t="str">
        <f>IF(NOT(ISBLANK('CP, Curs, Sem'!B51)),'CP, Curs, Sem'!B51,"")</f>
        <v/>
      </c>
      <c r="B47" s="31" t="str">
        <f>IF(NOT(ISBLANK('CP, Curs, Sem'!C51)),'CP, Curs, Sem'!C51,"")</f>
        <v/>
      </c>
      <c r="C47" s="10"/>
      <c r="D47" s="10"/>
      <c r="E47" s="10"/>
      <c r="F47" s="10"/>
      <c r="G47" s="10"/>
      <c r="H47" s="10"/>
      <c r="I47" s="10"/>
      <c r="J47" s="24" t="str">
        <f>IF(NOT(ISBLANK('CP, Curs, Sem'!C51)),ROUND(SUM(C47:I47),0),"")</f>
        <v/>
      </c>
      <c r="K47" s="23" t="str">
        <f>IF(NOT(ISBLANK('CP, Curs, Sem'!C51)),
IF(J47=0,"n/p",IF(AND(J47&gt;=$L$3,J47&lt;=$M$3),$N$3,
IF(AND(J47&gt;=$L$4,J47&lt;=$M$4),$N$4,
IF(AND(J47&gt;=$L$5,J47&lt;=$M$5),$N$5,
IF(AND(J47&gt;=$L$6,J47&lt;=$M$6),$N$6,
IF(AND(J47&gt;=$L$7,J47&lt;=$M$7),$N$7,
IF(AND(J47&gt;=$L$8,J47&lt;=$M$8),$N$8,
IF(AND(J47&gt;=$L$9,J47&lt;=$M$9),$N$9,
IF(AND(J47&gt;=$L$10,J47&lt;=$M$10),$N$10,
IF(AND(J47&gt;=$L$11,J47&lt;=$M$11),$N$11,
IF(AND(J47&gt;=$L$12,J47&lt;=$M$12),$N$12))))))))))),
"")</f>
        <v/>
      </c>
    </row>
    <row r="48" spans="1:11" ht="18" x14ac:dyDescent="0.35">
      <c r="A48" s="30" t="str">
        <f>IF(NOT(ISBLANK('CP, Curs, Sem'!B52)),'CP, Curs, Sem'!B52,"")</f>
        <v/>
      </c>
      <c r="B48" s="31" t="str">
        <f>IF(NOT(ISBLANK('CP, Curs, Sem'!C52)),'CP, Curs, Sem'!C52,"")</f>
        <v/>
      </c>
      <c r="C48" s="10"/>
      <c r="D48" s="10"/>
      <c r="E48" s="10"/>
      <c r="F48" s="10"/>
      <c r="G48" s="10"/>
      <c r="H48" s="10"/>
      <c r="I48" s="10"/>
      <c r="J48" s="24" t="str">
        <f>IF(NOT(ISBLANK('CP, Curs, Sem'!C52)),ROUND(SUM(C48:I48),0),"")</f>
        <v/>
      </c>
      <c r="K48" s="23" t="str">
        <f>IF(NOT(ISBLANK('CP, Curs, Sem'!C52)),
IF(J48=0,"n/p",IF(AND(J48&gt;=$L$3,J48&lt;=$M$3),$N$3,
IF(AND(J48&gt;=$L$4,J48&lt;=$M$4),$N$4,
IF(AND(J48&gt;=$L$5,J48&lt;=$M$5),$N$5,
IF(AND(J48&gt;=$L$6,J48&lt;=$M$6),$N$6,
IF(AND(J48&gt;=$L$7,J48&lt;=$M$7),$N$7,
IF(AND(J48&gt;=$L$8,J48&lt;=$M$8),$N$8,
IF(AND(J48&gt;=$L$9,J48&lt;=$M$9),$N$9,
IF(AND(J48&gt;=$L$10,J48&lt;=$M$10),$N$10,
IF(AND(J48&gt;=$L$11,J48&lt;=$M$11),$N$11,
IF(AND(J48&gt;=$L$12,J48&lt;=$M$12),$N$12))))))))))),
"")</f>
        <v/>
      </c>
    </row>
    <row r="49" spans="1:11" ht="18" x14ac:dyDescent="0.35">
      <c r="A49" s="30" t="str">
        <f>IF(NOT(ISBLANK('CP, Curs, Sem'!B53)),'CP, Curs, Sem'!B53,"")</f>
        <v/>
      </c>
      <c r="B49" s="31" t="str">
        <f>IF(NOT(ISBLANK('CP, Curs, Sem'!C53)),'CP, Curs, Sem'!C53,"")</f>
        <v/>
      </c>
      <c r="C49" s="10"/>
      <c r="D49" s="10"/>
      <c r="E49" s="10"/>
      <c r="F49" s="10"/>
      <c r="G49" s="10"/>
      <c r="H49" s="10"/>
      <c r="I49" s="10"/>
      <c r="J49" s="24" t="str">
        <f>IF(NOT(ISBLANK('CP, Curs, Sem'!C53)),ROUND(SUM(C49:I49),0),"")</f>
        <v/>
      </c>
      <c r="K49" s="23" t="str">
        <f>IF(NOT(ISBLANK('CP, Curs, Sem'!C53)),
IF(J49=0,"n/p",IF(AND(J49&gt;=$L$3,J49&lt;=$M$3),$N$3,
IF(AND(J49&gt;=$L$4,J49&lt;=$M$4),$N$4,
IF(AND(J49&gt;=$L$5,J49&lt;=$M$5),$N$5,
IF(AND(J49&gt;=$L$6,J49&lt;=$M$6),$N$6,
IF(AND(J49&gt;=$L$7,J49&lt;=$M$7),$N$7,
IF(AND(J49&gt;=$L$8,J49&lt;=$M$8),$N$8,
IF(AND(J49&gt;=$L$9,J49&lt;=$M$9),$N$9,
IF(AND(J49&gt;=$L$10,J49&lt;=$M$10),$N$10,
IF(AND(J49&gt;=$L$11,J49&lt;=$M$11),$N$11,
IF(AND(J49&gt;=$L$12,J49&lt;=$M$12),$N$12))))))))))),
"")</f>
        <v/>
      </c>
    </row>
    <row r="50" spans="1:11" ht="18" x14ac:dyDescent="0.35">
      <c r="A50" s="30" t="str">
        <f>IF(NOT(ISBLANK('CP, Curs, Sem'!B54)),'CP, Curs, Sem'!B54,"")</f>
        <v/>
      </c>
      <c r="B50" s="31" t="str">
        <f>IF(NOT(ISBLANK('CP, Curs, Sem'!C54)),'CP, Curs, Sem'!C54,"")</f>
        <v/>
      </c>
      <c r="C50" s="10"/>
      <c r="D50" s="10"/>
      <c r="E50" s="10"/>
      <c r="F50" s="10"/>
      <c r="G50" s="10"/>
      <c r="H50" s="10"/>
      <c r="I50" s="10"/>
      <c r="J50" s="24" t="str">
        <f>IF(NOT(ISBLANK('CP, Curs, Sem'!C54)),ROUND(SUM(C50:I50),0),"")</f>
        <v/>
      </c>
      <c r="K50" s="23" t="str">
        <f>IF(NOT(ISBLANK('CP, Curs, Sem'!C54)),
IF(J50=0,"n/p",IF(AND(J50&gt;=$L$3,J50&lt;=$M$3),$N$3,
IF(AND(J50&gt;=$L$4,J50&lt;=$M$4),$N$4,
IF(AND(J50&gt;=$L$5,J50&lt;=$M$5),$N$5,
IF(AND(J50&gt;=$L$6,J50&lt;=$M$6),$N$6,
IF(AND(J50&gt;=$L$7,J50&lt;=$M$7),$N$7,
IF(AND(J50&gt;=$L$8,J50&lt;=$M$8),$N$8,
IF(AND(J50&gt;=$L$9,J50&lt;=$M$9),$N$9,
IF(AND(J50&gt;=$L$10,J50&lt;=$M$10),$N$10,
IF(AND(J50&gt;=$L$11,J50&lt;=$M$11),$N$11,
IF(AND(J50&gt;=$L$12,J50&lt;=$M$12),$N$12))))))))))),
"")</f>
        <v/>
      </c>
    </row>
    <row r="51" spans="1:11" ht="18" x14ac:dyDescent="0.35">
      <c r="A51" s="30" t="str">
        <f>IF(NOT(ISBLANK('CP, Curs, Sem'!B55)),'CP, Curs, Sem'!B55,"")</f>
        <v/>
      </c>
      <c r="B51" s="31" t="str">
        <f>IF(NOT(ISBLANK('CP, Curs, Sem'!C55)),'CP, Curs, Sem'!C55,"")</f>
        <v/>
      </c>
      <c r="C51" s="10"/>
      <c r="D51" s="10"/>
      <c r="E51" s="10"/>
      <c r="F51" s="10"/>
      <c r="G51" s="10"/>
      <c r="H51" s="10"/>
      <c r="I51" s="10"/>
      <c r="J51" s="24" t="str">
        <f>IF(NOT(ISBLANK('CP, Curs, Sem'!C55)),ROUND(SUM(C51:I51),0),"")</f>
        <v/>
      </c>
      <c r="K51" s="23" t="str">
        <f>IF(NOT(ISBLANK('CP, Curs, Sem'!C55)),
IF(J51=0,"n/p",IF(AND(J51&gt;=$L$3,J51&lt;=$M$3),$N$3,
IF(AND(J51&gt;=$L$4,J51&lt;=$M$4),$N$4,
IF(AND(J51&gt;=$L$5,J51&lt;=$M$5),$N$5,
IF(AND(J51&gt;=$L$6,J51&lt;=$M$6),$N$6,
IF(AND(J51&gt;=$L$7,J51&lt;=$M$7),$N$7,
IF(AND(J51&gt;=$L$8,J51&lt;=$M$8),$N$8,
IF(AND(J51&gt;=$L$9,J51&lt;=$M$9),$N$9,
IF(AND(J51&gt;=$L$10,J51&lt;=$M$10),$N$10,
IF(AND(J51&gt;=$L$11,J51&lt;=$M$11),$N$11,
IF(AND(J51&gt;=$L$12,J51&lt;=$M$12),$N$12))))))))))),
"")</f>
        <v/>
      </c>
    </row>
    <row r="52" spans="1:11" ht="18" x14ac:dyDescent="0.35">
      <c r="A52" s="30" t="str">
        <f>IF(NOT(ISBLANK('CP, Curs, Sem'!B56)),'CP, Curs, Sem'!B56,"")</f>
        <v/>
      </c>
      <c r="B52" s="31" t="str">
        <f>IF(NOT(ISBLANK('CP, Curs, Sem'!C56)),'CP, Curs, Sem'!C56,"")</f>
        <v/>
      </c>
      <c r="C52" s="10"/>
      <c r="D52" s="10"/>
      <c r="E52" s="10"/>
      <c r="F52" s="10"/>
      <c r="G52" s="10"/>
      <c r="H52" s="10"/>
      <c r="I52" s="10"/>
      <c r="J52" s="24" t="str">
        <f>IF(NOT(ISBLANK('CP, Curs, Sem'!C56)),ROUND(SUM(C52:I52),0),"")</f>
        <v/>
      </c>
      <c r="K52" s="23" t="str">
        <f>IF(NOT(ISBLANK('CP, Curs, Sem'!C56)),
IF(J52=0,"n/p",IF(AND(J52&gt;=$L$3,J52&lt;=$M$3),$N$3,
IF(AND(J52&gt;=$L$4,J52&lt;=$M$4),$N$4,
IF(AND(J52&gt;=$L$5,J52&lt;=$M$5),$N$5,
IF(AND(J52&gt;=$L$6,J52&lt;=$M$6),$N$6,
IF(AND(J52&gt;=$L$7,J52&lt;=$M$7),$N$7,
IF(AND(J52&gt;=$L$8,J52&lt;=$M$8),$N$8,
IF(AND(J52&gt;=$L$9,J52&lt;=$M$9),$N$9,
IF(AND(J52&gt;=$L$10,J52&lt;=$M$10),$N$10,
IF(AND(J52&gt;=$L$11,J52&lt;=$M$11),$N$11,
IF(AND(J52&gt;=$L$12,J52&lt;=$M$12),$N$12))))))))))),
"")</f>
        <v/>
      </c>
    </row>
    <row r="53" spans="1:11" ht="18" x14ac:dyDescent="0.35">
      <c r="A53" s="30" t="str">
        <f>IF(NOT(ISBLANK('CP, Curs, Sem'!B57)),'CP, Curs, Sem'!B57,"")</f>
        <v/>
      </c>
      <c r="B53" s="31" t="str">
        <f>IF(NOT(ISBLANK('CP, Curs, Sem'!C57)),'CP, Curs, Sem'!C57,"")</f>
        <v/>
      </c>
      <c r="C53" s="10"/>
      <c r="D53" s="10"/>
      <c r="E53" s="10"/>
      <c r="F53" s="10"/>
      <c r="G53" s="10"/>
      <c r="H53" s="10"/>
      <c r="I53" s="10"/>
      <c r="J53" s="24" t="str">
        <f>IF(NOT(ISBLANK('CP, Curs, Sem'!C57)),ROUND(SUM(C53:I53),0),"")</f>
        <v/>
      </c>
      <c r="K53" s="23" t="str">
        <f>IF(NOT(ISBLANK('CP, Curs, Sem'!C57)),
IF(J53=0,"n/p",IF(AND(J53&gt;=$L$3,J53&lt;=$M$3),$N$3,
IF(AND(J53&gt;=$L$4,J53&lt;=$M$4),$N$4,
IF(AND(J53&gt;=$L$5,J53&lt;=$M$5),$N$5,
IF(AND(J53&gt;=$L$6,J53&lt;=$M$6),$N$6,
IF(AND(J53&gt;=$L$7,J53&lt;=$M$7),$N$7,
IF(AND(J53&gt;=$L$8,J53&lt;=$M$8),$N$8,
IF(AND(J53&gt;=$L$9,J53&lt;=$M$9),$N$9,
IF(AND(J53&gt;=$L$10,J53&lt;=$M$10),$N$10,
IF(AND(J53&gt;=$L$11,J53&lt;=$M$11),$N$11,
IF(AND(J53&gt;=$L$12,J53&lt;=$M$12),$N$12))))))))))),
"")</f>
        <v/>
      </c>
    </row>
    <row r="54" spans="1:11" ht="18" x14ac:dyDescent="0.35">
      <c r="A54" s="30" t="str">
        <f>IF(NOT(ISBLANK('CP, Curs, Sem'!B58)),'CP, Curs, Sem'!B58,"")</f>
        <v/>
      </c>
      <c r="B54" s="31" t="str">
        <f>IF(NOT(ISBLANK('CP, Curs, Sem'!C58)),'CP, Curs, Sem'!C58,"")</f>
        <v/>
      </c>
      <c r="C54" s="10"/>
      <c r="D54" s="10"/>
      <c r="E54" s="10"/>
      <c r="F54" s="10"/>
      <c r="G54" s="10"/>
      <c r="H54" s="10"/>
      <c r="I54" s="10"/>
      <c r="J54" s="24" t="str">
        <f>IF(NOT(ISBLANK('CP, Curs, Sem'!C58)),ROUND(SUM(C54:I54),0),"")</f>
        <v/>
      </c>
      <c r="K54" s="23" t="str">
        <f>IF(NOT(ISBLANK('CP, Curs, Sem'!C58)),
IF(J54=0,"n/p",IF(AND(J54&gt;=$L$3,J54&lt;=$M$3),$N$3,
IF(AND(J54&gt;=$L$4,J54&lt;=$M$4),$N$4,
IF(AND(J54&gt;=$L$5,J54&lt;=$M$5),$N$5,
IF(AND(J54&gt;=$L$6,J54&lt;=$M$6),$N$6,
IF(AND(J54&gt;=$L$7,J54&lt;=$M$7),$N$7,
IF(AND(J54&gt;=$L$8,J54&lt;=$M$8),$N$8,
IF(AND(J54&gt;=$L$9,J54&lt;=$M$9),$N$9,
IF(AND(J54&gt;=$L$10,J54&lt;=$M$10),$N$10,
IF(AND(J54&gt;=$L$11,J54&lt;=$M$11),$N$11,
IF(AND(J54&gt;=$L$12,J54&lt;=$M$12),$N$12))))))))))),
"")</f>
        <v/>
      </c>
    </row>
    <row r="55" spans="1:11" ht="18" x14ac:dyDescent="0.35">
      <c r="A55" s="30" t="str">
        <f>IF(NOT(ISBLANK('CP, Curs, Sem'!B59)),'CP, Curs, Sem'!B59,"")</f>
        <v/>
      </c>
      <c r="B55" s="31" t="str">
        <f>IF(NOT(ISBLANK('CP, Curs, Sem'!C59)),'CP, Curs, Sem'!C59,"")</f>
        <v/>
      </c>
      <c r="C55" s="10"/>
      <c r="D55" s="10"/>
      <c r="E55" s="10"/>
      <c r="F55" s="10"/>
      <c r="G55" s="10"/>
      <c r="H55" s="10"/>
      <c r="I55" s="10"/>
      <c r="J55" s="24" t="str">
        <f>IF(NOT(ISBLANK('CP, Curs, Sem'!C59)),ROUND(SUM(C55:I55),0),"")</f>
        <v/>
      </c>
      <c r="K55" s="23" t="str">
        <f>IF(NOT(ISBLANK('CP, Curs, Sem'!C59)),
IF(J55=0,"n/p",IF(AND(J55&gt;=$L$3,J55&lt;=$M$3),$N$3,
IF(AND(J55&gt;=$L$4,J55&lt;=$M$4),$N$4,
IF(AND(J55&gt;=$L$5,J55&lt;=$M$5),$N$5,
IF(AND(J55&gt;=$L$6,J55&lt;=$M$6),$N$6,
IF(AND(J55&gt;=$L$7,J55&lt;=$M$7),$N$7,
IF(AND(J55&gt;=$L$8,J55&lt;=$M$8),$N$8,
IF(AND(J55&gt;=$L$9,J55&lt;=$M$9),$N$9,
IF(AND(J55&gt;=$L$10,J55&lt;=$M$10),$N$10,
IF(AND(J55&gt;=$L$11,J55&lt;=$M$11),$N$11,
IF(AND(J55&gt;=$L$12,J55&lt;=$M$12),$N$12))))))))))),
"")</f>
        <v/>
      </c>
    </row>
    <row r="56" spans="1:11" ht="18" x14ac:dyDescent="0.35">
      <c r="A56" s="30" t="str">
        <f>IF(NOT(ISBLANK('CP, Curs, Sem'!B60)),'CP, Curs, Sem'!B60,"")</f>
        <v/>
      </c>
      <c r="B56" s="31" t="str">
        <f>IF(NOT(ISBLANK('CP, Curs, Sem'!C60)),'CP, Curs, Sem'!C60,"")</f>
        <v/>
      </c>
      <c r="C56" s="10"/>
      <c r="D56" s="10"/>
      <c r="E56" s="10"/>
      <c r="F56" s="10"/>
      <c r="G56" s="10"/>
      <c r="H56" s="10"/>
      <c r="I56" s="10"/>
      <c r="J56" s="24" t="str">
        <f>IF(NOT(ISBLANK('CP, Curs, Sem'!C60)),ROUND(SUM(C56:I56),0),"")</f>
        <v/>
      </c>
      <c r="K56" s="23" t="str">
        <f>IF(NOT(ISBLANK('CP, Curs, Sem'!C60)),
IF(J56=0,"n/p",IF(AND(J56&gt;=$L$3,J56&lt;=$M$3),$N$3,
IF(AND(J56&gt;=$L$4,J56&lt;=$M$4),$N$4,
IF(AND(J56&gt;=$L$5,J56&lt;=$M$5),$N$5,
IF(AND(J56&gt;=$L$6,J56&lt;=$M$6),$N$6,
IF(AND(J56&gt;=$L$7,J56&lt;=$M$7),$N$7,
IF(AND(J56&gt;=$L$8,J56&lt;=$M$8),$N$8,
IF(AND(J56&gt;=$L$9,J56&lt;=$M$9),$N$9,
IF(AND(J56&gt;=$L$10,J56&lt;=$M$10),$N$10,
IF(AND(J56&gt;=$L$11,J56&lt;=$M$11),$N$11,
IF(AND(J56&gt;=$L$12,J56&lt;=$M$12),$N$12))))))))))),
"")</f>
        <v/>
      </c>
    </row>
    <row r="57" spans="1:11" ht="18" x14ac:dyDescent="0.35">
      <c r="A57" s="30" t="str">
        <f>IF(NOT(ISBLANK('CP, Curs, Sem'!B61)),'CP, Curs, Sem'!B61,"")</f>
        <v/>
      </c>
      <c r="B57" s="31" t="str">
        <f>IF(NOT(ISBLANK('CP, Curs, Sem'!C61)),'CP, Curs, Sem'!C61,"")</f>
        <v/>
      </c>
      <c r="C57" s="10"/>
      <c r="D57" s="10"/>
      <c r="E57" s="10"/>
      <c r="F57" s="10"/>
      <c r="G57" s="10"/>
      <c r="H57" s="10"/>
      <c r="I57" s="10"/>
      <c r="J57" s="24" t="str">
        <f>IF(NOT(ISBLANK('CP, Curs, Sem'!C61)),ROUND(SUM(C57:I57),0),"")</f>
        <v/>
      </c>
      <c r="K57" s="23" t="str">
        <f>IF(NOT(ISBLANK('CP, Curs, Sem'!C61)),
IF(J57=0,"n/p",IF(AND(J57&gt;=$L$3,J57&lt;=$M$3),$N$3,
IF(AND(J57&gt;=$L$4,J57&lt;=$M$4),$N$4,
IF(AND(J57&gt;=$L$5,J57&lt;=$M$5),$N$5,
IF(AND(J57&gt;=$L$6,J57&lt;=$M$6),$N$6,
IF(AND(J57&gt;=$L$7,J57&lt;=$M$7),$N$7,
IF(AND(J57&gt;=$L$8,J57&lt;=$M$8),$N$8,
IF(AND(J57&gt;=$L$9,J57&lt;=$M$9),$N$9,
IF(AND(J57&gt;=$L$10,J57&lt;=$M$10),$N$10,
IF(AND(J57&gt;=$L$11,J57&lt;=$M$11),$N$11,
IF(AND(J57&gt;=$L$12,J57&lt;=$M$12),$N$12))))))))))),
"")</f>
        <v/>
      </c>
    </row>
    <row r="58" spans="1:11" ht="18" x14ac:dyDescent="0.35">
      <c r="A58" s="30" t="str">
        <f>IF(NOT(ISBLANK('CP, Curs, Sem'!B62)),'CP, Curs, Sem'!B62,"")</f>
        <v/>
      </c>
      <c r="B58" s="31" t="str">
        <f>IF(NOT(ISBLANK('CP, Curs, Sem'!C62)),'CP, Curs, Sem'!C62,"")</f>
        <v/>
      </c>
      <c r="C58" s="10"/>
      <c r="D58" s="10"/>
      <c r="E58" s="10"/>
      <c r="F58" s="10"/>
      <c r="G58" s="10"/>
      <c r="H58" s="10"/>
      <c r="I58" s="10"/>
      <c r="J58" s="24" t="str">
        <f>IF(NOT(ISBLANK('CP, Curs, Sem'!C62)),ROUND(SUM(C58:I58),0),"")</f>
        <v/>
      </c>
      <c r="K58" s="23" t="str">
        <f>IF(NOT(ISBLANK('CP, Curs, Sem'!C62)),
IF(J58=0,"n/p",IF(AND(J58&gt;=$L$3,J58&lt;=$M$3),$N$3,
IF(AND(J58&gt;=$L$4,J58&lt;=$M$4),$N$4,
IF(AND(J58&gt;=$L$5,J58&lt;=$M$5),$N$5,
IF(AND(J58&gt;=$L$6,J58&lt;=$M$6),$N$6,
IF(AND(J58&gt;=$L$7,J58&lt;=$M$7),$N$7,
IF(AND(J58&gt;=$L$8,J58&lt;=$M$8),$N$8,
IF(AND(J58&gt;=$L$9,J58&lt;=$M$9),$N$9,
IF(AND(J58&gt;=$L$10,J58&lt;=$M$10),$N$10,
IF(AND(J58&gt;=$L$11,J58&lt;=$M$11),$N$11,
IF(AND(J58&gt;=$L$12,J58&lt;=$M$12),$N$12))))))))))),
"")</f>
        <v/>
      </c>
    </row>
    <row r="59" spans="1:11" ht="18" x14ac:dyDescent="0.35">
      <c r="A59" s="30" t="str">
        <f>IF(NOT(ISBLANK('CP, Curs, Sem'!B63)),'CP, Curs, Sem'!B63,"")</f>
        <v/>
      </c>
      <c r="B59" s="31" t="str">
        <f>IF(NOT(ISBLANK('CP, Curs, Sem'!C63)),'CP, Curs, Sem'!C63,"")</f>
        <v/>
      </c>
      <c r="C59" s="10"/>
      <c r="D59" s="10"/>
      <c r="E59" s="10"/>
      <c r="F59" s="10"/>
      <c r="G59" s="10"/>
      <c r="H59" s="10"/>
      <c r="I59" s="10"/>
      <c r="J59" s="24" t="str">
        <f>IF(NOT(ISBLANK('CP, Curs, Sem'!C63)),ROUND(SUM(C59:I59),0),"")</f>
        <v/>
      </c>
      <c r="K59" s="23" t="str">
        <f>IF(NOT(ISBLANK('CP, Curs, Sem'!C63)),
IF(J59=0,"n/p",IF(AND(J59&gt;=$L$3,J59&lt;=$M$3),$N$3,
IF(AND(J59&gt;=$L$4,J59&lt;=$M$4),$N$4,
IF(AND(J59&gt;=$L$5,J59&lt;=$M$5),$N$5,
IF(AND(J59&gt;=$L$6,J59&lt;=$M$6),$N$6,
IF(AND(J59&gt;=$L$7,J59&lt;=$M$7),$N$7,
IF(AND(J59&gt;=$L$8,J59&lt;=$M$8),$N$8,
IF(AND(J59&gt;=$L$9,J59&lt;=$M$9),$N$9,
IF(AND(J59&gt;=$L$10,J59&lt;=$M$10),$N$10,
IF(AND(J59&gt;=$L$11,J59&lt;=$M$11),$N$11,
IF(AND(J59&gt;=$L$12,J59&lt;=$M$12),$N$12))))))))))),
"")</f>
        <v/>
      </c>
    </row>
    <row r="60" spans="1:11" ht="18" x14ac:dyDescent="0.35">
      <c r="A60" s="30" t="str">
        <f>IF(NOT(ISBLANK('CP, Curs, Sem'!B64)),'CP, Curs, Sem'!B64,"")</f>
        <v/>
      </c>
      <c r="B60" s="31" t="str">
        <f>IF(NOT(ISBLANK('CP, Curs, Sem'!C64)),'CP, Curs, Sem'!C64,"")</f>
        <v/>
      </c>
      <c r="C60" s="10"/>
      <c r="D60" s="10"/>
      <c r="E60" s="10"/>
      <c r="F60" s="10"/>
      <c r="G60" s="10"/>
      <c r="H60" s="10"/>
      <c r="I60" s="10"/>
      <c r="J60" s="24" t="str">
        <f>IF(NOT(ISBLANK('CP, Curs, Sem'!C64)),ROUND(SUM(C60:I60),0),"")</f>
        <v/>
      </c>
      <c r="K60" s="23" t="str">
        <f>IF(NOT(ISBLANK('CP, Curs, Sem'!C64)),
IF(J60=0,"n/p",IF(AND(J60&gt;=$L$3,J60&lt;=$M$3),$N$3,
IF(AND(J60&gt;=$L$4,J60&lt;=$M$4),$N$4,
IF(AND(J60&gt;=$L$5,J60&lt;=$M$5),$N$5,
IF(AND(J60&gt;=$L$6,J60&lt;=$M$6),$N$6,
IF(AND(J60&gt;=$L$7,J60&lt;=$M$7),$N$7,
IF(AND(J60&gt;=$L$8,J60&lt;=$M$8),$N$8,
IF(AND(J60&gt;=$L$9,J60&lt;=$M$9),$N$9,
IF(AND(J60&gt;=$L$10,J60&lt;=$M$10),$N$10,
IF(AND(J60&gt;=$L$11,J60&lt;=$M$11),$N$11,
IF(AND(J60&gt;=$L$12,J60&lt;=$M$12),$N$12))))))))))),
"")</f>
        <v/>
      </c>
    </row>
    <row r="61" spans="1:11" ht="18" x14ac:dyDescent="0.35">
      <c r="A61" s="30" t="str">
        <f>IF(NOT(ISBLANK('CP, Curs, Sem'!B65)),'CP, Curs, Sem'!B65,"")</f>
        <v/>
      </c>
      <c r="B61" s="31" t="str">
        <f>IF(NOT(ISBLANK('CP, Curs, Sem'!C65)),'CP, Curs, Sem'!C65,"")</f>
        <v/>
      </c>
      <c r="C61" s="10"/>
      <c r="D61" s="10"/>
      <c r="E61" s="10"/>
      <c r="F61" s="10"/>
      <c r="G61" s="10"/>
      <c r="H61" s="10"/>
      <c r="I61" s="10"/>
      <c r="J61" s="24" t="str">
        <f>IF(NOT(ISBLANK('CP, Curs, Sem'!C65)),ROUND(SUM(C61:I61),0),"")</f>
        <v/>
      </c>
      <c r="K61" s="23" t="str">
        <f>IF(NOT(ISBLANK('CP, Curs, Sem'!C65)),
IF(J61=0,"n/p",IF(AND(J61&gt;=$L$3,J61&lt;=$M$3),$N$3,
IF(AND(J61&gt;=$L$4,J61&lt;=$M$4),$N$4,
IF(AND(J61&gt;=$L$5,J61&lt;=$M$5),$N$5,
IF(AND(J61&gt;=$L$6,J61&lt;=$M$6),$N$6,
IF(AND(J61&gt;=$L$7,J61&lt;=$M$7),$N$7,
IF(AND(J61&gt;=$L$8,J61&lt;=$M$8),$N$8,
IF(AND(J61&gt;=$L$9,J61&lt;=$M$9),$N$9,
IF(AND(J61&gt;=$L$10,J61&lt;=$M$10),$N$10,
IF(AND(J61&gt;=$L$11,J61&lt;=$M$11),$N$11,
IF(AND(J61&gt;=$L$12,J61&lt;=$M$12),$N$12))))))))))),
"")</f>
        <v/>
      </c>
    </row>
    <row r="62" spans="1:11" ht="18" x14ac:dyDescent="0.35">
      <c r="A62" s="30" t="str">
        <f>IF(NOT(ISBLANK('CP, Curs, Sem'!B66)),'CP, Curs, Sem'!B66,"")</f>
        <v/>
      </c>
      <c r="B62" s="31" t="str">
        <f>IF(NOT(ISBLANK('CP, Curs, Sem'!C66)),'CP, Curs, Sem'!C66,"")</f>
        <v/>
      </c>
      <c r="C62" s="10"/>
      <c r="D62" s="10"/>
      <c r="E62" s="10"/>
      <c r="F62" s="10"/>
      <c r="G62" s="10"/>
      <c r="H62" s="10"/>
      <c r="I62" s="10"/>
      <c r="J62" s="24" t="str">
        <f>IF(NOT(ISBLANK('CP, Curs, Sem'!C66)),ROUND(SUM(C62:I62),0),"")</f>
        <v/>
      </c>
      <c r="K62" s="23" t="str">
        <f>IF(NOT(ISBLANK('CP, Curs, Sem'!C66)),
IF(J62=0,"n/p",IF(AND(J62&gt;=$L$3,J62&lt;=$M$3),$N$3,
IF(AND(J62&gt;=$L$4,J62&lt;=$M$4),$N$4,
IF(AND(J62&gt;=$L$5,J62&lt;=$M$5),$N$5,
IF(AND(J62&gt;=$L$6,J62&lt;=$M$6),$N$6,
IF(AND(J62&gt;=$L$7,J62&lt;=$M$7),$N$7,
IF(AND(J62&gt;=$L$8,J62&lt;=$M$8),$N$8,
IF(AND(J62&gt;=$L$9,J62&lt;=$M$9),$N$9,
IF(AND(J62&gt;=$L$10,J62&lt;=$M$10),$N$10,
IF(AND(J62&gt;=$L$11,J62&lt;=$M$11),$N$11,
IF(AND(J62&gt;=$L$12,J62&lt;=$M$12),$N$12))))))))))),
"")</f>
        <v/>
      </c>
    </row>
    <row r="63" spans="1:11" ht="18" x14ac:dyDescent="0.35">
      <c r="A63" s="30" t="str">
        <f>IF(NOT(ISBLANK('CP, Curs, Sem'!B67)),'CP, Curs, Sem'!B67,"")</f>
        <v/>
      </c>
      <c r="B63" s="31" t="str">
        <f>IF(NOT(ISBLANK('CP, Curs, Sem'!C67)),'CP, Curs, Sem'!C67,"")</f>
        <v/>
      </c>
      <c r="C63" s="10"/>
      <c r="D63" s="10"/>
      <c r="E63" s="10"/>
      <c r="F63" s="10"/>
      <c r="G63" s="10"/>
      <c r="H63" s="10"/>
      <c r="I63" s="10"/>
      <c r="J63" s="24" t="str">
        <f>IF(NOT(ISBLANK('CP, Curs, Sem'!C67)),ROUND(SUM(C63:I63),0),"")</f>
        <v/>
      </c>
      <c r="K63" s="23" t="str">
        <f>IF(NOT(ISBLANK('CP, Curs, Sem'!C67)),
IF(J63=0,"n/p",IF(AND(J63&gt;=$L$3,J63&lt;=$M$3),$N$3,
IF(AND(J63&gt;=$L$4,J63&lt;=$M$4),$N$4,
IF(AND(J63&gt;=$L$5,J63&lt;=$M$5),$N$5,
IF(AND(J63&gt;=$L$6,J63&lt;=$M$6),$N$6,
IF(AND(J63&gt;=$L$7,J63&lt;=$M$7),$N$7,
IF(AND(J63&gt;=$L$8,J63&lt;=$M$8),$N$8,
IF(AND(J63&gt;=$L$9,J63&lt;=$M$9),$N$9,
IF(AND(J63&gt;=$L$10,J63&lt;=$M$10),$N$10,
IF(AND(J63&gt;=$L$11,J63&lt;=$M$11),$N$11,
IF(AND(J63&gt;=$L$12,J63&lt;=$M$12),$N$12))))))))))),
"")</f>
        <v/>
      </c>
    </row>
    <row r="64" spans="1:11" ht="18" x14ac:dyDescent="0.35">
      <c r="A64" s="30" t="str">
        <f>IF(NOT(ISBLANK('CP, Curs, Sem'!B68)),'CP, Curs, Sem'!B68,"")</f>
        <v/>
      </c>
      <c r="B64" s="31" t="str">
        <f>IF(NOT(ISBLANK('CP, Curs, Sem'!C68)),'CP, Curs, Sem'!C68,"")</f>
        <v/>
      </c>
      <c r="C64" s="10"/>
      <c r="D64" s="10"/>
      <c r="E64" s="10"/>
      <c r="F64" s="10"/>
      <c r="G64" s="10"/>
      <c r="H64" s="10"/>
      <c r="I64" s="10"/>
      <c r="J64" s="24" t="str">
        <f>IF(NOT(ISBLANK('CP, Curs, Sem'!C68)),ROUND(SUM(C64:I64),0),"")</f>
        <v/>
      </c>
      <c r="K64" s="23" t="str">
        <f>IF(NOT(ISBLANK('CP, Curs, Sem'!C68)),
IF(J64=0,"n/p",IF(AND(J64&gt;=$L$3,J64&lt;=$M$3),$N$3,
IF(AND(J64&gt;=$L$4,J64&lt;=$M$4),$N$4,
IF(AND(J64&gt;=$L$5,J64&lt;=$M$5),$N$5,
IF(AND(J64&gt;=$L$6,J64&lt;=$M$6),$N$6,
IF(AND(J64&gt;=$L$7,J64&lt;=$M$7),$N$7,
IF(AND(J64&gt;=$L$8,J64&lt;=$M$8),$N$8,
IF(AND(J64&gt;=$L$9,J64&lt;=$M$9),$N$9,
IF(AND(J64&gt;=$L$10,J64&lt;=$M$10),$N$10,
IF(AND(J64&gt;=$L$11,J64&lt;=$M$11),$N$11,
IF(AND(J64&gt;=$L$12,J64&lt;=$M$12),$N$12))))))))))),
"")</f>
        <v/>
      </c>
    </row>
    <row r="65" spans="1:11" ht="18" x14ac:dyDescent="0.35">
      <c r="A65" s="30" t="str">
        <f>IF(NOT(ISBLANK('CP, Curs, Sem'!B69)),'CP, Curs, Sem'!B69,"")</f>
        <v/>
      </c>
      <c r="B65" s="31" t="str">
        <f>IF(NOT(ISBLANK('CP, Curs, Sem'!C69)),'CP, Curs, Sem'!C69,"")</f>
        <v/>
      </c>
      <c r="C65" s="10"/>
      <c r="D65" s="10"/>
      <c r="E65" s="10"/>
      <c r="F65" s="10"/>
      <c r="G65" s="10"/>
      <c r="H65" s="10"/>
      <c r="I65" s="10"/>
      <c r="J65" s="24" t="str">
        <f>IF(NOT(ISBLANK('CP, Curs, Sem'!C69)),ROUND(SUM(C65:I65),0),"")</f>
        <v/>
      </c>
      <c r="K65" s="23" t="str">
        <f>IF(NOT(ISBLANK('CP, Curs, Sem'!C69)),
IF(J65=0,"n/p",IF(AND(J65&gt;=$L$3,J65&lt;=$M$3),$N$3,
IF(AND(J65&gt;=$L$4,J65&lt;=$M$4),$N$4,
IF(AND(J65&gt;=$L$5,J65&lt;=$M$5),$N$5,
IF(AND(J65&gt;=$L$6,J65&lt;=$M$6),$N$6,
IF(AND(J65&gt;=$L$7,J65&lt;=$M$7),$N$7,
IF(AND(J65&gt;=$L$8,J65&lt;=$M$8),$N$8,
IF(AND(J65&gt;=$L$9,J65&lt;=$M$9),$N$9,
IF(AND(J65&gt;=$L$10,J65&lt;=$M$10),$N$10,
IF(AND(J65&gt;=$L$11,J65&lt;=$M$11),$N$11,
IF(AND(J65&gt;=$L$12,J65&lt;=$M$12),$N$12))))))))))),
"")</f>
        <v/>
      </c>
    </row>
    <row r="66" spans="1:11" ht="18" x14ac:dyDescent="0.35">
      <c r="A66" s="30" t="str">
        <f>IF(NOT(ISBLANK('CP, Curs, Sem'!B70)),'CP, Curs, Sem'!B70,"")</f>
        <v/>
      </c>
      <c r="B66" s="31" t="str">
        <f>IF(NOT(ISBLANK('CP, Curs, Sem'!C70)),'CP, Curs, Sem'!C70,"")</f>
        <v/>
      </c>
      <c r="C66" s="10"/>
      <c r="D66" s="10"/>
      <c r="E66" s="10"/>
      <c r="F66" s="10"/>
      <c r="G66" s="10"/>
      <c r="H66" s="10"/>
      <c r="I66" s="10"/>
      <c r="J66" s="24" t="str">
        <f>IF(NOT(ISBLANK('CP, Curs, Sem'!C70)),ROUND(SUM(C66:I66),0),"")</f>
        <v/>
      </c>
      <c r="K66" s="23" t="str">
        <f>IF(NOT(ISBLANK('CP, Curs, Sem'!C70)),
IF(J66=0,"n/p",IF(AND(J66&gt;=$L$3,J66&lt;=$M$3),$N$3,
IF(AND(J66&gt;=$L$4,J66&lt;=$M$4),$N$4,
IF(AND(J66&gt;=$L$5,J66&lt;=$M$5),$N$5,
IF(AND(J66&gt;=$L$6,J66&lt;=$M$6),$N$6,
IF(AND(J66&gt;=$L$7,J66&lt;=$M$7),$N$7,
IF(AND(J66&gt;=$L$8,J66&lt;=$M$8),$N$8,
IF(AND(J66&gt;=$L$9,J66&lt;=$M$9),$N$9,
IF(AND(J66&gt;=$L$10,J66&lt;=$M$10),$N$10,
IF(AND(J66&gt;=$L$11,J66&lt;=$M$11),$N$11,
IF(AND(J66&gt;=$L$12,J66&lt;=$M$12),$N$12))))))))))),
"")</f>
        <v/>
      </c>
    </row>
    <row r="67" spans="1:11" ht="18" x14ac:dyDescent="0.35">
      <c r="A67" s="30" t="str">
        <f>IF(NOT(ISBLANK('CP, Curs, Sem'!B71)),'CP, Curs, Sem'!B71,"")</f>
        <v/>
      </c>
      <c r="B67" s="31" t="str">
        <f>IF(NOT(ISBLANK('CP, Curs, Sem'!C71)),'CP, Curs, Sem'!C71,"")</f>
        <v/>
      </c>
      <c r="C67" s="10"/>
      <c r="D67" s="10"/>
      <c r="E67" s="10"/>
      <c r="F67" s="10"/>
      <c r="G67" s="10"/>
      <c r="H67" s="10"/>
      <c r="I67" s="10"/>
      <c r="J67" s="24" t="str">
        <f>IF(NOT(ISBLANK('CP, Curs, Sem'!C71)),ROUND(SUM(C67:I67),0),"")</f>
        <v/>
      </c>
      <c r="K67" s="23" t="str">
        <f>IF(NOT(ISBLANK('CP, Curs, Sem'!C71)),
IF(J67=0,"n/p",IF(AND(J67&gt;=$L$3,J67&lt;=$M$3),$N$3,
IF(AND(J67&gt;=$L$4,J67&lt;=$M$4),$N$4,
IF(AND(J67&gt;=$L$5,J67&lt;=$M$5),$N$5,
IF(AND(J67&gt;=$L$6,J67&lt;=$M$6),$N$6,
IF(AND(J67&gt;=$L$7,J67&lt;=$M$7),$N$7,
IF(AND(J67&gt;=$L$8,J67&lt;=$M$8),$N$8,
IF(AND(J67&gt;=$L$9,J67&lt;=$M$9),$N$9,
IF(AND(J67&gt;=$L$10,J67&lt;=$M$10),$N$10,
IF(AND(J67&gt;=$L$11,J67&lt;=$M$11),$N$11,
IF(AND(J67&gt;=$L$12,J67&lt;=$M$12),$N$12))))))))))),
"")</f>
        <v/>
      </c>
    </row>
    <row r="68" spans="1:11" ht="18" x14ac:dyDescent="0.35">
      <c r="A68" s="30" t="str">
        <f>IF(NOT(ISBLANK('CP, Curs, Sem'!B72)),'CP, Curs, Sem'!B72,"")</f>
        <v/>
      </c>
      <c r="B68" s="31" t="str">
        <f>IF(NOT(ISBLANK('CP, Curs, Sem'!C72)),'CP, Curs, Sem'!C72,"")</f>
        <v/>
      </c>
      <c r="C68" s="10"/>
      <c r="D68" s="10"/>
      <c r="E68" s="10"/>
      <c r="F68" s="10"/>
      <c r="G68" s="10"/>
      <c r="H68" s="10"/>
      <c r="I68" s="10"/>
      <c r="J68" s="24" t="str">
        <f>IF(NOT(ISBLANK('CP, Curs, Sem'!C72)),ROUND(SUM(C68:I68),0),"")</f>
        <v/>
      </c>
      <c r="K68" s="23" t="str">
        <f>IF(NOT(ISBLANK('CP, Curs, Sem'!C72)),
IF(J68=0,"n/p",IF(AND(J68&gt;=$L$3,J68&lt;=$M$3),$N$3,
IF(AND(J68&gt;=$L$4,J68&lt;=$M$4),$N$4,
IF(AND(J68&gt;=$L$5,J68&lt;=$M$5),$N$5,
IF(AND(J68&gt;=$L$6,J68&lt;=$M$6),$N$6,
IF(AND(J68&gt;=$L$7,J68&lt;=$M$7),$N$7,
IF(AND(J68&gt;=$L$8,J68&lt;=$M$8),$N$8,
IF(AND(J68&gt;=$L$9,J68&lt;=$M$9),$N$9,
IF(AND(J68&gt;=$L$10,J68&lt;=$M$10),$N$10,
IF(AND(J68&gt;=$L$11,J68&lt;=$M$11),$N$11,
IF(AND(J68&gt;=$L$12,J68&lt;=$M$12),$N$12))))))))))),
"")</f>
        <v/>
      </c>
    </row>
    <row r="69" spans="1:11" ht="18" x14ac:dyDescent="0.35">
      <c r="A69" s="30" t="str">
        <f>IF(NOT(ISBLANK('CP, Curs, Sem'!B73)),'CP, Curs, Sem'!B73,"")</f>
        <v/>
      </c>
      <c r="B69" s="31" t="str">
        <f>IF(NOT(ISBLANK('CP, Curs, Sem'!C73)),'CP, Curs, Sem'!C73,"")</f>
        <v/>
      </c>
      <c r="C69" s="10"/>
      <c r="D69" s="10"/>
      <c r="E69" s="10"/>
      <c r="F69" s="10"/>
      <c r="G69" s="10"/>
      <c r="H69" s="10"/>
      <c r="I69" s="10"/>
      <c r="J69" s="24" t="str">
        <f>IF(NOT(ISBLANK('CP, Curs, Sem'!C73)),ROUND(SUM(C69:I69),0),"")</f>
        <v/>
      </c>
      <c r="K69" s="23" t="str">
        <f>IF(NOT(ISBLANK('CP, Curs, Sem'!C73)),
IF(J69=0,"n/p",IF(AND(J69&gt;=$L$3,J69&lt;=$M$3),$N$3,
IF(AND(J69&gt;=$L$4,J69&lt;=$M$4),$N$4,
IF(AND(J69&gt;=$L$5,J69&lt;=$M$5),$N$5,
IF(AND(J69&gt;=$L$6,J69&lt;=$M$6),$N$6,
IF(AND(J69&gt;=$L$7,J69&lt;=$M$7),$N$7,
IF(AND(J69&gt;=$L$8,J69&lt;=$M$8),$N$8,
IF(AND(J69&gt;=$L$9,J69&lt;=$M$9),$N$9,
IF(AND(J69&gt;=$L$10,J69&lt;=$M$10),$N$10,
IF(AND(J69&gt;=$L$11,J69&lt;=$M$11),$N$11,
IF(AND(J69&gt;=$L$12,J69&lt;=$M$12),$N$12))))))))))),
"")</f>
        <v/>
      </c>
    </row>
    <row r="70" spans="1:11" ht="18" x14ac:dyDescent="0.35">
      <c r="A70" s="30" t="str">
        <f>IF(NOT(ISBLANK('CP, Curs, Sem'!B74)),'CP, Curs, Sem'!B74,"")</f>
        <v/>
      </c>
      <c r="B70" s="31" t="str">
        <f>IF(NOT(ISBLANK('CP, Curs, Sem'!C74)),'CP, Curs, Sem'!C74,"")</f>
        <v/>
      </c>
      <c r="C70" s="10"/>
      <c r="D70" s="10"/>
      <c r="E70" s="10"/>
      <c r="F70" s="10"/>
      <c r="G70" s="10"/>
      <c r="H70" s="10"/>
      <c r="I70" s="10"/>
      <c r="J70" s="24" t="str">
        <f>IF(NOT(ISBLANK('CP, Curs, Sem'!C74)),ROUND(SUM(C70:I70),0),"")</f>
        <v/>
      </c>
      <c r="K70" s="23" t="str">
        <f>IF(NOT(ISBLANK('CP, Curs, Sem'!C74)),
IF(J70=0,"n/p",IF(AND(J70&gt;=$L$3,J70&lt;=$M$3),$N$3,
IF(AND(J70&gt;=$L$4,J70&lt;=$M$4),$N$4,
IF(AND(J70&gt;=$L$5,J70&lt;=$M$5),$N$5,
IF(AND(J70&gt;=$L$6,J70&lt;=$M$6),$N$6,
IF(AND(J70&gt;=$L$7,J70&lt;=$M$7),$N$7,
IF(AND(J70&gt;=$L$8,J70&lt;=$M$8),$N$8,
IF(AND(J70&gt;=$L$9,J70&lt;=$M$9),$N$9,
IF(AND(J70&gt;=$L$10,J70&lt;=$M$10),$N$10,
IF(AND(J70&gt;=$L$11,J70&lt;=$M$11),$N$11,
IF(AND(J70&gt;=$L$12,J70&lt;=$M$12),$N$12))))))))))),
"")</f>
        <v/>
      </c>
    </row>
    <row r="71" spans="1:11" ht="18" x14ac:dyDescent="0.35">
      <c r="A71" s="30" t="str">
        <f>IF(NOT(ISBLANK('CP, Curs, Sem'!B75)),'CP, Curs, Sem'!B75,"")</f>
        <v/>
      </c>
      <c r="B71" s="31" t="str">
        <f>IF(NOT(ISBLANK('CP, Curs, Sem'!C75)),'CP, Curs, Sem'!C75,"")</f>
        <v/>
      </c>
      <c r="C71" s="10"/>
      <c r="D71" s="10"/>
      <c r="E71" s="10"/>
      <c r="F71" s="10"/>
      <c r="G71" s="10"/>
      <c r="H71" s="10"/>
      <c r="I71" s="10"/>
      <c r="J71" s="24" t="str">
        <f>IF(NOT(ISBLANK('CP, Curs, Sem'!C75)),ROUND(SUM(C71:I71),0),"")</f>
        <v/>
      </c>
      <c r="K71" s="23" t="str">
        <f>IF(NOT(ISBLANK('CP, Curs, Sem'!C75)),
IF(J71=0,"n/p",IF(AND(J71&gt;=$L$3,J71&lt;=$M$3),$N$3,
IF(AND(J71&gt;=$L$4,J71&lt;=$M$4),$N$4,
IF(AND(J71&gt;=$L$5,J71&lt;=$M$5),$N$5,
IF(AND(J71&gt;=$L$6,J71&lt;=$M$6),$N$6,
IF(AND(J71&gt;=$L$7,J71&lt;=$M$7),$N$7,
IF(AND(J71&gt;=$L$8,J71&lt;=$M$8),$N$8,
IF(AND(J71&gt;=$L$9,J71&lt;=$M$9),$N$9,
IF(AND(J71&gt;=$L$10,J71&lt;=$M$10),$N$10,
IF(AND(J71&gt;=$L$11,J71&lt;=$M$11),$N$11,
IF(AND(J71&gt;=$L$12,J71&lt;=$M$12),$N$12))))))))))),
"")</f>
        <v/>
      </c>
    </row>
    <row r="72" spans="1:11" ht="18" x14ac:dyDescent="0.35">
      <c r="A72" s="30" t="str">
        <f>IF(NOT(ISBLANK('CP, Curs, Sem'!B76)),'CP, Curs, Sem'!B76,"")</f>
        <v/>
      </c>
      <c r="B72" s="31" t="str">
        <f>IF(NOT(ISBLANK('CP, Curs, Sem'!C76)),'CP, Curs, Sem'!C76,"")</f>
        <v/>
      </c>
      <c r="C72" s="10"/>
      <c r="D72" s="10"/>
      <c r="E72" s="10"/>
      <c r="F72" s="10"/>
      <c r="G72" s="10"/>
      <c r="H72" s="10"/>
      <c r="I72" s="10"/>
      <c r="J72" s="24" t="str">
        <f>IF(NOT(ISBLANK('CP, Curs, Sem'!C76)),ROUND(SUM(C72:I72),0),"")</f>
        <v/>
      </c>
      <c r="K72" s="23" t="str">
        <f>IF(NOT(ISBLANK('CP, Curs, Sem'!C76)),
IF(J72=0,"n/p",IF(AND(J72&gt;=$L$3,J72&lt;=$M$3),$N$3,
IF(AND(J72&gt;=$L$4,J72&lt;=$M$4),$N$4,
IF(AND(J72&gt;=$L$5,J72&lt;=$M$5),$N$5,
IF(AND(J72&gt;=$L$6,J72&lt;=$M$6),$N$6,
IF(AND(J72&gt;=$L$7,J72&lt;=$M$7),$N$7,
IF(AND(J72&gt;=$L$8,J72&lt;=$M$8),$N$8,
IF(AND(J72&gt;=$L$9,J72&lt;=$M$9),$N$9,
IF(AND(J72&gt;=$L$10,J72&lt;=$M$10),$N$10,
IF(AND(J72&gt;=$L$11,J72&lt;=$M$11),$N$11,
IF(AND(J72&gt;=$L$12,J72&lt;=$M$12),$N$12))))))))))),
"")</f>
        <v/>
      </c>
    </row>
    <row r="73" spans="1:11" ht="18" x14ac:dyDescent="0.35">
      <c r="A73" s="30" t="str">
        <f>IF(NOT(ISBLANK('CP, Curs, Sem'!B77)),'CP, Curs, Sem'!B77,"")</f>
        <v/>
      </c>
      <c r="B73" s="31" t="str">
        <f>IF(NOT(ISBLANK('CP, Curs, Sem'!C77)),'CP, Curs, Sem'!C77,"")</f>
        <v/>
      </c>
      <c r="C73" s="10"/>
      <c r="D73" s="10"/>
      <c r="E73" s="10"/>
      <c r="F73" s="10"/>
      <c r="G73" s="10"/>
      <c r="H73" s="10"/>
      <c r="I73" s="10"/>
      <c r="J73" s="24" t="str">
        <f>IF(NOT(ISBLANK('CP, Curs, Sem'!C77)),ROUND(SUM(C73:I73),0),"")</f>
        <v/>
      </c>
      <c r="K73" s="23" t="str">
        <f>IF(NOT(ISBLANK('CP, Curs, Sem'!C77)),
IF(J73=0,"n/p",IF(AND(J73&gt;=$L$3,J73&lt;=$M$3),$N$3,
IF(AND(J73&gt;=$L$4,J73&lt;=$M$4),$N$4,
IF(AND(J73&gt;=$L$5,J73&lt;=$M$5),$N$5,
IF(AND(J73&gt;=$L$6,J73&lt;=$M$6),$N$6,
IF(AND(J73&gt;=$L$7,J73&lt;=$M$7),$N$7,
IF(AND(J73&gt;=$L$8,J73&lt;=$M$8),$N$8,
IF(AND(J73&gt;=$L$9,J73&lt;=$M$9),$N$9,
IF(AND(J73&gt;=$L$10,J73&lt;=$M$10),$N$10,
IF(AND(J73&gt;=$L$11,J73&lt;=$M$11),$N$11,
IF(AND(J73&gt;=$L$12,J73&lt;=$M$12),$N$12))))))))))),
"")</f>
        <v/>
      </c>
    </row>
    <row r="74" spans="1:11" ht="18" x14ac:dyDescent="0.35">
      <c r="A74" s="30" t="str">
        <f>IF(NOT(ISBLANK('CP, Curs, Sem'!B78)),'CP, Curs, Sem'!B78,"")</f>
        <v/>
      </c>
      <c r="B74" s="31" t="str">
        <f>IF(NOT(ISBLANK('CP, Curs, Sem'!C78)),'CP, Curs, Sem'!C78,"")</f>
        <v/>
      </c>
      <c r="C74" s="10"/>
      <c r="D74" s="10"/>
      <c r="E74" s="10"/>
      <c r="F74" s="10"/>
      <c r="G74" s="10"/>
      <c r="H74" s="10"/>
      <c r="I74" s="10"/>
      <c r="J74" s="24" t="str">
        <f>IF(NOT(ISBLANK('CP, Curs, Sem'!C78)),ROUND(SUM(C74:I74),0),"")</f>
        <v/>
      </c>
      <c r="K74" s="23" t="str">
        <f>IF(NOT(ISBLANK('CP, Curs, Sem'!C78)),
IF(J74=0,"n/p",IF(AND(J74&gt;=$L$3,J74&lt;=$M$3),$N$3,
IF(AND(J74&gt;=$L$4,J74&lt;=$M$4),$N$4,
IF(AND(J74&gt;=$L$5,J74&lt;=$M$5),$N$5,
IF(AND(J74&gt;=$L$6,J74&lt;=$M$6),$N$6,
IF(AND(J74&gt;=$L$7,J74&lt;=$M$7),$N$7,
IF(AND(J74&gt;=$L$8,J74&lt;=$M$8),$N$8,
IF(AND(J74&gt;=$L$9,J74&lt;=$M$9),$N$9,
IF(AND(J74&gt;=$L$10,J74&lt;=$M$10),$N$10,
IF(AND(J74&gt;=$L$11,J74&lt;=$M$11),$N$11,
IF(AND(J74&gt;=$L$12,J74&lt;=$M$12),$N$12))))))))))),
"")</f>
        <v/>
      </c>
    </row>
    <row r="75" spans="1:11" ht="18" x14ac:dyDescent="0.35">
      <c r="A75" s="30" t="str">
        <f>IF(NOT(ISBLANK('CP, Curs, Sem'!B79)),'CP, Curs, Sem'!B79,"")</f>
        <v/>
      </c>
      <c r="B75" s="31" t="str">
        <f>IF(NOT(ISBLANK('CP, Curs, Sem'!C79)),'CP, Curs, Sem'!C79,"")</f>
        <v/>
      </c>
      <c r="C75" s="10"/>
      <c r="D75" s="10"/>
      <c r="E75" s="10"/>
      <c r="F75" s="10"/>
      <c r="G75" s="10"/>
      <c r="H75" s="10"/>
      <c r="I75" s="10"/>
      <c r="J75" s="24" t="str">
        <f>IF(NOT(ISBLANK('CP, Curs, Sem'!C79)),ROUND(SUM(C75:I75),0),"")</f>
        <v/>
      </c>
      <c r="K75" s="23" t="str">
        <f>IF(NOT(ISBLANK('CP, Curs, Sem'!C79)),
IF(J75=0,"n/p",IF(AND(J75&gt;=$L$3,J75&lt;=$M$3),$N$3,
IF(AND(J75&gt;=$L$4,J75&lt;=$M$4),$N$4,
IF(AND(J75&gt;=$L$5,J75&lt;=$M$5),$N$5,
IF(AND(J75&gt;=$L$6,J75&lt;=$M$6),$N$6,
IF(AND(J75&gt;=$L$7,J75&lt;=$M$7),$N$7,
IF(AND(J75&gt;=$L$8,J75&lt;=$M$8),$N$8,
IF(AND(J75&gt;=$L$9,J75&lt;=$M$9),$N$9,
IF(AND(J75&gt;=$L$10,J75&lt;=$M$10),$N$10,
IF(AND(J75&gt;=$L$11,J75&lt;=$M$11),$N$11,
IF(AND(J75&gt;=$L$12,J75&lt;=$M$12),$N$12))))))))))),
"")</f>
        <v/>
      </c>
    </row>
    <row r="76" spans="1:11" ht="18" x14ac:dyDescent="0.35">
      <c r="A76" s="30" t="str">
        <f>IF(NOT(ISBLANK('CP, Curs, Sem'!B80)),'CP, Curs, Sem'!B80,"")</f>
        <v/>
      </c>
      <c r="B76" s="31" t="str">
        <f>IF(NOT(ISBLANK('CP, Curs, Sem'!C80)),'CP, Curs, Sem'!C80,"")</f>
        <v/>
      </c>
      <c r="C76" s="10"/>
      <c r="D76" s="10"/>
      <c r="E76" s="10"/>
      <c r="F76" s="10"/>
      <c r="G76" s="10"/>
      <c r="H76" s="10"/>
      <c r="I76" s="10"/>
      <c r="J76" s="24" t="str">
        <f>IF(NOT(ISBLANK('CP, Curs, Sem'!C80)),ROUND(SUM(C76:I76),0),"")</f>
        <v/>
      </c>
      <c r="K76" s="23" t="str">
        <f>IF(NOT(ISBLANK('CP, Curs, Sem'!C80)),
IF(J76=0,"n/p",IF(AND(J76&gt;=$L$3,J76&lt;=$M$3),$N$3,
IF(AND(J76&gt;=$L$4,J76&lt;=$M$4),$N$4,
IF(AND(J76&gt;=$L$5,J76&lt;=$M$5),$N$5,
IF(AND(J76&gt;=$L$6,J76&lt;=$M$6),$N$6,
IF(AND(J76&gt;=$L$7,J76&lt;=$M$7),$N$7,
IF(AND(J76&gt;=$L$8,J76&lt;=$M$8),$N$8,
IF(AND(J76&gt;=$L$9,J76&lt;=$M$9),$N$9,
IF(AND(J76&gt;=$L$10,J76&lt;=$M$10),$N$10,
IF(AND(J76&gt;=$L$11,J76&lt;=$M$11),$N$11,
IF(AND(J76&gt;=$L$12,J76&lt;=$M$12),$N$12))))))))))),
"")</f>
        <v/>
      </c>
    </row>
    <row r="77" spans="1:11" ht="18" x14ac:dyDescent="0.35">
      <c r="A77" s="30" t="str">
        <f>IF(NOT(ISBLANK('CP, Curs, Sem'!B81)),'CP, Curs, Sem'!B81,"")</f>
        <v/>
      </c>
      <c r="B77" s="31" t="str">
        <f>IF(NOT(ISBLANK('CP, Curs, Sem'!C81)),'CP, Curs, Sem'!C81,"")</f>
        <v/>
      </c>
      <c r="C77" s="10"/>
      <c r="D77" s="10"/>
      <c r="E77" s="10"/>
      <c r="F77" s="10"/>
      <c r="G77" s="10"/>
      <c r="H77" s="10"/>
      <c r="I77" s="10"/>
      <c r="J77" s="24" t="str">
        <f>IF(NOT(ISBLANK('CP, Curs, Sem'!C81)),ROUND(SUM(C77:I77),0),"")</f>
        <v/>
      </c>
      <c r="K77" s="23" t="str">
        <f>IF(NOT(ISBLANK('CP, Curs, Sem'!C81)),
IF(J77=0,"n/p",IF(AND(J77&gt;=$L$3,J77&lt;=$M$3),$N$3,
IF(AND(J77&gt;=$L$4,J77&lt;=$M$4),$N$4,
IF(AND(J77&gt;=$L$5,J77&lt;=$M$5),$N$5,
IF(AND(J77&gt;=$L$6,J77&lt;=$M$6),$N$6,
IF(AND(J77&gt;=$L$7,J77&lt;=$M$7),$N$7,
IF(AND(J77&gt;=$L$8,J77&lt;=$M$8),$N$8,
IF(AND(J77&gt;=$L$9,J77&lt;=$M$9),$N$9,
IF(AND(J77&gt;=$L$10,J77&lt;=$M$10),$N$10,
IF(AND(J77&gt;=$L$11,J77&lt;=$M$11),$N$11,
IF(AND(J77&gt;=$L$12,J77&lt;=$M$12),$N$12))))))))))),
"")</f>
        <v/>
      </c>
    </row>
    <row r="78" spans="1:11" ht="18" x14ac:dyDescent="0.35">
      <c r="A78" s="30" t="str">
        <f>IF(NOT(ISBLANK('CP, Curs, Sem'!B82)),'CP, Curs, Sem'!B82,"")</f>
        <v/>
      </c>
      <c r="B78" s="31" t="str">
        <f>IF(NOT(ISBLANK('CP, Curs, Sem'!C82)),'CP, Curs, Sem'!C82,"")</f>
        <v/>
      </c>
      <c r="C78" s="10"/>
      <c r="D78" s="10"/>
      <c r="E78" s="10"/>
      <c r="F78" s="10"/>
      <c r="G78" s="10"/>
      <c r="H78" s="10"/>
      <c r="I78" s="10"/>
      <c r="J78" s="24" t="str">
        <f>IF(NOT(ISBLANK('CP, Curs, Sem'!C82)),ROUND(SUM(C78:I78),0),"")</f>
        <v/>
      </c>
      <c r="K78" s="23" t="str">
        <f>IF(NOT(ISBLANK('CP, Curs, Sem'!C82)),
IF(J78=0,"n/p",IF(AND(J78&gt;=$L$3,J78&lt;=$M$3),$N$3,
IF(AND(J78&gt;=$L$4,J78&lt;=$M$4),$N$4,
IF(AND(J78&gt;=$L$5,J78&lt;=$M$5),$N$5,
IF(AND(J78&gt;=$L$6,J78&lt;=$M$6),$N$6,
IF(AND(J78&gt;=$L$7,J78&lt;=$M$7),$N$7,
IF(AND(J78&gt;=$L$8,J78&lt;=$M$8),$N$8,
IF(AND(J78&gt;=$L$9,J78&lt;=$M$9),$N$9,
IF(AND(J78&gt;=$L$10,J78&lt;=$M$10),$N$10,
IF(AND(J78&gt;=$L$11,J78&lt;=$M$11),$N$11,
IF(AND(J78&gt;=$L$12,J78&lt;=$M$12),$N$12))))))))))),
"")</f>
        <v/>
      </c>
    </row>
    <row r="79" spans="1:11" ht="18" x14ac:dyDescent="0.35">
      <c r="A79" s="30" t="str">
        <f>IF(NOT(ISBLANK('CP, Curs, Sem'!B83)),'CP, Curs, Sem'!B83,"")</f>
        <v/>
      </c>
      <c r="B79" s="31" t="str">
        <f>IF(NOT(ISBLANK('CP, Curs, Sem'!C83)),'CP, Curs, Sem'!C83,"")</f>
        <v/>
      </c>
      <c r="C79" s="10"/>
      <c r="D79" s="10"/>
      <c r="E79" s="10"/>
      <c r="F79" s="10"/>
      <c r="G79" s="10"/>
      <c r="H79" s="10"/>
      <c r="I79" s="10"/>
      <c r="J79" s="24" t="str">
        <f>IF(NOT(ISBLANK('CP, Curs, Sem'!C83)),ROUND(SUM(C79:I79),0),"")</f>
        <v/>
      </c>
      <c r="K79" s="23" t="str">
        <f>IF(NOT(ISBLANK('CP, Curs, Sem'!C83)),
IF(J79=0,"n/p",IF(AND(J79&gt;=$L$3,J79&lt;=$M$3),$N$3,
IF(AND(J79&gt;=$L$4,J79&lt;=$M$4),$N$4,
IF(AND(J79&gt;=$L$5,J79&lt;=$M$5),$N$5,
IF(AND(J79&gt;=$L$6,J79&lt;=$M$6),$N$6,
IF(AND(J79&gt;=$L$7,J79&lt;=$M$7),$N$7,
IF(AND(J79&gt;=$L$8,J79&lt;=$M$8),$N$8,
IF(AND(J79&gt;=$L$9,J79&lt;=$M$9),$N$9,
IF(AND(J79&gt;=$L$10,J79&lt;=$M$10),$N$10,
IF(AND(J79&gt;=$L$11,J79&lt;=$M$11),$N$11,
IF(AND(J79&gt;=$L$12,J79&lt;=$M$12),$N$12))))))))))),
"")</f>
        <v/>
      </c>
    </row>
    <row r="80" spans="1:11" ht="18" x14ac:dyDescent="0.35">
      <c r="A80" s="30" t="str">
        <f>IF(NOT(ISBLANK('CP, Curs, Sem'!B84)),'CP, Curs, Sem'!B84,"")</f>
        <v/>
      </c>
      <c r="B80" s="31" t="str">
        <f>IF(NOT(ISBLANK('CP, Curs, Sem'!C84)),'CP, Curs, Sem'!C84,"")</f>
        <v/>
      </c>
      <c r="C80" s="10"/>
      <c r="D80" s="10"/>
      <c r="E80" s="10"/>
      <c r="F80" s="10"/>
      <c r="G80" s="10"/>
      <c r="H80" s="10"/>
      <c r="I80" s="10"/>
      <c r="J80" s="24" t="str">
        <f>IF(NOT(ISBLANK('CP, Curs, Sem'!C84)),ROUND(SUM(C80:I80),0),"")</f>
        <v/>
      </c>
      <c r="K80" s="23" t="str">
        <f>IF(NOT(ISBLANK('CP, Curs, Sem'!C84)),
IF(J80=0,"n/p",IF(AND(J80&gt;=$L$3,J80&lt;=$M$3),$N$3,
IF(AND(J80&gt;=$L$4,J80&lt;=$M$4),$N$4,
IF(AND(J80&gt;=$L$5,J80&lt;=$M$5),$N$5,
IF(AND(J80&gt;=$L$6,J80&lt;=$M$6),$N$6,
IF(AND(J80&gt;=$L$7,J80&lt;=$M$7),$N$7,
IF(AND(J80&gt;=$L$8,J80&lt;=$M$8),$N$8,
IF(AND(J80&gt;=$L$9,J80&lt;=$M$9),$N$9,
IF(AND(J80&gt;=$L$10,J80&lt;=$M$10),$N$10,
IF(AND(J80&gt;=$L$11,J80&lt;=$M$11),$N$11,
IF(AND(J80&gt;=$L$12,J80&lt;=$M$12),$N$12))))))))))),
"")</f>
        <v/>
      </c>
    </row>
    <row r="81" spans="1:11" ht="18" x14ac:dyDescent="0.35">
      <c r="A81" s="30" t="str">
        <f>IF(NOT(ISBLANK('CP, Curs, Sem'!B85)),'CP, Curs, Sem'!B85,"")</f>
        <v/>
      </c>
      <c r="B81" s="31" t="str">
        <f>IF(NOT(ISBLANK('CP, Curs, Sem'!C85)),'CP, Curs, Sem'!C85,"")</f>
        <v/>
      </c>
      <c r="C81" s="10"/>
      <c r="D81" s="10"/>
      <c r="E81" s="10"/>
      <c r="F81" s="10"/>
      <c r="G81" s="10"/>
      <c r="H81" s="10"/>
      <c r="I81" s="10"/>
      <c r="J81" s="24" t="str">
        <f>IF(NOT(ISBLANK('CP, Curs, Sem'!C85)),ROUND(SUM(C81:I81),0),"")</f>
        <v/>
      </c>
      <c r="K81" s="23" t="str">
        <f>IF(NOT(ISBLANK('CP, Curs, Sem'!C85)),
IF(J81=0,"n/p",IF(AND(J81&gt;=$L$3,J81&lt;=$M$3),$N$3,
IF(AND(J81&gt;=$L$4,J81&lt;=$M$4),$N$4,
IF(AND(J81&gt;=$L$5,J81&lt;=$M$5),$N$5,
IF(AND(J81&gt;=$L$6,J81&lt;=$M$6),$N$6,
IF(AND(J81&gt;=$L$7,J81&lt;=$M$7),$N$7,
IF(AND(J81&gt;=$L$8,J81&lt;=$M$8),$N$8,
IF(AND(J81&gt;=$L$9,J81&lt;=$M$9),$N$9,
IF(AND(J81&gt;=$L$10,J81&lt;=$M$10),$N$10,
IF(AND(J81&gt;=$L$11,J81&lt;=$M$11),$N$11,
IF(AND(J81&gt;=$L$12,J81&lt;=$M$12),$N$12))))))))))),
"")</f>
        <v/>
      </c>
    </row>
    <row r="82" spans="1:11" ht="18" x14ac:dyDescent="0.35">
      <c r="A82" s="30" t="str">
        <f>IF(NOT(ISBLANK('CP, Curs, Sem'!B86)),'CP, Curs, Sem'!B86,"")</f>
        <v/>
      </c>
      <c r="B82" s="31" t="str">
        <f>IF(NOT(ISBLANK('CP, Curs, Sem'!C86)),'CP, Curs, Sem'!C86,"")</f>
        <v/>
      </c>
      <c r="C82" s="10"/>
      <c r="D82" s="10"/>
      <c r="E82" s="10"/>
      <c r="F82" s="10"/>
      <c r="G82" s="10"/>
      <c r="H82" s="10"/>
      <c r="I82" s="10"/>
      <c r="J82" s="24" t="str">
        <f>IF(NOT(ISBLANK('CP, Curs, Sem'!C86)),ROUND(SUM(C82:I82),0),"")</f>
        <v/>
      </c>
      <c r="K82" s="23" t="str">
        <f>IF(NOT(ISBLANK('CP, Curs, Sem'!C86)),
IF(J82=0,"n/p",IF(AND(J82&gt;=$L$3,J82&lt;=$M$3),$N$3,
IF(AND(J82&gt;=$L$4,J82&lt;=$M$4),$N$4,
IF(AND(J82&gt;=$L$5,J82&lt;=$M$5),$N$5,
IF(AND(J82&gt;=$L$6,J82&lt;=$M$6),$N$6,
IF(AND(J82&gt;=$L$7,J82&lt;=$M$7),$N$7,
IF(AND(J82&gt;=$L$8,J82&lt;=$M$8),$N$8,
IF(AND(J82&gt;=$L$9,J82&lt;=$M$9),$N$9,
IF(AND(J82&gt;=$L$10,J82&lt;=$M$10),$N$10,
IF(AND(J82&gt;=$L$11,J82&lt;=$M$11),$N$11,
IF(AND(J82&gt;=$L$12,J82&lt;=$M$12),$N$12))))))))))),
"")</f>
        <v/>
      </c>
    </row>
    <row r="83" spans="1:11" ht="18" x14ac:dyDescent="0.35">
      <c r="A83" s="30" t="str">
        <f>IF(NOT(ISBLANK('CP, Curs, Sem'!B87)),'CP, Curs, Sem'!B87,"")</f>
        <v/>
      </c>
      <c r="B83" s="31" t="str">
        <f>IF(NOT(ISBLANK('CP, Curs, Sem'!C87)),'CP, Curs, Sem'!C87,"")</f>
        <v/>
      </c>
      <c r="C83" s="10"/>
      <c r="D83" s="10"/>
      <c r="E83" s="10"/>
      <c r="F83" s="10"/>
      <c r="G83" s="10"/>
      <c r="H83" s="10"/>
      <c r="I83" s="10"/>
      <c r="J83" s="24" t="str">
        <f>IF(NOT(ISBLANK('CP, Curs, Sem'!C87)),ROUND(SUM(C83:I83),0),"")</f>
        <v/>
      </c>
      <c r="K83" s="23" t="str">
        <f>IF(NOT(ISBLANK('CP, Curs, Sem'!C87)),
IF(J83=0,"n/p",IF(AND(J83&gt;=$L$3,J83&lt;=$M$3),$N$3,
IF(AND(J83&gt;=$L$4,J83&lt;=$M$4),$N$4,
IF(AND(J83&gt;=$L$5,J83&lt;=$M$5),$N$5,
IF(AND(J83&gt;=$L$6,J83&lt;=$M$6),$N$6,
IF(AND(J83&gt;=$L$7,J83&lt;=$M$7),$N$7,
IF(AND(J83&gt;=$L$8,J83&lt;=$M$8),$N$8,
IF(AND(J83&gt;=$L$9,J83&lt;=$M$9),$N$9,
IF(AND(J83&gt;=$L$10,J83&lt;=$M$10),$N$10,
IF(AND(J83&gt;=$L$11,J83&lt;=$M$11),$N$11,
IF(AND(J83&gt;=$L$12,J83&lt;=$M$12),$N$12))))))))))),
"")</f>
        <v/>
      </c>
    </row>
    <row r="84" spans="1:11" ht="18" x14ac:dyDescent="0.35">
      <c r="A84" s="30" t="str">
        <f>IF(NOT(ISBLANK('CP, Curs, Sem'!B88)),'CP, Curs, Sem'!B88,"")</f>
        <v/>
      </c>
      <c r="B84" s="31" t="str">
        <f>IF(NOT(ISBLANK('CP, Curs, Sem'!C88)),'CP, Curs, Sem'!C88,"")</f>
        <v/>
      </c>
      <c r="C84" s="10"/>
      <c r="D84" s="10"/>
      <c r="E84" s="10"/>
      <c r="F84" s="10"/>
      <c r="G84" s="10"/>
      <c r="H84" s="10"/>
      <c r="I84" s="10"/>
      <c r="J84" s="24" t="str">
        <f>IF(NOT(ISBLANK('CP, Curs, Sem'!C88)),ROUND(SUM(C84:I84),0),"")</f>
        <v/>
      </c>
      <c r="K84" s="23" t="str">
        <f>IF(NOT(ISBLANK('CP, Curs, Sem'!C88)),
IF(J84=0,"n/p",IF(AND(J84&gt;=$L$3,J84&lt;=$M$3),$N$3,
IF(AND(J84&gt;=$L$4,J84&lt;=$M$4),$N$4,
IF(AND(J84&gt;=$L$5,J84&lt;=$M$5),$N$5,
IF(AND(J84&gt;=$L$6,J84&lt;=$M$6),$N$6,
IF(AND(J84&gt;=$L$7,J84&lt;=$M$7),$N$7,
IF(AND(J84&gt;=$L$8,J84&lt;=$M$8),$N$8,
IF(AND(J84&gt;=$L$9,J84&lt;=$M$9),$N$9,
IF(AND(J84&gt;=$L$10,J84&lt;=$M$10),$N$10,
IF(AND(J84&gt;=$L$11,J84&lt;=$M$11),$N$11,
IF(AND(J84&gt;=$L$12,J84&lt;=$M$12),$N$12))))))))))),
"")</f>
        <v/>
      </c>
    </row>
    <row r="85" spans="1:11" ht="18" x14ac:dyDescent="0.35">
      <c r="A85" s="30" t="str">
        <f>IF(NOT(ISBLANK('CP, Curs, Sem'!B89)),'CP, Curs, Sem'!B89,"")</f>
        <v/>
      </c>
      <c r="B85" s="31" t="str">
        <f>IF(NOT(ISBLANK('CP, Curs, Sem'!C89)),'CP, Curs, Sem'!C89,"")</f>
        <v/>
      </c>
      <c r="C85" s="10"/>
      <c r="D85" s="10"/>
      <c r="E85" s="10"/>
      <c r="F85" s="10"/>
      <c r="G85" s="10"/>
      <c r="H85" s="10"/>
      <c r="I85" s="10"/>
      <c r="J85" s="24" t="str">
        <f>IF(NOT(ISBLANK('CP, Curs, Sem'!C89)),ROUND(SUM(C85:I85),0),"")</f>
        <v/>
      </c>
      <c r="K85" s="23" t="str">
        <f>IF(NOT(ISBLANK('CP, Curs, Sem'!C89)),
IF(J85=0,"n/p",IF(AND(J85&gt;=$L$3,J85&lt;=$M$3),$N$3,
IF(AND(J85&gt;=$L$4,J85&lt;=$M$4),$N$4,
IF(AND(J85&gt;=$L$5,J85&lt;=$M$5),$N$5,
IF(AND(J85&gt;=$L$6,J85&lt;=$M$6),$N$6,
IF(AND(J85&gt;=$L$7,J85&lt;=$M$7),$N$7,
IF(AND(J85&gt;=$L$8,J85&lt;=$M$8),$N$8,
IF(AND(J85&gt;=$L$9,J85&lt;=$M$9),$N$9,
IF(AND(J85&gt;=$L$10,J85&lt;=$M$10),$N$10,
IF(AND(J85&gt;=$L$11,J85&lt;=$M$11),$N$11,
IF(AND(J85&gt;=$L$12,J85&lt;=$M$12),$N$12))))))))))),
"")</f>
        <v/>
      </c>
    </row>
    <row r="86" spans="1:11" ht="18" x14ac:dyDescent="0.35">
      <c r="A86" s="30" t="str">
        <f>IF(NOT(ISBLANK('CP, Curs, Sem'!B90)),'CP, Curs, Sem'!B90,"")</f>
        <v/>
      </c>
      <c r="B86" s="31" t="str">
        <f>IF(NOT(ISBLANK('CP, Curs, Sem'!C90)),'CP, Curs, Sem'!C90,"")</f>
        <v/>
      </c>
      <c r="C86" s="10"/>
      <c r="D86" s="10"/>
      <c r="E86" s="10"/>
      <c r="F86" s="10"/>
      <c r="G86" s="10"/>
      <c r="H86" s="10"/>
      <c r="I86" s="10"/>
      <c r="J86" s="24" t="str">
        <f>IF(NOT(ISBLANK('CP, Curs, Sem'!C90)),ROUND(SUM(C86:I86),0),"")</f>
        <v/>
      </c>
      <c r="K86" s="23" t="str">
        <f>IF(NOT(ISBLANK('CP, Curs, Sem'!C90)),
IF(J86=0,"n/p",IF(AND(J86&gt;=$L$3,J86&lt;=$M$3),$N$3,
IF(AND(J86&gt;=$L$4,J86&lt;=$M$4),$N$4,
IF(AND(J86&gt;=$L$5,J86&lt;=$M$5),$N$5,
IF(AND(J86&gt;=$L$6,J86&lt;=$M$6),$N$6,
IF(AND(J86&gt;=$L$7,J86&lt;=$M$7),$N$7,
IF(AND(J86&gt;=$L$8,J86&lt;=$M$8),$N$8,
IF(AND(J86&gt;=$L$9,J86&lt;=$M$9),$N$9,
IF(AND(J86&gt;=$L$10,J86&lt;=$M$10),$N$10,
IF(AND(J86&gt;=$L$11,J86&lt;=$M$11),$N$11,
IF(AND(J86&gt;=$L$12,J86&lt;=$M$12),$N$12))))))))))),
"")</f>
        <v/>
      </c>
    </row>
    <row r="87" spans="1:11" ht="18" x14ac:dyDescent="0.35">
      <c r="A87" s="30" t="str">
        <f>IF(NOT(ISBLANK('CP, Curs, Sem'!B91)),'CP, Curs, Sem'!B91,"")</f>
        <v/>
      </c>
      <c r="B87" s="31" t="str">
        <f>IF(NOT(ISBLANK('CP, Curs, Sem'!C91)),'CP, Curs, Sem'!C91,"")</f>
        <v/>
      </c>
      <c r="C87" s="10"/>
      <c r="D87" s="10"/>
      <c r="E87" s="10"/>
      <c r="F87" s="10"/>
      <c r="G87" s="10"/>
      <c r="H87" s="10"/>
      <c r="I87" s="10"/>
      <c r="J87" s="24" t="str">
        <f>IF(NOT(ISBLANK('CP, Curs, Sem'!C91)),ROUND(SUM(C87:I87),0),"")</f>
        <v/>
      </c>
      <c r="K87" s="23" t="str">
        <f>IF(NOT(ISBLANK('CP, Curs, Sem'!C91)),
IF(J87=0,"n/p",IF(AND(J87&gt;=$L$3,J87&lt;=$M$3),$N$3,
IF(AND(J87&gt;=$L$4,J87&lt;=$M$4),$N$4,
IF(AND(J87&gt;=$L$5,J87&lt;=$M$5),$N$5,
IF(AND(J87&gt;=$L$6,J87&lt;=$M$6),$N$6,
IF(AND(J87&gt;=$L$7,J87&lt;=$M$7),$N$7,
IF(AND(J87&gt;=$L$8,J87&lt;=$M$8),$N$8,
IF(AND(J87&gt;=$L$9,J87&lt;=$M$9),$N$9,
IF(AND(J87&gt;=$L$10,J87&lt;=$M$10),$N$10,
IF(AND(J87&gt;=$L$11,J87&lt;=$M$11),$N$11,
IF(AND(J87&gt;=$L$12,J87&lt;=$M$12),$N$12))))))))))),
"")</f>
        <v/>
      </c>
    </row>
    <row r="88" spans="1:11" ht="18" x14ac:dyDescent="0.35">
      <c r="A88" s="30" t="str">
        <f>IF(NOT(ISBLANK('CP, Curs, Sem'!B92)),'CP, Curs, Sem'!B92,"")</f>
        <v/>
      </c>
      <c r="B88" s="31" t="str">
        <f>IF(NOT(ISBLANK('CP, Curs, Sem'!C92)),'CP, Curs, Sem'!C92,"")</f>
        <v/>
      </c>
      <c r="C88" s="10"/>
      <c r="D88" s="10"/>
      <c r="E88" s="10"/>
      <c r="F88" s="10"/>
      <c r="G88" s="10"/>
      <c r="H88" s="10"/>
      <c r="I88" s="10"/>
      <c r="J88" s="24" t="str">
        <f>IF(NOT(ISBLANK('CP, Curs, Sem'!C92)),ROUND(SUM(C88:I88),0),"")</f>
        <v/>
      </c>
      <c r="K88" s="23" t="str">
        <f>IF(NOT(ISBLANK('CP, Curs, Sem'!C92)),
IF(J88=0,"n/p",IF(AND(J88&gt;=$L$3,J88&lt;=$M$3),$N$3,
IF(AND(J88&gt;=$L$4,J88&lt;=$M$4),$N$4,
IF(AND(J88&gt;=$L$5,J88&lt;=$M$5),$N$5,
IF(AND(J88&gt;=$L$6,J88&lt;=$M$6),$N$6,
IF(AND(J88&gt;=$L$7,J88&lt;=$M$7),$N$7,
IF(AND(J88&gt;=$L$8,J88&lt;=$M$8),$N$8,
IF(AND(J88&gt;=$L$9,J88&lt;=$M$9),$N$9,
IF(AND(J88&gt;=$L$10,J88&lt;=$M$10),$N$10,
IF(AND(J88&gt;=$L$11,J88&lt;=$M$11),$N$11,
IF(AND(J88&gt;=$L$12,J88&lt;=$M$12),$N$12))))))))))),
"")</f>
        <v/>
      </c>
    </row>
    <row r="89" spans="1:11" ht="18" x14ac:dyDescent="0.35">
      <c r="A89" s="30" t="str">
        <f>IF(NOT(ISBLANK('CP, Curs, Sem'!B93)),'CP, Curs, Sem'!B93,"")</f>
        <v/>
      </c>
      <c r="B89" s="31" t="str">
        <f>IF(NOT(ISBLANK('CP, Curs, Sem'!C93)),'CP, Curs, Sem'!C93,"")</f>
        <v/>
      </c>
      <c r="C89" s="10"/>
      <c r="D89" s="10"/>
      <c r="E89" s="10"/>
      <c r="F89" s="10"/>
      <c r="G89" s="10"/>
      <c r="H89" s="10"/>
      <c r="I89" s="10"/>
      <c r="J89" s="24" t="str">
        <f>IF(NOT(ISBLANK('CP, Curs, Sem'!C93)),ROUND(SUM(C89:I89),0),"")</f>
        <v/>
      </c>
      <c r="K89" s="23" t="str">
        <f>IF(NOT(ISBLANK('CP, Curs, Sem'!C93)),
IF(J89=0,"n/p",IF(AND(J89&gt;=$L$3,J89&lt;=$M$3),$N$3,
IF(AND(J89&gt;=$L$4,J89&lt;=$M$4),$N$4,
IF(AND(J89&gt;=$L$5,J89&lt;=$M$5),$N$5,
IF(AND(J89&gt;=$L$6,J89&lt;=$M$6),$N$6,
IF(AND(J89&gt;=$L$7,J89&lt;=$M$7),$N$7,
IF(AND(J89&gt;=$L$8,J89&lt;=$M$8),$N$8,
IF(AND(J89&gt;=$L$9,J89&lt;=$M$9),$N$9,
IF(AND(J89&gt;=$L$10,J89&lt;=$M$10),$N$10,
IF(AND(J89&gt;=$L$11,J89&lt;=$M$11),$N$11,
IF(AND(J89&gt;=$L$12,J89&lt;=$M$12),$N$12))))))))))),
"")</f>
        <v/>
      </c>
    </row>
    <row r="90" spans="1:11" ht="18" x14ac:dyDescent="0.35">
      <c r="A90" s="30" t="str">
        <f>IF(NOT(ISBLANK('CP, Curs, Sem'!B94)),'CP, Curs, Sem'!B94,"")</f>
        <v/>
      </c>
      <c r="B90" s="31" t="str">
        <f>IF(NOT(ISBLANK('CP, Curs, Sem'!C94)),'CP, Curs, Sem'!C94,"")</f>
        <v/>
      </c>
      <c r="C90" s="10"/>
      <c r="D90" s="10"/>
      <c r="E90" s="10"/>
      <c r="F90" s="10"/>
      <c r="G90" s="10"/>
      <c r="H90" s="10"/>
      <c r="I90" s="10"/>
      <c r="J90" s="24" t="str">
        <f>IF(NOT(ISBLANK('CP, Curs, Sem'!C94)),ROUND(SUM(C90:I90),0),"")</f>
        <v/>
      </c>
      <c r="K90" s="23" t="str">
        <f>IF(NOT(ISBLANK('CP, Curs, Sem'!C94)),
IF(J90=0,"n/p",IF(AND(J90&gt;=$L$3,J90&lt;=$M$3),$N$3,
IF(AND(J90&gt;=$L$4,J90&lt;=$M$4),$N$4,
IF(AND(J90&gt;=$L$5,J90&lt;=$M$5),$N$5,
IF(AND(J90&gt;=$L$6,J90&lt;=$M$6),$N$6,
IF(AND(J90&gt;=$L$7,J90&lt;=$M$7),$N$7,
IF(AND(J90&gt;=$L$8,J90&lt;=$M$8),$N$8,
IF(AND(J90&gt;=$L$9,J90&lt;=$M$9),$N$9,
IF(AND(J90&gt;=$L$10,J90&lt;=$M$10),$N$10,
IF(AND(J90&gt;=$L$11,J90&lt;=$M$11),$N$11,
IF(AND(J90&gt;=$L$12,J90&lt;=$M$12),$N$12))))))))))),
"")</f>
        <v/>
      </c>
    </row>
    <row r="91" spans="1:11" ht="18" x14ac:dyDescent="0.35">
      <c r="A91" s="30" t="str">
        <f>IF(NOT(ISBLANK('CP, Curs, Sem'!B95)),'CP, Curs, Sem'!B95,"")</f>
        <v/>
      </c>
      <c r="B91" s="31" t="str">
        <f>IF(NOT(ISBLANK('CP, Curs, Sem'!C95)),'CP, Curs, Sem'!C95,"")</f>
        <v/>
      </c>
      <c r="C91" s="10"/>
      <c r="D91" s="10"/>
      <c r="E91" s="10"/>
      <c r="F91" s="10"/>
      <c r="G91" s="10"/>
      <c r="H91" s="10"/>
      <c r="I91" s="10"/>
      <c r="J91" s="24" t="str">
        <f>IF(NOT(ISBLANK('CP, Curs, Sem'!C95)),ROUND(SUM(C91:I91),0),"")</f>
        <v/>
      </c>
      <c r="K91" s="23" t="str">
        <f>IF(NOT(ISBLANK('CP, Curs, Sem'!C95)),
IF(J91=0,"n/p",IF(AND(J91&gt;=$L$3,J91&lt;=$M$3),$N$3,
IF(AND(J91&gt;=$L$4,J91&lt;=$M$4),$N$4,
IF(AND(J91&gt;=$L$5,J91&lt;=$M$5),$N$5,
IF(AND(J91&gt;=$L$6,J91&lt;=$M$6),$N$6,
IF(AND(J91&gt;=$L$7,J91&lt;=$M$7),$N$7,
IF(AND(J91&gt;=$L$8,J91&lt;=$M$8),$N$8,
IF(AND(J91&gt;=$L$9,J91&lt;=$M$9),$N$9,
IF(AND(J91&gt;=$L$10,J91&lt;=$M$10),$N$10,
IF(AND(J91&gt;=$L$11,J91&lt;=$M$11),$N$11,
IF(AND(J91&gt;=$L$12,J91&lt;=$M$12),$N$12))))))))))),
"")</f>
        <v/>
      </c>
    </row>
    <row r="92" spans="1:11" ht="18" x14ac:dyDescent="0.35">
      <c r="A92" s="30" t="str">
        <f>IF(NOT(ISBLANK('CP, Curs, Sem'!B96)),'CP, Curs, Sem'!B96,"")</f>
        <v/>
      </c>
      <c r="B92" s="31" t="str">
        <f>IF(NOT(ISBLANK('CP, Curs, Sem'!C96)),'CP, Curs, Sem'!C96,"")</f>
        <v/>
      </c>
      <c r="C92" s="10"/>
      <c r="D92" s="10"/>
      <c r="E92" s="10"/>
      <c r="F92" s="10"/>
      <c r="G92" s="10"/>
      <c r="H92" s="10"/>
      <c r="I92" s="10"/>
      <c r="J92" s="24" t="str">
        <f>IF(NOT(ISBLANK('CP, Curs, Sem'!C96)),ROUND(SUM(C92:I92),0),"")</f>
        <v/>
      </c>
      <c r="K92" s="23" t="str">
        <f>IF(NOT(ISBLANK('CP, Curs, Sem'!C96)),
IF(J92=0,"n/p",IF(AND(J92&gt;=$L$3,J92&lt;=$M$3),$N$3,
IF(AND(J92&gt;=$L$4,J92&lt;=$M$4),$N$4,
IF(AND(J92&gt;=$L$5,J92&lt;=$M$5),$N$5,
IF(AND(J92&gt;=$L$6,J92&lt;=$M$6),$N$6,
IF(AND(J92&gt;=$L$7,J92&lt;=$M$7),$N$7,
IF(AND(J92&gt;=$L$8,J92&lt;=$M$8),$N$8,
IF(AND(J92&gt;=$L$9,J92&lt;=$M$9),$N$9,
IF(AND(J92&gt;=$L$10,J92&lt;=$M$10),$N$10,
IF(AND(J92&gt;=$L$11,J92&lt;=$M$11),$N$11,
IF(AND(J92&gt;=$L$12,J92&lt;=$M$12),$N$12))))))))))),
"")</f>
        <v/>
      </c>
    </row>
    <row r="93" spans="1:11" ht="18" x14ac:dyDescent="0.35">
      <c r="A93" s="30" t="str">
        <f>IF(NOT(ISBLANK('CP, Curs, Sem'!B97)),'CP, Curs, Sem'!B97,"")</f>
        <v/>
      </c>
      <c r="B93" s="31" t="str">
        <f>IF(NOT(ISBLANK('CP, Curs, Sem'!C97)),'CP, Curs, Sem'!C97,"")</f>
        <v/>
      </c>
      <c r="C93" s="10"/>
      <c r="D93" s="10"/>
      <c r="E93" s="10"/>
      <c r="F93" s="10"/>
      <c r="G93" s="10"/>
      <c r="H93" s="10"/>
      <c r="I93" s="10"/>
      <c r="J93" s="24" t="str">
        <f>IF(NOT(ISBLANK('CP, Curs, Sem'!C97)),ROUND(SUM(C93:I93),0),"")</f>
        <v/>
      </c>
      <c r="K93" s="23" t="str">
        <f>IF(NOT(ISBLANK('CP, Curs, Sem'!C97)),
IF(J93=0,"n/p",IF(AND(J93&gt;=$L$3,J93&lt;=$M$3),$N$3,
IF(AND(J93&gt;=$L$4,J93&lt;=$M$4),$N$4,
IF(AND(J93&gt;=$L$5,J93&lt;=$M$5),$N$5,
IF(AND(J93&gt;=$L$6,J93&lt;=$M$6),$N$6,
IF(AND(J93&gt;=$L$7,J93&lt;=$M$7),$N$7,
IF(AND(J93&gt;=$L$8,J93&lt;=$M$8),$N$8,
IF(AND(J93&gt;=$L$9,J93&lt;=$M$9),$N$9,
IF(AND(J93&gt;=$L$10,J93&lt;=$M$10),$N$10,
IF(AND(J93&gt;=$L$11,J93&lt;=$M$11),$N$11,
IF(AND(J93&gt;=$L$12,J93&lt;=$M$12),$N$12))))))))))),
"")</f>
        <v/>
      </c>
    </row>
    <row r="94" spans="1:11" ht="18" x14ac:dyDescent="0.35">
      <c r="A94" s="30" t="str">
        <f>IF(NOT(ISBLANK('CP, Curs, Sem'!B98)),'CP, Curs, Sem'!B98,"")</f>
        <v/>
      </c>
      <c r="B94" s="31" t="str">
        <f>IF(NOT(ISBLANK('CP, Curs, Sem'!C98)),'CP, Curs, Sem'!C98,"")</f>
        <v/>
      </c>
      <c r="C94" s="10"/>
      <c r="D94" s="10"/>
      <c r="E94" s="10"/>
      <c r="F94" s="10"/>
      <c r="G94" s="10"/>
      <c r="H94" s="10"/>
      <c r="I94" s="10"/>
      <c r="J94" s="24" t="str">
        <f>IF(NOT(ISBLANK('CP, Curs, Sem'!C98)),ROUND(SUM(C94:I94),0),"")</f>
        <v/>
      </c>
      <c r="K94" s="23" t="str">
        <f>IF(NOT(ISBLANK('CP, Curs, Sem'!C98)),
IF(J94=0,"n/p",IF(AND(J94&gt;=$L$3,J94&lt;=$M$3),$N$3,
IF(AND(J94&gt;=$L$4,J94&lt;=$M$4),$N$4,
IF(AND(J94&gt;=$L$5,J94&lt;=$M$5),$N$5,
IF(AND(J94&gt;=$L$6,J94&lt;=$M$6),$N$6,
IF(AND(J94&gt;=$L$7,J94&lt;=$M$7),$N$7,
IF(AND(J94&gt;=$L$8,J94&lt;=$M$8),$N$8,
IF(AND(J94&gt;=$L$9,J94&lt;=$M$9),$N$9,
IF(AND(J94&gt;=$L$10,J94&lt;=$M$10),$N$10,
IF(AND(J94&gt;=$L$11,J94&lt;=$M$11),$N$11,
IF(AND(J94&gt;=$L$12,J94&lt;=$M$12),$N$12))))))))))),
"")</f>
        <v/>
      </c>
    </row>
    <row r="95" spans="1:11" ht="18" x14ac:dyDescent="0.35">
      <c r="A95" s="30" t="str">
        <f>IF(NOT(ISBLANK('CP, Curs, Sem'!B99)),'CP, Curs, Sem'!B99,"")</f>
        <v/>
      </c>
      <c r="B95" s="31" t="str">
        <f>IF(NOT(ISBLANK('CP, Curs, Sem'!C99)),'CP, Curs, Sem'!C99,"")</f>
        <v/>
      </c>
      <c r="C95" s="10"/>
      <c r="D95" s="10"/>
      <c r="E95" s="10"/>
      <c r="F95" s="10"/>
      <c r="G95" s="10"/>
      <c r="H95" s="10"/>
      <c r="I95" s="10"/>
      <c r="J95" s="24" t="str">
        <f>IF(NOT(ISBLANK('CP, Curs, Sem'!C99)),ROUND(SUM(C95:I95),0),"")</f>
        <v/>
      </c>
      <c r="K95" s="23" t="str">
        <f>IF(NOT(ISBLANK('CP, Curs, Sem'!C99)),
IF(J95=0,"n/p",IF(AND(J95&gt;=$L$3,J95&lt;=$M$3),$N$3,
IF(AND(J95&gt;=$L$4,J95&lt;=$M$4),$N$4,
IF(AND(J95&gt;=$L$5,J95&lt;=$M$5),$N$5,
IF(AND(J95&gt;=$L$6,J95&lt;=$M$6),$N$6,
IF(AND(J95&gt;=$L$7,J95&lt;=$M$7),$N$7,
IF(AND(J95&gt;=$L$8,J95&lt;=$M$8),$N$8,
IF(AND(J95&gt;=$L$9,J95&lt;=$M$9),$N$9,
IF(AND(J95&gt;=$L$10,J95&lt;=$M$10),$N$10,
IF(AND(J95&gt;=$L$11,J95&lt;=$M$11),$N$11,
IF(AND(J95&gt;=$L$12,J95&lt;=$M$12),$N$12))))))))))),
"")</f>
        <v/>
      </c>
    </row>
    <row r="96" spans="1:11" ht="18" x14ac:dyDescent="0.35">
      <c r="A96" s="30" t="str">
        <f>IF(NOT(ISBLANK('CP, Curs, Sem'!B100)),'CP, Curs, Sem'!B100,"")</f>
        <v/>
      </c>
      <c r="B96" s="31" t="str">
        <f>IF(NOT(ISBLANK('CP, Curs, Sem'!C100)),'CP, Curs, Sem'!C100,"")</f>
        <v/>
      </c>
      <c r="C96" s="10"/>
      <c r="D96" s="10"/>
      <c r="E96" s="10"/>
      <c r="F96" s="10"/>
      <c r="G96" s="10"/>
      <c r="H96" s="10"/>
      <c r="I96" s="10"/>
      <c r="J96" s="24" t="str">
        <f>IF(NOT(ISBLANK('CP, Curs, Sem'!C100)),ROUND(SUM(C96:I96),0),"")</f>
        <v/>
      </c>
      <c r="K96" s="23" t="str">
        <f>IF(NOT(ISBLANK('CP, Curs, Sem'!C100)),
IF(J96=0,"n/p",IF(AND(J96&gt;=$L$3,J96&lt;=$M$3),$N$3,
IF(AND(J96&gt;=$L$4,J96&lt;=$M$4),$N$4,
IF(AND(J96&gt;=$L$5,J96&lt;=$M$5),$N$5,
IF(AND(J96&gt;=$L$6,J96&lt;=$M$6),$N$6,
IF(AND(J96&gt;=$L$7,J96&lt;=$M$7),$N$7,
IF(AND(J96&gt;=$L$8,J96&lt;=$M$8),$N$8,
IF(AND(J96&gt;=$L$9,J96&lt;=$M$9),$N$9,
IF(AND(J96&gt;=$L$10,J96&lt;=$M$10),$N$10,
IF(AND(J96&gt;=$L$11,J96&lt;=$M$11),$N$11,
IF(AND(J96&gt;=$L$12,J96&lt;=$M$12),$N$12))))))))))),
"")</f>
        <v/>
      </c>
    </row>
    <row r="97" spans="1:11" ht="18" x14ac:dyDescent="0.35">
      <c r="A97" s="30" t="str">
        <f>IF(NOT(ISBLANK('CP, Curs, Sem'!B101)),'CP, Curs, Sem'!B101,"")</f>
        <v/>
      </c>
      <c r="B97" s="31" t="str">
        <f>IF(NOT(ISBLANK('CP, Curs, Sem'!C101)),'CP, Curs, Sem'!C101,"")</f>
        <v/>
      </c>
      <c r="C97" s="10"/>
      <c r="D97" s="10"/>
      <c r="E97" s="10"/>
      <c r="F97" s="10"/>
      <c r="G97" s="10"/>
      <c r="H97" s="10"/>
      <c r="I97" s="10"/>
      <c r="J97" s="24" t="str">
        <f>IF(NOT(ISBLANK('CP, Curs, Sem'!C101)),ROUND(SUM(C97:I97),0),"")</f>
        <v/>
      </c>
      <c r="K97" s="23" t="str">
        <f>IF(NOT(ISBLANK('CP, Curs, Sem'!C101)),
IF(J97=0,"n/p",IF(AND(J97&gt;=$L$3,J97&lt;=$M$3),$N$3,
IF(AND(J97&gt;=$L$4,J97&lt;=$M$4),$N$4,
IF(AND(J97&gt;=$L$5,J97&lt;=$M$5),$N$5,
IF(AND(J97&gt;=$L$6,J97&lt;=$M$6),$N$6,
IF(AND(J97&gt;=$L$7,J97&lt;=$M$7),$N$7,
IF(AND(J97&gt;=$L$8,J97&lt;=$M$8),$N$8,
IF(AND(J97&gt;=$L$9,J97&lt;=$M$9),$N$9,
IF(AND(J97&gt;=$L$10,J97&lt;=$M$10),$N$10,
IF(AND(J97&gt;=$L$11,J97&lt;=$M$11),$N$11,
IF(AND(J97&gt;=$L$12,J97&lt;=$M$12),$N$12))))))))))),
"")</f>
        <v/>
      </c>
    </row>
    <row r="98" spans="1:11" ht="18" x14ac:dyDescent="0.35">
      <c r="A98" s="30" t="str">
        <f>IF(NOT(ISBLANK('CP, Curs, Sem'!B102)),'CP, Curs, Sem'!B102,"")</f>
        <v/>
      </c>
      <c r="B98" s="31" t="str">
        <f>IF(NOT(ISBLANK('CP, Curs, Sem'!C102)),'CP, Curs, Sem'!C102,"")</f>
        <v/>
      </c>
      <c r="C98" s="10"/>
      <c r="D98" s="10"/>
      <c r="E98" s="10"/>
      <c r="F98" s="10"/>
      <c r="G98" s="10"/>
      <c r="H98" s="10"/>
      <c r="I98" s="10"/>
      <c r="J98" s="24" t="str">
        <f>IF(NOT(ISBLANK('CP, Curs, Sem'!C102)),ROUND(SUM(C98:I98),0),"")</f>
        <v/>
      </c>
      <c r="K98" s="23" t="str">
        <f>IF(NOT(ISBLANK('CP, Curs, Sem'!C102)),
IF(J98=0,"n/p",IF(AND(J98&gt;=$L$3,J98&lt;=$M$3),$N$3,
IF(AND(J98&gt;=$L$4,J98&lt;=$M$4),$N$4,
IF(AND(J98&gt;=$L$5,J98&lt;=$M$5),$N$5,
IF(AND(J98&gt;=$L$6,J98&lt;=$M$6),$N$6,
IF(AND(J98&gt;=$L$7,J98&lt;=$M$7),$N$7,
IF(AND(J98&gt;=$L$8,J98&lt;=$M$8),$N$8,
IF(AND(J98&gt;=$L$9,J98&lt;=$M$9),$N$9,
IF(AND(J98&gt;=$L$10,J98&lt;=$M$10),$N$10,
IF(AND(J98&gt;=$L$11,J98&lt;=$M$11),$N$11,
IF(AND(J98&gt;=$L$12,J98&lt;=$M$12),$N$12))))))))))),
"")</f>
        <v/>
      </c>
    </row>
    <row r="99" spans="1:11" ht="18" x14ac:dyDescent="0.35">
      <c r="A99" s="30" t="str">
        <f>IF(NOT(ISBLANK('CP, Curs, Sem'!B103)),'CP, Curs, Sem'!B103,"")</f>
        <v/>
      </c>
      <c r="B99" s="31" t="str">
        <f>IF(NOT(ISBLANK('CP, Curs, Sem'!C103)),'CP, Curs, Sem'!C103,"")</f>
        <v/>
      </c>
      <c r="C99" s="10"/>
      <c r="D99" s="10"/>
      <c r="E99" s="10"/>
      <c r="F99" s="10"/>
      <c r="G99" s="10"/>
      <c r="H99" s="10"/>
      <c r="I99" s="10"/>
      <c r="J99" s="24" t="str">
        <f>IF(NOT(ISBLANK('CP, Curs, Sem'!C103)),ROUND(SUM(C99:I99),0),"")</f>
        <v/>
      </c>
      <c r="K99" s="23" t="str">
        <f>IF(NOT(ISBLANK('CP, Curs, Sem'!C103)),
IF(J99=0,"n/p",IF(AND(J99&gt;=$L$3,J99&lt;=$M$3),$N$3,
IF(AND(J99&gt;=$L$4,J99&lt;=$M$4),$N$4,
IF(AND(J99&gt;=$L$5,J99&lt;=$M$5),$N$5,
IF(AND(J99&gt;=$L$6,J99&lt;=$M$6),$N$6,
IF(AND(J99&gt;=$L$7,J99&lt;=$M$7),$N$7,
IF(AND(J99&gt;=$L$8,J99&lt;=$M$8),$N$8,
IF(AND(J99&gt;=$L$9,J99&lt;=$M$9),$N$9,
IF(AND(J99&gt;=$L$10,J99&lt;=$M$10),$N$10,
IF(AND(J99&gt;=$L$11,J99&lt;=$M$11),$N$11,
IF(AND(J99&gt;=$L$12,J99&lt;=$M$12),$N$12))))))))))),
"")</f>
        <v/>
      </c>
    </row>
    <row r="100" spans="1:11" ht="18" x14ac:dyDescent="0.35">
      <c r="A100" s="30" t="str">
        <f>IF(NOT(ISBLANK('CP, Curs, Sem'!B104)),'CP, Curs, Sem'!B104,"")</f>
        <v/>
      </c>
      <c r="B100" s="31" t="str">
        <f>IF(NOT(ISBLANK('CP, Curs, Sem'!C104)),'CP, Curs, Sem'!C104,"")</f>
        <v/>
      </c>
      <c r="C100" s="10"/>
      <c r="D100" s="10"/>
      <c r="E100" s="10"/>
      <c r="F100" s="10"/>
      <c r="G100" s="10"/>
      <c r="H100" s="10"/>
      <c r="I100" s="10"/>
      <c r="J100" s="24" t="str">
        <f>IF(NOT(ISBLANK('CP, Curs, Sem'!C104)),ROUND(SUM(C100:I100),0),"")</f>
        <v/>
      </c>
      <c r="K100" s="23" t="str">
        <f>IF(NOT(ISBLANK('CP, Curs, Sem'!C104)),
IF(J100=0,"n/p",IF(AND(J100&gt;=$L$3,J100&lt;=$M$3),$N$3,
IF(AND(J100&gt;=$L$4,J100&lt;=$M$4),$N$4,
IF(AND(J100&gt;=$L$5,J100&lt;=$M$5),$N$5,
IF(AND(J100&gt;=$L$6,J100&lt;=$M$6),$N$6,
IF(AND(J100&gt;=$L$7,J100&lt;=$M$7),$N$7,
IF(AND(J100&gt;=$L$8,J100&lt;=$M$8),$N$8,
IF(AND(J100&gt;=$L$9,J100&lt;=$M$9),$N$9,
IF(AND(J100&gt;=$L$10,J100&lt;=$M$10),$N$10,
IF(AND(J100&gt;=$L$11,J100&lt;=$M$11),$N$11,
IF(AND(J100&gt;=$L$12,J100&lt;=$M$12),$N$12))))))))))),
"")</f>
        <v/>
      </c>
    </row>
    <row r="101" spans="1:11" ht="18" x14ac:dyDescent="0.35">
      <c r="A101" s="30" t="str">
        <f>IF(NOT(ISBLANK('CP, Curs, Sem'!B105)),'CP, Curs, Sem'!B105,"")</f>
        <v/>
      </c>
      <c r="B101" s="31" t="str">
        <f>IF(NOT(ISBLANK('CP, Curs, Sem'!C105)),'CP, Curs, Sem'!C105,"")</f>
        <v/>
      </c>
      <c r="C101" s="10"/>
      <c r="D101" s="10"/>
      <c r="E101" s="10"/>
      <c r="F101" s="10"/>
      <c r="G101" s="10"/>
      <c r="H101" s="10"/>
      <c r="I101" s="10"/>
      <c r="J101" s="24" t="str">
        <f>IF(NOT(ISBLANK('CP, Curs, Sem'!C105)),ROUND(SUM(C101:I101),0),"")</f>
        <v/>
      </c>
      <c r="K101" s="23" t="str">
        <f>IF(NOT(ISBLANK('CP, Curs, Sem'!C105)),
IF(J101=0,"n/p",IF(AND(J101&gt;=$L$3,J101&lt;=$M$3),$N$3,
IF(AND(J101&gt;=$L$4,J101&lt;=$M$4),$N$4,
IF(AND(J101&gt;=$L$5,J101&lt;=$M$5),$N$5,
IF(AND(J101&gt;=$L$6,J101&lt;=$M$6),$N$6,
IF(AND(J101&gt;=$L$7,J101&lt;=$M$7),$N$7,
IF(AND(J101&gt;=$L$8,J101&lt;=$M$8),$N$8,
IF(AND(J101&gt;=$L$9,J101&lt;=$M$9),$N$9,
IF(AND(J101&gt;=$L$10,J101&lt;=$M$10),$N$10,
IF(AND(J101&gt;=$L$11,J101&lt;=$M$11),$N$11,
IF(AND(J101&gt;=$L$12,J101&lt;=$M$12),$N$12))))))))))),
"")</f>
        <v/>
      </c>
    </row>
    <row r="102" spans="1:11" ht="18" x14ac:dyDescent="0.35">
      <c r="K102" s="23" t="str">
        <f>IF(NOT(ISBLANK('CP, Curs, Sem'!C106)),
IF(J102=0,"n/p",IF(AND(J102&gt;=$L$3,J102&lt;=$M$3),$N$3,
IF(AND(J102&gt;=$L$4,J102&lt;=$M$4),$N$4,
IF(AND(J102&gt;=$L$5,J102&lt;=$M$5),$N$5,
IF(AND(J102&gt;=$L$6,J102&lt;=$M$6),$N$6,
IF(AND(J102&gt;=$L$7,J102&lt;=$M$7),$N$7,
IF(AND(J102&gt;=$L$8,J102&lt;=$M$8),$N$8,
IF(AND(J102&gt;=$L$9,J102&lt;=$M$9),$N$9,
IF(AND(J102&gt;=$L$10,J102&lt;=$M$10),$N$10,
IF(AND(J102&gt;=$L$11,J102&lt;=$M$11),$N$11,
IF(AND(J102&gt;=$L$12,J102&lt;=$M$12),$N$12))))))))))),
"")</f>
        <v/>
      </c>
    </row>
    <row r="103" spans="1:11" ht="18" x14ac:dyDescent="0.35">
      <c r="K103" s="23" t="str">
        <f>IF(NOT(ISBLANK('CP, Curs, Sem'!C107)),
IF(J103=0,"n/p",IF(AND(J103&gt;=$L$3,J103&lt;=$M$3),$N$3,
IF(AND(J103&gt;=$L$4,J103&lt;=$M$4),$N$4,
IF(AND(J103&gt;=$L$5,J103&lt;=$M$5),$N$5,
IF(AND(J103&gt;=$L$6,J103&lt;=$M$6),$N$6,
IF(AND(J103&gt;=$L$7,J103&lt;=$M$7),$N$7,
IF(AND(J103&gt;=$L$8,J103&lt;=$M$8),$N$8,
IF(AND(J103&gt;=$L$9,J103&lt;=$M$9),$N$9,
IF(AND(J103&gt;=$L$10,J103&lt;=$M$10),$N$10,
IF(AND(J103&gt;=$L$11,J103&lt;=$M$11),$N$11,
IF(AND(J103&gt;=$L$12,J103&lt;=$M$12),$N$12))))))))))),
"")</f>
        <v/>
      </c>
    </row>
    <row r="104" spans="1:11" ht="18" x14ac:dyDescent="0.35">
      <c r="K104" s="23" t="str">
        <f>IF(NOT(ISBLANK('CP, Curs, Sem'!C108)),
IF(J104=0,"n/p",IF(AND(J104&gt;=$L$3,J104&lt;=$M$3),$N$3,
IF(AND(J104&gt;=$L$4,J104&lt;=$M$4),$N$4,
IF(AND(J104&gt;=$L$5,J104&lt;=$M$5),$N$5,
IF(AND(J104&gt;=$L$6,J104&lt;=$M$6),$N$6,
IF(AND(J104&gt;=$L$7,J104&lt;=$M$7),$N$7,
IF(AND(J104&gt;=$L$8,J104&lt;=$M$8),$N$8,
IF(AND(J104&gt;=$L$9,J104&lt;=$M$9),$N$9,
IF(AND(J104&gt;=$L$10,J104&lt;=$M$10),$N$10,
IF(AND(J104&gt;=$L$11,J104&lt;=$M$11),$N$11,
IF(AND(J104&gt;=$L$12,J104&lt;=$M$12),$N$12))))))))))),
"")</f>
        <v/>
      </c>
    </row>
    <row r="105" spans="1:11" ht="18" x14ac:dyDescent="0.35">
      <c r="K105" s="23" t="str">
        <f>IF(NOT(ISBLANK('CP, Curs, Sem'!C109)),
IF(J105=0,"n/p",IF(AND(J105&gt;=$L$3,J105&lt;=$M$3),$N$3,
IF(AND(J105&gt;=$L$4,J105&lt;=$M$4),$N$4,
IF(AND(J105&gt;=$L$5,J105&lt;=$M$5),$N$5,
IF(AND(J105&gt;=$L$6,J105&lt;=$M$6),$N$6,
IF(AND(J105&gt;=$L$7,J105&lt;=$M$7),$N$7,
IF(AND(J105&gt;=$L$8,J105&lt;=$M$8),$N$8,
IF(AND(J105&gt;=$L$9,J105&lt;=$M$9),$N$9,
IF(AND(J105&gt;=$L$10,J105&lt;=$M$10),$N$10,
IF(AND(J105&gt;=$L$11,J105&lt;=$M$11),$N$11,
IF(AND(J105&gt;=$L$12,J105&lt;=$M$12),$N$12))))))))))),
"")</f>
        <v/>
      </c>
    </row>
  </sheetData>
  <mergeCells count="1">
    <mergeCell ref="O1:P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3" name="Button 1">
              <controlPr defaultSize="0" print="0" autoFill="0" autoPict="0" macro="[0]!link_python_excel">
                <anchor moveWithCells="1">
                  <from>
                    <xdr:col>14</xdr:col>
                    <xdr:colOff>7620</xdr:colOff>
                    <xdr:row>14</xdr:row>
                    <xdr:rowOff>0</xdr:rowOff>
                  </from>
                  <to>
                    <xdr:col>15</xdr:col>
                    <xdr:colOff>579120</xdr:colOff>
                    <xdr:row>15</xdr:row>
                    <xdr:rowOff>213360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V101"/>
  <sheetViews>
    <sheetView zoomScale="55" zoomScaleNormal="55" workbookViewId="0">
      <selection activeCell="P22" sqref="P22"/>
    </sheetView>
  </sheetViews>
  <sheetFormatPr defaultRowHeight="14.4" x14ac:dyDescent="0.3"/>
  <cols>
    <col min="1" max="1" width="5.88671875" style="18" customWidth="1"/>
    <col min="2" max="2" width="28" customWidth="1"/>
    <col min="3" max="9" width="6" customWidth="1"/>
    <col min="10" max="11" width="8.109375" customWidth="1"/>
    <col min="12" max="12" width="11.109375" bestFit="1" customWidth="1"/>
    <col min="15" max="15" width="11.6640625" customWidth="1"/>
    <col min="16" max="16" width="11.44140625" customWidth="1"/>
    <col min="17" max="17" width="8.6640625" customWidth="1"/>
  </cols>
  <sheetData>
    <row r="1" spans="1:22" ht="36" x14ac:dyDescent="0.35">
      <c r="A1" s="19" t="s">
        <v>0</v>
      </c>
      <c r="B1" s="20" t="s">
        <v>1</v>
      </c>
      <c r="C1" s="21" t="s">
        <v>28</v>
      </c>
      <c r="D1" s="21" t="s">
        <v>29</v>
      </c>
      <c r="E1" s="21" t="s">
        <v>30</v>
      </c>
      <c r="F1" s="21" t="s">
        <v>31</v>
      </c>
      <c r="G1" s="21" t="s">
        <v>32</v>
      </c>
      <c r="H1" s="21" t="s">
        <v>93</v>
      </c>
      <c r="I1" s="21" t="s">
        <v>94</v>
      </c>
      <c r="J1" s="25" t="s">
        <v>38</v>
      </c>
      <c r="K1" s="5" t="s">
        <v>33</v>
      </c>
      <c r="L1" s="6" t="s">
        <v>34</v>
      </c>
      <c r="M1" s="7"/>
      <c r="N1" s="6"/>
      <c r="O1" s="222" t="s">
        <v>47</v>
      </c>
      <c r="P1" s="222"/>
      <c r="Q1" s="8"/>
      <c r="R1" s="9"/>
      <c r="S1" s="9"/>
      <c r="T1" s="9"/>
      <c r="U1" s="9"/>
      <c r="V1" s="9"/>
    </row>
    <row r="2" spans="1:22" ht="18" x14ac:dyDescent="0.35">
      <c r="A2" s="30">
        <f>IF(NOT(ISBLANK('CP, Curs, Sem'!B6)),'CP, Curs, Sem'!B6,"")</f>
        <v>1</v>
      </c>
      <c r="B2" s="31" t="str">
        <f>IF(NOT(ISBLANK('CP, Curs, Sem'!C6)),'CP, Curs, Sem'!C6,"")</f>
        <v>Nume, Prenume</v>
      </c>
      <c r="C2" s="10"/>
      <c r="D2" s="10"/>
      <c r="E2" s="10"/>
      <c r="F2" s="10"/>
      <c r="G2" s="10"/>
      <c r="H2" s="24"/>
      <c r="I2" s="10"/>
      <c r="J2" s="24">
        <f>IF(NOT(ISBLANK('CP, Curs, Sem'!C6)),ROUND(SUM(C2:I2),0),"")</f>
        <v>0</v>
      </c>
      <c r="K2" s="23" t="str">
        <f>IF(NOT(ISBLANK('CP, Curs, Sem'!C6)),
IF(J2=0,"n/p",IF(AND(J2&gt;=$L$3,J2&lt;=$M$3),$N$3,
IF(AND(J2&gt;=$L$4,J2&lt;=$M$4),$N$4,
IF(AND(J2&gt;=$L$5,J2&lt;=$M$5),$N$5,
IF(AND(J2&gt;=$L$6,J2&lt;=$M$6),$N$6,
IF(AND(J2&gt;=$L$7,J2&lt;=$M$7),$N$7,
IF(AND(J2&gt;=$L$8,J2&lt;=$M$8),$N$8,
IF(AND(J2&gt;=$L$9,J2&lt;=$M$9),$N$9,
IF(AND(J2&gt;=$L$10,J2&lt;=$M$10),$N$10,
IF(AND(J2&gt;=$L$11,J2&lt;=$M$11),$N$11,
IF(AND(J2&gt;=$L$12,J2&lt;=$M$12),$N$12))))))))))),
"")</f>
        <v>n/p</v>
      </c>
      <c r="L2" s="6" t="s">
        <v>36</v>
      </c>
      <c r="M2" s="6"/>
      <c r="N2" s="12" t="s">
        <v>33</v>
      </c>
      <c r="O2" s="27" t="s">
        <v>33</v>
      </c>
      <c r="P2" s="27" t="s">
        <v>35</v>
      </c>
      <c r="Q2" s="8"/>
      <c r="R2" s="13"/>
      <c r="S2" s="13"/>
      <c r="T2" s="13"/>
      <c r="U2" s="13"/>
      <c r="V2" s="13"/>
    </row>
    <row r="3" spans="1:22" ht="18" x14ac:dyDescent="0.35">
      <c r="A3" s="30" t="str">
        <f>IF(NOT(ISBLANK('CP, Curs, Sem'!B7)),'CP, Curs, Sem'!B7,"")</f>
        <v/>
      </c>
      <c r="B3" s="31" t="str">
        <f>IF(NOT(ISBLANK('CP, Curs, Sem'!C7)),'CP, Curs, Sem'!C7,"")</f>
        <v/>
      </c>
      <c r="C3" s="10"/>
      <c r="D3" s="10"/>
      <c r="E3" s="10"/>
      <c r="F3" s="10"/>
      <c r="G3" s="10"/>
      <c r="H3" s="24"/>
      <c r="I3" s="10"/>
      <c r="J3" s="24" t="str">
        <f>IF(NOT(ISBLANK('CP, Curs, Sem'!C7)),ROUND(SUM(C3:I3),0),"")</f>
        <v/>
      </c>
      <c r="K3" s="23" t="str">
        <f>IF(NOT(ISBLANK('CP, Curs, Sem'!C7)),
IF(J3=0,"n/p",IF(AND(J3&gt;=$L$3,J3&lt;=$M$3),$N$3,
IF(AND(J3&gt;=$L$4,J3&lt;=$M$4),$N$4,
IF(AND(J3&gt;=$L$5,J3&lt;=$M$5),$N$5,
IF(AND(J3&gt;=$L$6,J3&lt;=$M$6),$N$6,
IF(AND(J3&gt;=$L$7,J3&lt;=$M$7),$N$7,
IF(AND(J3&gt;=$L$8,J3&lt;=$M$8),$N$8,
IF(AND(J3&gt;=$L$9,J3&lt;=$M$9),$N$9,
IF(AND(J3&gt;=$L$10,J3&lt;=$M$10),$N$10,
IF(AND(J3&gt;=$L$11,J3&lt;=$M$11),$N$11,
IF(AND(J3&gt;=$L$12,J3&lt;=$M$12),$N$12))))))))))),
"")</f>
        <v/>
      </c>
      <c r="L3" s="117">
        <v>0</v>
      </c>
      <c r="M3" s="117">
        <v>0</v>
      </c>
      <c r="N3" s="12">
        <v>1</v>
      </c>
      <c r="O3" s="29">
        <v>1</v>
      </c>
      <c r="P3" s="27">
        <f>COUNTIF($K$2:$K$101,O3)</f>
        <v>0</v>
      </c>
      <c r="Q3" s="8"/>
      <c r="R3" s="13"/>
      <c r="S3" s="13"/>
      <c r="T3" s="13"/>
      <c r="U3" s="13"/>
      <c r="V3" s="13"/>
    </row>
    <row r="4" spans="1:22" ht="18" x14ac:dyDescent="0.35">
      <c r="A4" s="30" t="str">
        <f>IF(NOT(ISBLANK('CP, Curs, Sem'!B8)),'CP, Curs, Sem'!B8,"")</f>
        <v/>
      </c>
      <c r="B4" s="31" t="str">
        <f>IF(NOT(ISBLANK('CP, Curs, Sem'!C8)),'CP, Curs, Sem'!C8,"")</f>
        <v/>
      </c>
      <c r="C4" s="10"/>
      <c r="D4" s="10"/>
      <c r="E4" s="10"/>
      <c r="F4" s="10"/>
      <c r="G4" s="10"/>
      <c r="H4" s="24"/>
      <c r="I4" s="10"/>
      <c r="J4" s="24" t="str">
        <f>IF(NOT(ISBLANK('CP, Curs, Sem'!C8)),ROUND(SUM(C4:I4),0),"")</f>
        <v/>
      </c>
      <c r="K4" s="23" t="str">
        <f>IF(NOT(ISBLANK('CP, Curs, Sem'!C8)),
IF(J4=0,"n/p",IF(AND(J4&gt;=$L$3,J4&lt;=$M$3),$N$3,
IF(AND(J4&gt;=$L$4,J4&lt;=$M$4),$N$4,
IF(AND(J4&gt;=$L$5,J4&lt;=$M$5),$N$5,
IF(AND(J4&gt;=$L$6,J4&lt;=$M$6),$N$6,
IF(AND(J4&gt;=$L$7,J4&lt;=$M$7),$N$7,
IF(AND(J4&gt;=$L$8,J4&lt;=$M$8),$N$8,
IF(AND(J4&gt;=$L$9,J4&lt;=$M$9),$N$9,
IF(AND(J4&gt;=$L$10,J4&lt;=$M$10),$N$10,
IF(AND(J4&gt;=$L$11,J4&lt;=$M$11),$N$11,
IF(AND(J4&gt;=$L$12,J4&lt;=$M$12),$N$12))))))))))),
"")</f>
        <v/>
      </c>
      <c r="L4" s="117">
        <v>1</v>
      </c>
      <c r="M4" s="117">
        <v>4</v>
      </c>
      <c r="N4" s="12">
        <v>2</v>
      </c>
      <c r="O4" s="28">
        <v>2</v>
      </c>
      <c r="P4" s="27">
        <f t="shared" ref="P4:P13" si="0">COUNTIF($K$2:$K$101,O4)</f>
        <v>0</v>
      </c>
      <c r="Q4" s="8"/>
      <c r="R4" s="13"/>
      <c r="S4" s="13"/>
      <c r="T4" s="13"/>
      <c r="U4" s="13"/>
      <c r="V4" s="13"/>
    </row>
    <row r="5" spans="1:22" ht="18" x14ac:dyDescent="0.35">
      <c r="A5" s="30" t="str">
        <f>IF(NOT(ISBLANK('CP, Curs, Sem'!B9)),'CP, Curs, Sem'!B9,"")</f>
        <v/>
      </c>
      <c r="B5" s="31" t="str">
        <f>IF(NOT(ISBLANK('CP, Curs, Sem'!C9)),'CP, Curs, Sem'!C9,"")</f>
        <v/>
      </c>
      <c r="C5" s="10"/>
      <c r="D5" s="10"/>
      <c r="E5" s="10"/>
      <c r="F5" s="10"/>
      <c r="G5" s="10"/>
      <c r="H5" s="24"/>
      <c r="I5" s="10"/>
      <c r="J5" s="24" t="str">
        <f>IF(NOT(ISBLANK('CP, Curs, Sem'!C9)),ROUND(SUM(C5:I5),0),"")</f>
        <v/>
      </c>
      <c r="K5" s="23" t="str">
        <f>IF(NOT(ISBLANK('CP, Curs, Sem'!C9)),
IF(J5=0,"n/p",IF(AND(J5&gt;=$L$3,J5&lt;=$M$3),$N$3,
IF(AND(J5&gt;=$L$4,J5&lt;=$M$4),$N$4,
IF(AND(J5&gt;=$L$5,J5&lt;=$M$5),$N$5,
IF(AND(J5&gt;=$L$6,J5&lt;=$M$6),$N$6,
IF(AND(J5&gt;=$L$7,J5&lt;=$M$7),$N$7,
IF(AND(J5&gt;=$L$8,J5&lt;=$M$8),$N$8,
IF(AND(J5&gt;=$L$9,J5&lt;=$M$9),$N$9,
IF(AND(J5&gt;=$L$10,J5&lt;=$M$10),$N$10,
IF(AND(J5&gt;=$L$11,J5&lt;=$M$11),$N$11,
IF(AND(J5&gt;=$L$12,J5&lt;=$M$12),$N$12))))))))))),
"")</f>
        <v/>
      </c>
      <c r="L5" s="117">
        <v>5</v>
      </c>
      <c r="M5" s="117">
        <v>7</v>
      </c>
      <c r="N5" s="12">
        <v>3</v>
      </c>
      <c r="O5" s="28">
        <v>3</v>
      </c>
      <c r="P5" s="27">
        <f t="shared" si="0"/>
        <v>0</v>
      </c>
      <c r="Q5" s="8"/>
      <c r="R5" s="13"/>
      <c r="S5" s="13"/>
      <c r="T5" s="13"/>
      <c r="U5" s="13"/>
      <c r="V5" s="13"/>
    </row>
    <row r="6" spans="1:22" ht="18" x14ac:dyDescent="0.35">
      <c r="A6" s="30" t="str">
        <f>IF(NOT(ISBLANK('CP, Curs, Sem'!B10)),'CP, Curs, Sem'!B10,"")</f>
        <v/>
      </c>
      <c r="B6" s="31" t="str">
        <f>IF(NOT(ISBLANK('CP, Curs, Sem'!C10)),'CP, Curs, Sem'!C10,"")</f>
        <v/>
      </c>
      <c r="C6" s="10"/>
      <c r="D6" s="10"/>
      <c r="E6" s="10"/>
      <c r="F6" s="10"/>
      <c r="G6" s="10"/>
      <c r="H6" s="24"/>
      <c r="I6" s="10"/>
      <c r="J6" s="24" t="str">
        <f>IF(NOT(ISBLANK('CP, Curs, Sem'!C10)),ROUND(SUM(C6:I6),0),"")</f>
        <v/>
      </c>
      <c r="K6" s="23" t="str">
        <f>IF(NOT(ISBLANK('CP, Curs, Sem'!C10)),
IF(J6=0,"n/p",IF(AND(J6&gt;=$L$3,J6&lt;=$M$3),$N$3,
IF(AND(J6&gt;=$L$4,J6&lt;=$M$4),$N$4,
IF(AND(J6&gt;=$L$5,J6&lt;=$M$5),$N$5,
IF(AND(J6&gt;=$L$6,J6&lt;=$M$6),$N$6,
IF(AND(J6&gt;=$L$7,J6&lt;=$M$7),$N$7,
IF(AND(J6&gt;=$L$8,J6&lt;=$M$8),$N$8,
IF(AND(J6&gt;=$L$9,J6&lt;=$M$9),$N$9,
IF(AND(J6&gt;=$L$10,J6&lt;=$M$10),$N$10,
IF(AND(J6&gt;=$L$11,J6&lt;=$M$11),$N$11,
IF(AND(J6&gt;=$L$12,J6&lt;=$M$12),$N$12))))))))))),
"")</f>
        <v/>
      </c>
      <c r="L6" s="117">
        <v>8</v>
      </c>
      <c r="M6" s="117">
        <v>9</v>
      </c>
      <c r="N6" s="12">
        <v>4</v>
      </c>
      <c r="O6" s="29">
        <v>4</v>
      </c>
      <c r="P6" s="27">
        <f t="shared" si="0"/>
        <v>0</v>
      </c>
      <c r="Q6" s="8"/>
      <c r="R6" s="13"/>
      <c r="S6" s="13"/>
      <c r="T6" s="13"/>
      <c r="U6" s="13"/>
      <c r="V6" s="13"/>
    </row>
    <row r="7" spans="1:22" ht="18" x14ac:dyDescent="0.35">
      <c r="A7" s="30" t="str">
        <f>IF(NOT(ISBLANK('CP, Curs, Sem'!B11)),'CP, Curs, Sem'!B11,"")</f>
        <v/>
      </c>
      <c r="B7" s="31" t="str">
        <f>IF(NOT(ISBLANK('CP, Curs, Sem'!C11)),'CP, Curs, Sem'!C11,"")</f>
        <v/>
      </c>
      <c r="C7" s="10"/>
      <c r="D7" s="10"/>
      <c r="E7" s="10"/>
      <c r="F7" s="10"/>
      <c r="G7" s="10"/>
      <c r="H7" s="24"/>
      <c r="I7" s="10"/>
      <c r="J7" s="24" t="str">
        <f>IF(NOT(ISBLANK('CP, Curs, Sem'!C11)),ROUND(SUM(C7:I7),0),"")</f>
        <v/>
      </c>
      <c r="K7" s="23" t="str">
        <f>IF(NOT(ISBLANK('CP, Curs, Sem'!C11)),
IF(J7=0,"n/p",IF(AND(J7&gt;=$L$3,J7&lt;=$M$3),$N$3,
IF(AND(J7&gt;=$L$4,J7&lt;=$M$4),$N$4,
IF(AND(J7&gt;=$L$5,J7&lt;=$M$5),$N$5,
IF(AND(J7&gt;=$L$6,J7&lt;=$M$6),$N$6,
IF(AND(J7&gt;=$L$7,J7&lt;=$M$7),$N$7,
IF(AND(J7&gt;=$L$8,J7&lt;=$M$8),$N$8,
IF(AND(J7&gt;=$L$9,J7&lt;=$M$9),$N$9,
IF(AND(J7&gt;=$L$10,J7&lt;=$M$10),$N$10,
IF(AND(J7&gt;=$L$11,J7&lt;=$M$11),$N$11,
IF(AND(J7&gt;=$L$12,J7&lt;=$M$12),$N$12))))))))))),
"")</f>
        <v/>
      </c>
      <c r="L7" s="117">
        <v>10</v>
      </c>
      <c r="M7" s="117">
        <v>13</v>
      </c>
      <c r="N7" s="12">
        <v>5</v>
      </c>
      <c r="O7" s="29">
        <v>5</v>
      </c>
      <c r="P7" s="27">
        <f t="shared" si="0"/>
        <v>0</v>
      </c>
      <c r="Q7" s="8"/>
      <c r="R7" s="13"/>
      <c r="S7" s="13"/>
      <c r="T7" s="13"/>
      <c r="U7" s="13"/>
      <c r="V7" s="13"/>
    </row>
    <row r="8" spans="1:22" ht="18" x14ac:dyDescent="0.35">
      <c r="A8" s="30" t="str">
        <f>IF(NOT(ISBLANK('CP, Curs, Sem'!B12)),'CP, Curs, Sem'!B12,"")</f>
        <v/>
      </c>
      <c r="B8" s="31" t="str">
        <f>IF(NOT(ISBLANK('CP, Curs, Sem'!C12)),'CP, Curs, Sem'!C12,"")</f>
        <v/>
      </c>
      <c r="C8" s="10"/>
      <c r="D8" s="10"/>
      <c r="E8" s="10"/>
      <c r="F8" s="10"/>
      <c r="G8" s="10"/>
      <c r="H8" s="24"/>
      <c r="I8" s="10"/>
      <c r="J8" s="24" t="str">
        <f>IF(NOT(ISBLANK('CP, Curs, Sem'!C12)),ROUND(SUM(C8:I8),0),"")</f>
        <v/>
      </c>
      <c r="K8" s="23" t="str">
        <f>IF(NOT(ISBLANK('CP, Curs, Sem'!C12)),
IF(J8=0,"n/p",IF(AND(J8&gt;=$L$3,J8&lt;=$M$3),$N$3,
IF(AND(J8&gt;=$L$4,J8&lt;=$M$4),$N$4,
IF(AND(J8&gt;=$L$5,J8&lt;=$M$5),$N$5,
IF(AND(J8&gt;=$L$6,J8&lt;=$M$6),$N$6,
IF(AND(J8&gt;=$L$7,J8&lt;=$M$7),$N$7,
IF(AND(J8&gt;=$L$8,J8&lt;=$M$8),$N$8,
IF(AND(J8&gt;=$L$9,J8&lt;=$M$9),$N$9,
IF(AND(J8&gt;=$L$10,J8&lt;=$M$10),$N$10,
IF(AND(J8&gt;=$L$11,J8&lt;=$M$11),$N$11,
IF(AND(J8&gt;=$L$12,J8&lt;=$M$12),$N$12))))))))))),
"")</f>
        <v/>
      </c>
      <c r="L8" s="117">
        <v>14</v>
      </c>
      <c r="M8" s="117">
        <v>17</v>
      </c>
      <c r="N8" s="12">
        <v>6</v>
      </c>
      <c r="O8" s="29">
        <v>6</v>
      </c>
      <c r="P8" s="27">
        <f t="shared" si="0"/>
        <v>0</v>
      </c>
      <c r="Q8" s="8"/>
      <c r="R8" s="13"/>
      <c r="S8" s="13"/>
      <c r="T8" s="13"/>
      <c r="U8" s="13"/>
      <c r="V8" s="13"/>
    </row>
    <row r="9" spans="1:22" ht="18" x14ac:dyDescent="0.35">
      <c r="A9" s="30" t="str">
        <f>IF(NOT(ISBLANK('CP, Curs, Sem'!B13)),'CP, Curs, Sem'!B13,"")</f>
        <v/>
      </c>
      <c r="B9" s="31" t="str">
        <f>IF(NOT(ISBLANK('CP, Curs, Sem'!C13)),'CP, Curs, Sem'!C13,"")</f>
        <v/>
      </c>
      <c r="C9" s="10"/>
      <c r="D9" s="10"/>
      <c r="E9" s="10"/>
      <c r="F9" s="10"/>
      <c r="G9" s="10"/>
      <c r="H9" s="24"/>
      <c r="I9" s="10"/>
      <c r="J9" s="24" t="str">
        <f>IF(NOT(ISBLANK('CP, Curs, Sem'!C13)),ROUND(SUM(C9:I9),0),"")</f>
        <v/>
      </c>
      <c r="K9" s="23" t="str">
        <f>IF(NOT(ISBLANK('CP, Curs, Sem'!C13)),
IF(J9=0,"n/p",IF(AND(J9&gt;=$L$3,J9&lt;=$M$3),$N$3,
IF(AND(J9&gt;=$L$4,J9&lt;=$M$4),$N$4,
IF(AND(J9&gt;=$L$5,J9&lt;=$M$5),$N$5,
IF(AND(J9&gt;=$L$6,J9&lt;=$M$6),$N$6,
IF(AND(J9&gt;=$L$7,J9&lt;=$M$7),$N$7,
IF(AND(J9&gt;=$L$8,J9&lt;=$M$8),$N$8,
IF(AND(J9&gt;=$L$9,J9&lt;=$M$9),$N$9,
IF(AND(J9&gt;=$L$10,J9&lt;=$M$10),$N$10,
IF(AND(J9&gt;=$L$11,J9&lt;=$M$11),$N$11,
IF(AND(J9&gt;=$L$12,J9&lt;=$M$12),$N$12))))))))))),
"")</f>
        <v/>
      </c>
      <c r="L9" s="117">
        <v>18</v>
      </c>
      <c r="M9" s="117">
        <v>19</v>
      </c>
      <c r="N9" s="12">
        <v>7</v>
      </c>
      <c r="O9" s="29">
        <v>7</v>
      </c>
      <c r="P9" s="27">
        <f t="shared" si="0"/>
        <v>0</v>
      </c>
      <c r="Q9" s="8"/>
      <c r="R9" s="13"/>
      <c r="S9" s="13"/>
      <c r="T9" s="13"/>
      <c r="U9" s="13"/>
      <c r="V9" s="13"/>
    </row>
    <row r="10" spans="1:22" ht="18" x14ac:dyDescent="0.35">
      <c r="A10" s="30" t="str">
        <f>IF(NOT(ISBLANK('CP, Curs, Sem'!B14)),'CP, Curs, Sem'!B14,"")</f>
        <v/>
      </c>
      <c r="B10" s="31" t="str">
        <f>IF(NOT(ISBLANK('CP, Curs, Sem'!C14)),'CP, Curs, Sem'!C14,"")</f>
        <v/>
      </c>
      <c r="C10" s="10"/>
      <c r="D10" s="10"/>
      <c r="E10" s="10"/>
      <c r="F10" s="10"/>
      <c r="G10" s="10"/>
      <c r="H10" s="24"/>
      <c r="I10" s="10"/>
      <c r="J10" s="24" t="str">
        <f>IF(NOT(ISBLANK('CP, Curs, Sem'!C14)),ROUND(SUM(C10:I10),0),"")</f>
        <v/>
      </c>
      <c r="K10" s="23" t="str">
        <f>IF(NOT(ISBLANK('CP, Curs, Sem'!C14)),
IF(J10=0,"n/p",IF(AND(J10&gt;=$L$3,J10&lt;=$M$3),$N$3,
IF(AND(J10&gt;=$L$4,J10&lt;=$M$4),$N$4,
IF(AND(J10&gt;=$L$5,J10&lt;=$M$5),$N$5,
IF(AND(J10&gt;=$L$6,J10&lt;=$M$6),$N$6,
IF(AND(J10&gt;=$L$7,J10&lt;=$M$7),$N$7,
IF(AND(J10&gt;=$L$8,J10&lt;=$M$8),$N$8,
IF(AND(J10&gt;=$L$9,J10&lt;=$M$9),$N$9,
IF(AND(J10&gt;=$L$10,J10&lt;=$M$10),$N$10,
IF(AND(J10&gt;=$L$11,J10&lt;=$M$11),$N$11,
IF(AND(J10&gt;=$L$12,J10&lt;=$M$12),$N$12))))))))))),
"")</f>
        <v/>
      </c>
      <c r="L10" s="117">
        <v>20</v>
      </c>
      <c r="M10" s="117">
        <v>22</v>
      </c>
      <c r="N10" s="12">
        <v>8</v>
      </c>
      <c r="O10" s="29">
        <v>8</v>
      </c>
      <c r="P10" s="27">
        <f t="shared" si="0"/>
        <v>0</v>
      </c>
      <c r="Q10" s="8"/>
      <c r="R10" s="13"/>
      <c r="S10" s="13"/>
      <c r="T10" s="13"/>
      <c r="U10" s="13"/>
      <c r="V10" s="13"/>
    </row>
    <row r="11" spans="1:22" ht="18" x14ac:dyDescent="0.35">
      <c r="A11" s="30" t="str">
        <f>IF(NOT(ISBLANK('CP, Curs, Sem'!B15)),'CP, Curs, Sem'!B15,"")</f>
        <v/>
      </c>
      <c r="B11" s="31" t="str">
        <f>IF(NOT(ISBLANK('CP, Curs, Sem'!C15)),'CP, Curs, Sem'!C15,"")</f>
        <v/>
      </c>
      <c r="C11" s="10"/>
      <c r="D11" s="10"/>
      <c r="E11" s="10"/>
      <c r="F11" s="10"/>
      <c r="G11" s="10"/>
      <c r="H11" s="24"/>
      <c r="I11" s="10"/>
      <c r="J11" s="24" t="str">
        <f>IF(NOT(ISBLANK('CP, Curs, Sem'!C15)),ROUND(SUM(C11:I11),0),"")</f>
        <v/>
      </c>
      <c r="K11" s="23" t="str">
        <f>IF(NOT(ISBLANK('CP, Curs, Sem'!C15)),
IF(J11=0,"n/p",IF(AND(J11&gt;=$L$3,J11&lt;=$M$3),$N$3,
IF(AND(J11&gt;=$L$4,J11&lt;=$M$4),$N$4,
IF(AND(J11&gt;=$L$5,J11&lt;=$M$5),$N$5,
IF(AND(J11&gt;=$L$6,J11&lt;=$M$6),$N$6,
IF(AND(J11&gt;=$L$7,J11&lt;=$M$7),$N$7,
IF(AND(J11&gt;=$L$8,J11&lt;=$M$8),$N$8,
IF(AND(J11&gt;=$L$9,J11&lt;=$M$9),$N$9,
IF(AND(J11&gt;=$L$10,J11&lt;=$M$10),$N$10,
IF(AND(J11&gt;=$L$11,J11&lt;=$M$11),$N$11,
IF(AND(J11&gt;=$L$12,J11&lt;=$M$12),$N$12))))))))))),
"")</f>
        <v/>
      </c>
      <c r="L11" s="117">
        <v>23</v>
      </c>
      <c r="M11" s="117">
        <v>24</v>
      </c>
      <c r="N11" s="12">
        <v>9</v>
      </c>
      <c r="O11" s="29">
        <v>9</v>
      </c>
      <c r="P11" s="27">
        <f t="shared" si="0"/>
        <v>0</v>
      </c>
      <c r="Q11" s="8"/>
      <c r="R11" s="13"/>
      <c r="S11" s="13"/>
      <c r="T11" s="13"/>
      <c r="U11" s="13"/>
      <c r="V11" s="13"/>
    </row>
    <row r="12" spans="1:22" ht="18" x14ac:dyDescent="0.35">
      <c r="A12" s="30" t="str">
        <f>IF(NOT(ISBLANK('CP, Curs, Sem'!B16)),'CP, Curs, Sem'!B16,"")</f>
        <v/>
      </c>
      <c r="B12" s="31" t="str">
        <f>IF(NOT(ISBLANK('CP, Curs, Sem'!C16)),'CP, Curs, Sem'!C16,"")</f>
        <v/>
      </c>
      <c r="C12" s="10"/>
      <c r="D12" s="10"/>
      <c r="E12" s="10"/>
      <c r="F12" s="10"/>
      <c r="G12" s="10"/>
      <c r="H12" s="24"/>
      <c r="I12" s="10"/>
      <c r="J12" s="24" t="str">
        <f>IF(NOT(ISBLANK('CP, Curs, Sem'!C16)),ROUND(SUM(C12:I12),0),"")</f>
        <v/>
      </c>
      <c r="K12" s="23" t="str">
        <f>IF(NOT(ISBLANK('CP, Curs, Sem'!C16)),
IF(J12=0,"n/p",IF(AND(J12&gt;=$L$3,J12&lt;=$M$3),$N$3,
IF(AND(J12&gt;=$L$4,J12&lt;=$M$4),$N$4,
IF(AND(J12&gt;=$L$5,J12&lt;=$M$5),$N$5,
IF(AND(J12&gt;=$L$6,J12&lt;=$M$6),$N$6,
IF(AND(J12&gt;=$L$7,J12&lt;=$M$7),$N$7,
IF(AND(J12&gt;=$L$8,J12&lt;=$M$8),$N$8,
IF(AND(J12&gt;=$L$9,J12&lt;=$M$9),$N$9,
IF(AND(J12&gt;=$L$10,J12&lt;=$M$10),$N$10,
IF(AND(J12&gt;=$L$11,J12&lt;=$M$11),$N$11,
IF(AND(J12&gt;=$L$12,J12&lt;=$M$12),$N$12))))))))))),
"")</f>
        <v/>
      </c>
      <c r="L12" s="117">
        <v>25</v>
      </c>
      <c r="M12" s="117">
        <v>26</v>
      </c>
      <c r="N12" s="12">
        <v>10</v>
      </c>
      <c r="O12" s="29">
        <v>10</v>
      </c>
      <c r="P12" s="27">
        <f t="shared" si="0"/>
        <v>0</v>
      </c>
      <c r="Q12" s="8"/>
      <c r="R12" s="13"/>
      <c r="S12" s="13"/>
      <c r="T12" s="13"/>
      <c r="U12" s="13"/>
      <c r="V12" s="13"/>
    </row>
    <row r="13" spans="1:22" ht="18" x14ac:dyDescent="0.35">
      <c r="A13" s="30" t="str">
        <f>IF(NOT(ISBLANK('CP, Curs, Sem'!B17)),'CP, Curs, Sem'!B17,"")</f>
        <v/>
      </c>
      <c r="B13" s="31" t="str">
        <f>IF(NOT(ISBLANK('CP, Curs, Sem'!C17)),'CP, Curs, Sem'!C17,"")</f>
        <v/>
      </c>
      <c r="C13" s="10"/>
      <c r="D13" s="10"/>
      <c r="E13" s="10"/>
      <c r="F13" s="10"/>
      <c r="G13" s="10"/>
      <c r="H13" s="24"/>
      <c r="I13" s="10"/>
      <c r="J13" s="24" t="str">
        <f>IF(NOT(ISBLANK('CP, Curs, Sem'!C17)),ROUND(SUM(C13:I13),0),"")</f>
        <v/>
      </c>
      <c r="K13" s="23" t="str">
        <f>IF(NOT(ISBLANK('CP, Curs, Sem'!C17)),
IF(J13=0,"n/p",IF(AND(J13&gt;=$L$3,J13&lt;=$M$3),$N$3,
IF(AND(J13&gt;=$L$4,J13&lt;=$M$4),$N$4,
IF(AND(J13&gt;=$L$5,J13&lt;=$M$5),$N$5,
IF(AND(J13&gt;=$L$6,J13&lt;=$M$6),$N$6,
IF(AND(J13&gt;=$L$7,J13&lt;=$M$7),$N$7,
IF(AND(J13&gt;=$L$8,J13&lt;=$M$8),$N$8,
IF(AND(J13&gt;=$L$9,J13&lt;=$M$9),$N$9,
IF(AND(J13&gt;=$L$10,J13&lt;=$M$10),$N$10,
IF(AND(J13&gt;=$L$11,J13&lt;=$M$11),$N$11,
IF(AND(J13&gt;=$L$12,J13&lt;=$M$12),$N$12))))))))))),
"")</f>
        <v/>
      </c>
      <c r="L13" s="22"/>
      <c r="M13" s="22"/>
      <c r="N13" s="12"/>
      <c r="O13" s="29" t="s">
        <v>37</v>
      </c>
      <c r="P13" s="27">
        <f t="shared" si="0"/>
        <v>1</v>
      </c>
      <c r="Q13" s="8"/>
      <c r="R13" s="13"/>
      <c r="S13" s="16"/>
      <c r="T13" s="13"/>
      <c r="U13" s="16"/>
      <c r="V13" s="13"/>
    </row>
    <row r="14" spans="1:22" ht="18" x14ac:dyDescent="0.35">
      <c r="A14" s="30" t="str">
        <f>IF(NOT(ISBLANK('CP, Curs, Sem'!B18)),'CP, Curs, Sem'!B18,"")</f>
        <v/>
      </c>
      <c r="B14" s="31" t="str">
        <f>IF(NOT(ISBLANK('CP, Curs, Sem'!C18)),'CP, Curs, Sem'!C18,"")</f>
        <v/>
      </c>
      <c r="C14" s="10"/>
      <c r="D14" s="10"/>
      <c r="E14" s="10"/>
      <c r="F14" s="10"/>
      <c r="G14" s="10"/>
      <c r="H14" s="24"/>
      <c r="I14" s="10"/>
      <c r="J14" s="24" t="str">
        <f>IF(NOT(ISBLANK('CP, Curs, Sem'!C18)),ROUND(SUM(C14:I14),0),"")</f>
        <v/>
      </c>
      <c r="K14" s="23" t="str">
        <f>IF(NOT(ISBLANK('CP, Curs, Sem'!C18)),
IF(J14=0,"n/p",IF(AND(J14&gt;=$L$3,J14&lt;=$M$3),$N$3,
IF(AND(J14&gt;=$L$4,J14&lt;=$M$4),$N$4,
IF(AND(J14&gt;=$L$5,J14&lt;=$M$5),$N$5,
IF(AND(J14&gt;=$L$6,J14&lt;=$M$6),$N$6,
IF(AND(J14&gt;=$L$7,J14&lt;=$M$7),$N$7,
IF(AND(J14&gt;=$L$8,J14&lt;=$M$8),$N$8,
IF(AND(J14&gt;=$L$9,J14&lt;=$M$9),$N$9,
IF(AND(J14&gt;=$L$10,J14&lt;=$M$10),$N$10,
IF(AND(J14&gt;=$L$11,J14&lt;=$M$11),$N$11,
IF(AND(J14&gt;=$L$12,J14&lt;=$M$12),$N$12))))))))))),
"")</f>
        <v/>
      </c>
      <c r="L14" s="7"/>
      <c r="M14" s="14"/>
      <c r="N14" s="7"/>
      <c r="R14" s="15"/>
      <c r="S14" s="13"/>
      <c r="T14" s="16"/>
      <c r="U14" s="13"/>
      <c r="V14" s="16"/>
    </row>
    <row r="15" spans="1:22" ht="18" x14ac:dyDescent="0.35">
      <c r="A15" s="30" t="str">
        <f>IF(NOT(ISBLANK('CP, Curs, Sem'!B19)),'CP, Curs, Sem'!B19,"")</f>
        <v/>
      </c>
      <c r="B15" s="31" t="str">
        <f>IF(NOT(ISBLANK('CP, Curs, Sem'!C19)),'CP, Curs, Sem'!C19,"")</f>
        <v/>
      </c>
      <c r="C15" s="10"/>
      <c r="D15" s="10"/>
      <c r="E15" s="10"/>
      <c r="F15" s="10"/>
      <c r="G15" s="10"/>
      <c r="H15" s="24"/>
      <c r="I15" s="10"/>
      <c r="J15" s="24" t="str">
        <f>IF(NOT(ISBLANK('CP, Curs, Sem'!C19)),ROUND(SUM(C15:I15),0),"")</f>
        <v/>
      </c>
      <c r="K15" s="23" t="str">
        <f>IF(NOT(ISBLANK('CP, Curs, Sem'!C19)),
IF(J15=0,"n/p",IF(AND(J15&gt;=$L$3,J15&lt;=$M$3),$N$3,
IF(AND(J15&gt;=$L$4,J15&lt;=$M$4),$N$4,
IF(AND(J15&gt;=$L$5,J15&lt;=$M$5),$N$5,
IF(AND(J15&gt;=$L$6,J15&lt;=$M$6),$N$6,
IF(AND(J15&gt;=$L$7,J15&lt;=$M$7),$N$7,
IF(AND(J15&gt;=$L$8,J15&lt;=$M$8),$N$8,
IF(AND(J15&gt;=$L$9,J15&lt;=$M$9),$N$9,
IF(AND(J15&gt;=$L$10,J15&lt;=$M$10),$N$10,
IF(AND(J15&gt;=$L$11,J15&lt;=$M$11),$N$11,
IF(AND(J15&gt;=$L$12,J15&lt;=$M$12),$N$12))))))))))),
"")</f>
        <v/>
      </c>
      <c r="L15" s="7"/>
      <c r="M15" s="14"/>
      <c r="N15" s="7"/>
      <c r="O15" s="1"/>
      <c r="R15" s="17"/>
    </row>
    <row r="16" spans="1:22" ht="18" x14ac:dyDescent="0.35">
      <c r="A16" s="30" t="str">
        <f>IF(NOT(ISBLANK('CP, Curs, Sem'!B20)),'CP, Curs, Sem'!B20,"")</f>
        <v/>
      </c>
      <c r="B16" s="31" t="str">
        <f>IF(NOT(ISBLANK('CP, Curs, Sem'!C20)),'CP, Curs, Sem'!C20,"")</f>
        <v/>
      </c>
      <c r="C16" s="10"/>
      <c r="D16" s="10"/>
      <c r="E16" s="10"/>
      <c r="F16" s="10"/>
      <c r="G16" s="10"/>
      <c r="H16" s="24"/>
      <c r="I16" s="10"/>
      <c r="J16" s="24" t="str">
        <f>IF(NOT(ISBLANK('CP, Curs, Sem'!C20)),ROUND(SUM(C16:I16),0),"")</f>
        <v/>
      </c>
      <c r="K16" s="23" t="str">
        <f>IF(NOT(ISBLANK('CP, Curs, Sem'!C20)),
IF(J16=0,"n/p",IF(AND(J16&gt;=$L$3,J16&lt;=$M$3),$N$3,
IF(AND(J16&gt;=$L$4,J16&lt;=$M$4),$N$4,
IF(AND(J16&gt;=$L$5,J16&lt;=$M$5),$N$5,
IF(AND(J16&gt;=$L$6,J16&lt;=$M$6),$N$6,
IF(AND(J16&gt;=$L$7,J16&lt;=$M$7),$N$7,
IF(AND(J16&gt;=$L$8,J16&lt;=$M$8),$N$8,
IF(AND(J16&gt;=$L$9,J16&lt;=$M$9),$N$9,
IF(AND(J16&gt;=$L$10,J16&lt;=$M$10),$N$10,
IF(AND(J16&gt;=$L$11,J16&lt;=$M$11),$N$11,
IF(AND(J16&gt;=$L$12,J16&lt;=$M$12),$N$12))))))))))),
"")</f>
        <v/>
      </c>
      <c r="L16" s="7"/>
      <c r="M16" s="14"/>
      <c r="N16" s="7"/>
      <c r="O16" s="1"/>
      <c r="R16" s="17"/>
    </row>
    <row r="17" spans="1:20" ht="18" x14ac:dyDescent="0.35">
      <c r="A17" s="30" t="str">
        <f>IF(NOT(ISBLANK('CP, Curs, Sem'!B21)),'CP, Curs, Sem'!B21,"")</f>
        <v/>
      </c>
      <c r="B17" s="31" t="str">
        <f>IF(NOT(ISBLANK('CP, Curs, Sem'!C21)),'CP, Curs, Sem'!C21,"")</f>
        <v/>
      </c>
      <c r="C17" s="10"/>
      <c r="D17" s="10"/>
      <c r="E17" s="10"/>
      <c r="F17" s="10"/>
      <c r="G17" s="10"/>
      <c r="H17" s="24"/>
      <c r="I17" s="10"/>
      <c r="J17" s="24" t="str">
        <f>IF(NOT(ISBLANK('CP, Curs, Sem'!C21)),ROUND(SUM(C17:I17),0),"")</f>
        <v/>
      </c>
      <c r="K17" s="23" t="str">
        <f>IF(NOT(ISBLANK('CP, Curs, Sem'!C21)),
IF(J17=0,"n/p",IF(AND(J17&gt;=$L$3,J17&lt;=$M$3),$N$3,
IF(AND(J17&gt;=$L$4,J17&lt;=$M$4),$N$4,
IF(AND(J17&gt;=$L$5,J17&lt;=$M$5),$N$5,
IF(AND(J17&gt;=$L$6,J17&lt;=$M$6),$N$6,
IF(AND(J17&gt;=$L$7,J17&lt;=$M$7),$N$7,
IF(AND(J17&gt;=$L$8,J17&lt;=$M$8),$N$8,
IF(AND(J17&gt;=$L$9,J17&lt;=$M$9),$N$9,
IF(AND(J17&gt;=$L$10,J17&lt;=$M$10),$N$10,
IF(AND(J17&gt;=$L$11,J17&lt;=$M$11),$N$11,
IF(AND(J17&gt;=$L$12,J17&lt;=$M$12),$N$12))))))))))),
"")</f>
        <v/>
      </c>
      <c r="L17" s="7"/>
      <c r="M17" s="14"/>
      <c r="N17" s="7"/>
      <c r="O17" s="1"/>
      <c r="R17" s="17"/>
    </row>
    <row r="18" spans="1:20" ht="18" x14ac:dyDescent="0.35">
      <c r="A18" s="30" t="str">
        <f>IF(NOT(ISBLANK('CP, Curs, Sem'!B22)),'CP, Curs, Sem'!B22,"")</f>
        <v/>
      </c>
      <c r="B18" s="31" t="str">
        <f>IF(NOT(ISBLANK('CP, Curs, Sem'!C22)),'CP, Curs, Sem'!C22,"")</f>
        <v/>
      </c>
      <c r="C18" s="10"/>
      <c r="D18" s="10"/>
      <c r="E18" s="10"/>
      <c r="F18" s="10"/>
      <c r="G18" s="10"/>
      <c r="H18" s="24"/>
      <c r="I18" s="10"/>
      <c r="J18" s="24" t="str">
        <f>IF(NOT(ISBLANK('CP, Curs, Sem'!C22)),ROUND(SUM(C18:I18),0),"")</f>
        <v/>
      </c>
      <c r="K18" s="23" t="str">
        <f>IF(NOT(ISBLANK('CP, Curs, Sem'!C22)),
IF(J18=0,"n/p",IF(AND(J18&gt;=$L$3,J18&lt;=$M$3),$N$3,
IF(AND(J18&gt;=$L$4,J18&lt;=$M$4),$N$4,
IF(AND(J18&gt;=$L$5,J18&lt;=$M$5),$N$5,
IF(AND(J18&gt;=$L$6,J18&lt;=$M$6),$N$6,
IF(AND(J18&gt;=$L$7,J18&lt;=$M$7),$N$7,
IF(AND(J18&gt;=$L$8,J18&lt;=$M$8),$N$8,
IF(AND(J18&gt;=$L$9,J18&lt;=$M$9),$N$9,
IF(AND(J18&gt;=$L$10,J18&lt;=$M$10),$N$10,
IF(AND(J18&gt;=$L$11,J18&lt;=$M$11),$N$11,
IF(AND(J18&gt;=$L$12,J18&lt;=$M$12),$N$12))))))))))),
"")</f>
        <v/>
      </c>
      <c r="L18" s="7"/>
      <c r="M18" s="14"/>
      <c r="N18" s="7"/>
      <c r="O18" s="1"/>
      <c r="R18" s="17"/>
    </row>
    <row r="19" spans="1:20" ht="18" x14ac:dyDescent="0.35">
      <c r="A19" s="30" t="str">
        <f>IF(NOT(ISBLANK('CP, Curs, Sem'!B23)),'CP, Curs, Sem'!B23,"")</f>
        <v/>
      </c>
      <c r="B19" s="31" t="str">
        <f>IF(NOT(ISBLANK('CP, Curs, Sem'!C23)),'CP, Curs, Sem'!C23,"")</f>
        <v/>
      </c>
      <c r="C19" s="10"/>
      <c r="D19" s="10"/>
      <c r="E19" s="10"/>
      <c r="F19" s="10"/>
      <c r="G19" s="10"/>
      <c r="H19" s="24"/>
      <c r="I19" s="10"/>
      <c r="J19" s="24" t="str">
        <f>IF(NOT(ISBLANK('CP, Curs, Sem'!C23)),ROUND(SUM(C19:I19),0),"")</f>
        <v/>
      </c>
      <c r="K19" s="23" t="str">
        <f>IF(NOT(ISBLANK('CP, Curs, Sem'!C23)),
IF(J19=0,"n/p",IF(AND(J19&gt;=$L$3,J19&lt;=$M$3),$N$3,
IF(AND(J19&gt;=$L$4,J19&lt;=$M$4),$N$4,
IF(AND(J19&gt;=$L$5,J19&lt;=$M$5),$N$5,
IF(AND(J19&gt;=$L$6,J19&lt;=$M$6),$N$6,
IF(AND(J19&gt;=$L$7,J19&lt;=$M$7),$N$7,
IF(AND(J19&gt;=$L$8,J19&lt;=$M$8),$N$8,
IF(AND(J19&gt;=$L$9,J19&lt;=$M$9),$N$9,
IF(AND(J19&gt;=$L$10,J19&lt;=$M$10),$N$10,
IF(AND(J19&gt;=$L$11,J19&lt;=$M$11),$N$11,
IF(AND(J19&gt;=$L$12,J19&lt;=$M$12),$N$12))))))))))),
"")</f>
        <v/>
      </c>
      <c r="L19" s="7"/>
      <c r="M19" s="14"/>
      <c r="N19" s="7"/>
      <c r="O19" s="1"/>
      <c r="R19" s="17"/>
    </row>
    <row r="20" spans="1:20" ht="18" x14ac:dyDescent="0.35">
      <c r="A20" s="30" t="str">
        <f>IF(NOT(ISBLANK('CP, Curs, Sem'!B24)),'CP, Curs, Sem'!B24,"")</f>
        <v/>
      </c>
      <c r="B20" s="31" t="str">
        <f>IF(NOT(ISBLANK('CP, Curs, Sem'!C24)),'CP, Curs, Sem'!C24,"")</f>
        <v/>
      </c>
      <c r="C20" s="10"/>
      <c r="D20" s="10"/>
      <c r="E20" s="10"/>
      <c r="F20" s="10"/>
      <c r="G20" s="10"/>
      <c r="H20" s="24"/>
      <c r="I20" s="10"/>
      <c r="J20" s="24" t="str">
        <f>IF(NOT(ISBLANK('CP, Curs, Sem'!C24)),ROUND(SUM(C20:I20),0),"")</f>
        <v/>
      </c>
      <c r="K20" s="23" t="str">
        <f>IF(NOT(ISBLANK('CP, Curs, Sem'!C24)),
IF(J20=0,"n/p",IF(AND(J20&gt;=$L$3,J20&lt;=$M$3),$N$3,
IF(AND(J20&gt;=$L$4,J20&lt;=$M$4),$N$4,
IF(AND(J20&gt;=$L$5,J20&lt;=$M$5),$N$5,
IF(AND(J20&gt;=$L$6,J20&lt;=$M$6),$N$6,
IF(AND(J20&gt;=$L$7,J20&lt;=$M$7),$N$7,
IF(AND(J20&gt;=$L$8,J20&lt;=$M$8),$N$8,
IF(AND(J20&gt;=$L$9,J20&lt;=$M$9),$N$9,
IF(AND(J20&gt;=$L$10,J20&lt;=$M$10),$N$10,
IF(AND(J20&gt;=$L$11,J20&lt;=$M$11),$N$11,
IF(AND(J20&gt;=$L$12,J20&lt;=$M$12),$N$12))))))))))),
"")</f>
        <v/>
      </c>
      <c r="L20" s="7"/>
      <c r="M20" s="14"/>
      <c r="N20" s="7"/>
      <c r="O20" s="1"/>
      <c r="R20" s="17"/>
    </row>
    <row r="21" spans="1:20" ht="18" x14ac:dyDescent="0.35">
      <c r="A21" s="30" t="str">
        <f>IF(NOT(ISBLANK('CP, Curs, Sem'!B25)),'CP, Curs, Sem'!B25,"")</f>
        <v/>
      </c>
      <c r="B21" s="31" t="str">
        <f>IF(NOT(ISBLANK('CP, Curs, Sem'!C25)),'CP, Curs, Sem'!C25,"")</f>
        <v/>
      </c>
      <c r="C21" s="10"/>
      <c r="D21" s="10"/>
      <c r="E21" s="10"/>
      <c r="F21" s="10"/>
      <c r="G21" s="10"/>
      <c r="H21" s="24"/>
      <c r="I21" s="10"/>
      <c r="J21" s="24" t="str">
        <f>IF(NOT(ISBLANK('CP, Curs, Sem'!C25)),ROUND(SUM(C21:I21),0),"")</f>
        <v/>
      </c>
      <c r="K21" s="23" t="str">
        <f>IF(NOT(ISBLANK('CP, Curs, Sem'!C25)),
IF(J21=0,"n/p",IF(AND(J21&gt;=$L$3,J21&lt;=$M$3),$N$3,
IF(AND(J21&gt;=$L$4,J21&lt;=$M$4),$N$4,
IF(AND(J21&gt;=$L$5,J21&lt;=$M$5),$N$5,
IF(AND(J21&gt;=$L$6,J21&lt;=$M$6),$N$6,
IF(AND(J21&gt;=$L$7,J21&lt;=$M$7),$N$7,
IF(AND(J21&gt;=$L$8,J21&lt;=$M$8),$N$8,
IF(AND(J21&gt;=$L$9,J21&lt;=$M$9),$N$9,
IF(AND(J21&gt;=$L$10,J21&lt;=$M$10),$N$10,
IF(AND(J21&gt;=$L$11,J21&lt;=$M$11),$N$11,
IF(AND(J21&gt;=$L$12,J21&lt;=$M$12),$N$12))))))))))),
"")</f>
        <v/>
      </c>
      <c r="L21" s="7"/>
      <c r="M21" s="14"/>
      <c r="N21" s="7"/>
      <c r="O21" s="1"/>
      <c r="R21" s="17"/>
    </row>
    <row r="22" spans="1:20" ht="18" x14ac:dyDescent="0.35">
      <c r="A22" s="30" t="str">
        <f>IF(NOT(ISBLANK('CP, Curs, Sem'!B26)),'CP, Curs, Sem'!B26,"")</f>
        <v/>
      </c>
      <c r="B22" s="31" t="str">
        <f>IF(NOT(ISBLANK('CP, Curs, Sem'!C26)),'CP, Curs, Sem'!C26,"")</f>
        <v/>
      </c>
      <c r="C22" s="10"/>
      <c r="D22" s="10"/>
      <c r="E22" s="10"/>
      <c r="F22" s="10"/>
      <c r="G22" s="10"/>
      <c r="H22" s="24"/>
      <c r="I22" s="10"/>
      <c r="J22" s="24" t="str">
        <f>IF(NOT(ISBLANK('CP, Curs, Sem'!C26)),ROUND(SUM(C22:I22),0),"")</f>
        <v/>
      </c>
      <c r="K22" s="23" t="str">
        <f>IF(NOT(ISBLANK('CP, Curs, Sem'!C26)),
IF(J22=0,"n/p",IF(AND(J22&gt;=$L$3,J22&lt;=$M$3),$N$3,
IF(AND(J22&gt;=$L$4,J22&lt;=$M$4),$N$4,
IF(AND(J22&gt;=$L$5,J22&lt;=$M$5),$N$5,
IF(AND(J22&gt;=$L$6,J22&lt;=$M$6),$N$6,
IF(AND(J22&gt;=$L$7,J22&lt;=$M$7),$N$7,
IF(AND(J22&gt;=$L$8,J22&lt;=$M$8),$N$8,
IF(AND(J22&gt;=$L$9,J22&lt;=$M$9),$N$9,
IF(AND(J22&gt;=$L$10,J22&lt;=$M$10),$N$10,
IF(AND(J22&gt;=$L$11,J22&lt;=$M$11),$N$11,
IF(AND(J22&gt;=$L$12,J22&lt;=$M$12),$N$12))))))))))),
"")</f>
        <v/>
      </c>
      <c r="L22" s="7"/>
      <c r="M22" s="14"/>
      <c r="N22" s="7"/>
      <c r="O22" s="1"/>
      <c r="R22" s="17"/>
    </row>
    <row r="23" spans="1:20" ht="18" x14ac:dyDescent="0.35">
      <c r="A23" s="30" t="str">
        <f>IF(NOT(ISBLANK('CP, Curs, Sem'!B27)),'CP, Curs, Sem'!B27,"")</f>
        <v/>
      </c>
      <c r="B23" s="31" t="str">
        <f>IF(NOT(ISBLANK('CP, Curs, Sem'!C27)),'CP, Curs, Sem'!C27,"")</f>
        <v/>
      </c>
      <c r="C23" s="10"/>
      <c r="D23" s="10"/>
      <c r="E23" s="10"/>
      <c r="F23" s="10"/>
      <c r="G23" s="10"/>
      <c r="H23" s="24"/>
      <c r="I23" s="10"/>
      <c r="J23" s="24" t="str">
        <f>IF(NOT(ISBLANK('CP, Curs, Sem'!C27)),ROUND(SUM(C23:I23),0),"")</f>
        <v/>
      </c>
      <c r="K23" s="23" t="str">
        <f>IF(NOT(ISBLANK('CP, Curs, Sem'!C27)),
IF(J23=0,"n/p",IF(AND(J23&gt;=$L$3,J23&lt;=$M$3),$N$3,
IF(AND(J23&gt;=$L$4,J23&lt;=$M$4),$N$4,
IF(AND(J23&gt;=$L$5,J23&lt;=$M$5),$N$5,
IF(AND(J23&gt;=$L$6,J23&lt;=$M$6),$N$6,
IF(AND(J23&gt;=$L$7,J23&lt;=$M$7),$N$7,
IF(AND(J23&gt;=$L$8,J23&lt;=$M$8),$N$8,
IF(AND(J23&gt;=$L$9,J23&lt;=$M$9),$N$9,
IF(AND(J23&gt;=$L$10,J23&lt;=$M$10),$N$10,
IF(AND(J23&gt;=$L$11,J23&lt;=$M$11),$N$11,
IF(AND(J23&gt;=$L$12,J23&lt;=$M$12),$N$12))))))))))),
"")</f>
        <v/>
      </c>
      <c r="L23" s="7"/>
      <c r="M23" s="14"/>
      <c r="N23" s="7"/>
      <c r="O23" s="1"/>
      <c r="R23" s="17"/>
    </row>
    <row r="24" spans="1:20" ht="18" x14ac:dyDescent="0.35">
      <c r="A24" s="30" t="str">
        <f>IF(NOT(ISBLANK('CP, Curs, Sem'!B28)),'CP, Curs, Sem'!B28,"")</f>
        <v/>
      </c>
      <c r="B24" s="31" t="str">
        <f>IF(NOT(ISBLANK('CP, Curs, Sem'!C28)),'CP, Curs, Sem'!C28,"")</f>
        <v/>
      </c>
      <c r="C24" s="10"/>
      <c r="D24" s="10"/>
      <c r="E24" s="10"/>
      <c r="F24" s="10"/>
      <c r="G24" s="10"/>
      <c r="H24" s="24"/>
      <c r="I24" s="10"/>
      <c r="J24" s="24" t="str">
        <f>IF(NOT(ISBLANK('CP, Curs, Sem'!C28)),ROUND(SUM(C24:I24),0),"")</f>
        <v/>
      </c>
      <c r="K24" s="23" t="str">
        <f>IF(NOT(ISBLANK('CP, Curs, Sem'!C28)),
IF(J24=0,"n/p",IF(AND(J24&gt;=$L$3,J24&lt;=$M$3),$N$3,
IF(AND(J24&gt;=$L$4,J24&lt;=$M$4),$N$4,
IF(AND(J24&gt;=$L$5,J24&lt;=$M$5),$N$5,
IF(AND(J24&gt;=$L$6,J24&lt;=$M$6),$N$6,
IF(AND(J24&gt;=$L$7,J24&lt;=$M$7),$N$7,
IF(AND(J24&gt;=$L$8,J24&lt;=$M$8),$N$8,
IF(AND(J24&gt;=$L$9,J24&lt;=$M$9),$N$9,
IF(AND(J24&gt;=$L$10,J24&lt;=$M$10),$N$10,
IF(AND(J24&gt;=$L$11,J24&lt;=$M$11),$N$11,
IF(AND(J24&gt;=$L$12,J24&lt;=$M$12),$N$12))))))))))),
"")</f>
        <v/>
      </c>
      <c r="L24" s="7"/>
      <c r="M24" s="14"/>
      <c r="N24" s="7"/>
      <c r="O24" s="1"/>
      <c r="R24" s="17"/>
    </row>
    <row r="25" spans="1:20" ht="18" x14ac:dyDescent="0.35">
      <c r="A25" s="30" t="str">
        <f>IF(NOT(ISBLANK('CP, Curs, Sem'!B29)),'CP, Curs, Sem'!B29,"")</f>
        <v/>
      </c>
      <c r="B25" s="31" t="str">
        <f>IF(NOT(ISBLANK('CP, Curs, Sem'!C29)),'CP, Curs, Sem'!C29,"")</f>
        <v/>
      </c>
      <c r="C25" s="10"/>
      <c r="D25" s="10"/>
      <c r="E25" s="10"/>
      <c r="F25" s="10"/>
      <c r="G25" s="10"/>
      <c r="H25" s="24"/>
      <c r="I25" s="10"/>
      <c r="J25" s="24" t="str">
        <f>IF(NOT(ISBLANK('CP, Curs, Sem'!C29)),ROUND(SUM(C25:I25),0),"")</f>
        <v/>
      </c>
      <c r="K25" s="23" t="str">
        <f>IF(NOT(ISBLANK('CP, Curs, Sem'!C29)),
IF(J25=0,"n/p",IF(AND(J25&gt;=$L$3,J25&lt;=$M$3),$N$3,
IF(AND(J25&gt;=$L$4,J25&lt;=$M$4),$N$4,
IF(AND(J25&gt;=$L$5,J25&lt;=$M$5),$N$5,
IF(AND(J25&gt;=$L$6,J25&lt;=$M$6),$N$6,
IF(AND(J25&gt;=$L$7,J25&lt;=$M$7),$N$7,
IF(AND(J25&gt;=$L$8,J25&lt;=$M$8),$N$8,
IF(AND(J25&gt;=$L$9,J25&lt;=$M$9),$N$9,
IF(AND(J25&gt;=$L$10,J25&lt;=$M$10),$N$10,
IF(AND(J25&gt;=$L$11,J25&lt;=$M$11),$N$11,
IF(AND(J25&gt;=$L$12,J25&lt;=$M$12),$N$12))))))))))),
"")</f>
        <v/>
      </c>
      <c r="L25" s="7"/>
      <c r="M25" s="14"/>
      <c r="N25" s="7"/>
      <c r="O25" s="1"/>
      <c r="R25" s="17"/>
    </row>
    <row r="26" spans="1:20" ht="18" x14ac:dyDescent="0.35">
      <c r="A26" s="30" t="str">
        <f>IF(NOT(ISBLANK('CP, Curs, Sem'!B30)),'CP, Curs, Sem'!B30,"")</f>
        <v/>
      </c>
      <c r="B26" s="31" t="str">
        <f>IF(NOT(ISBLANK('CP, Curs, Sem'!C30)),'CP, Curs, Sem'!C30,"")</f>
        <v/>
      </c>
      <c r="C26" s="10"/>
      <c r="D26" s="10"/>
      <c r="E26" s="10"/>
      <c r="F26" s="10"/>
      <c r="G26" s="10"/>
      <c r="H26" s="24"/>
      <c r="I26" s="10"/>
      <c r="J26" s="24" t="str">
        <f>IF(NOT(ISBLANK('CP, Curs, Sem'!C30)),ROUND(SUM(C26:I26),0),"")</f>
        <v/>
      </c>
      <c r="K26" s="23" t="str">
        <f>IF(NOT(ISBLANK('CP, Curs, Sem'!C30)),
IF(J26=0,"n/p",IF(AND(J26&gt;=$L$3,J26&lt;=$M$3),$N$3,
IF(AND(J26&gt;=$L$4,J26&lt;=$M$4),$N$4,
IF(AND(J26&gt;=$L$5,J26&lt;=$M$5),$N$5,
IF(AND(J26&gt;=$L$6,J26&lt;=$M$6),$N$6,
IF(AND(J26&gt;=$L$7,J26&lt;=$M$7),$N$7,
IF(AND(J26&gt;=$L$8,J26&lt;=$M$8),$N$8,
IF(AND(J26&gt;=$L$9,J26&lt;=$M$9),$N$9,
IF(AND(J26&gt;=$L$10,J26&lt;=$M$10),$N$10,
IF(AND(J26&gt;=$L$11,J26&lt;=$M$11),$N$11,
IF(AND(J26&gt;=$L$12,J26&lt;=$M$12),$N$12))))))))))),
"")</f>
        <v/>
      </c>
      <c r="L26" s="7"/>
      <c r="M26" s="14"/>
      <c r="N26" s="7"/>
      <c r="O26" s="1"/>
      <c r="R26" s="17"/>
    </row>
    <row r="27" spans="1:20" ht="18" x14ac:dyDescent="0.35">
      <c r="A27" s="30" t="str">
        <f>IF(NOT(ISBLANK('CP, Curs, Sem'!B31)),'CP, Curs, Sem'!B31,"")</f>
        <v/>
      </c>
      <c r="B27" s="31" t="str">
        <f>IF(NOT(ISBLANK('CP, Curs, Sem'!C31)),'CP, Curs, Sem'!C31,"")</f>
        <v/>
      </c>
      <c r="C27" s="10"/>
      <c r="D27" s="10"/>
      <c r="E27" s="10"/>
      <c r="F27" s="10"/>
      <c r="G27" s="10"/>
      <c r="H27" s="24"/>
      <c r="I27" s="10"/>
      <c r="J27" s="24" t="str">
        <f>IF(NOT(ISBLANK('CP, Curs, Sem'!C31)),ROUND(SUM(C27:I27),0),"")</f>
        <v/>
      </c>
      <c r="K27" s="23" t="str">
        <f>IF(NOT(ISBLANK('CP, Curs, Sem'!C31)),
IF(J27=0,"n/p",IF(AND(J27&gt;=$L$3,J27&lt;=$M$3),$N$3,
IF(AND(J27&gt;=$L$4,J27&lt;=$M$4),$N$4,
IF(AND(J27&gt;=$L$5,J27&lt;=$M$5),$N$5,
IF(AND(J27&gt;=$L$6,J27&lt;=$M$6),$N$6,
IF(AND(J27&gt;=$L$7,J27&lt;=$M$7),$N$7,
IF(AND(J27&gt;=$L$8,J27&lt;=$M$8),$N$8,
IF(AND(J27&gt;=$L$9,J27&lt;=$M$9),$N$9,
IF(AND(J27&gt;=$L$10,J27&lt;=$M$10),$N$10,
IF(AND(J27&gt;=$L$11,J27&lt;=$M$11),$N$11,
IF(AND(J27&gt;=$L$12,J27&lt;=$M$12),$N$12))))))))))),
"")</f>
        <v/>
      </c>
      <c r="L27" s="10"/>
      <c r="M27" s="10"/>
      <c r="N27" s="10"/>
      <c r="O27" s="11"/>
      <c r="P27" s="23"/>
      <c r="Q27" s="7"/>
      <c r="R27" s="14"/>
      <c r="S27" s="7"/>
      <c r="T27" s="1"/>
    </row>
    <row r="28" spans="1:20" ht="18" x14ac:dyDescent="0.35">
      <c r="A28" s="30" t="str">
        <f>IF(NOT(ISBLANK('CP, Curs, Sem'!B32)),'CP, Curs, Sem'!B32,"")</f>
        <v/>
      </c>
      <c r="B28" s="31" t="str">
        <f>IF(NOT(ISBLANK('CP, Curs, Sem'!C32)),'CP, Curs, Sem'!C32,"")</f>
        <v/>
      </c>
      <c r="C28" s="10"/>
      <c r="D28" s="10"/>
      <c r="E28" s="10"/>
      <c r="F28" s="10"/>
      <c r="G28" s="10"/>
      <c r="H28" s="24"/>
      <c r="I28" s="10"/>
      <c r="J28" s="24" t="str">
        <f>IF(NOT(ISBLANK('CP, Curs, Sem'!C32)),ROUND(SUM(C28:I28),0),"")</f>
        <v/>
      </c>
      <c r="K28" s="23" t="str">
        <f>IF(NOT(ISBLANK('CP, Curs, Sem'!C32)),
IF(J28=0,"n/p",IF(AND(J28&gt;=$L$3,J28&lt;=$M$3),$N$3,
IF(AND(J28&gt;=$L$4,J28&lt;=$M$4),$N$4,
IF(AND(J28&gt;=$L$5,J28&lt;=$M$5),$N$5,
IF(AND(J28&gt;=$L$6,J28&lt;=$M$6),$N$6,
IF(AND(J28&gt;=$L$7,J28&lt;=$M$7),$N$7,
IF(AND(J28&gt;=$L$8,J28&lt;=$M$8),$N$8,
IF(AND(J28&gt;=$L$9,J28&lt;=$M$9),$N$9,
IF(AND(J28&gt;=$L$10,J28&lt;=$M$10),$N$10,
IF(AND(J28&gt;=$L$11,J28&lt;=$M$11),$N$11,
IF(AND(J28&gt;=$L$12,J28&lt;=$M$12),$N$12))))))))))),
"")</f>
        <v/>
      </c>
    </row>
    <row r="29" spans="1:20" ht="18" x14ac:dyDescent="0.35">
      <c r="A29" s="30" t="str">
        <f>IF(NOT(ISBLANK('CP, Curs, Sem'!B33)),'CP, Curs, Sem'!B33,"")</f>
        <v/>
      </c>
      <c r="B29" s="31" t="str">
        <f>IF(NOT(ISBLANK('CP, Curs, Sem'!C33)),'CP, Curs, Sem'!C33,"")</f>
        <v/>
      </c>
      <c r="C29" s="10"/>
      <c r="D29" s="10"/>
      <c r="E29" s="10"/>
      <c r="F29" s="10"/>
      <c r="G29" s="10"/>
      <c r="H29" s="24"/>
      <c r="I29" s="10"/>
      <c r="J29" s="24" t="str">
        <f>IF(NOT(ISBLANK('CP, Curs, Sem'!C33)),ROUND(SUM(C29:I29),0),"")</f>
        <v/>
      </c>
      <c r="K29" s="23" t="str">
        <f>IF(NOT(ISBLANK('CP, Curs, Sem'!C33)),
IF(J29=0,"n/p",IF(AND(J29&gt;=$L$3,J29&lt;=$M$3),$N$3,
IF(AND(J29&gt;=$L$4,J29&lt;=$M$4),$N$4,
IF(AND(J29&gt;=$L$5,J29&lt;=$M$5),$N$5,
IF(AND(J29&gt;=$L$6,J29&lt;=$M$6),$N$6,
IF(AND(J29&gt;=$L$7,J29&lt;=$M$7),$N$7,
IF(AND(J29&gt;=$L$8,J29&lt;=$M$8),$N$8,
IF(AND(J29&gt;=$L$9,J29&lt;=$M$9),$N$9,
IF(AND(J29&gt;=$L$10,J29&lt;=$M$10),$N$10,
IF(AND(J29&gt;=$L$11,J29&lt;=$M$11),$N$11,
IF(AND(J29&gt;=$L$12,J29&lt;=$M$12),$N$12))))))))))),
"")</f>
        <v/>
      </c>
    </row>
    <row r="30" spans="1:20" ht="18" x14ac:dyDescent="0.35">
      <c r="A30" s="30" t="str">
        <f>IF(NOT(ISBLANK('CP, Curs, Sem'!B34)),'CP, Curs, Sem'!B34,"")</f>
        <v/>
      </c>
      <c r="B30" s="31" t="str">
        <f>IF(NOT(ISBLANK('CP, Curs, Sem'!C34)),'CP, Curs, Sem'!C34,"")</f>
        <v/>
      </c>
      <c r="C30" s="10"/>
      <c r="D30" s="10"/>
      <c r="E30" s="10"/>
      <c r="F30" s="10"/>
      <c r="G30" s="10"/>
      <c r="H30" s="24"/>
      <c r="I30" s="10"/>
      <c r="J30" s="24" t="str">
        <f>IF(NOT(ISBLANK('CP, Curs, Sem'!C34)),ROUND(SUM(C30:I30),0),"")</f>
        <v/>
      </c>
      <c r="K30" s="23" t="str">
        <f>IF(NOT(ISBLANK('CP, Curs, Sem'!C34)),
IF(J30=0,"n/p",IF(AND(J30&gt;=$L$3,J30&lt;=$M$3),$N$3,
IF(AND(J30&gt;=$L$4,J30&lt;=$M$4),$N$4,
IF(AND(J30&gt;=$L$5,J30&lt;=$M$5),$N$5,
IF(AND(J30&gt;=$L$6,J30&lt;=$M$6),$N$6,
IF(AND(J30&gt;=$L$7,J30&lt;=$M$7),$N$7,
IF(AND(J30&gt;=$L$8,J30&lt;=$M$8),$N$8,
IF(AND(J30&gt;=$L$9,J30&lt;=$M$9),$N$9,
IF(AND(J30&gt;=$L$10,J30&lt;=$M$10),$N$10,
IF(AND(J30&gt;=$L$11,J30&lt;=$M$11),$N$11,
IF(AND(J30&gt;=$L$12,J30&lt;=$M$12),$N$12))))))))))),
"")</f>
        <v/>
      </c>
    </row>
    <row r="31" spans="1:20" ht="18" x14ac:dyDescent="0.35">
      <c r="A31" s="30" t="str">
        <f>IF(NOT(ISBLANK('CP, Curs, Sem'!B35)),'CP, Curs, Sem'!B35,"")</f>
        <v/>
      </c>
      <c r="B31" s="31" t="str">
        <f>IF(NOT(ISBLANK('CP, Curs, Sem'!C35)),'CP, Curs, Sem'!C35,"")</f>
        <v/>
      </c>
      <c r="C31" s="10"/>
      <c r="D31" s="10"/>
      <c r="E31" s="10"/>
      <c r="F31" s="10"/>
      <c r="G31" s="10"/>
      <c r="H31" s="24"/>
      <c r="I31" s="10"/>
      <c r="J31" s="24" t="str">
        <f>IF(NOT(ISBLANK('CP, Curs, Sem'!C35)),ROUND(SUM(C31:I31),0),"")</f>
        <v/>
      </c>
      <c r="K31" s="23" t="str">
        <f>IF(NOT(ISBLANK('CP, Curs, Sem'!C35)),
IF(J31=0,"n/p",IF(AND(J31&gt;=$L$3,J31&lt;=$M$3),$N$3,
IF(AND(J31&gt;=$L$4,J31&lt;=$M$4),$N$4,
IF(AND(J31&gt;=$L$5,J31&lt;=$M$5),$N$5,
IF(AND(J31&gt;=$L$6,J31&lt;=$M$6),$N$6,
IF(AND(J31&gt;=$L$7,J31&lt;=$M$7),$N$7,
IF(AND(J31&gt;=$L$8,J31&lt;=$M$8),$N$8,
IF(AND(J31&gt;=$L$9,J31&lt;=$M$9),$N$9,
IF(AND(J31&gt;=$L$10,J31&lt;=$M$10),$N$10,
IF(AND(J31&gt;=$L$11,J31&lt;=$M$11),$N$11,
IF(AND(J31&gt;=$L$12,J31&lt;=$M$12),$N$12))))))))))),
"")</f>
        <v/>
      </c>
    </row>
    <row r="32" spans="1:20" ht="18" x14ac:dyDescent="0.35">
      <c r="A32" s="30" t="str">
        <f>IF(NOT(ISBLANK('CP, Curs, Sem'!B36)),'CP, Curs, Sem'!B36,"")</f>
        <v/>
      </c>
      <c r="B32" s="31" t="str">
        <f>IF(NOT(ISBLANK('CP, Curs, Sem'!C36)),'CP, Curs, Sem'!C36,"")</f>
        <v/>
      </c>
      <c r="C32" s="10"/>
      <c r="D32" s="10"/>
      <c r="E32" s="10"/>
      <c r="F32" s="10"/>
      <c r="G32" s="10"/>
      <c r="H32" s="10"/>
      <c r="I32" s="10"/>
      <c r="J32" s="24" t="str">
        <f>IF(NOT(ISBLANK('CP, Curs, Sem'!C36)),ROUND(SUM(C32:I32),0),"")</f>
        <v/>
      </c>
      <c r="K32" s="23" t="str">
        <f>IF(NOT(ISBLANK('CP, Curs, Sem'!C36)),
IF(J32=0,"n/p",IF(AND(J32&gt;=$L$3,J32&lt;=$M$3),$N$3,
IF(AND(J32&gt;=$L$4,J32&lt;=$M$4),$N$4,
IF(AND(J32&gt;=$L$5,J32&lt;=$M$5),$N$5,
IF(AND(J32&gt;=$L$6,J32&lt;=$M$6),$N$6,
IF(AND(J32&gt;=$L$7,J32&lt;=$M$7),$N$7,
IF(AND(J32&gt;=$L$8,J32&lt;=$M$8),$N$8,
IF(AND(J32&gt;=$L$9,J32&lt;=$M$9),$N$9,
IF(AND(J32&gt;=$L$10,J32&lt;=$M$10),$N$10,
IF(AND(J32&gt;=$L$11,J32&lt;=$M$11),$N$11,
IF(AND(J32&gt;=$L$12,J32&lt;=$M$12),$N$12))))))))))),
"")</f>
        <v/>
      </c>
    </row>
    <row r="33" spans="1:11" ht="18" x14ac:dyDescent="0.35">
      <c r="A33" s="30" t="str">
        <f>IF(NOT(ISBLANK('CP, Curs, Sem'!B37)),'CP, Curs, Sem'!B37,"")</f>
        <v/>
      </c>
      <c r="B33" s="31" t="str">
        <f>IF(NOT(ISBLANK('CP, Curs, Sem'!C37)),'CP, Curs, Sem'!C37,"")</f>
        <v/>
      </c>
      <c r="C33" s="10"/>
      <c r="D33" s="10"/>
      <c r="E33" s="10"/>
      <c r="F33" s="10"/>
      <c r="G33" s="10"/>
      <c r="H33" s="10"/>
      <c r="I33" s="10"/>
      <c r="J33" s="24" t="str">
        <f>IF(NOT(ISBLANK('CP, Curs, Sem'!C37)),ROUND(SUM(C33:I33),0),"")</f>
        <v/>
      </c>
      <c r="K33" s="23" t="str">
        <f>IF(NOT(ISBLANK('CP, Curs, Sem'!C37)),
IF(J33=0,"n/p",IF(AND(J33&gt;=$L$3,J33&lt;=$M$3),$N$3,
IF(AND(J33&gt;=$L$4,J33&lt;=$M$4),$N$4,
IF(AND(J33&gt;=$L$5,J33&lt;=$M$5),$N$5,
IF(AND(J33&gt;=$L$6,J33&lt;=$M$6),$N$6,
IF(AND(J33&gt;=$L$7,J33&lt;=$M$7),$N$7,
IF(AND(J33&gt;=$L$8,J33&lt;=$M$8),$N$8,
IF(AND(J33&gt;=$L$9,J33&lt;=$M$9),$N$9,
IF(AND(J33&gt;=$L$10,J33&lt;=$M$10),$N$10,
IF(AND(J33&gt;=$L$11,J33&lt;=$M$11),$N$11,
IF(AND(J33&gt;=$L$12,J33&lt;=$M$12),$N$12))))))))))),
"")</f>
        <v/>
      </c>
    </row>
    <row r="34" spans="1:11" ht="18" x14ac:dyDescent="0.35">
      <c r="A34" s="30" t="str">
        <f>IF(NOT(ISBLANK('CP, Curs, Sem'!B38)),'CP, Curs, Sem'!B38,"")</f>
        <v/>
      </c>
      <c r="B34" s="31" t="str">
        <f>IF(NOT(ISBLANK('CP, Curs, Sem'!C38)),'CP, Curs, Sem'!C38,"")</f>
        <v/>
      </c>
      <c r="C34" s="10"/>
      <c r="D34" s="10"/>
      <c r="E34" s="10"/>
      <c r="F34" s="10"/>
      <c r="G34" s="10"/>
      <c r="H34" s="10"/>
      <c r="I34" s="10"/>
      <c r="J34" s="24" t="str">
        <f>IF(NOT(ISBLANK('CP, Curs, Sem'!C38)),ROUND(SUM(C34:I34),0),"")</f>
        <v/>
      </c>
      <c r="K34" s="23" t="str">
        <f>IF(NOT(ISBLANK('CP, Curs, Sem'!C38)),
IF(J34=0,"n/p",IF(AND(J34&gt;=$L$3,J34&lt;=$M$3),$N$3,
IF(AND(J34&gt;=$L$4,J34&lt;=$M$4),$N$4,
IF(AND(J34&gt;=$L$5,J34&lt;=$M$5),$N$5,
IF(AND(J34&gt;=$L$6,J34&lt;=$M$6),$N$6,
IF(AND(J34&gt;=$L$7,J34&lt;=$M$7),$N$7,
IF(AND(J34&gt;=$L$8,J34&lt;=$M$8),$N$8,
IF(AND(J34&gt;=$L$9,J34&lt;=$M$9),$N$9,
IF(AND(J34&gt;=$L$10,J34&lt;=$M$10),$N$10,
IF(AND(J34&gt;=$L$11,J34&lt;=$M$11),$N$11,
IF(AND(J34&gt;=$L$12,J34&lt;=$M$12),$N$12))))))))))),
"")</f>
        <v/>
      </c>
    </row>
    <row r="35" spans="1:11" ht="18" x14ac:dyDescent="0.35">
      <c r="A35" s="30" t="str">
        <f>IF(NOT(ISBLANK('CP, Curs, Sem'!B39)),'CP, Curs, Sem'!B39,"")</f>
        <v/>
      </c>
      <c r="B35" s="31" t="str">
        <f>IF(NOT(ISBLANK('CP, Curs, Sem'!C39)),'CP, Curs, Sem'!C39,"")</f>
        <v/>
      </c>
      <c r="C35" s="10"/>
      <c r="D35" s="10"/>
      <c r="E35" s="10"/>
      <c r="F35" s="10"/>
      <c r="G35" s="10"/>
      <c r="H35" s="10"/>
      <c r="I35" s="10"/>
      <c r="J35" s="24" t="str">
        <f>IF(NOT(ISBLANK('CP, Curs, Sem'!C39)),ROUND(SUM(C35:I35),0),"")</f>
        <v/>
      </c>
      <c r="K35" s="23" t="str">
        <f>IF(NOT(ISBLANK('CP, Curs, Sem'!C39)),
IF(J35=0,"n/p",IF(AND(J35&gt;=$L$3,J35&lt;=$M$3),$N$3,
IF(AND(J35&gt;=$L$4,J35&lt;=$M$4),$N$4,
IF(AND(J35&gt;=$L$5,J35&lt;=$M$5),$N$5,
IF(AND(J35&gt;=$L$6,J35&lt;=$M$6),$N$6,
IF(AND(J35&gt;=$L$7,J35&lt;=$M$7),$N$7,
IF(AND(J35&gt;=$L$8,J35&lt;=$M$8),$N$8,
IF(AND(J35&gt;=$L$9,J35&lt;=$M$9),$N$9,
IF(AND(J35&gt;=$L$10,J35&lt;=$M$10),$N$10,
IF(AND(J35&gt;=$L$11,J35&lt;=$M$11),$N$11,
IF(AND(J35&gt;=$L$12,J35&lt;=$M$12),$N$12))))))))))),
"")</f>
        <v/>
      </c>
    </row>
    <row r="36" spans="1:11" ht="18" x14ac:dyDescent="0.35">
      <c r="A36" s="30" t="str">
        <f>IF(NOT(ISBLANK('CP, Curs, Sem'!B40)),'CP, Curs, Sem'!B40,"")</f>
        <v/>
      </c>
      <c r="B36" s="31" t="str">
        <f>IF(NOT(ISBLANK('CP, Curs, Sem'!C40)),'CP, Curs, Sem'!C40,"")</f>
        <v/>
      </c>
      <c r="C36" s="10"/>
      <c r="D36" s="10"/>
      <c r="E36" s="10"/>
      <c r="F36" s="10"/>
      <c r="G36" s="10"/>
      <c r="H36" s="10"/>
      <c r="I36" s="10"/>
      <c r="J36" s="24" t="str">
        <f>IF(NOT(ISBLANK('CP, Curs, Sem'!C40)),ROUND(SUM(C36:I36),0),"")</f>
        <v/>
      </c>
      <c r="K36" s="23" t="str">
        <f>IF(NOT(ISBLANK('CP, Curs, Sem'!C40)),
IF(J36=0,"n/p",IF(AND(J36&gt;=$L$3,J36&lt;=$M$3),$N$3,
IF(AND(J36&gt;=$L$4,J36&lt;=$M$4),$N$4,
IF(AND(J36&gt;=$L$5,J36&lt;=$M$5),$N$5,
IF(AND(J36&gt;=$L$6,J36&lt;=$M$6),$N$6,
IF(AND(J36&gt;=$L$7,J36&lt;=$M$7),$N$7,
IF(AND(J36&gt;=$L$8,J36&lt;=$M$8),$N$8,
IF(AND(J36&gt;=$L$9,J36&lt;=$M$9),$N$9,
IF(AND(J36&gt;=$L$10,J36&lt;=$M$10),$N$10,
IF(AND(J36&gt;=$L$11,J36&lt;=$M$11),$N$11,
IF(AND(J36&gt;=$L$12,J36&lt;=$M$12),$N$12))))))))))),
"")</f>
        <v/>
      </c>
    </row>
    <row r="37" spans="1:11" ht="18" x14ac:dyDescent="0.35">
      <c r="A37" s="30" t="str">
        <f>IF(NOT(ISBLANK('CP, Curs, Sem'!B41)),'CP, Curs, Sem'!B41,"")</f>
        <v/>
      </c>
      <c r="B37" s="31" t="str">
        <f>IF(NOT(ISBLANK('CP, Curs, Sem'!C41)),'CP, Curs, Sem'!C41,"")</f>
        <v/>
      </c>
      <c r="C37" s="10"/>
      <c r="D37" s="10"/>
      <c r="E37" s="10"/>
      <c r="F37" s="10"/>
      <c r="G37" s="10"/>
      <c r="H37" s="10"/>
      <c r="I37" s="10"/>
      <c r="J37" s="24" t="str">
        <f>IF(NOT(ISBLANK('CP, Curs, Sem'!C41)),ROUND(SUM(C37:I37),0),"")</f>
        <v/>
      </c>
      <c r="K37" s="23" t="str">
        <f>IF(NOT(ISBLANK('CP, Curs, Sem'!C41)),
IF(J37=0,"n/p",IF(AND(J37&gt;=$L$3,J37&lt;=$M$3),$N$3,
IF(AND(J37&gt;=$L$4,J37&lt;=$M$4),$N$4,
IF(AND(J37&gt;=$L$5,J37&lt;=$M$5),$N$5,
IF(AND(J37&gt;=$L$6,J37&lt;=$M$6),$N$6,
IF(AND(J37&gt;=$L$7,J37&lt;=$M$7),$N$7,
IF(AND(J37&gt;=$L$8,J37&lt;=$M$8),$N$8,
IF(AND(J37&gt;=$L$9,J37&lt;=$M$9),$N$9,
IF(AND(J37&gt;=$L$10,J37&lt;=$M$10),$N$10,
IF(AND(J37&gt;=$L$11,J37&lt;=$M$11),$N$11,
IF(AND(J37&gt;=$L$12,J37&lt;=$M$12),$N$12))))))))))),
"")</f>
        <v/>
      </c>
    </row>
    <row r="38" spans="1:11" ht="18" x14ac:dyDescent="0.35">
      <c r="A38" s="30" t="str">
        <f>IF(NOT(ISBLANK('CP, Curs, Sem'!B42)),'CP, Curs, Sem'!B42,"")</f>
        <v/>
      </c>
      <c r="B38" s="31" t="str">
        <f>IF(NOT(ISBLANK('CP, Curs, Sem'!C42)),'CP, Curs, Sem'!C42,"")</f>
        <v/>
      </c>
      <c r="C38" s="10"/>
      <c r="D38" s="10"/>
      <c r="E38" s="10"/>
      <c r="F38" s="10"/>
      <c r="G38" s="10"/>
      <c r="H38" s="10"/>
      <c r="I38" s="10"/>
      <c r="J38" s="24" t="str">
        <f>IF(NOT(ISBLANK('CP, Curs, Sem'!C42)),ROUND(SUM(C38:I38),0),"")</f>
        <v/>
      </c>
      <c r="K38" s="23" t="str">
        <f>IF(NOT(ISBLANK('CP, Curs, Sem'!C42)),
IF(J38=0,"n/p",IF(AND(J38&gt;=$L$3,J38&lt;=$M$3),$N$3,
IF(AND(J38&gt;=$L$4,J38&lt;=$M$4),$N$4,
IF(AND(J38&gt;=$L$5,J38&lt;=$M$5),$N$5,
IF(AND(J38&gt;=$L$6,J38&lt;=$M$6),$N$6,
IF(AND(J38&gt;=$L$7,J38&lt;=$M$7),$N$7,
IF(AND(J38&gt;=$L$8,J38&lt;=$M$8),$N$8,
IF(AND(J38&gt;=$L$9,J38&lt;=$M$9),$N$9,
IF(AND(J38&gt;=$L$10,J38&lt;=$M$10),$N$10,
IF(AND(J38&gt;=$L$11,J38&lt;=$M$11),$N$11,
IF(AND(J38&gt;=$L$12,J38&lt;=$M$12),$N$12))))))))))),
"")</f>
        <v/>
      </c>
    </row>
    <row r="39" spans="1:11" ht="18" x14ac:dyDescent="0.35">
      <c r="A39" s="30" t="str">
        <f>IF(NOT(ISBLANK('CP, Curs, Sem'!B43)),'CP, Curs, Sem'!B43,"")</f>
        <v/>
      </c>
      <c r="B39" s="31" t="str">
        <f>IF(NOT(ISBLANK('CP, Curs, Sem'!C43)),'CP, Curs, Sem'!C43,"")</f>
        <v/>
      </c>
      <c r="C39" s="10"/>
      <c r="D39" s="10"/>
      <c r="E39" s="10"/>
      <c r="F39" s="10"/>
      <c r="G39" s="10"/>
      <c r="H39" s="10"/>
      <c r="I39" s="10"/>
      <c r="J39" s="24" t="str">
        <f>IF(NOT(ISBLANK('CP, Curs, Sem'!C43)),ROUND(SUM(C39:I39),0),"")</f>
        <v/>
      </c>
      <c r="K39" s="23" t="str">
        <f>IF(NOT(ISBLANK('CP, Curs, Sem'!C43)),
IF(J39=0,"n/p",IF(AND(J39&gt;=$L$3,J39&lt;=$M$3),$N$3,
IF(AND(J39&gt;=$L$4,J39&lt;=$M$4),$N$4,
IF(AND(J39&gt;=$L$5,J39&lt;=$M$5),$N$5,
IF(AND(J39&gt;=$L$6,J39&lt;=$M$6),$N$6,
IF(AND(J39&gt;=$L$7,J39&lt;=$M$7),$N$7,
IF(AND(J39&gt;=$L$8,J39&lt;=$M$8),$N$8,
IF(AND(J39&gt;=$L$9,J39&lt;=$M$9),$N$9,
IF(AND(J39&gt;=$L$10,J39&lt;=$M$10),$N$10,
IF(AND(J39&gt;=$L$11,J39&lt;=$M$11),$N$11,
IF(AND(J39&gt;=$L$12,J39&lt;=$M$12),$N$12))))))))))),
"")</f>
        <v/>
      </c>
    </row>
    <row r="40" spans="1:11" ht="18" x14ac:dyDescent="0.35">
      <c r="A40" s="30" t="str">
        <f>IF(NOT(ISBLANK('CP, Curs, Sem'!B44)),'CP, Curs, Sem'!B44,"")</f>
        <v/>
      </c>
      <c r="B40" s="31" t="str">
        <f>IF(NOT(ISBLANK('CP, Curs, Sem'!C44)),'CP, Curs, Sem'!C44,"")</f>
        <v/>
      </c>
      <c r="C40" s="10"/>
      <c r="D40" s="10"/>
      <c r="E40" s="10"/>
      <c r="F40" s="10"/>
      <c r="G40" s="10"/>
      <c r="H40" s="10"/>
      <c r="I40" s="10"/>
      <c r="J40" s="24" t="str">
        <f>IF(NOT(ISBLANK('CP, Curs, Sem'!C44)),ROUND(SUM(C40:I40),0),"")</f>
        <v/>
      </c>
      <c r="K40" s="23" t="str">
        <f>IF(NOT(ISBLANK('CP, Curs, Sem'!C44)),
IF(J40=0,"n/p",IF(AND(J40&gt;=$L$3,J40&lt;=$M$3),$N$3,
IF(AND(J40&gt;=$L$4,J40&lt;=$M$4),$N$4,
IF(AND(J40&gt;=$L$5,J40&lt;=$M$5),$N$5,
IF(AND(J40&gt;=$L$6,J40&lt;=$M$6),$N$6,
IF(AND(J40&gt;=$L$7,J40&lt;=$M$7),$N$7,
IF(AND(J40&gt;=$L$8,J40&lt;=$M$8),$N$8,
IF(AND(J40&gt;=$L$9,J40&lt;=$M$9),$N$9,
IF(AND(J40&gt;=$L$10,J40&lt;=$M$10),$N$10,
IF(AND(J40&gt;=$L$11,J40&lt;=$M$11),$N$11,
IF(AND(J40&gt;=$L$12,J40&lt;=$M$12),$N$12))))))))))),
"")</f>
        <v/>
      </c>
    </row>
    <row r="41" spans="1:11" ht="18" x14ac:dyDescent="0.35">
      <c r="A41" s="30" t="str">
        <f>IF(NOT(ISBLANK('CP, Curs, Sem'!B45)),'CP, Curs, Sem'!B45,"")</f>
        <v/>
      </c>
      <c r="B41" s="31" t="str">
        <f>IF(NOT(ISBLANK('CP, Curs, Sem'!C45)),'CP, Curs, Sem'!C45,"")</f>
        <v/>
      </c>
      <c r="C41" s="10"/>
      <c r="D41" s="10"/>
      <c r="E41" s="10"/>
      <c r="F41" s="10"/>
      <c r="G41" s="10"/>
      <c r="H41" s="10"/>
      <c r="I41" s="10"/>
      <c r="J41" s="24" t="str">
        <f>IF(NOT(ISBLANK('CP, Curs, Sem'!C45)),ROUND(SUM(C41:I41),0),"")</f>
        <v/>
      </c>
      <c r="K41" s="23" t="str">
        <f>IF(NOT(ISBLANK('CP, Curs, Sem'!C45)),
IF(J41=0,"n/p",IF(AND(J41&gt;=$L$3,J41&lt;=$M$3),$N$3,
IF(AND(J41&gt;=$L$4,J41&lt;=$M$4),$N$4,
IF(AND(J41&gt;=$L$5,J41&lt;=$M$5),$N$5,
IF(AND(J41&gt;=$L$6,J41&lt;=$M$6),$N$6,
IF(AND(J41&gt;=$L$7,J41&lt;=$M$7),$N$7,
IF(AND(J41&gt;=$L$8,J41&lt;=$M$8),$N$8,
IF(AND(J41&gt;=$L$9,J41&lt;=$M$9),$N$9,
IF(AND(J41&gt;=$L$10,J41&lt;=$M$10),$N$10,
IF(AND(J41&gt;=$L$11,J41&lt;=$M$11),$N$11,
IF(AND(J41&gt;=$L$12,J41&lt;=$M$12),$N$12))))))))))),
"")</f>
        <v/>
      </c>
    </row>
    <row r="42" spans="1:11" ht="18" x14ac:dyDescent="0.35">
      <c r="A42" s="30" t="str">
        <f>IF(NOT(ISBLANK('CP, Curs, Sem'!B46)),'CP, Curs, Sem'!B46,"")</f>
        <v/>
      </c>
      <c r="B42" s="31" t="str">
        <f>IF(NOT(ISBLANK('CP, Curs, Sem'!C46)),'CP, Curs, Sem'!C46,"")</f>
        <v/>
      </c>
      <c r="C42" s="10"/>
      <c r="D42" s="10"/>
      <c r="E42" s="10"/>
      <c r="F42" s="10"/>
      <c r="G42" s="10"/>
      <c r="H42" s="10"/>
      <c r="I42" s="10"/>
      <c r="J42" s="24" t="str">
        <f>IF(NOT(ISBLANK('CP, Curs, Sem'!C46)),ROUND(SUM(C42:I42),0),"")</f>
        <v/>
      </c>
      <c r="K42" s="23" t="str">
        <f>IF(NOT(ISBLANK('CP, Curs, Sem'!C46)),
IF(J42=0,"n/p",IF(AND(J42&gt;=$L$3,J42&lt;=$M$3),$N$3,
IF(AND(J42&gt;=$L$4,J42&lt;=$M$4),$N$4,
IF(AND(J42&gt;=$L$5,J42&lt;=$M$5),$N$5,
IF(AND(J42&gt;=$L$6,J42&lt;=$M$6),$N$6,
IF(AND(J42&gt;=$L$7,J42&lt;=$M$7),$N$7,
IF(AND(J42&gt;=$L$8,J42&lt;=$M$8),$N$8,
IF(AND(J42&gt;=$L$9,J42&lt;=$M$9),$N$9,
IF(AND(J42&gt;=$L$10,J42&lt;=$M$10),$N$10,
IF(AND(J42&gt;=$L$11,J42&lt;=$M$11),$N$11,
IF(AND(J42&gt;=$L$12,J42&lt;=$M$12),$N$12))))))))))),
"")</f>
        <v/>
      </c>
    </row>
    <row r="43" spans="1:11" ht="18" x14ac:dyDescent="0.35">
      <c r="A43" s="30" t="str">
        <f>IF(NOT(ISBLANK('CP, Curs, Sem'!B47)),'CP, Curs, Sem'!B47,"")</f>
        <v/>
      </c>
      <c r="B43" s="31" t="str">
        <f>IF(NOT(ISBLANK('CP, Curs, Sem'!C47)),'CP, Curs, Sem'!C47,"")</f>
        <v/>
      </c>
      <c r="C43" s="10"/>
      <c r="D43" s="10"/>
      <c r="E43" s="10"/>
      <c r="F43" s="10"/>
      <c r="G43" s="10"/>
      <c r="H43" s="10"/>
      <c r="I43" s="10"/>
      <c r="J43" s="24" t="str">
        <f>IF(NOT(ISBLANK('CP, Curs, Sem'!C47)),ROUND(SUM(C43:I43),0),"")</f>
        <v/>
      </c>
      <c r="K43" s="23" t="str">
        <f>IF(NOT(ISBLANK('CP, Curs, Sem'!C47)),
IF(J43=0,"n/p",IF(AND(J43&gt;=$L$3,J43&lt;=$M$3),$N$3,
IF(AND(J43&gt;=$L$4,J43&lt;=$M$4),$N$4,
IF(AND(J43&gt;=$L$5,J43&lt;=$M$5),$N$5,
IF(AND(J43&gt;=$L$6,J43&lt;=$M$6),$N$6,
IF(AND(J43&gt;=$L$7,J43&lt;=$M$7),$N$7,
IF(AND(J43&gt;=$L$8,J43&lt;=$M$8),$N$8,
IF(AND(J43&gt;=$L$9,J43&lt;=$M$9),$N$9,
IF(AND(J43&gt;=$L$10,J43&lt;=$M$10),$N$10,
IF(AND(J43&gt;=$L$11,J43&lt;=$M$11),$N$11,
IF(AND(J43&gt;=$L$12,J43&lt;=$M$12),$N$12))))))))))),
"")</f>
        <v/>
      </c>
    </row>
    <row r="44" spans="1:11" ht="18" x14ac:dyDescent="0.35">
      <c r="A44" s="30" t="str">
        <f>IF(NOT(ISBLANK('CP, Curs, Sem'!B48)),'CP, Curs, Sem'!B48,"")</f>
        <v/>
      </c>
      <c r="B44" s="31" t="str">
        <f>IF(NOT(ISBLANK('CP, Curs, Sem'!C48)),'CP, Curs, Sem'!C48,"")</f>
        <v/>
      </c>
      <c r="C44" s="10"/>
      <c r="D44" s="10"/>
      <c r="E44" s="10"/>
      <c r="F44" s="10"/>
      <c r="G44" s="10"/>
      <c r="H44" s="10"/>
      <c r="I44" s="10"/>
      <c r="J44" s="24" t="str">
        <f>IF(NOT(ISBLANK('CP, Curs, Sem'!C48)),ROUND(SUM(C44:I44),0),"")</f>
        <v/>
      </c>
      <c r="K44" s="23" t="str">
        <f>IF(NOT(ISBLANK('CP, Curs, Sem'!C48)),
IF(J44=0,"n/p",IF(AND(J44&gt;=$L$3,J44&lt;=$M$3),$N$3,
IF(AND(J44&gt;=$L$4,J44&lt;=$M$4),$N$4,
IF(AND(J44&gt;=$L$5,J44&lt;=$M$5),$N$5,
IF(AND(J44&gt;=$L$6,J44&lt;=$M$6),$N$6,
IF(AND(J44&gt;=$L$7,J44&lt;=$M$7),$N$7,
IF(AND(J44&gt;=$L$8,J44&lt;=$M$8),$N$8,
IF(AND(J44&gt;=$L$9,J44&lt;=$M$9),$N$9,
IF(AND(J44&gt;=$L$10,J44&lt;=$M$10),$N$10,
IF(AND(J44&gt;=$L$11,J44&lt;=$M$11),$N$11,
IF(AND(J44&gt;=$L$12,J44&lt;=$M$12),$N$12))))))))))),
"")</f>
        <v/>
      </c>
    </row>
    <row r="45" spans="1:11" ht="18" x14ac:dyDescent="0.35">
      <c r="A45" s="30" t="str">
        <f>IF(NOT(ISBLANK('CP, Curs, Sem'!B49)),'CP, Curs, Sem'!B49,"")</f>
        <v/>
      </c>
      <c r="B45" s="31" t="str">
        <f>IF(NOT(ISBLANK('CP, Curs, Sem'!C49)),'CP, Curs, Sem'!C49,"")</f>
        <v/>
      </c>
      <c r="C45" s="10"/>
      <c r="D45" s="10"/>
      <c r="E45" s="10"/>
      <c r="F45" s="10"/>
      <c r="G45" s="10"/>
      <c r="H45" s="10"/>
      <c r="I45" s="10"/>
      <c r="J45" s="24" t="str">
        <f>IF(NOT(ISBLANK('CP, Curs, Sem'!C49)),ROUND(SUM(C45:I45),0),"")</f>
        <v/>
      </c>
      <c r="K45" s="23" t="str">
        <f>IF(NOT(ISBLANK('CP, Curs, Sem'!C49)),
IF(J45=0,"n/p",IF(AND(J45&gt;=$L$3,J45&lt;=$M$3),$N$3,
IF(AND(J45&gt;=$L$4,J45&lt;=$M$4),$N$4,
IF(AND(J45&gt;=$L$5,J45&lt;=$M$5),$N$5,
IF(AND(J45&gt;=$L$6,J45&lt;=$M$6),$N$6,
IF(AND(J45&gt;=$L$7,J45&lt;=$M$7),$N$7,
IF(AND(J45&gt;=$L$8,J45&lt;=$M$8),$N$8,
IF(AND(J45&gt;=$L$9,J45&lt;=$M$9),$N$9,
IF(AND(J45&gt;=$L$10,J45&lt;=$M$10),$N$10,
IF(AND(J45&gt;=$L$11,J45&lt;=$M$11),$N$11,
IF(AND(J45&gt;=$L$12,J45&lt;=$M$12),$N$12))))))))))),
"")</f>
        <v/>
      </c>
    </row>
    <row r="46" spans="1:11" ht="18" x14ac:dyDescent="0.35">
      <c r="A46" s="30" t="str">
        <f>IF(NOT(ISBLANK('CP, Curs, Sem'!B50)),'CP, Curs, Sem'!B50,"")</f>
        <v/>
      </c>
      <c r="B46" s="31" t="str">
        <f>IF(NOT(ISBLANK('CP, Curs, Sem'!C50)),'CP, Curs, Sem'!C50,"")</f>
        <v/>
      </c>
      <c r="C46" s="10"/>
      <c r="D46" s="10"/>
      <c r="E46" s="10"/>
      <c r="F46" s="10"/>
      <c r="G46" s="10"/>
      <c r="H46" s="10"/>
      <c r="I46" s="10"/>
      <c r="J46" s="24" t="str">
        <f>IF(NOT(ISBLANK('CP, Curs, Sem'!C50)),ROUND(SUM(C46:I46),0),"")</f>
        <v/>
      </c>
      <c r="K46" s="23" t="str">
        <f>IF(NOT(ISBLANK('CP, Curs, Sem'!C50)),
IF(J46=0,"n/p",IF(AND(J46&gt;=$L$3,J46&lt;=$M$3),$N$3,
IF(AND(J46&gt;=$L$4,J46&lt;=$M$4),$N$4,
IF(AND(J46&gt;=$L$5,J46&lt;=$M$5),$N$5,
IF(AND(J46&gt;=$L$6,J46&lt;=$M$6),$N$6,
IF(AND(J46&gt;=$L$7,J46&lt;=$M$7),$N$7,
IF(AND(J46&gt;=$L$8,J46&lt;=$M$8),$N$8,
IF(AND(J46&gt;=$L$9,J46&lt;=$M$9),$N$9,
IF(AND(J46&gt;=$L$10,J46&lt;=$M$10),$N$10,
IF(AND(J46&gt;=$L$11,J46&lt;=$M$11),$N$11,
IF(AND(J46&gt;=$L$12,J46&lt;=$M$12),$N$12))))))))))),
"")</f>
        <v/>
      </c>
    </row>
    <row r="47" spans="1:11" ht="18" x14ac:dyDescent="0.35">
      <c r="A47" s="30" t="str">
        <f>IF(NOT(ISBLANK('CP, Curs, Sem'!B51)),'CP, Curs, Sem'!B51,"")</f>
        <v/>
      </c>
      <c r="B47" s="31" t="str">
        <f>IF(NOT(ISBLANK('CP, Curs, Sem'!C51)),'CP, Curs, Sem'!C51,"")</f>
        <v/>
      </c>
      <c r="C47" s="10"/>
      <c r="D47" s="10"/>
      <c r="E47" s="10"/>
      <c r="F47" s="10"/>
      <c r="G47" s="10"/>
      <c r="H47" s="10"/>
      <c r="I47" s="10"/>
      <c r="J47" s="24" t="str">
        <f>IF(NOT(ISBLANK('CP, Curs, Sem'!C51)),ROUND(SUM(C47:I47),0),"")</f>
        <v/>
      </c>
      <c r="K47" s="23" t="str">
        <f>IF(NOT(ISBLANK('CP, Curs, Sem'!C51)),
IF(J47=0,"n/p",IF(AND(J47&gt;=$L$3,J47&lt;=$M$3),$N$3,
IF(AND(J47&gt;=$L$4,J47&lt;=$M$4),$N$4,
IF(AND(J47&gt;=$L$5,J47&lt;=$M$5),$N$5,
IF(AND(J47&gt;=$L$6,J47&lt;=$M$6),$N$6,
IF(AND(J47&gt;=$L$7,J47&lt;=$M$7),$N$7,
IF(AND(J47&gt;=$L$8,J47&lt;=$M$8),$N$8,
IF(AND(J47&gt;=$L$9,J47&lt;=$M$9),$N$9,
IF(AND(J47&gt;=$L$10,J47&lt;=$M$10),$N$10,
IF(AND(J47&gt;=$L$11,J47&lt;=$M$11),$N$11,
IF(AND(J47&gt;=$L$12,J47&lt;=$M$12),$N$12))))))))))),
"")</f>
        <v/>
      </c>
    </row>
    <row r="48" spans="1:11" ht="18" x14ac:dyDescent="0.35">
      <c r="A48" s="30" t="str">
        <f>IF(NOT(ISBLANK('CP, Curs, Sem'!B52)),'CP, Curs, Sem'!B52,"")</f>
        <v/>
      </c>
      <c r="B48" s="31" t="str">
        <f>IF(NOT(ISBLANK('CP, Curs, Sem'!C52)),'CP, Curs, Sem'!C52,"")</f>
        <v/>
      </c>
      <c r="C48" s="10"/>
      <c r="D48" s="10"/>
      <c r="E48" s="10"/>
      <c r="F48" s="10"/>
      <c r="G48" s="10"/>
      <c r="H48" s="10"/>
      <c r="I48" s="10"/>
      <c r="J48" s="24" t="str">
        <f>IF(NOT(ISBLANK('CP, Curs, Sem'!C52)),ROUND(SUM(C48:I48),0),"")</f>
        <v/>
      </c>
      <c r="K48" s="23" t="str">
        <f>IF(NOT(ISBLANK('CP, Curs, Sem'!C52)),
IF(J48=0,"n/p",IF(AND(J48&gt;=$L$3,J48&lt;=$M$3),$N$3,
IF(AND(J48&gt;=$L$4,J48&lt;=$M$4),$N$4,
IF(AND(J48&gt;=$L$5,J48&lt;=$M$5),$N$5,
IF(AND(J48&gt;=$L$6,J48&lt;=$M$6),$N$6,
IF(AND(J48&gt;=$L$7,J48&lt;=$M$7),$N$7,
IF(AND(J48&gt;=$L$8,J48&lt;=$M$8),$N$8,
IF(AND(J48&gt;=$L$9,J48&lt;=$M$9),$N$9,
IF(AND(J48&gt;=$L$10,J48&lt;=$M$10),$N$10,
IF(AND(J48&gt;=$L$11,J48&lt;=$M$11),$N$11,
IF(AND(J48&gt;=$L$12,J48&lt;=$M$12),$N$12))))))))))),
"")</f>
        <v/>
      </c>
    </row>
    <row r="49" spans="1:11" ht="18" x14ac:dyDescent="0.35">
      <c r="A49" s="30" t="str">
        <f>IF(NOT(ISBLANK('CP, Curs, Sem'!B53)),'CP, Curs, Sem'!B53,"")</f>
        <v/>
      </c>
      <c r="B49" s="31" t="str">
        <f>IF(NOT(ISBLANK('CP, Curs, Sem'!C53)),'CP, Curs, Sem'!C53,"")</f>
        <v/>
      </c>
      <c r="C49" s="10"/>
      <c r="D49" s="10"/>
      <c r="E49" s="10"/>
      <c r="F49" s="10"/>
      <c r="G49" s="10"/>
      <c r="H49" s="10"/>
      <c r="I49" s="10"/>
      <c r="J49" s="24" t="str">
        <f>IF(NOT(ISBLANK('CP, Curs, Sem'!C53)),ROUND(SUM(C49:I49),0),"")</f>
        <v/>
      </c>
      <c r="K49" s="23" t="str">
        <f>IF(NOT(ISBLANK('CP, Curs, Sem'!C53)),
IF(J49=0,"n/p",IF(AND(J49&gt;=$L$3,J49&lt;=$M$3),$N$3,
IF(AND(J49&gt;=$L$4,J49&lt;=$M$4),$N$4,
IF(AND(J49&gt;=$L$5,J49&lt;=$M$5),$N$5,
IF(AND(J49&gt;=$L$6,J49&lt;=$M$6),$N$6,
IF(AND(J49&gt;=$L$7,J49&lt;=$M$7),$N$7,
IF(AND(J49&gt;=$L$8,J49&lt;=$M$8),$N$8,
IF(AND(J49&gt;=$L$9,J49&lt;=$M$9),$N$9,
IF(AND(J49&gt;=$L$10,J49&lt;=$M$10),$N$10,
IF(AND(J49&gt;=$L$11,J49&lt;=$M$11),$N$11,
IF(AND(J49&gt;=$L$12,J49&lt;=$M$12),$N$12))))))))))),
"")</f>
        <v/>
      </c>
    </row>
    <row r="50" spans="1:11" ht="18" x14ac:dyDescent="0.35">
      <c r="A50" s="30" t="str">
        <f>IF(NOT(ISBLANK('CP, Curs, Sem'!B54)),'CP, Curs, Sem'!B54,"")</f>
        <v/>
      </c>
      <c r="B50" s="31" t="str">
        <f>IF(NOT(ISBLANK('CP, Curs, Sem'!C54)),'CP, Curs, Sem'!C54,"")</f>
        <v/>
      </c>
      <c r="C50" s="10"/>
      <c r="D50" s="10"/>
      <c r="E50" s="10"/>
      <c r="F50" s="10"/>
      <c r="G50" s="10"/>
      <c r="H50" s="10"/>
      <c r="I50" s="10"/>
      <c r="J50" s="24" t="str">
        <f>IF(NOT(ISBLANK('CP, Curs, Sem'!C54)),ROUND(SUM(C50:I50),0),"")</f>
        <v/>
      </c>
      <c r="K50" s="23" t="str">
        <f>IF(NOT(ISBLANK('CP, Curs, Sem'!C54)),
IF(J50=0,"n/p",IF(AND(J50&gt;=$L$3,J50&lt;=$M$3),$N$3,
IF(AND(J50&gt;=$L$4,J50&lt;=$M$4),$N$4,
IF(AND(J50&gt;=$L$5,J50&lt;=$M$5),$N$5,
IF(AND(J50&gt;=$L$6,J50&lt;=$M$6),$N$6,
IF(AND(J50&gt;=$L$7,J50&lt;=$M$7),$N$7,
IF(AND(J50&gt;=$L$8,J50&lt;=$M$8),$N$8,
IF(AND(J50&gt;=$L$9,J50&lt;=$M$9),$N$9,
IF(AND(J50&gt;=$L$10,J50&lt;=$M$10),$N$10,
IF(AND(J50&gt;=$L$11,J50&lt;=$M$11),$N$11,
IF(AND(J50&gt;=$L$12,J50&lt;=$M$12),$N$12))))))))))),
"")</f>
        <v/>
      </c>
    </row>
    <row r="51" spans="1:11" ht="18" x14ac:dyDescent="0.35">
      <c r="A51" s="30" t="str">
        <f>IF(NOT(ISBLANK('CP, Curs, Sem'!B55)),'CP, Curs, Sem'!B55,"")</f>
        <v/>
      </c>
      <c r="B51" s="31" t="str">
        <f>IF(NOT(ISBLANK('CP, Curs, Sem'!C55)),'CP, Curs, Sem'!C55,"")</f>
        <v/>
      </c>
      <c r="C51" s="10"/>
      <c r="D51" s="10"/>
      <c r="E51" s="10"/>
      <c r="F51" s="10"/>
      <c r="G51" s="10"/>
      <c r="H51" s="10"/>
      <c r="I51" s="10"/>
      <c r="J51" s="24" t="str">
        <f>IF(NOT(ISBLANK('CP, Curs, Sem'!C55)),ROUND(SUM(C51:I51),0),"")</f>
        <v/>
      </c>
      <c r="K51" s="23" t="str">
        <f>IF(NOT(ISBLANK('CP, Curs, Sem'!C55)),
IF(J51=0,"n/p",IF(AND(J51&gt;=$L$3,J51&lt;=$M$3),$N$3,
IF(AND(J51&gt;=$L$4,J51&lt;=$M$4),$N$4,
IF(AND(J51&gt;=$L$5,J51&lt;=$M$5),$N$5,
IF(AND(J51&gt;=$L$6,J51&lt;=$M$6),$N$6,
IF(AND(J51&gt;=$L$7,J51&lt;=$M$7),$N$7,
IF(AND(J51&gt;=$L$8,J51&lt;=$M$8),$N$8,
IF(AND(J51&gt;=$L$9,J51&lt;=$M$9),$N$9,
IF(AND(J51&gt;=$L$10,J51&lt;=$M$10),$N$10,
IF(AND(J51&gt;=$L$11,J51&lt;=$M$11),$N$11,
IF(AND(J51&gt;=$L$12,J51&lt;=$M$12),$N$12))))))))))),
"")</f>
        <v/>
      </c>
    </row>
    <row r="52" spans="1:11" ht="18" x14ac:dyDescent="0.35">
      <c r="A52" s="30" t="str">
        <f>IF(NOT(ISBLANK('CP, Curs, Sem'!B56)),'CP, Curs, Sem'!B56,"")</f>
        <v/>
      </c>
      <c r="B52" s="31" t="str">
        <f>IF(NOT(ISBLANK('CP, Curs, Sem'!C56)),'CP, Curs, Sem'!C56,"")</f>
        <v/>
      </c>
      <c r="C52" s="10"/>
      <c r="D52" s="10"/>
      <c r="E52" s="10"/>
      <c r="F52" s="10"/>
      <c r="G52" s="10"/>
      <c r="H52" s="10"/>
      <c r="I52" s="10"/>
      <c r="J52" s="24" t="str">
        <f>IF(NOT(ISBLANK('CP, Curs, Sem'!C56)),ROUND(SUM(C52:I52),0),"")</f>
        <v/>
      </c>
      <c r="K52" s="23" t="str">
        <f>IF(NOT(ISBLANK('CP, Curs, Sem'!C56)),
IF(J52=0,"n/p",IF(AND(J52&gt;=$L$3,J52&lt;=$M$3),$N$3,
IF(AND(J52&gt;=$L$4,J52&lt;=$M$4),$N$4,
IF(AND(J52&gt;=$L$5,J52&lt;=$M$5),$N$5,
IF(AND(J52&gt;=$L$6,J52&lt;=$M$6),$N$6,
IF(AND(J52&gt;=$L$7,J52&lt;=$M$7),$N$7,
IF(AND(J52&gt;=$L$8,J52&lt;=$M$8),$N$8,
IF(AND(J52&gt;=$L$9,J52&lt;=$M$9),$N$9,
IF(AND(J52&gt;=$L$10,J52&lt;=$M$10),$N$10,
IF(AND(J52&gt;=$L$11,J52&lt;=$M$11),$N$11,
IF(AND(J52&gt;=$L$12,J52&lt;=$M$12),$N$12))))))))))),
"")</f>
        <v/>
      </c>
    </row>
    <row r="53" spans="1:11" ht="18" x14ac:dyDescent="0.35">
      <c r="A53" s="30" t="str">
        <f>IF(NOT(ISBLANK('CP, Curs, Sem'!B57)),'CP, Curs, Sem'!B57,"")</f>
        <v/>
      </c>
      <c r="B53" s="31" t="str">
        <f>IF(NOT(ISBLANK('CP, Curs, Sem'!C57)),'CP, Curs, Sem'!C57,"")</f>
        <v/>
      </c>
      <c r="C53" s="10"/>
      <c r="D53" s="10"/>
      <c r="E53" s="10"/>
      <c r="F53" s="10"/>
      <c r="G53" s="10"/>
      <c r="H53" s="10"/>
      <c r="I53" s="10"/>
      <c r="J53" s="24" t="str">
        <f>IF(NOT(ISBLANK('CP, Curs, Sem'!C57)),ROUND(SUM(C53:I53),0),"")</f>
        <v/>
      </c>
      <c r="K53" s="23" t="str">
        <f>IF(NOT(ISBLANK('CP, Curs, Sem'!C57)),
IF(J53=0,"n/p",IF(AND(J53&gt;=$L$3,J53&lt;=$M$3),$N$3,
IF(AND(J53&gt;=$L$4,J53&lt;=$M$4),$N$4,
IF(AND(J53&gt;=$L$5,J53&lt;=$M$5),$N$5,
IF(AND(J53&gt;=$L$6,J53&lt;=$M$6),$N$6,
IF(AND(J53&gt;=$L$7,J53&lt;=$M$7),$N$7,
IF(AND(J53&gt;=$L$8,J53&lt;=$M$8),$N$8,
IF(AND(J53&gt;=$L$9,J53&lt;=$M$9),$N$9,
IF(AND(J53&gt;=$L$10,J53&lt;=$M$10),$N$10,
IF(AND(J53&gt;=$L$11,J53&lt;=$M$11),$N$11,
IF(AND(J53&gt;=$L$12,J53&lt;=$M$12),$N$12))))))))))),
"")</f>
        <v/>
      </c>
    </row>
    <row r="54" spans="1:11" ht="18" x14ac:dyDescent="0.35">
      <c r="A54" s="30" t="str">
        <f>IF(NOT(ISBLANK('CP, Curs, Sem'!B58)),'CP, Curs, Sem'!B58,"")</f>
        <v/>
      </c>
      <c r="B54" s="31" t="str">
        <f>IF(NOT(ISBLANK('CP, Curs, Sem'!C58)),'CP, Curs, Sem'!C58,"")</f>
        <v/>
      </c>
      <c r="C54" s="10"/>
      <c r="D54" s="10"/>
      <c r="E54" s="10"/>
      <c r="F54" s="10"/>
      <c r="G54" s="10"/>
      <c r="H54" s="10"/>
      <c r="I54" s="10"/>
      <c r="J54" s="24" t="str">
        <f>IF(NOT(ISBLANK('CP, Curs, Sem'!C58)),ROUND(SUM(C54:I54),0),"")</f>
        <v/>
      </c>
      <c r="K54" s="23" t="str">
        <f>IF(NOT(ISBLANK('CP, Curs, Sem'!C58)),
IF(J54=0,"n/p",IF(AND(J54&gt;=$L$3,J54&lt;=$M$3),$N$3,
IF(AND(J54&gt;=$L$4,J54&lt;=$M$4),$N$4,
IF(AND(J54&gt;=$L$5,J54&lt;=$M$5),$N$5,
IF(AND(J54&gt;=$L$6,J54&lt;=$M$6),$N$6,
IF(AND(J54&gt;=$L$7,J54&lt;=$M$7),$N$7,
IF(AND(J54&gt;=$L$8,J54&lt;=$M$8),$N$8,
IF(AND(J54&gt;=$L$9,J54&lt;=$M$9),$N$9,
IF(AND(J54&gt;=$L$10,J54&lt;=$M$10),$N$10,
IF(AND(J54&gt;=$L$11,J54&lt;=$M$11),$N$11,
IF(AND(J54&gt;=$L$12,J54&lt;=$M$12),$N$12))))))))))),
"")</f>
        <v/>
      </c>
    </row>
    <row r="55" spans="1:11" ht="18" x14ac:dyDescent="0.35">
      <c r="A55" s="30" t="str">
        <f>IF(NOT(ISBLANK('CP, Curs, Sem'!B59)),'CP, Curs, Sem'!B59,"")</f>
        <v/>
      </c>
      <c r="B55" s="31" t="str">
        <f>IF(NOT(ISBLANK('CP, Curs, Sem'!C59)),'CP, Curs, Sem'!C59,"")</f>
        <v/>
      </c>
      <c r="C55" s="10"/>
      <c r="D55" s="10"/>
      <c r="E55" s="10"/>
      <c r="F55" s="10"/>
      <c r="G55" s="10"/>
      <c r="H55" s="10"/>
      <c r="I55" s="10"/>
      <c r="J55" s="24" t="str">
        <f>IF(NOT(ISBLANK('CP, Curs, Sem'!C59)),ROUND(SUM(C55:I55),0),"")</f>
        <v/>
      </c>
      <c r="K55" s="23" t="str">
        <f>IF(NOT(ISBLANK('CP, Curs, Sem'!C59)),
IF(J55=0,"n/p",IF(AND(J55&gt;=$L$3,J55&lt;=$M$3),$N$3,
IF(AND(J55&gt;=$L$4,J55&lt;=$M$4),$N$4,
IF(AND(J55&gt;=$L$5,J55&lt;=$M$5),$N$5,
IF(AND(J55&gt;=$L$6,J55&lt;=$M$6),$N$6,
IF(AND(J55&gt;=$L$7,J55&lt;=$M$7),$N$7,
IF(AND(J55&gt;=$L$8,J55&lt;=$M$8),$N$8,
IF(AND(J55&gt;=$L$9,J55&lt;=$M$9),$N$9,
IF(AND(J55&gt;=$L$10,J55&lt;=$M$10),$N$10,
IF(AND(J55&gt;=$L$11,J55&lt;=$M$11),$N$11,
IF(AND(J55&gt;=$L$12,J55&lt;=$M$12),$N$12))))))))))),
"")</f>
        <v/>
      </c>
    </row>
    <row r="56" spans="1:11" ht="18" x14ac:dyDescent="0.35">
      <c r="A56" s="30" t="str">
        <f>IF(NOT(ISBLANK('CP, Curs, Sem'!B60)),'CP, Curs, Sem'!B60,"")</f>
        <v/>
      </c>
      <c r="B56" s="31" t="str">
        <f>IF(NOT(ISBLANK('CP, Curs, Sem'!C60)),'CP, Curs, Sem'!C60,"")</f>
        <v/>
      </c>
      <c r="C56" s="10"/>
      <c r="D56" s="10"/>
      <c r="E56" s="10"/>
      <c r="F56" s="10"/>
      <c r="G56" s="10"/>
      <c r="H56" s="10"/>
      <c r="I56" s="10"/>
      <c r="J56" s="24" t="str">
        <f>IF(NOT(ISBLANK('CP, Curs, Sem'!C60)),ROUND(SUM(C56:I56),0),"")</f>
        <v/>
      </c>
      <c r="K56" s="23" t="str">
        <f>IF(NOT(ISBLANK('CP, Curs, Sem'!C60)),
IF(J56=0,"n/p",IF(AND(J56&gt;=$L$3,J56&lt;=$M$3),$N$3,
IF(AND(J56&gt;=$L$4,J56&lt;=$M$4),$N$4,
IF(AND(J56&gt;=$L$5,J56&lt;=$M$5),$N$5,
IF(AND(J56&gt;=$L$6,J56&lt;=$M$6),$N$6,
IF(AND(J56&gt;=$L$7,J56&lt;=$M$7),$N$7,
IF(AND(J56&gt;=$L$8,J56&lt;=$M$8),$N$8,
IF(AND(J56&gt;=$L$9,J56&lt;=$M$9),$N$9,
IF(AND(J56&gt;=$L$10,J56&lt;=$M$10),$N$10,
IF(AND(J56&gt;=$L$11,J56&lt;=$M$11),$N$11,
IF(AND(J56&gt;=$L$12,J56&lt;=$M$12),$N$12))))))))))),
"")</f>
        <v/>
      </c>
    </row>
    <row r="57" spans="1:11" ht="18" x14ac:dyDescent="0.35">
      <c r="A57" s="30" t="str">
        <f>IF(NOT(ISBLANK('CP, Curs, Sem'!B61)),'CP, Curs, Sem'!B61,"")</f>
        <v/>
      </c>
      <c r="B57" s="31" t="str">
        <f>IF(NOT(ISBLANK('CP, Curs, Sem'!C61)),'CP, Curs, Sem'!C61,"")</f>
        <v/>
      </c>
      <c r="C57" s="10"/>
      <c r="D57" s="10"/>
      <c r="E57" s="10"/>
      <c r="F57" s="10"/>
      <c r="G57" s="10"/>
      <c r="H57" s="10"/>
      <c r="I57" s="10"/>
      <c r="J57" s="24" t="str">
        <f>IF(NOT(ISBLANK('CP, Curs, Sem'!C61)),ROUND(SUM(C57:I57),0),"")</f>
        <v/>
      </c>
      <c r="K57" s="23" t="str">
        <f>IF(NOT(ISBLANK('CP, Curs, Sem'!C61)),
IF(J57=0,"n/p",IF(AND(J57&gt;=$L$3,J57&lt;=$M$3),$N$3,
IF(AND(J57&gt;=$L$4,J57&lt;=$M$4),$N$4,
IF(AND(J57&gt;=$L$5,J57&lt;=$M$5),$N$5,
IF(AND(J57&gt;=$L$6,J57&lt;=$M$6),$N$6,
IF(AND(J57&gt;=$L$7,J57&lt;=$M$7),$N$7,
IF(AND(J57&gt;=$L$8,J57&lt;=$M$8),$N$8,
IF(AND(J57&gt;=$L$9,J57&lt;=$M$9),$N$9,
IF(AND(J57&gt;=$L$10,J57&lt;=$M$10),$N$10,
IF(AND(J57&gt;=$L$11,J57&lt;=$M$11),$N$11,
IF(AND(J57&gt;=$L$12,J57&lt;=$M$12),$N$12))))))))))),
"")</f>
        <v/>
      </c>
    </row>
    <row r="58" spans="1:11" ht="18" x14ac:dyDescent="0.35">
      <c r="A58" s="30" t="str">
        <f>IF(NOT(ISBLANK('CP, Curs, Sem'!B62)),'CP, Curs, Sem'!B62,"")</f>
        <v/>
      </c>
      <c r="B58" s="31" t="str">
        <f>IF(NOT(ISBLANK('CP, Curs, Sem'!C62)),'CP, Curs, Sem'!C62,"")</f>
        <v/>
      </c>
      <c r="C58" s="10"/>
      <c r="D58" s="10"/>
      <c r="E58" s="10"/>
      <c r="F58" s="10"/>
      <c r="G58" s="10"/>
      <c r="H58" s="10"/>
      <c r="I58" s="10"/>
      <c r="J58" s="24" t="str">
        <f>IF(NOT(ISBLANK('CP, Curs, Sem'!C62)),ROUND(SUM(C58:I58),0),"")</f>
        <v/>
      </c>
      <c r="K58" s="23" t="str">
        <f>IF(NOT(ISBLANK('CP, Curs, Sem'!C62)),
IF(J58=0,"n/p",IF(AND(J58&gt;=$L$3,J58&lt;=$M$3),$N$3,
IF(AND(J58&gt;=$L$4,J58&lt;=$M$4),$N$4,
IF(AND(J58&gt;=$L$5,J58&lt;=$M$5),$N$5,
IF(AND(J58&gt;=$L$6,J58&lt;=$M$6),$N$6,
IF(AND(J58&gt;=$L$7,J58&lt;=$M$7),$N$7,
IF(AND(J58&gt;=$L$8,J58&lt;=$M$8),$N$8,
IF(AND(J58&gt;=$L$9,J58&lt;=$M$9),$N$9,
IF(AND(J58&gt;=$L$10,J58&lt;=$M$10),$N$10,
IF(AND(J58&gt;=$L$11,J58&lt;=$M$11),$N$11,
IF(AND(J58&gt;=$L$12,J58&lt;=$M$12),$N$12))))))))))),
"")</f>
        <v/>
      </c>
    </row>
    <row r="59" spans="1:11" ht="18" x14ac:dyDescent="0.35">
      <c r="A59" s="30" t="str">
        <f>IF(NOT(ISBLANK('CP, Curs, Sem'!B63)),'CP, Curs, Sem'!B63,"")</f>
        <v/>
      </c>
      <c r="B59" s="31" t="str">
        <f>IF(NOT(ISBLANK('CP, Curs, Sem'!C63)),'CP, Curs, Sem'!C63,"")</f>
        <v/>
      </c>
      <c r="C59" s="10"/>
      <c r="D59" s="10"/>
      <c r="E59" s="10"/>
      <c r="F59" s="10"/>
      <c r="G59" s="10"/>
      <c r="H59" s="10"/>
      <c r="I59" s="10"/>
      <c r="J59" s="24" t="str">
        <f>IF(NOT(ISBLANK('CP, Curs, Sem'!C63)),ROUND(SUM(C59:I59),0),"")</f>
        <v/>
      </c>
      <c r="K59" s="23" t="str">
        <f>IF(NOT(ISBLANK('CP, Curs, Sem'!C63)),
IF(J59=0,"n/p",IF(AND(J59&gt;=$L$3,J59&lt;=$M$3),$N$3,
IF(AND(J59&gt;=$L$4,J59&lt;=$M$4),$N$4,
IF(AND(J59&gt;=$L$5,J59&lt;=$M$5),$N$5,
IF(AND(J59&gt;=$L$6,J59&lt;=$M$6),$N$6,
IF(AND(J59&gt;=$L$7,J59&lt;=$M$7),$N$7,
IF(AND(J59&gt;=$L$8,J59&lt;=$M$8),$N$8,
IF(AND(J59&gt;=$L$9,J59&lt;=$M$9),$N$9,
IF(AND(J59&gt;=$L$10,J59&lt;=$M$10),$N$10,
IF(AND(J59&gt;=$L$11,J59&lt;=$M$11),$N$11,
IF(AND(J59&gt;=$L$12,J59&lt;=$M$12),$N$12))))))))))),
"")</f>
        <v/>
      </c>
    </row>
    <row r="60" spans="1:11" ht="18" x14ac:dyDescent="0.35">
      <c r="A60" s="30" t="str">
        <f>IF(NOT(ISBLANK('CP, Curs, Sem'!B64)),'CP, Curs, Sem'!B64,"")</f>
        <v/>
      </c>
      <c r="B60" s="31" t="str">
        <f>IF(NOT(ISBLANK('CP, Curs, Sem'!C64)),'CP, Curs, Sem'!C64,"")</f>
        <v/>
      </c>
      <c r="C60" s="10"/>
      <c r="D60" s="10"/>
      <c r="E60" s="10"/>
      <c r="F60" s="10"/>
      <c r="G60" s="10"/>
      <c r="H60" s="10"/>
      <c r="I60" s="10"/>
      <c r="J60" s="24" t="str">
        <f>IF(NOT(ISBLANK('CP, Curs, Sem'!C64)),ROUND(SUM(C60:I60),0),"")</f>
        <v/>
      </c>
      <c r="K60" s="23" t="str">
        <f>IF(NOT(ISBLANK('CP, Curs, Sem'!C64)),
IF(J60=0,"n/p",IF(AND(J60&gt;=$L$3,J60&lt;=$M$3),$N$3,
IF(AND(J60&gt;=$L$4,J60&lt;=$M$4),$N$4,
IF(AND(J60&gt;=$L$5,J60&lt;=$M$5),$N$5,
IF(AND(J60&gt;=$L$6,J60&lt;=$M$6),$N$6,
IF(AND(J60&gt;=$L$7,J60&lt;=$M$7),$N$7,
IF(AND(J60&gt;=$L$8,J60&lt;=$M$8),$N$8,
IF(AND(J60&gt;=$L$9,J60&lt;=$M$9),$N$9,
IF(AND(J60&gt;=$L$10,J60&lt;=$M$10),$N$10,
IF(AND(J60&gt;=$L$11,J60&lt;=$M$11),$N$11,
IF(AND(J60&gt;=$L$12,J60&lt;=$M$12),$N$12))))))))))),
"")</f>
        <v/>
      </c>
    </row>
    <row r="61" spans="1:11" ht="18" x14ac:dyDescent="0.35">
      <c r="A61" s="30" t="str">
        <f>IF(NOT(ISBLANK('CP, Curs, Sem'!B65)),'CP, Curs, Sem'!B65,"")</f>
        <v/>
      </c>
      <c r="B61" s="31" t="str">
        <f>IF(NOT(ISBLANK('CP, Curs, Sem'!C65)),'CP, Curs, Sem'!C65,"")</f>
        <v/>
      </c>
      <c r="C61" s="10"/>
      <c r="D61" s="10"/>
      <c r="E61" s="10"/>
      <c r="F61" s="10"/>
      <c r="G61" s="10"/>
      <c r="H61" s="10"/>
      <c r="I61" s="10"/>
      <c r="J61" s="24" t="str">
        <f>IF(NOT(ISBLANK('CP, Curs, Sem'!C65)),ROUND(SUM(C61:I61),0),"")</f>
        <v/>
      </c>
      <c r="K61" s="23" t="str">
        <f>IF(NOT(ISBLANK('CP, Curs, Sem'!C65)),
IF(J61=0,"n/p",IF(AND(J61&gt;=$L$3,J61&lt;=$M$3),$N$3,
IF(AND(J61&gt;=$L$4,J61&lt;=$M$4),$N$4,
IF(AND(J61&gt;=$L$5,J61&lt;=$M$5),$N$5,
IF(AND(J61&gt;=$L$6,J61&lt;=$M$6),$N$6,
IF(AND(J61&gt;=$L$7,J61&lt;=$M$7),$N$7,
IF(AND(J61&gt;=$L$8,J61&lt;=$M$8),$N$8,
IF(AND(J61&gt;=$L$9,J61&lt;=$M$9),$N$9,
IF(AND(J61&gt;=$L$10,J61&lt;=$M$10),$N$10,
IF(AND(J61&gt;=$L$11,J61&lt;=$M$11),$N$11,
IF(AND(J61&gt;=$L$12,J61&lt;=$M$12),$N$12))))))))))),
"")</f>
        <v/>
      </c>
    </row>
    <row r="62" spans="1:11" ht="18" x14ac:dyDescent="0.35">
      <c r="A62" s="30" t="str">
        <f>IF(NOT(ISBLANK('CP, Curs, Sem'!B66)),'CP, Curs, Sem'!B66,"")</f>
        <v/>
      </c>
      <c r="B62" s="31" t="str">
        <f>IF(NOT(ISBLANK('CP, Curs, Sem'!C66)),'CP, Curs, Sem'!C66,"")</f>
        <v/>
      </c>
      <c r="C62" s="10"/>
      <c r="D62" s="10"/>
      <c r="E62" s="10"/>
      <c r="F62" s="10"/>
      <c r="G62" s="10"/>
      <c r="H62" s="10"/>
      <c r="I62" s="10"/>
      <c r="J62" s="24" t="str">
        <f>IF(NOT(ISBLANK('CP, Curs, Sem'!C66)),ROUND(SUM(C62:I62),0),"")</f>
        <v/>
      </c>
      <c r="K62" s="23" t="str">
        <f>IF(NOT(ISBLANK('CP, Curs, Sem'!C66)),
IF(J62=0,"n/p",IF(AND(J62&gt;=$L$3,J62&lt;=$M$3),$N$3,
IF(AND(J62&gt;=$L$4,J62&lt;=$M$4),$N$4,
IF(AND(J62&gt;=$L$5,J62&lt;=$M$5),$N$5,
IF(AND(J62&gt;=$L$6,J62&lt;=$M$6),$N$6,
IF(AND(J62&gt;=$L$7,J62&lt;=$M$7),$N$7,
IF(AND(J62&gt;=$L$8,J62&lt;=$M$8),$N$8,
IF(AND(J62&gt;=$L$9,J62&lt;=$M$9),$N$9,
IF(AND(J62&gt;=$L$10,J62&lt;=$M$10),$N$10,
IF(AND(J62&gt;=$L$11,J62&lt;=$M$11),$N$11,
IF(AND(J62&gt;=$L$12,J62&lt;=$M$12),$N$12))))))))))),
"")</f>
        <v/>
      </c>
    </row>
    <row r="63" spans="1:11" ht="18" x14ac:dyDescent="0.35">
      <c r="A63" s="30" t="str">
        <f>IF(NOT(ISBLANK('CP, Curs, Sem'!B67)),'CP, Curs, Sem'!B67,"")</f>
        <v/>
      </c>
      <c r="B63" s="31" t="str">
        <f>IF(NOT(ISBLANK('CP, Curs, Sem'!C67)),'CP, Curs, Sem'!C67,"")</f>
        <v/>
      </c>
      <c r="C63" s="10"/>
      <c r="D63" s="10"/>
      <c r="E63" s="10"/>
      <c r="F63" s="10"/>
      <c r="G63" s="10"/>
      <c r="H63" s="10"/>
      <c r="I63" s="10"/>
      <c r="J63" s="24" t="str">
        <f>IF(NOT(ISBLANK('CP, Curs, Sem'!C67)),ROUND(SUM(C63:I63),0),"")</f>
        <v/>
      </c>
      <c r="K63" s="23" t="str">
        <f>IF(NOT(ISBLANK('CP, Curs, Sem'!C67)),
IF(J63=0,"n/p",IF(AND(J63&gt;=$L$3,J63&lt;=$M$3),$N$3,
IF(AND(J63&gt;=$L$4,J63&lt;=$M$4),$N$4,
IF(AND(J63&gt;=$L$5,J63&lt;=$M$5),$N$5,
IF(AND(J63&gt;=$L$6,J63&lt;=$M$6),$N$6,
IF(AND(J63&gt;=$L$7,J63&lt;=$M$7),$N$7,
IF(AND(J63&gt;=$L$8,J63&lt;=$M$8),$N$8,
IF(AND(J63&gt;=$L$9,J63&lt;=$M$9),$N$9,
IF(AND(J63&gt;=$L$10,J63&lt;=$M$10),$N$10,
IF(AND(J63&gt;=$L$11,J63&lt;=$M$11),$N$11,
IF(AND(J63&gt;=$L$12,J63&lt;=$M$12),$N$12))))))))))),
"")</f>
        <v/>
      </c>
    </row>
    <row r="64" spans="1:11" ht="18" x14ac:dyDescent="0.35">
      <c r="A64" s="30" t="str">
        <f>IF(NOT(ISBLANK('CP, Curs, Sem'!B68)),'CP, Curs, Sem'!B68,"")</f>
        <v/>
      </c>
      <c r="B64" s="31" t="str">
        <f>IF(NOT(ISBLANK('CP, Curs, Sem'!C68)),'CP, Curs, Sem'!C68,"")</f>
        <v/>
      </c>
      <c r="C64" s="10"/>
      <c r="D64" s="10"/>
      <c r="E64" s="10"/>
      <c r="F64" s="10"/>
      <c r="G64" s="10"/>
      <c r="H64" s="10"/>
      <c r="I64" s="10"/>
      <c r="J64" s="24" t="str">
        <f>IF(NOT(ISBLANK('CP, Curs, Sem'!C68)),ROUND(SUM(C64:I64),0),"")</f>
        <v/>
      </c>
      <c r="K64" s="23" t="str">
        <f>IF(NOT(ISBLANK('CP, Curs, Sem'!C68)),
IF(J64=0,"n/p",IF(AND(J64&gt;=$L$3,J64&lt;=$M$3),$N$3,
IF(AND(J64&gt;=$L$4,J64&lt;=$M$4),$N$4,
IF(AND(J64&gt;=$L$5,J64&lt;=$M$5),$N$5,
IF(AND(J64&gt;=$L$6,J64&lt;=$M$6),$N$6,
IF(AND(J64&gt;=$L$7,J64&lt;=$M$7),$N$7,
IF(AND(J64&gt;=$L$8,J64&lt;=$M$8),$N$8,
IF(AND(J64&gt;=$L$9,J64&lt;=$M$9),$N$9,
IF(AND(J64&gt;=$L$10,J64&lt;=$M$10),$N$10,
IF(AND(J64&gt;=$L$11,J64&lt;=$M$11),$N$11,
IF(AND(J64&gt;=$L$12,J64&lt;=$M$12),$N$12))))))))))),
"")</f>
        <v/>
      </c>
    </row>
    <row r="65" spans="1:11" ht="18" x14ac:dyDescent="0.35">
      <c r="A65" s="30" t="str">
        <f>IF(NOT(ISBLANK('CP, Curs, Sem'!B69)),'CP, Curs, Sem'!B69,"")</f>
        <v/>
      </c>
      <c r="B65" s="31" t="str">
        <f>IF(NOT(ISBLANK('CP, Curs, Sem'!C69)),'CP, Curs, Sem'!C69,"")</f>
        <v/>
      </c>
      <c r="C65" s="10"/>
      <c r="D65" s="10"/>
      <c r="E65" s="10"/>
      <c r="F65" s="10"/>
      <c r="G65" s="10"/>
      <c r="H65" s="10"/>
      <c r="I65" s="10"/>
      <c r="J65" s="24" t="str">
        <f>IF(NOT(ISBLANK('CP, Curs, Sem'!C69)),ROUND(SUM(C65:I65),0),"")</f>
        <v/>
      </c>
      <c r="K65" s="23" t="str">
        <f>IF(NOT(ISBLANK('CP, Curs, Sem'!C69)),
IF(J65=0,"n/p",IF(AND(J65&gt;=$L$3,J65&lt;=$M$3),$N$3,
IF(AND(J65&gt;=$L$4,J65&lt;=$M$4),$N$4,
IF(AND(J65&gt;=$L$5,J65&lt;=$M$5),$N$5,
IF(AND(J65&gt;=$L$6,J65&lt;=$M$6),$N$6,
IF(AND(J65&gt;=$L$7,J65&lt;=$M$7),$N$7,
IF(AND(J65&gt;=$L$8,J65&lt;=$M$8),$N$8,
IF(AND(J65&gt;=$L$9,J65&lt;=$M$9),$N$9,
IF(AND(J65&gt;=$L$10,J65&lt;=$M$10),$N$10,
IF(AND(J65&gt;=$L$11,J65&lt;=$M$11),$N$11,
IF(AND(J65&gt;=$L$12,J65&lt;=$M$12),$N$12))))))))))),
"")</f>
        <v/>
      </c>
    </row>
    <row r="66" spans="1:11" ht="18" x14ac:dyDescent="0.35">
      <c r="A66" s="30" t="str">
        <f>IF(NOT(ISBLANK('CP, Curs, Sem'!B70)),'CP, Curs, Sem'!B70,"")</f>
        <v/>
      </c>
      <c r="B66" s="31" t="str">
        <f>IF(NOT(ISBLANK('CP, Curs, Sem'!C70)),'CP, Curs, Sem'!C70,"")</f>
        <v/>
      </c>
      <c r="C66" s="10"/>
      <c r="D66" s="10"/>
      <c r="E66" s="10"/>
      <c r="F66" s="10"/>
      <c r="G66" s="10"/>
      <c r="H66" s="10"/>
      <c r="I66" s="10"/>
      <c r="J66" s="24" t="str">
        <f>IF(NOT(ISBLANK('CP, Curs, Sem'!C70)),ROUND(SUM(C66:I66),0),"")</f>
        <v/>
      </c>
      <c r="K66" s="23" t="str">
        <f>IF(NOT(ISBLANK('CP, Curs, Sem'!C70)),
IF(J66=0,"n/p",IF(AND(J66&gt;=$L$3,J66&lt;=$M$3),$N$3,
IF(AND(J66&gt;=$L$4,J66&lt;=$M$4),$N$4,
IF(AND(J66&gt;=$L$5,J66&lt;=$M$5),$N$5,
IF(AND(J66&gt;=$L$6,J66&lt;=$M$6),$N$6,
IF(AND(J66&gt;=$L$7,J66&lt;=$M$7),$N$7,
IF(AND(J66&gt;=$L$8,J66&lt;=$M$8),$N$8,
IF(AND(J66&gt;=$L$9,J66&lt;=$M$9),$N$9,
IF(AND(J66&gt;=$L$10,J66&lt;=$M$10),$N$10,
IF(AND(J66&gt;=$L$11,J66&lt;=$M$11),$N$11,
IF(AND(J66&gt;=$L$12,J66&lt;=$M$12),$N$12))))))))))),
"")</f>
        <v/>
      </c>
    </row>
    <row r="67" spans="1:11" ht="18" x14ac:dyDescent="0.35">
      <c r="A67" s="30" t="str">
        <f>IF(NOT(ISBLANK('CP, Curs, Sem'!B71)),'CP, Curs, Sem'!B71,"")</f>
        <v/>
      </c>
      <c r="B67" s="31" t="str">
        <f>IF(NOT(ISBLANK('CP, Curs, Sem'!C71)),'CP, Curs, Sem'!C71,"")</f>
        <v/>
      </c>
      <c r="C67" s="10"/>
      <c r="D67" s="10"/>
      <c r="E67" s="10"/>
      <c r="F67" s="10"/>
      <c r="G67" s="10"/>
      <c r="H67" s="10"/>
      <c r="I67" s="10"/>
      <c r="J67" s="24" t="str">
        <f>IF(NOT(ISBLANK('CP, Curs, Sem'!C71)),ROUND(SUM(C67:I67),0),"")</f>
        <v/>
      </c>
      <c r="K67" s="23" t="str">
        <f>IF(NOT(ISBLANK('CP, Curs, Sem'!C71)),
IF(J67=0,"n/p",IF(AND(J67&gt;=$L$3,J67&lt;=$M$3),$N$3,
IF(AND(J67&gt;=$L$4,J67&lt;=$M$4),$N$4,
IF(AND(J67&gt;=$L$5,J67&lt;=$M$5),$N$5,
IF(AND(J67&gt;=$L$6,J67&lt;=$M$6),$N$6,
IF(AND(J67&gt;=$L$7,J67&lt;=$M$7),$N$7,
IF(AND(J67&gt;=$L$8,J67&lt;=$M$8),$N$8,
IF(AND(J67&gt;=$L$9,J67&lt;=$M$9),$N$9,
IF(AND(J67&gt;=$L$10,J67&lt;=$M$10),$N$10,
IF(AND(J67&gt;=$L$11,J67&lt;=$M$11),$N$11,
IF(AND(J67&gt;=$L$12,J67&lt;=$M$12),$N$12))))))))))),
"")</f>
        <v/>
      </c>
    </row>
    <row r="68" spans="1:11" ht="18" x14ac:dyDescent="0.35">
      <c r="A68" s="30" t="str">
        <f>IF(NOT(ISBLANK('CP, Curs, Sem'!B72)),'CP, Curs, Sem'!B72,"")</f>
        <v/>
      </c>
      <c r="B68" s="31" t="str">
        <f>IF(NOT(ISBLANK('CP, Curs, Sem'!C72)),'CP, Curs, Sem'!C72,"")</f>
        <v/>
      </c>
      <c r="C68" s="10"/>
      <c r="D68" s="10"/>
      <c r="E68" s="10"/>
      <c r="F68" s="10"/>
      <c r="G68" s="10"/>
      <c r="H68" s="10"/>
      <c r="I68" s="10"/>
      <c r="J68" s="24" t="str">
        <f>IF(NOT(ISBLANK('CP, Curs, Sem'!C72)),ROUND(SUM(C68:I68),0),"")</f>
        <v/>
      </c>
      <c r="K68" s="23" t="str">
        <f>IF(NOT(ISBLANK('CP, Curs, Sem'!C72)),
IF(J68=0,"n/p",IF(AND(J68&gt;=$L$3,J68&lt;=$M$3),$N$3,
IF(AND(J68&gt;=$L$4,J68&lt;=$M$4),$N$4,
IF(AND(J68&gt;=$L$5,J68&lt;=$M$5),$N$5,
IF(AND(J68&gt;=$L$6,J68&lt;=$M$6),$N$6,
IF(AND(J68&gt;=$L$7,J68&lt;=$M$7),$N$7,
IF(AND(J68&gt;=$L$8,J68&lt;=$M$8),$N$8,
IF(AND(J68&gt;=$L$9,J68&lt;=$M$9),$N$9,
IF(AND(J68&gt;=$L$10,J68&lt;=$M$10),$N$10,
IF(AND(J68&gt;=$L$11,J68&lt;=$M$11),$N$11,
IF(AND(J68&gt;=$L$12,J68&lt;=$M$12),$N$12))))))))))),
"")</f>
        <v/>
      </c>
    </row>
    <row r="69" spans="1:11" ht="18" x14ac:dyDescent="0.35">
      <c r="A69" s="30" t="str">
        <f>IF(NOT(ISBLANK('CP, Curs, Sem'!B73)),'CP, Curs, Sem'!B73,"")</f>
        <v/>
      </c>
      <c r="B69" s="31" t="str">
        <f>IF(NOT(ISBLANK('CP, Curs, Sem'!C73)),'CP, Curs, Sem'!C73,"")</f>
        <v/>
      </c>
      <c r="C69" s="10"/>
      <c r="D69" s="10"/>
      <c r="E69" s="10"/>
      <c r="F69" s="10"/>
      <c r="G69" s="10"/>
      <c r="H69" s="10"/>
      <c r="I69" s="10"/>
      <c r="J69" s="24" t="str">
        <f>IF(NOT(ISBLANK('CP, Curs, Sem'!C73)),ROUND(SUM(C69:I69),0),"")</f>
        <v/>
      </c>
      <c r="K69" s="23" t="str">
        <f>IF(NOT(ISBLANK('CP, Curs, Sem'!C73)),
IF(J69=0,"n/p",IF(AND(J69&gt;=$L$3,J69&lt;=$M$3),$N$3,
IF(AND(J69&gt;=$L$4,J69&lt;=$M$4),$N$4,
IF(AND(J69&gt;=$L$5,J69&lt;=$M$5),$N$5,
IF(AND(J69&gt;=$L$6,J69&lt;=$M$6),$N$6,
IF(AND(J69&gt;=$L$7,J69&lt;=$M$7),$N$7,
IF(AND(J69&gt;=$L$8,J69&lt;=$M$8),$N$8,
IF(AND(J69&gt;=$L$9,J69&lt;=$M$9),$N$9,
IF(AND(J69&gt;=$L$10,J69&lt;=$M$10),$N$10,
IF(AND(J69&gt;=$L$11,J69&lt;=$M$11),$N$11,
IF(AND(J69&gt;=$L$12,J69&lt;=$M$12),$N$12))))))))))),
"")</f>
        <v/>
      </c>
    </row>
    <row r="70" spans="1:11" ht="18" x14ac:dyDescent="0.35">
      <c r="A70" s="30" t="str">
        <f>IF(NOT(ISBLANK('CP, Curs, Sem'!B74)),'CP, Curs, Sem'!B74,"")</f>
        <v/>
      </c>
      <c r="B70" s="31" t="str">
        <f>IF(NOT(ISBLANK('CP, Curs, Sem'!C74)),'CP, Curs, Sem'!C74,"")</f>
        <v/>
      </c>
      <c r="C70" s="10"/>
      <c r="D70" s="10"/>
      <c r="E70" s="10"/>
      <c r="F70" s="10"/>
      <c r="G70" s="10"/>
      <c r="H70" s="10"/>
      <c r="I70" s="10"/>
      <c r="J70" s="24" t="str">
        <f>IF(NOT(ISBLANK('CP, Curs, Sem'!C74)),ROUND(SUM(C70:I70),0),"")</f>
        <v/>
      </c>
      <c r="K70" s="23" t="str">
        <f>IF(NOT(ISBLANK('CP, Curs, Sem'!C74)),
IF(J70=0,"n/p",IF(AND(J70&gt;=$L$3,J70&lt;=$M$3),$N$3,
IF(AND(J70&gt;=$L$4,J70&lt;=$M$4),$N$4,
IF(AND(J70&gt;=$L$5,J70&lt;=$M$5),$N$5,
IF(AND(J70&gt;=$L$6,J70&lt;=$M$6),$N$6,
IF(AND(J70&gt;=$L$7,J70&lt;=$M$7),$N$7,
IF(AND(J70&gt;=$L$8,J70&lt;=$M$8),$N$8,
IF(AND(J70&gt;=$L$9,J70&lt;=$M$9),$N$9,
IF(AND(J70&gt;=$L$10,J70&lt;=$M$10),$N$10,
IF(AND(J70&gt;=$L$11,J70&lt;=$M$11),$N$11,
IF(AND(J70&gt;=$L$12,J70&lt;=$M$12),$N$12))))))))))),
"")</f>
        <v/>
      </c>
    </row>
    <row r="71" spans="1:11" ht="18" x14ac:dyDescent="0.35">
      <c r="A71" s="30" t="str">
        <f>IF(NOT(ISBLANK('CP, Curs, Sem'!B75)),'CP, Curs, Sem'!B75,"")</f>
        <v/>
      </c>
      <c r="B71" s="31" t="str">
        <f>IF(NOT(ISBLANK('CP, Curs, Sem'!C75)),'CP, Curs, Sem'!C75,"")</f>
        <v/>
      </c>
      <c r="C71" s="10"/>
      <c r="D71" s="10"/>
      <c r="E71" s="10"/>
      <c r="F71" s="10"/>
      <c r="G71" s="10"/>
      <c r="H71" s="10"/>
      <c r="I71" s="10"/>
      <c r="J71" s="24" t="str">
        <f>IF(NOT(ISBLANK('CP, Curs, Sem'!C75)),ROUND(SUM(C71:I71),0),"")</f>
        <v/>
      </c>
      <c r="K71" s="23" t="str">
        <f>IF(NOT(ISBLANK('CP, Curs, Sem'!C75)),
IF(J71=0,"n/p",IF(AND(J71&gt;=$L$3,J71&lt;=$M$3),$N$3,
IF(AND(J71&gt;=$L$4,J71&lt;=$M$4),$N$4,
IF(AND(J71&gt;=$L$5,J71&lt;=$M$5),$N$5,
IF(AND(J71&gt;=$L$6,J71&lt;=$M$6),$N$6,
IF(AND(J71&gt;=$L$7,J71&lt;=$M$7),$N$7,
IF(AND(J71&gt;=$L$8,J71&lt;=$M$8),$N$8,
IF(AND(J71&gt;=$L$9,J71&lt;=$M$9),$N$9,
IF(AND(J71&gt;=$L$10,J71&lt;=$M$10),$N$10,
IF(AND(J71&gt;=$L$11,J71&lt;=$M$11),$N$11,
IF(AND(J71&gt;=$L$12,J71&lt;=$M$12),$N$12))))))))))),
"")</f>
        <v/>
      </c>
    </row>
    <row r="72" spans="1:11" ht="18" x14ac:dyDescent="0.35">
      <c r="A72" s="30" t="str">
        <f>IF(NOT(ISBLANK('CP, Curs, Sem'!B76)),'CP, Curs, Sem'!B76,"")</f>
        <v/>
      </c>
      <c r="B72" s="31" t="str">
        <f>IF(NOT(ISBLANK('CP, Curs, Sem'!C76)),'CP, Curs, Sem'!C76,"")</f>
        <v/>
      </c>
      <c r="C72" s="10"/>
      <c r="D72" s="10"/>
      <c r="E72" s="10"/>
      <c r="F72" s="10"/>
      <c r="G72" s="10"/>
      <c r="H72" s="10"/>
      <c r="I72" s="10"/>
      <c r="J72" s="24" t="str">
        <f>IF(NOT(ISBLANK('CP, Curs, Sem'!C76)),ROUND(SUM(C72:I72),0),"")</f>
        <v/>
      </c>
      <c r="K72" s="23" t="str">
        <f>IF(NOT(ISBLANK('CP, Curs, Sem'!C76)),
IF(J72=0,"n/p",IF(AND(J72&gt;=$L$3,J72&lt;=$M$3),$N$3,
IF(AND(J72&gt;=$L$4,J72&lt;=$M$4),$N$4,
IF(AND(J72&gt;=$L$5,J72&lt;=$M$5),$N$5,
IF(AND(J72&gt;=$L$6,J72&lt;=$M$6),$N$6,
IF(AND(J72&gt;=$L$7,J72&lt;=$M$7),$N$7,
IF(AND(J72&gt;=$L$8,J72&lt;=$M$8),$N$8,
IF(AND(J72&gt;=$L$9,J72&lt;=$M$9),$N$9,
IF(AND(J72&gt;=$L$10,J72&lt;=$M$10),$N$10,
IF(AND(J72&gt;=$L$11,J72&lt;=$M$11),$N$11,
IF(AND(J72&gt;=$L$12,J72&lt;=$M$12),$N$12))))))))))),
"")</f>
        <v/>
      </c>
    </row>
    <row r="73" spans="1:11" ht="18" x14ac:dyDescent="0.35">
      <c r="A73" s="30" t="str">
        <f>IF(NOT(ISBLANK('CP, Curs, Sem'!B77)),'CP, Curs, Sem'!B77,"")</f>
        <v/>
      </c>
      <c r="B73" s="31" t="str">
        <f>IF(NOT(ISBLANK('CP, Curs, Sem'!C77)),'CP, Curs, Sem'!C77,"")</f>
        <v/>
      </c>
      <c r="C73" s="10"/>
      <c r="D73" s="10"/>
      <c r="E73" s="10"/>
      <c r="F73" s="10"/>
      <c r="G73" s="10"/>
      <c r="H73" s="10"/>
      <c r="I73" s="10"/>
      <c r="J73" s="24" t="str">
        <f>IF(NOT(ISBLANK('CP, Curs, Sem'!C77)),ROUND(SUM(C73:I73),0),"")</f>
        <v/>
      </c>
      <c r="K73" s="23" t="str">
        <f>IF(NOT(ISBLANK('CP, Curs, Sem'!C77)),
IF(J73=0,"n/p",IF(AND(J73&gt;=$L$3,J73&lt;=$M$3),$N$3,
IF(AND(J73&gt;=$L$4,J73&lt;=$M$4),$N$4,
IF(AND(J73&gt;=$L$5,J73&lt;=$M$5),$N$5,
IF(AND(J73&gt;=$L$6,J73&lt;=$M$6),$N$6,
IF(AND(J73&gt;=$L$7,J73&lt;=$M$7),$N$7,
IF(AND(J73&gt;=$L$8,J73&lt;=$M$8),$N$8,
IF(AND(J73&gt;=$L$9,J73&lt;=$M$9),$N$9,
IF(AND(J73&gt;=$L$10,J73&lt;=$M$10),$N$10,
IF(AND(J73&gt;=$L$11,J73&lt;=$M$11),$N$11,
IF(AND(J73&gt;=$L$12,J73&lt;=$M$12),$N$12))))))))))),
"")</f>
        <v/>
      </c>
    </row>
    <row r="74" spans="1:11" ht="18" x14ac:dyDescent="0.35">
      <c r="A74" s="30" t="str">
        <f>IF(NOT(ISBLANK('CP, Curs, Sem'!B78)),'CP, Curs, Sem'!B78,"")</f>
        <v/>
      </c>
      <c r="B74" s="31" t="str">
        <f>IF(NOT(ISBLANK('CP, Curs, Sem'!C78)),'CP, Curs, Sem'!C78,"")</f>
        <v/>
      </c>
      <c r="C74" s="10"/>
      <c r="D74" s="10"/>
      <c r="E74" s="10"/>
      <c r="F74" s="10"/>
      <c r="G74" s="10"/>
      <c r="H74" s="10"/>
      <c r="I74" s="10"/>
      <c r="J74" s="24" t="str">
        <f>IF(NOT(ISBLANK('CP, Curs, Sem'!C78)),ROUND(SUM(C74:I74),0),"")</f>
        <v/>
      </c>
      <c r="K74" s="23" t="str">
        <f>IF(NOT(ISBLANK('CP, Curs, Sem'!C78)),
IF(J74=0,"n/p",IF(AND(J74&gt;=$L$3,J74&lt;=$M$3),$N$3,
IF(AND(J74&gt;=$L$4,J74&lt;=$M$4),$N$4,
IF(AND(J74&gt;=$L$5,J74&lt;=$M$5),$N$5,
IF(AND(J74&gt;=$L$6,J74&lt;=$M$6),$N$6,
IF(AND(J74&gt;=$L$7,J74&lt;=$M$7),$N$7,
IF(AND(J74&gt;=$L$8,J74&lt;=$M$8),$N$8,
IF(AND(J74&gt;=$L$9,J74&lt;=$M$9),$N$9,
IF(AND(J74&gt;=$L$10,J74&lt;=$M$10),$N$10,
IF(AND(J74&gt;=$L$11,J74&lt;=$M$11),$N$11,
IF(AND(J74&gt;=$L$12,J74&lt;=$M$12),$N$12))))))))))),
"")</f>
        <v/>
      </c>
    </row>
    <row r="75" spans="1:11" ht="18" x14ac:dyDescent="0.35">
      <c r="A75" s="30" t="str">
        <f>IF(NOT(ISBLANK('CP, Curs, Sem'!B79)),'CP, Curs, Sem'!B79,"")</f>
        <v/>
      </c>
      <c r="B75" s="31" t="str">
        <f>IF(NOT(ISBLANK('CP, Curs, Sem'!C79)),'CP, Curs, Sem'!C79,"")</f>
        <v/>
      </c>
      <c r="C75" s="10"/>
      <c r="D75" s="10"/>
      <c r="E75" s="10"/>
      <c r="F75" s="10"/>
      <c r="G75" s="10"/>
      <c r="H75" s="10"/>
      <c r="I75" s="10"/>
      <c r="J75" s="24" t="str">
        <f>IF(NOT(ISBLANK('CP, Curs, Sem'!C79)),ROUND(SUM(C75:I75),0),"")</f>
        <v/>
      </c>
      <c r="K75" s="23" t="str">
        <f>IF(NOT(ISBLANK('CP, Curs, Sem'!C79)),
IF(J75=0,"n/p",IF(AND(J75&gt;=$L$3,J75&lt;=$M$3),$N$3,
IF(AND(J75&gt;=$L$4,J75&lt;=$M$4),$N$4,
IF(AND(J75&gt;=$L$5,J75&lt;=$M$5),$N$5,
IF(AND(J75&gt;=$L$6,J75&lt;=$M$6),$N$6,
IF(AND(J75&gt;=$L$7,J75&lt;=$M$7),$N$7,
IF(AND(J75&gt;=$L$8,J75&lt;=$M$8),$N$8,
IF(AND(J75&gt;=$L$9,J75&lt;=$M$9),$N$9,
IF(AND(J75&gt;=$L$10,J75&lt;=$M$10),$N$10,
IF(AND(J75&gt;=$L$11,J75&lt;=$M$11),$N$11,
IF(AND(J75&gt;=$L$12,J75&lt;=$M$12),$N$12))))))))))),
"")</f>
        <v/>
      </c>
    </row>
    <row r="76" spans="1:11" ht="18" x14ac:dyDescent="0.35">
      <c r="A76" s="30" t="str">
        <f>IF(NOT(ISBLANK('CP, Curs, Sem'!B80)),'CP, Curs, Sem'!B80,"")</f>
        <v/>
      </c>
      <c r="B76" s="31" t="str">
        <f>IF(NOT(ISBLANK('CP, Curs, Sem'!C80)),'CP, Curs, Sem'!C80,"")</f>
        <v/>
      </c>
      <c r="C76" s="10"/>
      <c r="D76" s="10"/>
      <c r="E76" s="10"/>
      <c r="F76" s="10"/>
      <c r="G76" s="10"/>
      <c r="H76" s="10"/>
      <c r="I76" s="10"/>
      <c r="J76" s="24" t="str">
        <f>IF(NOT(ISBLANK('CP, Curs, Sem'!C80)),ROUND(SUM(C76:I76),0),"")</f>
        <v/>
      </c>
      <c r="K76" s="23" t="str">
        <f>IF(NOT(ISBLANK('CP, Curs, Sem'!C80)),
IF(J76=0,"n/p",IF(AND(J76&gt;=$L$3,J76&lt;=$M$3),$N$3,
IF(AND(J76&gt;=$L$4,J76&lt;=$M$4),$N$4,
IF(AND(J76&gt;=$L$5,J76&lt;=$M$5),$N$5,
IF(AND(J76&gt;=$L$6,J76&lt;=$M$6),$N$6,
IF(AND(J76&gt;=$L$7,J76&lt;=$M$7),$N$7,
IF(AND(J76&gt;=$L$8,J76&lt;=$M$8),$N$8,
IF(AND(J76&gt;=$L$9,J76&lt;=$M$9),$N$9,
IF(AND(J76&gt;=$L$10,J76&lt;=$M$10),$N$10,
IF(AND(J76&gt;=$L$11,J76&lt;=$M$11),$N$11,
IF(AND(J76&gt;=$L$12,J76&lt;=$M$12),$N$12))))))))))),
"")</f>
        <v/>
      </c>
    </row>
    <row r="77" spans="1:11" ht="18" x14ac:dyDescent="0.35">
      <c r="A77" s="30" t="str">
        <f>IF(NOT(ISBLANK('CP, Curs, Sem'!B81)),'CP, Curs, Sem'!B81,"")</f>
        <v/>
      </c>
      <c r="B77" s="31" t="str">
        <f>IF(NOT(ISBLANK('CP, Curs, Sem'!C81)),'CP, Curs, Sem'!C81,"")</f>
        <v/>
      </c>
      <c r="C77" s="10"/>
      <c r="D77" s="10"/>
      <c r="E77" s="10"/>
      <c r="F77" s="10"/>
      <c r="G77" s="10"/>
      <c r="H77" s="10"/>
      <c r="I77" s="10"/>
      <c r="J77" s="24" t="str">
        <f>IF(NOT(ISBLANK('CP, Curs, Sem'!C81)),ROUND(SUM(C77:I77),0),"")</f>
        <v/>
      </c>
      <c r="K77" s="23" t="str">
        <f>IF(NOT(ISBLANK('CP, Curs, Sem'!C81)),
IF(J77=0,"n/p",IF(AND(J77&gt;=$L$3,J77&lt;=$M$3),$N$3,
IF(AND(J77&gt;=$L$4,J77&lt;=$M$4),$N$4,
IF(AND(J77&gt;=$L$5,J77&lt;=$M$5),$N$5,
IF(AND(J77&gt;=$L$6,J77&lt;=$M$6),$N$6,
IF(AND(J77&gt;=$L$7,J77&lt;=$M$7),$N$7,
IF(AND(J77&gt;=$L$8,J77&lt;=$M$8),$N$8,
IF(AND(J77&gt;=$L$9,J77&lt;=$M$9),$N$9,
IF(AND(J77&gt;=$L$10,J77&lt;=$M$10),$N$10,
IF(AND(J77&gt;=$L$11,J77&lt;=$M$11),$N$11,
IF(AND(J77&gt;=$L$12,J77&lt;=$M$12),$N$12))))))))))),
"")</f>
        <v/>
      </c>
    </row>
    <row r="78" spans="1:11" ht="18" x14ac:dyDescent="0.35">
      <c r="A78" s="30" t="str">
        <f>IF(NOT(ISBLANK('CP, Curs, Sem'!B82)),'CP, Curs, Sem'!B82,"")</f>
        <v/>
      </c>
      <c r="B78" s="31" t="str">
        <f>IF(NOT(ISBLANK('CP, Curs, Sem'!C82)),'CP, Curs, Sem'!C82,"")</f>
        <v/>
      </c>
      <c r="C78" s="10"/>
      <c r="D78" s="10"/>
      <c r="E78" s="10"/>
      <c r="F78" s="10"/>
      <c r="G78" s="10"/>
      <c r="H78" s="10"/>
      <c r="I78" s="10"/>
      <c r="J78" s="24" t="str">
        <f>IF(NOT(ISBLANK('CP, Curs, Sem'!C82)),ROUND(SUM(C78:I78),0),"")</f>
        <v/>
      </c>
      <c r="K78" s="23" t="str">
        <f>IF(NOT(ISBLANK('CP, Curs, Sem'!C82)),
IF(J78=0,"n/p",IF(AND(J78&gt;=$L$3,J78&lt;=$M$3),$N$3,
IF(AND(J78&gt;=$L$4,J78&lt;=$M$4),$N$4,
IF(AND(J78&gt;=$L$5,J78&lt;=$M$5),$N$5,
IF(AND(J78&gt;=$L$6,J78&lt;=$M$6),$N$6,
IF(AND(J78&gt;=$L$7,J78&lt;=$M$7),$N$7,
IF(AND(J78&gt;=$L$8,J78&lt;=$M$8),$N$8,
IF(AND(J78&gt;=$L$9,J78&lt;=$M$9),$N$9,
IF(AND(J78&gt;=$L$10,J78&lt;=$M$10),$N$10,
IF(AND(J78&gt;=$L$11,J78&lt;=$M$11),$N$11,
IF(AND(J78&gt;=$L$12,J78&lt;=$M$12),$N$12))))))))))),
"")</f>
        <v/>
      </c>
    </row>
    <row r="79" spans="1:11" ht="18" x14ac:dyDescent="0.35">
      <c r="A79" s="30" t="str">
        <f>IF(NOT(ISBLANK('CP, Curs, Sem'!B83)),'CP, Curs, Sem'!B83,"")</f>
        <v/>
      </c>
      <c r="B79" s="31" t="str">
        <f>IF(NOT(ISBLANK('CP, Curs, Sem'!C83)),'CP, Curs, Sem'!C83,"")</f>
        <v/>
      </c>
      <c r="C79" s="10"/>
      <c r="D79" s="10"/>
      <c r="E79" s="10"/>
      <c r="F79" s="10"/>
      <c r="G79" s="10"/>
      <c r="H79" s="10"/>
      <c r="I79" s="10"/>
      <c r="J79" s="24" t="str">
        <f>IF(NOT(ISBLANK('CP, Curs, Sem'!C83)),ROUND(SUM(C79:I79),0),"")</f>
        <v/>
      </c>
      <c r="K79" s="23" t="str">
        <f>IF(NOT(ISBLANK('CP, Curs, Sem'!C83)),
IF(J79=0,"n/p",IF(AND(J79&gt;=$L$3,J79&lt;=$M$3),$N$3,
IF(AND(J79&gt;=$L$4,J79&lt;=$M$4),$N$4,
IF(AND(J79&gt;=$L$5,J79&lt;=$M$5),$N$5,
IF(AND(J79&gt;=$L$6,J79&lt;=$M$6),$N$6,
IF(AND(J79&gt;=$L$7,J79&lt;=$M$7),$N$7,
IF(AND(J79&gt;=$L$8,J79&lt;=$M$8),$N$8,
IF(AND(J79&gt;=$L$9,J79&lt;=$M$9),$N$9,
IF(AND(J79&gt;=$L$10,J79&lt;=$M$10),$N$10,
IF(AND(J79&gt;=$L$11,J79&lt;=$M$11),$N$11,
IF(AND(J79&gt;=$L$12,J79&lt;=$M$12),$N$12))))))))))),
"")</f>
        <v/>
      </c>
    </row>
    <row r="80" spans="1:11" ht="18" x14ac:dyDescent="0.35">
      <c r="A80" s="30" t="str">
        <f>IF(NOT(ISBLANK('CP, Curs, Sem'!B84)),'CP, Curs, Sem'!B84,"")</f>
        <v/>
      </c>
      <c r="B80" s="31" t="str">
        <f>IF(NOT(ISBLANK('CP, Curs, Sem'!C84)),'CP, Curs, Sem'!C84,"")</f>
        <v/>
      </c>
      <c r="C80" s="10"/>
      <c r="D80" s="10"/>
      <c r="E80" s="10"/>
      <c r="F80" s="10"/>
      <c r="G80" s="10"/>
      <c r="H80" s="10"/>
      <c r="I80" s="10"/>
      <c r="J80" s="24" t="str">
        <f>IF(NOT(ISBLANK('CP, Curs, Sem'!C84)),ROUND(SUM(C80:I80),0),"")</f>
        <v/>
      </c>
      <c r="K80" s="23" t="str">
        <f>IF(NOT(ISBLANK('CP, Curs, Sem'!C84)),
IF(J80=0,"n/p",IF(AND(J80&gt;=$L$3,J80&lt;=$M$3),$N$3,
IF(AND(J80&gt;=$L$4,J80&lt;=$M$4),$N$4,
IF(AND(J80&gt;=$L$5,J80&lt;=$M$5),$N$5,
IF(AND(J80&gt;=$L$6,J80&lt;=$M$6),$N$6,
IF(AND(J80&gt;=$L$7,J80&lt;=$M$7),$N$7,
IF(AND(J80&gt;=$L$8,J80&lt;=$M$8),$N$8,
IF(AND(J80&gt;=$L$9,J80&lt;=$M$9),$N$9,
IF(AND(J80&gt;=$L$10,J80&lt;=$M$10),$N$10,
IF(AND(J80&gt;=$L$11,J80&lt;=$M$11),$N$11,
IF(AND(J80&gt;=$L$12,J80&lt;=$M$12),$N$12))))))))))),
"")</f>
        <v/>
      </c>
    </row>
    <row r="81" spans="1:11" ht="18" x14ac:dyDescent="0.35">
      <c r="A81" s="30" t="str">
        <f>IF(NOT(ISBLANK('CP, Curs, Sem'!B85)),'CP, Curs, Sem'!B85,"")</f>
        <v/>
      </c>
      <c r="B81" s="31" t="str">
        <f>IF(NOT(ISBLANK('CP, Curs, Sem'!C85)),'CP, Curs, Sem'!C85,"")</f>
        <v/>
      </c>
      <c r="C81" s="10"/>
      <c r="D81" s="10"/>
      <c r="E81" s="10"/>
      <c r="F81" s="10"/>
      <c r="G81" s="10"/>
      <c r="H81" s="10"/>
      <c r="I81" s="10"/>
      <c r="J81" s="24" t="str">
        <f>IF(NOT(ISBLANK('CP, Curs, Sem'!C85)),ROUND(SUM(C81:I81),0),"")</f>
        <v/>
      </c>
      <c r="K81" s="23" t="str">
        <f>IF(NOT(ISBLANK('CP, Curs, Sem'!C85)),
IF(J81=0,"n/p",IF(AND(J81&gt;=$L$3,J81&lt;=$M$3),$N$3,
IF(AND(J81&gt;=$L$4,J81&lt;=$M$4),$N$4,
IF(AND(J81&gt;=$L$5,J81&lt;=$M$5),$N$5,
IF(AND(J81&gt;=$L$6,J81&lt;=$M$6),$N$6,
IF(AND(J81&gt;=$L$7,J81&lt;=$M$7),$N$7,
IF(AND(J81&gt;=$L$8,J81&lt;=$M$8),$N$8,
IF(AND(J81&gt;=$L$9,J81&lt;=$M$9),$N$9,
IF(AND(J81&gt;=$L$10,J81&lt;=$M$10),$N$10,
IF(AND(J81&gt;=$L$11,J81&lt;=$M$11),$N$11,
IF(AND(J81&gt;=$L$12,J81&lt;=$M$12),$N$12))))))))))),
"")</f>
        <v/>
      </c>
    </row>
    <row r="82" spans="1:11" ht="18" x14ac:dyDescent="0.35">
      <c r="A82" s="30" t="str">
        <f>IF(NOT(ISBLANK('CP, Curs, Sem'!B86)),'CP, Curs, Sem'!B86,"")</f>
        <v/>
      </c>
      <c r="B82" s="31" t="str">
        <f>IF(NOT(ISBLANK('CP, Curs, Sem'!C86)),'CP, Curs, Sem'!C86,"")</f>
        <v/>
      </c>
      <c r="C82" s="10"/>
      <c r="D82" s="10"/>
      <c r="E82" s="10"/>
      <c r="F82" s="10"/>
      <c r="G82" s="10"/>
      <c r="H82" s="10"/>
      <c r="I82" s="10"/>
      <c r="J82" s="24" t="str">
        <f>IF(NOT(ISBLANK('CP, Curs, Sem'!C86)),ROUND(SUM(C82:I82),0),"")</f>
        <v/>
      </c>
      <c r="K82" s="23" t="str">
        <f>IF(NOT(ISBLANK('CP, Curs, Sem'!C86)),
IF(J82=0,"n/p",IF(AND(J82&gt;=$L$3,J82&lt;=$M$3),$N$3,
IF(AND(J82&gt;=$L$4,J82&lt;=$M$4),$N$4,
IF(AND(J82&gt;=$L$5,J82&lt;=$M$5),$N$5,
IF(AND(J82&gt;=$L$6,J82&lt;=$M$6),$N$6,
IF(AND(J82&gt;=$L$7,J82&lt;=$M$7),$N$7,
IF(AND(J82&gt;=$L$8,J82&lt;=$M$8),$N$8,
IF(AND(J82&gt;=$L$9,J82&lt;=$M$9),$N$9,
IF(AND(J82&gt;=$L$10,J82&lt;=$M$10),$N$10,
IF(AND(J82&gt;=$L$11,J82&lt;=$M$11),$N$11,
IF(AND(J82&gt;=$L$12,J82&lt;=$M$12),$N$12))))))))))),
"")</f>
        <v/>
      </c>
    </row>
    <row r="83" spans="1:11" ht="18" x14ac:dyDescent="0.35">
      <c r="A83" s="30" t="str">
        <f>IF(NOT(ISBLANK('CP, Curs, Sem'!B87)),'CP, Curs, Sem'!B87,"")</f>
        <v/>
      </c>
      <c r="B83" s="31" t="str">
        <f>IF(NOT(ISBLANK('CP, Curs, Sem'!C87)),'CP, Curs, Sem'!C87,"")</f>
        <v/>
      </c>
      <c r="C83" s="10"/>
      <c r="D83" s="10"/>
      <c r="E83" s="10"/>
      <c r="F83" s="10"/>
      <c r="G83" s="10"/>
      <c r="H83" s="10"/>
      <c r="I83" s="10"/>
      <c r="J83" s="24" t="str">
        <f>IF(NOT(ISBLANK('CP, Curs, Sem'!C87)),ROUND(SUM(C83:I83),0),"")</f>
        <v/>
      </c>
      <c r="K83" s="23" t="str">
        <f>IF(NOT(ISBLANK('CP, Curs, Sem'!C87)),
IF(J83=0,"n/p",IF(AND(J83&gt;=$L$3,J83&lt;=$M$3),$N$3,
IF(AND(J83&gt;=$L$4,J83&lt;=$M$4),$N$4,
IF(AND(J83&gt;=$L$5,J83&lt;=$M$5),$N$5,
IF(AND(J83&gt;=$L$6,J83&lt;=$M$6),$N$6,
IF(AND(J83&gt;=$L$7,J83&lt;=$M$7),$N$7,
IF(AND(J83&gt;=$L$8,J83&lt;=$M$8),$N$8,
IF(AND(J83&gt;=$L$9,J83&lt;=$M$9),$N$9,
IF(AND(J83&gt;=$L$10,J83&lt;=$M$10),$N$10,
IF(AND(J83&gt;=$L$11,J83&lt;=$M$11),$N$11,
IF(AND(J83&gt;=$L$12,J83&lt;=$M$12),$N$12))))))))))),
"")</f>
        <v/>
      </c>
    </row>
    <row r="84" spans="1:11" ht="18" x14ac:dyDescent="0.35">
      <c r="A84" s="30" t="str">
        <f>IF(NOT(ISBLANK('CP, Curs, Sem'!B88)),'CP, Curs, Sem'!B88,"")</f>
        <v/>
      </c>
      <c r="B84" s="31" t="str">
        <f>IF(NOT(ISBLANK('CP, Curs, Sem'!C88)),'CP, Curs, Sem'!C88,"")</f>
        <v/>
      </c>
      <c r="C84" s="10"/>
      <c r="D84" s="10"/>
      <c r="E84" s="10"/>
      <c r="F84" s="10"/>
      <c r="G84" s="10"/>
      <c r="H84" s="10"/>
      <c r="I84" s="10"/>
      <c r="J84" s="24" t="str">
        <f>IF(NOT(ISBLANK('CP, Curs, Sem'!C88)),ROUND(SUM(C84:I84),0),"")</f>
        <v/>
      </c>
      <c r="K84" s="23" t="str">
        <f>IF(NOT(ISBLANK('CP, Curs, Sem'!C88)),
IF(J84=0,"n/p",IF(AND(J84&gt;=$L$3,J84&lt;=$M$3),$N$3,
IF(AND(J84&gt;=$L$4,J84&lt;=$M$4),$N$4,
IF(AND(J84&gt;=$L$5,J84&lt;=$M$5),$N$5,
IF(AND(J84&gt;=$L$6,J84&lt;=$M$6),$N$6,
IF(AND(J84&gt;=$L$7,J84&lt;=$M$7),$N$7,
IF(AND(J84&gt;=$L$8,J84&lt;=$M$8),$N$8,
IF(AND(J84&gt;=$L$9,J84&lt;=$M$9),$N$9,
IF(AND(J84&gt;=$L$10,J84&lt;=$M$10),$N$10,
IF(AND(J84&gt;=$L$11,J84&lt;=$M$11),$N$11,
IF(AND(J84&gt;=$L$12,J84&lt;=$M$12),$N$12))))))))))),
"")</f>
        <v/>
      </c>
    </row>
    <row r="85" spans="1:11" ht="18" x14ac:dyDescent="0.35">
      <c r="A85" s="30" t="str">
        <f>IF(NOT(ISBLANK('CP, Curs, Sem'!B89)),'CP, Curs, Sem'!B89,"")</f>
        <v/>
      </c>
      <c r="B85" s="31" t="str">
        <f>IF(NOT(ISBLANK('CP, Curs, Sem'!C89)),'CP, Curs, Sem'!C89,"")</f>
        <v/>
      </c>
      <c r="C85" s="10"/>
      <c r="D85" s="10"/>
      <c r="E85" s="10"/>
      <c r="F85" s="10"/>
      <c r="G85" s="10"/>
      <c r="H85" s="10"/>
      <c r="I85" s="10"/>
      <c r="J85" s="24" t="str">
        <f>IF(NOT(ISBLANK('CP, Curs, Sem'!C89)),ROUND(SUM(C85:I85),0),"")</f>
        <v/>
      </c>
      <c r="K85" s="23" t="str">
        <f>IF(NOT(ISBLANK('CP, Curs, Sem'!C89)),
IF(J85=0,"n/p",IF(AND(J85&gt;=$L$3,J85&lt;=$M$3),$N$3,
IF(AND(J85&gt;=$L$4,J85&lt;=$M$4),$N$4,
IF(AND(J85&gt;=$L$5,J85&lt;=$M$5),$N$5,
IF(AND(J85&gt;=$L$6,J85&lt;=$M$6),$N$6,
IF(AND(J85&gt;=$L$7,J85&lt;=$M$7),$N$7,
IF(AND(J85&gt;=$L$8,J85&lt;=$M$8),$N$8,
IF(AND(J85&gt;=$L$9,J85&lt;=$M$9),$N$9,
IF(AND(J85&gt;=$L$10,J85&lt;=$M$10),$N$10,
IF(AND(J85&gt;=$L$11,J85&lt;=$M$11),$N$11,
IF(AND(J85&gt;=$L$12,J85&lt;=$M$12),$N$12))))))))))),
"")</f>
        <v/>
      </c>
    </row>
    <row r="86" spans="1:11" ht="18" x14ac:dyDescent="0.35">
      <c r="A86" s="30" t="str">
        <f>IF(NOT(ISBLANK('CP, Curs, Sem'!B90)),'CP, Curs, Sem'!B90,"")</f>
        <v/>
      </c>
      <c r="B86" s="31" t="str">
        <f>IF(NOT(ISBLANK('CP, Curs, Sem'!C90)),'CP, Curs, Sem'!C90,"")</f>
        <v/>
      </c>
      <c r="C86" s="10"/>
      <c r="D86" s="10"/>
      <c r="E86" s="10"/>
      <c r="F86" s="10"/>
      <c r="G86" s="10"/>
      <c r="H86" s="10"/>
      <c r="I86" s="10"/>
      <c r="J86" s="24" t="str">
        <f>IF(NOT(ISBLANK('CP, Curs, Sem'!C90)),ROUND(SUM(C86:I86),0),"")</f>
        <v/>
      </c>
      <c r="K86" s="23" t="str">
        <f>IF(NOT(ISBLANK('CP, Curs, Sem'!C90)),
IF(J86=0,"n/p",IF(AND(J86&gt;=$L$3,J86&lt;=$M$3),$N$3,
IF(AND(J86&gt;=$L$4,J86&lt;=$M$4),$N$4,
IF(AND(J86&gt;=$L$5,J86&lt;=$M$5),$N$5,
IF(AND(J86&gt;=$L$6,J86&lt;=$M$6),$N$6,
IF(AND(J86&gt;=$L$7,J86&lt;=$M$7),$N$7,
IF(AND(J86&gt;=$L$8,J86&lt;=$M$8),$N$8,
IF(AND(J86&gt;=$L$9,J86&lt;=$M$9),$N$9,
IF(AND(J86&gt;=$L$10,J86&lt;=$M$10),$N$10,
IF(AND(J86&gt;=$L$11,J86&lt;=$M$11),$N$11,
IF(AND(J86&gt;=$L$12,J86&lt;=$M$12),$N$12))))))))))),
"")</f>
        <v/>
      </c>
    </row>
    <row r="87" spans="1:11" ht="18" x14ac:dyDescent="0.35">
      <c r="A87" s="30" t="str">
        <f>IF(NOT(ISBLANK('CP, Curs, Sem'!B91)),'CP, Curs, Sem'!B91,"")</f>
        <v/>
      </c>
      <c r="B87" s="31" t="str">
        <f>IF(NOT(ISBLANK('CP, Curs, Sem'!C91)),'CP, Curs, Sem'!C91,"")</f>
        <v/>
      </c>
      <c r="C87" s="10"/>
      <c r="D87" s="10"/>
      <c r="E87" s="10"/>
      <c r="F87" s="10"/>
      <c r="G87" s="10"/>
      <c r="H87" s="10"/>
      <c r="I87" s="10"/>
      <c r="J87" s="24" t="str">
        <f>IF(NOT(ISBLANK('CP, Curs, Sem'!C91)),ROUND(SUM(C87:I87),0),"")</f>
        <v/>
      </c>
      <c r="K87" s="23" t="str">
        <f>IF(NOT(ISBLANK('CP, Curs, Sem'!C91)),
IF(J87=0,"n/p",IF(AND(J87&gt;=$L$3,J87&lt;=$M$3),$N$3,
IF(AND(J87&gt;=$L$4,J87&lt;=$M$4),$N$4,
IF(AND(J87&gt;=$L$5,J87&lt;=$M$5),$N$5,
IF(AND(J87&gt;=$L$6,J87&lt;=$M$6),$N$6,
IF(AND(J87&gt;=$L$7,J87&lt;=$M$7),$N$7,
IF(AND(J87&gt;=$L$8,J87&lt;=$M$8),$N$8,
IF(AND(J87&gt;=$L$9,J87&lt;=$M$9),$N$9,
IF(AND(J87&gt;=$L$10,J87&lt;=$M$10),$N$10,
IF(AND(J87&gt;=$L$11,J87&lt;=$M$11),$N$11,
IF(AND(J87&gt;=$L$12,J87&lt;=$M$12),$N$12))))))))))),
"")</f>
        <v/>
      </c>
    </row>
    <row r="88" spans="1:11" ht="18" x14ac:dyDescent="0.35">
      <c r="A88" s="30" t="str">
        <f>IF(NOT(ISBLANK('CP, Curs, Sem'!B92)),'CP, Curs, Sem'!B92,"")</f>
        <v/>
      </c>
      <c r="B88" s="31" t="str">
        <f>IF(NOT(ISBLANK('CP, Curs, Sem'!C92)),'CP, Curs, Sem'!C92,"")</f>
        <v/>
      </c>
      <c r="C88" s="10"/>
      <c r="D88" s="10"/>
      <c r="E88" s="10"/>
      <c r="F88" s="10"/>
      <c r="G88" s="10"/>
      <c r="H88" s="10"/>
      <c r="I88" s="10"/>
      <c r="J88" s="24" t="str">
        <f>IF(NOT(ISBLANK('CP, Curs, Sem'!C92)),ROUND(SUM(C88:I88),0),"")</f>
        <v/>
      </c>
      <c r="K88" s="23" t="str">
        <f>IF(NOT(ISBLANK('CP, Curs, Sem'!C92)),
IF(J88=0,"n/p",IF(AND(J88&gt;=$L$3,J88&lt;=$M$3),$N$3,
IF(AND(J88&gt;=$L$4,J88&lt;=$M$4),$N$4,
IF(AND(J88&gt;=$L$5,J88&lt;=$M$5),$N$5,
IF(AND(J88&gt;=$L$6,J88&lt;=$M$6),$N$6,
IF(AND(J88&gt;=$L$7,J88&lt;=$M$7),$N$7,
IF(AND(J88&gt;=$L$8,J88&lt;=$M$8),$N$8,
IF(AND(J88&gt;=$L$9,J88&lt;=$M$9),$N$9,
IF(AND(J88&gt;=$L$10,J88&lt;=$M$10),$N$10,
IF(AND(J88&gt;=$L$11,J88&lt;=$M$11),$N$11,
IF(AND(J88&gt;=$L$12,J88&lt;=$M$12),$N$12))))))))))),
"")</f>
        <v/>
      </c>
    </row>
    <row r="89" spans="1:11" ht="18" x14ac:dyDescent="0.35">
      <c r="A89" s="30" t="str">
        <f>IF(NOT(ISBLANK('CP, Curs, Sem'!B93)),'CP, Curs, Sem'!B93,"")</f>
        <v/>
      </c>
      <c r="B89" s="31" t="str">
        <f>IF(NOT(ISBLANK('CP, Curs, Sem'!C93)),'CP, Curs, Sem'!C93,"")</f>
        <v/>
      </c>
      <c r="C89" s="10"/>
      <c r="D89" s="10"/>
      <c r="E89" s="10"/>
      <c r="F89" s="10"/>
      <c r="G89" s="10"/>
      <c r="H89" s="10"/>
      <c r="I89" s="10"/>
      <c r="J89" s="24" t="str">
        <f>IF(NOT(ISBLANK('CP, Curs, Sem'!C93)),ROUND(SUM(C89:I89),0),"")</f>
        <v/>
      </c>
      <c r="K89" s="23" t="str">
        <f>IF(NOT(ISBLANK('CP, Curs, Sem'!C93)),
IF(J89=0,"n/p",IF(AND(J89&gt;=$L$3,J89&lt;=$M$3),$N$3,
IF(AND(J89&gt;=$L$4,J89&lt;=$M$4),$N$4,
IF(AND(J89&gt;=$L$5,J89&lt;=$M$5),$N$5,
IF(AND(J89&gt;=$L$6,J89&lt;=$M$6),$N$6,
IF(AND(J89&gt;=$L$7,J89&lt;=$M$7),$N$7,
IF(AND(J89&gt;=$L$8,J89&lt;=$M$8),$N$8,
IF(AND(J89&gt;=$L$9,J89&lt;=$M$9),$N$9,
IF(AND(J89&gt;=$L$10,J89&lt;=$M$10),$N$10,
IF(AND(J89&gt;=$L$11,J89&lt;=$M$11),$N$11,
IF(AND(J89&gt;=$L$12,J89&lt;=$M$12),$N$12))))))))))),
"")</f>
        <v/>
      </c>
    </row>
    <row r="90" spans="1:11" ht="18" x14ac:dyDescent="0.35">
      <c r="A90" s="30" t="str">
        <f>IF(NOT(ISBLANK('CP, Curs, Sem'!B94)),'CP, Curs, Sem'!B94,"")</f>
        <v/>
      </c>
      <c r="B90" s="31" t="str">
        <f>IF(NOT(ISBLANK('CP, Curs, Sem'!C94)),'CP, Curs, Sem'!C94,"")</f>
        <v/>
      </c>
      <c r="C90" s="10"/>
      <c r="D90" s="10"/>
      <c r="E90" s="10"/>
      <c r="F90" s="10"/>
      <c r="G90" s="10"/>
      <c r="H90" s="10"/>
      <c r="I90" s="10"/>
      <c r="J90" s="24" t="str">
        <f>IF(NOT(ISBLANK('CP, Curs, Sem'!C94)),ROUND(SUM(C90:I90),0),"")</f>
        <v/>
      </c>
      <c r="K90" s="23" t="str">
        <f>IF(NOT(ISBLANK('CP, Curs, Sem'!C94)),
IF(J90=0,"n/p",IF(AND(J90&gt;=$L$3,J90&lt;=$M$3),$N$3,
IF(AND(J90&gt;=$L$4,J90&lt;=$M$4),$N$4,
IF(AND(J90&gt;=$L$5,J90&lt;=$M$5),$N$5,
IF(AND(J90&gt;=$L$6,J90&lt;=$M$6),$N$6,
IF(AND(J90&gt;=$L$7,J90&lt;=$M$7),$N$7,
IF(AND(J90&gt;=$L$8,J90&lt;=$M$8),$N$8,
IF(AND(J90&gt;=$L$9,J90&lt;=$M$9),$N$9,
IF(AND(J90&gt;=$L$10,J90&lt;=$M$10),$N$10,
IF(AND(J90&gt;=$L$11,J90&lt;=$M$11),$N$11,
IF(AND(J90&gt;=$L$12,J90&lt;=$M$12),$N$12))))))))))),
"")</f>
        <v/>
      </c>
    </row>
    <row r="91" spans="1:11" ht="18" x14ac:dyDescent="0.35">
      <c r="A91" s="30" t="str">
        <f>IF(NOT(ISBLANK('CP, Curs, Sem'!B95)),'CP, Curs, Sem'!B95,"")</f>
        <v/>
      </c>
      <c r="B91" s="31" t="str">
        <f>IF(NOT(ISBLANK('CP, Curs, Sem'!C95)),'CP, Curs, Sem'!C95,"")</f>
        <v/>
      </c>
      <c r="C91" s="10"/>
      <c r="D91" s="10"/>
      <c r="E91" s="10"/>
      <c r="F91" s="10"/>
      <c r="G91" s="10"/>
      <c r="H91" s="10"/>
      <c r="I91" s="10"/>
      <c r="J91" s="24" t="str">
        <f>IF(NOT(ISBLANK('CP, Curs, Sem'!C95)),ROUND(SUM(C91:I91),0),"")</f>
        <v/>
      </c>
      <c r="K91" s="23" t="str">
        <f>IF(NOT(ISBLANK('CP, Curs, Sem'!C95)),
IF(J91=0,"n/p",IF(AND(J91&gt;=$L$3,J91&lt;=$M$3),$N$3,
IF(AND(J91&gt;=$L$4,J91&lt;=$M$4),$N$4,
IF(AND(J91&gt;=$L$5,J91&lt;=$M$5),$N$5,
IF(AND(J91&gt;=$L$6,J91&lt;=$M$6),$N$6,
IF(AND(J91&gt;=$L$7,J91&lt;=$M$7),$N$7,
IF(AND(J91&gt;=$L$8,J91&lt;=$M$8),$N$8,
IF(AND(J91&gt;=$L$9,J91&lt;=$M$9),$N$9,
IF(AND(J91&gt;=$L$10,J91&lt;=$M$10),$N$10,
IF(AND(J91&gt;=$L$11,J91&lt;=$M$11),$N$11,
IF(AND(J91&gt;=$L$12,J91&lt;=$M$12),$N$12))))))))))),
"")</f>
        <v/>
      </c>
    </row>
    <row r="92" spans="1:11" ht="18" x14ac:dyDescent="0.35">
      <c r="A92" s="30" t="str">
        <f>IF(NOT(ISBLANK('CP, Curs, Sem'!B96)),'CP, Curs, Sem'!B96,"")</f>
        <v/>
      </c>
      <c r="B92" s="31" t="str">
        <f>IF(NOT(ISBLANK('CP, Curs, Sem'!C96)),'CP, Curs, Sem'!C96,"")</f>
        <v/>
      </c>
      <c r="C92" s="10"/>
      <c r="D92" s="10"/>
      <c r="E92" s="10"/>
      <c r="F92" s="10"/>
      <c r="G92" s="10"/>
      <c r="H92" s="10"/>
      <c r="I92" s="10"/>
      <c r="J92" s="24" t="str">
        <f>IF(NOT(ISBLANK('CP, Curs, Sem'!C96)),ROUND(SUM(C92:I92),0),"")</f>
        <v/>
      </c>
      <c r="K92" s="23" t="str">
        <f>IF(NOT(ISBLANK('CP, Curs, Sem'!C96)),
IF(J92=0,"n/p",IF(AND(J92&gt;=$L$3,J92&lt;=$M$3),$N$3,
IF(AND(J92&gt;=$L$4,J92&lt;=$M$4),$N$4,
IF(AND(J92&gt;=$L$5,J92&lt;=$M$5),$N$5,
IF(AND(J92&gt;=$L$6,J92&lt;=$M$6),$N$6,
IF(AND(J92&gt;=$L$7,J92&lt;=$M$7),$N$7,
IF(AND(J92&gt;=$L$8,J92&lt;=$M$8),$N$8,
IF(AND(J92&gt;=$L$9,J92&lt;=$M$9),$N$9,
IF(AND(J92&gt;=$L$10,J92&lt;=$M$10),$N$10,
IF(AND(J92&gt;=$L$11,J92&lt;=$M$11),$N$11,
IF(AND(J92&gt;=$L$12,J92&lt;=$M$12),$N$12))))))))))),
"")</f>
        <v/>
      </c>
    </row>
    <row r="93" spans="1:11" ht="18" x14ac:dyDescent="0.35">
      <c r="A93" s="30" t="str">
        <f>IF(NOT(ISBLANK('CP, Curs, Sem'!B97)),'CP, Curs, Sem'!B97,"")</f>
        <v/>
      </c>
      <c r="B93" s="31" t="str">
        <f>IF(NOT(ISBLANK('CP, Curs, Sem'!C97)),'CP, Curs, Sem'!C97,"")</f>
        <v/>
      </c>
      <c r="C93" s="10"/>
      <c r="D93" s="10"/>
      <c r="E93" s="10"/>
      <c r="F93" s="10"/>
      <c r="G93" s="10"/>
      <c r="H93" s="10"/>
      <c r="I93" s="10"/>
      <c r="J93" s="24" t="str">
        <f>IF(NOT(ISBLANK('CP, Curs, Sem'!C97)),ROUND(SUM(C93:I93),0),"")</f>
        <v/>
      </c>
      <c r="K93" s="23" t="str">
        <f>IF(NOT(ISBLANK('CP, Curs, Sem'!C97)),
IF(J93=0,"n/p",IF(AND(J93&gt;=$L$3,J93&lt;=$M$3),$N$3,
IF(AND(J93&gt;=$L$4,J93&lt;=$M$4),$N$4,
IF(AND(J93&gt;=$L$5,J93&lt;=$M$5),$N$5,
IF(AND(J93&gt;=$L$6,J93&lt;=$M$6),$N$6,
IF(AND(J93&gt;=$L$7,J93&lt;=$M$7),$N$7,
IF(AND(J93&gt;=$L$8,J93&lt;=$M$8),$N$8,
IF(AND(J93&gt;=$L$9,J93&lt;=$M$9),$N$9,
IF(AND(J93&gt;=$L$10,J93&lt;=$M$10),$N$10,
IF(AND(J93&gt;=$L$11,J93&lt;=$M$11),$N$11,
IF(AND(J93&gt;=$L$12,J93&lt;=$M$12),$N$12))))))))))),
"")</f>
        <v/>
      </c>
    </row>
    <row r="94" spans="1:11" ht="18" x14ac:dyDescent="0.35">
      <c r="A94" s="30" t="str">
        <f>IF(NOT(ISBLANK('CP, Curs, Sem'!B98)),'CP, Curs, Sem'!B98,"")</f>
        <v/>
      </c>
      <c r="B94" s="31" t="str">
        <f>IF(NOT(ISBLANK('CP, Curs, Sem'!C98)),'CP, Curs, Sem'!C98,"")</f>
        <v/>
      </c>
      <c r="C94" s="10"/>
      <c r="D94" s="10"/>
      <c r="E94" s="10"/>
      <c r="F94" s="10"/>
      <c r="G94" s="10"/>
      <c r="H94" s="10"/>
      <c r="I94" s="10"/>
      <c r="J94" s="24" t="str">
        <f>IF(NOT(ISBLANK('CP, Curs, Sem'!C98)),ROUND(SUM(C94:I94),0),"")</f>
        <v/>
      </c>
      <c r="K94" s="23" t="str">
        <f>IF(NOT(ISBLANK('CP, Curs, Sem'!C98)),
IF(J94=0,"n/p",IF(AND(J94&gt;=$L$3,J94&lt;=$M$3),$N$3,
IF(AND(J94&gt;=$L$4,J94&lt;=$M$4),$N$4,
IF(AND(J94&gt;=$L$5,J94&lt;=$M$5),$N$5,
IF(AND(J94&gt;=$L$6,J94&lt;=$M$6),$N$6,
IF(AND(J94&gt;=$L$7,J94&lt;=$M$7),$N$7,
IF(AND(J94&gt;=$L$8,J94&lt;=$M$8),$N$8,
IF(AND(J94&gt;=$L$9,J94&lt;=$M$9),$N$9,
IF(AND(J94&gt;=$L$10,J94&lt;=$M$10),$N$10,
IF(AND(J94&gt;=$L$11,J94&lt;=$M$11),$N$11,
IF(AND(J94&gt;=$L$12,J94&lt;=$M$12),$N$12))))))))))),
"")</f>
        <v/>
      </c>
    </row>
    <row r="95" spans="1:11" ht="18" x14ac:dyDescent="0.35">
      <c r="A95" s="30" t="str">
        <f>IF(NOT(ISBLANK('CP, Curs, Sem'!B99)),'CP, Curs, Sem'!B99,"")</f>
        <v/>
      </c>
      <c r="B95" s="31" t="str">
        <f>IF(NOT(ISBLANK('CP, Curs, Sem'!C99)),'CP, Curs, Sem'!C99,"")</f>
        <v/>
      </c>
      <c r="C95" s="10"/>
      <c r="D95" s="10"/>
      <c r="E95" s="10"/>
      <c r="F95" s="10"/>
      <c r="G95" s="10"/>
      <c r="H95" s="10"/>
      <c r="I95" s="10"/>
      <c r="J95" s="24" t="str">
        <f>IF(NOT(ISBLANK('CP, Curs, Sem'!C99)),ROUND(SUM(C95:I95),0),"")</f>
        <v/>
      </c>
      <c r="K95" s="23" t="str">
        <f>IF(NOT(ISBLANK('CP, Curs, Sem'!C99)),
IF(J95=0,"n/p",IF(AND(J95&gt;=$L$3,J95&lt;=$M$3),$N$3,
IF(AND(J95&gt;=$L$4,J95&lt;=$M$4),$N$4,
IF(AND(J95&gt;=$L$5,J95&lt;=$M$5),$N$5,
IF(AND(J95&gt;=$L$6,J95&lt;=$M$6),$N$6,
IF(AND(J95&gt;=$L$7,J95&lt;=$M$7),$N$7,
IF(AND(J95&gt;=$L$8,J95&lt;=$M$8),$N$8,
IF(AND(J95&gt;=$L$9,J95&lt;=$M$9),$N$9,
IF(AND(J95&gt;=$L$10,J95&lt;=$M$10),$N$10,
IF(AND(J95&gt;=$L$11,J95&lt;=$M$11),$N$11,
IF(AND(J95&gt;=$L$12,J95&lt;=$M$12),$N$12))))))))))),
"")</f>
        <v/>
      </c>
    </row>
    <row r="96" spans="1:11" ht="18" x14ac:dyDescent="0.35">
      <c r="A96" s="30" t="str">
        <f>IF(NOT(ISBLANK('CP, Curs, Sem'!B100)),'CP, Curs, Sem'!B100,"")</f>
        <v/>
      </c>
      <c r="B96" s="31" t="str">
        <f>IF(NOT(ISBLANK('CP, Curs, Sem'!C100)),'CP, Curs, Sem'!C100,"")</f>
        <v/>
      </c>
      <c r="C96" s="10"/>
      <c r="D96" s="10"/>
      <c r="E96" s="10"/>
      <c r="F96" s="10"/>
      <c r="G96" s="10"/>
      <c r="H96" s="10"/>
      <c r="I96" s="10"/>
      <c r="J96" s="24" t="str">
        <f>IF(NOT(ISBLANK('CP, Curs, Sem'!C100)),ROUND(SUM(C96:I96),0),"")</f>
        <v/>
      </c>
      <c r="K96" s="23" t="str">
        <f>IF(NOT(ISBLANK('CP, Curs, Sem'!C100)),
IF(J96=0,"n/p",IF(AND(J96&gt;=$L$3,J96&lt;=$M$3),$N$3,
IF(AND(J96&gt;=$L$4,J96&lt;=$M$4),$N$4,
IF(AND(J96&gt;=$L$5,J96&lt;=$M$5),$N$5,
IF(AND(J96&gt;=$L$6,J96&lt;=$M$6),$N$6,
IF(AND(J96&gt;=$L$7,J96&lt;=$M$7),$N$7,
IF(AND(J96&gt;=$L$8,J96&lt;=$M$8),$N$8,
IF(AND(J96&gt;=$L$9,J96&lt;=$M$9),$N$9,
IF(AND(J96&gt;=$L$10,J96&lt;=$M$10),$N$10,
IF(AND(J96&gt;=$L$11,J96&lt;=$M$11),$N$11,
IF(AND(J96&gt;=$L$12,J96&lt;=$M$12),$N$12))))))))))),
"")</f>
        <v/>
      </c>
    </row>
    <row r="97" spans="1:11" ht="18" x14ac:dyDescent="0.35">
      <c r="A97" s="30" t="str">
        <f>IF(NOT(ISBLANK('CP, Curs, Sem'!B101)),'CP, Curs, Sem'!B101,"")</f>
        <v/>
      </c>
      <c r="B97" s="31" t="str">
        <f>IF(NOT(ISBLANK('CP, Curs, Sem'!C101)),'CP, Curs, Sem'!C101,"")</f>
        <v/>
      </c>
      <c r="C97" s="10"/>
      <c r="D97" s="10"/>
      <c r="E97" s="10"/>
      <c r="F97" s="10"/>
      <c r="G97" s="10"/>
      <c r="H97" s="10"/>
      <c r="I97" s="10"/>
      <c r="J97" s="24" t="str">
        <f>IF(NOT(ISBLANK('CP, Curs, Sem'!C101)),ROUND(SUM(C97:I97),0),"")</f>
        <v/>
      </c>
      <c r="K97" s="23" t="str">
        <f>IF(NOT(ISBLANK('CP, Curs, Sem'!C101)),
IF(J97=0,"n/p",IF(AND(J97&gt;=$L$3,J97&lt;=$M$3),$N$3,
IF(AND(J97&gt;=$L$4,J97&lt;=$M$4),$N$4,
IF(AND(J97&gt;=$L$5,J97&lt;=$M$5),$N$5,
IF(AND(J97&gt;=$L$6,J97&lt;=$M$6),$N$6,
IF(AND(J97&gt;=$L$7,J97&lt;=$M$7),$N$7,
IF(AND(J97&gt;=$L$8,J97&lt;=$M$8),$N$8,
IF(AND(J97&gt;=$L$9,J97&lt;=$M$9),$N$9,
IF(AND(J97&gt;=$L$10,J97&lt;=$M$10),$N$10,
IF(AND(J97&gt;=$L$11,J97&lt;=$M$11),$N$11,
IF(AND(J97&gt;=$L$12,J97&lt;=$M$12),$N$12))))))))))),
"")</f>
        <v/>
      </c>
    </row>
    <row r="98" spans="1:11" ht="18" x14ac:dyDescent="0.35">
      <c r="A98" s="30" t="str">
        <f>IF(NOT(ISBLANK('CP, Curs, Sem'!B102)),'CP, Curs, Sem'!B102,"")</f>
        <v/>
      </c>
      <c r="B98" s="31" t="str">
        <f>IF(NOT(ISBLANK('CP, Curs, Sem'!C102)),'CP, Curs, Sem'!C102,"")</f>
        <v/>
      </c>
      <c r="C98" s="10"/>
      <c r="D98" s="10"/>
      <c r="E98" s="10"/>
      <c r="F98" s="10"/>
      <c r="G98" s="10"/>
      <c r="H98" s="10"/>
      <c r="I98" s="10"/>
      <c r="J98" s="24" t="str">
        <f>IF(NOT(ISBLANK('CP, Curs, Sem'!C102)),ROUND(SUM(C98:I98),0),"")</f>
        <v/>
      </c>
      <c r="K98" s="23" t="str">
        <f>IF(NOT(ISBLANK('CP, Curs, Sem'!C102)),
IF(J98=0,"n/p",IF(AND(J98&gt;=$L$3,J98&lt;=$M$3),$N$3,
IF(AND(J98&gt;=$L$4,J98&lt;=$M$4),$N$4,
IF(AND(J98&gt;=$L$5,J98&lt;=$M$5),$N$5,
IF(AND(J98&gt;=$L$6,J98&lt;=$M$6),$N$6,
IF(AND(J98&gt;=$L$7,J98&lt;=$M$7),$N$7,
IF(AND(J98&gt;=$L$8,J98&lt;=$M$8),$N$8,
IF(AND(J98&gt;=$L$9,J98&lt;=$M$9),$N$9,
IF(AND(J98&gt;=$L$10,J98&lt;=$M$10),$N$10,
IF(AND(J98&gt;=$L$11,J98&lt;=$M$11),$N$11,
IF(AND(J98&gt;=$L$12,J98&lt;=$M$12),$N$12))))))))))),
"")</f>
        <v/>
      </c>
    </row>
    <row r="99" spans="1:11" ht="18" x14ac:dyDescent="0.35">
      <c r="A99" s="30" t="str">
        <f>IF(NOT(ISBLANK('CP, Curs, Sem'!B103)),'CP, Curs, Sem'!B103,"")</f>
        <v/>
      </c>
      <c r="B99" s="31" t="str">
        <f>IF(NOT(ISBLANK('CP, Curs, Sem'!C103)),'CP, Curs, Sem'!C103,"")</f>
        <v/>
      </c>
      <c r="C99" s="10"/>
      <c r="D99" s="10"/>
      <c r="E99" s="10"/>
      <c r="F99" s="10"/>
      <c r="G99" s="10"/>
      <c r="H99" s="10"/>
      <c r="I99" s="10"/>
      <c r="J99" s="24" t="str">
        <f>IF(NOT(ISBLANK('CP, Curs, Sem'!C103)),ROUND(SUM(C99:I99),0),"")</f>
        <v/>
      </c>
      <c r="K99" s="23" t="str">
        <f>IF(NOT(ISBLANK('CP, Curs, Sem'!C103)),
IF(J99=0,"n/p",IF(AND(J99&gt;=$L$3,J99&lt;=$M$3),$N$3,
IF(AND(J99&gt;=$L$4,J99&lt;=$M$4),$N$4,
IF(AND(J99&gt;=$L$5,J99&lt;=$M$5),$N$5,
IF(AND(J99&gt;=$L$6,J99&lt;=$M$6),$N$6,
IF(AND(J99&gt;=$L$7,J99&lt;=$M$7),$N$7,
IF(AND(J99&gt;=$L$8,J99&lt;=$M$8),$N$8,
IF(AND(J99&gt;=$L$9,J99&lt;=$M$9),$N$9,
IF(AND(J99&gt;=$L$10,J99&lt;=$M$10),$N$10,
IF(AND(J99&gt;=$L$11,J99&lt;=$M$11),$N$11,
IF(AND(J99&gt;=$L$12,J99&lt;=$M$12),$N$12))))))))))),
"")</f>
        <v/>
      </c>
    </row>
    <row r="100" spans="1:11" ht="18" x14ac:dyDescent="0.35">
      <c r="A100" s="30" t="str">
        <f>IF(NOT(ISBLANK('CP, Curs, Sem'!B104)),'CP, Curs, Sem'!B104,"")</f>
        <v/>
      </c>
      <c r="B100" s="31" t="str">
        <f>IF(NOT(ISBLANK('CP, Curs, Sem'!C104)),'CP, Curs, Sem'!C104,"")</f>
        <v/>
      </c>
      <c r="C100" s="10"/>
      <c r="D100" s="10"/>
      <c r="E100" s="10"/>
      <c r="F100" s="10"/>
      <c r="G100" s="10"/>
      <c r="H100" s="10"/>
      <c r="I100" s="10"/>
      <c r="J100" s="24" t="str">
        <f>IF(NOT(ISBLANK('CP, Curs, Sem'!C104)),ROUND(SUM(C100:I100),0),"")</f>
        <v/>
      </c>
      <c r="K100" s="23" t="str">
        <f>IF(NOT(ISBLANK('CP, Curs, Sem'!C104)),
IF(J100=0,"n/p",IF(AND(J100&gt;=$L$3,J100&lt;=$M$3),$N$3,
IF(AND(J100&gt;=$L$4,J100&lt;=$M$4),$N$4,
IF(AND(J100&gt;=$L$5,J100&lt;=$M$5),$N$5,
IF(AND(J100&gt;=$L$6,J100&lt;=$M$6),$N$6,
IF(AND(J100&gt;=$L$7,J100&lt;=$M$7),$N$7,
IF(AND(J100&gt;=$L$8,J100&lt;=$M$8),$N$8,
IF(AND(J100&gt;=$L$9,J100&lt;=$M$9),$N$9,
IF(AND(J100&gt;=$L$10,J100&lt;=$M$10),$N$10,
IF(AND(J100&gt;=$L$11,J100&lt;=$M$11),$N$11,
IF(AND(J100&gt;=$L$12,J100&lt;=$M$12),$N$12))))))))))),
"")</f>
        <v/>
      </c>
    </row>
    <row r="101" spans="1:11" ht="18" x14ac:dyDescent="0.35">
      <c r="A101" s="30" t="str">
        <f>IF(NOT(ISBLANK('CP, Curs, Sem'!B105)),'CP, Curs, Sem'!B105,"")</f>
        <v/>
      </c>
      <c r="B101" s="31" t="str">
        <f>IF(NOT(ISBLANK('CP, Curs, Sem'!C105)),'CP, Curs, Sem'!C105,"")</f>
        <v/>
      </c>
      <c r="C101" s="10"/>
      <c r="D101" s="10"/>
      <c r="E101" s="10"/>
      <c r="F101" s="10"/>
      <c r="G101" s="10"/>
      <c r="H101" s="10"/>
      <c r="I101" s="10"/>
      <c r="J101" s="24" t="str">
        <f>IF(NOT(ISBLANK('CP, Curs, Sem'!C105)),ROUND(SUM(C101:I101),0),"")</f>
        <v/>
      </c>
      <c r="K101" s="23" t="str">
        <f>IF(NOT(ISBLANK('CP, Curs, Sem'!C105)),
IF(J101=0,"n/p",IF(AND(J101&gt;=$L$3,J101&lt;=$M$3),$N$3,
IF(AND(J101&gt;=$L$4,J101&lt;=$M$4),$N$4,
IF(AND(J101&gt;=$L$5,J101&lt;=$M$5),$N$5,
IF(AND(J101&gt;=$L$6,J101&lt;=$M$6),$N$6,
IF(AND(J101&gt;=$L$7,J101&lt;=$M$7),$N$7,
IF(AND(J101&gt;=$L$8,J101&lt;=$M$8),$N$8,
IF(AND(J101&gt;=$L$9,J101&lt;=$M$9),$N$9,
IF(AND(J101&gt;=$L$10,J101&lt;=$M$10),$N$10,
IF(AND(J101&gt;=$L$11,J101&lt;=$M$11),$N$11,
IF(AND(J101&gt;=$L$12,J101&lt;=$M$12),$N$12))))))))))),
"")</f>
        <v/>
      </c>
    </row>
  </sheetData>
  <mergeCells count="1">
    <mergeCell ref="O1:P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3" name="Button 1">
              <controlPr defaultSize="0" print="0" autoFill="0" autoPict="0" macro="[0]!link_python_excel">
                <anchor moveWithCells="1">
                  <from>
                    <xdr:col>14</xdr:col>
                    <xdr:colOff>83820</xdr:colOff>
                    <xdr:row>14</xdr:row>
                    <xdr:rowOff>15240</xdr:rowOff>
                  </from>
                  <to>
                    <xdr:col>15</xdr:col>
                    <xdr:colOff>662940</xdr:colOff>
                    <xdr:row>15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105"/>
  <sheetViews>
    <sheetView zoomScaleNormal="100" workbookViewId="0">
      <selection activeCell="J16" sqref="J16"/>
    </sheetView>
  </sheetViews>
  <sheetFormatPr defaultRowHeight="18" x14ac:dyDescent="0.35"/>
  <cols>
    <col min="1" max="1" width="6.21875" customWidth="1"/>
    <col min="2" max="2" width="26.88671875" customWidth="1"/>
    <col min="3" max="6" width="7" customWidth="1"/>
    <col min="7" max="7" width="7" style="144" customWidth="1"/>
    <col min="8" max="9" width="10" customWidth="1"/>
    <col min="10" max="10" width="11.109375" style="26" bestFit="1" customWidth="1"/>
    <col min="13" max="13" width="9.44140625" customWidth="1"/>
    <col min="14" max="14" width="11.21875" customWidth="1"/>
    <col min="15" max="15" width="8.6640625" customWidth="1"/>
  </cols>
  <sheetData>
    <row r="1" spans="1:20" ht="36" x14ac:dyDescent="0.35">
      <c r="A1" s="3" t="s">
        <v>0</v>
      </c>
      <c r="B1" s="4" t="s">
        <v>1</v>
      </c>
      <c r="C1" s="21" t="s">
        <v>95</v>
      </c>
      <c r="D1" s="21" t="s">
        <v>229</v>
      </c>
      <c r="E1" s="21" t="s">
        <v>96</v>
      </c>
      <c r="F1" s="21" t="s">
        <v>230</v>
      </c>
      <c r="G1" s="49" t="s">
        <v>231</v>
      </c>
      <c r="H1" s="25" t="s">
        <v>38</v>
      </c>
      <c r="I1" s="5" t="s">
        <v>33</v>
      </c>
      <c r="J1" s="6" t="s">
        <v>34</v>
      </c>
      <c r="K1" s="7"/>
      <c r="L1" s="6"/>
      <c r="M1" s="222" t="s">
        <v>47</v>
      </c>
      <c r="N1" s="222"/>
      <c r="O1" s="8"/>
      <c r="P1" s="9"/>
      <c r="Q1" s="9"/>
      <c r="R1" s="9"/>
      <c r="S1" s="9"/>
      <c r="T1" s="9"/>
    </row>
    <row r="2" spans="1:20" x14ac:dyDescent="0.35">
      <c r="A2" s="30">
        <f>IF(NOT(ISBLANK('CP, Curs, Sem'!B6)),'CP, Curs, Sem'!B6,"")</f>
        <v>1</v>
      </c>
      <c r="B2" s="31" t="str">
        <f>IF(NOT(ISBLANK('CP, Curs, Sem'!C6)),'CP, Curs, Sem'!C6,"")</f>
        <v>Nume, Prenume</v>
      </c>
      <c r="C2" s="10"/>
      <c r="D2" s="10"/>
      <c r="E2" s="10"/>
      <c r="F2" s="10"/>
      <c r="G2" s="143"/>
      <c r="H2" s="24">
        <f>IF(NOT(ISBLANK('CP, Curs, Sem'!C6)),ROUND(SUM(C2:G2),0),"")</f>
        <v>0</v>
      </c>
      <c r="I2" s="23" t="str">
        <f>IF(NOT(ISBLANK('CP, Curs, Sem'!C6)),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IF(AND(H2&gt;=$J$11,H2&lt;=$K$11),$L$11,
IF(AND(H2&gt;=$J$12,H2&lt;=$K$12),$L$12))))))))))),
"")</f>
        <v>n/p</v>
      </c>
      <c r="J2" s="6" t="s">
        <v>36</v>
      </c>
      <c r="K2" s="6"/>
      <c r="L2" s="12" t="s">
        <v>33</v>
      </c>
      <c r="M2" s="27" t="s">
        <v>33</v>
      </c>
      <c r="N2" s="27" t="s">
        <v>35</v>
      </c>
      <c r="O2" s="8"/>
      <c r="P2" s="13"/>
      <c r="Q2" s="13"/>
      <c r="R2" s="13"/>
      <c r="S2" s="13"/>
      <c r="T2" s="13"/>
    </row>
    <row r="3" spans="1:20" x14ac:dyDescent="0.35">
      <c r="A3" s="30" t="str">
        <f>IF(NOT(ISBLANK('CP, Curs, Sem'!B7)),'CP, Curs, Sem'!B7,"")</f>
        <v/>
      </c>
      <c r="B3" s="31" t="str">
        <f>IF(NOT(ISBLANK('CP, Curs, Sem'!C7)),'CP, Curs, Sem'!C7,"")</f>
        <v/>
      </c>
      <c r="C3" s="10"/>
      <c r="D3" s="10"/>
      <c r="E3" s="10"/>
      <c r="F3" s="10"/>
      <c r="G3" s="143"/>
      <c r="H3" s="24" t="str">
        <f>IF(NOT(ISBLANK('CP, Curs, Sem'!C7)),ROUND(SUM(C3:G3),0),"")</f>
        <v/>
      </c>
      <c r="I3" s="23" t="str">
        <f>IF(NOT(ISBLANK('CP, Curs, Sem'!C7)),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IF(AND(H3&gt;=$J$11,H3&lt;=$K$11),$L$11,
IF(AND(H3&gt;=$J$12,H3&lt;=$K$12),$L$12))))))))))),
"")</f>
        <v/>
      </c>
      <c r="J3" s="22">
        <v>0</v>
      </c>
      <c r="K3" s="22">
        <v>1.5</v>
      </c>
      <c r="L3" s="12">
        <v>1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x14ac:dyDescent="0.35">
      <c r="A4" s="30" t="str">
        <f>IF(NOT(ISBLANK('CP, Curs, Sem'!B8)),'CP, Curs, Sem'!B8,"")</f>
        <v/>
      </c>
      <c r="B4" s="31" t="str">
        <f>IF(NOT(ISBLANK('CP, Curs, Sem'!C8)),'CP, Curs, Sem'!C8,"")</f>
        <v/>
      </c>
      <c r="C4" s="10"/>
      <c r="D4" s="10"/>
      <c r="E4" s="10"/>
      <c r="F4" s="10"/>
      <c r="G4" s="143"/>
      <c r="H4" s="24" t="str">
        <f>IF(NOT(ISBLANK('CP, Curs, Sem'!C8)),ROUND(SUM(C4:G4),0),"")</f>
        <v/>
      </c>
      <c r="I4" s="23" t="str">
        <f>IF(NOT(ISBLANK('CP, Curs, Sem'!C8)),
IF(H4=0,"n/p",
IF(AND(H4&gt;=$J$3,H4&lt;=$K$3),$L$3,
IF(AND(H4&gt;=$J$4,H4&lt;=$K$4),$L$4,
IF(AND(H4&gt;=$J$5,H4&lt;=$K$5),$L$5,
IF(AND(H4&gt;=$J$6,H4&lt;=$K$6),$L$6,
IF(AND(H4&gt;=$J$7,H4&lt;=$K$7),$L$7,
IF(AND(H4&gt;=$J$8,H4&lt;=$K$8),$L$8,
IF(AND(H4&gt;=$J$9,H4&lt;=$K$9),$L$9,
IF(AND(H4&gt;=$J$10,H4&lt;=$K$10),$L$10,
IF(AND(H4&gt;=$J$11,H4&lt;=$K$11),$L$11,
IF(AND(H4&gt;=$J$12,H4&lt;=$K$12),$L$12))))))))))),
"")</f>
        <v/>
      </c>
      <c r="J4" s="22">
        <v>1.5</v>
      </c>
      <c r="K4" s="22">
        <v>2.5</v>
      </c>
      <c r="L4" s="12">
        <v>2</v>
      </c>
      <c r="M4" s="28">
        <v>2</v>
      </c>
      <c r="N4" s="27">
        <f t="shared" ref="N4:N13" si="0">COUNTIF($I$2:$I$101,M4)</f>
        <v>0</v>
      </c>
      <c r="O4" s="8"/>
      <c r="P4" s="13"/>
      <c r="Q4" s="13"/>
      <c r="R4" s="13"/>
      <c r="S4" s="13"/>
      <c r="T4" s="13"/>
    </row>
    <row r="5" spans="1:20" x14ac:dyDescent="0.35">
      <c r="A5" s="30" t="str">
        <f>IF(NOT(ISBLANK('CP, Curs, Sem'!B9)),'CP, Curs, Sem'!B9,"")</f>
        <v/>
      </c>
      <c r="B5" s="31" t="str">
        <f>IF(NOT(ISBLANK('CP, Curs, Sem'!C9)),'CP, Curs, Sem'!C9,"")</f>
        <v/>
      </c>
      <c r="C5" s="10"/>
      <c r="D5" s="10"/>
      <c r="E5" s="10"/>
      <c r="F5" s="10"/>
      <c r="G5" s="143"/>
      <c r="H5" s="24" t="str">
        <f>IF(NOT(ISBLANK('CP, Curs, Sem'!C9)),ROUND(SUM(C5:G5),0),"")</f>
        <v/>
      </c>
      <c r="I5" s="23" t="str">
        <f>IF(NOT(ISBLANK('CP, Curs, Sem'!C9)),
IF(H5=0,"n/p",
IF(AND(H5&gt;=$J$3,H5&lt;=$K$3),$L$3,
IF(AND(H5&gt;=$J$4,H5&lt;=$K$4),$L$4,
IF(AND(H5&gt;=$J$5,H5&lt;=$K$5),$L$5,
IF(AND(H5&gt;=$J$6,H5&lt;=$K$6),$L$6,
IF(AND(H5&gt;=$J$7,H5&lt;=$K$7),$L$7,
IF(AND(H5&gt;=$J$8,H5&lt;=$K$8),$L$8,
IF(AND(H5&gt;=$J$9,H5&lt;=$K$9),$L$9,
IF(AND(H5&gt;=$J$10,H5&lt;=$K$10),$L$10,
IF(AND(H5&gt;=$J$11,H5&lt;=$K$11),$L$11,
IF(AND(H5&gt;=$J$12,H5&lt;=$K$12),$L$12))))))))))),
"")</f>
        <v/>
      </c>
      <c r="J5" s="22">
        <v>2.5</v>
      </c>
      <c r="K5" s="22">
        <v>3.5</v>
      </c>
      <c r="L5" s="12">
        <v>3</v>
      </c>
      <c r="M5" s="28">
        <v>3</v>
      </c>
      <c r="N5" s="27">
        <f t="shared" si="0"/>
        <v>0</v>
      </c>
      <c r="O5" s="8"/>
      <c r="P5" s="13"/>
      <c r="Q5" s="13"/>
      <c r="R5" s="13"/>
      <c r="S5" s="13"/>
      <c r="T5" s="13"/>
    </row>
    <row r="6" spans="1:20" x14ac:dyDescent="0.35">
      <c r="A6" s="30" t="str">
        <f>IF(NOT(ISBLANK('CP, Curs, Sem'!B10)),'CP, Curs, Sem'!B10,"")</f>
        <v/>
      </c>
      <c r="B6" s="31" t="str">
        <f>IF(NOT(ISBLANK('CP, Curs, Sem'!C10)),'CP, Curs, Sem'!C10,"")</f>
        <v/>
      </c>
      <c r="C6" s="10"/>
      <c r="D6" s="10"/>
      <c r="E6" s="10"/>
      <c r="F6" s="10"/>
      <c r="G6" s="143"/>
      <c r="H6" s="24" t="str">
        <f>IF(NOT(ISBLANK('CP, Curs, Sem'!C10)),ROUND(SUM(C6:G6),0),"")</f>
        <v/>
      </c>
      <c r="I6" s="23" t="str">
        <f>IF(NOT(ISBLANK('CP, Curs, Sem'!C10)),
IF(H6=0,"n/p",
IF(AND(H6&gt;=$J$3,H6&lt;=$K$3),$L$3,
IF(AND(H6&gt;=$J$4,H6&lt;=$K$4),$L$4,
IF(AND(H6&gt;=$J$5,H6&lt;=$K$5),$L$5,
IF(AND(H6&gt;=$J$6,H6&lt;=$K$6),$L$6,
IF(AND(H6&gt;=$J$7,H6&lt;=$K$7),$L$7,
IF(AND(H6&gt;=$J$8,H6&lt;=$K$8),$L$8,
IF(AND(H6&gt;=$J$9,H6&lt;=$K$9),$L$9,
IF(AND(H6&gt;=$J$10,H6&lt;=$K$10),$L$10,
IF(AND(H6&gt;=$J$11,H6&lt;=$K$11),$L$11,
IF(AND(H6&gt;=$J$12,H6&lt;=$K$12),$L$12))))))))))),
"")</f>
        <v/>
      </c>
      <c r="J6" s="22">
        <v>3.5</v>
      </c>
      <c r="K6" s="22">
        <v>4.5</v>
      </c>
      <c r="L6" s="12">
        <v>4</v>
      </c>
      <c r="M6" s="29">
        <v>4</v>
      </c>
      <c r="N6" s="27">
        <f t="shared" si="0"/>
        <v>0</v>
      </c>
      <c r="O6" s="8"/>
      <c r="P6" s="13"/>
      <c r="Q6" s="13"/>
      <c r="R6" s="13"/>
      <c r="S6" s="13"/>
      <c r="T6" s="13"/>
    </row>
    <row r="7" spans="1:20" x14ac:dyDescent="0.35">
      <c r="A7" s="30" t="str">
        <f>IF(NOT(ISBLANK('CP, Curs, Sem'!B11)),'CP, Curs, Sem'!B11,"")</f>
        <v/>
      </c>
      <c r="B7" s="31" t="str">
        <f>IF(NOT(ISBLANK('CP, Curs, Sem'!C11)),'CP, Curs, Sem'!C11,"")</f>
        <v/>
      </c>
      <c r="C7" s="10"/>
      <c r="D7" s="10"/>
      <c r="E7" s="10"/>
      <c r="F7" s="10"/>
      <c r="G7" s="143"/>
      <c r="H7" s="24" t="str">
        <f>IF(NOT(ISBLANK('CP, Curs, Sem'!C11)),ROUND(SUM(C7:G7),0),"")</f>
        <v/>
      </c>
      <c r="I7" s="23" t="str">
        <f>IF(NOT(ISBLANK('CP, Curs, Sem'!C11)),
IF(H7=0,"n/p",
IF(AND(H7&gt;=$J$3,H7&lt;=$K$3),$L$3,
IF(AND(H7&gt;=$J$4,H7&lt;=$K$4),$L$4,
IF(AND(H7&gt;=$J$5,H7&lt;=$K$5),$L$5,
IF(AND(H7&gt;=$J$6,H7&lt;=$K$6),$L$6,
IF(AND(H7&gt;=$J$7,H7&lt;=$K$7),$L$7,
IF(AND(H7&gt;=$J$8,H7&lt;=$K$8),$L$8,
IF(AND(H7&gt;=$J$9,H7&lt;=$K$9),$L$9,
IF(AND(H7&gt;=$J$10,H7&lt;=$K$10),$L$10,
IF(AND(H7&gt;=$J$11,H7&lt;=$K$11),$L$11,
IF(AND(H7&gt;=$J$12,H7&lt;=$K$12),$L$12))))))))))),
"")</f>
        <v/>
      </c>
      <c r="J7" s="22">
        <v>4.5</v>
      </c>
      <c r="K7" s="22">
        <v>5.5</v>
      </c>
      <c r="L7" s="12">
        <v>5</v>
      </c>
      <c r="M7" s="29">
        <v>5</v>
      </c>
      <c r="N7" s="27">
        <f t="shared" si="0"/>
        <v>0</v>
      </c>
      <c r="O7" s="8"/>
      <c r="P7" s="13"/>
      <c r="Q7" s="13"/>
      <c r="R7" s="13"/>
      <c r="S7" s="13"/>
      <c r="T7" s="13"/>
    </row>
    <row r="8" spans="1:20" x14ac:dyDescent="0.35">
      <c r="A8" s="30" t="str">
        <f>IF(NOT(ISBLANK('CP, Curs, Sem'!B12)),'CP, Curs, Sem'!B12,"")</f>
        <v/>
      </c>
      <c r="B8" s="31" t="str">
        <f>IF(NOT(ISBLANK('CP, Curs, Sem'!C12)),'CP, Curs, Sem'!C12,"")</f>
        <v/>
      </c>
      <c r="C8" s="10"/>
      <c r="D8" s="10"/>
      <c r="E8" s="10"/>
      <c r="F8" s="10"/>
      <c r="G8" s="143"/>
      <c r="H8" s="24" t="str">
        <f>IF(NOT(ISBLANK('CP, Curs, Sem'!C12)),ROUND(SUM(C8:G8),0),"")</f>
        <v/>
      </c>
      <c r="I8" s="23" t="str">
        <f>IF(NOT(ISBLANK('CP, Curs, Sem'!C12)),
IF(H8=0,"n/p",
IF(AND(H8&gt;=$J$3,H8&lt;=$K$3),$L$3,
IF(AND(H8&gt;=$J$4,H8&lt;=$K$4),$L$4,
IF(AND(H8&gt;=$J$5,H8&lt;=$K$5),$L$5,
IF(AND(H8&gt;=$J$6,H8&lt;=$K$6),$L$6,
IF(AND(H8&gt;=$J$7,H8&lt;=$K$7),$L$7,
IF(AND(H8&gt;=$J$8,H8&lt;=$K$8),$L$8,
IF(AND(H8&gt;=$J$9,H8&lt;=$K$9),$L$9,
IF(AND(H8&gt;=$J$10,H8&lt;=$K$10),$L$10,
IF(AND(H8&gt;=$J$11,H8&lt;=$K$11),$L$11,
IF(AND(H8&gt;=$J$12,H8&lt;=$K$12),$L$12))))))))))),
"")</f>
        <v/>
      </c>
      <c r="J8" s="22">
        <v>5.5</v>
      </c>
      <c r="K8" s="22">
        <v>6.5</v>
      </c>
      <c r="L8" s="12">
        <v>6</v>
      </c>
      <c r="M8" s="29">
        <v>6</v>
      </c>
      <c r="N8" s="27">
        <f t="shared" si="0"/>
        <v>0</v>
      </c>
      <c r="O8" s="8"/>
      <c r="P8" s="13"/>
      <c r="Q8" s="13"/>
      <c r="R8" s="13"/>
      <c r="S8" s="13"/>
      <c r="T8" s="13"/>
    </row>
    <row r="9" spans="1:20" x14ac:dyDescent="0.35">
      <c r="A9" s="30" t="str">
        <f>IF(NOT(ISBLANK('CP, Curs, Sem'!B13)),'CP, Curs, Sem'!B13,"")</f>
        <v/>
      </c>
      <c r="B9" s="31" t="str">
        <f>IF(NOT(ISBLANK('CP, Curs, Sem'!C13)),'CP, Curs, Sem'!C13,"")</f>
        <v/>
      </c>
      <c r="C9" s="10"/>
      <c r="D9" s="10"/>
      <c r="E9" s="10"/>
      <c r="F9" s="10"/>
      <c r="G9" s="143"/>
      <c r="H9" s="24" t="str">
        <f>IF(NOT(ISBLANK('CP, Curs, Sem'!C13)),ROUND(SUM(C9:G9),0),"")</f>
        <v/>
      </c>
      <c r="I9" s="23" t="str">
        <f>IF(NOT(ISBLANK('CP, Curs, Sem'!C13)),
IF(H9=0,"n/p",
IF(AND(H9&gt;=$J$3,H9&lt;=$K$3),$L$3,
IF(AND(H9&gt;=$J$4,H9&lt;=$K$4),$L$4,
IF(AND(H9&gt;=$J$5,H9&lt;=$K$5),$L$5,
IF(AND(H9&gt;=$J$6,H9&lt;=$K$6),$L$6,
IF(AND(H9&gt;=$J$7,H9&lt;=$K$7),$L$7,
IF(AND(H9&gt;=$J$8,H9&lt;=$K$8),$L$8,
IF(AND(H9&gt;=$J$9,H9&lt;=$K$9),$L$9,
IF(AND(H9&gt;=$J$10,H9&lt;=$K$10),$L$10,
IF(AND(H9&gt;=$J$11,H9&lt;=$K$11),$L$11,
IF(AND(H9&gt;=$J$12,H9&lt;=$K$12),$L$12))))))))))),
"")</f>
        <v/>
      </c>
      <c r="J9" s="22">
        <v>6.5</v>
      </c>
      <c r="K9" s="22">
        <v>7.5</v>
      </c>
      <c r="L9" s="12">
        <v>7</v>
      </c>
      <c r="M9" s="29">
        <v>7</v>
      </c>
      <c r="N9" s="27">
        <f t="shared" si="0"/>
        <v>0</v>
      </c>
      <c r="O9" s="8"/>
      <c r="P9" s="13"/>
      <c r="Q9" s="13"/>
      <c r="R9" s="13"/>
      <c r="S9" s="13"/>
      <c r="T9" s="13"/>
    </row>
    <row r="10" spans="1:20" x14ac:dyDescent="0.35">
      <c r="A10" s="30" t="str">
        <f>IF(NOT(ISBLANK('CP, Curs, Sem'!B14)),'CP, Curs, Sem'!B14,"")</f>
        <v/>
      </c>
      <c r="B10" s="31" t="str">
        <f>IF(NOT(ISBLANK('CP, Curs, Sem'!C14)),'CP, Curs, Sem'!C14,"")</f>
        <v/>
      </c>
      <c r="C10" s="10"/>
      <c r="D10" s="10"/>
      <c r="E10" s="10"/>
      <c r="F10" s="10"/>
      <c r="G10" s="143"/>
      <c r="H10" s="24" t="str">
        <f>IF(NOT(ISBLANK('CP, Curs, Sem'!C14)),ROUND(SUM(C10:G10),0),"")</f>
        <v/>
      </c>
      <c r="I10" s="23" t="str">
        <f>IF(NOT(ISBLANK('CP, Curs, Sem'!C14)),
IF(H10=0,"n/p",
IF(AND(H10&gt;=$J$3,H10&lt;=$K$3),$L$3,
IF(AND(H10&gt;=$J$4,H10&lt;=$K$4),$L$4,
IF(AND(H10&gt;=$J$5,H10&lt;=$K$5),$L$5,
IF(AND(H10&gt;=$J$6,H10&lt;=$K$6),$L$6,
IF(AND(H10&gt;=$J$7,H10&lt;=$K$7),$L$7,
IF(AND(H10&gt;=$J$8,H10&lt;=$K$8),$L$8,
IF(AND(H10&gt;=$J$9,H10&lt;=$K$9),$L$9,
IF(AND(H10&gt;=$J$10,H10&lt;=$K$10),$L$10,
IF(AND(H10&gt;=$J$11,H10&lt;=$K$11),$L$11,
IF(AND(H10&gt;=$J$12,H10&lt;=$K$12),$L$12))))))))))),
"")</f>
        <v/>
      </c>
      <c r="J10" s="22">
        <v>7.5</v>
      </c>
      <c r="K10" s="22">
        <v>8.5</v>
      </c>
      <c r="L10" s="12">
        <v>8</v>
      </c>
      <c r="M10" s="29">
        <v>8</v>
      </c>
      <c r="N10" s="27">
        <f t="shared" si="0"/>
        <v>0</v>
      </c>
      <c r="O10" s="8"/>
      <c r="P10" s="13"/>
      <c r="Q10" s="13"/>
      <c r="R10" s="13"/>
      <c r="S10" s="13"/>
      <c r="T10" s="13"/>
    </row>
    <row r="11" spans="1:20" x14ac:dyDescent="0.35">
      <c r="A11" s="30" t="str">
        <f>IF(NOT(ISBLANK('CP, Curs, Sem'!B15)),'CP, Curs, Sem'!B15,"")</f>
        <v/>
      </c>
      <c r="B11" s="31" t="str">
        <f>IF(NOT(ISBLANK('CP, Curs, Sem'!C15)),'CP, Curs, Sem'!C15,"")</f>
        <v/>
      </c>
      <c r="C11" s="10"/>
      <c r="D11" s="10"/>
      <c r="E11" s="10"/>
      <c r="F11" s="10"/>
      <c r="G11" s="143"/>
      <c r="H11" s="24" t="str">
        <f>IF(NOT(ISBLANK('CP, Curs, Sem'!C15)),ROUND(SUM(C11:G11),0),"")</f>
        <v/>
      </c>
      <c r="I11" s="23" t="str">
        <f>IF(NOT(ISBLANK('CP, Curs, Sem'!C15)),
IF(H11=0,"n/p",
IF(AND(H11&gt;=$J$3,H11&lt;=$K$3),$L$3,
IF(AND(H11&gt;=$J$4,H11&lt;=$K$4),$L$4,
IF(AND(H11&gt;=$J$5,H11&lt;=$K$5),$L$5,
IF(AND(H11&gt;=$J$6,H11&lt;=$K$6),$L$6,
IF(AND(H11&gt;=$J$7,H11&lt;=$K$7),$L$7,
IF(AND(H11&gt;=$J$8,H11&lt;=$K$8),$L$8,
IF(AND(H11&gt;=$J$9,H11&lt;=$K$9),$L$9,
IF(AND(H11&gt;=$J$10,H11&lt;=$K$10),$L$10,
IF(AND(H11&gt;=$J$11,H11&lt;=$K$11),$L$11,
IF(AND(H11&gt;=$J$12,H11&lt;=$K$12),$L$12))))))))))),
"")</f>
        <v/>
      </c>
      <c r="J11" s="22">
        <v>8.5</v>
      </c>
      <c r="K11" s="22">
        <v>9.5</v>
      </c>
      <c r="L11" s="12">
        <v>9</v>
      </c>
      <c r="M11" s="29">
        <v>9</v>
      </c>
      <c r="N11" s="27">
        <f t="shared" si="0"/>
        <v>0</v>
      </c>
      <c r="O11" s="8"/>
      <c r="P11" s="13"/>
      <c r="Q11" s="13"/>
      <c r="R11" s="13"/>
      <c r="S11" s="13"/>
      <c r="T11" s="13"/>
    </row>
    <row r="12" spans="1:20" x14ac:dyDescent="0.35">
      <c r="A12" s="30" t="str">
        <f>IF(NOT(ISBLANK('CP, Curs, Sem'!B16)),'CP, Curs, Sem'!B16,"")</f>
        <v/>
      </c>
      <c r="B12" s="31" t="str">
        <f>IF(NOT(ISBLANK('CP, Curs, Sem'!C16)),'CP, Curs, Sem'!C16,"")</f>
        <v/>
      </c>
      <c r="C12" s="10"/>
      <c r="D12" s="10"/>
      <c r="E12" s="10"/>
      <c r="F12" s="10"/>
      <c r="G12" s="143"/>
      <c r="H12" s="24" t="str">
        <f>IF(NOT(ISBLANK('CP, Curs, Sem'!C16)),ROUND(SUM(C12:G12),0),"")</f>
        <v/>
      </c>
      <c r="I12" s="23" t="str">
        <f>IF(NOT(ISBLANK('CP, Curs, Sem'!C16)),
IF(H12=0,"n/p",
IF(AND(H12&gt;=$J$3,H12&lt;=$K$3),$L$3,
IF(AND(H12&gt;=$J$4,H12&lt;=$K$4),$L$4,
IF(AND(H12&gt;=$J$5,H12&lt;=$K$5),$L$5,
IF(AND(H12&gt;=$J$6,H12&lt;=$K$6),$L$6,
IF(AND(H12&gt;=$J$7,H12&lt;=$K$7),$L$7,
IF(AND(H12&gt;=$J$8,H12&lt;=$K$8),$L$8,
IF(AND(H12&gt;=$J$9,H12&lt;=$K$9),$L$9,
IF(AND(H12&gt;=$J$10,H12&lt;=$K$10),$L$10,
IF(AND(H12&gt;=$J$11,H12&lt;=$K$11),$L$11,
IF(AND(H12&gt;=$J$12,H12&lt;=$K$12),$L$12))))))))))),
"")</f>
        <v/>
      </c>
      <c r="J12" s="22">
        <v>9.5</v>
      </c>
      <c r="K12" s="22">
        <v>10</v>
      </c>
      <c r="L12" s="12">
        <v>10</v>
      </c>
      <c r="M12" s="29">
        <v>10</v>
      </c>
      <c r="N12" s="27">
        <f t="shared" si="0"/>
        <v>0</v>
      </c>
      <c r="O12" s="8"/>
      <c r="P12" s="13"/>
      <c r="Q12" s="13"/>
      <c r="R12" s="13"/>
      <c r="S12" s="13"/>
      <c r="T12" s="13"/>
    </row>
    <row r="13" spans="1:20" x14ac:dyDescent="0.35">
      <c r="A13" s="30" t="str">
        <f>IF(NOT(ISBLANK('CP, Curs, Sem'!B17)),'CP, Curs, Sem'!B17,"")</f>
        <v/>
      </c>
      <c r="B13" s="31" t="str">
        <f>IF(NOT(ISBLANK('CP, Curs, Sem'!C17)),'CP, Curs, Sem'!C17,"")</f>
        <v/>
      </c>
      <c r="C13" s="10"/>
      <c r="D13" s="10"/>
      <c r="E13" s="10"/>
      <c r="F13" s="10"/>
      <c r="G13" s="143"/>
      <c r="H13" s="24" t="str">
        <f>IF(NOT(ISBLANK('CP, Curs, Sem'!C17)),ROUND(SUM(C13:G13),0),"")</f>
        <v/>
      </c>
      <c r="I13" s="23" t="str">
        <f>IF(NOT(ISBLANK('CP, Curs, Sem'!C17)),
IF(H13=0,"n/p",
IF(AND(H13&gt;=$J$3,H13&lt;=$K$3),$L$3,
IF(AND(H13&gt;=$J$4,H13&lt;=$K$4),$L$4,
IF(AND(H13&gt;=$J$5,H13&lt;=$K$5),$L$5,
IF(AND(H13&gt;=$J$6,H13&lt;=$K$6),$L$6,
IF(AND(H13&gt;=$J$7,H13&lt;=$K$7),$L$7,
IF(AND(H13&gt;=$J$8,H13&lt;=$K$8),$L$8,
IF(AND(H13&gt;=$J$9,H13&lt;=$K$9),$L$9,
IF(AND(H13&gt;=$J$10,H13&lt;=$K$10),$L$10,
IF(AND(H13&gt;=$J$11,H13&lt;=$K$11),$L$11,
IF(AND(H13&gt;=$J$12,H13&lt;=$K$12),$L$12))))))))))),
"")</f>
        <v/>
      </c>
      <c r="J13" s="22"/>
      <c r="K13" s="22"/>
      <c r="L13" s="12"/>
      <c r="M13" s="29" t="s">
        <v>37</v>
      </c>
      <c r="N13" s="27">
        <f t="shared" si="0"/>
        <v>1</v>
      </c>
      <c r="O13" s="8"/>
      <c r="P13" s="13"/>
      <c r="Q13" s="16"/>
      <c r="R13" s="13"/>
      <c r="S13" s="16"/>
      <c r="T13" s="13"/>
    </row>
    <row r="14" spans="1:20" x14ac:dyDescent="0.35">
      <c r="A14" s="30" t="str">
        <f>IF(NOT(ISBLANK('CP, Curs, Sem'!B18)),'CP, Curs, Sem'!B18,"")</f>
        <v/>
      </c>
      <c r="B14" s="31" t="str">
        <f>IF(NOT(ISBLANK('CP, Curs, Sem'!C18)),'CP, Curs, Sem'!C18,"")</f>
        <v/>
      </c>
      <c r="C14" s="10"/>
      <c r="D14" s="10"/>
      <c r="E14" s="10"/>
      <c r="F14" s="10"/>
      <c r="G14" s="143"/>
      <c r="H14" s="24" t="str">
        <f>IF(NOT(ISBLANK('CP, Curs, Sem'!C18)),ROUND(SUM(C14:G14),0),"")</f>
        <v/>
      </c>
      <c r="I14" s="23" t="str">
        <f>IF(NOT(ISBLANK('CP, Curs, Sem'!C18)),
IF(H14=0,"n/p",
IF(AND(H14&gt;=$J$3,H14&lt;=$K$3),$L$3,
IF(AND(H14&gt;=$J$4,H14&lt;=$K$4),$L$4,
IF(AND(H14&gt;=$J$5,H14&lt;=$K$5),$L$5,
IF(AND(H14&gt;=$J$6,H14&lt;=$K$6),$L$6,
IF(AND(H14&gt;=$J$7,H14&lt;=$K$7),$L$7,
IF(AND(H14&gt;=$J$8,H14&lt;=$K$8),$L$8,
IF(AND(H14&gt;=$J$9,H14&lt;=$K$9),$L$9,
IF(AND(H14&gt;=$J$10,H14&lt;=$K$10),$L$10,
IF(AND(H14&gt;=$J$11,H14&lt;=$K$11),$L$11,
IF(AND(H14&gt;=$J$12,H14&lt;=$K$12),$L$12))))))))))),
"")</f>
        <v/>
      </c>
      <c r="J14" s="7"/>
      <c r="K14" s="14"/>
      <c r="L14" s="7"/>
      <c r="P14" s="15"/>
      <c r="Q14" s="13"/>
      <c r="R14" s="16"/>
      <c r="S14" s="13"/>
      <c r="T14" s="16"/>
    </row>
    <row r="15" spans="1:20" x14ac:dyDescent="0.35">
      <c r="A15" s="30" t="str">
        <f>IF(NOT(ISBLANK('CP, Curs, Sem'!B19)),'CP, Curs, Sem'!B19,"")</f>
        <v/>
      </c>
      <c r="B15" s="31" t="str">
        <f>IF(NOT(ISBLANK('CP, Curs, Sem'!C19)),'CP, Curs, Sem'!C19,"")</f>
        <v/>
      </c>
      <c r="C15" s="10"/>
      <c r="D15" s="10"/>
      <c r="E15" s="10"/>
      <c r="F15" s="10"/>
      <c r="G15" s="143"/>
      <c r="H15" s="24" t="str">
        <f>IF(NOT(ISBLANK('CP, Curs, Sem'!C19)),ROUND(SUM(C15:G15),0),"")</f>
        <v/>
      </c>
      <c r="I15" s="23" t="str">
        <f>IF(NOT(ISBLANK('CP, Curs, Sem'!C19)),
IF(H15=0,"n/p",
IF(AND(H15&gt;=$J$3,H15&lt;=$K$3),$L$3,
IF(AND(H15&gt;=$J$4,H15&lt;=$K$4),$L$4,
IF(AND(H15&gt;=$J$5,H15&lt;=$K$5),$L$5,
IF(AND(H15&gt;=$J$6,H15&lt;=$K$6),$L$6,
IF(AND(H15&gt;=$J$7,H15&lt;=$K$7),$L$7,
IF(AND(H15&gt;=$J$8,H15&lt;=$K$8),$L$8,
IF(AND(H15&gt;=$J$9,H15&lt;=$K$9),$L$9,
IF(AND(H15&gt;=$J$10,H15&lt;=$K$10),$L$10,
IF(AND(H15&gt;=$J$11,H15&lt;=$K$11),$L$11,
IF(AND(H15&gt;=$J$12,H15&lt;=$K$12),$L$12))))))))))),
"")</f>
        <v/>
      </c>
      <c r="J15" s="7"/>
      <c r="K15" s="14"/>
      <c r="L15" s="7"/>
      <c r="M15" s="1"/>
      <c r="P15" s="17"/>
    </row>
    <row r="16" spans="1:20" x14ac:dyDescent="0.35">
      <c r="A16" s="30" t="str">
        <f>IF(NOT(ISBLANK('CP, Curs, Sem'!B20)),'CP, Curs, Sem'!B20,"")</f>
        <v/>
      </c>
      <c r="B16" s="31" t="str">
        <f>IF(NOT(ISBLANK('CP, Curs, Sem'!C20)),'CP, Curs, Sem'!C20,"")</f>
        <v/>
      </c>
      <c r="C16" s="10"/>
      <c r="D16" s="10"/>
      <c r="E16" s="10"/>
      <c r="F16" s="10"/>
      <c r="G16" s="143"/>
      <c r="H16" s="24" t="str">
        <f>IF(NOT(ISBLANK('CP, Curs, Sem'!C20)),ROUND(SUM(C16:G16),0),"")</f>
        <v/>
      </c>
      <c r="I16" s="23" t="str">
        <f>IF(NOT(ISBLANK('CP, Curs, Sem'!C20)),
IF(H16=0,"n/p",
IF(AND(H16&gt;=$J$3,H16&lt;=$K$3),$L$3,
IF(AND(H16&gt;=$J$4,H16&lt;=$K$4),$L$4,
IF(AND(H16&gt;=$J$5,H16&lt;=$K$5),$L$5,
IF(AND(H16&gt;=$J$6,H16&lt;=$K$6),$L$6,
IF(AND(H16&gt;=$J$7,H16&lt;=$K$7),$L$7,
IF(AND(H16&gt;=$J$8,H16&lt;=$K$8),$L$8,
IF(AND(H16&gt;=$J$9,H16&lt;=$K$9),$L$9,
IF(AND(H16&gt;=$J$10,H16&lt;=$K$10),$L$10,
IF(AND(H16&gt;=$J$11,H16&lt;=$K$11),$L$11,
IF(AND(H16&gt;=$J$12,H16&lt;=$K$12),$L$12))))))))))),
"")</f>
        <v/>
      </c>
      <c r="J16" s="7"/>
      <c r="K16" s="14"/>
      <c r="L16" s="7"/>
      <c r="M16" s="1"/>
      <c r="P16" s="17"/>
    </row>
    <row r="17" spans="1:18" x14ac:dyDescent="0.35">
      <c r="A17" s="30" t="str">
        <f>IF(NOT(ISBLANK('CP, Curs, Sem'!B21)),'CP, Curs, Sem'!B21,"")</f>
        <v/>
      </c>
      <c r="B17" s="31" t="str">
        <f>IF(NOT(ISBLANK('CP, Curs, Sem'!C21)),'CP, Curs, Sem'!C21,"")</f>
        <v/>
      </c>
      <c r="C17" s="10"/>
      <c r="D17" s="10"/>
      <c r="E17" s="10"/>
      <c r="F17" s="10"/>
      <c r="G17" s="143"/>
      <c r="H17" s="24" t="str">
        <f>IF(NOT(ISBLANK('CP, Curs, Sem'!C21)),ROUND(SUM(C17:G17),0),"")</f>
        <v/>
      </c>
      <c r="I17" s="23" t="str">
        <f>IF(NOT(ISBLANK('CP, Curs, Sem'!C21)),
IF(H17=0,"n/p",
IF(AND(H17&gt;=$J$3,H17&lt;=$K$3),$L$3,
IF(AND(H17&gt;=$J$4,H17&lt;=$K$4),$L$4,
IF(AND(H17&gt;=$J$5,H17&lt;=$K$5),$L$5,
IF(AND(H17&gt;=$J$6,H17&lt;=$K$6),$L$6,
IF(AND(H17&gt;=$J$7,H17&lt;=$K$7),$L$7,
IF(AND(H17&gt;=$J$8,H17&lt;=$K$8),$L$8,
IF(AND(H17&gt;=$J$9,H17&lt;=$K$9),$L$9,
IF(AND(H17&gt;=$J$10,H17&lt;=$K$10),$L$10,
IF(AND(H17&gt;=$J$11,H17&lt;=$K$11),$L$11,
IF(AND(H17&gt;=$J$12,H17&lt;=$K$12),$L$12))))))))))),
"")</f>
        <v/>
      </c>
      <c r="J17" s="7"/>
      <c r="K17" s="14"/>
      <c r="L17" s="7"/>
      <c r="M17" s="1"/>
      <c r="P17" s="17"/>
    </row>
    <row r="18" spans="1:18" x14ac:dyDescent="0.35">
      <c r="A18" s="30" t="str">
        <f>IF(NOT(ISBLANK('CP, Curs, Sem'!B22)),'CP, Curs, Sem'!B22,"")</f>
        <v/>
      </c>
      <c r="B18" s="31" t="str">
        <f>IF(NOT(ISBLANK('CP, Curs, Sem'!C22)),'CP, Curs, Sem'!C22,"")</f>
        <v/>
      </c>
      <c r="C18" s="10"/>
      <c r="D18" s="10"/>
      <c r="E18" s="10"/>
      <c r="F18" s="10"/>
      <c r="G18" s="143"/>
      <c r="H18" s="24" t="str">
        <f>IF(NOT(ISBLANK('CP, Curs, Sem'!C22)),ROUND(SUM(C18:G18),0),"")</f>
        <v/>
      </c>
      <c r="I18" s="23" t="str">
        <f>IF(NOT(ISBLANK('CP, Curs, Sem'!C22)),
IF(H18=0,"n/p",
IF(AND(H18&gt;=$J$3,H18&lt;=$K$3),$L$3,
IF(AND(H18&gt;=$J$4,H18&lt;=$K$4),$L$4,
IF(AND(H18&gt;=$J$5,H18&lt;=$K$5),$L$5,
IF(AND(H18&gt;=$J$6,H18&lt;=$K$6),$L$6,
IF(AND(H18&gt;=$J$7,H18&lt;=$K$7),$L$7,
IF(AND(H18&gt;=$J$8,H18&lt;=$K$8),$L$8,
IF(AND(H18&gt;=$J$9,H18&lt;=$K$9),$L$9,
IF(AND(H18&gt;=$J$10,H18&lt;=$K$10),$L$10,
IF(AND(H18&gt;=$J$11,H18&lt;=$K$11),$L$11,
IF(AND(H18&gt;=$J$12,H18&lt;=$K$12),$L$12))))))))))),
"")</f>
        <v/>
      </c>
      <c r="J18" s="7"/>
      <c r="K18" s="14"/>
      <c r="L18" s="7"/>
      <c r="M18" s="1"/>
      <c r="P18" s="17"/>
    </row>
    <row r="19" spans="1:18" x14ac:dyDescent="0.35">
      <c r="A19" s="30" t="str">
        <f>IF(NOT(ISBLANK('CP, Curs, Sem'!B23)),'CP, Curs, Sem'!B23,"")</f>
        <v/>
      </c>
      <c r="B19" s="31" t="str">
        <f>IF(NOT(ISBLANK('CP, Curs, Sem'!C23)),'CP, Curs, Sem'!C23,"")</f>
        <v/>
      </c>
      <c r="C19" s="10"/>
      <c r="D19" s="10"/>
      <c r="E19" s="10"/>
      <c r="F19" s="10"/>
      <c r="G19" s="143"/>
      <c r="H19" s="24" t="str">
        <f>IF(NOT(ISBLANK('CP, Curs, Sem'!C23)),ROUND(SUM(C19:G19),0),"")</f>
        <v/>
      </c>
      <c r="I19" s="23" t="str">
        <f>IF(NOT(ISBLANK('CP, Curs, Sem'!C23)),
IF(H19=0,"n/p",
IF(AND(H19&gt;=$J$3,H19&lt;=$K$3),$L$3,
IF(AND(H19&gt;=$J$4,H19&lt;=$K$4),$L$4,
IF(AND(H19&gt;=$J$5,H19&lt;=$K$5),$L$5,
IF(AND(H19&gt;=$J$6,H19&lt;=$K$6),$L$6,
IF(AND(H19&gt;=$J$7,H19&lt;=$K$7),$L$7,
IF(AND(H19&gt;=$J$8,H19&lt;=$K$8),$L$8,
IF(AND(H19&gt;=$J$9,H19&lt;=$K$9),$L$9,
IF(AND(H19&gt;=$J$10,H19&lt;=$K$10),$L$10,
IF(AND(H19&gt;=$J$11,H19&lt;=$K$11),$L$11,
IF(AND(H19&gt;=$J$12,H19&lt;=$K$12),$L$12))))))))))),
"")</f>
        <v/>
      </c>
      <c r="J19" s="7"/>
      <c r="K19" s="14"/>
      <c r="L19" s="7"/>
      <c r="M19" s="1"/>
      <c r="P19" s="17"/>
    </row>
    <row r="20" spans="1:18" x14ac:dyDescent="0.35">
      <c r="A20" s="30" t="str">
        <f>IF(NOT(ISBLANK('CP, Curs, Sem'!B24)),'CP, Curs, Sem'!B24,"")</f>
        <v/>
      </c>
      <c r="B20" s="31" t="str">
        <f>IF(NOT(ISBLANK('CP, Curs, Sem'!C24)),'CP, Curs, Sem'!C24,"")</f>
        <v/>
      </c>
      <c r="C20" s="10"/>
      <c r="D20" s="10"/>
      <c r="E20" s="10"/>
      <c r="F20" s="10"/>
      <c r="G20" s="143"/>
      <c r="H20" s="24" t="str">
        <f>IF(NOT(ISBLANK('CP, Curs, Sem'!C24)),ROUND(SUM(C20:G20),0),"")</f>
        <v/>
      </c>
      <c r="I20" s="23" t="str">
        <f>IF(NOT(ISBLANK('CP, Curs, Sem'!C24)),
IF(H20=0,"n/p",
IF(AND(H20&gt;=$J$3,H20&lt;=$K$3),$L$3,
IF(AND(H20&gt;=$J$4,H20&lt;=$K$4),$L$4,
IF(AND(H20&gt;=$J$5,H20&lt;=$K$5),$L$5,
IF(AND(H20&gt;=$J$6,H20&lt;=$K$6),$L$6,
IF(AND(H20&gt;=$J$7,H20&lt;=$K$7),$L$7,
IF(AND(H20&gt;=$J$8,H20&lt;=$K$8),$L$8,
IF(AND(H20&gt;=$J$9,H20&lt;=$K$9),$L$9,
IF(AND(H20&gt;=$J$10,H20&lt;=$K$10),$L$10,
IF(AND(H20&gt;=$J$11,H20&lt;=$K$11),$L$11,
IF(AND(H20&gt;=$J$12,H20&lt;=$K$12),$L$12))))))))))),
"")</f>
        <v/>
      </c>
      <c r="J20" s="7"/>
      <c r="K20" s="14"/>
      <c r="L20" s="7"/>
      <c r="M20" s="1"/>
      <c r="P20" s="17"/>
    </row>
    <row r="21" spans="1:18" x14ac:dyDescent="0.35">
      <c r="A21" s="30" t="str">
        <f>IF(NOT(ISBLANK('CP, Curs, Sem'!B25)),'CP, Curs, Sem'!B25,"")</f>
        <v/>
      </c>
      <c r="B21" s="31" t="str">
        <f>IF(NOT(ISBLANK('CP, Curs, Sem'!C25)),'CP, Curs, Sem'!C25,"")</f>
        <v/>
      </c>
      <c r="C21" s="10"/>
      <c r="D21" s="10"/>
      <c r="E21" s="10"/>
      <c r="F21" s="10"/>
      <c r="G21" s="143"/>
      <c r="H21" s="24" t="str">
        <f>IF(NOT(ISBLANK('CP, Curs, Sem'!C25)),ROUND(SUM(C21:G21),0),"")</f>
        <v/>
      </c>
      <c r="I21" s="23" t="str">
        <f>IF(NOT(ISBLANK('CP, Curs, Sem'!C25)),
IF(H21=0,"n/p",
IF(AND(H21&gt;=$J$3,H21&lt;=$K$3),$L$3,
IF(AND(H21&gt;=$J$4,H21&lt;=$K$4),$L$4,
IF(AND(H21&gt;=$J$5,H21&lt;=$K$5),$L$5,
IF(AND(H21&gt;=$J$6,H21&lt;=$K$6),$L$6,
IF(AND(H21&gt;=$J$7,H21&lt;=$K$7),$L$7,
IF(AND(H21&gt;=$J$8,H21&lt;=$K$8),$L$8,
IF(AND(H21&gt;=$J$9,H21&lt;=$K$9),$L$9,
IF(AND(H21&gt;=$J$10,H21&lt;=$K$10),$L$10,
IF(AND(H21&gt;=$J$11,H21&lt;=$K$11),$L$11,
IF(AND(H21&gt;=$J$12,H21&lt;=$K$12),$L$12))))))))))),
"")</f>
        <v/>
      </c>
      <c r="J21" s="7"/>
      <c r="K21" s="14"/>
      <c r="L21" s="7"/>
      <c r="M21" s="1"/>
      <c r="P21" s="17"/>
    </row>
    <row r="22" spans="1:18" x14ac:dyDescent="0.35">
      <c r="A22" s="30" t="str">
        <f>IF(NOT(ISBLANK('CP, Curs, Sem'!B26)),'CP, Curs, Sem'!B26,"")</f>
        <v/>
      </c>
      <c r="B22" s="31" t="str">
        <f>IF(NOT(ISBLANK('CP, Curs, Sem'!C26)),'CP, Curs, Sem'!C26,"")</f>
        <v/>
      </c>
      <c r="C22" s="10"/>
      <c r="D22" s="10"/>
      <c r="E22" s="10"/>
      <c r="F22" s="10"/>
      <c r="G22" s="143"/>
      <c r="H22" s="24" t="str">
        <f>IF(NOT(ISBLANK('CP, Curs, Sem'!C26)),ROUND(SUM(C22:G22),0),"")</f>
        <v/>
      </c>
      <c r="I22" s="23" t="str">
        <f>IF(NOT(ISBLANK('CP, Curs, Sem'!C26)),
IF(H22=0,"n/p",
IF(AND(H22&gt;=$J$3,H22&lt;=$K$3),$L$3,
IF(AND(H22&gt;=$J$4,H22&lt;=$K$4),$L$4,
IF(AND(H22&gt;=$J$5,H22&lt;=$K$5),$L$5,
IF(AND(H22&gt;=$J$6,H22&lt;=$K$6),$L$6,
IF(AND(H22&gt;=$J$7,H22&lt;=$K$7),$L$7,
IF(AND(H22&gt;=$J$8,H22&lt;=$K$8),$L$8,
IF(AND(H22&gt;=$J$9,H22&lt;=$K$9),$L$9,
IF(AND(H22&gt;=$J$10,H22&lt;=$K$10),$L$10,
IF(AND(H22&gt;=$J$11,H22&lt;=$K$11),$L$11,
IF(AND(H22&gt;=$J$12,H22&lt;=$K$12),$L$12))))))))))),
"")</f>
        <v/>
      </c>
      <c r="J22" s="7"/>
      <c r="K22" s="14"/>
      <c r="L22" s="7"/>
      <c r="M22" s="1"/>
      <c r="P22" s="17"/>
    </row>
    <row r="23" spans="1:18" x14ac:dyDescent="0.35">
      <c r="A23" s="30" t="str">
        <f>IF(NOT(ISBLANK('CP, Curs, Sem'!B27)),'CP, Curs, Sem'!B27,"")</f>
        <v/>
      </c>
      <c r="B23" s="31" t="str">
        <f>IF(NOT(ISBLANK('CP, Curs, Sem'!C27)),'CP, Curs, Sem'!C27,"")</f>
        <v/>
      </c>
      <c r="C23" s="10"/>
      <c r="D23" s="10"/>
      <c r="E23" s="10"/>
      <c r="F23" s="10"/>
      <c r="G23" s="143"/>
      <c r="H23" s="24" t="str">
        <f>IF(NOT(ISBLANK('CP, Curs, Sem'!C27)),ROUND(SUM(C23:G23),0),"")</f>
        <v/>
      </c>
      <c r="I23" s="23" t="str">
        <f>IF(NOT(ISBLANK('CP, Curs, Sem'!C27)),
IF(H23=0,"n/p",
IF(AND(H23&gt;=$J$3,H23&lt;=$K$3),$L$3,
IF(AND(H23&gt;=$J$4,H23&lt;=$K$4),$L$4,
IF(AND(H23&gt;=$J$5,H23&lt;=$K$5),$L$5,
IF(AND(H23&gt;=$J$6,H23&lt;=$K$6),$L$6,
IF(AND(H23&gt;=$J$7,H23&lt;=$K$7),$L$7,
IF(AND(H23&gt;=$J$8,H23&lt;=$K$8),$L$8,
IF(AND(H23&gt;=$J$9,H23&lt;=$K$9),$L$9,
IF(AND(H23&gt;=$J$10,H23&lt;=$K$10),$L$10,
IF(AND(H23&gt;=$J$11,H23&lt;=$K$11),$L$11,
IF(AND(H23&gt;=$J$12,H23&lt;=$K$12),$L$12))))))))))),
"")</f>
        <v/>
      </c>
      <c r="J23" s="7"/>
      <c r="K23" s="14"/>
      <c r="L23" s="7"/>
      <c r="M23" s="1"/>
      <c r="P23" s="17"/>
    </row>
    <row r="24" spans="1:18" x14ac:dyDescent="0.35">
      <c r="A24" s="30" t="str">
        <f>IF(NOT(ISBLANK('CP, Curs, Sem'!B28)),'CP, Curs, Sem'!B28,"")</f>
        <v/>
      </c>
      <c r="B24" s="31" t="str">
        <f>IF(NOT(ISBLANK('CP, Curs, Sem'!C28)),'CP, Curs, Sem'!C28,"")</f>
        <v/>
      </c>
      <c r="C24" s="10"/>
      <c r="D24" s="10"/>
      <c r="E24" s="10"/>
      <c r="F24" s="10"/>
      <c r="G24" s="143"/>
      <c r="H24" s="24" t="str">
        <f>IF(NOT(ISBLANK('CP, Curs, Sem'!C28)),ROUND(SUM(C24:G24),0),"")</f>
        <v/>
      </c>
      <c r="I24" s="23" t="str">
        <f>IF(NOT(ISBLANK('CP, Curs, Sem'!C28)),
IF(H24=0,"n/p",
IF(AND(H24&gt;=$J$3,H24&lt;=$K$3),$L$3,
IF(AND(H24&gt;=$J$4,H24&lt;=$K$4),$L$4,
IF(AND(H24&gt;=$J$5,H24&lt;=$K$5),$L$5,
IF(AND(H24&gt;=$J$6,H24&lt;=$K$6),$L$6,
IF(AND(H24&gt;=$J$7,H24&lt;=$K$7),$L$7,
IF(AND(H24&gt;=$J$8,H24&lt;=$K$8),$L$8,
IF(AND(H24&gt;=$J$9,H24&lt;=$K$9),$L$9,
IF(AND(H24&gt;=$J$10,H24&lt;=$K$10),$L$10,
IF(AND(H24&gt;=$J$11,H24&lt;=$K$11),$L$11,
IF(AND(H24&gt;=$J$12,H24&lt;=$K$12),$L$12))))))))))),
"")</f>
        <v/>
      </c>
      <c r="J24" s="7"/>
      <c r="K24" s="14"/>
      <c r="L24" s="7"/>
      <c r="M24" s="1"/>
      <c r="P24" s="17"/>
    </row>
    <row r="25" spans="1:18" x14ac:dyDescent="0.35">
      <c r="A25" s="30" t="str">
        <f>IF(NOT(ISBLANK('CP, Curs, Sem'!B29)),'CP, Curs, Sem'!B29,"")</f>
        <v/>
      </c>
      <c r="B25" s="31" t="str">
        <f>IF(NOT(ISBLANK('CP, Curs, Sem'!C29)),'CP, Curs, Sem'!C29,"")</f>
        <v/>
      </c>
      <c r="C25" s="10"/>
      <c r="D25" s="10"/>
      <c r="E25" s="10"/>
      <c r="F25" s="10"/>
      <c r="G25" s="143"/>
      <c r="H25" s="24" t="str">
        <f>IF(NOT(ISBLANK('CP, Curs, Sem'!C29)),ROUND(SUM(C25:G25),0),"")</f>
        <v/>
      </c>
      <c r="I25" s="23" t="str">
        <f>IF(NOT(ISBLANK('CP, Curs, Sem'!C29)),
IF(H25=0,"n/p",
IF(AND(H25&gt;=$J$3,H25&lt;=$K$3),$L$3,
IF(AND(H25&gt;=$J$4,H25&lt;=$K$4),$L$4,
IF(AND(H25&gt;=$J$5,H25&lt;=$K$5),$L$5,
IF(AND(H25&gt;=$J$6,H25&lt;=$K$6),$L$6,
IF(AND(H25&gt;=$J$7,H25&lt;=$K$7),$L$7,
IF(AND(H25&gt;=$J$8,H25&lt;=$K$8),$L$8,
IF(AND(H25&gt;=$J$9,H25&lt;=$K$9),$L$9,
IF(AND(H25&gt;=$J$10,H25&lt;=$K$10),$L$10,
IF(AND(H25&gt;=$J$11,H25&lt;=$K$11),$L$11,
IF(AND(H25&gt;=$J$12,H25&lt;=$K$12),$L$12))))))))))),
"")</f>
        <v/>
      </c>
      <c r="J25" s="7"/>
      <c r="K25" s="14"/>
      <c r="L25" s="7"/>
      <c r="M25" s="1"/>
      <c r="P25" s="17"/>
    </row>
    <row r="26" spans="1:18" x14ac:dyDescent="0.35">
      <c r="A26" s="30" t="str">
        <f>IF(NOT(ISBLANK('CP, Curs, Sem'!B30)),'CP, Curs, Sem'!B30,"")</f>
        <v/>
      </c>
      <c r="B26" s="31" t="str">
        <f>IF(NOT(ISBLANK('CP, Curs, Sem'!C30)),'CP, Curs, Sem'!C30,"")</f>
        <v/>
      </c>
      <c r="C26" s="10"/>
      <c r="D26" s="10"/>
      <c r="E26" s="10"/>
      <c r="F26" s="10"/>
      <c r="G26" s="143"/>
      <c r="H26" s="24" t="str">
        <f>IF(NOT(ISBLANK('CP, Curs, Sem'!C30)),ROUND(SUM(C26:G26),0),"")</f>
        <v/>
      </c>
      <c r="I26" s="23" t="str">
        <f>IF(NOT(ISBLANK('CP, Curs, Sem'!C30)),
IF(H26=0,"n/p",
IF(AND(H26&gt;=$J$3,H26&lt;=$K$3),$L$3,
IF(AND(H26&gt;=$J$4,H26&lt;=$K$4),$L$4,
IF(AND(H26&gt;=$J$5,H26&lt;=$K$5),$L$5,
IF(AND(H26&gt;=$J$6,H26&lt;=$K$6),$L$6,
IF(AND(H26&gt;=$J$7,H26&lt;=$K$7),$L$7,
IF(AND(H26&gt;=$J$8,H26&lt;=$K$8),$L$8,
IF(AND(H26&gt;=$J$9,H26&lt;=$K$9),$L$9,
IF(AND(H26&gt;=$J$10,H26&lt;=$K$10),$L$10,
IF(AND(H26&gt;=$J$11,H26&lt;=$K$11),$L$11,
IF(AND(H26&gt;=$J$12,H26&lt;=$K$12),$L$12))))))))))),
"")</f>
        <v/>
      </c>
      <c r="J26" s="7"/>
      <c r="K26" s="14"/>
      <c r="L26" s="7"/>
      <c r="M26" s="1"/>
      <c r="P26" s="17"/>
    </row>
    <row r="27" spans="1:18" x14ac:dyDescent="0.35">
      <c r="A27" s="30" t="str">
        <f>IF(NOT(ISBLANK('CP, Curs, Sem'!B31)),'CP, Curs, Sem'!B31,"")</f>
        <v/>
      </c>
      <c r="B27" s="31" t="str">
        <f>IF(NOT(ISBLANK('CP, Curs, Sem'!C31)),'CP, Curs, Sem'!C31,"")</f>
        <v/>
      </c>
      <c r="C27" s="10"/>
      <c r="D27" s="10"/>
      <c r="E27" s="10"/>
      <c r="F27" s="10"/>
      <c r="G27" s="143"/>
      <c r="H27" s="24" t="str">
        <f>IF(NOT(ISBLANK('CP, Curs, Sem'!C31)),ROUND(SUM(C27:G27),0),"")</f>
        <v/>
      </c>
      <c r="I27" s="23" t="str">
        <f>IF(NOT(ISBLANK('CP, Curs, Sem'!C31)),
IF(H27=0,"n/p",
IF(AND(H27&gt;=$J$3,H27&lt;=$K$3),$L$3,
IF(AND(H27&gt;=$J$4,H27&lt;=$K$4),$L$4,
IF(AND(H27&gt;=$J$5,H27&lt;=$K$5),$L$5,
IF(AND(H27&gt;=$J$6,H27&lt;=$K$6),$L$6,
IF(AND(H27&gt;=$J$7,H27&lt;=$K$7),$L$7,
IF(AND(H27&gt;=$J$8,H27&lt;=$K$8),$L$8,
IF(AND(H27&gt;=$J$9,H27&lt;=$K$9),$L$9,
IF(AND(H27&gt;=$J$10,H27&lt;=$K$10),$L$10,
IF(AND(H27&gt;=$J$11,H27&lt;=$K$11),$L$11,
IF(AND(H27&gt;=$J$12,H27&lt;=$K$12),$L$12))))))))))),
"")</f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x14ac:dyDescent="0.35">
      <c r="A28" s="30" t="str">
        <f>IF(NOT(ISBLANK('CP, Curs, Sem'!B32)),'CP, Curs, Sem'!B32,"")</f>
        <v/>
      </c>
      <c r="B28" s="31" t="str">
        <f>IF(NOT(ISBLANK('CP, Curs, Sem'!C32)),'CP, Curs, Sem'!C32,"")</f>
        <v/>
      </c>
      <c r="C28" s="10"/>
      <c r="D28" s="10"/>
      <c r="E28" s="10"/>
      <c r="F28" s="10"/>
      <c r="G28" s="143"/>
      <c r="H28" s="24" t="str">
        <f>IF(NOT(ISBLANK('CP, Curs, Sem'!C32)),ROUND(SUM(C28:G28),0),"")</f>
        <v/>
      </c>
      <c r="I28" s="23" t="str">
        <f>IF(NOT(ISBLANK('CP, Curs, Sem'!C32)),
IF(H28=0,"n/p",
IF(AND(H28&gt;=$J$3,H28&lt;=$K$3),$L$3,
IF(AND(H28&gt;=$J$4,H28&lt;=$K$4),$L$4,
IF(AND(H28&gt;=$J$5,H28&lt;=$K$5),$L$5,
IF(AND(H28&gt;=$J$6,H28&lt;=$K$6),$L$6,
IF(AND(H28&gt;=$J$7,H28&lt;=$K$7),$L$7,
IF(AND(H28&gt;=$J$8,H28&lt;=$K$8),$L$8,
IF(AND(H28&gt;=$J$9,H28&lt;=$K$9),$L$9,
IF(AND(H28&gt;=$J$10,H28&lt;=$K$10),$L$10,
IF(AND(H28&gt;=$J$11,H28&lt;=$K$11),$L$11,
IF(AND(H28&gt;=$J$12,H28&lt;=$K$12),$L$12))))))))))),
"")</f>
        <v/>
      </c>
      <c r="J28"/>
    </row>
    <row r="29" spans="1:18" x14ac:dyDescent="0.35">
      <c r="A29" s="30" t="str">
        <f>IF(NOT(ISBLANK('CP, Curs, Sem'!B33)),'CP, Curs, Sem'!B33,"")</f>
        <v/>
      </c>
      <c r="B29" s="31" t="str">
        <f>IF(NOT(ISBLANK('CP, Curs, Sem'!C33)),'CP, Curs, Sem'!C33,"")</f>
        <v/>
      </c>
      <c r="C29" s="10"/>
      <c r="D29" s="10"/>
      <c r="E29" s="10"/>
      <c r="F29" s="10"/>
      <c r="G29" s="143"/>
      <c r="H29" s="24" t="str">
        <f>IF(NOT(ISBLANK('CP, Curs, Sem'!C33)),ROUND(SUM(C29:G29),0),"")</f>
        <v/>
      </c>
      <c r="I29" s="23" t="str">
        <f>IF(NOT(ISBLANK('CP, Curs, Sem'!C33)),
IF(H29=0,"n/p",
IF(AND(H29&gt;=$J$3,H29&lt;=$K$3),$L$3,
IF(AND(H29&gt;=$J$4,H29&lt;=$K$4),$L$4,
IF(AND(H29&gt;=$J$5,H29&lt;=$K$5),$L$5,
IF(AND(H29&gt;=$J$6,H29&lt;=$K$6),$L$6,
IF(AND(H29&gt;=$J$7,H29&lt;=$K$7),$L$7,
IF(AND(H29&gt;=$J$8,H29&lt;=$K$8),$L$8,
IF(AND(H29&gt;=$J$9,H29&lt;=$K$9),$L$9,
IF(AND(H29&gt;=$J$10,H29&lt;=$K$10),$L$10,
IF(AND(H29&gt;=$J$11,H29&lt;=$K$11),$L$11,
IF(AND(H29&gt;=$J$12,H29&lt;=$K$12),$L$12))))))))))),
"")</f>
        <v/>
      </c>
      <c r="J29"/>
    </row>
    <row r="30" spans="1:18" x14ac:dyDescent="0.35">
      <c r="A30" s="30" t="str">
        <f>IF(NOT(ISBLANK('CP, Curs, Sem'!B34)),'CP, Curs, Sem'!B34,"")</f>
        <v/>
      </c>
      <c r="B30" s="31" t="str">
        <f>IF(NOT(ISBLANK('CP, Curs, Sem'!C34)),'CP, Curs, Sem'!C34,"")</f>
        <v/>
      </c>
      <c r="C30" s="10"/>
      <c r="D30" s="10"/>
      <c r="E30" s="10"/>
      <c r="F30" s="10"/>
      <c r="G30" s="143"/>
      <c r="H30" s="24" t="str">
        <f>IF(NOT(ISBLANK('CP, Curs, Sem'!C34)),ROUND(SUM(C30:G30),0),"")</f>
        <v/>
      </c>
      <c r="I30" s="23" t="str">
        <f>IF(NOT(ISBLANK('CP, Curs, Sem'!C34)),
IF(H30=0,"n/p",
IF(AND(H30&gt;=$J$3,H30&lt;=$K$3),$L$3,
IF(AND(H30&gt;=$J$4,H30&lt;=$K$4),$L$4,
IF(AND(H30&gt;=$J$5,H30&lt;=$K$5),$L$5,
IF(AND(H30&gt;=$J$6,H30&lt;=$K$6),$L$6,
IF(AND(H30&gt;=$J$7,H30&lt;=$K$7),$L$7,
IF(AND(H30&gt;=$J$8,H30&lt;=$K$8),$L$8,
IF(AND(H30&gt;=$J$9,H30&lt;=$K$9),$L$9,
IF(AND(H30&gt;=$J$10,H30&lt;=$K$10),$L$10,
IF(AND(H30&gt;=$J$11,H30&lt;=$K$11),$L$11,
IF(AND(H30&gt;=$J$12,H30&lt;=$K$12),$L$12))))))))))),
"")</f>
        <v/>
      </c>
      <c r="J30"/>
    </row>
    <row r="31" spans="1:18" x14ac:dyDescent="0.35">
      <c r="A31" s="30" t="str">
        <f>IF(NOT(ISBLANK('CP, Curs, Sem'!B35)),'CP, Curs, Sem'!B35,"")</f>
        <v/>
      </c>
      <c r="B31" s="31" t="str">
        <f>IF(NOT(ISBLANK('CP, Curs, Sem'!C35)),'CP, Curs, Sem'!C35,"")</f>
        <v/>
      </c>
      <c r="C31" s="10"/>
      <c r="D31" s="10"/>
      <c r="E31" s="10"/>
      <c r="F31" s="10"/>
      <c r="G31" s="143"/>
      <c r="H31" s="24" t="str">
        <f>IF(NOT(ISBLANK('CP, Curs, Sem'!C35)),ROUND(SUM(C31:G31),0),"")</f>
        <v/>
      </c>
      <c r="I31" s="23" t="str">
        <f>IF(NOT(ISBLANK('CP, Curs, Sem'!C35)),
IF(H31=0,"n/p",
IF(AND(H31&gt;=$J$3,H31&lt;=$K$3),$L$3,
IF(AND(H31&gt;=$J$4,H31&lt;=$K$4),$L$4,
IF(AND(H31&gt;=$J$5,H31&lt;=$K$5),$L$5,
IF(AND(H31&gt;=$J$6,H31&lt;=$K$6),$L$6,
IF(AND(H31&gt;=$J$7,H31&lt;=$K$7),$L$7,
IF(AND(H31&gt;=$J$8,H31&lt;=$K$8),$L$8,
IF(AND(H31&gt;=$J$9,H31&lt;=$K$9),$L$9,
IF(AND(H31&gt;=$J$10,H31&lt;=$K$10),$L$10,
IF(AND(H31&gt;=$J$11,H31&lt;=$K$11),$L$11,
IF(AND(H31&gt;=$J$12,H31&lt;=$K$12),$L$12))))))))))),
"")</f>
        <v/>
      </c>
      <c r="J31"/>
    </row>
    <row r="32" spans="1:18" x14ac:dyDescent="0.35">
      <c r="A32" s="30" t="str">
        <f>IF(NOT(ISBLANK('CP, Curs, Sem'!B36)),'CP, Curs, Sem'!B36,"")</f>
        <v/>
      </c>
      <c r="B32" s="31" t="str">
        <f>IF(NOT(ISBLANK('CP, Curs, Sem'!C36)),'CP, Curs, Sem'!C36,"")</f>
        <v/>
      </c>
      <c r="C32" s="10"/>
      <c r="D32" s="10"/>
      <c r="E32" s="10"/>
      <c r="F32" s="10"/>
      <c r="G32" s="143"/>
      <c r="H32" s="24" t="str">
        <f>IF(NOT(ISBLANK('CP, Curs, Sem'!C36)),ROUND(SUM(C32:F32),0),"")</f>
        <v/>
      </c>
      <c r="I32" s="23" t="str">
        <f>IF(NOT(ISBLANK('CP, Curs, Sem'!C36)),
IF(H32=0,"n/p",
IF(AND(H32&gt;=$J$3,H32&lt;=$K$3),$L$3,
IF(AND(H32&gt;=$J$4,H32&lt;=$K$4),$L$4,
IF(AND(H32&gt;=$J$5,H32&lt;=$K$5),$L$5,
IF(AND(H32&gt;=$J$6,H32&lt;=$K$6),$L$6,
IF(AND(H32&gt;=$J$7,H32&lt;=$K$7),$L$7,
IF(AND(H32&gt;=$J$8,H32&lt;=$K$8),$L$8,
IF(AND(H32&gt;=$J$9,H32&lt;=$K$9),$L$9,
IF(AND(H32&gt;=$J$10,H32&lt;=$K$10),$L$10,
IF(AND(H32&gt;=$J$11,H32&lt;=$K$11),$L$11,
IF(AND(H32&gt;=$J$12,H32&lt;=$K$12),$L$12))))))))))),
"")</f>
        <v/>
      </c>
      <c r="J32"/>
    </row>
    <row r="33" spans="1:10" x14ac:dyDescent="0.35">
      <c r="A33" s="30" t="str">
        <f>IF(NOT(ISBLANK('CP, Curs, Sem'!B37)),'CP, Curs, Sem'!B37,"")</f>
        <v/>
      </c>
      <c r="B33" s="31" t="str">
        <f>IF(NOT(ISBLANK('CP, Curs, Sem'!C37)),'CP, Curs, Sem'!C37,"")</f>
        <v/>
      </c>
      <c r="C33" s="10"/>
      <c r="D33" s="10"/>
      <c r="E33" s="10"/>
      <c r="F33" s="10"/>
      <c r="G33" s="143"/>
      <c r="H33" s="24" t="str">
        <f>IF(NOT(ISBLANK('CP, Curs, Sem'!C37)),ROUND(SUM(C33:F33),0),"")</f>
        <v/>
      </c>
      <c r="I33" s="23" t="str">
        <f>IF(NOT(ISBLANK('CP, Curs, Sem'!C37)),
IF(H33=0,"n/p",
IF(AND(H33&gt;=$J$3,H33&lt;=$K$3),$L$3,
IF(AND(H33&gt;=$J$4,H33&lt;=$K$4),$L$4,
IF(AND(H33&gt;=$J$5,H33&lt;=$K$5),$L$5,
IF(AND(H33&gt;=$J$6,H33&lt;=$K$6),$L$6,
IF(AND(H33&gt;=$J$7,H33&lt;=$K$7),$L$7,
IF(AND(H33&gt;=$J$8,H33&lt;=$K$8),$L$8,
IF(AND(H33&gt;=$J$9,H33&lt;=$K$9),$L$9,
IF(AND(H33&gt;=$J$10,H33&lt;=$K$10),$L$10,
IF(AND(H33&gt;=$J$11,H33&lt;=$K$11),$L$11,
IF(AND(H33&gt;=$J$12,H33&lt;=$K$12),$L$12))))))))))),
"")</f>
        <v/>
      </c>
      <c r="J33"/>
    </row>
    <row r="34" spans="1:10" x14ac:dyDescent="0.35">
      <c r="A34" s="30" t="str">
        <f>IF(NOT(ISBLANK('CP, Curs, Sem'!B38)),'CP, Curs, Sem'!B38,"")</f>
        <v/>
      </c>
      <c r="B34" s="31" t="str">
        <f>IF(NOT(ISBLANK('CP, Curs, Sem'!C38)),'CP, Curs, Sem'!C38,"")</f>
        <v/>
      </c>
      <c r="C34" s="10"/>
      <c r="D34" s="10"/>
      <c r="E34" s="10"/>
      <c r="F34" s="10"/>
      <c r="G34" s="143"/>
      <c r="H34" s="24" t="str">
        <f>IF(NOT(ISBLANK('CP, Curs, Sem'!C38)),ROUND(SUM(C34:F34),0),"")</f>
        <v/>
      </c>
      <c r="I34" s="23" t="str">
        <f>IF(NOT(ISBLANK('CP, Curs, Sem'!C38)),
IF(H34=0,"n/p",
IF(AND(H34&gt;=$J$3,H34&lt;=$K$3),$L$3,
IF(AND(H34&gt;=$J$4,H34&lt;=$K$4),$L$4,
IF(AND(H34&gt;=$J$5,H34&lt;=$K$5),$L$5,
IF(AND(H34&gt;=$J$6,H34&lt;=$K$6),$L$6,
IF(AND(H34&gt;=$J$7,H34&lt;=$K$7),$L$7,
IF(AND(H34&gt;=$J$8,H34&lt;=$K$8),$L$8,
IF(AND(H34&gt;=$J$9,H34&lt;=$K$9),$L$9,
IF(AND(H34&gt;=$J$10,H34&lt;=$K$10),$L$10,
IF(AND(H34&gt;=$J$11,H34&lt;=$K$11),$L$11,
IF(AND(H34&gt;=$J$12,H34&lt;=$K$12),$L$12))))))))))),
"")</f>
        <v/>
      </c>
      <c r="J34"/>
    </row>
    <row r="35" spans="1:10" x14ac:dyDescent="0.35">
      <c r="A35" s="30" t="str">
        <f>IF(NOT(ISBLANK('CP, Curs, Sem'!B39)),'CP, Curs, Sem'!B39,"")</f>
        <v/>
      </c>
      <c r="B35" s="31" t="str">
        <f>IF(NOT(ISBLANK('CP, Curs, Sem'!C39)),'CP, Curs, Sem'!C39,"")</f>
        <v/>
      </c>
      <c r="C35" s="10"/>
      <c r="D35" s="10"/>
      <c r="E35" s="10"/>
      <c r="F35" s="10"/>
      <c r="G35" s="143"/>
      <c r="H35" s="24" t="str">
        <f>IF(NOT(ISBLANK('CP, Curs, Sem'!C39)),ROUND(SUM(C35:F35),0),"")</f>
        <v/>
      </c>
      <c r="I35" s="23" t="str">
        <f>IF(NOT(ISBLANK('CP, Curs, Sem'!C39)),
IF(H35=0,"n/p",
IF(AND(H35&gt;=$J$3,H35&lt;=$K$3),$L$3,
IF(AND(H35&gt;=$J$4,H35&lt;=$K$4),$L$4,
IF(AND(H35&gt;=$J$5,H35&lt;=$K$5),$L$5,
IF(AND(H35&gt;=$J$6,H35&lt;=$K$6),$L$6,
IF(AND(H35&gt;=$J$7,H35&lt;=$K$7),$L$7,
IF(AND(H35&gt;=$J$8,H35&lt;=$K$8),$L$8,
IF(AND(H35&gt;=$J$9,H35&lt;=$K$9),$L$9,
IF(AND(H35&gt;=$J$10,H35&lt;=$K$10),$L$10,
IF(AND(H35&gt;=$J$11,H35&lt;=$K$11),$L$11,
IF(AND(H35&gt;=$J$12,H35&lt;=$K$12),$L$12))))))))))),
"")</f>
        <v/>
      </c>
      <c r="J35"/>
    </row>
    <row r="36" spans="1:10" x14ac:dyDescent="0.35">
      <c r="A36" s="30" t="str">
        <f>IF(NOT(ISBLANK('CP, Curs, Sem'!B40)),'CP, Curs, Sem'!B40,"")</f>
        <v/>
      </c>
      <c r="B36" s="31" t="str">
        <f>IF(NOT(ISBLANK('CP, Curs, Sem'!C40)),'CP, Curs, Sem'!C40,"")</f>
        <v/>
      </c>
      <c r="C36" s="10"/>
      <c r="D36" s="10"/>
      <c r="E36" s="10"/>
      <c r="F36" s="10"/>
      <c r="G36" s="143"/>
      <c r="H36" s="24" t="str">
        <f>IF(NOT(ISBLANK('CP, Curs, Sem'!C40)),ROUND(SUM(C36:F36),0),"")</f>
        <v/>
      </c>
      <c r="I36" s="23" t="str">
        <f>IF(NOT(ISBLANK('CP, Curs, Sem'!C40)),
IF(H36=0,"n/p",
IF(AND(H36&gt;=$J$3,H36&lt;=$K$3),$L$3,
IF(AND(H36&gt;=$J$4,H36&lt;=$K$4),$L$4,
IF(AND(H36&gt;=$J$5,H36&lt;=$K$5),$L$5,
IF(AND(H36&gt;=$J$6,H36&lt;=$K$6),$L$6,
IF(AND(H36&gt;=$J$7,H36&lt;=$K$7),$L$7,
IF(AND(H36&gt;=$J$8,H36&lt;=$K$8),$L$8,
IF(AND(H36&gt;=$J$9,H36&lt;=$K$9),$L$9,
IF(AND(H36&gt;=$J$10,H36&lt;=$K$10),$L$10,
IF(AND(H36&gt;=$J$11,H36&lt;=$K$11),$L$11,
IF(AND(H36&gt;=$J$12,H36&lt;=$K$12),$L$12))))))))))),
"")</f>
        <v/>
      </c>
      <c r="J36"/>
    </row>
    <row r="37" spans="1:10" x14ac:dyDescent="0.35">
      <c r="A37" s="30" t="str">
        <f>IF(NOT(ISBLANK('CP, Curs, Sem'!B41)),'CP, Curs, Sem'!B41,"")</f>
        <v/>
      </c>
      <c r="B37" s="31" t="str">
        <f>IF(NOT(ISBLANK('CP, Curs, Sem'!C41)),'CP, Curs, Sem'!C41,"")</f>
        <v/>
      </c>
      <c r="C37" s="10"/>
      <c r="D37" s="10"/>
      <c r="E37" s="10"/>
      <c r="F37" s="10"/>
      <c r="G37" s="143"/>
      <c r="H37" s="24" t="str">
        <f>IF(NOT(ISBLANK('CP, Curs, Sem'!C41)),ROUND(SUM(C37:F37),0),"")</f>
        <v/>
      </c>
      <c r="I37" s="23" t="str">
        <f>IF(NOT(ISBLANK('CP, Curs, Sem'!C41)),
IF(H37=0,"n/p",
IF(AND(H37&gt;=$J$3,H37&lt;=$K$3),$L$3,
IF(AND(H37&gt;=$J$4,H37&lt;=$K$4),$L$4,
IF(AND(H37&gt;=$J$5,H37&lt;=$K$5),$L$5,
IF(AND(H37&gt;=$J$6,H37&lt;=$K$6),$L$6,
IF(AND(H37&gt;=$J$7,H37&lt;=$K$7),$L$7,
IF(AND(H37&gt;=$J$8,H37&lt;=$K$8),$L$8,
IF(AND(H37&gt;=$J$9,H37&lt;=$K$9),$L$9,
IF(AND(H37&gt;=$J$10,H37&lt;=$K$10),$L$10,
IF(AND(H37&gt;=$J$11,H37&lt;=$K$11),$L$11,
IF(AND(H37&gt;=$J$12,H37&lt;=$K$12),$L$12))))))))))),
"")</f>
        <v/>
      </c>
    </row>
    <row r="38" spans="1:10" x14ac:dyDescent="0.35">
      <c r="A38" s="30" t="str">
        <f>IF(NOT(ISBLANK('CP, Curs, Sem'!B42)),'CP, Curs, Sem'!B42,"")</f>
        <v/>
      </c>
      <c r="B38" s="31" t="str">
        <f>IF(NOT(ISBLANK('CP, Curs, Sem'!C42)),'CP, Curs, Sem'!C42,"")</f>
        <v/>
      </c>
      <c r="C38" s="10"/>
      <c r="D38" s="10"/>
      <c r="E38" s="10"/>
      <c r="F38" s="10"/>
      <c r="G38" s="143"/>
      <c r="H38" s="24" t="str">
        <f>IF(NOT(ISBLANK('CP, Curs, Sem'!C42)),ROUND(SUM(C38:F38),0),"")</f>
        <v/>
      </c>
      <c r="I38" s="23" t="str">
        <f>IF(NOT(ISBLANK('CP, Curs, Sem'!C42)),
IF(H38=0,"n/p",
IF(AND(H38&gt;=$J$3,H38&lt;=$K$3),$L$3,
IF(AND(H38&gt;=$J$4,H38&lt;=$K$4),$L$4,
IF(AND(H38&gt;=$J$5,H38&lt;=$K$5),$L$5,
IF(AND(H38&gt;=$J$6,H38&lt;=$K$6),$L$6,
IF(AND(H38&gt;=$J$7,H38&lt;=$K$7),$L$7,
IF(AND(H38&gt;=$J$8,H38&lt;=$K$8),$L$8,
IF(AND(H38&gt;=$J$9,H38&lt;=$K$9),$L$9,
IF(AND(H38&gt;=$J$10,H38&lt;=$K$10),$L$10,
IF(AND(H38&gt;=$J$11,H38&lt;=$K$11),$L$11,
IF(AND(H38&gt;=$J$12,H38&lt;=$K$12),$L$12))))))))))),
"")</f>
        <v/>
      </c>
    </row>
    <row r="39" spans="1:10" x14ac:dyDescent="0.35">
      <c r="A39" s="30" t="str">
        <f>IF(NOT(ISBLANK('CP, Curs, Sem'!B43)),'CP, Curs, Sem'!B43,"")</f>
        <v/>
      </c>
      <c r="B39" s="31" t="str">
        <f>IF(NOT(ISBLANK('CP, Curs, Sem'!C43)),'CP, Curs, Sem'!C43,"")</f>
        <v/>
      </c>
      <c r="C39" s="10"/>
      <c r="D39" s="10"/>
      <c r="E39" s="10"/>
      <c r="F39" s="10"/>
      <c r="G39" s="143"/>
      <c r="H39" s="24" t="str">
        <f>IF(NOT(ISBLANK('CP, Curs, Sem'!C43)),ROUND(SUM(C39:F39),0),"")</f>
        <v/>
      </c>
      <c r="I39" s="23" t="str">
        <f>IF(NOT(ISBLANK('CP, Curs, Sem'!C43)),
IF(H39=0,"n/p",
IF(AND(H39&gt;=$J$3,H39&lt;=$K$3),$L$3,
IF(AND(H39&gt;=$J$4,H39&lt;=$K$4),$L$4,
IF(AND(H39&gt;=$J$5,H39&lt;=$K$5),$L$5,
IF(AND(H39&gt;=$J$6,H39&lt;=$K$6),$L$6,
IF(AND(H39&gt;=$J$7,H39&lt;=$K$7),$L$7,
IF(AND(H39&gt;=$J$8,H39&lt;=$K$8),$L$8,
IF(AND(H39&gt;=$J$9,H39&lt;=$K$9),$L$9,
IF(AND(H39&gt;=$J$10,H39&lt;=$K$10),$L$10,
IF(AND(H39&gt;=$J$11,H39&lt;=$K$11),$L$11,
IF(AND(H39&gt;=$J$12,H39&lt;=$K$12),$L$12))))))))))),
"")</f>
        <v/>
      </c>
    </row>
    <row r="40" spans="1:10" x14ac:dyDescent="0.35">
      <c r="A40" s="30" t="str">
        <f>IF(NOT(ISBLANK('CP, Curs, Sem'!B44)),'CP, Curs, Sem'!B44,"")</f>
        <v/>
      </c>
      <c r="B40" s="31" t="str">
        <f>IF(NOT(ISBLANK('CP, Curs, Sem'!C44)),'CP, Curs, Sem'!C44,"")</f>
        <v/>
      </c>
      <c r="C40" s="10"/>
      <c r="D40" s="10"/>
      <c r="E40" s="10"/>
      <c r="F40" s="10"/>
      <c r="G40" s="143"/>
      <c r="H40" s="24" t="str">
        <f>IF(NOT(ISBLANK('CP, Curs, Sem'!C44)),ROUND(SUM(C40:F40),0),"")</f>
        <v/>
      </c>
      <c r="I40" s="23" t="str">
        <f>IF(NOT(ISBLANK('CP, Curs, Sem'!C44)),
IF(H40=0,"n/p",
IF(AND(H40&gt;=$J$3,H40&lt;=$K$3),$L$3,
IF(AND(H40&gt;=$J$4,H40&lt;=$K$4),$L$4,
IF(AND(H40&gt;=$J$5,H40&lt;=$K$5),$L$5,
IF(AND(H40&gt;=$J$6,H40&lt;=$K$6),$L$6,
IF(AND(H40&gt;=$J$7,H40&lt;=$K$7),$L$7,
IF(AND(H40&gt;=$J$8,H40&lt;=$K$8),$L$8,
IF(AND(H40&gt;=$J$9,H40&lt;=$K$9),$L$9,
IF(AND(H40&gt;=$J$10,H40&lt;=$K$10),$L$10,
IF(AND(H40&gt;=$J$11,H40&lt;=$K$11),$L$11,
IF(AND(H40&gt;=$J$12,H40&lt;=$K$12),$L$12))))))))))),
"")</f>
        <v/>
      </c>
    </row>
    <row r="41" spans="1:10" x14ac:dyDescent="0.35">
      <c r="A41" s="30" t="str">
        <f>IF(NOT(ISBLANK('CP, Curs, Sem'!B45)),'CP, Curs, Sem'!B45,"")</f>
        <v/>
      </c>
      <c r="B41" s="31" t="str">
        <f>IF(NOT(ISBLANK('CP, Curs, Sem'!C45)),'CP, Curs, Sem'!C45,"")</f>
        <v/>
      </c>
      <c r="C41" s="10"/>
      <c r="D41" s="10"/>
      <c r="E41" s="10"/>
      <c r="F41" s="10"/>
      <c r="G41" s="143"/>
      <c r="H41" s="24" t="str">
        <f>IF(NOT(ISBLANK('CP, Curs, Sem'!C45)),ROUND(SUM(C41:F41),0),"")</f>
        <v/>
      </c>
      <c r="I41" s="23" t="str">
        <f>IF(NOT(ISBLANK('CP, Curs, Sem'!C45)),
IF(H41=0,"n/p",
IF(AND(H41&gt;=$J$3,H41&lt;=$K$3),$L$3,
IF(AND(H41&gt;=$J$4,H41&lt;=$K$4),$L$4,
IF(AND(H41&gt;=$J$5,H41&lt;=$K$5),$L$5,
IF(AND(H41&gt;=$J$6,H41&lt;=$K$6),$L$6,
IF(AND(H41&gt;=$J$7,H41&lt;=$K$7),$L$7,
IF(AND(H41&gt;=$J$8,H41&lt;=$K$8),$L$8,
IF(AND(H41&gt;=$J$9,H41&lt;=$K$9),$L$9,
IF(AND(H41&gt;=$J$10,H41&lt;=$K$10),$L$10,
IF(AND(H41&gt;=$J$11,H41&lt;=$K$11),$L$11,
IF(AND(H41&gt;=$J$12,H41&lt;=$K$12),$L$12))))))))))),
"")</f>
        <v/>
      </c>
    </row>
    <row r="42" spans="1:10" x14ac:dyDescent="0.35">
      <c r="A42" s="30" t="str">
        <f>IF(NOT(ISBLANK('CP, Curs, Sem'!B46)),'CP, Curs, Sem'!B46,"")</f>
        <v/>
      </c>
      <c r="B42" s="31" t="str">
        <f>IF(NOT(ISBLANK('CP, Curs, Sem'!C46)),'CP, Curs, Sem'!C46,"")</f>
        <v/>
      </c>
      <c r="C42" s="10"/>
      <c r="D42" s="10"/>
      <c r="E42" s="10"/>
      <c r="F42" s="10"/>
      <c r="G42" s="143"/>
      <c r="H42" s="24" t="str">
        <f>IF(NOT(ISBLANK('CP, Curs, Sem'!C46)),ROUND(SUM(C42:F42),0),"")</f>
        <v/>
      </c>
      <c r="I42" s="23" t="str">
        <f>IF(NOT(ISBLANK('CP, Curs, Sem'!C46)),
IF(H42=0,"n/p",
IF(AND(H42&gt;=$J$3,H42&lt;=$K$3),$L$3,
IF(AND(H42&gt;=$J$4,H42&lt;=$K$4),$L$4,
IF(AND(H42&gt;=$J$5,H42&lt;=$K$5),$L$5,
IF(AND(H42&gt;=$J$6,H42&lt;=$K$6),$L$6,
IF(AND(H42&gt;=$J$7,H42&lt;=$K$7),$L$7,
IF(AND(H42&gt;=$J$8,H42&lt;=$K$8),$L$8,
IF(AND(H42&gt;=$J$9,H42&lt;=$K$9),$L$9,
IF(AND(H42&gt;=$J$10,H42&lt;=$K$10),$L$10,
IF(AND(H42&gt;=$J$11,H42&lt;=$K$11),$L$11,
IF(AND(H42&gt;=$J$12,H42&lt;=$K$12),$L$12))))))))))),
"")</f>
        <v/>
      </c>
    </row>
    <row r="43" spans="1:10" x14ac:dyDescent="0.35">
      <c r="A43" s="30" t="str">
        <f>IF(NOT(ISBLANK('CP, Curs, Sem'!B47)),'CP, Curs, Sem'!B47,"")</f>
        <v/>
      </c>
      <c r="B43" s="31" t="str">
        <f>IF(NOT(ISBLANK('CP, Curs, Sem'!C47)),'CP, Curs, Sem'!C47,"")</f>
        <v/>
      </c>
      <c r="C43" s="10"/>
      <c r="D43" s="10"/>
      <c r="E43" s="10"/>
      <c r="F43" s="10"/>
      <c r="G43" s="143"/>
      <c r="H43" s="24" t="str">
        <f>IF(NOT(ISBLANK('CP, Curs, Sem'!C47)),ROUND(SUM(C43:F43),0),"")</f>
        <v/>
      </c>
      <c r="I43" s="23" t="str">
        <f>IF(NOT(ISBLANK('CP, Curs, Sem'!C47)),
IF(H43=0,"n/p",
IF(AND(H43&gt;=$J$3,H43&lt;=$K$3),$L$3,
IF(AND(H43&gt;=$J$4,H43&lt;=$K$4),$L$4,
IF(AND(H43&gt;=$J$5,H43&lt;=$K$5),$L$5,
IF(AND(H43&gt;=$J$6,H43&lt;=$K$6),$L$6,
IF(AND(H43&gt;=$J$7,H43&lt;=$K$7),$L$7,
IF(AND(H43&gt;=$J$8,H43&lt;=$K$8),$L$8,
IF(AND(H43&gt;=$J$9,H43&lt;=$K$9),$L$9,
IF(AND(H43&gt;=$J$10,H43&lt;=$K$10),$L$10,
IF(AND(H43&gt;=$J$11,H43&lt;=$K$11),$L$11,
IF(AND(H43&gt;=$J$12,H43&lt;=$K$12),$L$12))))))))))),
"")</f>
        <v/>
      </c>
    </row>
    <row r="44" spans="1:10" x14ac:dyDescent="0.35">
      <c r="A44" s="30" t="str">
        <f>IF(NOT(ISBLANK('CP, Curs, Sem'!B48)),'CP, Curs, Sem'!B48,"")</f>
        <v/>
      </c>
      <c r="B44" s="31" t="str">
        <f>IF(NOT(ISBLANK('CP, Curs, Sem'!C48)),'CP, Curs, Sem'!C48,"")</f>
        <v/>
      </c>
      <c r="C44" s="10"/>
      <c r="D44" s="10"/>
      <c r="E44" s="10"/>
      <c r="F44" s="10"/>
      <c r="G44" s="143"/>
      <c r="H44" s="24" t="str">
        <f>IF(NOT(ISBLANK('CP, Curs, Sem'!C48)),ROUND(SUM(C44:F44),0),"")</f>
        <v/>
      </c>
      <c r="I44" s="23" t="str">
        <f>IF(NOT(ISBLANK('CP, Curs, Sem'!C48)),
IF(H44=0,"n/p",
IF(AND(H44&gt;=$J$3,H44&lt;=$K$3),$L$3,
IF(AND(H44&gt;=$J$4,H44&lt;=$K$4),$L$4,
IF(AND(H44&gt;=$J$5,H44&lt;=$K$5),$L$5,
IF(AND(H44&gt;=$J$6,H44&lt;=$K$6),$L$6,
IF(AND(H44&gt;=$J$7,H44&lt;=$K$7),$L$7,
IF(AND(H44&gt;=$J$8,H44&lt;=$K$8),$L$8,
IF(AND(H44&gt;=$J$9,H44&lt;=$K$9),$L$9,
IF(AND(H44&gt;=$J$10,H44&lt;=$K$10),$L$10,
IF(AND(H44&gt;=$J$11,H44&lt;=$K$11),$L$11,
IF(AND(H44&gt;=$J$12,H44&lt;=$K$12),$L$12))))))))))),
"")</f>
        <v/>
      </c>
    </row>
    <row r="45" spans="1:10" x14ac:dyDescent="0.35">
      <c r="A45" s="30" t="str">
        <f>IF(NOT(ISBLANK('CP, Curs, Sem'!B49)),'CP, Curs, Sem'!B49,"")</f>
        <v/>
      </c>
      <c r="B45" s="31" t="str">
        <f>IF(NOT(ISBLANK('CP, Curs, Sem'!C49)),'CP, Curs, Sem'!C49,"")</f>
        <v/>
      </c>
      <c r="C45" s="10"/>
      <c r="D45" s="10"/>
      <c r="E45" s="10"/>
      <c r="F45" s="10"/>
      <c r="G45" s="143"/>
      <c r="H45" s="24" t="str">
        <f>IF(NOT(ISBLANK('CP, Curs, Sem'!C49)),ROUND(SUM(C45:F45),0),"")</f>
        <v/>
      </c>
      <c r="I45" s="23" t="str">
        <f>IF(NOT(ISBLANK('CP, Curs, Sem'!C49)),
IF(H45=0,"n/p",
IF(AND(H45&gt;=$J$3,H45&lt;=$K$3),$L$3,
IF(AND(H45&gt;=$J$4,H45&lt;=$K$4),$L$4,
IF(AND(H45&gt;=$J$5,H45&lt;=$K$5),$L$5,
IF(AND(H45&gt;=$J$6,H45&lt;=$K$6),$L$6,
IF(AND(H45&gt;=$J$7,H45&lt;=$K$7),$L$7,
IF(AND(H45&gt;=$J$8,H45&lt;=$K$8),$L$8,
IF(AND(H45&gt;=$J$9,H45&lt;=$K$9),$L$9,
IF(AND(H45&gt;=$J$10,H45&lt;=$K$10),$L$10,
IF(AND(H45&gt;=$J$11,H45&lt;=$K$11),$L$11,
IF(AND(H45&gt;=$J$12,H45&lt;=$K$12),$L$12))))))))))),
"")</f>
        <v/>
      </c>
    </row>
    <row r="46" spans="1:10" x14ac:dyDescent="0.35">
      <c r="A46" s="30" t="str">
        <f>IF(NOT(ISBLANK('CP, Curs, Sem'!B50)),'CP, Curs, Sem'!B50,"")</f>
        <v/>
      </c>
      <c r="B46" s="31" t="str">
        <f>IF(NOT(ISBLANK('CP, Curs, Sem'!C50)),'CP, Curs, Sem'!C50,"")</f>
        <v/>
      </c>
      <c r="C46" s="10"/>
      <c r="D46" s="10"/>
      <c r="E46" s="10"/>
      <c r="F46" s="10"/>
      <c r="G46" s="143"/>
      <c r="H46" s="24" t="str">
        <f>IF(NOT(ISBLANK('CP, Curs, Sem'!C50)),ROUND(SUM(C46:F46),0),"")</f>
        <v/>
      </c>
      <c r="I46" s="23" t="str">
        <f>IF(NOT(ISBLANK('CP, Curs, Sem'!C50)),
IF(H46=0,"n/p",
IF(AND(H46&gt;=$J$3,H46&lt;=$K$3),$L$3,
IF(AND(H46&gt;=$J$4,H46&lt;=$K$4),$L$4,
IF(AND(H46&gt;=$J$5,H46&lt;=$K$5),$L$5,
IF(AND(H46&gt;=$J$6,H46&lt;=$K$6),$L$6,
IF(AND(H46&gt;=$J$7,H46&lt;=$K$7),$L$7,
IF(AND(H46&gt;=$J$8,H46&lt;=$K$8),$L$8,
IF(AND(H46&gt;=$J$9,H46&lt;=$K$9),$L$9,
IF(AND(H46&gt;=$J$10,H46&lt;=$K$10),$L$10,
IF(AND(H46&gt;=$J$11,H46&lt;=$K$11),$L$11,
IF(AND(H46&gt;=$J$12,H46&lt;=$K$12),$L$12))))))))))),
"")</f>
        <v/>
      </c>
    </row>
    <row r="47" spans="1:10" x14ac:dyDescent="0.35">
      <c r="A47" s="30" t="str">
        <f>IF(NOT(ISBLANK('CP, Curs, Sem'!B51)),'CP, Curs, Sem'!B51,"")</f>
        <v/>
      </c>
      <c r="B47" s="31" t="str">
        <f>IF(NOT(ISBLANK('CP, Curs, Sem'!C51)),'CP, Curs, Sem'!C51,"")</f>
        <v/>
      </c>
      <c r="C47" s="10"/>
      <c r="D47" s="10"/>
      <c r="E47" s="10"/>
      <c r="F47" s="10"/>
      <c r="G47" s="143"/>
      <c r="H47" s="24" t="str">
        <f>IF(NOT(ISBLANK('CP, Curs, Sem'!C51)),ROUND(SUM(C47:F47),0),"")</f>
        <v/>
      </c>
      <c r="I47" s="23" t="str">
        <f>IF(NOT(ISBLANK('CP, Curs, Sem'!C51)),
IF(H47=0,"n/p",
IF(AND(H47&gt;=$J$3,H47&lt;=$K$3),$L$3,
IF(AND(H47&gt;=$J$4,H47&lt;=$K$4),$L$4,
IF(AND(H47&gt;=$J$5,H47&lt;=$K$5),$L$5,
IF(AND(H47&gt;=$J$6,H47&lt;=$K$6),$L$6,
IF(AND(H47&gt;=$J$7,H47&lt;=$K$7),$L$7,
IF(AND(H47&gt;=$J$8,H47&lt;=$K$8),$L$8,
IF(AND(H47&gt;=$J$9,H47&lt;=$K$9),$L$9,
IF(AND(H47&gt;=$J$10,H47&lt;=$K$10),$L$10,
IF(AND(H47&gt;=$J$11,H47&lt;=$K$11),$L$11,
IF(AND(H47&gt;=$J$12,H47&lt;=$K$12),$L$12))))))))))),
"")</f>
        <v/>
      </c>
    </row>
    <row r="48" spans="1:10" x14ac:dyDescent="0.35">
      <c r="A48" s="30" t="str">
        <f>IF(NOT(ISBLANK('CP, Curs, Sem'!B52)),'CP, Curs, Sem'!B52,"")</f>
        <v/>
      </c>
      <c r="B48" s="31" t="str">
        <f>IF(NOT(ISBLANK('CP, Curs, Sem'!C52)),'CP, Curs, Sem'!C52,"")</f>
        <v/>
      </c>
      <c r="C48" s="10"/>
      <c r="D48" s="10"/>
      <c r="E48" s="10"/>
      <c r="F48" s="10"/>
      <c r="G48" s="143"/>
      <c r="H48" s="24" t="str">
        <f>IF(NOT(ISBLANK('CP, Curs, Sem'!C52)),ROUND(SUM(C48:F48),0),"")</f>
        <v/>
      </c>
      <c r="I48" s="23" t="str">
        <f>IF(NOT(ISBLANK('CP, Curs, Sem'!C52)),
IF(H48=0,"n/p",
IF(AND(H48&gt;=$J$3,H48&lt;=$K$3),$L$3,
IF(AND(H48&gt;=$J$4,H48&lt;=$K$4),$L$4,
IF(AND(H48&gt;=$J$5,H48&lt;=$K$5),$L$5,
IF(AND(H48&gt;=$J$6,H48&lt;=$K$6),$L$6,
IF(AND(H48&gt;=$J$7,H48&lt;=$K$7),$L$7,
IF(AND(H48&gt;=$J$8,H48&lt;=$K$8),$L$8,
IF(AND(H48&gt;=$J$9,H48&lt;=$K$9),$L$9,
IF(AND(H48&gt;=$J$10,H48&lt;=$K$10),$L$10,
IF(AND(H48&gt;=$J$11,H48&lt;=$K$11),$L$11,
IF(AND(H48&gt;=$J$12,H48&lt;=$K$12),$L$12))))))))))),
"")</f>
        <v/>
      </c>
    </row>
    <row r="49" spans="1:9" x14ac:dyDescent="0.35">
      <c r="A49" s="30" t="str">
        <f>IF(NOT(ISBLANK('CP, Curs, Sem'!B53)),'CP, Curs, Sem'!B53,"")</f>
        <v/>
      </c>
      <c r="B49" s="31" t="str">
        <f>IF(NOT(ISBLANK('CP, Curs, Sem'!C53)),'CP, Curs, Sem'!C53,"")</f>
        <v/>
      </c>
      <c r="C49" s="10"/>
      <c r="D49" s="10"/>
      <c r="E49" s="10"/>
      <c r="F49" s="10"/>
      <c r="G49" s="143"/>
      <c r="H49" s="24" t="str">
        <f>IF(NOT(ISBLANK('CP, Curs, Sem'!C53)),ROUND(SUM(C49:F49),0),"")</f>
        <v/>
      </c>
      <c r="I49" s="23" t="str">
        <f>IF(NOT(ISBLANK('CP, Curs, Sem'!C53)),
IF(H49=0,"n/p",
IF(AND(H49&gt;=$J$3,H49&lt;=$K$3),$L$3,
IF(AND(H49&gt;=$J$4,H49&lt;=$K$4),$L$4,
IF(AND(H49&gt;=$J$5,H49&lt;=$K$5),$L$5,
IF(AND(H49&gt;=$J$6,H49&lt;=$K$6),$L$6,
IF(AND(H49&gt;=$J$7,H49&lt;=$K$7),$L$7,
IF(AND(H49&gt;=$J$8,H49&lt;=$K$8),$L$8,
IF(AND(H49&gt;=$J$9,H49&lt;=$K$9),$L$9,
IF(AND(H49&gt;=$J$10,H49&lt;=$K$10),$L$10,
IF(AND(H49&gt;=$J$11,H49&lt;=$K$11),$L$11,
IF(AND(H49&gt;=$J$12,H49&lt;=$K$12),$L$12))))))))))),
"")</f>
        <v/>
      </c>
    </row>
    <row r="50" spans="1:9" x14ac:dyDescent="0.35">
      <c r="A50" s="30" t="str">
        <f>IF(NOT(ISBLANK('CP, Curs, Sem'!B54)),'CP, Curs, Sem'!B54,"")</f>
        <v/>
      </c>
      <c r="B50" s="31" t="str">
        <f>IF(NOT(ISBLANK('CP, Curs, Sem'!C54)),'CP, Curs, Sem'!C54,"")</f>
        <v/>
      </c>
      <c r="C50" s="10"/>
      <c r="D50" s="10"/>
      <c r="E50" s="10"/>
      <c r="F50" s="10"/>
      <c r="G50" s="143"/>
      <c r="H50" s="24" t="str">
        <f>IF(NOT(ISBLANK('CP, Curs, Sem'!C54)),ROUND(SUM(C50:F50),0),"")</f>
        <v/>
      </c>
      <c r="I50" s="23" t="str">
        <f>IF(NOT(ISBLANK('CP, Curs, Sem'!C54)),
IF(H50=0,"n/p",
IF(AND(H50&gt;=$J$3,H50&lt;=$K$3),$L$3,
IF(AND(H50&gt;=$J$4,H50&lt;=$K$4),$L$4,
IF(AND(H50&gt;=$J$5,H50&lt;=$K$5),$L$5,
IF(AND(H50&gt;=$J$6,H50&lt;=$K$6),$L$6,
IF(AND(H50&gt;=$J$7,H50&lt;=$K$7),$L$7,
IF(AND(H50&gt;=$J$8,H50&lt;=$K$8),$L$8,
IF(AND(H50&gt;=$J$9,H50&lt;=$K$9),$L$9,
IF(AND(H50&gt;=$J$10,H50&lt;=$K$10),$L$10,
IF(AND(H50&gt;=$J$11,H50&lt;=$K$11),$L$11,
IF(AND(H50&gt;=$J$12,H50&lt;=$K$12),$L$12))))))))))),
"")</f>
        <v/>
      </c>
    </row>
    <row r="51" spans="1:9" x14ac:dyDescent="0.35">
      <c r="A51" s="30" t="str">
        <f>IF(NOT(ISBLANK('CP, Curs, Sem'!B55)),'CP, Curs, Sem'!B55,"")</f>
        <v/>
      </c>
      <c r="B51" s="31" t="str">
        <f>IF(NOT(ISBLANK('CP, Curs, Sem'!C55)),'CP, Curs, Sem'!C55,"")</f>
        <v/>
      </c>
      <c r="C51" s="10"/>
      <c r="D51" s="10"/>
      <c r="E51" s="10"/>
      <c r="F51" s="10"/>
      <c r="G51" s="143"/>
      <c r="H51" s="24" t="str">
        <f>IF(NOT(ISBLANK('CP, Curs, Sem'!C55)),ROUND(SUM(C51:F51),0),"")</f>
        <v/>
      </c>
      <c r="I51" s="23" t="str">
        <f>IF(NOT(ISBLANK('CP, Curs, Sem'!C55)),
IF(H51=0,"n/p",
IF(AND(H51&gt;=$J$3,H51&lt;=$K$3),$L$3,
IF(AND(H51&gt;=$J$4,H51&lt;=$K$4),$L$4,
IF(AND(H51&gt;=$J$5,H51&lt;=$K$5),$L$5,
IF(AND(H51&gt;=$J$6,H51&lt;=$K$6),$L$6,
IF(AND(H51&gt;=$J$7,H51&lt;=$K$7),$L$7,
IF(AND(H51&gt;=$J$8,H51&lt;=$K$8),$L$8,
IF(AND(H51&gt;=$J$9,H51&lt;=$K$9),$L$9,
IF(AND(H51&gt;=$J$10,H51&lt;=$K$10),$L$10,
IF(AND(H51&gt;=$J$11,H51&lt;=$K$11),$L$11,
IF(AND(H51&gt;=$J$12,H51&lt;=$K$12),$L$12))))))))))),
"")</f>
        <v/>
      </c>
    </row>
    <row r="52" spans="1:9" x14ac:dyDescent="0.35">
      <c r="A52" s="30" t="str">
        <f>IF(NOT(ISBLANK('CP, Curs, Sem'!B56)),'CP, Curs, Sem'!B56,"")</f>
        <v/>
      </c>
      <c r="B52" s="31" t="str">
        <f>IF(NOT(ISBLANK('CP, Curs, Sem'!C56)),'CP, Curs, Sem'!C56,"")</f>
        <v/>
      </c>
      <c r="C52" s="10"/>
      <c r="D52" s="10"/>
      <c r="E52" s="10"/>
      <c r="F52" s="10"/>
      <c r="G52" s="143"/>
      <c r="H52" s="24" t="str">
        <f>IF(NOT(ISBLANK('CP, Curs, Sem'!C56)),ROUND(SUM(C52:F52),0),"")</f>
        <v/>
      </c>
      <c r="I52" s="23" t="str">
        <f>IF(NOT(ISBLANK('CP, Curs, Sem'!C56)),
IF(H52=0,"n/p",
IF(AND(H52&gt;=$J$3,H52&lt;=$K$3),$L$3,
IF(AND(H52&gt;=$J$4,H52&lt;=$K$4),$L$4,
IF(AND(H52&gt;=$J$5,H52&lt;=$K$5),$L$5,
IF(AND(H52&gt;=$J$6,H52&lt;=$K$6),$L$6,
IF(AND(H52&gt;=$J$7,H52&lt;=$K$7),$L$7,
IF(AND(H52&gt;=$J$8,H52&lt;=$K$8),$L$8,
IF(AND(H52&gt;=$J$9,H52&lt;=$K$9),$L$9,
IF(AND(H52&gt;=$J$10,H52&lt;=$K$10),$L$10,
IF(AND(H52&gt;=$J$11,H52&lt;=$K$11),$L$11,
IF(AND(H52&gt;=$J$12,H52&lt;=$K$12),$L$12))))))))))),
"")</f>
        <v/>
      </c>
    </row>
    <row r="53" spans="1:9" x14ac:dyDescent="0.35">
      <c r="A53" s="30" t="str">
        <f>IF(NOT(ISBLANK('CP, Curs, Sem'!B57)),'CP, Curs, Sem'!B57,"")</f>
        <v/>
      </c>
      <c r="B53" s="31" t="str">
        <f>IF(NOT(ISBLANK('CP, Curs, Sem'!C57)),'CP, Curs, Sem'!C57,"")</f>
        <v/>
      </c>
      <c r="C53" s="10"/>
      <c r="D53" s="10"/>
      <c r="E53" s="10"/>
      <c r="F53" s="10"/>
      <c r="G53" s="143"/>
      <c r="H53" s="24" t="str">
        <f>IF(NOT(ISBLANK('CP, Curs, Sem'!C57)),ROUND(SUM(C53:F53),0),"")</f>
        <v/>
      </c>
      <c r="I53" s="23" t="str">
        <f>IF(NOT(ISBLANK('CP, Curs, Sem'!C57)),
IF(H53=0,"n/p",
IF(AND(H53&gt;=$J$3,H53&lt;=$K$3),$L$3,
IF(AND(H53&gt;=$J$4,H53&lt;=$K$4),$L$4,
IF(AND(H53&gt;=$J$5,H53&lt;=$K$5),$L$5,
IF(AND(H53&gt;=$J$6,H53&lt;=$K$6),$L$6,
IF(AND(H53&gt;=$J$7,H53&lt;=$K$7),$L$7,
IF(AND(H53&gt;=$J$8,H53&lt;=$K$8),$L$8,
IF(AND(H53&gt;=$J$9,H53&lt;=$K$9),$L$9,
IF(AND(H53&gt;=$J$10,H53&lt;=$K$10),$L$10,
IF(AND(H53&gt;=$J$11,H53&lt;=$K$11),$L$11,
IF(AND(H53&gt;=$J$12,H53&lt;=$K$12),$L$12))))))))))),
"")</f>
        <v/>
      </c>
    </row>
    <row r="54" spans="1:9" x14ac:dyDescent="0.35">
      <c r="A54" s="30" t="str">
        <f>IF(NOT(ISBLANK('CP, Curs, Sem'!B58)),'CP, Curs, Sem'!B58,"")</f>
        <v/>
      </c>
      <c r="B54" s="31" t="str">
        <f>IF(NOT(ISBLANK('CP, Curs, Sem'!C58)),'CP, Curs, Sem'!C58,"")</f>
        <v/>
      </c>
      <c r="C54" s="10"/>
      <c r="D54" s="10"/>
      <c r="E54" s="10"/>
      <c r="F54" s="10"/>
      <c r="G54" s="143"/>
      <c r="H54" s="24" t="str">
        <f>IF(NOT(ISBLANK('CP, Curs, Sem'!C58)),ROUND(SUM(C54:F54),0),"")</f>
        <v/>
      </c>
      <c r="I54" s="23" t="str">
        <f>IF(NOT(ISBLANK('CP, Curs, Sem'!C58)),
IF(H54=0,"n/p",
IF(AND(H54&gt;=$J$3,H54&lt;=$K$3),$L$3,
IF(AND(H54&gt;=$J$4,H54&lt;=$K$4),$L$4,
IF(AND(H54&gt;=$J$5,H54&lt;=$K$5),$L$5,
IF(AND(H54&gt;=$J$6,H54&lt;=$K$6),$L$6,
IF(AND(H54&gt;=$J$7,H54&lt;=$K$7),$L$7,
IF(AND(H54&gt;=$J$8,H54&lt;=$K$8),$L$8,
IF(AND(H54&gt;=$J$9,H54&lt;=$K$9),$L$9,
IF(AND(H54&gt;=$J$10,H54&lt;=$K$10),$L$10,
IF(AND(H54&gt;=$J$11,H54&lt;=$K$11),$L$11,
IF(AND(H54&gt;=$J$12,H54&lt;=$K$12),$L$12))))))))))),
"")</f>
        <v/>
      </c>
    </row>
    <row r="55" spans="1:9" x14ac:dyDescent="0.35">
      <c r="A55" s="30" t="str">
        <f>IF(NOT(ISBLANK('CP, Curs, Sem'!B59)),'CP, Curs, Sem'!B59,"")</f>
        <v/>
      </c>
      <c r="B55" s="31" t="str">
        <f>IF(NOT(ISBLANK('CP, Curs, Sem'!C59)),'CP, Curs, Sem'!C59,"")</f>
        <v/>
      </c>
      <c r="C55" s="10"/>
      <c r="D55" s="10"/>
      <c r="E55" s="10"/>
      <c r="F55" s="10"/>
      <c r="G55" s="143"/>
      <c r="H55" s="24" t="str">
        <f>IF(NOT(ISBLANK('CP, Curs, Sem'!C59)),ROUND(SUM(C55:F55),0),"")</f>
        <v/>
      </c>
      <c r="I55" s="23" t="str">
        <f>IF(NOT(ISBLANK('CP, Curs, Sem'!C59)),
IF(H55=0,"n/p",
IF(AND(H55&gt;=$J$3,H55&lt;=$K$3),$L$3,
IF(AND(H55&gt;=$J$4,H55&lt;=$K$4),$L$4,
IF(AND(H55&gt;=$J$5,H55&lt;=$K$5),$L$5,
IF(AND(H55&gt;=$J$6,H55&lt;=$K$6),$L$6,
IF(AND(H55&gt;=$J$7,H55&lt;=$K$7),$L$7,
IF(AND(H55&gt;=$J$8,H55&lt;=$K$8),$L$8,
IF(AND(H55&gt;=$J$9,H55&lt;=$K$9),$L$9,
IF(AND(H55&gt;=$J$10,H55&lt;=$K$10),$L$10,
IF(AND(H55&gt;=$J$11,H55&lt;=$K$11),$L$11,
IF(AND(H55&gt;=$J$12,H55&lt;=$K$12),$L$12))))))))))),
"")</f>
        <v/>
      </c>
    </row>
    <row r="56" spans="1:9" x14ac:dyDescent="0.35">
      <c r="A56" s="30" t="str">
        <f>IF(NOT(ISBLANK('CP, Curs, Sem'!B60)),'CP, Curs, Sem'!B60,"")</f>
        <v/>
      </c>
      <c r="B56" s="31" t="str">
        <f>IF(NOT(ISBLANK('CP, Curs, Sem'!C60)),'CP, Curs, Sem'!C60,"")</f>
        <v/>
      </c>
      <c r="C56" s="10"/>
      <c r="D56" s="10"/>
      <c r="E56" s="10"/>
      <c r="F56" s="10"/>
      <c r="G56" s="143"/>
      <c r="H56" s="24" t="str">
        <f>IF(NOT(ISBLANK('CP, Curs, Sem'!C60)),ROUND(SUM(C56:F56),0),"")</f>
        <v/>
      </c>
      <c r="I56" s="23" t="str">
        <f>IF(NOT(ISBLANK('CP, Curs, Sem'!C60)),
IF(H56=0,"n/p",
IF(AND(H56&gt;=$J$3,H56&lt;=$K$3),$L$3,
IF(AND(H56&gt;=$J$4,H56&lt;=$K$4),$L$4,
IF(AND(H56&gt;=$J$5,H56&lt;=$K$5),$L$5,
IF(AND(H56&gt;=$J$6,H56&lt;=$K$6),$L$6,
IF(AND(H56&gt;=$J$7,H56&lt;=$K$7),$L$7,
IF(AND(H56&gt;=$J$8,H56&lt;=$K$8),$L$8,
IF(AND(H56&gt;=$J$9,H56&lt;=$K$9),$L$9,
IF(AND(H56&gt;=$J$10,H56&lt;=$K$10),$L$10,
IF(AND(H56&gt;=$J$11,H56&lt;=$K$11),$L$11,
IF(AND(H56&gt;=$J$12,H56&lt;=$K$12),$L$12))))))))))),
"")</f>
        <v/>
      </c>
    </row>
    <row r="57" spans="1:9" x14ac:dyDescent="0.35">
      <c r="A57" s="30" t="str">
        <f>IF(NOT(ISBLANK('CP, Curs, Sem'!B61)),'CP, Curs, Sem'!B61,"")</f>
        <v/>
      </c>
      <c r="B57" s="31" t="str">
        <f>IF(NOT(ISBLANK('CP, Curs, Sem'!C61)),'CP, Curs, Sem'!C61,"")</f>
        <v/>
      </c>
      <c r="C57" s="10"/>
      <c r="D57" s="10"/>
      <c r="E57" s="10"/>
      <c r="F57" s="10"/>
      <c r="G57" s="143"/>
      <c r="H57" s="24" t="str">
        <f>IF(NOT(ISBLANK('CP, Curs, Sem'!C61)),ROUND(SUM(C57:F57),0),"")</f>
        <v/>
      </c>
      <c r="I57" s="23" t="str">
        <f>IF(NOT(ISBLANK('CP, Curs, Sem'!C61)),
IF(H57=0,"n/p",
IF(AND(H57&gt;=$J$3,H57&lt;=$K$3),$L$3,
IF(AND(H57&gt;=$J$4,H57&lt;=$K$4),$L$4,
IF(AND(H57&gt;=$J$5,H57&lt;=$K$5),$L$5,
IF(AND(H57&gt;=$J$6,H57&lt;=$K$6),$L$6,
IF(AND(H57&gt;=$J$7,H57&lt;=$K$7),$L$7,
IF(AND(H57&gt;=$J$8,H57&lt;=$K$8),$L$8,
IF(AND(H57&gt;=$J$9,H57&lt;=$K$9),$L$9,
IF(AND(H57&gt;=$J$10,H57&lt;=$K$10),$L$10,
IF(AND(H57&gt;=$J$11,H57&lt;=$K$11),$L$11,
IF(AND(H57&gt;=$J$12,H57&lt;=$K$12),$L$12))))))))))),
"")</f>
        <v/>
      </c>
    </row>
    <row r="58" spans="1:9" x14ac:dyDescent="0.35">
      <c r="A58" s="30" t="str">
        <f>IF(NOT(ISBLANK('CP, Curs, Sem'!B62)),'CP, Curs, Sem'!B62,"")</f>
        <v/>
      </c>
      <c r="B58" s="31" t="str">
        <f>IF(NOT(ISBLANK('CP, Curs, Sem'!C62)),'CP, Curs, Sem'!C62,"")</f>
        <v/>
      </c>
      <c r="C58" s="10"/>
      <c r="D58" s="10"/>
      <c r="E58" s="10"/>
      <c r="F58" s="10"/>
      <c r="G58" s="143"/>
      <c r="H58" s="24" t="str">
        <f>IF(NOT(ISBLANK('CP, Curs, Sem'!C62)),ROUND(SUM(C58:F58),0),"")</f>
        <v/>
      </c>
      <c r="I58" s="23" t="str">
        <f>IF(NOT(ISBLANK('CP, Curs, Sem'!C62)),
IF(H58=0,"n/p",
IF(AND(H58&gt;=$J$3,H58&lt;=$K$3),$L$3,
IF(AND(H58&gt;=$J$4,H58&lt;=$K$4),$L$4,
IF(AND(H58&gt;=$J$5,H58&lt;=$K$5),$L$5,
IF(AND(H58&gt;=$J$6,H58&lt;=$K$6),$L$6,
IF(AND(H58&gt;=$J$7,H58&lt;=$K$7),$L$7,
IF(AND(H58&gt;=$J$8,H58&lt;=$K$8),$L$8,
IF(AND(H58&gt;=$J$9,H58&lt;=$K$9),$L$9,
IF(AND(H58&gt;=$J$10,H58&lt;=$K$10),$L$10,
IF(AND(H58&gt;=$J$11,H58&lt;=$K$11),$L$11,
IF(AND(H58&gt;=$J$12,H58&lt;=$K$12),$L$12))))))))))),
"")</f>
        <v/>
      </c>
    </row>
    <row r="59" spans="1:9" x14ac:dyDescent="0.35">
      <c r="A59" s="30" t="str">
        <f>IF(NOT(ISBLANK('CP, Curs, Sem'!B63)),'CP, Curs, Sem'!B63,"")</f>
        <v/>
      </c>
      <c r="B59" s="31" t="str">
        <f>IF(NOT(ISBLANK('CP, Curs, Sem'!C63)),'CP, Curs, Sem'!C63,"")</f>
        <v/>
      </c>
      <c r="C59" s="10"/>
      <c r="D59" s="10"/>
      <c r="E59" s="10"/>
      <c r="F59" s="10"/>
      <c r="G59" s="143"/>
      <c r="H59" s="24" t="str">
        <f>IF(NOT(ISBLANK('CP, Curs, Sem'!C63)),ROUND(SUM(C59:F59),0),"")</f>
        <v/>
      </c>
      <c r="I59" s="23" t="str">
        <f>IF(NOT(ISBLANK('CP, Curs, Sem'!C63)),
IF(H59=0,"n/p",
IF(AND(H59&gt;=$J$3,H59&lt;=$K$3),$L$3,
IF(AND(H59&gt;=$J$4,H59&lt;=$K$4),$L$4,
IF(AND(H59&gt;=$J$5,H59&lt;=$K$5),$L$5,
IF(AND(H59&gt;=$J$6,H59&lt;=$K$6),$L$6,
IF(AND(H59&gt;=$J$7,H59&lt;=$K$7),$L$7,
IF(AND(H59&gt;=$J$8,H59&lt;=$K$8),$L$8,
IF(AND(H59&gt;=$J$9,H59&lt;=$K$9),$L$9,
IF(AND(H59&gt;=$J$10,H59&lt;=$K$10),$L$10,
IF(AND(H59&gt;=$J$11,H59&lt;=$K$11),$L$11,
IF(AND(H59&gt;=$J$12,H59&lt;=$K$12),$L$12))))))))))),
"")</f>
        <v/>
      </c>
    </row>
    <row r="60" spans="1:9" x14ac:dyDescent="0.35">
      <c r="A60" s="30" t="str">
        <f>IF(NOT(ISBLANK('CP, Curs, Sem'!B64)),'CP, Curs, Sem'!B64,"")</f>
        <v/>
      </c>
      <c r="B60" s="31" t="str">
        <f>IF(NOT(ISBLANK('CP, Curs, Sem'!C64)),'CP, Curs, Sem'!C64,"")</f>
        <v/>
      </c>
      <c r="C60" s="10"/>
      <c r="D60" s="10"/>
      <c r="E60" s="10"/>
      <c r="F60" s="10"/>
      <c r="G60" s="143"/>
      <c r="H60" s="24" t="str">
        <f>IF(NOT(ISBLANK('CP, Curs, Sem'!C64)),ROUND(SUM(C60:F60),0),"")</f>
        <v/>
      </c>
      <c r="I60" s="23" t="str">
        <f>IF(NOT(ISBLANK('CP, Curs, Sem'!C64)),
IF(H60=0,"n/p",
IF(AND(H60&gt;=$J$3,H60&lt;=$K$3),$L$3,
IF(AND(H60&gt;=$J$4,H60&lt;=$K$4),$L$4,
IF(AND(H60&gt;=$J$5,H60&lt;=$K$5),$L$5,
IF(AND(H60&gt;=$J$6,H60&lt;=$K$6),$L$6,
IF(AND(H60&gt;=$J$7,H60&lt;=$K$7),$L$7,
IF(AND(H60&gt;=$J$8,H60&lt;=$K$8),$L$8,
IF(AND(H60&gt;=$J$9,H60&lt;=$K$9),$L$9,
IF(AND(H60&gt;=$J$10,H60&lt;=$K$10),$L$10,
IF(AND(H60&gt;=$J$11,H60&lt;=$K$11),$L$11,
IF(AND(H60&gt;=$J$12,H60&lt;=$K$12),$L$12))))))))))),
"")</f>
        <v/>
      </c>
    </row>
    <row r="61" spans="1:9" x14ac:dyDescent="0.35">
      <c r="A61" s="30" t="str">
        <f>IF(NOT(ISBLANK('CP, Curs, Sem'!B65)),'CP, Curs, Sem'!B65,"")</f>
        <v/>
      </c>
      <c r="B61" s="31" t="str">
        <f>IF(NOT(ISBLANK('CP, Curs, Sem'!C65)),'CP, Curs, Sem'!C65,"")</f>
        <v/>
      </c>
      <c r="C61" s="10"/>
      <c r="D61" s="10"/>
      <c r="E61" s="10"/>
      <c r="F61" s="10"/>
      <c r="G61" s="143"/>
      <c r="H61" s="24" t="str">
        <f>IF(NOT(ISBLANK('CP, Curs, Sem'!C65)),ROUND(SUM(C61:F61),0),"")</f>
        <v/>
      </c>
      <c r="I61" s="23" t="str">
        <f>IF(NOT(ISBLANK('CP, Curs, Sem'!C65)),
IF(H61=0,"n/p",
IF(AND(H61&gt;=$J$3,H61&lt;=$K$3),$L$3,
IF(AND(H61&gt;=$J$4,H61&lt;=$K$4),$L$4,
IF(AND(H61&gt;=$J$5,H61&lt;=$K$5),$L$5,
IF(AND(H61&gt;=$J$6,H61&lt;=$K$6),$L$6,
IF(AND(H61&gt;=$J$7,H61&lt;=$K$7),$L$7,
IF(AND(H61&gt;=$J$8,H61&lt;=$K$8),$L$8,
IF(AND(H61&gt;=$J$9,H61&lt;=$K$9),$L$9,
IF(AND(H61&gt;=$J$10,H61&lt;=$K$10),$L$10,
IF(AND(H61&gt;=$J$11,H61&lt;=$K$11),$L$11,
IF(AND(H61&gt;=$J$12,H61&lt;=$K$12),$L$12))))))))))),
"")</f>
        <v/>
      </c>
    </row>
    <row r="62" spans="1:9" x14ac:dyDescent="0.35">
      <c r="A62" s="30" t="str">
        <f>IF(NOT(ISBLANK('CP, Curs, Sem'!B66)),'CP, Curs, Sem'!B66,"")</f>
        <v/>
      </c>
      <c r="B62" s="31" t="str">
        <f>IF(NOT(ISBLANK('CP, Curs, Sem'!C66)),'CP, Curs, Sem'!C66,"")</f>
        <v/>
      </c>
      <c r="C62" s="10"/>
      <c r="D62" s="10"/>
      <c r="E62" s="10"/>
      <c r="F62" s="10"/>
      <c r="G62" s="143"/>
      <c r="H62" s="24" t="str">
        <f>IF(NOT(ISBLANK('CP, Curs, Sem'!C66)),ROUND(SUM(C62:F62),0),"")</f>
        <v/>
      </c>
      <c r="I62" s="23" t="str">
        <f>IF(NOT(ISBLANK('CP, Curs, Sem'!C66)),
IF(H62=0,"n/p",
IF(AND(H62&gt;=$J$3,H62&lt;=$K$3),$L$3,
IF(AND(H62&gt;=$J$4,H62&lt;=$K$4),$L$4,
IF(AND(H62&gt;=$J$5,H62&lt;=$K$5),$L$5,
IF(AND(H62&gt;=$J$6,H62&lt;=$K$6),$L$6,
IF(AND(H62&gt;=$J$7,H62&lt;=$K$7),$L$7,
IF(AND(H62&gt;=$J$8,H62&lt;=$K$8),$L$8,
IF(AND(H62&gt;=$J$9,H62&lt;=$K$9),$L$9,
IF(AND(H62&gt;=$J$10,H62&lt;=$K$10),$L$10,
IF(AND(H62&gt;=$J$11,H62&lt;=$K$11),$L$11,
IF(AND(H62&gt;=$J$12,H62&lt;=$K$12),$L$12))))))))))),
"")</f>
        <v/>
      </c>
    </row>
    <row r="63" spans="1:9" x14ac:dyDescent="0.35">
      <c r="A63" s="30" t="str">
        <f>IF(NOT(ISBLANK('CP, Curs, Sem'!B67)),'CP, Curs, Sem'!B67,"")</f>
        <v/>
      </c>
      <c r="B63" s="31" t="str">
        <f>IF(NOT(ISBLANK('CP, Curs, Sem'!C67)),'CP, Curs, Sem'!C67,"")</f>
        <v/>
      </c>
      <c r="C63" s="10"/>
      <c r="D63" s="10"/>
      <c r="E63" s="10"/>
      <c r="F63" s="10"/>
      <c r="G63" s="143"/>
      <c r="H63" s="24" t="str">
        <f>IF(NOT(ISBLANK('CP, Curs, Sem'!C67)),ROUND(SUM(C63:F63),0),"")</f>
        <v/>
      </c>
      <c r="I63" s="23" t="str">
        <f>IF(NOT(ISBLANK('CP, Curs, Sem'!C67)),
IF(H63=0,"n/p",
IF(AND(H63&gt;=$J$3,H63&lt;=$K$3),$L$3,
IF(AND(H63&gt;=$J$4,H63&lt;=$K$4),$L$4,
IF(AND(H63&gt;=$J$5,H63&lt;=$K$5),$L$5,
IF(AND(H63&gt;=$J$6,H63&lt;=$K$6),$L$6,
IF(AND(H63&gt;=$J$7,H63&lt;=$K$7),$L$7,
IF(AND(H63&gt;=$J$8,H63&lt;=$K$8),$L$8,
IF(AND(H63&gt;=$J$9,H63&lt;=$K$9),$L$9,
IF(AND(H63&gt;=$J$10,H63&lt;=$K$10),$L$10,
IF(AND(H63&gt;=$J$11,H63&lt;=$K$11),$L$11,
IF(AND(H63&gt;=$J$12,H63&lt;=$K$12),$L$12))))))))))),
"")</f>
        <v/>
      </c>
    </row>
    <row r="64" spans="1:9" x14ac:dyDescent="0.35">
      <c r="A64" s="30" t="str">
        <f>IF(NOT(ISBLANK('CP, Curs, Sem'!B68)),'CP, Curs, Sem'!B68,"")</f>
        <v/>
      </c>
      <c r="B64" s="31" t="str">
        <f>IF(NOT(ISBLANK('CP, Curs, Sem'!C68)),'CP, Curs, Sem'!C68,"")</f>
        <v/>
      </c>
      <c r="C64" s="10"/>
      <c r="D64" s="10"/>
      <c r="E64" s="10"/>
      <c r="F64" s="10"/>
      <c r="G64" s="143"/>
      <c r="H64" s="24" t="str">
        <f>IF(NOT(ISBLANK('CP, Curs, Sem'!C68)),ROUND(SUM(C64:F64),0),"")</f>
        <v/>
      </c>
      <c r="I64" s="23" t="str">
        <f>IF(NOT(ISBLANK('CP, Curs, Sem'!C68)),
IF(H64=0,"n/p",
IF(AND(H64&gt;=$J$3,H64&lt;=$K$3),$L$3,
IF(AND(H64&gt;=$J$4,H64&lt;=$K$4),$L$4,
IF(AND(H64&gt;=$J$5,H64&lt;=$K$5),$L$5,
IF(AND(H64&gt;=$J$6,H64&lt;=$K$6),$L$6,
IF(AND(H64&gt;=$J$7,H64&lt;=$K$7),$L$7,
IF(AND(H64&gt;=$J$8,H64&lt;=$K$8),$L$8,
IF(AND(H64&gt;=$J$9,H64&lt;=$K$9),$L$9,
IF(AND(H64&gt;=$J$10,H64&lt;=$K$10),$L$10,
IF(AND(H64&gt;=$J$11,H64&lt;=$K$11),$L$11,
IF(AND(H64&gt;=$J$12,H64&lt;=$K$12),$L$12))))))))))),
"")</f>
        <v/>
      </c>
    </row>
    <row r="65" spans="1:9" x14ac:dyDescent="0.35">
      <c r="A65" s="30" t="str">
        <f>IF(NOT(ISBLANK('CP, Curs, Sem'!B69)),'CP, Curs, Sem'!B69,"")</f>
        <v/>
      </c>
      <c r="B65" s="31" t="str">
        <f>IF(NOT(ISBLANK('CP, Curs, Sem'!C69)),'CP, Curs, Sem'!C69,"")</f>
        <v/>
      </c>
      <c r="C65" s="10"/>
      <c r="D65" s="10"/>
      <c r="E65" s="10"/>
      <c r="F65" s="10"/>
      <c r="G65" s="143"/>
      <c r="H65" s="24" t="str">
        <f>IF(NOT(ISBLANK('CP, Curs, Sem'!C69)),ROUND(SUM(C65:F65),0),"")</f>
        <v/>
      </c>
      <c r="I65" s="23" t="str">
        <f>IF(NOT(ISBLANK('CP, Curs, Sem'!C69)),
IF(H65=0,"n/p",
IF(AND(H65&gt;=$J$3,H65&lt;=$K$3),$L$3,
IF(AND(H65&gt;=$J$4,H65&lt;=$K$4),$L$4,
IF(AND(H65&gt;=$J$5,H65&lt;=$K$5),$L$5,
IF(AND(H65&gt;=$J$6,H65&lt;=$K$6),$L$6,
IF(AND(H65&gt;=$J$7,H65&lt;=$K$7),$L$7,
IF(AND(H65&gt;=$J$8,H65&lt;=$K$8),$L$8,
IF(AND(H65&gt;=$J$9,H65&lt;=$K$9),$L$9,
IF(AND(H65&gt;=$J$10,H65&lt;=$K$10),$L$10,
IF(AND(H65&gt;=$J$11,H65&lt;=$K$11),$L$11,
IF(AND(H65&gt;=$J$12,H65&lt;=$K$12),$L$12))))))))))),
"")</f>
        <v/>
      </c>
    </row>
    <row r="66" spans="1:9" x14ac:dyDescent="0.35">
      <c r="A66" s="30" t="str">
        <f>IF(NOT(ISBLANK('CP, Curs, Sem'!B70)),'CP, Curs, Sem'!B70,"")</f>
        <v/>
      </c>
      <c r="B66" s="31" t="str">
        <f>IF(NOT(ISBLANK('CP, Curs, Sem'!C70)),'CP, Curs, Sem'!C70,"")</f>
        <v/>
      </c>
      <c r="C66" s="10"/>
      <c r="D66" s="10"/>
      <c r="E66" s="10"/>
      <c r="F66" s="10"/>
      <c r="G66" s="143"/>
      <c r="H66" s="24" t="str">
        <f>IF(NOT(ISBLANK('CP, Curs, Sem'!C70)),ROUND(SUM(C66:F66),0),"")</f>
        <v/>
      </c>
      <c r="I66" s="23" t="str">
        <f>IF(NOT(ISBLANK('CP, Curs, Sem'!C70)),
IF(H66=0,"n/p",
IF(AND(H66&gt;=$J$3,H66&lt;=$K$3),$L$3,
IF(AND(H66&gt;=$J$4,H66&lt;=$K$4),$L$4,
IF(AND(H66&gt;=$J$5,H66&lt;=$K$5),$L$5,
IF(AND(H66&gt;=$J$6,H66&lt;=$K$6),$L$6,
IF(AND(H66&gt;=$J$7,H66&lt;=$K$7),$L$7,
IF(AND(H66&gt;=$J$8,H66&lt;=$K$8),$L$8,
IF(AND(H66&gt;=$J$9,H66&lt;=$K$9),$L$9,
IF(AND(H66&gt;=$J$10,H66&lt;=$K$10),$L$10,
IF(AND(H66&gt;=$J$11,H66&lt;=$K$11),$L$11,
IF(AND(H66&gt;=$J$12,H66&lt;=$K$12),$L$12))))))))))),
"")</f>
        <v/>
      </c>
    </row>
    <row r="67" spans="1:9" x14ac:dyDescent="0.35">
      <c r="A67" s="30" t="str">
        <f>IF(NOT(ISBLANK('CP, Curs, Sem'!B71)),'CP, Curs, Sem'!B71,"")</f>
        <v/>
      </c>
      <c r="B67" s="31" t="str">
        <f>IF(NOT(ISBLANK('CP, Curs, Sem'!C71)),'CP, Curs, Sem'!C71,"")</f>
        <v/>
      </c>
      <c r="C67" s="10"/>
      <c r="D67" s="10"/>
      <c r="E67" s="10"/>
      <c r="F67" s="10"/>
      <c r="G67" s="143"/>
      <c r="H67" s="24" t="str">
        <f>IF(NOT(ISBLANK('CP, Curs, Sem'!C71)),ROUND(SUM(C67:F67),0),"")</f>
        <v/>
      </c>
      <c r="I67" s="23" t="str">
        <f>IF(NOT(ISBLANK('CP, Curs, Sem'!C71)),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IF(AND(H67&gt;=$J$11,H67&lt;=$K$11),$L$11,
IF(AND(H67&gt;=$J$12,H67&lt;=$K$12),$L$12))))))))))),
"")</f>
        <v/>
      </c>
    </row>
    <row r="68" spans="1:9" x14ac:dyDescent="0.35">
      <c r="A68" s="30" t="str">
        <f>IF(NOT(ISBLANK('CP, Curs, Sem'!B72)),'CP, Curs, Sem'!B72,"")</f>
        <v/>
      </c>
      <c r="B68" s="31" t="str">
        <f>IF(NOT(ISBLANK('CP, Curs, Sem'!C72)),'CP, Curs, Sem'!C72,"")</f>
        <v/>
      </c>
      <c r="C68" s="10"/>
      <c r="D68" s="10"/>
      <c r="E68" s="10"/>
      <c r="F68" s="10"/>
      <c r="G68" s="143"/>
      <c r="H68" s="24" t="str">
        <f>IF(NOT(ISBLANK('CP, Curs, Sem'!C72)),ROUND(SUM(C68:F68),0),"")</f>
        <v/>
      </c>
      <c r="I68" s="23" t="str">
        <f>IF(NOT(ISBLANK('CP, Curs, Sem'!C72)),
IF(H68=0,"n/p",
IF(AND(H68&gt;=$J$3,H68&lt;=$K$3),$L$3,
IF(AND(H68&gt;=$J$4,H68&lt;=$K$4),$L$4,
IF(AND(H68&gt;=$J$5,H68&lt;=$K$5),$L$5,
IF(AND(H68&gt;=$J$6,H68&lt;=$K$6),$L$6,
IF(AND(H68&gt;=$J$7,H68&lt;=$K$7),$L$7,
IF(AND(H68&gt;=$J$8,H68&lt;=$K$8),$L$8,
IF(AND(H68&gt;=$J$9,H68&lt;=$K$9),$L$9,
IF(AND(H68&gt;=$J$10,H68&lt;=$K$10),$L$10,
IF(AND(H68&gt;=$J$11,H68&lt;=$K$11),$L$11,
IF(AND(H68&gt;=$J$12,H68&lt;=$K$12),$L$12))))))))))),
"")</f>
        <v/>
      </c>
    </row>
    <row r="69" spans="1:9" x14ac:dyDescent="0.35">
      <c r="A69" s="30" t="str">
        <f>IF(NOT(ISBLANK('CP, Curs, Sem'!B73)),'CP, Curs, Sem'!B73,"")</f>
        <v/>
      </c>
      <c r="B69" s="31" t="str">
        <f>IF(NOT(ISBLANK('CP, Curs, Sem'!C73)),'CP, Curs, Sem'!C73,"")</f>
        <v/>
      </c>
      <c r="C69" s="10"/>
      <c r="D69" s="10"/>
      <c r="E69" s="10"/>
      <c r="F69" s="10"/>
      <c r="G69" s="143"/>
      <c r="H69" s="24" t="str">
        <f>IF(NOT(ISBLANK('CP, Curs, Sem'!C73)),ROUND(SUM(C69:F69),0),"")</f>
        <v/>
      </c>
      <c r="I69" s="23" t="str">
        <f>IF(NOT(ISBLANK('CP, Curs, Sem'!C73)),
IF(H69=0,"n/p",
IF(AND(H69&gt;=$J$3,H69&lt;=$K$3),$L$3,
IF(AND(H69&gt;=$J$4,H69&lt;=$K$4),$L$4,
IF(AND(H69&gt;=$J$5,H69&lt;=$K$5),$L$5,
IF(AND(H69&gt;=$J$6,H69&lt;=$K$6),$L$6,
IF(AND(H69&gt;=$J$7,H69&lt;=$K$7),$L$7,
IF(AND(H69&gt;=$J$8,H69&lt;=$K$8),$L$8,
IF(AND(H69&gt;=$J$9,H69&lt;=$K$9),$L$9,
IF(AND(H69&gt;=$J$10,H69&lt;=$K$10),$L$10,
IF(AND(H69&gt;=$J$11,H69&lt;=$K$11),$L$11,
IF(AND(H69&gt;=$J$12,H69&lt;=$K$12),$L$12))))))))))),
"")</f>
        <v/>
      </c>
    </row>
    <row r="70" spans="1:9" x14ac:dyDescent="0.35">
      <c r="A70" s="30" t="str">
        <f>IF(NOT(ISBLANK('CP, Curs, Sem'!B74)),'CP, Curs, Sem'!B74,"")</f>
        <v/>
      </c>
      <c r="B70" s="31" t="str">
        <f>IF(NOT(ISBLANK('CP, Curs, Sem'!C74)),'CP, Curs, Sem'!C74,"")</f>
        <v/>
      </c>
      <c r="C70" s="10"/>
      <c r="D70" s="10"/>
      <c r="E70" s="10"/>
      <c r="F70" s="10"/>
      <c r="G70" s="143"/>
      <c r="H70" s="24" t="str">
        <f>IF(NOT(ISBLANK('CP, Curs, Sem'!C74)),ROUND(SUM(C70:F70),0),"")</f>
        <v/>
      </c>
      <c r="I70" s="23" t="str">
        <f>IF(NOT(ISBLANK('CP, Curs, Sem'!C74)),
IF(H70=0,"n/p",
IF(AND(H70&gt;=$J$3,H70&lt;=$K$3),$L$3,
IF(AND(H70&gt;=$J$4,H70&lt;=$K$4),$L$4,
IF(AND(H70&gt;=$J$5,H70&lt;=$K$5),$L$5,
IF(AND(H70&gt;=$J$6,H70&lt;=$K$6),$L$6,
IF(AND(H70&gt;=$J$7,H70&lt;=$K$7),$L$7,
IF(AND(H70&gt;=$J$8,H70&lt;=$K$8),$L$8,
IF(AND(H70&gt;=$J$9,H70&lt;=$K$9),$L$9,
IF(AND(H70&gt;=$J$10,H70&lt;=$K$10),$L$10,
IF(AND(H70&gt;=$J$11,H70&lt;=$K$11),$L$11,
IF(AND(H70&gt;=$J$12,H70&lt;=$K$12),$L$12))))))))))),
"")</f>
        <v/>
      </c>
    </row>
    <row r="71" spans="1:9" x14ac:dyDescent="0.35">
      <c r="A71" s="30" t="str">
        <f>IF(NOT(ISBLANK('CP, Curs, Sem'!B75)),'CP, Curs, Sem'!B75,"")</f>
        <v/>
      </c>
      <c r="B71" s="31" t="str">
        <f>IF(NOT(ISBLANK('CP, Curs, Sem'!C75)),'CP, Curs, Sem'!C75,"")</f>
        <v/>
      </c>
      <c r="C71" s="10"/>
      <c r="D71" s="10"/>
      <c r="E71" s="10"/>
      <c r="F71" s="10"/>
      <c r="G71" s="143"/>
      <c r="H71" s="24" t="str">
        <f>IF(NOT(ISBLANK('CP, Curs, Sem'!C75)),ROUND(SUM(C71:F71),0),"")</f>
        <v/>
      </c>
      <c r="I71" s="23" t="str">
        <f>IF(NOT(ISBLANK('CP, Curs, Sem'!C75)),
IF(H71=0,"n/p",
IF(AND(H71&gt;=$J$3,H71&lt;=$K$3),$L$3,
IF(AND(H71&gt;=$J$4,H71&lt;=$K$4),$L$4,
IF(AND(H71&gt;=$J$5,H71&lt;=$K$5),$L$5,
IF(AND(H71&gt;=$J$6,H71&lt;=$K$6),$L$6,
IF(AND(H71&gt;=$J$7,H71&lt;=$K$7),$L$7,
IF(AND(H71&gt;=$J$8,H71&lt;=$K$8),$L$8,
IF(AND(H71&gt;=$J$9,H71&lt;=$K$9),$L$9,
IF(AND(H71&gt;=$J$10,H71&lt;=$K$10),$L$10,
IF(AND(H71&gt;=$J$11,H71&lt;=$K$11),$L$11,
IF(AND(H71&gt;=$J$12,H71&lt;=$K$12),$L$12))))))))))),
"")</f>
        <v/>
      </c>
    </row>
    <row r="72" spans="1:9" x14ac:dyDescent="0.35">
      <c r="A72" s="30" t="str">
        <f>IF(NOT(ISBLANK('CP, Curs, Sem'!B76)),'CP, Curs, Sem'!B76,"")</f>
        <v/>
      </c>
      <c r="B72" s="31" t="str">
        <f>IF(NOT(ISBLANK('CP, Curs, Sem'!C76)),'CP, Curs, Sem'!C76,"")</f>
        <v/>
      </c>
      <c r="C72" s="10"/>
      <c r="D72" s="10"/>
      <c r="E72" s="10"/>
      <c r="F72" s="10"/>
      <c r="G72" s="143"/>
      <c r="H72" s="24" t="str">
        <f>IF(NOT(ISBLANK('CP, Curs, Sem'!C76)),ROUND(SUM(C72:F72),0),"")</f>
        <v/>
      </c>
      <c r="I72" s="23" t="str">
        <f>IF(NOT(ISBLANK('CP, Curs, Sem'!C76)),
IF(H72=0,"n/p",
IF(AND(H72&gt;=$J$3,H72&lt;=$K$3),$L$3,
IF(AND(H72&gt;=$J$4,H72&lt;=$K$4),$L$4,
IF(AND(H72&gt;=$J$5,H72&lt;=$K$5),$L$5,
IF(AND(H72&gt;=$J$6,H72&lt;=$K$6),$L$6,
IF(AND(H72&gt;=$J$7,H72&lt;=$K$7),$L$7,
IF(AND(H72&gt;=$J$8,H72&lt;=$K$8),$L$8,
IF(AND(H72&gt;=$J$9,H72&lt;=$K$9),$L$9,
IF(AND(H72&gt;=$J$10,H72&lt;=$K$10),$L$10,
IF(AND(H72&gt;=$J$11,H72&lt;=$K$11),$L$11,
IF(AND(H72&gt;=$J$12,H72&lt;=$K$12),$L$12))))))))))),
"")</f>
        <v/>
      </c>
    </row>
    <row r="73" spans="1:9" x14ac:dyDescent="0.35">
      <c r="A73" s="30" t="str">
        <f>IF(NOT(ISBLANK('CP, Curs, Sem'!B77)),'CP, Curs, Sem'!B77,"")</f>
        <v/>
      </c>
      <c r="B73" s="31" t="str">
        <f>IF(NOT(ISBLANK('CP, Curs, Sem'!C77)),'CP, Curs, Sem'!C77,"")</f>
        <v/>
      </c>
      <c r="C73" s="10"/>
      <c r="D73" s="10"/>
      <c r="E73" s="10"/>
      <c r="F73" s="10"/>
      <c r="G73" s="143"/>
      <c r="H73" s="24" t="str">
        <f>IF(NOT(ISBLANK('CP, Curs, Sem'!C77)),ROUND(SUM(C73:F73),0),"")</f>
        <v/>
      </c>
      <c r="I73" s="23" t="str">
        <f>IF(NOT(ISBLANK('CP, Curs, Sem'!C77)),
IF(H73=0,"n/p",
IF(AND(H73&gt;=$J$3,H73&lt;=$K$3),$L$3,
IF(AND(H73&gt;=$J$4,H73&lt;=$K$4),$L$4,
IF(AND(H73&gt;=$J$5,H73&lt;=$K$5),$L$5,
IF(AND(H73&gt;=$J$6,H73&lt;=$K$6),$L$6,
IF(AND(H73&gt;=$J$7,H73&lt;=$K$7),$L$7,
IF(AND(H73&gt;=$J$8,H73&lt;=$K$8),$L$8,
IF(AND(H73&gt;=$J$9,H73&lt;=$K$9),$L$9,
IF(AND(H73&gt;=$J$10,H73&lt;=$K$10),$L$10,
IF(AND(H73&gt;=$J$11,H73&lt;=$K$11),$L$11,
IF(AND(H73&gt;=$J$12,H73&lt;=$K$12),$L$12))))))))))),
"")</f>
        <v/>
      </c>
    </row>
    <row r="74" spans="1:9" x14ac:dyDescent="0.35">
      <c r="A74" s="30" t="str">
        <f>IF(NOT(ISBLANK('CP, Curs, Sem'!B78)),'CP, Curs, Sem'!B78,"")</f>
        <v/>
      </c>
      <c r="B74" s="31" t="str">
        <f>IF(NOT(ISBLANK('CP, Curs, Sem'!C78)),'CP, Curs, Sem'!C78,"")</f>
        <v/>
      </c>
      <c r="C74" s="10"/>
      <c r="D74" s="10"/>
      <c r="E74" s="10"/>
      <c r="F74" s="10"/>
      <c r="G74" s="143"/>
      <c r="H74" s="24" t="str">
        <f>IF(NOT(ISBLANK('CP, Curs, Sem'!C78)),ROUND(SUM(C74:F74),0),"")</f>
        <v/>
      </c>
      <c r="I74" s="23" t="str">
        <f>IF(NOT(ISBLANK('CP, Curs, Sem'!C78)),
IF(H74=0,"n/p",
IF(AND(H74&gt;=$J$3,H74&lt;=$K$3),$L$3,
IF(AND(H74&gt;=$J$4,H74&lt;=$K$4),$L$4,
IF(AND(H74&gt;=$J$5,H74&lt;=$K$5),$L$5,
IF(AND(H74&gt;=$J$6,H74&lt;=$K$6),$L$6,
IF(AND(H74&gt;=$J$7,H74&lt;=$K$7),$L$7,
IF(AND(H74&gt;=$J$8,H74&lt;=$K$8),$L$8,
IF(AND(H74&gt;=$J$9,H74&lt;=$K$9),$L$9,
IF(AND(H74&gt;=$J$10,H74&lt;=$K$10),$L$10,
IF(AND(H74&gt;=$J$11,H74&lt;=$K$11),$L$11,
IF(AND(H74&gt;=$J$12,H74&lt;=$K$12),$L$12))))))))))),
"")</f>
        <v/>
      </c>
    </row>
    <row r="75" spans="1:9" x14ac:dyDescent="0.35">
      <c r="A75" s="30" t="str">
        <f>IF(NOT(ISBLANK('CP, Curs, Sem'!B79)),'CP, Curs, Sem'!B79,"")</f>
        <v/>
      </c>
      <c r="B75" s="31" t="str">
        <f>IF(NOT(ISBLANK('CP, Curs, Sem'!C79)),'CP, Curs, Sem'!C79,"")</f>
        <v/>
      </c>
      <c r="C75" s="10"/>
      <c r="D75" s="10"/>
      <c r="E75" s="10"/>
      <c r="F75" s="10"/>
      <c r="G75" s="143"/>
      <c r="H75" s="24" t="str">
        <f>IF(NOT(ISBLANK('CP, Curs, Sem'!C79)),ROUND(SUM(C75:F75),0),"")</f>
        <v/>
      </c>
      <c r="I75" s="23" t="str">
        <f>IF(NOT(ISBLANK('CP, Curs, Sem'!C79)),
IF(H75=0,"n/p",
IF(AND(H75&gt;=$J$3,H75&lt;=$K$3),$L$3,
IF(AND(H75&gt;=$J$4,H75&lt;=$K$4),$L$4,
IF(AND(H75&gt;=$J$5,H75&lt;=$K$5),$L$5,
IF(AND(H75&gt;=$J$6,H75&lt;=$K$6),$L$6,
IF(AND(H75&gt;=$J$7,H75&lt;=$K$7),$L$7,
IF(AND(H75&gt;=$J$8,H75&lt;=$K$8),$L$8,
IF(AND(H75&gt;=$J$9,H75&lt;=$K$9),$L$9,
IF(AND(H75&gt;=$J$10,H75&lt;=$K$10),$L$10,
IF(AND(H75&gt;=$J$11,H75&lt;=$K$11),$L$11,
IF(AND(H75&gt;=$J$12,H75&lt;=$K$12),$L$12))))))))))),
"")</f>
        <v/>
      </c>
    </row>
    <row r="76" spans="1:9" x14ac:dyDescent="0.35">
      <c r="A76" s="30" t="str">
        <f>IF(NOT(ISBLANK('CP, Curs, Sem'!B80)),'CP, Curs, Sem'!B80,"")</f>
        <v/>
      </c>
      <c r="B76" s="31" t="str">
        <f>IF(NOT(ISBLANK('CP, Curs, Sem'!C80)),'CP, Curs, Sem'!C80,"")</f>
        <v/>
      </c>
      <c r="C76" s="10"/>
      <c r="D76" s="10"/>
      <c r="E76" s="10"/>
      <c r="F76" s="10"/>
      <c r="G76" s="143"/>
      <c r="H76" s="24" t="str">
        <f>IF(NOT(ISBLANK('CP, Curs, Sem'!C80)),ROUND(SUM(C76:F76),0),"")</f>
        <v/>
      </c>
      <c r="I76" s="23" t="str">
        <f>IF(NOT(ISBLANK('CP, Curs, Sem'!C80)),
IF(H76=0,"n/p",
IF(AND(H76&gt;=$J$3,H76&lt;=$K$3),$L$3,
IF(AND(H76&gt;=$J$4,H76&lt;=$K$4),$L$4,
IF(AND(H76&gt;=$J$5,H76&lt;=$K$5),$L$5,
IF(AND(H76&gt;=$J$6,H76&lt;=$K$6),$L$6,
IF(AND(H76&gt;=$J$7,H76&lt;=$K$7),$L$7,
IF(AND(H76&gt;=$J$8,H76&lt;=$K$8),$L$8,
IF(AND(H76&gt;=$J$9,H76&lt;=$K$9),$L$9,
IF(AND(H76&gt;=$J$10,H76&lt;=$K$10),$L$10,
IF(AND(H76&gt;=$J$11,H76&lt;=$K$11),$L$11,
IF(AND(H76&gt;=$J$12,H76&lt;=$K$12),$L$12))))))))))),
"")</f>
        <v/>
      </c>
    </row>
    <row r="77" spans="1:9" x14ac:dyDescent="0.35">
      <c r="A77" s="30" t="str">
        <f>IF(NOT(ISBLANK('CP, Curs, Sem'!B81)),'CP, Curs, Sem'!B81,"")</f>
        <v/>
      </c>
      <c r="B77" s="31" t="str">
        <f>IF(NOT(ISBLANK('CP, Curs, Sem'!C81)),'CP, Curs, Sem'!C81,"")</f>
        <v/>
      </c>
      <c r="C77" s="10"/>
      <c r="D77" s="10"/>
      <c r="E77" s="10"/>
      <c r="F77" s="10"/>
      <c r="G77" s="143"/>
      <c r="H77" s="24" t="str">
        <f>IF(NOT(ISBLANK('CP, Curs, Sem'!C81)),ROUND(SUM(C77:F77),0),"")</f>
        <v/>
      </c>
      <c r="I77" s="23" t="str">
        <f>IF(NOT(ISBLANK('CP, Curs, Sem'!C81)),
IF(H77=0,"n/p",
IF(AND(H77&gt;=$J$3,H77&lt;=$K$3),$L$3,
IF(AND(H77&gt;=$J$4,H77&lt;=$K$4),$L$4,
IF(AND(H77&gt;=$J$5,H77&lt;=$K$5),$L$5,
IF(AND(H77&gt;=$J$6,H77&lt;=$K$6),$L$6,
IF(AND(H77&gt;=$J$7,H77&lt;=$K$7),$L$7,
IF(AND(H77&gt;=$J$8,H77&lt;=$K$8),$L$8,
IF(AND(H77&gt;=$J$9,H77&lt;=$K$9),$L$9,
IF(AND(H77&gt;=$J$10,H77&lt;=$K$10),$L$10,
IF(AND(H77&gt;=$J$11,H77&lt;=$K$11),$L$11,
IF(AND(H77&gt;=$J$12,H77&lt;=$K$12),$L$12))))))))))),
"")</f>
        <v/>
      </c>
    </row>
    <row r="78" spans="1:9" x14ac:dyDescent="0.35">
      <c r="A78" s="30" t="str">
        <f>IF(NOT(ISBLANK('CP, Curs, Sem'!B82)),'CP, Curs, Sem'!B82,"")</f>
        <v/>
      </c>
      <c r="B78" s="31" t="str">
        <f>IF(NOT(ISBLANK('CP, Curs, Sem'!C82)),'CP, Curs, Sem'!C82,"")</f>
        <v/>
      </c>
      <c r="C78" s="10"/>
      <c r="D78" s="10"/>
      <c r="E78" s="10"/>
      <c r="F78" s="10"/>
      <c r="G78" s="143"/>
      <c r="H78" s="24" t="str">
        <f>IF(NOT(ISBLANK('CP, Curs, Sem'!C82)),ROUND(SUM(C78:F78),0),"")</f>
        <v/>
      </c>
      <c r="I78" s="23" t="str">
        <f>IF(NOT(ISBLANK('CP, Curs, Sem'!C82)),
IF(H78=0,"n/p",
IF(AND(H78&gt;=$J$3,H78&lt;=$K$3),$L$3,
IF(AND(H78&gt;=$J$4,H78&lt;=$K$4),$L$4,
IF(AND(H78&gt;=$J$5,H78&lt;=$K$5),$L$5,
IF(AND(H78&gt;=$J$6,H78&lt;=$K$6),$L$6,
IF(AND(H78&gt;=$J$7,H78&lt;=$K$7),$L$7,
IF(AND(H78&gt;=$J$8,H78&lt;=$K$8),$L$8,
IF(AND(H78&gt;=$J$9,H78&lt;=$K$9),$L$9,
IF(AND(H78&gt;=$J$10,H78&lt;=$K$10),$L$10,
IF(AND(H78&gt;=$J$11,H78&lt;=$K$11),$L$11,
IF(AND(H78&gt;=$J$12,H78&lt;=$K$12),$L$12))))))))))),
"")</f>
        <v/>
      </c>
    </row>
    <row r="79" spans="1:9" x14ac:dyDescent="0.35">
      <c r="A79" s="30" t="str">
        <f>IF(NOT(ISBLANK('CP, Curs, Sem'!B83)),'CP, Curs, Sem'!B83,"")</f>
        <v/>
      </c>
      <c r="B79" s="31" t="str">
        <f>IF(NOT(ISBLANK('CP, Curs, Sem'!C83)),'CP, Curs, Sem'!C83,"")</f>
        <v/>
      </c>
      <c r="C79" s="10"/>
      <c r="D79" s="10"/>
      <c r="E79" s="10"/>
      <c r="F79" s="10"/>
      <c r="G79" s="143"/>
      <c r="H79" s="24" t="str">
        <f>IF(NOT(ISBLANK('CP, Curs, Sem'!C83)),ROUND(SUM(C79:F79),0),"")</f>
        <v/>
      </c>
      <c r="I79" s="23" t="str">
        <f>IF(NOT(ISBLANK('CP, Curs, Sem'!C83)),
IF(H79=0,"n/p",
IF(AND(H79&gt;=$J$3,H79&lt;=$K$3),$L$3,
IF(AND(H79&gt;=$J$4,H79&lt;=$K$4),$L$4,
IF(AND(H79&gt;=$J$5,H79&lt;=$K$5),$L$5,
IF(AND(H79&gt;=$J$6,H79&lt;=$K$6),$L$6,
IF(AND(H79&gt;=$J$7,H79&lt;=$K$7),$L$7,
IF(AND(H79&gt;=$J$8,H79&lt;=$K$8),$L$8,
IF(AND(H79&gt;=$J$9,H79&lt;=$K$9),$L$9,
IF(AND(H79&gt;=$J$10,H79&lt;=$K$10),$L$10,
IF(AND(H79&gt;=$J$11,H79&lt;=$K$11),$L$11,
IF(AND(H79&gt;=$J$12,H79&lt;=$K$12),$L$12))))))))))),
"")</f>
        <v/>
      </c>
    </row>
    <row r="80" spans="1:9" x14ac:dyDescent="0.35">
      <c r="A80" s="30" t="str">
        <f>IF(NOT(ISBLANK('CP, Curs, Sem'!B84)),'CP, Curs, Sem'!B84,"")</f>
        <v/>
      </c>
      <c r="B80" s="31" t="str">
        <f>IF(NOT(ISBLANK('CP, Curs, Sem'!C84)),'CP, Curs, Sem'!C84,"")</f>
        <v/>
      </c>
      <c r="C80" s="10"/>
      <c r="D80" s="10"/>
      <c r="E80" s="10"/>
      <c r="F80" s="10"/>
      <c r="G80" s="143"/>
      <c r="H80" s="24" t="str">
        <f>IF(NOT(ISBLANK('CP, Curs, Sem'!C84)),ROUND(SUM(C80:F80),0),"")</f>
        <v/>
      </c>
      <c r="I80" s="23" t="str">
        <f>IF(NOT(ISBLANK('CP, Curs, Sem'!C84)),
IF(H80=0,"n/p",
IF(AND(H80&gt;=$J$3,H80&lt;=$K$3),$L$3,
IF(AND(H80&gt;=$J$4,H80&lt;=$K$4),$L$4,
IF(AND(H80&gt;=$J$5,H80&lt;=$K$5),$L$5,
IF(AND(H80&gt;=$J$6,H80&lt;=$K$6),$L$6,
IF(AND(H80&gt;=$J$7,H80&lt;=$K$7),$L$7,
IF(AND(H80&gt;=$J$8,H80&lt;=$K$8),$L$8,
IF(AND(H80&gt;=$J$9,H80&lt;=$K$9),$L$9,
IF(AND(H80&gt;=$J$10,H80&lt;=$K$10),$L$10,
IF(AND(H80&gt;=$J$11,H80&lt;=$K$11),$L$11,
IF(AND(H80&gt;=$J$12,H80&lt;=$K$12),$L$12))))))))))),
"")</f>
        <v/>
      </c>
    </row>
    <row r="81" spans="1:9" x14ac:dyDescent="0.35">
      <c r="A81" s="30" t="str">
        <f>IF(NOT(ISBLANK('CP, Curs, Sem'!B85)),'CP, Curs, Sem'!B85,"")</f>
        <v/>
      </c>
      <c r="B81" s="31" t="str">
        <f>IF(NOT(ISBLANK('CP, Curs, Sem'!C85)),'CP, Curs, Sem'!C85,"")</f>
        <v/>
      </c>
      <c r="C81" s="10"/>
      <c r="D81" s="10"/>
      <c r="E81" s="10"/>
      <c r="F81" s="10"/>
      <c r="G81" s="143"/>
      <c r="H81" s="24" t="str">
        <f>IF(NOT(ISBLANK('CP, Curs, Sem'!C85)),ROUND(SUM(C81:F81),0),"")</f>
        <v/>
      </c>
      <c r="I81" s="23" t="str">
        <f>IF(NOT(ISBLANK('CP, Curs, Sem'!C85)),
IF(H81=0,"n/p",
IF(AND(H81&gt;=$J$3,H81&lt;=$K$3),$L$3,
IF(AND(H81&gt;=$J$4,H81&lt;=$K$4),$L$4,
IF(AND(H81&gt;=$J$5,H81&lt;=$K$5),$L$5,
IF(AND(H81&gt;=$J$6,H81&lt;=$K$6),$L$6,
IF(AND(H81&gt;=$J$7,H81&lt;=$K$7),$L$7,
IF(AND(H81&gt;=$J$8,H81&lt;=$K$8),$L$8,
IF(AND(H81&gt;=$J$9,H81&lt;=$K$9),$L$9,
IF(AND(H81&gt;=$J$10,H81&lt;=$K$10),$L$10,
IF(AND(H81&gt;=$J$11,H81&lt;=$K$11),$L$11,
IF(AND(H81&gt;=$J$12,H81&lt;=$K$12),$L$12))))))))))),
"")</f>
        <v/>
      </c>
    </row>
    <row r="82" spans="1:9" x14ac:dyDescent="0.35">
      <c r="A82" s="30" t="str">
        <f>IF(NOT(ISBLANK('CP, Curs, Sem'!B86)),'CP, Curs, Sem'!B86,"")</f>
        <v/>
      </c>
      <c r="B82" s="31" t="str">
        <f>IF(NOT(ISBLANK('CP, Curs, Sem'!C86)),'CP, Curs, Sem'!C86,"")</f>
        <v/>
      </c>
      <c r="C82" s="10"/>
      <c r="D82" s="10"/>
      <c r="E82" s="10"/>
      <c r="F82" s="10"/>
      <c r="G82" s="143"/>
      <c r="H82" s="24" t="str">
        <f>IF(NOT(ISBLANK('CP, Curs, Sem'!C86)),ROUND(SUM(C82:F82),0),"")</f>
        <v/>
      </c>
      <c r="I82" s="23" t="str">
        <f>IF(NOT(ISBLANK('CP, Curs, Sem'!C86)),
IF(H82=0,"n/p",
IF(AND(H82&gt;=$J$3,H82&lt;=$K$3),$L$3,
IF(AND(H82&gt;=$J$4,H82&lt;=$K$4),$L$4,
IF(AND(H82&gt;=$J$5,H82&lt;=$K$5),$L$5,
IF(AND(H82&gt;=$J$6,H82&lt;=$K$6),$L$6,
IF(AND(H82&gt;=$J$7,H82&lt;=$K$7),$L$7,
IF(AND(H82&gt;=$J$8,H82&lt;=$K$8),$L$8,
IF(AND(H82&gt;=$J$9,H82&lt;=$K$9),$L$9,
IF(AND(H82&gt;=$J$10,H82&lt;=$K$10),$L$10,
IF(AND(H82&gt;=$J$11,H82&lt;=$K$11),$L$11,
IF(AND(H82&gt;=$J$12,H82&lt;=$K$12),$L$12))))))))))),
"")</f>
        <v/>
      </c>
    </row>
    <row r="83" spans="1:9" x14ac:dyDescent="0.35">
      <c r="A83" s="30" t="str">
        <f>IF(NOT(ISBLANK('CP, Curs, Sem'!B87)),'CP, Curs, Sem'!B87,"")</f>
        <v/>
      </c>
      <c r="B83" s="31" t="str">
        <f>IF(NOT(ISBLANK('CP, Curs, Sem'!C87)),'CP, Curs, Sem'!C87,"")</f>
        <v/>
      </c>
      <c r="C83" s="10"/>
      <c r="D83" s="10"/>
      <c r="E83" s="10"/>
      <c r="F83" s="10"/>
      <c r="G83" s="143"/>
      <c r="H83" s="24" t="str">
        <f>IF(NOT(ISBLANK('CP, Curs, Sem'!C87)),ROUND(SUM(C83:F83),0),"")</f>
        <v/>
      </c>
      <c r="I83" s="23" t="str">
        <f>IF(NOT(ISBLANK('CP, Curs, Sem'!C87)),
IF(H83=0,"n/p",
IF(AND(H83&gt;=$J$3,H83&lt;=$K$3),$L$3,
IF(AND(H83&gt;=$J$4,H83&lt;=$K$4),$L$4,
IF(AND(H83&gt;=$J$5,H83&lt;=$K$5),$L$5,
IF(AND(H83&gt;=$J$6,H83&lt;=$K$6),$L$6,
IF(AND(H83&gt;=$J$7,H83&lt;=$K$7),$L$7,
IF(AND(H83&gt;=$J$8,H83&lt;=$K$8),$L$8,
IF(AND(H83&gt;=$J$9,H83&lt;=$K$9),$L$9,
IF(AND(H83&gt;=$J$10,H83&lt;=$K$10),$L$10,
IF(AND(H83&gt;=$J$11,H83&lt;=$K$11),$L$11,
IF(AND(H83&gt;=$J$12,H83&lt;=$K$12),$L$12))))))))))),
"")</f>
        <v/>
      </c>
    </row>
    <row r="84" spans="1:9" x14ac:dyDescent="0.35">
      <c r="A84" s="30" t="str">
        <f>IF(NOT(ISBLANK('CP, Curs, Sem'!B88)),'CP, Curs, Sem'!B88,"")</f>
        <v/>
      </c>
      <c r="B84" s="31" t="str">
        <f>IF(NOT(ISBLANK('CP, Curs, Sem'!C88)),'CP, Curs, Sem'!C88,"")</f>
        <v/>
      </c>
      <c r="C84" s="10"/>
      <c r="D84" s="10"/>
      <c r="E84" s="10"/>
      <c r="F84" s="10"/>
      <c r="G84" s="143"/>
      <c r="H84" s="24" t="str">
        <f>IF(NOT(ISBLANK('CP, Curs, Sem'!C88)),ROUND(SUM(C84:F84),0),"")</f>
        <v/>
      </c>
      <c r="I84" s="23" t="str">
        <f>IF(NOT(ISBLANK('CP, Curs, Sem'!C88)),
IF(H84=0,"n/p",
IF(AND(H84&gt;=$J$3,H84&lt;=$K$3),$L$3,
IF(AND(H84&gt;=$J$4,H84&lt;=$K$4),$L$4,
IF(AND(H84&gt;=$J$5,H84&lt;=$K$5),$L$5,
IF(AND(H84&gt;=$J$6,H84&lt;=$K$6),$L$6,
IF(AND(H84&gt;=$J$7,H84&lt;=$K$7),$L$7,
IF(AND(H84&gt;=$J$8,H84&lt;=$K$8),$L$8,
IF(AND(H84&gt;=$J$9,H84&lt;=$K$9),$L$9,
IF(AND(H84&gt;=$J$10,H84&lt;=$K$10),$L$10,
IF(AND(H84&gt;=$J$11,H84&lt;=$K$11),$L$11,
IF(AND(H84&gt;=$J$12,H84&lt;=$K$12),$L$12))))))))))),
"")</f>
        <v/>
      </c>
    </row>
    <row r="85" spans="1:9" x14ac:dyDescent="0.35">
      <c r="A85" s="30" t="str">
        <f>IF(NOT(ISBLANK('CP, Curs, Sem'!B89)),'CP, Curs, Sem'!B89,"")</f>
        <v/>
      </c>
      <c r="B85" s="31" t="str">
        <f>IF(NOT(ISBLANK('CP, Curs, Sem'!C89)),'CP, Curs, Sem'!C89,"")</f>
        <v/>
      </c>
      <c r="C85" s="10"/>
      <c r="D85" s="10"/>
      <c r="E85" s="10"/>
      <c r="F85" s="10"/>
      <c r="G85" s="143"/>
      <c r="H85" s="24" t="str">
        <f>IF(NOT(ISBLANK('CP, Curs, Sem'!C89)),ROUND(SUM(C85:F85),0),"")</f>
        <v/>
      </c>
      <c r="I85" s="23" t="str">
        <f>IF(NOT(ISBLANK('CP, Curs, Sem'!C89)),
IF(H85=0,"n/p",
IF(AND(H85&gt;=$J$3,H85&lt;=$K$3),$L$3,
IF(AND(H85&gt;=$J$4,H85&lt;=$K$4),$L$4,
IF(AND(H85&gt;=$J$5,H85&lt;=$K$5),$L$5,
IF(AND(H85&gt;=$J$6,H85&lt;=$K$6),$L$6,
IF(AND(H85&gt;=$J$7,H85&lt;=$K$7),$L$7,
IF(AND(H85&gt;=$J$8,H85&lt;=$K$8),$L$8,
IF(AND(H85&gt;=$J$9,H85&lt;=$K$9),$L$9,
IF(AND(H85&gt;=$J$10,H85&lt;=$K$10),$L$10,
IF(AND(H85&gt;=$J$11,H85&lt;=$K$11),$L$11,
IF(AND(H85&gt;=$J$12,H85&lt;=$K$12),$L$12))))))))))),
"")</f>
        <v/>
      </c>
    </row>
    <row r="86" spans="1:9" x14ac:dyDescent="0.35">
      <c r="A86" s="30" t="str">
        <f>IF(NOT(ISBLANK('CP, Curs, Sem'!B90)),'CP, Curs, Sem'!B90,"")</f>
        <v/>
      </c>
      <c r="B86" s="31" t="str">
        <f>IF(NOT(ISBLANK('CP, Curs, Sem'!C90)),'CP, Curs, Sem'!C90,"")</f>
        <v/>
      </c>
      <c r="C86" s="10"/>
      <c r="D86" s="10"/>
      <c r="E86" s="10"/>
      <c r="F86" s="10"/>
      <c r="G86" s="143"/>
      <c r="H86" s="24" t="str">
        <f>IF(NOT(ISBLANK('CP, Curs, Sem'!C90)),ROUND(SUM(C86:F86),0),"")</f>
        <v/>
      </c>
      <c r="I86" s="23" t="str">
        <f>IF(NOT(ISBLANK('CP, Curs, Sem'!C90)),
IF(H86=0,"n/p",
IF(AND(H86&gt;=$J$3,H86&lt;=$K$3),$L$3,
IF(AND(H86&gt;=$J$4,H86&lt;=$K$4),$L$4,
IF(AND(H86&gt;=$J$5,H86&lt;=$K$5),$L$5,
IF(AND(H86&gt;=$J$6,H86&lt;=$K$6),$L$6,
IF(AND(H86&gt;=$J$7,H86&lt;=$K$7),$L$7,
IF(AND(H86&gt;=$J$8,H86&lt;=$K$8),$L$8,
IF(AND(H86&gt;=$J$9,H86&lt;=$K$9),$L$9,
IF(AND(H86&gt;=$J$10,H86&lt;=$K$10),$L$10,
IF(AND(H86&gt;=$J$11,H86&lt;=$K$11),$L$11,
IF(AND(H86&gt;=$J$12,H86&lt;=$K$12),$L$12))))))))))),
"")</f>
        <v/>
      </c>
    </row>
    <row r="87" spans="1:9" x14ac:dyDescent="0.35">
      <c r="A87" s="30" t="str">
        <f>IF(NOT(ISBLANK('CP, Curs, Sem'!B91)),'CP, Curs, Sem'!B91,"")</f>
        <v/>
      </c>
      <c r="B87" s="31" t="str">
        <f>IF(NOT(ISBLANK('CP, Curs, Sem'!C91)),'CP, Curs, Sem'!C91,"")</f>
        <v/>
      </c>
      <c r="C87" s="10"/>
      <c r="D87" s="10"/>
      <c r="E87" s="10"/>
      <c r="F87" s="10"/>
      <c r="G87" s="143"/>
      <c r="H87" s="24" t="str">
        <f>IF(NOT(ISBLANK('CP, Curs, Sem'!C91)),ROUND(SUM(C87:F87),0),"")</f>
        <v/>
      </c>
      <c r="I87" s="23" t="str">
        <f>IF(NOT(ISBLANK('CP, Curs, Sem'!C91)),
IF(H87=0,"n/p",
IF(AND(H87&gt;=$J$3,H87&lt;=$K$3),$L$3,
IF(AND(H87&gt;=$J$4,H87&lt;=$K$4),$L$4,
IF(AND(H87&gt;=$J$5,H87&lt;=$K$5),$L$5,
IF(AND(H87&gt;=$J$6,H87&lt;=$K$6),$L$6,
IF(AND(H87&gt;=$J$7,H87&lt;=$K$7),$L$7,
IF(AND(H87&gt;=$J$8,H87&lt;=$K$8),$L$8,
IF(AND(H87&gt;=$J$9,H87&lt;=$K$9),$L$9,
IF(AND(H87&gt;=$J$10,H87&lt;=$K$10),$L$10,
IF(AND(H87&gt;=$J$11,H87&lt;=$K$11),$L$11,
IF(AND(H87&gt;=$J$12,H87&lt;=$K$12),$L$12))))))))))),
"")</f>
        <v/>
      </c>
    </row>
    <row r="88" spans="1:9" x14ac:dyDescent="0.35">
      <c r="A88" s="30" t="str">
        <f>IF(NOT(ISBLANK('CP, Curs, Sem'!B92)),'CP, Curs, Sem'!B92,"")</f>
        <v/>
      </c>
      <c r="B88" s="31" t="str">
        <f>IF(NOT(ISBLANK('CP, Curs, Sem'!C92)),'CP, Curs, Sem'!C92,"")</f>
        <v/>
      </c>
      <c r="C88" s="10"/>
      <c r="D88" s="10"/>
      <c r="E88" s="10"/>
      <c r="F88" s="10"/>
      <c r="G88" s="143"/>
      <c r="H88" s="24" t="str">
        <f>IF(NOT(ISBLANK('CP, Curs, Sem'!C92)),ROUND(SUM(C88:F88),0),"")</f>
        <v/>
      </c>
      <c r="I88" s="23" t="str">
        <f>IF(NOT(ISBLANK('CP, Curs, Sem'!C92)),
IF(H88=0,"n/p",
IF(AND(H88&gt;=$J$3,H88&lt;=$K$3),$L$3,
IF(AND(H88&gt;=$J$4,H88&lt;=$K$4),$L$4,
IF(AND(H88&gt;=$J$5,H88&lt;=$K$5),$L$5,
IF(AND(H88&gt;=$J$6,H88&lt;=$K$6),$L$6,
IF(AND(H88&gt;=$J$7,H88&lt;=$K$7),$L$7,
IF(AND(H88&gt;=$J$8,H88&lt;=$K$8),$L$8,
IF(AND(H88&gt;=$J$9,H88&lt;=$K$9),$L$9,
IF(AND(H88&gt;=$J$10,H88&lt;=$K$10),$L$10,
IF(AND(H88&gt;=$J$11,H88&lt;=$K$11),$L$11,
IF(AND(H88&gt;=$J$12,H88&lt;=$K$12),$L$12))))))))))),
"")</f>
        <v/>
      </c>
    </row>
    <row r="89" spans="1:9" x14ac:dyDescent="0.35">
      <c r="A89" s="30" t="str">
        <f>IF(NOT(ISBLANK('CP, Curs, Sem'!B93)),'CP, Curs, Sem'!B93,"")</f>
        <v/>
      </c>
      <c r="B89" s="31" t="str">
        <f>IF(NOT(ISBLANK('CP, Curs, Sem'!C93)),'CP, Curs, Sem'!C93,"")</f>
        <v/>
      </c>
      <c r="C89" s="10"/>
      <c r="D89" s="10"/>
      <c r="E89" s="10"/>
      <c r="F89" s="10"/>
      <c r="G89" s="143"/>
      <c r="H89" s="24" t="str">
        <f>IF(NOT(ISBLANK('CP, Curs, Sem'!C93)),ROUND(SUM(C89:F89),0),"")</f>
        <v/>
      </c>
      <c r="I89" s="23" t="str">
        <f>IF(NOT(ISBLANK('CP, Curs, Sem'!C93)),
IF(H89=0,"n/p",
IF(AND(H89&gt;=$J$3,H89&lt;=$K$3),$L$3,
IF(AND(H89&gt;=$J$4,H89&lt;=$K$4),$L$4,
IF(AND(H89&gt;=$J$5,H89&lt;=$K$5),$L$5,
IF(AND(H89&gt;=$J$6,H89&lt;=$K$6),$L$6,
IF(AND(H89&gt;=$J$7,H89&lt;=$K$7),$L$7,
IF(AND(H89&gt;=$J$8,H89&lt;=$K$8),$L$8,
IF(AND(H89&gt;=$J$9,H89&lt;=$K$9),$L$9,
IF(AND(H89&gt;=$J$10,H89&lt;=$K$10),$L$10,
IF(AND(H89&gt;=$J$11,H89&lt;=$K$11),$L$11,
IF(AND(H89&gt;=$J$12,H89&lt;=$K$12),$L$12))))))))))),
"")</f>
        <v/>
      </c>
    </row>
    <row r="90" spans="1:9" x14ac:dyDescent="0.35">
      <c r="A90" s="30" t="str">
        <f>IF(NOT(ISBLANK('CP, Curs, Sem'!B94)),'CP, Curs, Sem'!B94,"")</f>
        <v/>
      </c>
      <c r="B90" s="31" t="str">
        <f>IF(NOT(ISBLANK('CP, Curs, Sem'!C94)),'CP, Curs, Sem'!C94,"")</f>
        <v/>
      </c>
      <c r="C90" s="10"/>
      <c r="D90" s="10"/>
      <c r="E90" s="10"/>
      <c r="F90" s="10"/>
      <c r="G90" s="143"/>
      <c r="H90" s="24" t="str">
        <f>IF(NOT(ISBLANK('CP, Curs, Sem'!C94)),ROUND(SUM(C90:F90),0),"")</f>
        <v/>
      </c>
      <c r="I90" s="23" t="str">
        <f>IF(NOT(ISBLANK('CP, Curs, Sem'!C94)),
IF(H90=0,"n/p",
IF(AND(H90&gt;=$J$3,H90&lt;=$K$3),$L$3,
IF(AND(H90&gt;=$J$4,H90&lt;=$K$4),$L$4,
IF(AND(H90&gt;=$J$5,H90&lt;=$K$5),$L$5,
IF(AND(H90&gt;=$J$6,H90&lt;=$K$6),$L$6,
IF(AND(H90&gt;=$J$7,H90&lt;=$K$7),$L$7,
IF(AND(H90&gt;=$J$8,H90&lt;=$K$8),$L$8,
IF(AND(H90&gt;=$J$9,H90&lt;=$K$9),$L$9,
IF(AND(H90&gt;=$J$10,H90&lt;=$K$10),$L$10,
IF(AND(H90&gt;=$J$11,H90&lt;=$K$11),$L$11,
IF(AND(H90&gt;=$J$12,H90&lt;=$K$12),$L$12))))))))))),
"")</f>
        <v/>
      </c>
    </row>
    <row r="91" spans="1:9" x14ac:dyDescent="0.35">
      <c r="A91" s="30" t="str">
        <f>IF(NOT(ISBLANK('CP, Curs, Sem'!B95)),'CP, Curs, Sem'!B95,"")</f>
        <v/>
      </c>
      <c r="B91" s="31" t="str">
        <f>IF(NOT(ISBLANK('CP, Curs, Sem'!C95)),'CP, Curs, Sem'!C95,"")</f>
        <v/>
      </c>
      <c r="C91" s="10"/>
      <c r="D91" s="10"/>
      <c r="E91" s="10"/>
      <c r="F91" s="10"/>
      <c r="G91" s="143"/>
      <c r="H91" s="24" t="str">
        <f>IF(NOT(ISBLANK('CP, Curs, Sem'!C95)),ROUND(SUM(C91:F91),0),"")</f>
        <v/>
      </c>
      <c r="I91" s="23" t="str">
        <f>IF(NOT(ISBLANK('CP, Curs, Sem'!C95)),
IF(H91=0,"n/p",
IF(AND(H91&gt;=$J$3,H91&lt;=$K$3),$L$3,
IF(AND(H91&gt;=$J$4,H91&lt;=$K$4),$L$4,
IF(AND(H91&gt;=$J$5,H91&lt;=$K$5),$L$5,
IF(AND(H91&gt;=$J$6,H91&lt;=$K$6),$L$6,
IF(AND(H91&gt;=$J$7,H91&lt;=$K$7),$L$7,
IF(AND(H91&gt;=$J$8,H91&lt;=$K$8),$L$8,
IF(AND(H91&gt;=$J$9,H91&lt;=$K$9),$L$9,
IF(AND(H91&gt;=$J$10,H91&lt;=$K$10),$L$10,
IF(AND(H91&gt;=$J$11,H91&lt;=$K$11),$L$11,
IF(AND(H91&gt;=$J$12,H91&lt;=$K$12),$L$12))))))))))),
"")</f>
        <v/>
      </c>
    </row>
    <row r="92" spans="1:9" x14ac:dyDescent="0.35">
      <c r="A92" s="30" t="str">
        <f>IF(NOT(ISBLANK('CP, Curs, Sem'!B96)),'CP, Curs, Sem'!B96,"")</f>
        <v/>
      </c>
      <c r="B92" s="31" t="str">
        <f>IF(NOT(ISBLANK('CP, Curs, Sem'!C96)),'CP, Curs, Sem'!C96,"")</f>
        <v/>
      </c>
      <c r="C92" s="10"/>
      <c r="D92" s="10"/>
      <c r="E92" s="10"/>
      <c r="F92" s="10"/>
      <c r="G92" s="143"/>
      <c r="H92" s="24" t="str">
        <f>IF(NOT(ISBLANK('CP, Curs, Sem'!C96)),ROUND(SUM(C92:F92),0),"")</f>
        <v/>
      </c>
      <c r="I92" s="23" t="str">
        <f>IF(NOT(ISBLANK('CP, Curs, Sem'!C96)),
IF(H92=0,"n/p",
IF(AND(H92&gt;=$J$3,H92&lt;=$K$3),$L$3,
IF(AND(H92&gt;=$J$4,H92&lt;=$K$4),$L$4,
IF(AND(H92&gt;=$J$5,H92&lt;=$K$5),$L$5,
IF(AND(H92&gt;=$J$6,H92&lt;=$K$6),$L$6,
IF(AND(H92&gt;=$J$7,H92&lt;=$K$7),$L$7,
IF(AND(H92&gt;=$J$8,H92&lt;=$K$8),$L$8,
IF(AND(H92&gt;=$J$9,H92&lt;=$K$9),$L$9,
IF(AND(H92&gt;=$J$10,H92&lt;=$K$10),$L$10,
IF(AND(H92&gt;=$J$11,H92&lt;=$K$11),$L$11,
IF(AND(H92&gt;=$J$12,H92&lt;=$K$12),$L$12))))))))))),
"")</f>
        <v/>
      </c>
    </row>
    <row r="93" spans="1:9" x14ac:dyDescent="0.35">
      <c r="A93" s="30" t="str">
        <f>IF(NOT(ISBLANK('CP, Curs, Sem'!B97)),'CP, Curs, Sem'!B97,"")</f>
        <v/>
      </c>
      <c r="B93" s="31" t="str">
        <f>IF(NOT(ISBLANK('CP, Curs, Sem'!C97)),'CP, Curs, Sem'!C97,"")</f>
        <v/>
      </c>
      <c r="C93" s="10"/>
      <c r="D93" s="10"/>
      <c r="E93" s="10"/>
      <c r="F93" s="10"/>
      <c r="G93" s="143"/>
      <c r="H93" s="24" t="str">
        <f>IF(NOT(ISBLANK('CP, Curs, Sem'!C97)),ROUND(SUM(C93:F93),0),"")</f>
        <v/>
      </c>
      <c r="I93" s="23" t="str">
        <f>IF(NOT(ISBLANK('CP, Curs, Sem'!C97)),
IF(H93=0,"n/p",
IF(AND(H93&gt;=$J$3,H93&lt;=$K$3),$L$3,
IF(AND(H93&gt;=$J$4,H93&lt;=$K$4),$L$4,
IF(AND(H93&gt;=$J$5,H93&lt;=$K$5),$L$5,
IF(AND(H93&gt;=$J$6,H93&lt;=$K$6),$L$6,
IF(AND(H93&gt;=$J$7,H93&lt;=$K$7),$L$7,
IF(AND(H93&gt;=$J$8,H93&lt;=$K$8),$L$8,
IF(AND(H93&gt;=$J$9,H93&lt;=$K$9),$L$9,
IF(AND(H93&gt;=$J$10,H93&lt;=$K$10),$L$10,
IF(AND(H93&gt;=$J$11,H93&lt;=$K$11),$L$11,
IF(AND(H93&gt;=$J$12,H93&lt;=$K$12),$L$12))))))))))),
"")</f>
        <v/>
      </c>
    </row>
    <row r="94" spans="1:9" x14ac:dyDescent="0.35">
      <c r="A94" s="30" t="str">
        <f>IF(NOT(ISBLANK('CP, Curs, Sem'!B98)),'CP, Curs, Sem'!B98,"")</f>
        <v/>
      </c>
      <c r="B94" s="31" t="str">
        <f>IF(NOT(ISBLANK('CP, Curs, Sem'!C98)),'CP, Curs, Sem'!C98,"")</f>
        <v/>
      </c>
      <c r="C94" s="10"/>
      <c r="D94" s="10"/>
      <c r="E94" s="10"/>
      <c r="F94" s="10"/>
      <c r="G94" s="143"/>
      <c r="H94" s="24" t="str">
        <f>IF(NOT(ISBLANK('CP, Curs, Sem'!C98)),ROUND(SUM(C94:F94),0),"")</f>
        <v/>
      </c>
      <c r="I94" s="23" t="str">
        <f>IF(NOT(ISBLANK('CP, Curs, Sem'!C98)),
IF(H94=0,"n/p",
IF(AND(H94&gt;=$J$3,H94&lt;=$K$3),$L$3,
IF(AND(H94&gt;=$J$4,H94&lt;=$K$4),$L$4,
IF(AND(H94&gt;=$J$5,H94&lt;=$K$5),$L$5,
IF(AND(H94&gt;=$J$6,H94&lt;=$K$6),$L$6,
IF(AND(H94&gt;=$J$7,H94&lt;=$K$7),$L$7,
IF(AND(H94&gt;=$J$8,H94&lt;=$K$8),$L$8,
IF(AND(H94&gt;=$J$9,H94&lt;=$K$9),$L$9,
IF(AND(H94&gt;=$J$10,H94&lt;=$K$10),$L$10,
IF(AND(H94&gt;=$J$11,H94&lt;=$K$11),$L$11,
IF(AND(H94&gt;=$J$12,H94&lt;=$K$12),$L$12))))))))))),
"")</f>
        <v/>
      </c>
    </row>
    <row r="95" spans="1:9" x14ac:dyDescent="0.35">
      <c r="A95" s="30" t="str">
        <f>IF(NOT(ISBLANK('CP, Curs, Sem'!B99)),'CP, Curs, Sem'!B99,"")</f>
        <v/>
      </c>
      <c r="B95" s="31" t="str">
        <f>IF(NOT(ISBLANK('CP, Curs, Sem'!C99)),'CP, Curs, Sem'!C99,"")</f>
        <v/>
      </c>
      <c r="C95" s="10"/>
      <c r="D95" s="10"/>
      <c r="E95" s="10"/>
      <c r="F95" s="10"/>
      <c r="G95" s="143"/>
      <c r="H95" s="24" t="str">
        <f>IF(NOT(ISBLANK('CP, Curs, Sem'!C99)),ROUND(SUM(C95:F95),0),"")</f>
        <v/>
      </c>
      <c r="I95" s="23" t="str">
        <f>IF(NOT(ISBLANK('CP, Curs, Sem'!C99)),
IF(H95=0,"n/p",
IF(AND(H95&gt;=$J$3,H95&lt;=$K$3),$L$3,
IF(AND(H95&gt;=$J$4,H95&lt;=$K$4),$L$4,
IF(AND(H95&gt;=$J$5,H95&lt;=$K$5),$L$5,
IF(AND(H95&gt;=$J$6,H95&lt;=$K$6),$L$6,
IF(AND(H95&gt;=$J$7,H95&lt;=$K$7),$L$7,
IF(AND(H95&gt;=$J$8,H95&lt;=$K$8),$L$8,
IF(AND(H95&gt;=$J$9,H95&lt;=$K$9),$L$9,
IF(AND(H95&gt;=$J$10,H95&lt;=$K$10),$L$10,
IF(AND(H95&gt;=$J$11,H95&lt;=$K$11),$L$11,
IF(AND(H95&gt;=$J$12,H95&lt;=$K$12),$L$12))))))))))),
"")</f>
        <v/>
      </c>
    </row>
    <row r="96" spans="1:9" x14ac:dyDescent="0.35">
      <c r="A96" s="30" t="str">
        <f>IF(NOT(ISBLANK('CP, Curs, Sem'!B100)),'CP, Curs, Sem'!B100,"")</f>
        <v/>
      </c>
      <c r="B96" s="31" t="str">
        <f>IF(NOT(ISBLANK('CP, Curs, Sem'!C100)),'CP, Curs, Sem'!C100,"")</f>
        <v/>
      </c>
      <c r="C96" s="10"/>
      <c r="D96" s="10"/>
      <c r="E96" s="10"/>
      <c r="F96" s="10"/>
      <c r="G96" s="143"/>
      <c r="H96" s="24" t="str">
        <f>IF(NOT(ISBLANK('CP, Curs, Sem'!C100)),ROUND(SUM(C96:F96),0),"")</f>
        <v/>
      </c>
      <c r="I96" s="23" t="str">
        <f>IF(NOT(ISBLANK('CP, Curs, Sem'!C100)),
IF(H96=0,"n/p",
IF(AND(H96&gt;=$J$3,H96&lt;=$K$3),$L$3,
IF(AND(H96&gt;=$J$4,H96&lt;=$K$4),$L$4,
IF(AND(H96&gt;=$J$5,H96&lt;=$K$5),$L$5,
IF(AND(H96&gt;=$J$6,H96&lt;=$K$6),$L$6,
IF(AND(H96&gt;=$J$7,H96&lt;=$K$7),$L$7,
IF(AND(H96&gt;=$J$8,H96&lt;=$K$8),$L$8,
IF(AND(H96&gt;=$J$9,H96&lt;=$K$9),$L$9,
IF(AND(H96&gt;=$J$10,H96&lt;=$K$10),$L$10,
IF(AND(H96&gt;=$J$11,H96&lt;=$K$11),$L$11,
IF(AND(H96&gt;=$J$12,H96&lt;=$K$12),$L$12))))))))))),
"")</f>
        <v/>
      </c>
    </row>
    <row r="97" spans="1:9" x14ac:dyDescent="0.35">
      <c r="A97" s="30" t="str">
        <f>IF(NOT(ISBLANK('CP, Curs, Sem'!B101)),'CP, Curs, Sem'!B101,"")</f>
        <v/>
      </c>
      <c r="B97" s="31" t="str">
        <f>IF(NOT(ISBLANK('CP, Curs, Sem'!C101)),'CP, Curs, Sem'!C101,"")</f>
        <v/>
      </c>
      <c r="C97" s="10"/>
      <c r="D97" s="10"/>
      <c r="E97" s="10"/>
      <c r="F97" s="10"/>
      <c r="G97" s="143"/>
      <c r="H97" s="24" t="str">
        <f>IF(NOT(ISBLANK('CP, Curs, Sem'!C101)),ROUND(SUM(C97:F97),0),"")</f>
        <v/>
      </c>
      <c r="I97" s="23" t="str">
        <f>IF(NOT(ISBLANK('CP, Curs, Sem'!C101)),
IF(H97=0,"n/p",
IF(AND(H97&gt;=$J$3,H97&lt;=$K$3),$L$3,
IF(AND(H97&gt;=$J$4,H97&lt;=$K$4),$L$4,
IF(AND(H97&gt;=$J$5,H97&lt;=$K$5),$L$5,
IF(AND(H97&gt;=$J$6,H97&lt;=$K$6),$L$6,
IF(AND(H97&gt;=$J$7,H97&lt;=$K$7),$L$7,
IF(AND(H97&gt;=$J$8,H97&lt;=$K$8),$L$8,
IF(AND(H97&gt;=$J$9,H97&lt;=$K$9),$L$9,
IF(AND(H97&gt;=$J$10,H97&lt;=$K$10),$L$10,
IF(AND(H97&gt;=$J$11,H97&lt;=$K$11),$L$11,
IF(AND(H97&gt;=$J$12,H97&lt;=$K$12),$L$12))))))))))),
"")</f>
        <v/>
      </c>
    </row>
    <row r="98" spans="1:9" x14ac:dyDescent="0.35">
      <c r="A98" s="30" t="str">
        <f>IF(NOT(ISBLANK('CP, Curs, Sem'!B102)),'CP, Curs, Sem'!B102,"")</f>
        <v/>
      </c>
      <c r="B98" s="31" t="str">
        <f>IF(NOT(ISBLANK('CP, Curs, Sem'!C102)),'CP, Curs, Sem'!C102,"")</f>
        <v/>
      </c>
      <c r="C98" s="10"/>
      <c r="D98" s="10"/>
      <c r="E98" s="10"/>
      <c r="F98" s="10"/>
      <c r="G98" s="143"/>
      <c r="H98" s="24" t="str">
        <f>IF(NOT(ISBLANK('CP, Curs, Sem'!C102)),ROUND(SUM(C98:F98),0),"")</f>
        <v/>
      </c>
      <c r="I98" s="23" t="str">
        <f>IF(NOT(ISBLANK('CP, Curs, Sem'!C102)),
IF(H98=0,"n/p",
IF(AND(H98&gt;=$J$3,H98&lt;=$K$3),$L$3,
IF(AND(H98&gt;=$J$4,H98&lt;=$K$4),$L$4,
IF(AND(H98&gt;=$J$5,H98&lt;=$K$5),$L$5,
IF(AND(H98&gt;=$J$6,H98&lt;=$K$6),$L$6,
IF(AND(H98&gt;=$J$7,H98&lt;=$K$7),$L$7,
IF(AND(H98&gt;=$J$8,H98&lt;=$K$8),$L$8,
IF(AND(H98&gt;=$J$9,H98&lt;=$K$9),$L$9,
IF(AND(H98&gt;=$J$10,H98&lt;=$K$10),$L$10,
IF(AND(H98&gt;=$J$11,H98&lt;=$K$11),$L$11,
IF(AND(H98&gt;=$J$12,H98&lt;=$K$12),$L$12))))))))))),
"")</f>
        <v/>
      </c>
    </row>
    <row r="99" spans="1:9" x14ac:dyDescent="0.35">
      <c r="A99" s="30" t="str">
        <f>IF(NOT(ISBLANK('CP, Curs, Sem'!B103)),'CP, Curs, Sem'!B103,"")</f>
        <v/>
      </c>
      <c r="B99" s="31" t="str">
        <f>IF(NOT(ISBLANK('CP, Curs, Sem'!C103)),'CP, Curs, Sem'!C103,"")</f>
        <v/>
      </c>
      <c r="C99" s="10"/>
      <c r="D99" s="10"/>
      <c r="E99" s="10"/>
      <c r="F99" s="10"/>
      <c r="G99" s="143"/>
      <c r="H99" s="24" t="str">
        <f>IF(NOT(ISBLANK('CP, Curs, Sem'!C103)),ROUND(SUM(C99:F99),0),"")</f>
        <v/>
      </c>
      <c r="I99" s="23" t="str">
        <f>IF(NOT(ISBLANK('CP, Curs, Sem'!C103)),
IF(H99=0,"n/p",
IF(AND(H99&gt;=$J$3,H99&lt;=$K$3),$L$3,
IF(AND(H99&gt;=$J$4,H99&lt;=$K$4),$L$4,
IF(AND(H99&gt;=$J$5,H99&lt;=$K$5),$L$5,
IF(AND(H99&gt;=$J$6,H99&lt;=$K$6),$L$6,
IF(AND(H99&gt;=$J$7,H99&lt;=$K$7),$L$7,
IF(AND(H99&gt;=$J$8,H99&lt;=$K$8),$L$8,
IF(AND(H99&gt;=$J$9,H99&lt;=$K$9),$L$9,
IF(AND(H99&gt;=$J$10,H99&lt;=$K$10),$L$10,
IF(AND(H99&gt;=$J$11,H99&lt;=$K$11),$L$11,
IF(AND(H99&gt;=$J$12,H99&lt;=$K$12),$L$12))))))))))),
"")</f>
        <v/>
      </c>
    </row>
    <row r="100" spans="1:9" x14ac:dyDescent="0.35">
      <c r="A100" s="30" t="str">
        <f>IF(NOT(ISBLANK('CP, Curs, Sem'!B104)),'CP, Curs, Sem'!B104,"")</f>
        <v/>
      </c>
      <c r="B100" s="31" t="str">
        <f>IF(NOT(ISBLANK('CP, Curs, Sem'!C104)),'CP, Curs, Sem'!C104,"")</f>
        <v/>
      </c>
      <c r="C100" s="10"/>
      <c r="D100" s="10"/>
      <c r="E100" s="10"/>
      <c r="F100" s="10"/>
      <c r="G100" s="143"/>
      <c r="H100" s="24" t="str">
        <f>IF(NOT(ISBLANK('CP, Curs, Sem'!C104)),ROUND(SUM(C100:F100),0),"")</f>
        <v/>
      </c>
      <c r="I100" s="23" t="str">
        <f>IF(NOT(ISBLANK('CP, Curs, Sem'!C104)),
IF(H100=0,"n/p",
IF(AND(H100&gt;=$J$3,H100&lt;=$K$3),$L$3,
IF(AND(H100&gt;=$J$4,H100&lt;=$K$4),$L$4,
IF(AND(H100&gt;=$J$5,H100&lt;=$K$5),$L$5,
IF(AND(H100&gt;=$J$6,H100&lt;=$K$6),$L$6,
IF(AND(H100&gt;=$J$7,H100&lt;=$K$7),$L$7,
IF(AND(H100&gt;=$J$8,H100&lt;=$K$8),$L$8,
IF(AND(H100&gt;=$J$9,H100&lt;=$K$9),$L$9,
IF(AND(H100&gt;=$J$10,H100&lt;=$K$10),$L$10,
IF(AND(H100&gt;=$J$11,H100&lt;=$K$11),$L$11,
IF(AND(H100&gt;=$J$12,H100&lt;=$K$12),$L$12))))))))))),
"")</f>
        <v/>
      </c>
    </row>
    <row r="101" spans="1:9" x14ac:dyDescent="0.35">
      <c r="A101" s="30" t="str">
        <f>IF(NOT(ISBLANK('CP, Curs, Sem'!B105)),'CP, Curs, Sem'!B105,"")</f>
        <v/>
      </c>
      <c r="B101" s="31" t="str">
        <f>IF(NOT(ISBLANK('CP, Curs, Sem'!C105)),'CP, Curs, Sem'!C105,"")</f>
        <v/>
      </c>
      <c r="C101" s="10"/>
      <c r="D101" s="10"/>
      <c r="E101" s="10"/>
      <c r="F101" s="10"/>
      <c r="G101" s="143"/>
      <c r="H101" s="24" t="str">
        <f>IF(NOT(ISBLANK('CP, Curs, Sem'!C105)),ROUND(SUM(C101:F101),0),"")</f>
        <v/>
      </c>
      <c r="I101" s="23" t="str">
        <f>IF(NOT(ISBLANK('CP, Curs, Sem'!C105)),
IF(H101=0,"n/p",
IF(AND(H101&gt;=$J$3,H101&lt;=$K$3),$L$3,
IF(AND(H101&gt;=$J$4,H101&lt;=$K$4),$L$4,
IF(AND(H101&gt;=$J$5,H101&lt;=$K$5),$L$5,
IF(AND(H101&gt;=$J$6,H101&lt;=$K$6),$L$6,
IF(AND(H101&gt;=$J$7,H101&lt;=$K$7),$L$7,
IF(AND(H101&gt;=$J$8,H101&lt;=$K$8),$L$8,
IF(AND(H101&gt;=$J$9,H101&lt;=$K$9),$L$9,
IF(AND(H101&gt;=$J$10,H101&lt;=$K$10),$L$10,
IF(AND(H101&gt;=$J$11,H101&lt;=$K$11),$L$11,
IF(AND(H101&gt;=$J$12,H101&lt;=$K$12),$L$12))))))))))),
"")</f>
        <v/>
      </c>
    </row>
    <row r="102" spans="1:9" x14ac:dyDescent="0.35">
      <c r="I102" s="23" t="str">
        <f>IF(NOT(ISBLANK('CP, Curs, Sem'!C106)),
IF(H102=0,"n/p",
IF(AND(H102&gt;=$J$3,H102&lt;=$K$3),$L$3,
IF(AND(H102&gt;=$J$4,H102&lt;=$K$4),$L$4,
IF(AND(H102&gt;=$J$5,H102&lt;=$K$5),$L$5,
IF(AND(H102&gt;=$J$6,H102&lt;=$K$6),$L$6,
IF(AND(H102&gt;=$J$7,H102&lt;=$K$7),$L$7,
IF(AND(H102&gt;=$J$8,H102&lt;=$K$8),$L$8,
IF(AND(H102&gt;=$J$9,H102&lt;=$K$9),$L$9,
IF(AND(H102&gt;=$J$10,H102&lt;=$K$10),$L$10,
IF(AND(H102&gt;=$J$11,H102&lt;=$K$11),$L$11,
IF(AND(H102&gt;=$J$12,H102&lt;=$K$12),$L$12))))))))))),
"")</f>
        <v/>
      </c>
    </row>
    <row r="103" spans="1:9" x14ac:dyDescent="0.35">
      <c r="I103" s="23" t="str">
        <f>IF(NOT(ISBLANK('CP, Curs, Sem'!C107)),
IF(H103=0,"n/p",
IF(AND(H103&gt;=$J$3,H103&lt;=$K$3),$L$3,
IF(AND(H103&gt;=$J$4,H103&lt;=$K$4),$L$4,
IF(AND(H103&gt;=$J$5,H103&lt;=$K$5),$L$5,
IF(AND(H103&gt;=$J$6,H103&lt;=$K$6),$L$6,
IF(AND(H103&gt;=$J$7,H103&lt;=$K$7),$L$7,
IF(AND(H103&gt;=$J$8,H103&lt;=$K$8),$L$8,
IF(AND(H103&gt;=$J$9,H103&lt;=$K$9),$L$9,
IF(AND(H103&gt;=$J$10,H103&lt;=$K$10),$L$10,
IF(AND(H103&gt;=$J$11,H103&lt;=$K$11),$L$11,
IF(AND(H103&gt;=$J$12,H103&lt;=$K$12),$L$12))))))))))),
"")</f>
        <v/>
      </c>
    </row>
    <row r="104" spans="1:9" x14ac:dyDescent="0.35">
      <c r="I104" s="23" t="str">
        <f>IF(NOT(ISBLANK('CP, Curs, Sem'!C108)),
IF(H104=0,"n/p",
IF(AND(H104&gt;=$J$3,H104&lt;=$K$3),$L$3,
IF(AND(H104&gt;=$J$4,H104&lt;=$K$4),$L$4,
IF(AND(H104&gt;=$J$5,H104&lt;=$K$5),$L$5,
IF(AND(H104&gt;=$J$6,H104&lt;=$K$6),$L$6,
IF(AND(H104&gt;=$J$7,H104&lt;=$K$7),$L$7,
IF(AND(H104&gt;=$J$8,H104&lt;=$K$8),$L$8,
IF(AND(H104&gt;=$J$9,H104&lt;=$K$9),$L$9,
IF(AND(H104&gt;=$J$10,H104&lt;=$K$10),$L$10,
IF(AND(H104&gt;=$J$11,H104&lt;=$K$11),$L$11,
IF(AND(H104&gt;=$J$12,H104&lt;=$K$12),$L$12))))))))))),
"")</f>
        <v/>
      </c>
    </row>
    <row r="105" spans="1:9" x14ac:dyDescent="0.35">
      <c r="I105" s="23" t="str">
        <f>IF(NOT(ISBLANK('CP, Curs, Sem'!C109)),
IF(H105=0,"n/p",
IF(AND(H105&gt;=$J$3,H105&lt;=$K$3),$L$3,
IF(AND(H105&gt;=$J$4,H105&lt;=$K$4),$L$4,
IF(AND(H105&gt;=$J$5,H105&lt;=$K$5),$L$5,
IF(AND(H105&gt;=$J$6,H105&lt;=$K$6),$L$6,
IF(AND(H105&gt;=$J$7,H105&lt;=$K$7),$L$7,
IF(AND(H105&gt;=$J$8,H105&lt;=$K$8),$L$8,
IF(AND(H105&gt;=$J$9,H105&lt;=$K$9),$L$9,
IF(AND(H105&gt;=$J$10,H105&lt;=$K$10),$L$10,
IF(AND(H105&gt;=$J$11,H105&lt;=$K$11),$L$11,
IF(AND(H105&gt;=$J$12,H105&lt;=$K$12),$L$12))))))))))),
"")</f>
        <v/>
      </c>
    </row>
  </sheetData>
  <mergeCells count="1">
    <mergeCell ref="M1:N1"/>
  </mergeCells>
  <pageMargins left="0.7" right="0.7" top="0.75" bottom="0.75" header="0.3" footer="0.3"/>
  <pageSetup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Button 1">
              <controlPr defaultSize="0" print="0" autoFill="0" autoPict="0" macro="[0]!link_python_excel">
                <anchor moveWithCells="1">
                  <from>
                    <xdr:col>12</xdr:col>
                    <xdr:colOff>22860</xdr:colOff>
                    <xdr:row>14</xdr:row>
                    <xdr:rowOff>15240</xdr:rowOff>
                  </from>
                  <to>
                    <xdr:col>13</xdr:col>
                    <xdr:colOff>754380</xdr:colOff>
                    <xdr:row>15</xdr:row>
                    <xdr:rowOff>220980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101"/>
  <sheetViews>
    <sheetView zoomScale="85" zoomScaleNormal="85" workbookViewId="0">
      <selection activeCell="K20" sqref="K20"/>
    </sheetView>
  </sheetViews>
  <sheetFormatPr defaultRowHeight="14.4" x14ac:dyDescent="0.3"/>
  <cols>
    <col min="1" max="1" width="4.44140625" customWidth="1"/>
    <col min="2" max="2" width="26" customWidth="1"/>
    <col min="3" max="3" width="7.33203125" customWidth="1"/>
    <col min="4" max="6" width="8.6640625" customWidth="1"/>
    <col min="7" max="7" width="13.33203125" customWidth="1"/>
    <col min="8" max="9" width="8.6640625" customWidth="1"/>
    <col min="10" max="10" width="10.109375" customWidth="1"/>
    <col min="11" max="11" width="8.6640625" customWidth="1"/>
    <col min="12" max="12" width="11.109375" bestFit="1" customWidth="1"/>
    <col min="13" max="13" width="11.5546875" customWidth="1"/>
    <col min="17" max="17" width="8.6640625" customWidth="1"/>
  </cols>
  <sheetData>
    <row r="1" spans="1:17" ht="36" x14ac:dyDescent="0.35">
      <c r="A1" s="3" t="s">
        <v>0</v>
      </c>
      <c r="B1" s="4" t="s">
        <v>1</v>
      </c>
      <c r="C1" s="21" t="s">
        <v>97</v>
      </c>
      <c r="D1" s="21" t="s">
        <v>98</v>
      </c>
      <c r="E1" s="21" t="s">
        <v>99</v>
      </c>
      <c r="F1" s="21" t="s">
        <v>100</v>
      </c>
      <c r="G1" s="25" t="s">
        <v>38</v>
      </c>
      <c r="H1" s="5" t="s">
        <v>33</v>
      </c>
      <c r="I1" s="6" t="s">
        <v>34</v>
      </c>
      <c r="J1" s="7"/>
      <c r="K1" s="6"/>
      <c r="L1" s="222" t="s">
        <v>47</v>
      </c>
      <c r="M1" s="222"/>
      <c r="N1" s="8"/>
      <c r="O1" s="9"/>
      <c r="P1" s="9"/>
      <c r="Q1" s="9"/>
    </row>
    <row r="2" spans="1:17" ht="18" x14ac:dyDescent="0.35">
      <c r="A2" s="30">
        <f>IF(NOT(ISBLANK('CP, Curs, Sem'!B6)),'CP, Curs, Sem'!B6,"")</f>
        <v>1</v>
      </c>
      <c r="B2" s="31" t="str">
        <f>IF(NOT(ISBLANK('CP, Curs, Sem'!C6)),'CP, Curs, Sem'!C6,"")</f>
        <v>Nume, Prenume</v>
      </c>
      <c r="C2" s="10"/>
      <c r="D2" s="10"/>
      <c r="E2" s="10"/>
      <c r="F2" s="10"/>
      <c r="G2" s="24">
        <f>IF(NOT(ISBLANK('CP, Curs, Sem'!C6)),
IF('CP, Curs, Sem'!BP6,"Eliberat",
ROUND(SUM(C2:F2),0)),
"")</f>
        <v>0</v>
      </c>
      <c r="H2" s="23" t="str">
        <f>IF(NOT(ISBLANK('CP, Curs, Sem'!C6)),
IF('CP, Curs, Sem'!BP6,'CP, Curs, Sem'!BP6,
IF(G2=0,"n/p",
IF(AND(G2&gt;=$I$3,G2&lt;=$J$3),$K$3,
IF(AND(G2&gt;=$I$4,G2&lt;=$J$4),$K$4,
IF(AND(G2&gt;=$I$5,G2&lt;=$J$5),$K$5,
IF(AND(G2&gt;=$I$6,G2&lt;=$J$6),$K$6,
IF(AND(G2&gt;=$I$7,G2&lt;=$J$7),$K$7,
IF(AND(G2&gt;=$I$8,G2&lt;=$J$8),$K$8,
IF(AND(G2&gt;=$I$9,G2&lt;=$J$9),$K$9,
IF(AND(G2&gt;=$I$10,G2&lt;=$J$10),$K$10,
IF(AND(G2&gt;=$I$11,G2&lt;=$J$11),$K$11))))))))))),
"")</f>
        <v>n/p</v>
      </c>
      <c r="I2" s="6" t="s">
        <v>36</v>
      </c>
      <c r="J2" s="6"/>
      <c r="K2" s="12" t="s">
        <v>33</v>
      </c>
      <c r="L2" s="27" t="s">
        <v>33</v>
      </c>
      <c r="M2" s="27" t="s">
        <v>35</v>
      </c>
      <c r="N2" s="8"/>
      <c r="O2" s="13"/>
      <c r="P2" s="13"/>
      <c r="Q2" s="13"/>
    </row>
    <row r="3" spans="1:17" ht="18" x14ac:dyDescent="0.35">
      <c r="A3" s="30" t="str">
        <f>IF(NOT(ISBLANK('CP, Curs, Sem'!B7)),'CP, Curs, Sem'!B7,"")</f>
        <v/>
      </c>
      <c r="B3" s="31" t="str">
        <f>IF(NOT(ISBLANK('CP, Curs, Sem'!C7)),'CP, Curs, Sem'!C7,"")</f>
        <v/>
      </c>
      <c r="C3" s="10"/>
      <c r="D3" s="10"/>
      <c r="E3" s="10"/>
      <c r="F3" s="10"/>
      <c r="G3" s="24" t="str">
        <f>IF(NOT(ISBLANK('CP, Curs, Sem'!C7)),
IF('CP, Curs, Sem'!BP7,"Eliberat",
ROUND(SUM(C3:F3),0)),
"")</f>
        <v/>
      </c>
      <c r="H3" s="23" t="str">
        <f>IF(NOT(ISBLANK('CP, Curs, Sem'!C7)),
IF('CP, Curs, Sem'!BP7,'CP, Curs, Sem'!BP7,
IF(G3=0,"n/p",
IF(AND(G3&gt;=$I$3,G3&lt;=$J$3),$K$3,
IF(AND(G3&gt;=$I$4,G3&lt;=$J$4),$K$4,
IF(AND(G3&gt;=$I$5,G3&lt;=$J$5),$K$5,
IF(AND(G3&gt;=$I$6,G3&lt;=$J$6),$K$6,
IF(AND(G3&gt;=$I$7,G3&lt;=$J$7),$K$7,
IF(AND(G3&gt;=$I$8,G3&lt;=$J$8),$K$8,
IF(AND(G3&gt;=$I$9,G3&lt;=$J$9),$K$9,
IF(AND(G3&gt;=$I$10,G3&lt;=$J$10),$K$10,
IF(AND(G3&gt;=$I$11,G3&lt;=$J$11),$K$11))))))))))),
"")</f>
        <v/>
      </c>
      <c r="I3" s="22">
        <v>0</v>
      </c>
      <c r="J3" s="22">
        <v>3</v>
      </c>
      <c r="K3" s="12">
        <v>2</v>
      </c>
      <c r="L3" s="29">
        <v>1</v>
      </c>
      <c r="M3" s="27">
        <f>COUNTIF($H$2:$H101,L3)</f>
        <v>0</v>
      </c>
      <c r="N3" s="8"/>
      <c r="O3" s="13"/>
      <c r="P3" s="13"/>
      <c r="Q3" s="13"/>
    </row>
    <row r="4" spans="1:17" ht="18" x14ac:dyDescent="0.35">
      <c r="A4" s="30" t="str">
        <f>IF(NOT(ISBLANK('CP, Curs, Sem'!B8)),'CP, Curs, Sem'!B8,"")</f>
        <v/>
      </c>
      <c r="B4" s="31" t="str">
        <f>IF(NOT(ISBLANK('CP, Curs, Sem'!C8)),'CP, Curs, Sem'!C8,"")</f>
        <v/>
      </c>
      <c r="C4" s="10"/>
      <c r="D4" s="10"/>
      <c r="E4" s="10"/>
      <c r="F4" s="10"/>
      <c r="G4" s="24" t="str">
        <f>IF(NOT(ISBLANK('CP, Curs, Sem'!C8)),
IF('CP, Curs, Sem'!BP8,"Eliberat",
ROUND(SUM(C4:F4),0)),
"")</f>
        <v/>
      </c>
      <c r="H4" s="23" t="str">
        <f>IF(NOT(ISBLANK('CP, Curs, Sem'!C8)),
IF('CP, Curs, Sem'!BP8,'CP, Curs, Sem'!BP8,
IF(G4=0,"n/p",
IF(AND(G4&gt;=$I$3,G4&lt;=$J$3),$K$3,
IF(AND(G4&gt;=$I$4,G4&lt;=$J$4),$K$4,
IF(AND(G4&gt;=$I$5,G4&lt;=$J$5),$K$5,
IF(AND(G4&gt;=$I$6,G4&lt;=$J$6),$K$6,
IF(AND(G4&gt;=$I$7,G4&lt;=$J$7),$K$7,
IF(AND(G4&gt;=$I$8,G4&lt;=$J$8),$K$8,
IF(AND(G4&gt;=$I$9,G4&lt;=$J$9),$K$9,
IF(AND(G4&gt;=$I$10,G4&lt;=$J$10),$K$10,
IF(AND(G4&gt;=$I$11,G4&lt;=$J$11),$K$11))))))))))),
"")</f>
        <v/>
      </c>
      <c r="I4" s="22">
        <v>4</v>
      </c>
      <c r="J4" s="22">
        <v>7</v>
      </c>
      <c r="K4" s="12">
        <v>3</v>
      </c>
      <c r="L4" s="28">
        <v>2</v>
      </c>
      <c r="M4" s="27">
        <f>COUNTIF($H$2:$H102,L4)</f>
        <v>0</v>
      </c>
      <c r="N4" s="8"/>
      <c r="O4" s="13"/>
      <c r="P4" s="13"/>
      <c r="Q4" s="13"/>
    </row>
    <row r="5" spans="1:17" ht="18" x14ac:dyDescent="0.35">
      <c r="A5" s="30" t="str">
        <f>IF(NOT(ISBLANK('CP, Curs, Sem'!B9)),'CP, Curs, Sem'!B9,"")</f>
        <v/>
      </c>
      <c r="B5" s="31" t="str">
        <f>IF(NOT(ISBLANK('CP, Curs, Sem'!C9)),'CP, Curs, Sem'!C9,"")</f>
        <v/>
      </c>
      <c r="C5" s="10"/>
      <c r="D5" s="10"/>
      <c r="E5" s="10"/>
      <c r="F5" s="10"/>
      <c r="G5" s="24" t="str">
        <f>IF(NOT(ISBLANK('CP, Curs, Sem'!C9)),
IF('CP, Curs, Sem'!BP9,"Eliberat",
ROUND(SUM(C5:F5),0)),
"")</f>
        <v/>
      </c>
      <c r="H5" s="23" t="str">
        <f>IF(NOT(ISBLANK('CP, Curs, Sem'!C9)),
IF('CP, Curs, Sem'!BP9,'CP, Curs, Sem'!BP9,
IF(G5=0,"n/p",
IF(AND(G5&gt;=$I$3,G5&lt;=$J$3),$K$3,
IF(AND(G5&gt;=$I$4,G5&lt;=$J$4),$K$4,
IF(AND(G5&gt;=$I$5,G5&lt;=$J$5),$K$5,
IF(AND(G5&gt;=$I$6,G5&lt;=$J$6),$K$6,
IF(AND(G5&gt;=$I$7,G5&lt;=$J$7),$K$7,
IF(AND(G5&gt;=$I$8,G5&lt;=$J$8),$K$8,
IF(AND(G5&gt;=$I$9,G5&lt;=$J$9),$K$9,
IF(AND(G5&gt;=$I$10,G5&lt;=$J$10),$K$10,
IF(AND(G5&gt;=$I$11,G5&lt;=$J$11),$K$11))))))))))),
"")</f>
        <v/>
      </c>
      <c r="I5" s="22">
        <v>8</v>
      </c>
      <c r="J5" s="22">
        <v>12</v>
      </c>
      <c r="K5" s="12">
        <v>4</v>
      </c>
      <c r="L5" s="28">
        <v>3</v>
      </c>
      <c r="M5" s="27">
        <f>COUNTIF($H$2:$H103,L5)</f>
        <v>0</v>
      </c>
      <c r="N5" s="8"/>
      <c r="O5" s="13"/>
      <c r="P5" s="13"/>
      <c r="Q5" s="13"/>
    </row>
    <row r="6" spans="1:17" ht="18" x14ac:dyDescent="0.35">
      <c r="A6" s="30" t="str">
        <f>IF(NOT(ISBLANK('CP, Curs, Sem'!B10)),'CP, Curs, Sem'!B10,"")</f>
        <v/>
      </c>
      <c r="B6" s="31" t="str">
        <f>IF(NOT(ISBLANK('CP, Curs, Sem'!C10)),'CP, Curs, Sem'!C10,"")</f>
        <v/>
      </c>
      <c r="C6" s="10"/>
      <c r="D6" s="10"/>
      <c r="E6" s="10"/>
      <c r="F6" s="10"/>
      <c r="G6" s="24" t="str">
        <f>IF(NOT(ISBLANK('CP, Curs, Sem'!C10)),
IF('CP, Curs, Sem'!BP10,"Eliberat",
ROUND(SUM(C6:F6),0)),
"")</f>
        <v/>
      </c>
      <c r="H6" s="23" t="str">
        <f>IF(NOT(ISBLANK('CP, Curs, Sem'!C10)),
IF('CP, Curs, Sem'!BP10,'CP, Curs, Sem'!BP10,
IF(G6=0,"n/p",
IF(AND(G6&gt;=$I$3,G6&lt;=$J$3),$K$3,
IF(AND(G6&gt;=$I$4,G6&lt;=$J$4),$K$4,
IF(AND(G6&gt;=$I$5,G6&lt;=$J$5),$K$5,
IF(AND(G6&gt;=$I$6,G6&lt;=$J$6),$K$6,
IF(AND(G6&gt;=$I$7,G6&lt;=$J$7),$K$7,
IF(AND(G6&gt;=$I$8,G6&lt;=$J$8),$K$8,
IF(AND(G6&gt;=$I$9,G6&lt;=$J$9),$K$9,
IF(AND(G6&gt;=$I$10,G6&lt;=$J$10),$K$10,
IF(AND(G6&gt;=$I$11,G6&lt;=$J$11),$K$11))))))))))),
"")</f>
        <v/>
      </c>
      <c r="I6" s="22">
        <v>13</v>
      </c>
      <c r="J6" s="22">
        <v>15</v>
      </c>
      <c r="K6" s="12">
        <v>5</v>
      </c>
      <c r="L6" s="29">
        <v>4</v>
      </c>
      <c r="M6" s="27">
        <f>COUNTIF($H$2:$H104,L6)</f>
        <v>0</v>
      </c>
      <c r="N6" s="8"/>
      <c r="O6" s="13"/>
      <c r="P6" s="13"/>
      <c r="Q6" s="13"/>
    </row>
    <row r="7" spans="1:17" ht="18" x14ac:dyDescent="0.35">
      <c r="A7" s="30" t="str">
        <f>IF(NOT(ISBLANK('CP, Curs, Sem'!B11)),'CP, Curs, Sem'!B11,"")</f>
        <v/>
      </c>
      <c r="B7" s="31" t="str">
        <f>IF(NOT(ISBLANK('CP, Curs, Sem'!C11)),'CP, Curs, Sem'!C11,"")</f>
        <v/>
      </c>
      <c r="C7" s="10"/>
      <c r="D7" s="10"/>
      <c r="E7" s="10"/>
      <c r="F7" s="10"/>
      <c r="G7" s="24" t="str">
        <f>IF(NOT(ISBLANK('CP, Curs, Sem'!C11)),
IF('CP, Curs, Sem'!BP11,"Eliberat",
ROUND(SUM(C7:F7),0)),
"")</f>
        <v/>
      </c>
      <c r="H7" s="23" t="str">
        <f>IF(NOT(ISBLANK('CP, Curs, Sem'!C11)),
IF('CP, Curs, Sem'!BP11,'CP, Curs, Sem'!BP11,
IF(G7=0,"n/p",
IF(AND(G7&gt;=$I$3,G7&lt;=$J$3),$K$3,
IF(AND(G7&gt;=$I$4,G7&lt;=$J$4),$K$4,
IF(AND(G7&gt;=$I$5,G7&lt;=$J$5),$K$5,
IF(AND(G7&gt;=$I$6,G7&lt;=$J$6),$K$6,
IF(AND(G7&gt;=$I$7,G7&lt;=$J$7),$K$7,
IF(AND(G7&gt;=$I$8,G7&lt;=$J$8),$K$8,
IF(AND(G7&gt;=$I$9,G7&lt;=$J$9),$K$9,
IF(AND(G7&gt;=$I$10,G7&lt;=$J$10),$K$10,
IF(AND(G7&gt;=$I$11,G7&lt;=$J$11),$K$11))))))))))),
"")</f>
        <v/>
      </c>
      <c r="I7" s="22">
        <v>16</v>
      </c>
      <c r="J7" s="22">
        <v>18</v>
      </c>
      <c r="K7" s="12">
        <v>6</v>
      </c>
      <c r="L7" s="29">
        <v>5</v>
      </c>
      <c r="M7" s="27">
        <f>COUNTIF($H$2:$H105,L7)</f>
        <v>0</v>
      </c>
      <c r="N7" s="8"/>
      <c r="O7" s="13"/>
      <c r="P7" s="13"/>
      <c r="Q7" s="13"/>
    </row>
    <row r="8" spans="1:17" ht="18" x14ac:dyDescent="0.35">
      <c r="A8" s="30" t="str">
        <f>IF(NOT(ISBLANK('CP, Curs, Sem'!B12)),'CP, Curs, Sem'!B12,"")</f>
        <v/>
      </c>
      <c r="B8" s="31" t="str">
        <f>IF(NOT(ISBLANK('CP, Curs, Sem'!C12)),'CP, Curs, Sem'!C12,"")</f>
        <v/>
      </c>
      <c r="C8" s="10"/>
      <c r="D8" s="10"/>
      <c r="E8" s="10"/>
      <c r="F8" s="10"/>
      <c r="G8" s="24" t="str">
        <f>IF(NOT(ISBLANK('CP, Curs, Sem'!C12)),
IF('CP, Curs, Sem'!BP12,"Eliberat",
ROUND(SUM(C8:F8),0)),
"")</f>
        <v/>
      </c>
      <c r="H8" s="23" t="str">
        <f>IF(NOT(ISBLANK('CP, Curs, Sem'!C12)),
IF('CP, Curs, Sem'!BP12,'CP, Curs, Sem'!BP12,
IF(G8=0,"n/p",
IF(AND(G8&gt;=$I$3,G8&lt;=$J$3),$K$3,
IF(AND(G8&gt;=$I$4,G8&lt;=$J$4),$K$4,
IF(AND(G8&gt;=$I$5,G8&lt;=$J$5),$K$5,
IF(AND(G8&gt;=$I$6,G8&lt;=$J$6),$K$6,
IF(AND(G8&gt;=$I$7,G8&lt;=$J$7),$K$7,
IF(AND(G8&gt;=$I$8,G8&lt;=$J$8),$K$8,
IF(AND(G8&gt;=$I$9,G8&lt;=$J$9),$K$9,
IF(AND(G8&gt;=$I$10,G8&lt;=$J$10),$K$10,
IF(AND(G8&gt;=$I$11,G8&lt;=$J$11),$K$11))))))))))),
"")</f>
        <v/>
      </c>
      <c r="I8" s="22">
        <v>19</v>
      </c>
      <c r="J8" s="22">
        <v>21</v>
      </c>
      <c r="K8" s="12">
        <v>7</v>
      </c>
      <c r="L8" s="29">
        <v>6</v>
      </c>
      <c r="M8" s="27">
        <f>COUNTIF($H$2:$H106,L8)</f>
        <v>0</v>
      </c>
      <c r="N8" s="8"/>
      <c r="O8" s="13"/>
      <c r="P8" s="13"/>
      <c r="Q8" s="13"/>
    </row>
    <row r="9" spans="1:17" ht="18" x14ac:dyDescent="0.35">
      <c r="A9" s="30" t="str">
        <f>IF(NOT(ISBLANK('CP, Curs, Sem'!B13)),'CP, Curs, Sem'!B13,"")</f>
        <v/>
      </c>
      <c r="B9" s="31" t="str">
        <f>IF(NOT(ISBLANK('CP, Curs, Sem'!C13)),'CP, Curs, Sem'!C13,"")</f>
        <v/>
      </c>
      <c r="C9" s="10"/>
      <c r="D9" s="10"/>
      <c r="E9" s="10"/>
      <c r="F9" s="10"/>
      <c r="G9" s="24" t="str">
        <f>IF(NOT(ISBLANK('CP, Curs, Sem'!C13)),
IF('CP, Curs, Sem'!BP13,"Eliberat",
ROUND(SUM(C9:F9),0)),
"")</f>
        <v/>
      </c>
      <c r="H9" s="23" t="str">
        <f>IF(NOT(ISBLANK('CP, Curs, Sem'!C13)),
IF('CP, Curs, Sem'!BP13,'CP, Curs, Sem'!BP13,
IF(G9=0,"n/p",
IF(AND(G9&gt;=$I$3,G9&lt;=$J$3),$K$3,
IF(AND(G9&gt;=$I$4,G9&lt;=$J$4),$K$4,
IF(AND(G9&gt;=$I$5,G9&lt;=$J$5),$K$5,
IF(AND(G9&gt;=$I$6,G9&lt;=$J$6),$K$6,
IF(AND(G9&gt;=$I$7,G9&lt;=$J$7),$K$7,
IF(AND(G9&gt;=$I$8,G9&lt;=$J$8),$K$8,
IF(AND(G9&gt;=$I$9,G9&lt;=$J$9),$K$9,
IF(AND(G9&gt;=$I$10,G9&lt;=$J$10),$K$10,
IF(AND(G9&gt;=$I$11,G9&lt;=$J$11),$K$11))))))))))),
"")</f>
        <v/>
      </c>
      <c r="I9" s="22">
        <v>22</v>
      </c>
      <c r="J9" s="22">
        <v>24</v>
      </c>
      <c r="K9" s="12">
        <v>8</v>
      </c>
      <c r="L9" s="29">
        <v>7</v>
      </c>
      <c r="M9" s="27">
        <f>COUNTIF($H$2:$H107,L9)</f>
        <v>0</v>
      </c>
      <c r="N9" s="8"/>
      <c r="O9" s="13"/>
      <c r="P9" s="13"/>
      <c r="Q9" s="13"/>
    </row>
    <row r="10" spans="1:17" ht="18" x14ac:dyDescent="0.35">
      <c r="A10" s="30" t="str">
        <f>IF(NOT(ISBLANK('CP, Curs, Sem'!B14)),'CP, Curs, Sem'!B14,"")</f>
        <v/>
      </c>
      <c r="B10" s="31" t="str">
        <f>IF(NOT(ISBLANK('CP, Curs, Sem'!C14)),'CP, Curs, Sem'!C14,"")</f>
        <v/>
      </c>
      <c r="C10" s="10"/>
      <c r="D10" s="10"/>
      <c r="E10" s="10"/>
      <c r="F10" s="10"/>
      <c r="G10" s="24" t="str">
        <f>IF(NOT(ISBLANK('CP, Curs, Sem'!C14)),
IF('CP, Curs, Sem'!BP14,"Eliberat",
ROUND(SUM(C10:F10),0)),
"")</f>
        <v/>
      </c>
      <c r="H10" s="23" t="str">
        <f>IF(NOT(ISBLANK('CP, Curs, Sem'!C14)),
IF('CP, Curs, Sem'!BP14,'CP, Curs, Sem'!BP14,
IF(G10=0,"n/p",
IF(AND(G10&gt;=$I$3,G10&lt;=$J$3),$K$3,
IF(AND(G10&gt;=$I$4,G10&lt;=$J$4),$K$4,
IF(AND(G10&gt;=$I$5,G10&lt;=$J$5),$K$5,
IF(AND(G10&gt;=$I$6,G10&lt;=$J$6),$K$6,
IF(AND(G10&gt;=$I$7,G10&lt;=$J$7),$K$7,
IF(AND(G10&gt;=$I$8,G10&lt;=$J$8),$K$8,
IF(AND(G10&gt;=$I$9,G10&lt;=$J$9),$K$9,
IF(AND(G10&gt;=$I$10,G10&lt;=$J$10),$K$10,
IF(AND(G10&gt;=$I$11,G10&lt;=$J$11),$K$11))))))))))),
"")</f>
        <v/>
      </c>
      <c r="I10" s="22">
        <v>25</v>
      </c>
      <c r="J10" s="22">
        <v>27</v>
      </c>
      <c r="K10" s="12">
        <v>9</v>
      </c>
      <c r="L10" s="29">
        <v>8</v>
      </c>
      <c r="M10" s="27">
        <f>COUNTIF($H$2:$H108,L10)</f>
        <v>0</v>
      </c>
      <c r="N10" s="8"/>
      <c r="O10" s="13"/>
      <c r="P10" s="13"/>
      <c r="Q10" s="13"/>
    </row>
    <row r="11" spans="1:17" ht="18" x14ac:dyDescent="0.35">
      <c r="A11" s="30" t="str">
        <f>IF(NOT(ISBLANK('CP, Curs, Sem'!B15)),'CP, Curs, Sem'!B15,"")</f>
        <v/>
      </c>
      <c r="B11" s="31" t="str">
        <f>IF(NOT(ISBLANK('CP, Curs, Sem'!C15)),'CP, Curs, Sem'!C15,"")</f>
        <v/>
      </c>
      <c r="C11" s="10"/>
      <c r="D11" s="10"/>
      <c r="E11" s="10"/>
      <c r="F11" s="10"/>
      <c r="G11" s="24" t="str">
        <f>IF(NOT(ISBLANK('CP, Curs, Sem'!C15)),
IF('CP, Curs, Sem'!BP15,"Eliberat",
ROUND(SUM(C11:F11),0)),
"")</f>
        <v/>
      </c>
      <c r="H11" s="23" t="str">
        <f>IF(NOT(ISBLANK('CP, Curs, Sem'!C15)),
IF('CP, Curs, Sem'!BP15,'CP, Curs, Sem'!BP15,
IF(G11=0,"n/p",
IF(AND(G11&gt;=$I$3,G11&lt;=$J$3),$K$3,
IF(AND(G11&gt;=$I$4,G11&lt;=$J$4),$K$4,
IF(AND(G11&gt;=$I$5,G11&lt;=$J$5),$K$5,
IF(AND(G11&gt;=$I$6,G11&lt;=$J$6),$K$6,
IF(AND(G11&gt;=$I$7,G11&lt;=$J$7),$K$7,
IF(AND(G11&gt;=$I$8,G11&lt;=$J$8),$K$8,
IF(AND(G11&gt;=$I$9,G11&lt;=$J$9),$K$9,
IF(AND(G11&gt;=$I$10,G11&lt;=$J$10),$K$10,
IF(AND(G11&gt;=$I$11,G11&lt;=$J$11),$K$11))))))))))),
"")</f>
        <v/>
      </c>
      <c r="I11" s="22">
        <v>28</v>
      </c>
      <c r="J11" s="22">
        <v>30</v>
      </c>
      <c r="K11" s="12">
        <v>10</v>
      </c>
      <c r="L11" s="29">
        <v>9</v>
      </c>
      <c r="M11" s="27">
        <f>COUNTIF($H$2:$H109,L11)</f>
        <v>0</v>
      </c>
      <c r="N11" s="8"/>
      <c r="O11" s="13"/>
      <c r="P11" s="13"/>
      <c r="Q11" s="13"/>
    </row>
    <row r="12" spans="1:17" ht="18" x14ac:dyDescent="0.35">
      <c r="A12" s="30" t="str">
        <f>IF(NOT(ISBLANK('CP, Curs, Sem'!B16)),'CP, Curs, Sem'!B16,"")</f>
        <v/>
      </c>
      <c r="B12" s="31" t="str">
        <f>IF(NOT(ISBLANK('CP, Curs, Sem'!C16)),'CP, Curs, Sem'!C16,"")</f>
        <v/>
      </c>
      <c r="C12" s="10"/>
      <c r="D12" s="10"/>
      <c r="E12" s="10"/>
      <c r="F12" s="10"/>
      <c r="G12" s="24" t="str">
        <f>IF(NOT(ISBLANK('CP, Curs, Sem'!C16)),
IF('CP, Curs, Sem'!BP16,"Eliberat",
ROUND(SUM(C12:F12),0)),
"")</f>
        <v/>
      </c>
      <c r="H12" s="23" t="str">
        <f>IF(NOT(ISBLANK('CP, Curs, Sem'!C16)),
IF('CP, Curs, Sem'!BP16,'CP, Curs, Sem'!BP16,
IF(G12=0,"n/p",
IF(AND(G12&gt;=$I$3,G12&lt;=$J$3),$K$3,
IF(AND(G12&gt;=$I$4,G12&lt;=$J$4),$K$4,
IF(AND(G12&gt;=$I$5,G12&lt;=$J$5),$K$5,
IF(AND(G12&gt;=$I$6,G12&lt;=$J$6),$K$6,
IF(AND(G12&gt;=$I$7,G12&lt;=$J$7),$K$7,
IF(AND(G12&gt;=$I$8,G12&lt;=$J$8),$K$8,
IF(AND(G12&gt;=$I$9,G12&lt;=$J$9),$K$9,
IF(AND(G12&gt;=$I$10,G12&lt;=$J$10),$K$10,
IF(AND(G12&gt;=$I$11,G12&lt;=$J$11),$K$11))))))))))),
"")</f>
        <v/>
      </c>
      <c r="I12" s="22"/>
      <c r="J12" s="22"/>
      <c r="K12" s="12"/>
      <c r="L12" s="29">
        <v>10</v>
      </c>
      <c r="M12" s="27">
        <f>COUNTIF($H$2:$H110,L12)</f>
        <v>0</v>
      </c>
      <c r="N12" s="8"/>
      <c r="O12" s="13"/>
      <c r="P12" s="13"/>
      <c r="Q12" s="13"/>
    </row>
    <row r="13" spans="1:17" ht="18" x14ac:dyDescent="0.35">
      <c r="A13" s="30" t="str">
        <f>IF(NOT(ISBLANK('CP, Curs, Sem'!B17)),'CP, Curs, Sem'!B17,"")</f>
        <v/>
      </c>
      <c r="B13" s="31" t="str">
        <f>IF(NOT(ISBLANK('CP, Curs, Sem'!C17)),'CP, Curs, Sem'!C17,"")</f>
        <v/>
      </c>
      <c r="C13" s="10"/>
      <c r="D13" s="10"/>
      <c r="E13" s="10"/>
      <c r="F13" s="10"/>
      <c r="G13" s="24" t="str">
        <f>IF(NOT(ISBLANK('CP, Curs, Sem'!C17)),
IF('CP, Curs, Sem'!BP17,"Eliberat",
ROUND(SUM(C13:F13),0)),
"")</f>
        <v/>
      </c>
      <c r="H13" s="23" t="str">
        <f>IF(NOT(ISBLANK('CP, Curs, Sem'!C17)),
IF('CP, Curs, Sem'!BP17,'CP, Curs, Sem'!BP17,
IF(G13=0,"n/p",
IF(AND(G13&gt;=$I$3,G13&lt;=$J$3),$K$3,
IF(AND(G13&gt;=$I$4,G13&lt;=$J$4),$K$4,
IF(AND(G13&gt;=$I$5,G13&lt;=$J$5),$K$5,
IF(AND(G13&gt;=$I$6,G13&lt;=$J$6),$K$6,
IF(AND(G13&gt;=$I$7,G13&lt;=$J$7),$K$7,
IF(AND(G13&gt;=$I$8,G13&lt;=$J$8),$K$8,
IF(AND(G13&gt;=$I$9,G13&lt;=$J$9),$K$9,
IF(AND(G13&gt;=$I$10,G13&lt;=$J$10),$K$10,
IF(AND(G13&gt;=$I$11,G13&lt;=$J$11),$K$11))))))))))),
"")</f>
        <v/>
      </c>
      <c r="I13" s="22"/>
      <c r="J13" s="22"/>
      <c r="K13" s="12"/>
      <c r="L13" s="29" t="s">
        <v>37</v>
      </c>
      <c r="M13" s="27">
        <f>COUNTIF($H$2:$H111,L13)</f>
        <v>1</v>
      </c>
      <c r="N13" s="8"/>
      <c r="O13" s="13"/>
      <c r="P13" s="16"/>
      <c r="Q13" s="13"/>
    </row>
    <row r="14" spans="1:17" ht="18" x14ac:dyDescent="0.35">
      <c r="A14" s="30" t="str">
        <f>IF(NOT(ISBLANK('CP, Curs, Sem'!B18)),'CP, Curs, Sem'!B18,"")</f>
        <v/>
      </c>
      <c r="B14" s="31" t="str">
        <f>IF(NOT(ISBLANK('CP, Curs, Sem'!C18)),'CP, Curs, Sem'!C18,"")</f>
        <v/>
      </c>
      <c r="C14" s="10"/>
      <c r="D14" s="10"/>
      <c r="E14" s="10"/>
      <c r="F14" s="10"/>
      <c r="G14" s="24" t="str">
        <f>IF(NOT(ISBLANK('CP, Curs, Sem'!C18)),
IF('CP, Curs, Sem'!BP18,"Eliberat",
ROUND(SUM(C14:F14),0)),
"")</f>
        <v/>
      </c>
      <c r="H14" s="23" t="str">
        <f>IF(NOT(ISBLANK('CP, Curs, Sem'!C18)),
IF('CP, Curs, Sem'!BP18,'CP, Curs, Sem'!BP18,
IF(G14=0,"n/p",
IF(AND(G14&gt;=$I$3,G14&lt;=$J$3),$K$3,
IF(AND(G14&gt;=$I$4,G14&lt;=$J$4),$K$4,
IF(AND(G14&gt;=$I$5,G14&lt;=$J$5),$K$5,
IF(AND(G14&gt;=$I$6,G14&lt;=$J$6),$K$6,
IF(AND(G14&gt;=$I$7,G14&lt;=$J$7),$K$7,
IF(AND(G14&gt;=$I$8,G14&lt;=$J$8),$K$8,
IF(AND(G14&gt;=$I$9,G14&lt;=$J$9),$K$9,
IF(AND(G14&gt;=$I$10,G14&lt;=$J$10),$K$10,
IF(AND(G14&gt;=$I$11,G14&lt;=$J$11),$K$11))))))))))),
"")</f>
        <v/>
      </c>
      <c r="I14" s="7"/>
      <c r="J14" s="14"/>
      <c r="K14" s="7"/>
      <c r="O14" s="15"/>
      <c r="P14" s="13"/>
      <c r="Q14" s="16"/>
    </row>
    <row r="15" spans="1:17" ht="18" x14ac:dyDescent="0.35">
      <c r="A15" s="30" t="str">
        <f>IF(NOT(ISBLANK('CP, Curs, Sem'!B19)),'CP, Curs, Sem'!B19,"")</f>
        <v/>
      </c>
      <c r="B15" s="31" t="str">
        <f>IF(NOT(ISBLANK('CP, Curs, Sem'!C19)),'CP, Curs, Sem'!C19,"")</f>
        <v/>
      </c>
      <c r="C15" s="10"/>
      <c r="D15" s="10"/>
      <c r="E15" s="10"/>
      <c r="F15" s="10"/>
      <c r="G15" s="24" t="str">
        <f>IF(NOT(ISBLANK('CP, Curs, Sem'!C19)),
IF('CP, Curs, Sem'!BP19,"Eliberat",
ROUND(SUM(C15:F15),0)),
"")</f>
        <v/>
      </c>
      <c r="H15" s="23" t="str">
        <f>IF(NOT(ISBLANK('CP, Curs, Sem'!C19)),
IF('CP, Curs, Sem'!BP19,'CP, Curs, Sem'!BP19,
IF(G15=0,"n/p",
IF(AND(G15&gt;=$I$3,G15&lt;=$J$3),$K$3,
IF(AND(G15&gt;=$I$4,G15&lt;=$J$4),$K$4,
IF(AND(G15&gt;=$I$5,G15&lt;=$J$5),$K$5,
IF(AND(G15&gt;=$I$6,G15&lt;=$J$6),$K$6,
IF(AND(G15&gt;=$I$7,G15&lt;=$J$7),$K$7,
IF(AND(G15&gt;=$I$8,G15&lt;=$J$8),$K$8,
IF(AND(G15&gt;=$I$9,G15&lt;=$J$9),$K$9,
IF(AND(G15&gt;=$I$10,G15&lt;=$J$10),$K$10,
IF(AND(G15&gt;=$I$11,G15&lt;=$J$11),$K$11))))))))))),
"")</f>
        <v/>
      </c>
      <c r="I15" s="7"/>
      <c r="J15" s="14"/>
      <c r="K15" s="7"/>
      <c r="L15" s="1"/>
      <c r="O15" s="17"/>
    </row>
    <row r="16" spans="1:17" ht="18" x14ac:dyDescent="0.35">
      <c r="A16" s="30" t="str">
        <f>IF(NOT(ISBLANK('CP, Curs, Sem'!B20)),'CP, Curs, Sem'!B20,"")</f>
        <v/>
      </c>
      <c r="B16" s="31" t="str">
        <f>IF(NOT(ISBLANK('CP, Curs, Sem'!C20)),'CP, Curs, Sem'!C20,"")</f>
        <v/>
      </c>
      <c r="C16" s="10"/>
      <c r="D16" s="10"/>
      <c r="E16" s="10"/>
      <c r="F16" s="10"/>
      <c r="G16" s="24" t="str">
        <f>IF(NOT(ISBLANK('CP, Curs, Sem'!C20)),
IF('CP, Curs, Sem'!BP20,"Eliberat",
ROUND(SUM(C16:F16),0)),
"")</f>
        <v/>
      </c>
      <c r="H16" s="23" t="str">
        <f>IF(NOT(ISBLANK('CP, Curs, Sem'!C20)),
IF('CP, Curs, Sem'!BP20,'CP, Curs, Sem'!BP20,
IF(G16=0,"n/p",
IF(AND(G16&gt;=$I$3,G16&lt;=$J$3),$K$3,
IF(AND(G16&gt;=$I$4,G16&lt;=$J$4),$K$4,
IF(AND(G16&gt;=$I$5,G16&lt;=$J$5),$K$5,
IF(AND(G16&gt;=$I$6,G16&lt;=$J$6),$K$6,
IF(AND(G16&gt;=$I$7,G16&lt;=$J$7),$K$7,
IF(AND(G16&gt;=$I$8,G16&lt;=$J$8),$K$8,
IF(AND(G16&gt;=$I$9,G16&lt;=$J$9),$K$9,
IF(AND(G16&gt;=$I$10,G16&lt;=$J$10),$K$10,
IF(AND(G16&gt;=$I$11,G16&lt;=$J$11),$K$11))))))))))),
"")</f>
        <v/>
      </c>
      <c r="I16" s="7"/>
      <c r="J16" s="14"/>
      <c r="K16" s="7"/>
      <c r="L16" s="1"/>
      <c r="O16" s="17"/>
    </row>
    <row r="17" spans="1:17" ht="18" x14ac:dyDescent="0.35">
      <c r="A17" s="30" t="str">
        <f>IF(NOT(ISBLANK('CP, Curs, Sem'!B21)),'CP, Curs, Sem'!B21,"")</f>
        <v/>
      </c>
      <c r="B17" s="31" t="str">
        <f>IF(NOT(ISBLANK('CP, Curs, Sem'!C21)),'CP, Curs, Sem'!C21,"")</f>
        <v/>
      </c>
      <c r="C17" s="10"/>
      <c r="D17" s="10"/>
      <c r="E17" s="10"/>
      <c r="F17" s="10"/>
      <c r="G17" s="24" t="str">
        <f>IF(NOT(ISBLANK('CP, Curs, Sem'!C21)),
IF('CP, Curs, Sem'!BP21,"Eliberat",
ROUND(SUM(C17:F17),0)),
"")</f>
        <v/>
      </c>
      <c r="H17" s="23" t="str">
        <f>IF(NOT(ISBLANK('CP, Curs, Sem'!C21)),
IF('CP, Curs, Sem'!BP21,'CP, Curs, Sem'!BP21,
IF(G17=0,"n/p",
IF(AND(G17&gt;=$I$3,G17&lt;=$J$3),$K$3,
IF(AND(G17&gt;=$I$4,G17&lt;=$J$4),$K$4,
IF(AND(G17&gt;=$I$5,G17&lt;=$J$5),$K$5,
IF(AND(G17&gt;=$I$6,G17&lt;=$J$6),$K$6,
IF(AND(G17&gt;=$I$7,G17&lt;=$J$7),$K$7,
IF(AND(G17&gt;=$I$8,G17&lt;=$J$8),$K$8,
IF(AND(G17&gt;=$I$9,G17&lt;=$J$9),$K$9,
IF(AND(G17&gt;=$I$10,G17&lt;=$J$10),$K$10,
IF(AND(G17&gt;=$I$11,G17&lt;=$J$11),$K$11))))))))))),
"")</f>
        <v/>
      </c>
      <c r="I17" s="7"/>
      <c r="J17" s="14"/>
      <c r="K17" s="7"/>
      <c r="L17" s="1"/>
      <c r="O17" s="17"/>
    </row>
    <row r="18" spans="1:17" ht="18" x14ac:dyDescent="0.35">
      <c r="A18" s="30" t="str">
        <f>IF(NOT(ISBLANK('CP, Curs, Sem'!B22)),'CP, Curs, Sem'!B22,"")</f>
        <v/>
      </c>
      <c r="B18" s="31" t="str">
        <f>IF(NOT(ISBLANK('CP, Curs, Sem'!C22)),'CP, Curs, Sem'!C22,"")</f>
        <v/>
      </c>
      <c r="C18" s="10"/>
      <c r="D18" s="10"/>
      <c r="E18" s="10"/>
      <c r="F18" s="10"/>
      <c r="G18" s="24" t="str">
        <f>IF(NOT(ISBLANK('CP, Curs, Sem'!C22)),
IF('CP, Curs, Sem'!BP22,"Eliberat",
ROUND(SUM(C18:F18),0)),
"")</f>
        <v/>
      </c>
      <c r="H18" s="23" t="str">
        <f>IF(NOT(ISBLANK('CP, Curs, Sem'!C22)),
IF('CP, Curs, Sem'!BP22,'CP, Curs, Sem'!BP22,
IF(G18=0,"n/p",
IF(AND(G18&gt;=$I$3,G18&lt;=$J$3),$K$3,
IF(AND(G18&gt;=$I$4,G18&lt;=$J$4),$K$4,
IF(AND(G18&gt;=$I$5,G18&lt;=$J$5),$K$5,
IF(AND(G18&gt;=$I$6,G18&lt;=$J$6),$K$6,
IF(AND(G18&gt;=$I$7,G18&lt;=$J$7),$K$7,
IF(AND(G18&gt;=$I$8,G18&lt;=$J$8),$K$8,
IF(AND(G18&gt;=$I$9,G18&lt;=$J$9),$K$9,
IF(AND(G18&gt;=$I$10,G18&lt;=$J$10),$K$10,
IF(AND(G18&gt;=$I$11,G18&lt;=$J$11),$K$11))))))))))),
"")</f>
        <v/>
      </c>
      <c r="I18" s="7"/>
      <c r="J18" s="14"/>
      <c r="K18" s="7"/>
      <c r="L18" s="1"/>
      <c r="O18" s="17"/>
    </row>
    <row r="19" spans="1:17" ht="18" x14ac:dyDescent="0.35">
      <c r="A19" s="30" t="str">
        <f>IF(NOT(ISBLANK('CP, Curs, Sem'!B23)),'CP, Curs, Sem'!B23,"")</f>
        <v/>
      </c>
      <c r="B19" s="31" t="str">
        <f>IF(NOT(ISBLANK('CP, Curs, Sem'!C23)),'CP, Curs, Sem'!C23,"")</f>
        <v/>
      </c>
      <c r="C19" s="10"/>
      <c r="D19" s="10"/>
      <c r="E19" s="10"/>
      <c r="F19" s="10"/>
      <c r="G19" s="24" t="str">
        <f>IF(NOT(ISBLANK('CP, Curs, Sem'!C23)),
IF('CP, Curs, Sem'!BP23,"Eliberat",
ROUND(SUM(C19:F19),0)),
"")</f>
        <v/>
      </c>
      <c r="H19" s="23" t="str">
        <f>IF(NOT(ISBLANK('CP, Curs, Sem'!C23)),
IF('CP, Curs, Sem'!BP23,'CP, Curs, Sem'!BP23,
IF(G19=0,"n/p",
IF(AND(G19&gt;=$I$3,G19&lt;=$J$3),$K$3,
IF(AND(G19&gt;=$I$4,G19&lt;=$J$4),$K$4,
IF(AND(G19&gt;=$I$5,G19&lt;=$J$5),$K$5,
IF(AND(G19&gt;=$I$6,G19&lt;=$J$6),$K$6,
IF(AND(G19&gt;=$I$7,G19&lt;=$J$7),$K$7,
IF(AND(G19&gt;=$I$8,G19&lt;=$J$8),$K$8,
IF(AND(G19&gt;=$I$9,G19&lt;=$J$9),$K$9,
IF(AND(G19&gt;=$I$10,G19&lt;=$J$10),$K$10,
IF(AND(G19&gt;=$I$11,G19&lt;=$J$11),$K$11))))))))))),
"")</f>
        <v/>
      </c>
      <c r="I19" s="7"/>
      <c r="J19" s="14"/>
      <c r="K19" s="7"/>
      <c r="L19" s="1"/>
      <c r="O19" s="17"/>
    </row>
    <row r="20" spans="1:17" ht="18" x14ac:dyDescent="0.35">
      <c r="A20" s="30" t="str">
        <f>IF(NOT(ISBLANK('CP, Curs, Sem'!B24)),'CP, Curs, Sem'!B24,"")</f>
        <v/>
      </c>
      <c r="B20" s="31" t="str">
        <f>IF(NOT(ISBLANK('CP, Curs, Sem'!C24)),'CP, Curs, Sem'!C24,"")</f>
        <v/>
      </c>
      <c r="C20" s="10"/>
      <c r="D20" s="10"/>
      <c r="E20" s="10"/>
      <c r="F20" s="10"/>
      <c r="G20" s="24" t="str">
        <f>IF(NOT(ISBLANK('CP, Curs, Sem'!C24)),
IF('CP, Curs, Sem'!BP24,"Eliberat",
ROUND(SUM(C20:F20),0)),
"")</f>
        <v/>
      </c>
      <c r="H20" s="23" t="str">
        <f>IF(NOT(ISBLANK('CP, Curs, Sem'!C24)),
IF('CP, Curs, Sem'!BP24,'CP, Curs, Sem'!BP24,
IF(G20=0,"n/p",
IF(AND(G20&gt;=$I$3,G20&lt;=$J$3),$K$3,
IF(AND(G20&gt;=$I$4,G20&lt;=$J$4),$K$4,
IF(AND(G20&gt;=$I$5,G20&lt;=$J$5),$K$5,
IF(AND(G20&gt;=$I$6,G20&lt;=$J$6),$K$6,
IF(AND(G20&gt;=$I$7,G20&lt;=$J$7),$K$7,
IF(AND(G20&gt;=$I$8,G20&lt;=$J$8),$K$8,
IF(AND(G20&gt;=$I$9,G20&lt;=$J$9),$K$9,
IF(AND(G20&gt;=$I$10,G20&lt;=$J$10),$K$10,
IF(AND(G20&gt;=$I$11,G20&lt;=$J$11),$K$11))))))))))),
"")</f>
        <v/>
      </c>
      <c r="I20" s="7"/>
      <c r="J20" s="14"/>
      <c r="K20" s="7"/>
      <c r="L20" s="1"/>
      <c r="O20" s="17"/>
    </row>
    <row r="21" spans="1:17" ht="18" x14ac:dyDescent="0.35">
      <c r="A21" s="30" t="str">
        <f>IF(NOT(ISBLANK('CP, Curs, Sem'!B25)),'CP, Curs, Sem'!B25,"")</f>
        <v/>
      </c>
      <c r="B21" s="31" t="str">
        <f>IF(NOT(ISBLANK('CP, Curs, Sem'!C25)),'CP, Curs, Sem'!C25,"")</f>
        <v/>
      </c>
      <c r="C21" s="10"/>
      <c r="D21" s="10"/>
      <c r="E21" s="10"/>
      <c r="F21" s="10"/>
      <c r="G21" s="24" t="str">
        <f>IF(NOT(ISBLANK('CP, Curs, Sem'!C25)),
IF('CP, Curs, Sem'!BP25,"Eliberat",
ROUND(SUM(C21:F21),0)),
"")</f>
        <v/>
      </c>
      <c r="H21" s="23" t="str">
        <f>IF(NOT(ISBLANK('CP, Curs, Sem'!C25)),
IF('CP, Curs, Sem'!BP25,'CP, Curs, Sem'!BP25,
IF(G21=0,"n/p",
IF(AND(G21&gt;=$I$3,G21&lt;=$J$3),$K$3,
IF(AND(G21&gt;=$I$4,G21&lt;=$J$4),$K$4,
IF(AND(G21&gt;=$I$5,G21&lt;=$J$5),$K$5,
IF(AND(G21&gt;=$I$6,G21&lt;=$J$6),$K$6,
IF(AND(G21&gt;=$I$7,G21&lt;=$J$7),$K$7,
IF(AND(G21&gt;=$I$8,G21&lt;=$J$8),$K$8,
IF(AND(G21&gt;=$I$9,G21&lt;=$J$9),$K$9,
IF(AND(G21&gt;=$I$10,G21&lt;=$J$10),$K$10,
IF(AND(G21&gt;=$I$11,G21&lt;=$J$11),$K$11))))))))))),
"")</f>
        <v/>
      </c>
      <c r="I21" s="7"/>
      <c r="J21" s="14"/>
      <c r="K21" s="7"/>
      <c r="L21" s="1"/>
      <c r="O21" s="17"/>
    </row>
    <row r="22" spans="1:17" ht="18" x14ac:dyDescent="0.35">
      <c r="A22" s="30" t="str">
        <f>IF(NOT(ISBLANK('CP, Curs, Sem'!B26)),'CP, Curs, Sem'!B26,"")</f>
        <v/>
      </c>
      <c r="B22" s="31" t="str">
        <f>IF(NOT(ISBLANK('CP, Curs, Sem'!C26)),'CP, Curs, Sem'!C26,"")</f>
        <v/>
      </c>
      <c r="C22" s="10"/>
      <c r="D22" s="10"/>
      <c r="E22" s="10"/>
      <c r="F22" s="10"/>
      <c r="G22" s="24" t="str">
        <f>IF(NOT(ISBLANK('CP, Curs, Sem'!C26)),
IF('CP, Curs, Sem'!BP26,"Eliberat",
ROUND(SUM(C22:F22),0)),
"")</f>
        <v/>
      </c>
      <c r="H22" s="23" t="str">
        <f>IF(NOT(ISBLANK('CP, Curs, Sem'!C26)),
IF('CP, Curs, Sem'!BP26,'CP, Curs, Sem'!BP26,
IF(G22=0,"n/p",
IF(AND(G22&gt;=$I$3,G22&lt;=$J$3),$K$3,
IF(AND(G22&gt;=$I$4,G22&lt;=$J$4),$K$4,
IF(AND(G22&gt;=$I$5,G22&lt;=$J$5),$K$5,
IF(AND(G22&gt;=$I$6,G22&lt;=$J$6),$K$6,
IF(AND(G22&gt;=$I$7,G22&lt;=$J$7),$K$7,
IF(AND(G22&gt;=$I$8,G22&lt;=$J$8),$K$8,
IF(AND(G22&gt;=$I$9,G22&lt;=$J$9),$K$9,
IF(AND(G22&gt;=$I$10,G22&lt;=$J$10),$K$10,
IF(AND(G22&gt;=$I$11,G22&lt;=$J$11),$K$11))))))))))),
"")</f>
        <v/>
      </c>
      <c r="I22" s="7"/>
      <c r="J22" s="14"/>
      <c r="K22" s="7"/>
      <c r="L22" s="1"/>
      <c r="O22" s="17"/>
    </row>
    <row r="23" spans="1:17" ht="18" x14ac:dyDescent="0.35">
      <c r="A23" s="30" t="str">
        <f>IF(NOT(ISBLANK('CP, Curs, Sem'!B27)),'CP, Curs, Sem'!B27,"")</f>
        <v/>
      </c>
      <c r="B23" s="31" t="str">
        <f>IF(NOT(ISBLANK('CP, Curs, Sem'!C27)),'CP, Curs, Sem'!C27,"")</f>
        <v/>
      </c>
      <c r="C23" s="10"/>
      <c r="D23" s="10"/>
      <c r="E23" s="10"/>
      <c r="F23" s="10"/>
      <c r="G23" s="24" t="str">
        <f>IF(NOT(ISBLANK('CP, Curs, Sem'!C27)),
IF('CP, Curs, Sem'!BP27,"Eliberat",
ROUND(SUM(C23:F23),0)),
"")</f>
        <v/>
      </c>
      <c r="H23" s="23" t="str">
        <f>IF(NOT(ISBLANK('CP, Curs, Sem'!C27)),
IF('CP, Curs, Sem'!BP27,'CP, Curs, Sem'!BP27,
IF(G23=0,"n/p",
IF(AND(G23&gt;=$I$3,G23&lt;=$J$3),$K$3,
IF(AND(G23&gt;=$I$4,G23&lt;=$J$4),$K$4,
IF(AND(G23&gt;=$I$5,G23&lt;=$J$5),$K$5,
IF(AND(G23&gt;=$I$6,G23&lt;=$J$6),$K$6,
IF(AND(G23&gt;=$I$7,G23&lt;=$J$7),$K$7,
IF(AND(G23&gt;=$I$8,G23&lt;=$J$8),$K$8,
IF(AND(G23&gt;=$I$9,G23&lt;=$J$9),$K$9,
IF(AND(G23&gt;=$I$10,G23&lt;=$J$10),$K$10,
IF(AND(G23&gt;=$I$11,G23&lt;=$J$11),$K$11))))))))))),
"")</f>
        <v/>
      </c>
      <c r="I23" s="7"/>
      <c r="J23" s="14"/>
      <c r="K23" s="7"/>
      <c r="L23" s="1"/>
      <c r="O23" s="17"/>
    </row>
    <row r="24" spans="1:17" ht="18" x14ac:dyDescent="0.35">
      <c r="A24" s="30" t="str">
        <f>IF(NOT(ISBLANK('CP, Curs, Sem'!B28)),'CP, Curs, Sem'!B28,"")</f>
        <v/>
      </c>
      <c r="B24" s="31" t="str">
        <f>IF(NOT(ISBLANK('CP, Curs, Sem'!C28)),'CP, Curs, Sem'!C28,"")</f>
        <v/>
      </c>
      <c r="C24" s="10"/>
      <c r="D24" s="10"/>
      <c r="E24" s="10"/>
      <c r="F24" s="10"/>
      <c r="G24" s="24" t="str">
        <f>IF(NOT(ISBLANK('CP, Curs, Sem'!C28)),
IF('CP, Curs, Sem'!BP28,"Eliberat",
ROUND(SUM(C24:F24),0)),
"")</f>
        <v/>
      </c>
      <c r="H24" s="23" t="str">
        <f>IF(NOT(ISBLANK('CP, Curs, Sem'!C28)),
IF('CP, Curs, Sem'!BP28,'CP, Curs, Sem'!BP28,
IF(G24=0,"n/p",
IF(AND(G24&gt;=$I$3,G24&lt;=$J$3),$K$3,
IF(AND(G24&gt;=$I$4,G24&lt;=$J$4),$K$4,
IF(AND(G24&gt;=$I$5,G24&lt;=$J$5),$K$5,
IF(AND(G24&gt;=$I$6,G24&lt;=$J$6),$K$6,
IF(AND(G24&gt;=$I$7,G24&lt;=$J$7),$K$7,
IF(AND(G24&gt;=$I$8,G24&lt;=$J$8),$K$8,
IF(AND(G24&gt;=$I$9,G24&lt;=$J$9),$K$9,
IF(AND(G24&gt;=$I$10,G24&lt;=$J$10),$K$10,
IF(AND(G24&gt;=$I$11,G24&lt;=$J$11),$K$11))))))))))),
"")</f>
        <v/>
      </c>
      <c r="I24" s="7"/>
      <c r="J24" s="14"/>
      <c r="K24" s="7"/>
      <c r="L24" s="1"/>
      <c r="O24" s="17"/>
    </row>
    <row r="25" spans="1:17" ht="18" x14ac:dyDescent="0.35">
      <c r="A25" s="30" t="str">
        <f>IF(NOT(ISBLANK('CP, Curs, Sem'!B29)),'CP, Curs, Sem'!B29,"")</f>
        <v/>
      </c>
      <c r="B25" s="31" t="str">
        <f>IF(NOT(ISBLANK('CP, Curs, Sem'!C29)),'CP, Curs, Sem'!C29,"")</f>
        <v/>
      </c>
      <c r="C25" s="10"/>
      <c r="D25" s="10"/>
      <c r="E25" s="10"/>
      <c r="F25" s="10"/>
      <c r="G25" s="24" t="str">
        <f>IF(NOT(ISBLANK('CP, Curs, Sem'!C29)),
IF('CP, Curs, Sem'!BP29,"Eliberat",
ROUND(SUM(C25:F25),0)),
"")</f>
        <v/>
      </c>
      <c r="H25" s="23" t="str">
        <f>IF(NOT(ISBLANK('CP, Curs, Sem'!C29)),
IF('CP, Curs, Sem'!BP29,'CP, Curs, Sem'!BP29,
IF(G25=0,"n/p",
IF(AND(G25&gt;=$I$3,G25&lt;=$J$3),$K$3,
IF(AND(G25&gt;=$I$4,G25&lt;=$J$4),$K$4,
IF(AND(G25&gt;=$I$5,G25&lt;=$J$5),$K$5,
IF(AND(G25&gt;=$I$6,G25&lt;=$J$6),$K$6,
IF(AND(G25&gt;=$I$7,G25&lt;=$J$7),$K$7,
IF(AND(G25&gt;=$I$8,G25&lt;=$J$8),$K$8,
IF(AND(G25&gt;=$I$9,G25&lt;=$J$9),$K$9,
IF(AND(G25&gt;=$I$10,G25&lt;=$J$10),$K$10,
IF(AND(G25&gt;=$I$11,G25&lt;=$J$11),$K$11))))))))))),
"")</f>
        <v/>
      </c>
      <c r="I25" s="7"/>
      <c r="J25" s="14"/>
      <c r="K25" s="7"/>
      <c r="L25" s="1"/>
      <c r="O25" s="17"/>
    </row>
    <row r="26" spans="1:17" ht="18" x14ac:dyDescent="0.35">
      <c r="A26" s="30" t="str">
        <f>IF(NOT(ISBLANK('CP, Curs, Sem'!B30)),'CP, Curs, Sem'!B30,"")</f>
        <v/>
      </c>
      <c r="B26" s="31" t="str">
        <f>IF(NOT(ISBLANK('CP, Curs, Sem'!C30)),'CP, Curs, Sem'!C30,"")</f>
        <v/>
      </c>
      <c r="C26" s="10"/>
      <c r="D26" s="10"/>
      <c r="E26" s="10"/>
      <c r="F26" s="10"/>
      <c r="G26" s="24" t="str">
        <f>IF(NOT(ISBLANK('CP, Curs, Sem'!C30)),
IF('CP, Curs, Sem'!BP30,"Eliberat",
ROUND(SUM(C26:F26),0)),
"")</f>
        <v/>
      </c>
      <c r="H26" s="23" t="str">
        <f>IF(NOT(ISBLANK('CP, Curs, Sem'!C30)),
IF('CP, Curs, Sem'!BP30,'CP, Curs, Sem'!BP30,
IF(G26=0,"n/p",
IF(AND(G26&gt;=$I$3,G26&lt;=$J$3),$K$3,
IF(AND(G26&gt;=$I$4,G26&lt;=$J$4),$K$4,
IF(AND(G26&gt;=$I$5,G26&lt;=$J$5),$K$5,
IF(AND(G26&gt;=$I$6,G26&lt;=$J$6),$K$6,
IF(AND(G26&gt;=$I$7,G26&lt;=$J$7),$K$7,
IF(AND(G26&gt;=$I$8,G26&lt;=$J$8),$K$8,
IF(AND(G26&gt;=$I$9,G26&lt;=$J$9),$K$9,
IF(AND(G26&gt;=$I$10,G26&lt;=$J$10),$K$10,
IF(AND(G26&gt;=$I$11,G26&lt;=$J$11),$K$11))))))))))),
"")</f>
        <v/>
      </c>
      <c r="I26" s="7"/>
      <c r="J26" s="14"/>
      <c r="K26" s="7"/>
      <c r="L26" s="1"/>
      <c r="O26" s="17"/>
    </row>
    <row r="27" spans="1:17" ht="18" x14ac:dyDescent="0.35">
      <c r="A27" s="30" t="str">
        <f>IF(NOT(ISBLANK('CP, Curs, Sem'!B31)),'CP, Curs, Sem'!B31,"")</f>
        <v/>
      </c>
      <c r="B27" s="31" t="str">
        <f>IF(NOT(ISBLANK('CP, Curs, Sem'!C31)),'CP, Curs, Sem'!C31,"")</f>
        <v/>
      </c>
      <c r="C27" s="10"/>
      <c r="D27" s="10"/>
      <c r="E27" s="10"/>
      <c r="F27" s="10"/>
      <c r="G27" s="24" t="str">
        <f>IF(NOT(ISBLANK('CP, Curs, Sem'!C31)),
IF('CP, Curs, Sem'!BP31,"Eliberat",
ROUND(SUM(C27:F27),0)),
"")</f>
        <v/>
      </c>
      <c r="H27" s="23" t="str">
        <f>IF(NOT(ISBLANK('CP, Curs, Sem'!C31)),
IF('CP, Curs, Sem'!BP31,'CP, Curs, Sem'!BP31,
IF(G27=0,"n/p",
IF(AND(G27&gt;=$I$3,G27&lt;=$J$3),$K$3,
IF(AND(G27&gt;=$I$4,G27&lt;=$J$4),$K$4,
IF(AND(G27&gt;=$I$5,G27&lt;=$J$5),$K$5,
IF(AND(G27&gt;=$I$6,G27&lt;=$J$6),$K$6,
IF(AND(G27&gt;=$I$7,G27&lt;=$J$7),$K$7,
IF(AND(G27&gt;=$I$8,G27&lt;=$J$8),$K$8,
IF(AND(G27&gt;=$I$9,G27&lt;=$J$9),$K$9,
IF(AND(G27&gt;=$I$10,G27&lt;=$J$10),$K$10,
IF(AND(G27&gt;=$I$11,G27&lt;=$J$11),$K$11))))))))))),
"")</f>
        <v/>
      </c>
      <c r="I27" s="10"/>
      <c r="J27" s="10"/>
      <c r="K27" s="10"/>
      <c r="L27" s="11"/>
      <c r="M27" s="23"/>
      <c r="N27" s="7"/>
      <c r="O27" s="14"/>
      <c r="P27" s="7"/>
      <c r="Q27" s="1"/>
    </row>
    <row r="28" spans="1:17" ht="18" x14ac:dyDescent="0.35">
      <c r="A28" s="30" t="str">
        <f>IF(NOT(ISBLANK('CP, Curs, Sem'!B32)),'CP, Curs, Sem'!B32,"")</f>
        <v/>
      </c>
      <c r="B28" s="31" t="str">
        <f>IF(NOT(ISBLANK('CP, Curs, Sem'!C32)),'CP, Curs, Sem'!C32,"")</f>
        <v/>
      </c>
      <c r="C28" s="10"/>
      <c r="D28" s="10"/>
      <c r="E28" s="10"/>
      <c r="F28" s="10"/>
      <c r="G28" s="24" t="str">
        <f>IF(NOT(ISBLANK('CP, Curs, Sem'!C32)),
IF('CP, Curs, Sem'!BP32,"Eliberat",
ROUND(SUM(C28:F28),0)),
"")</f>
        <v/>
      </c>
      <c r="H28" s="23" t="str">
        <f>IF(NOT(ISBLANK('CP, Curs, Sem'!C32)),
IF('CP, Curs, Sem'!BP32,'CP, Curs, Sem'!BP32,
IF(G28=0,"n/p",
IF(AND(G28&gt;=$I$3,G28&lt;=$J$3),$K$3,
IF(AND(G28&gt;=$I$4,G28&lt;=$J$4),$K$4,
IF(AND(G28&gt;=$I$5,G28&lt;=$J$5),$K$5,
IF(AND(G28&gt;=$I$6,G28&lt;=$J$6),$K$6,
IF(AND(G28&gt;=$I$7,G28&lt;=$J$7),$K$7,
IF(AND(G28&gt;=$I$8,G28&lt;=$J$8),$K$8,
IF(AND(G28&gt;=$I$9,G28&lt;=$J$9),$K$9,
IF(AND(G28&gt;=$I$10,G28&lt;=$J$10),$K$10,
IF(AND(G28&gt;=$I$11,G28&lt;=$J$11),$K$11))))))))))),
"")</f>
        <v/>
      </c>
    </row>
    <row r="29" spans="1:17" ht="18" x14ac:dyDescent="0.35">
      <c r="A29" s="30" t="str">
        <f>IF(NOT(ISBLANK('CP, Curs, Sem'!B33)),'CP, Curs, Sem'!B33,"")</f>
        <v/>
      </c>
      <c r="B29" s="31" t="str">
        <f>IF(NOT(ISBLANK('CP, Curs, Sem'!C33)),'CP, Curs, Sem'!C33,"")</f>
        <v/>
      </c>
      <c r="C29" s="10"/>
      <c r="D29" s="10"/>
      <c r="E29" s="10"/>
      <c r="F29" s="10"/>
      <c r="G29" s="24" t="str">
        <f>IF(NOT(ISBLANK('CP, Curs, Sem'!C33)),
IF('CP, Curs, Sem'!BP33,"Eliberat",
ROUND(SUM(C29:F29),0)),
"")</f>
        <v/>
      </c>
      <c r="H29" s="23" t="str">
        <f>IF(NOT(ISBLANK('CP, Curs, Sem'!C33)),
IF('CP, Curs, Sem'!BP33,'CP, Curs, Sem'!BP33,
IF(G29=0,"n/p",
IF(AND(G29&gt;=$I$3,G29&lt;=$J$3),$K$3,
IF(AND(G29&gt;=$I$4,G29&lt;=$J$4),$K$4,
IF(AND(G29&gt;=$I$5,G29&lt;=$J$5),$K$5,
IF(AND(G29&gt;=$I$6,G29&lt;=$J$6),$K$6,
IF(AND(G29&gt;=$I$7,G29&lt;=$J$7),$K$7,
IF(AND(G29&gt;=$I$8,G29&lt;=$J$8),$K$8,
IF(AND(G29&gt;=$I$9,G29&lt;=$J$9),$K$9,
IF(AND(G29&gt;=$I$10,G29&lt;=$J$10),$K$10,
IF(AND(G29&gt;=$I$11,G29&lt;=$J$11),$K$11))))))))))),
"")</f>
        <v/>
      </c>
    </row>
    <row r="30" spans="1:17" ht="18" x14ac:dyDescent="0.35">
      <c r="A30" s="30" t="str">
        <f>IF(NOT(ISBLANK('CP, Curs, Sem'!B34)),'CP, Curs, Sem'!B34,"")</f>
        <v/>
      </c>
      <c r="B30" s="31" t="str">
        <f>IF(NOT(ISBLANK('CP, Curs, Sem'!C34)),'CP, Curs, Sem'!C34,"")</f>
        <v/>
      </c>
      <c r="C30" s="10"/>
      <c r="D30" s="10"/>
      <c r="E30" s="10"/>
      <c r="F30" s="10"/>
      <c r="G30" s="24" t="str">
        <f>IF(NOT(ISBLANK('CP, Curs, Sem'!C34)),
IF('CP, Curs, Sem'!BP34,"Eliberat",
ROUND(SUM(C30:F30),0)),
"")</f>
        <v/>
      </c>
      <c r="H30" s="23" t="str">
        <f>IF(NOT(ISBLANK('CP, Curs, Sem'!C34)),
IF('CP, Curs, Sem'!BP34,'CP, Curs, Sem'!BP34,
IF(G30=0,"n/p",
IF(AND(G30&gt;=$I$3,G30&lt;=$J$3),$K$3,
IF(AND(G30&gt;=$I$4,G30&lt;=$J$4),$K$4,
IF(AND(G30&gt;=$I$5,G30&lt;=$J$5),$K$5,
IF(AND(G30&gt;=$I$6,G30&lt;=$J$6),$K$6,
IF(AND(G30&gt;=$I$7,G30&lt;=$J$7),$K$7,
IF(AND(G30&gt;=$I$8,G30&lt;=$J$8),$K$8,
IF(AND(G30&gt;=$I$9,G30&lt;=$J$9),$K$9,
IF(AND(G30&gt;=$I$10,G30&lt;=$J$10),$K$10,
IF(AND(G30&gt;=$I$11,G30&lt;=$J$11),$K$11))))))))))),
"")</f>
        <v/>
      </c>
    </row>
    <row r="31" spans="1:17" ht="18" x14ac:dyDescent="0.35">
      <c r="A31" s="30" t="str">
        <f>IF(NOT(ISBLANK('CP, Curs, Sem'!B35)),'CP, Curs, Sem'!B35,"")</f>
        <v/>
      </c>
      <c r="B31" s="31" t="str">
        <f>IF(NOT(ISBLANK('CP, Curs, Sem'!C35)),'CP, Curs, Sem'!C35,"")</f>
        <v/>
      </c>
      <c r="C31" s="10"/>
      <c r="D31" s="10"/>
      <c r="E31" s="10"/>
      <c r="F31" s="10"/>
      <c r="G31" s="24" t="str">
        <f>IF(NOT(ISBLANK('CP, Curs, Sem'!C35)),
IF('CP, Curs, Sem'!BP35,"Eliberat",
ROUND(SUM(C31:F31),0)),
"")</f>
        <v/>
      </c>
      <c r="H31" s="23" t="str">
        <f>IF(NOT(ISBLANK('CP, Curs, Sem'!C35)),
IF('CP, Curs, Sem'!BP35,'CP, Curs, Sem'!BP35,
IF(G31=0,"n/p",
IF(AND(G31&gt;=$I$3,G31&lt;=$J$3),$K$3,
IF(AND(G31&gt;=$I$4,G31&lt;=$J$4),$K$4,
IF(AND(G31&gt;=$I$5,G31&lt;=$J$5),$K$5,
IF(AND(G31&gt;=$I$6,G31&lt;=$J$6),$K$6,
IF(AND(G31&gt;=$I$7,G31&lt;=$J$7),$K$7,
IF(AND(G31&gt;=$I$8,G31&lt;=$J$8),$K$8,
IF(AND(G31&gt;=$I$9,G31&lt;=$J$9),$K$9,
IF(AND(G31&gt;=$I$10,G31&lt;=$J$10),$K$10,
IF(AND(G31&gt;=$I$11,G31&lt;=$J$11),$K$11))))))))))),
"")</f>
        <v/>
      </c>
    </row>
    <row r="32" spans="1:17" ht="18" x14ac:dyDescent="0.35">
      <c r="A32" s="30" t="str">
        <f>IF(NOT(ISBLANK('CP, Curs, Sem'!B36)),'CP, Curs, Sem'!B36,"")</f>
        <v/>
      </c>
      <c r="B32" s="31" t="str">
        <f>IF(NOT(ISBLANK('CP, Curs, Sem'!C36)),'CP, Curs, Sem'!C36,"")</f>
        <v/>
      </c>
      <c r="C32" s="10"/>
      <c r="D32" s="10"/>
      <c r="E32" s="10"/>
      <c r="F32" s="10"/>
      <c r="G32" s="24" t="str">
        <f>IF(NOT(ISBLANK('CP, Curs, Sem'!C36)),ROUND(SUM(C32:F32),0),"")</f>
        <v/>
      </c>
      <c r="H32" s="23" t="str">
        <f>IF(NOT(ISBLANK('CP, Curs, Sem'!C36)),
IF('CP, Curs, Sem'!BP36,'CP, Curs, Sem'!BP36,
IF(G32=0,"n/p",
IF(AND(G32&gt;=$I$3,G32&lt;=$J$3),$K$3,
IF(AND(G32&gt;=$I$4,G32&lt;=$J$4),$K$4,
IF(AND(G32&gt;=$I$5,G32&lt;=$J$5),$K$5,
IF(AND(G32&gt;=$I$6,G32&lt;=$J$6),$K$6,
IF(AND(G32&gt;=$I$7,G32&lt;=$J$7),$K$7,
IF(AND(G32&gt;=$I$8,G32&lt;=$J$8),$K$8,
IF(AND(G32&gt;=$I$9,G32&lt;=$J$9),$K$9,
IF(AND(G32&gt;=$I$10,G32&lt;=$J$10),$K$10,
IF(AND(G32&gt;=$I$11,G32&lt;=$J$11),$K$11))))))))))),
"")</f>
        <v/>
      </c>
    </row>
    <row r="33" spans="1:8" ht="18" x14ac:dyDescent="0.35">
      <c r="A33" s="30" t="str">
        <f>IF(NOT(ISBLANK('CP, Curs, Sem'!B37)),'CP, Curs, Sem'!B37,"")</f>
        <v/>
      </c>
      <c r="B33" s="31" t="str">
        <f>IF(NOT(ISBLANK('CP, Curs, Sem'!C37)),'CP, Curs, Sem'!C37,"")</f>
        <v/>
      </c>
      <c r="C33" s="10"/>
      <c r="D33" s="10"/>
      <c r="E33" s="10"/>
      <c r="F33" s="10"/>
      <c r="G33" s="24" t="str">
        <f>IF(NOT(ISBLANK('CP, Curs, Sem'!C37)),ROUND(SUM(C33:F33),0),"")</f>
        <v/>
      </c>
      <c r="H33" s="23" t="str">
        <f>IF(NOT(ISBLANK('CP, Curs, Sem'!C37)),
IF('CP, Curs, Sem'!BP37,'CP, Curs, Sem'!BP37,
IF(G33=0,"n/p",
IF(AND(G33&gt;=$I$3,G33&lt;=$J$3),$K$3,
IF(AND(G33&gt;=$I$4,G33&lt;=$J$4),$K$4,
IF(AND(G33&gt;=$I$5,G33&lt;=$J$5),$K$5,
IF(AND(G33&gt;=$I$6,G33&lt;=$J$6),$K$6,
IF(AND(G33&gt;=$I$7,G33&lt;=$J$7),$K$7,
IF(AND(G33&gt;=$I$8,G33&lt;=$J$8),$K$8,
IF(AND(G33&gt;=$I$9,G33&lt;=$J$9),$K$9,
IF(AND(G33&gt;=$I$10,G33&lt;=$J$10),$K$10,
IF(AND(G33&gt;=$I$11,G33&lt;=$J$11),$K$11))))))))))),
"")</f>
        <v/>
      </c>
    </row>
    <row r="34" spans="1:8" ht="18" x14ac:dyDescent="0.35">
      <c r="A34" s="30" t="str">
        <f>IF(NOT(ISBLANK('CP, Curs, Sem'!B38)),'CP, Curs, Sem'!B38,"")</f>
        <v/>
      </c>
      <c r="B34" s="31" t="str">
        <f>IF(NOT(ISBLANK('CP, Curs, Sem'!C38)),'CP, Curs, Sem'!C38,"")</f>
        <v/>
      </c>
      <c r="C34" s="10"/>
      <c r="D34" s="10"/>
      <c r="E34" s="10"/>
      <c r="F34" s="10"/>
      <c r="G34" s="24" t="str">
        <f>IF(NOT(ISBLANK('CP, Curs, Sem'!C38)),ROUND(SUM(C34:F34),0),"")</f>
        <v/>
      </c>
      <c r="H34" s="23" t="str">
        <f>IF(NOT(ISBLANK('CP, Curs, Sem'!C38)),
IF('CP, Curs, Sem'!BP38,'CP, Curs, Sem'!BP38,
IF(G34=0,"n/p",
IF(AND(G34&gt;=$I$3,G34&lt;=$J$3),$K$3,
IF(AND(G34&gt;=$I$4,G34&lt;=$J$4),$K$4,
IF(AND(G34&gt;=$I$5,G34&lt;=$J$5),$K$5,
IF(AND(G34&gt;=$I$6,G34&lt;=$J$6),$K$6,
IF(AND(G34&gt;=$I$7,G34&lt;=$J$7),$K$7,
IF(AND(G34&gt;=$I$8,G34&lt;=$J$8),$K$8,
IF(AND(G34&gt;=$I$9,G34&lt;=$J$9),$K$9,
IF(AND(G34&gt;=$I$10,G34&lt;=$J$10),$K$10,
IF(AND(G34&gt;=$I$11,G34&lt;=$J$11),$K$11))))))))))),
"")</f>
        <v/>
      </c>
    </row>
    <row r="35" spans="1:8" ht="18" x14ac:dyDescent="0.35">
      <c r="A35" s="30" t="str">
        <f>IF(NOT(ISBLANK('CP, Curs, Sem'!B39)),'CP, Curs, Sem'!B39,"")</f>
        <v/>
      </c>
      <c r="B35" s="31" t="str">
        <f>IF(NOT(ISBLANK('CP, Curs, Sem'!C39)),'CP, Curs, Sem'!C39,"")</f>
        <v/>
      </c>
      <c r="C35" s="10"/>
      <c r="D35" s="10"/>
      <c r="E35" s="10"/>
      <c r="F35" s="10"/>
      <c r="G35" s="24" t="str">
        <f>IF(NOT(ISBLANK('CP, Curs, Sem'!C39)),ROUND(SUM(C35:F35),0),"")</f>
        <v/>
      </c>
      <c r="H35" s="23" t="str">
        <f>IF(NOT(ISBLANK('CP, Curs, Sem'!C39)),
IF('CP, Curs, Sem'!BP39,'CP, Curs, Sem'!BP39,
IF(G35=0,"n/p",
IF(AND(G35&gt;=$I$3,G35&lt;=$J$3),$K$3,
IF(AND(G35&gt;=$I$4,G35&lt;=$J$4),$K$4,
IF(AND(G35&gt;=$I$5,G35&lt;=$J$5),$K$5,
IF(AND(G35&gt;=$I$6,G35&lt;=$J$6),$K$6,
IF(AND(G35&gt;=$I$7,G35&lt;=$J$7),$K$7,
IF(AND(G35&gt;=$I$8,G35&lt;=$J$8),$K$8,
IF(AND(G35&gt;=$I$9,G35&lt;=$J$9),$K$9,
IF(AND(G35&gt;=$I$10,G35&lt;=$J$10),$K$10,
IF(AND(G35&gt;=$I$11,G35&lt;=$J$11),$K$11))))))))))),
"")</f>
        <v/>
      </c>
    </row>
    <row r="36" spans="1:8" ht="18" x14ac:dyDescent="0.35">
      <c r="A36" s="30" t="str">
        <f>IF(NOT(ISBLANK('CP, Curs, Sem'!B40)),'CP, Curs, Sem'!B40,"")</f>
        <v/>
      </c>
      <c r="B36" s="31" t="str">
        <f>IF(NOT(ISBLANK('CP, Curs, Sem'!C40)),'CP, Curs, Sem'!C40,"")</f>
        <v/>
      </c>
      <c r="C36" s="10"/>
      <c r="D36" s="10"/>
      <c r="E36" s="10"/>
      <c r="F36" s="10"/>
      <c r="G36" s="24" t="str">
        <f>IF(NOT(ISBLANK('CP, Curs, Sem'!C40)),ROUND(SUM(C36:F36),0),"")</f>
        <v/>
      </c>
      <c r="H36" s="23" t="str">
        <f>IF(NOT(ISBLANK('CP, Curs, Sem'!C40)),
IF('CP, Curs, Sem'!BP40,'CP, Curs, Sem'!BP40,
IF(G36=0,"n/p",
IF(AND(G36&gt;=$I$3,G36&lt;=$J$3),$K$3,
IF(AND(G36&gt;=$I$4,G36&lt;=$J$4),$K$4,
IF(AND(G36&gt;=$I$5,G36&lt;=$J$5),$K$5,
IF(AND(G36&gt;=$I$6,G36&lt;=$J$6),$K$6,
IF(AND(G36&gt;=$I$7,G36&lt;=$J$7),$K$7,
IF(AND(G36&gt;=$I$8,G36&lt;=$J$8),$K$8,
IF(AND(G36&gt;=$I$9,G36&lt;=$J$9),$K$9,
IF(AND(G36&gt;=$I$10,G36&lt;=$J$10),$K$10,
IF(AND(G36&gt;=$I$11,G36&lt;=$J$11),$K$11))))))))))),
"")</f>
        <v/>
      </c>
    </row>
    <row r="37" spans="1:8" ht="18" x14ac:dyDescent="0.35">
      <c r="A37" s="30" t="str">
        <f>IF(NOT(ISBLANK('CP, Curs, Sem'!B41)),'CP, Curs, Sem'!B41,"")</f>
        <v/>
      </c>
      <c r="B37" s="31" t="str">
        <f>IF(NOT(ISBLANK('CP, Curs, Sem'!C41)),'CP, Curs, Sem'!C41,"")</f>
        <v/>
      </c>
      <c r="C37" s="10"/>
      <c r="D37" s="10"/>
      <c r="E37" s="10"/>
      <c r="F37" s="10"/>
      <c r="G37" s="24" t="str">
        <f>IF(NOT(ISBLANK('CP, Curs, Sem'!C41)),ROUND(SUM(C37:F37),0),"")</f>
        <v/>
      </c>
      <c r="H37" s="23" t="str">
        <f>IF(NOT(ISBLANK('CP, Curs, Sem'!C41)),
IF('CP, Curs, Sem'!BP41,'CP, Curs, Sem'!BP41,
IF(G37=0,"n/p",
IF(AND(G37&gt;=$I$3,G37&lt;=$J$3),$K$3,
IF(AND(G37&gt;=$I$4,G37&lt;=$J$4),$K$4,
IF(AND(G37&gt;=$I$5,G37&lt;=$J$5),$K$5,
IF(AND(G37&gt;=$I$6,G37&lt;=$J$6),$K$6,
IF(AND(G37&gt;=$I$7,G37&lt;=$J$7),$K$7,
IF(AND(G37&gt;=$I$8,G37&lt;=$J$8),$K$8,
IF(AND(G37&gt;=$I$9,G37&lt;=$J$9),$K$9,
IF(AND(G37&gt;=$I$10,G37&lt;=$J$10),$K$10,
IF(AND(G37&gt;=$I$11,G37&lt;=$J$11),$K$11))))))))))),
"")</f>
        <v/>
      </c>
    </row>
    <row r="38" spans="1:8" ht="18" x14ac:dyDescent="0.35">
      <c r="A38" s="30" t="str">
        <f>IF(NOT(ISBLANK('CP, Curs, Sem'!B42)),'CP, Curs, Sem'!B42,"")</f>
        <v/>
      </c>
      <c r="B38" s="31" t="str">
        <f>IF(NOT(ISBLANK('CP, Curs, Sem'!C42)),'CP, Curs, Sem'!C42,"")</f>
        <v/>
      </c>
      <c r="C38" s="10"/>
      <c r="D38" s="10"/>
      <c r="E38" s="10"/>
      <c r="F38" s="10"/>
      <c r="G38" s="24" t="str">
        <f>IF(NOT(ISBLANK('CP, Curs, Sem'!C42)),ROUND(SUM(C38:F38),0),"")</f>
        <v/>
      </c>
      <c r="H38" s="23" t="str">
        <f>IF(NOT(ISBLANK('CP, Curs, Sem'!C42)),
IF('CP, Curs, Sem'!BP42,'CP, Curs, Sem'!BP42,
IF(G38=0,"n/p",
IF(AND(G38&gt;=$I$3,G38&lt;=$J$3),$K$3,
IF(AND(G38&gt;=$I$4,G38&lt;=$J$4),$K$4,
IF(AND(G38&gt;=$I$5,G38&lt;=$J$5),$K$5,
IF(AND(G38&gt;=$I$6,G38&lt;=$J$6),$K$6,
IF(AND(G38&gt;=$I$7,G38&lt;=$J$7),$K$7,
IF(AND(G38&gt;=$I$8,G38&lt;=$J$8),$K$8,
IF(AND(G38&gt;=$I$9,G38&lt;=$J$9),$K$9,
IF(AND(G38&gt;=$I$10,G38&lt;=$J$10),$K$10,
IF(AND(G38&gt;=$I$11,G38&lt;=$J$11),$K$11))))))))))),
"")</f>
        <v/>
      </c>
    </row>
    <row r="39" spans="1:8" ht="18" x14ac:dyDescent="0.35">
      <c r="A39" s="30" t="str">
        <f>IF(NOT(ISBLANK('CP, Curs, Sem'!B43)),'CP, Curs, Sem'!B43,"")</f>
        <v/>
      </c>
      <c r="B39" s="31" t="str">
        <f>IF(NOT(ISBLANK('CP, Curs, Sem'!C43)),'CP, Curs, Sem'!C43,"")</f>
        <v/>
      </c>
      <c r="C39" s="10"/>
      <c r="D39" s="10"/>
      <c r="E39" s="10"/>
      <c r="F39" s="10"/>
      <c r="G39" s="24" t="str">
        <f>IF(NOT(ISBLANK('CP, Curs, Sem'!C43)),ROUND(SUM(C39:F39),0),"")</f>
        <v/>
      </c>
      <c r="H39" s="23" t="str">
        <f>IF(NOT(ISBLANK('CP, Curs, Sem'!C43)),
IF('CP, Curs, Sem'!BP43,'CP, Curs, Sem'!BP43,
IF(G39=0,"n/p",
IF(AND(G39&gt;=$I$3,G39&lt;=$J$3),$K$3,
IF(AND(G39&gt;=$I$4,G39&lt;=$J$4),$K$4,
IF(AND(G39&gt;=$I$5,G39&lt;=$J$5),$K$5,
IF(AND(G39&gt;=$I$6,G39&lt;=$J$6),$K$6,
IF(AND(G39&gt;=$I$7,G39&lt;=$J$7),$K$7,
IF(AND(G39&gt;=$I$8,G39&lt;=$J$8),$K$8,
IF(AND(G39&gt;=$I$9,G39&lt;=$J$9),$K$9,
IF(AND(G39&gt;=$I$10,G39&lt;=$J$10),$K$10,
IF(AND(G39&gt;=$I$11,G39&lt;=$J$11),$K$11))))))))))),
"")</f>
        <v/>
      </c>
    </row>
    <row r="40" spans="1:8" ht="18" x14ac:dyDescent="0.35">
      <c r="A40" s="30" t="str">
        <f>IF(NOT(ISBLANK('CP, Curs, Sem'!B44)),'CP, Curs, Sem'!B44,"")</f>
        <v/>
      </c>
      <c r="B40" s="31" t="str">
        <f>IF(NOT(ISBLANK('CP, Curs, Sem'!C44)),'CP, Curs, Sem'!C44,"")</f>
        <v/>
      </c>
      <c r="C40" s="10"/>
      <c r="D40" s="10"/>
      <c r="E40" s="10"/>
      <c r="F40" s="10"/>
      <c r="G40" s="24" t="str">
        <f>IF(NOT(ISBLANK('CP, Curs, Sem'!C44)),ROUND(SUM(C40:F40),0),"")</f>
        <v/>
      </c>
      <c r="H40" s="23" t="str">
        <f>IF(NOT(ISBLANK('CP, Curs, Sem'!C44)),
IF('CP, Curs, Sem'!BP44,'CP, Curs, Sem'!BP44,
IF(G40=0,"n/p",
IF(AND(G40&gt;=$I$3,G40&lt;=$J$3),$K$3,
IF(AND(G40&gt;=$I$4,G40&lt;=$J$4),$K$4,
IF(AND(G40&gt;=$I$5,G40&lt;=$J$5),$K$5,
IF(AND(G40&gt;=$I$6,G40&lt;=$J$6),$K$6,
IF(AND(G40&gt;=$I$7,G40&lt;=$J$7),$K$7,
IF(AND(G40&gt;=$I$8,G40&lt;=$J$8),$K$8,
IF(AND(G40&gt;=$I$9,G40&lt;=$J$9),$K$9,
IF(AND(G40&gt;=$I$10,G40&lt;=$J$10),$K$10,
IF(AND(G40&gt;=$I$11,G40&lt;=$J$11),$K$11))))))))))),
"")</f>
        <v/>
      </c>
    </row>
    <row r="41" spans="1:8" ht="18" x14ac:dyDescent="0.35">
      <c r="A41" s="30" t="str">
        <f>IF(NOT(ISBLANK('CP, Curs, Sem'!B45)),'CP, Curs, Sem'!B45,"")</f>
        <v/>
      </c>
      <c r="B41" s="31" t="str">
        <f>IF(NOT(ISBLANK('CP, Curs, Sem'!C45)),'CP, Curs, Sem'!C45,"")</f>
        <v/>
      </c>
      <c r="C41" s="10"/>
      <c r="D41" s="10"/>
      <c r="E41" s="10"/>
      <c r="F41" s="10"/>
      <c r="G41" s="24" t="str">
        <f>IF(NOT(ISBLANK('CP, Curs, Sem'!C45)),ROUND(SUM(C41:F41),0),"")</f>
        <v/>
      </c>
      <c r="H41" s="23" t="str">
        <f>IF(NOT(ISBLANK('CP, Curs, Sem'!C45)),
IF('CP, Curs, Sem'!BP45,'CP, Curs, Sem'!BP45,
IF(G41=0,"n/p",
IF(AND(G41&gt;=$I$3,G41&lt;=$J$3),$K$3,
IF(AND(G41&gt;=$I$4,G41&lt;=$J$4),$K$4,
IF(AND(G41&gt;=$I$5,G41&lt;=$J$5),$K$5,
IF(AND(G41&gt;=$I$6,G41&lt;=$J$6),$K$6,
IF(AND(G41&gt;=$I$7,G41&lt;=$J$7),$K$7,
IF(AND(G41&gt;=$I$8,G41&lt;=$J$8),$K$8,
IF(AND(G41&gt;=$I$9,G41&lt;=$J$9),$K$9,
IF(AND(G41&gt;=$I$10,G41&lt;=$J$10),$K$10,
IF(AND(G41&gt;=$I$11,G41&lt;=$J$11),$K$11))))))))))),
"")</f>
        <v/>
      </c>
    </row>
    <row r="42" spans="1:8" ht="18" x14ac:dyDescent="0.35">
      <c r="A42" s="30" t="str">
        <f>IF(NOT(ISBLANK('CP, Curs, Sem'!B46)),'CP, Curs, Sem'!B46,"")</f>
        <v/>
      </c>
      <c r="B42" s="31" t="str">
        <f>IF(NOT(ISBLANK('CP, Curs, Sem'!C46)),'CP, Curs, Sem'!C46,"")</f>
        <v/>
      </c>
      <c r="C42" s="10"/>
      <c r="D42" s="10"/>
      <c r="E42" s="10"/>
      <c r="F42" s="10"/>
      <c r="G42" s="24" t="str">
        <f>IF(NOT(ISBLANK('CP, Curs, Sem'!C46)),ROUND(SUM(C42:F42),0),"")</f>
        <v/>
      </c>
      <c r="H42" s="23" t="str">
        <f>IF(NOT(ISBLANK('CP, Curs, Sem'!C46)),
IF('CP, Curs, Sem'!BP46,'CP, Curs, Sem'!BP46,
IF(G42=0,"n/p",
IF(AND(G42&gt;=$I$3,G42&lt;=$J$3),$K$3,
IF(AND(G42&gt;=$I$4,G42&lt;=$J$4),$K$4,
IF(AND(G42&gt;=$I$5,G42&lt;=$J$5),$K$5,
IF(AND(G42&gt;=$I$6,G42&lt;=$J$6),$K$6,
IF(AND(G42&gt;=$I$7,G42&lt;=$J$7),$K$7,
IF(AND(G42&gt;=$I$8,G42&lt;=$J$8),$K$8,
IF(AND(G42&gt;=$I$9,G42&lt;=$J$9),$K$9,
IF(AND(G42&gt;=$I$10,G42&lt;=$J$10),$K$10,
IF(AND(G42&gt;=$I$11,G42&lt;=$J$11),$K$11))))))))))),
"")</f>
        <v/>
      </c>
    </row>
    <row r="43" spans="1:8" ht="18" x14ac:dyDescent="0.35">
      <c r="A43" s="30" t="str">
        <f>IF(NOT(ISBLANK('CP, Curs, Sem'!B47)),'CP, Curs, Sem'!B47,"")</f>
        <v/>
      </c>
      <c r="B43" s="31" t="str">
        <f>IF(NOT(ISBLANK('CP, Curs, Sem'!C47)),'CP, Curs, Sem'!C47,"")</f>
        <v/>
      </c>
      <c r="C43" s="10"/>
      <c r="D43" s="10"/>
      <c r="E43" s="10"/>
      <c r="F43" s="10"/>
      <c r="G43" s="24" t="str">
        <f>IF(NOT(ISBLANK('CP, Curs, Sem'!C47)),ROUND(SUM(C43:F43),0),"")</f>
        <v/>
      </c>
      <c r="H43" s="23" t="str">
        <f>IF(NOT(ISBLANK('CP, Curs, Sem'!C47)),
IF('CP, Curs, Sem'!BP47,'CP, Curs, Sem'!BP47,
IF(G43=0,"n/p",
IF(AND(G43&gt;=$I$3,G43&lt;=$J$3),$K$3,
IF(AND(G43&gt;=$I$4,G43&lt;=$J$4),$K$4,
IF(AND(G43&gt;=$I$5,G43&lt;=$J$5),$K$5,
IF(AND(G43&gt;=$I$6,G43&lt;=$J$6),$K$6,
IF(AND(G43&gt;=$I$7,G43&lt;=$J$7),$K$7,
IF(AND(G43&gt;=$I$8,G43&lt;=$J$8),$K$8,
IF(AND(G43&gt;=$I$9,G43&lt;=$J$9),$K$9,
IF(AND(G43&gt;=$I$10,G43&lt;=$J$10),$K$10,
IF(AND(G43&gt;=$I$11,G43&lt;=$J$11),$K$11))))))))))),
"")</f>
        <v/>
      </c>
    </row>
    <row r="44" spans="1:8" ht="18" x14ac:dyDescent="0.35">
      <c r="A44" s="30" t="str">
        <f>IF(NOT(ISBLANK('CP, Curs, Sem'!B48)),'CP, Curs, Sem'!B48,"")</f>
        <v/>
      </c>
      <c r="B44" s="31" t="str">
        <f>IF(NOT(ISBLANK('CP, Curs, Sem'!C48)),'CP, Curs, Sem'!C48,"")</f>
        <v/>
      </c>
      <c r="C44" s="10"/>
      <c r="D44" s="10"/>
      <c r="E44" s="10"/>
      <c r="F44" s="10"/>
      <c r="G44" s="24" t="str">
        <f>IF(NOT(ISBLANK('CP, Curs, Sem'!C48)),ROUND(SUM(C44:F44),0),"")</f>
        <v/>
      </c>
      <c r="H44" s="23" t="str">
        <f>IF(NOT(ISBLANK('CP, Curs, Sem'!C48)),
IF('CP, Curs, Sem'!BP48,'CP, Curs, Sem'!BP48,
IF(G44=0,"n/p",
IF(AND(G44&gt;=$I$3,G44&lt;=$J$3),$K$3,
IF(AND(G44&gt;=$I$4,G44&lt;=$J$4),$K$4,
IF(AND(G44&gt;=$I$5,G44&lt;=$J$5),$K$5,
IF(AND(G44&gt;=$I$6,G44&lt;=$J$6),$K$6,
IF(AND(G44&gt;=$I$7,G44&lt;=$J$7),$K$7,
IF(AND(G44&gt;=$I$8,G44&lt;=$J$8),$K$8,
IF(AND(G44&gt;=$I$9,G44&lt;=$J$9),$K$9,
IF(AND(G44&gt;=$I$10,G44&lt;=$J$10),$K$10,
IF(AND(G44&gt;=$I$11,G44&lt;=$J$11),$K$11))))))))))),
"")</f>
        <v/>
      </c>
    </row>
    <row r="45" spans="1:8" ht="18" x14ac:dyDescent="0.35">
      <c r="A45" s="30" t="str">
        <f>IF(NOT(ISBLANK('CP, Curs, Sem'!B49)),'CP, Curs, Sem'!B49,"")</f>
        <v/>
      </c>
      <c r="B45" s="31" t="str">
        <f>IF(NOT(ISBLANK('CP, Curs, Sem'!C49)),'CP, Curs, Sem'!C49,"")</f>
        <v/>
      </c>
      <c r="C45" s="10"/>
      <c r="D45" s="10"/>
      <c r="E45" s="10"/>
      <c r="F45" s="10"/>
      <c r="G45" s="24" t="str">
        <f>IF(NOT(ISBLANK('CP, Curs, Sem'!C49)),ROUND(SUM(C45:F45),0),"")</f>
        <v/>
      </c>
      <c r="H45" s="23" t="str">
        <f>IF(NOT(ISBLANK('CP, Curs, Sem'!C49)),
IF('CP, Curs, Sem'!BP49,'CP, Curs, Sem'!BP49,
IF(G45=0,"n/p",
IF(AND(G45&gt;=$I$3,G45&lt;=$J$3),$K$3,
IF(AND(G45&gt;=$I$4,G45&lt;=$J$4),$K$4,
IF(AND(G45&gt;=$I$5,G45&lt;=$J$5),$K$5,
IF(AND(G45&gt;=$I$6,G45&lt;=$J$6),$K$6,
IF(AND(G45&gt;=$I$7,G45&lt;=$J$7),$K$7,
IF(AND(G45&gt;=$I$8,G45&lt;=$J$8),$K$8,
IF(AND(G45&gt;=$I$9,G45&lt;=$J$9),$K$9,
IF(AND(G45&gt;=$I$10,G45&lt;=$J$10),$K$10,
IF(AND(G45&gt;=$I$11,G45&lt;=$J$11),$K$11))))))))))),
"")</f>
        <v/>
      </c>
    </row>
    <row r="46" spans="1:8" ht="18" x14ac:dyDescent="0.35">
      <c r="A46" s="30" t="str">
        <f>IF(NOT(ISBLANK('CP, Curs, Sem'!B50)),'CP, Curs, Sem'!B50,"")</f>
        <v/>
      </c>
      <c r="B46" s="31" t="str">
        <f>IF(NOT(ISBLANK('CP, Curs, Sem'!C50)),'CP, Curs, Sem'!C50,"")</f>
        <v/>
      </c>
      <c r="C46" s="10"/>
      <c r="D46" s="10"/>
      <c r="E46" s="10"/>
      <c r="F46" s="10"/>
      <c r="G46" s="24" t="str">
        <f>IF(NOT(ISBLANK('CP, Curs, Sem'!C50)),ROUND(SUM(C46:F46),0),"")</f>
        <v/>
      </c>
      <c r="H46" s="23" t="str">
        <f>IF(NOT(ISBLANK('CP, Curs, Sem'!C50)),
IF('CP, Curs, Sem'!BP50,'CP, Curs, Sem'!BP50,
IF(G46=0,"n/p",
IF(AND(G46&gt;=$I$3,G46&lt;=$J$3),$K$3,
IF(AND(G46&gt;=$I$4,G46&lt;=$J$4),$K$4,
IF(AND(G46&gt;=$I$5,G46&lt;=$J$5),$K$5,
IF(AND(G46&gt;=$I$6,G46&lt;=$J$6),$K$6,
IF(AND(G46&gt;=$I$7,G46&lt;=$J$7),$K$7,
IF(AND(G46&gt;=$I$8,G46&lt;=$J$8),$K$8,
IF(AND(G46&gt;=$I$9,G46&lt;=$J$9),$K$9,
IF(AND(G46&gt;=$I$10,G46&lt;=$J$10),$K$10,
IF(AND(G46&gt;=$I$11,G46&lt;=$J$11),$K$11))))))))))),
"")</f>
        <v/>
      </c>
    </row>
    <row r="47" spans="1:8" ht="18" x14ac:dyDescent="0.35">
      <c r="A47" s="30" t="str">
        <f>IF(NOT(ISBLANK('CP, Curs, Sem'!B51)),'CP, Curs, Sem'!B51,"")</f>
        <v/>
      </c>
      <c r="B47" s="31" t="str">
        <f>IF(NOT(ISBLANK('CP, Curs, Sem'!C51)),'CP, Curs, Sem'!C51,"")</f>
        <v/>
      </c>
      <c r="C47" s="10"/>
      <c r="D47" s="10"/>
      <c r="E47" s="10"/>
      <c r="F47" s="10"/>
      <c r="G47" s="24" t="str">
        <f>IF(NOT(ISBLANK('CP, Curs, Sem'!C51)),ROUND(SUM(C47:F47),0),"")</f>
        <v/>
      </c>
      <c r="H47" s="23" t="str">
        <f>IF(NOT(ISBLANK('CP, Curs, Sem'!C51)),
IF('CP, Curs, Sem'!BP51,'CP, Curs, Sem'!BP51,
IF(G47=0,"n/p",
IF(AND(G47&gt;=$I$3,G47&lt;=$J$3),$K$3,
IF(AND(G47&gt;=$I$4,G47&lt;=$J$4),$K$4,
IF(AND(G47&gt;=$I$5,G47&lt;=$J$5),$K$5,
IF(AND(G47&gt;=$I$6,G47&lt;=$J$6),$K$6,
IF(AND(G47&gt;=$I$7,G47&lt;=$J$7),$K$7,
IF(AND(G47&gt;=$I$8,G47&lt;=$J$8),$K$8,
IF(AND(G47&gt;=$I$9,G47&lt;=$J$9),$K$9,
IF(AND(G47&gt;=$I$10,G47&lt;=$J$10),$K$10,
IF(AND(G47&gt;=$I$11,G47&lt;=$J$11),$K$11))))))))))),
"")</f>
        <v/>
      </c>
    </row>
    <row r="48" spans="1:8" ht="18" x14ac:dyDescent="0.35">
      <c r="A48" s="30" t="str">
        <f>IF(NOT(ISBLANK('CP, Curs, Sem'!B52)),'CP, Curs, Sem'!B52,"")</f>
        <v/>
      </c>
      <c r="B48" s="31" t="str">
        <f>IF(NOT(ISBLANK('CP, Curs, Sem'!C52)),'CP, Curs, Sem'!C52,"")</f>
        <v/>
      </c>
      <c r="C48" s="10"/>
      <c r="D48" s="10"/>
      <c r="E48" s="10"/>
      <c r="F48" s="10"/>
      <c r="G48" s="24" t="str">
        <f>IF(NOT(ISBLANK('CP, Curs, Sem'!C52)),ROUND(SUM(C48:F48),0),"")</f>
        <v/>
      </c>
      <c r="H48" s="23" t="str">
        <f>IF(NOT(ISBLANK('CP, Curs, Sem'!C52)),
IF('CP, Curs, Sem'!BP52,'CP, Curs, Sem'!BP52,
IF(G48=0,"n/p",
IF(AND(G48&gt;=$I$3,G48&lt;=$J$3),$K$3,
IF(AND(G48&gt;=$I$4,G48&lt;=$J$4),$K$4,
IF(AND(G48&gt;=$I$5,G48&lt;=$J$5),$K$5,
IF(AND(G48&gt;=$I$6,G48&lt;=$J$6),$K$6,
IF(AND(G48&gt;=$I$7,G48&lt;=$J$7),$K$7,
IF(AND(G48&gt;=$I$8,G48&lt;=$J$8),$K$8,
IF(AND(G48&gt;=$I$9,G48&lt;=$J$9),$K$9,
IF(AND(G48&gt;=$I$10,G48&lt;=$J$10),$K$10,
IF(AND(G48&gt;=$I$11,G48&lt;=$J$11),$K$11))))))))))),
"")</f>
        <v/>
      </c>
    </row>
    <row r="49" spans="1:8" ht="18" x14ac:dyDescent="0.35">
      <c r="A49" s="30" t="str">
        <f>IF(NOT(ISBLANK('CP, Curs, Sem'!B53)),'CP, Curs, Sem'!B53,"")</f>
        <v/>
      </c>
      <c r="B49" s="31" t="str">
        <f>IF(NOT(ISBLANK('CP, Curs, Sem'!C53)),'CP, Curs, Sem'!C53,"")</f>
        <v/>
      </c>
      <c r="C49" s="10"/>
      <c r="D49" s="10"/>
      <c r="E49" s="10"/>
      <c r="F49" s="10"/>
      <c r="G49" s="24" t="str">
        <f>IF(NOT(ISBLANK('CP, Curs, Sem'!C53)),ROUND(SUM(C49:F49),0),"")</f>
        <v/>
      </c>
      <c r="H49" s="23" t="str">
        <f>IF(NOT(ISBLANK('CP, Curs, Sem'!C53)),
IF('CP, Curs, Sem'!BP53,'CP, Curs, Sem'!BP53,
IF(G49=0,"n/p",
IF(AND(G49&gt;=$I$3,G49&lt;=$J$3),$K$3,
IF(AND(G49&gt;=$I$4,G49&lt;=$J$4),$K$4,
IF(AND(G49&gt;=$I$5,G49&lt;=$J$5),$K$5,
IF(AND(G49&gt;=$I$6,G49&lt;=$J$6),$K$6,
IF(AND(G49&gt;=$I$7,G49&lt;=$J$7),$K$7,
IF(AND(G49&gt;=$I$8,G49&lt;=$J$8),$K$8,
IF(AND(G49&gt;=$I$9,G49&lt;=$J$9),$K$9,
IF(AND(G49&gt;=$I$10,G49&lt;=$J$10),$K$10,
IF(AND(G49&gt;=$I$11,G49&lt;=$J$11),$K$11))))))))))),
"")</f>
        <v/>
      </c>
    </row>
    <row r="50" spans="1:8" ht="18" x14ac:dyDescent="0.35">
      <c r="A50" s="30" t="str">
        <f>IF(NOT(ISBLANK('CP, Curs, Sem'!B54)),'CP, Curs, Sem'!B54,"")</f>
        <v/>
      </c>
      <c r="B50" s="31" t="str">
        <f>IF(NOT(ISBLANK('CP, Curs, Sem'!C54)),'CP, Curs, Sem'!C54,"")</f>
        <v/>
      </c>
      <c r="C50" s="10"/>
      <c r="D50" s="10"/>
      <c r="E50" s="10"/>
      <c r="F50" s="10"/>
      <c r="G50" s="24" t="str">
        <f>IF(NOT(ISBLANK('CP, Curs, Sem'!C54)),ROUND(SUM(C50:F50),0),"")</f>
        <v/>
      </c>
      <c r="H50" s="23" t="str">
        <f>IF(NOT(ISBLANK('CP, Curs, Sem'!C54)),
IF('CP, Curs, Sem'!BP54,'CP, Curs, Sem'!BP54,
IF(G50=0,"n/p",
IF(AND(G50&gt;=$I$3,G50&lt;=$J$3),$K$3,
IF(AND(G50&gt;=$I$4,G50&lt;=$J$4),$K$4,
IF(AND(G50&gt;=$I$5,G50&lt;=$J$5),$K$5,
IF(AND(G50&gt;=$I$6,G50&lt;=$J$6),$K$6,
IF(AND(G50&gt;=$I$7,G50&lt;=$J$7),$K$7,
IF(AND(G50&gt;=$I$8,G50&lt;=$J$8),$K$8,
IF(AND(G50&gt;=$I$9,G50&lt;=$J$9),$K$9,
IF(AND(G50&gt;=$I$10,G50&lt;=$J$10),$K$10,
IF(AND(G50&gt;=$I$11,G50&lt;=$J$11),$K$11))))))))))),
"")</f>
        <v/>
      </c>
    </row>
    <row r="51" spans="1:8" ht="18" x14ac:dyDescent="0.35">
      <c r="A51" s="30" t="str">
        <f>IF(NOT(ISBLANK('CP, Curs, Sem'!B55)),'CP, Curs, Sem'!B55,"")</f>
        <v/>
      </c>
      <c r="B51" s="31" t="str">
        <f>IF(NOT(ISBLANK('CP, Curs, Sem'!C55)),'CP, Curs, Sem'!C55,"")</f>
        <v/>
      </c>
      <c r="C51" s="10"/>
      <c r="D51" s="10"/>
      <c r="E51" s="10"/>
      <c r="F51" s="10"/>
      <c r="G51" s="24" t="str">
        <f>IF(NOT(ISBLANK('CP, Curs, Sem'!C55)),ROUND(SUM(C51:F51),0),"")</f>
        <v/>
      </c>
      <c r="H51" s="23" t="str">
        <f>IF(NOT(ISBLANK('CP, Curs, Sem'!C55)),
IF('CP, Curs, Sem'!BP55,'CP, Curs, Sem'!BP55,
IF(G51=0,"n/p",
IF(AND(G51&gt;=$I$3,G51&lt;=$J$3),$K$3,
IF(AND(G51&gt;=$I$4,G51&lt;=$J$4),$K$4,
IF(AND(G51&gt;=$I$5,G51&lt;=$J$5),$K$5,
IF(AND(G51&gt;=$I$6,G51&lt;=$J$6),$K$6,
IF(AND(G51&gt;=$I$7,G51&lt;=$J$7),$K$7,
IF(AND(G51&gt;=$I$8,G51&lt;=$J$8),$K$8,
IF(AND(G51&gt;=$I$9,G51&lt;=$J$9),$K$9,
IF(AND(G51&gt;=$I$10,G51&lt;=$J$10),$K$10,
IF(AND(G51&gt;=$I$11,G51&lt;=$J$11),$K$11))))))))))),
"")</f>
        <v/>
      </c>
    </row>
    <row r="52" spans="1:8" ht="18" x14ac:dyDescent="0.35">
      <c r="A52" s="30" t="str">
        <f>IF(NOT(ISBLANK('CP, Curs, Sem'!B56)),'CP, Curs, Sem'!B56,"")</f>
        <v/>
      </c>
      <c r="B52" s="31" t="str">
        <f>IF(NOT(ISBLANK('CP, Curs, Sem'!C56)),'CP, Curs, Sem'!C56,"")</f>
        <v/>
      </c>
      <c r="C52" s="10"/>
      <c r="D52" s="10"/>
      <c r="E52" s="10"/>
      <c r="F52" s="10"/>
      <c r="G52" s="24" t="str">
        <f>IF(NOT(ISBLANK('CP, Curs, Sem'!C56)),ROUND(SUM(C52:F52),0),"")</f>
        <v/>
      </c>
      <c r="H52" s="23" t="str">
        <f>IF(NOT(ISBLANK('CP, Curs, Sem'!C56)),
IF('CP, Curs, Sem'!BP56,'CP, Curs, Sem'!BP56,
IF(G52=0,"n/p",
IF(AND(G52&gt;=$I$3,G52&lt;=$J$3),$K$3,
IF(AND(G52&gt;=$I$4,G52&lt;=$J$4),$K$4,
IF(AND(G52&gt;=$I$5,G52&lt;=$J$5),$K$5,
IF(AND(G52&gt;=$I$6,G52&lt;=$J$6),$K$6,
IF(AND(G52&gt;=$I$7,G52&lt;=$J$7),$K$7,
IF(AND(G52&gt;=$I$8,G52&lt;=$J$8),$K$8,
IF(AND(G52&gt;=$I$9,G52&lt;=$J$9),$K$9,
IF(AND(G52&gt;=$I$10,G52&lt;=$J$10),$K$10,
IF(AND(G52&gt;=$I$11,G52&lt;=$J$11),$K$11))))))))))),
"")</f>
        <v/>
      </c>
    </row>
    <row r="53" spans="1:8" ht="18" x14ac:dyDescent="0.35">
      <c r="A53" s="30" t="str">
        <f>IF(NOT(ISBLANK('CP, Curs, Sem'!B57)),'CP, Curs, Sem'!B57,"")</f>
        <v/>
      </c>
      <c r="B53" s="31" t="str">
        <f>IF(NOT(ISBLANK('CP, Curs, Sem'!C57)),'CP, Curs, Sem'!C57,"")</f>
        <v/>
      </c>
      <c r="C53" s="10"/>
      <c r="D53" s="10"/>
      <c r="E53" s="10"/>
      <c r="F53" s="10"/>
      <c r="G53" s="24" t="str">
        <f>IF(NOT(ISBLANK('CP, Curs, Sem'!C57)),ROUND(SUM(C53:F53),0),"")</f>
        <v/>
      </c>
      <c r="H53" s="23" t="str">
        <f>IF(NOT(ISBLANK('CP, Curs, Sem'!C57)),
IF('CP, Curs, Sem'!BP57,'CP, Curs, Sem'!BP57,
IF(G53=0,"n/p",
IF(AND(G53&gt;=$I$3,G53&lt;=$J$3),$K$3,
IF(AND(G53&gt;=$I$4,G53&lt;=$J$4),$K$4,
IF(AND(G53&gt;=$I$5,G53&lt;=$J$5),$K$5,
IF(AND(G53&gt;=$I$6,G53&lt;=$J$6),$K$6,
IF(AND(G53&gt;=$I$7,G53&lt;=$J$7),$K$7,
IF(AND(G53&gt;=$I$8,G53&lt;=$J$8),$K$8,
IF(AND(G53&gt;=$I$9,G53&lt;=$J$9),$K$9,
IF(AND(G53&gt;=$I$10,G53&lt;=$J$10),$K$10,
IF(AND(G53&gt;=$I$11,G53&lt;=$J$11),$K$11))))))))))),
"")</f>
        <v/>
      </c>
    </row>
    <row r="54" spans="1:8" ht="18" x14ac:dyDescent="0.35">
      <c r="A54" s="30" t="str">
        <f>IF(NOT(ISBLANK('CP, Curs, Sem'!B58)),'CP, Curs, Sem'!B58,"")</f>
        <v/>
      </c>
      <c r="B54" s="31" t="str">
        <f>IF(NOT(ISBLANK('CP, Curs, Sem'!C58)),'CP, Curs, Sem'!C58,"")</f>
        <v/>
      </c>
      <c r="C54" s="10"/>
      <c r="D54" s="10"/>
      <c r="E54" s="10"/>
      <c r="F54" s="10"/>
      <c r="G54" s="24" t="str">
        <f>IF(NOT(ISBLANK('CP, Curs, Sem'!C58)),ROUND(SUM(C54:F54),0),"")</f>
        <v/>
      </c>
      <c r="H54" s="23" t="str">
        <f>IF(NOT(ISBLANK('CP, Curs, Sem'!C58)),
IF('CP, Curs, Sem'!BP58,'CP, Curs, Sem'!BP58,
IF(G54=0,"n/p",
IF(AND(G54&gt;=$I$3,G54&lt;=$J$3),$K$3,
IF(AND(G54&gt;=$I$4,G54&lt;=$J$4),$K$4,
IF(AND(G54&gt;=$I$5,G54&lt;=$J$5),$K$5,
IF(AND(G54&gt;=$I$6,G54&lt;=$J$6),$K$6,
IF(AND(G54&gt;=$I$7,G54&lt;=$J$7),$K$7,
IF(AND(G54&gt;=$I$8,G54&lt;=$J$8),$K$8,
IF(AND(G54&gt;=$I$9,G54&lt;=$J$9),$K$9,
IF(AND(G54&gt;=$I$10,G54&lt;=$J$10),$K$10,
IF(AND(G54&gt;=$I$11,G54&lt;=$J$11),$K$11))))))))))),
"")</f>
        <v/>
      </c>
    </row>
    <row r="55" spans="1:8" ht="18" x14ac:dyDescent="0.35">
      <c r="A55" s="30" t="str">
        <f>IF(NOT(ISBLANK('CP, Curs, Sem'!B59)),'CP, Curs, Sem'!B59,"")</f>
        <v/>
      </c>
      <c r="B55" s="31" t="str">
        <f>IF(NOT(ISBLANK('CP, Curs, Sem'!C59)),'CP, Curs, Sem'!C59,"")</f>
        <v/>
      </c>
      <c r="C55" s="10"/>
      <c r="D55" s="10"/>
      <c r="E55" s="10"/>
      <c r="F55" s="10"/>
      <c r="G55" s="24" t="str">
        <f>IF(NOT(ISBLANK('CP, Curs, Sem'!C59)),ROUND(SUM(C55:F55),0),"")</f>
        <v/>
      </c>
      <c r="H55" s="23" t="str">
        <f>IF(NOT(ISBLANK('CP, Curs, Sem'!C59)),
IF('CP, Curs, Sem'!BP59,'CP, Curs, Sem'!BP59,
IF(G55=0,"n/p",
IF(AND(G55&gt;=$I$3,G55&lt;=$J$3),$K$3,
IF(AND(G55&gt;=$I$4,G55&lt;=$J$4),$K$4,
IF(AND(G55&gt;=$I$5,G55&lt;=$J$5),$K$5,
IF(AND(G55&gt;=$I$6,G55&lt;=$J$6),$K$6,
IF(AND(G55&gt;=$I$7,G55&lt;=$J$7),$K$7,
IF(AND(G55&gt;=$I$8,G55&lt;=$J$8),$K$8,
IF(AND(G55&gt;=$I$9,G55&lt;=$J$9),$K$9,
IF(AND(G55&gt;=$I$10,G55&lt;=$J$10),$K$10,
IF(AND(G55&gt;=$I$11,G55&lt;=$J$11),$K$11))))))))))),
"")</f>
        <v/>
      </c>
    </row>
    <row r="56" spans="1:8" ht="18" x14ac:dyDescent="0.35">
      <c r="A56" s="30" t="str">
        <f>IF(NOT(ISBLANK('CP, Curs, Sem'!B60)),'CP, Curs, Sem'!B60,"")</f>
        <v/>
      </c>
      <c r="B56" s="31" t="str">
        <f>IF(NOT(ISBLANK('CP, Curs, Sem'!C60)),'CP, Curs, Sem'!C60,"")</f>
        <v/>
      </c>
      <c r="C56" s="10"/>
      <c r="D56" s="10"/>
      <c r="E56" s="10"/>
      <c r="F56" s="10"/>
      <c r="G56" s="24" t="str">
        <f>IF(NOT(ISBLANK('CP, Curs, Sem'!C60)),ROUND(SUM(C56:F56),0),"")</f>
        <v/>
      </c>
      <c r="H56" s="23" t="str">
        <f>IF(NOT(ISBLANK('CP, Curs, Sem'!C60)),
IF('CP, Curs, Sem'!BP60,'CP, Curs, Sem'!BP60,
IF(G56=0,"n/p",
IF(AND(G56&gt;=$I$3,G56&lt;=$J$3),$K$3,
IF(AND(G56&gt;=$I$4,G56&lt;=$J$4),$K$4,
IF(AND(G56&gt;=$I$5,G56&lt;=$J$5),$K$5,
IF(AND(G56&gt;=$I$6,G56&lt;=$J$6),$K$6,
IF(AND(G56&gt;=$I$7,G56&lt;=$J$7),$K$7,
IF(AND(G56&gt;=$I$8,G56&lt;=$J$8),$K$8,
IF(AND(G56&gt;=$I$9,G56&lt;=$J$9),$K$9,
IF(AND(G56&gt;=$I$10,G56&lt;=$J$10),$K$10,
IF(AND(G56&gt;=$I$11,G56&lt;=$J$11),$K$11))))))))))),
"")</f>
        <v/>
      </c>
    </row>
    <row r="57" spans="1:8" ht="18" x14ac:dyDescent="0.35">
      <c r="A57" s="30" t="str">
        <f>IF(NOT(ISBLANK('CP, Curs, Sem'!B61)),'CP, Curs, Sem'!B61,"")</f>
        <v/>
      </c>
      <c r="B57" s="31" t="str">
        <f>IF(NOT(ISBLANK('CP, Curs, Sem'!C61)),'CP, Curs, Sem'!C61,"")</f>
        <v/>
      </c>
      <c r="C57" s="10"/>
      <c r="D57" s="10"/>
      <c r="E57" s="10"/>
      <c r="F57" s="10"/>
      <c r="G57" s="24" t="str">
        <f>IF(NOT(ISBLANK('CP, Curs, Sem'!C61)),ROUND(SUM(C57:F57),0),"")</f>
        <v/>
      </c>
      <c r="H57" s="23" t="str">
        <f>IF(NOT(ISBLANK('CP, Curs, Sem'!C61)),
IF('CP, Curs, Sem'!BP61,'CP, Curs, Sem'!BP61,
IF(G57=0,"n/p",
IF(AND(G57&gt;=$I$3,G57&lt;=$J$3),$K$3,
IF(AND(G57&gt;=$I$4,G57&lt;=$J$4),$K$4,
IF(AND(G57&gt;=$I$5,G57&lt;=$J$5),$K$5,
IF(AND(G57&gt;=$I$6,G57&lt;=$J$6),$K$6,
IF(AND(G57&gt;=$I$7,G57&lt;=$J$7),$K$7,
IF(AND(G57&gt;=$I$8,G57&lt;=$J$8),$K$8,
IF(AND(G57&gt;=$I$9,G57&lt;=$J$9),$K$9,
IF(AND(G57&gt;=$I$10,G57&lt;=$J$10),$K$10,
IF(AND(G57&gt;=$I$11,G57&lt;=$J$11),$K$11))))))))))),
"")</f>
        <v/>
      </c>
    </row>
    <row r="58" spans="1:8" ht="18" x14ac:dyDescent="0.35">
      <c r="A58" s="30" t="str">
        <f>IF(NOT(ISBLANK('CP, Curs, Sem'!B62)),'CP, Curs, Sem'!B62,"")</f>
        <v/>
      </c>
      <c r="B58" s="31" t="str">
        <f>IF(NOT(ISBLANK('CP, Curs, Sem'!C62)),'CP, Curs, Sem'!C62,"")</f>
        <v/>
      </c>
      <c r="C58" s="10"/>
      <c r="D58" s="10"/>
      <c r="E58" s="10"/>
      <c r="F58" s="10"/>
      <c r="G58" s="24" t="str">
        <f>IF(NOT(ISBLANK('CP, Curs, Sem'!C62)),ROUND(SUM(C58:F58),0),"")</f>
        <v/>
      </c>
      <c r="H58" s="23" t="str">
        <f>IF(NOT(ISBLANK('CP, Curs, Sem'!C62)),
IF('CP, Curs, Sem'!BP62,'CP, Curs, Sem'!BP62,
IF(G58=0,"n/p",
IF(AND(G58&gt;=$I$3,G58&lt;=$J$3),$K$3,
IF(AND(G58&gt;=$I$4,G58&lt;=$J$4),$K$4,
IF(AND(G58&gt;=$I$5,G58&lt;=$J$5),$K$5,
IF(AND(G58&gt;=$I$6,G58&lt;=$J$6),$K$6,
IF(AND(G58&gt;=$I$7,G58&lt;=$J$7),$K$7,
IF(AND(G58&gt;=$I$8,G58&lt;=$J$8),$K$8,
IF(AND(G58&gt;=$I$9,G58&lt;=$J$9),$K$9,
IF(AND(G58&gt;=$I$10,G58&lt;=$J$10),$K$10,
IF(AND(G58&gt;=$I$11,G58&lt;=$J$11),$K$11))))))))))),
"")</f>
        <v/>
      </c>
    </row>
    <row r="59" spans="1:8" ht="18" x14ac:dyDescent="0.35">
      <c r="A59" s="30" t="str">
        <f>IF(NOT(ISBLANK('CP, Curs, Sem'!B63)),'CP, Curs, Sem'!B63,"")</f>
        <v/>
      </c>
      <c r="B59" s="31" t="str">
        <f>IF(NOT(ISBLANK('CP, Curs, Sem'!C63)),'CP, Curs, Sem'!C63,"")</f>
        <v/>
      </c>
      <c r="C59" s="10"/>
      <c r="D59" s="10"/>
      <c r="E59" s="10"/>
      <c r="F59" s="10"/>
      <c r="G59" s="24" t="str">
        <f>IF(NOT(ISBLANK('CP, Curs, Sem'!C63)),ROUND(SUM(C59:F59),0),"")</f>
        <v/>
      </c>
      <c r="H59" s="23" t="str">
        <f>IF(NOT(ISBLANK('CP, Curs, Sem'!C63)),
IF('CP, Curs, Sem'!BP63,'CP, Curs, Sem'!BP63,
IF(G59=0,"n/p",
IF(AND(G59&gt;=$I$3,G59&lt;=$J$3),$K$3,
IF(AND(G59&gt;=$I$4,G59&lt;=$J$4),$K$4,
IF(AND(G59&gt;=$I$5,G59&lt;=$J$5),$K$5,
IF(AND(G59&gt;=$I$6,G59&lt;=$J$6),$K$6,
IF(AND(G59&gt;=$I$7,G59&lt;=$J$7),$K$7,
IF(AND(G59&gt;=$I$8,G59&lt;=$J$8),$K$8,
IF(AND(G59&gt;=$I$9,G59&lt;=$J$9),$K$9,
IF(AND(G59&gt;=$I$10,G59&lt;=$J$10),$K$10,
IF(AND(G59&gt;=$I$11,G59&lt;=$J$11),$K$11))))))))))),
"")</f>
        <v/>
      </c>
    </row>
    <row r="60" spans="1:8" ht="18" x14ac:dyDescent="0.35">
      <c r="A60" s="30" t="str">
        <f>IF(NOT(ISBLANK('CP, Curs, Sem'!B64)),'CP, Curs, Sem'!B64,"")</f>
        <v/>
      </c>
      <c r="B60" s="31" t="str">
        <f>IF(NOT(ISBLANK('CP, Curs, Sem'!C64)),'CP, Curs, Sem'!C64,"")</f>
        <v/>
      </c>
      <c r="C60" s="10"/>
      <c r="D60" s="10"/>
      <c r="E60" s="10"/>
      <c r="F60" s="10"/>
      <c r="G60" s="24" t="str">
        <f>IF(NOT(ISBLANK('CP, Curs, Sem'!C64)),ROUND(SUM(C60:F60),0),"")</f>
        <v/>
      </c>
      <c r="H60" s="23" t="str">
        <f>IF(NOT(ISBLANK('CP, Curs, Sem'!C64)),
IF('CP, Curs, Sem'!BP64,'CP, Curs, Sem'!BP64,
IF(G60=0,"n/p",
IF(AND(G60&gt;=$I$3,G60&lt;=$J$3),$K$3,
IF(AND(G60&gt;=$I$4,G60&lt;=$J$4),$K$4,
IF(AND(G60&gt;=$I$5,G60&lt;=$J$5),$K$5,
IF(AND(G60&gt;=$I$6,G60&lt;=$J$6),$K$6,
IF(AND(G60&gt;=$I$7,G60&lt;=$J$7),$K$7,
IF(AND(G60&gt;=$I$8,G60&lt;=$J$8),$K$8,
IF(AND(G60&gt;=$I$9,G60&lt;=$J$9),$K$9,
IF(AND(G60&gt;=$I$10,G60&lt;=$J$10),$K$10,
IF(AND(G60&gt;=$I$11,G60&lt;=$J$11),$K$11))))))))))),
"")</f>
        <v/>
      </c>
    </row>
    <row r="61" spans="1:8" ht="18" x14ac:dyDescent="0.35">
      <c r="A61" s="30" t="str">
        <f>IF(NOT(ISBLANK('CP, Curs, Sem'!B65)),'CP, Curs, Sem'!B65,"")</f>
        <v/>
      </c>
      <c r="B61" s="31" t="str">
        <f>IF(NOT(ISBLANK('CP, Curs, Sem'!C65)),'CP, Curs, Sem'!C65,"")</f>
        <v/>
      </c>
      <c r="C61" s="10"/>
      <c r="D61" s="10"/>
      <c r="E61" s="10"/>
      <c r="F61" s="10"/>
      <c r="G61" s="24" t="str">
        <f>IF(NOT(ISBLANK('CP, Curs, Sem'!C65)),ROUND(SUM(C61:F61),0),"")</f>
        <v/>
      </c>
      <c r="H61" s="23" t="str">
        <f>IF(NOT(ISBLANK('CP, Curs, Sem'!C65)),
IF('CP, Curs, Sem'!BP65,'CP, Curs, Sem'!BP65,
IF(G61=0,"n/p",
IF(AND(G61&gt;=$I$3,G61&lt;=$J$3),$K$3,
IF(AND(G61&gt;=$I$4,G61&lt;=$J$4),$K$4,
IF(AND(G61&gt;=$I$5,G61&lt;=$J$5),$K$5,
IF(AND(G61&gt;=$I$6,G61&lt;=$J$6),$K$6,
IF(AND(G61&gt;=$I$7,G61&lt;=$J$7),$K$7,
IF(AND(G61&gt;=$I$8,G61&lt;=$J$8),$K$8,
IF(AND(G61&gt;=$I$9,G61&lt;=$J$9),$K$9,
IF(AND(G61&gt;=$I$10,G61&lt;=$J$10),$K$10,
IF(AND(G61&gt;=$I$11,G61&lt;=$J$11),$K$11))))))))))),
"")</f>
        <v/>
      </c>
    </row>
    <row r="62" spans="1:8" ht="18" x14ac:dyDescent="0.35">
      <c r="A62" s="30" t="str">
        <f>IF(NOT(ISBLANK('CP, Curs, Sem'!B66)),'CP, Curs, Sem'!B66,"")</f>
        <v/>
      </c>
      <c r="B62" s="31" t="str">
        <f>IF(NOT(ISBLANK('CP, Curs, Sem'!C66)),'CP, Curs, Sem'!C66,"")</f>
        <v/>
      </c>
      <c r="C62" s="10"/>
      <c r="D62" s="10"/>
      <c r="E62" s="10"/>
      <c r="F62" s="10"/>
      <c r="G62" s="24" t="str">
        <f>IF(NOT(ISBLANK('CP, Curs, Sem'!C66)),ROUND(SUM(C62:F62),0),"")</f>
        <v/>
      </c>
      <c r="H62" s="23" t="str">
        <f>IF(NOT(ISBLANK('CP, Curs, Sem'!C66)),
IF('CP, Curs, Sem'!BP66,'CP, Curs, Sem'!BP66,
IF(G62=0,"n/p",
IF(AND(G62&gt;=$I$3,G62&lt;=$J$3),$K$3,
IF(AND(G62&gt;=$I$4,G62&lt;=$J$4),$K$4,
IF(AND(G62&gt;=$I$5,G62&lt;=$J$5),$K$5,
IF(AND(G62&gt;=$I$6,G62&lt;=$J$6),$K$6,
IF(AND(G62&gt;=$I$7,G62&lt;=$J$7),$K$7,
IF(AND(G62&gt;=$I$8,G62&lt;=$J$8),$K$8,
IF(AND(G62&gt;=$I$9,G62&lt;=$J$9),$K$9,
IF(AND(G62&gt;=$I$10,G62&lt;=$J$10),$K$10,
IF(AND(G62&gt;=$I$11,G62&lt;=$J$11),$K$11))))))))))),
"")</f>
        <v/>
      </c>
    </row>
    <row r="63" spans="1:8" ht="18" x14ac:dyDescent="0.35">
      <c r="A63" s="30" t="str">
        <f>IF(NOT(ISBLANK('CP, Curs, Sem'!B67)),'CP, Curs, Sem'!B67,"")</f>
        <v/>
      </c>
      <c r="B63" s="31" t="str">
        <f>IF(NOT(ISBLANK('CP, Curs, Sem'!C67)),'CP, Curs, Sem'!C67,"")</f>
        <v/>
      </c>
      <c r="C63" s="10"/>
      <c r="D63" s="10"/>
      <c r="E63" s="10"/>
      <c r="F63" s="10"/>
      <c r="G63" s="24" t="str">
        <f>IF(NOT(ISBLANK('CP, Curs, Sem'!C67)),ROUND(SUM(C63:F63),0),"")</f>
        <v/>
      </c>
      <c r="H63" s="23" t="str">
        <f>IF(NOT(ISBLANK('CP, Curs, Sem'!C67)),
IF('CP, Curs, Sem'!BP67,'CP, Curs, Sem'!BP67,
IF(G63=0,"n/p",
IF(AND(G63&gt;=$I$3,G63&lt;=$J$3),$K$3,
IF(AND(G63&gt;=$I$4,G63&lt;=$J$4),$K$4,
IF(AND(G63&gt;=$I$5,G63&lt;=$J$5),$K$5,
IF(AND(G63&gt;=$I$6,G63&lt;=$J$6),$K$6,
IF(AND(G63&gt;=$I$7,G63&lt;=$J$7),$K$7,
IF(AND(G63&gt;=$I$8,G63&lt;=$J$8),$K$8,
IF(AND(G63&gt;=$I$9,G63&lt;=$J$9),$K$9,
IF(AND(G63&gt;=$I$10,G63&lt;=$J$10),$K$10,
IF(AND(G63&gt;=$I$11,G63&lt;=$J$11),$K$11))))))))))),
"")</f>
        <v/>
      </c>
    </row>
    <row r="64" spans="1:8" ht="18" x14ac:dyDescent="0.35">
      <c r="A64" s="30" t="str">
        <f>IF(NOT(ISBLANK('CP, Curs, Sem'!B68)),'CP, Curs, Sem'!B68,"")</f>
        <v/>
      </c>
      <c r="B64" s="31" t="str">
        <f>IF(NOT(ISBLANK('CP, Curs, Sem'!C68)),'CP, Curs, Sem'!C68,"")</f>
        <v/>
      </c>
      <c r="C64" s="10"/>
      <c r="D64" s="10"/>
      <c r="E64" s="10"/>
      <c r="F64" s="10"/>
      <c r="G64" s="24" t="str">
        <f>IF(NOT(ISBLANK('CP, Curs, Sem'!C68)),ROUND(SUM(C64:F64),0),"")</f>
        <v/>
      </c>
      <c r="H64" s="23" t="str">
        <f>IF(NOT(ISBLANK('CP, Curs, Sem'!C68)),
IF('CP, Curs, Sem'!BP68,'CP, Curs, Sem'!BP68,
IF(G64=0,"n/p",
IF(AND(G64&gt;=$I$3,G64&lt;=$J$3),$K$3,
IF(AND(G64&gt;=$I$4,G64&lt;=$J$4),$K$4,
IF(AND(G64&gt;=$I$5,G64&lt;=$J$5),$K$5,
IF(AND(G64&gt;=$I$6,G64&lt;=$J$6),$K$6,
IF(AND(G64&gt;=$I$7,G64&lt;=$J$7),$K$7,
IF(AND(G64&gt;=$I$8,G64&lt;=$J$8),$K$8,
IF(AND(G64&gt;=$I$9,G64&lt;=$J$9),$K$9,
IF(AND(G64&gt;=$I$10,G64&lt;=$J$10),$K$10,
IF(AND(G64&gt;=$I$11,G64&lt;=$J$11),$K$11))))))))))),
"")</f>
        <v/>
      </c>
    </row>
    <row r="65" spans="1:8" ht="18" x14ac:dyDescent="0.35">
      <c r="A65" s="30" t="str">
        <f>IF(NOT(ISBLANK('CP, Curs, Sem'!B69)),'CP, Curs, Sem'!B69,"")</f>
        <v/>
      </c>
      <c r="B65" s="31" t="str">
        <f>IF(NOT(ISBLANK('CP, Curs, Sem'!C69)),'CP, Curs, Sem'!C69,"")</f>
        <v/>
      </c>
      <c r="C65" s="10"/>
      <c r="D65" s="10"/>
      <c r="E65" s="10"/>
      <c r="F65" s="10"/>
      <c r="G65" s="24" t="str">
        <f>IF(NOT(ISBLANK('CP, Curs, Sem'!C69)),ROUND(SUM(C65:F65),0),"")</f>
        <v/>
      </c>
      <c r="H65" s="23" t="str">
        <f>IF(NOT(ISBLANK('CP, Curs, Sem'!C69)),
IF('CP, Curs, Sem'!BP69,'CP, Curs, Sem'!BP69,
IF(G65=0,"n/p",
IF(AND(G65&gt;=$I$3,G65&lt;=$J$3),$K$3,
IF(AND(G65&gt;=$I$4,G65&lt;=$J$4),$K$4,
IF(AND(G65&gt;=$I$5,G65&lt;=$J$5),$K$5,
IF(AND(G65&gt;=$I$6,G65&lt;=$J$6),$K$6,
IF(AND(G65&gt;=$I$7,G65&lt;=$J$7),$K$7,
IF(AND(G65&gt;=$I$8,G65&lt;=$J$8),$K$8,
IF(AND(G65&gt;=$I$9,G65&lt;=$J$9),$K$9,
IF(AND(G65&gt;=$I$10,G65&lt;=$J$10),$K$10,
IF(AND(G65&gt;=$I$11,G65&lt;=$J$11),$K$11))))))))))),
"")</f>
        <v/>
      </c>
    </row>
    <row r="66" spans="1:8" ht="18" x14ac:dyDescent="0.35">
      <c r="A66" s="30" t="str">
        <f>IF(NOT(ISBLANK('CP, Curs, Sem'!B70)),'CP, Curs, Sem'!B70,"")</f>
        <v/>
      </c>
      <c r="B66" s="31" t="str">
        <f>IF(NOT(ISBLANK('CP, Curs, Sem'!C70)),'CP, Curs, Sem'!C70,"")</f>
        <v/>
      </c>
      <c r="C66" s="10"/>
      <c r="D66" s="10"/>
      <c r="E66" s="10"/>
      <c r="F66" s="10"/>
      <c r="G66" s="24" t="str">
        <f>IF(NOT(ISBLANK('CP, Curs, Sem'!C70)),ROUND(SUM(C66:F66),0),"")</f>
        <v/>
      </c>
      <c r="H66" s="23" t="str">
        <f>IF(NOT(ISBLANK('CP, Curs, Sem'!C70)),
IF('CP, Curs, Sem'!BP70,'CP, Curs, Sem'!BP70,
IF(G66=0,"n/p",
IF(AND(G66&gt;=$I$3,G66&lt;=$J$3),$K$3,
IF(AND(G66&gt;=$I$4,G66&lt;=$J$4),$K$4,
IF(AND(G66&gt;=$I$5,G66&lt;=$J$5),$K$5,
IF(AND(G66&gt;=$I$6,G66&lt;=$J$6),$K$6,
IF(AND(G66&gt;=$I$7,G66&lt;=$J$7),$K$7,
IF(AND(G66&gt;=$I$8,G66&lt;=$J$8),$K$8,
IF(AND(G66&gt;=$I$9,G66&lt;=$J$9),$K$9,
IF(AND(G66&gt;=$I$10,G66&lt;=$J$10),$K$10,
IF(AND(G66&gt;=$I$11,G66&lt;=$J$11),$K$11))))))))))),
"")</f>
        <v/>
      </c>
    </row>
    <row r="67" spans="1:8" ht="18" x14ac:dyDescent="0.35">
      <c r="A67" s="30" t="str">
        <f>IF(NOT(ISBLANK('CP, Curs, Sem'!B71)),'CP, Curs, Sem'!B71,"")</f>
        <v/>
      </c>
      <c r="B67" s="31" t="str">
        <f>IF(NOT(ISBLANK('CP, Curs, Sem'!C71)),'CP, Curs, Sem'!C71,"")</f>
        <v/>
      </c>
      <c r="C67" s="10"/>
      <c r="D67" s="10"/>
      <c r="E67" s="10"/>
      <c r="F67" s="10"/>
      <c r="G67" s="24" t="str">
        <f>IF(NOT(ISBLANK('CP, Curs, Sem'!C71)),ROUND(SUM(C67:F67),0),"")</f>
        <v/>
      </c>
      <c r="H67" s="23" t="str">
        <f>IF(NOT(ISBLANK('CP, Curs, Sem'!C71)),
IF('CP, Curs, Sem'!BP71,'CP, Curs, Sem'!BP71,
IF(G67=0,"n/p",
IF(AND(G67&gt;=$I$3,G67&lt;=$J$3),$K$3,
IF(AND(G67&gt;=$I$4,G67&lt;=$J$4),$K$4,
IF(AND(G67&gt;=$I$5,G67&lt;=$J$5),$K$5,
IF(AND(G67&gt;=$I$6,G67&lt;=$J$6),$K$6,
IF(AND(G67&gt;=$I$7,G67&lt;=$J$7),$K$7,
IF(AND(G67&gt;=$I$8,G67&lt;=$J$8),$K$8,
IF(AND(G67&gt;=$I$9,G67&lt;=$J$9),$K$9,
IF(AND(G67&gt;=$I$10,G67&lt;=$J$10),$K$10,
IF(AND(G67&gt;=$I$11,G67&lt;=$J$11),$K$11))))))))))),
"")</f>
        <v/>
      </c>
    </row>
    <row r="68" spans="1:8" ht="18" x14ac:dyDescent="0.35">
      <c r="A68" s="30" t="str">
        <f>IF(NOT(ISBLANK('CP, Curs, Sem'!B72)),'CP, Curs, Sem'!B72,"")</f>
        <v/>
      </c>
      <c r="B68" s="31" t="str">
        <f>IF(NOT(ISBLANK('CP, Curs, Sem'!C72)),'CP, Curs, Sem'!C72,"")</f>
        <v/>
      </c>
      <c r="C68" s="10"/>
      <c r="D68" s="10"/>
      <c r="E68" s="10"/>
      <c r="F68" s="10"/>
      <c r="G68" s="24" t="str">
        <f>IF(NOT(ISBLANK('CP, Curs, Sem'!C72)),ROUND(SUM(C68:F68),0),"")</f>
        <v/>
      </c>
      <c r="H68" s="23" t="str">
        <f>IF(NOT(ISBLANK('CP, Curs, Sem'!C72)),
IF('CP, Curs, Sem'!BP72,'CP, Curs, Sem'!BP72,
IF(G68=0,"n/p",
IF(AND(G68&gt;=$I$3,G68&lt;=$J$3),$K$3,
IF(AND(G68&gt;=$I$4,G68&lt;=$J$4),$K$4,
IF(AND(G68&gt;=$I$5,G68&lt;=$J$5),$K$5,
IF(AND(G68&gt;=$I$6,G68&lt;=$J$6),$K$6,
IF(AND(G68&gt;=$I$7,G68&lt;=$J$7),$K$7,
IF(AND(G68&gt;=$I$8,G68&lt;=$J$8),$K$8,
IF(AND(G68&gt;=$I$9,G68&lt;=$J$9),$K$9,
IF(AND(G68&gt;=$I$10,G68&lt;=$J$10),$K$10,
IF(AND(G68&gt;=$I$11,G68&lt;=$J$11),$K$11))))))))))),
"")</f>
        <v/>
      </c>
    </row>
    <row r="69" spans="1:8" ht="18" x14ac:dyDescent="0.35">
      <c r="A69" s="30" t="str">
        <f>IF(NOT(ISBLANK('CP, Curs, Sem'!B73)),'CP, Curs, Sem'!B73,"")</f>
        <v/>
      </c>
      <c r="B69" s="31" t="str">
        <f>IF(NOT(ISBLANK('CP, Curs, Sem'!C73)),'CP, Curs, Sem'!C73,"")</f>
        <v/>
      </c>
      <c r="C69" s="10"/>
      <c r="D69" s="10"/>
      <c r="E69" s="10"/>
      <c r="F69" s="10"/>
      <c r="G69" s="24" t="str">
        <f>IF(NOT(ISBLANK('CP, Curs, Sem'!C73)),ROUND(SUM(C69:F69),0),"")</f>
        <v/>
      </c>
      <c r="H69" s="23" t="str">
        <f>IF(NOT(ISBLANK('CP, Curs, Sem'!C73)),
IF('CP, Curs, Sem'!BP73,'CP, Curs, Sem'!BP73,
IF(G69=0,"n/p",
IF(AND(G69&gt;=$I$3,G69&lt;=$J$3),$K$3,
IF(AND(G69&gt;=$I$4,G69&lt;=$J$4),$K$4,
IF(AND(G69&gt;=$I$5,G69&lt;=$J$5),$K$5,
IF(AND(G69&gt;=$I$6,G69&lt;=$J$6),$K$6,
IF(AND(G69&gt;=$I$7,G69&lt;=$J$7),$K$7,
IF(AND(G69&gt;=$I$8,G69&lt;=$J$8),$K$8,
IF(AND(G69&gt;=$I$9,G69&lt;=$J$9),$K$9,
IF(AND(G69&gt;=$I$10,G69&lt;=$J$10),$K$10,
IF(AND(G69&gt;=$I$11,G69&lt;=$J$11),$K$11))))))))))),
"")</f>
        <v/>
      </c>
    </row>
    <row r="70" spans="1:8" ht="18" x14ac:dyDescent="0.35">
      <c r="A70" s="30" t="str">
        <f>IF(NOT(ISBLANK('CP, Curs, Sem'!B74)),'CP, Curs, Sem'!B74,"")</f>
        <v/>
      </c>
      <c r="B70" s="31" t="str">
        <f>IF(NOT(ISBLANK('CP, Curs, Sem'!C74)),'CP, Curs, Sem'!C74,"")</f>
        <v/>
      </c>
      <c r="C70" s="10"/>
      <c r="D70" s="10"/>
      <c r="E70" s="10"/>
      <c r="F70" s="10"/>
      <c r="G70" s="24" t="str">
        <f>IF(NOT(ISBLANK('CP, Curs, Sem'!C74)),ROUND(SUM(C70:F70),0),"")</f>
        <v/>
      </c>
      <c r="H70" s="23" t="str">
        <f>IF(NOT(ISBLANK('CP, Curs, Sem'!C74)),
IF('CP, Curs, Sem'!BP74,'CP, Curs, Sem'!BP74,
IF(G70=0,"n/p",
IF(AND(G70&gt;=$I$3,G70&lt;=$J$3),$K$3,
IF(AND(G70&gt;=$I$4,G70&lt;=$J$4),$K$4,
IF(AND(G70&gt;=$I$5,G70&lt;=$J$5),$K$5,
IF(AND(G70&gt;=$I$6,G70&lt;=$J$6),$K$6,
IF(AND(G70&gt;=$I$7,G70&lt;=$J$7),$K$7,
IF(AND(G70&gt;=$I$8,G70&lt;=$J$8),$K$8,
IF(AND(G70&gt;=$I$9,G70&lt;=$J$9),$K$9,
IF(AND(G70&gt;=$I$10,G70&lt;=$J$10),$K$10,
IF(AND(G70&gt;=$I$11,G70&lt;=$J$11),$K$11))))))))))),
"")</f>
        <v/>
      </c>
    </row>
    <row r="71" spans="1:8" ht="18" x14ac:dyDescent="0.35">
      <c r="A71" s="30" t="str">
        <f>IF(NOT(ISBLANK('CP, Curs, Sem'!B75)),'CP, Curs, Sem'!B75,"")</f>
        <v/>
      </c>
      <c r="B71" s="31" t="str">
        <f>IF(NOT(ISBLANK('CP, Curs, Sem'!C75)),'CP, Curs, Sem'!C75,"")</f>
        <v/>
      </c>
      <c r="C71" s="10"/>
      <c r="D71" s="10"/>
      <c r="E71" s="10"/>
      <c r="F71" s="10"/>
      <c r="G71" s="24" t="str">
        <f>IF(NOT(ISBLANK('CP, Curs, Sem'!C75)),ROUND(SUM(C71:F71),0),"")</f>
        <v/>
      </c>
      <c r="H71" s="23" t="str">
        <f>IF(NOT(ISBLANK('CP, Curs, Sem'!C75)),
IF('CP, Curs, Sem'!BP75,'CP, Curs, Sem'!BP75,
IF(G71=0,"n/p",
IF(AND(G71&gt;=$I$3,G71&lt;=$J$3),$K$3,
IF(AND(G71&gt;=$I$4,G71&lt;=$J$4),$K$4,
IF(AND(G71&gt;=$I$5,G71&lt;=$J$5),$K$5,
IF(AND(G71&gt;=$I$6,G71&lt;=$J$6),$K$6,
IF(AND(G71&gt;=$I$7,G71&lt;=$J$7),$K$7,
IF(AND(G71&gt;=$I$8,G71&lt;=$J$8),$K$8,
IF(AND(G71&gt;=$I$9,G71&lt;=$J$9),$K$9,
IF(AND(G71&gt;=$I$10,G71&lt;=$J$10),$K$10,
IF(AND(G71&gt;=$I$11,G71&lt;=$J$11),$K$11))))))))))),
"")</f>
        <v/>
      </c>
    </row>
    <row r="72" spans="1:8" ht="18" x14ac:dyDescent="0.35">
      <c r="A72" s="30" t="str">
        <f>IF(NOT(ISBLANK('CP, Curs, Sem'!B76)),'CP, Curs, Sem'!B76,"")</f>
        <v/>
      </c>
      <c r="B72" s="31" t="str">
        <f>IF(NOT(ISBLANK('CP, Curs, Sem'!C76)),'CP, Curs, Sem'!C76,"")</f>
        <v/>
      </c>
      <c r="C72" s="10"/>
      <c r="D72" s="10"/>
      <c r="E72" s="10"/>
      <c r="F72" s="10"/>
      <c r="G72" s="24" t="str">
        <f>IF(NOT(ISBLANK('CP, Curs, Sem'!C76)),ROUND(SUM(C72:F72),0),"")</f>
        <v/>
      </c>
      <c r="H72" s="23" t="str">
        <f>IF(NOT(ISBLANK('CP, Curs, Sem'!C76)),
IF('CP, Curs, Sem'!BP76,'CP, Curs, Sem'!BP76,
IF(G72=0,"n/p",
IF(AND(G72&gt;=$I$3,G72&lt;=$J$3),$K$3,
IF(AND(G72&gt;=$I$4,G72&lt;=$J$4),$K$4,
IF(AND(G72&gt;=$I$5,G72&lt;=$J$5),$K$5,
IF(AND(G72&gt;=$I$6,G72&lt;=$J$6),$K$6,
IF(AND(G72&gt;=$I$7,G72&lt;=$J$7),$K$7,
IF(AND(G72&gt;=$I$8,G72&lt;=$J$8),$K$8,
IF(AND(G72&gt;=$I$9,G72&lt;=$J$9),$K$9,
IF(AND(G72&gt;=$I$10,G72&lt;=$J$10),$K$10,
IF(AND(G72&gt;=$I$11,G72&lt;=$J$11),$K$11))))))))))),
"")</f>
        <v/>
      </c>
    </row>
    <row r="73" spans="1:8" ht="18" x14ac:dyDescent="0.35">
      <c r="A73" s="30" t="str">
        <f>IF(NOT(ISBLANK('CP, Curs, Sem'!B77)),'CP, Curs, Sem'!B77,"")</f>
        <v/>
      </c>
      <c r="B73" s="31" t="str">
        <f>IF(NOT(ISBLANK('CP, Curs, Sem'!C77)),'CP, Curs, Sem'!C77,"")</f>
        <v/>
      </c>
      <c r="C73" s="10"/>
      <c r="D73" s="10"/>
      <c r="E73" s="10"/>
      <c r="F73" s="10"/>
      <c r="G73" s="24" t="str">
        <f>IF(NOT(ISBLANK('CP, Curs, Sem'!C77)),ROUND(SUM(C73:F73),0),"")</f>
        <v/>
      </c>
      <c r="H73" s="23" t="str">
        <f>IF(NOT(ISBLANK('CP, Curs, Sem'!C77)),
IF('CP, Curs, Sem'!BP77,'CP, Curs, Sem'!BP77,
IF(G73=0,"n/p",
IF(AND(G73&gt;=$I$3,G73&lt;=$J$3),$K$3,
IF(AND(G73&gt;=$I$4,G73&lt;=$J$4),$K$4,
IF(AND(G73&gt;=$I$5,G73&lt;=$J$5),$K$5,
IF(AND(G73&gt;=$I$6,G73&lt;=$J$6),$K$6,
IF(AND(G73&gt;=$I$7,G73&lt;=$J$7),$K$7,
IF(AND(G73&gt;=$I$8,G73&lt;=$J$8),$K$8,
IF(AND(G73&gt;=$I$9,G73&lt;=$J$9),$K$9,
IF(AND(G73&gt;=$I$10,G73&lt;=$J$10),$K$10,
IF(AND(G73&gt;=$I$11,G73&lt;=$J$11),$K$11))))))))))),
"")</f>
        <v/>
      </c>
    </row>
    <row r="74" spans="1:8" ht="18" x14ac:dyDescent="0.35">
      <c r="A74" s="30" t="str">
        <f>IF(NOT(ISBLANK('CP, Curs, Sem'!B78)),'CP, Curs, Sem'!B78,"")</f>
        <v/>
      </c>
      <c r="B74" s="31" t="str">
        <f>IF(NOT(ISBLANK('CP, Curs, Sem'!C78)),'CP, Curs, Sem'!C78,"")</f>
        <v/>
      </c>
      <c r="C74" s="10"/>
      <c r="D74" s="10"/>
      <c r="E74" s="10"/>
      <c r="F74" s="10"/>
      <c r="G74" s="24" t="str">
        <f>IF(NOT(ISBLANK('CP, Curs, Sem'!C78)),ROUND(SUM(C74:F74),0),"")</f>
        <v/>
      </c>
      <c r="H74" s="23" t="str">
        <f>IF(NOT(ISBLANK('CP, Curs, Sem'!C78)),
IF('CP, Curs, Sem'!BP78,'CP, Curs, Sem'!BP78,
IF(G74=0,"n/p",
IF(AND(G74&gt;=$I$3,G74&lt;=$J$3),$K$3,
IF(AND(G74&gt;=$I$4,G74&lt;=$J$4),$K$4,
IF(AND(G74&gt;=$I$5,G74&lt;=$J$5),$K$5,
IF(AND(G74&gt;=$I$6,G74&lt;=$J$6),$K$6,
IF(AND(G74&gt;=$I$7,G74&lt;=$J$7),$K$7,
IF(AND(G74&gt;=$I$8,G74&lt;=$J$8),$K$8,
IF(AND(G74&gt;=$I$9,G74&lt;=$J$9),$K$9,
IF(AND(G74&gt;=$I$10,G74&lt;=$J$10),$K$10,
IF(AND(G74&gt;=$I$11,G74&lt;=$J$11),$K$11))))))))))),
"")</f>
        <v/>
      </c>
    </row>
    <row r="75" spans="1:8" ht="18" x14ac:dyDescent="0.35">
      <c r="A75" s="30" t="str">
        <f>IF(NOT(ISBLANK('CP, Curs, Sem'!B79)),'CP, Curs, Sem'!B79,"")</f>
        <v/>
      </c>
      <c r="B75" s="31" t="str">
        <f>IF(NOT(ISBLANK('CP, Curs, Sem'!C79)),'CP, Curs, Sem'!C79,"")</f>
        <v/>
      </c>
      <c r="C75" s="10"/>
      <c r="D75" s="10"/>
      <c r="E75" s="10"/>
      <c r="F75" s="10"/>
      <c r="G75" s="24" t="str">
        <f>IF(NOT(ISBLANK('CP, Curs, Sem'!C79)),ROUND(SUM(C75:F75),0),"")</f>
        <v/>
      </c>
      <c r="H75" s="23" t="str">
        <f>IF(NOT(ISBLANK('CP, Curs, Sem'!C79)),
IF('CP, Curs, Sem'!BP79,'CP, Curs, Sem'!BP79,
IF(G75=0,"n/p",
IF(AND(G75&gt;=$I$3,G75&lt;=$J$3),$K$3,
IF(AND(G75&gt;=$I$4,G75&lt;=$J$4),$K$4,
IF(AND(G75&gt;=$I$5,G75&lt;=$J$5),$K$5,
IF(AND(G75&gt;=$I$6,G75&lt;=$J$6),$K$6,
IF(AND(G75&gt;=$I$7,G75&lt;=$J$7),$K$7,
IF(AND(G75&gt;=$I$8,G75&lt;=$J$8),$K$8,
IF(AND(G75&gt;=$I$9,G75&lt;=$J$9),$K$9,
IF(AND(G75&gt;=$I$10,G75&lt;=$J$10),$K$10,
IF(AND(G75&gt;=$I$11,G75&lt;=$J$11),$K$11))))))))))),
"")</f>
        <v/>
      </c>
    </row>
    <row r="76" spans="1:8" ht="18" x14ac:dyDescent="0.35">
      <c r="A76" s="30" t="str">
        <f>IF(NOT(ISBLANK('CP, Curs, Sem'!B80)),'CP, Curs, Sem'!B80,"")</f>
        <v/>
      </c>
      <c r="B76" s="31" t="str">
        <f>IF(NOT(ISBLANK('CP, Curs, Sem'!C80)),'CP, Curs, Sem'!C80,"")</f>
        <v/>
      </c>
      <c r="C76" s="10"/>
      <c r="D76" s="10"/>
      <c r="E76" s="10"/>
      <c r="F76" s="10"/>
      <c r="G76" s="24" t="str">
        <f>IF(NOT(ISBLANK('CP, Curs, Sem'!C80)),ROUND(SUM(C76:F76),0),"")</f>
        <v/>
      </c>
      <c r="H76" s="23" t="str">
        <f>IF(NOT(ISBLANK('CP, Curs, Sem'!C80)),
IF('CP, Curs, Sem'!BP80,'CP, Curs, Sem'!BP80,
IF(G76=0,"n/p",
IF(AND(G76&gt;=$I$3,G76&lt;=$J$3),$K$3,
IF(AND(G76&gt;=$I$4,G76&lt;=$J$4),$K$4,
IF(AND(G76&gt;=$I$5,G76&lt;=$J$5),$K$5,
IF(AND(G76&gt;=$I$6,G76&lt;=$J$6),$K$6,
IF(AND(G76&gt;=$I$7,G76&lt;=$J$7),$K$7,
IF(AND(G76&gt;=$I$8,G76&lt;=$J$8),$K$8,
IF(AND(G76&gt;=$I$9,G76&lt;=$J$9),$K$9,
IF(AND(G76&gt;=$I$10,G76&lt;=$J$10),$K$10,
IF(AND(G76&gt;=$I$11,G76&lt;=$J$11),$K$11))))))))))),
"")</f>
        <v/>
      </c>
    </row>
    <row r="77" spans="1:8" ht="18" x14ac:dyDescent="0.35">
      <c r="A77" s="30" t="str">
        <f>IF(NOT(ISBLANK('CP, Curs, Sem'!B81)),'CP, Curs, Sem'!B81,"")</f>
        <v/>
      </c>
      <c r="B77" s="31" t="str">
        <f>IF(NOT(ISBLANK('CP, Curs, Sem'!C81)),'CP, Curs, Sem'!C81,"")</f>
        <v/>
      </c>
      <c r="C77" s="10"/>
      <c r="D77" s="10"/>
      <c r="E77" s="10"/>
      <c r="F77" s="10"/>
      <c r="G77" s="24" t="str">
        <f>IF(NOT(ISBLANK('CP, Curs, Sem'!C81)),ROUND(SUM(C77:F77),0),"")</f>
        <v/>
      </c>
      <c r="H77" s="23" t="str">
        <f>IF(NOT(ISBLANK('CP, Curs, Sem'!C81)),
IF('CP, Curs, Sem'!BP81,'CP, Curs, Sem'!BP81,
IF(G77=0,"n/p",
IF(AND(G77&gt;=$I$3,G77&lt;=$J$3),$K$3,
IF(AND(G77&gt;=$I$4,G77&lt;=$J$4),$K$4,
IF(AND(G77&gt;=$I$5,G77&lt;=$J$5),$K$5,
IF(AND(G77&gt;=$I$6,G77&lt;=$J$6),$K$6,
IF(AND(G77&gt;=$I$7,G77&lt;=$J$7),$K$7,
IF(AND(G77&gt;=$I$8,G77&lt;=$J$8),$K$8,
IF(AND(G77&gt;=$I$9,G77&lt;=$J$9),$K$9,
IF(AND(G77&gt;=$I$10,G77&lt;=$J$10),$K$10,
IF(AND(G77&gt;=$I$11,G77&lt;=$J$11),$K$11))))))))))),
"")</f>
        <v/>
      </c>
    </row>
    <row r="78" spans="1:8" ht="18" x14ac:dyDescent="0.35">
      <c r="A78" s="30" t="str">
        <f>IF(NOT(ISBLANK('CP, Curs, Sem'!B82)),'CP, Curs, Sem'!B82,"")</f>
        <v/>
      </c>
      <c r="B78" s="31" t="str">
        <f>IF(NOT(ISBLANK('CP, Curs, Sem'!C82)),'CP, Curs, Sem'!C82,"")</f>
        <v/>
      </c>
      <c r="C78" s="10"/>
      <c r="D78" s="10"/>
      <c r="E78" s="10"/>
      <c r="F78" s="10"/>
      <c r="G78" s="24" t="str">
        <f>IF(NOT(ISBLANK('CP, Curs, Sem'!C82)),ROUND(SUM(C78:F78),0),"")</f>
        <v/>
      </c>
      <c r="H78" s="23" t="str">
        <f>IF(NOT(ISBLANK('CP, Curs, Sem'!C82)),
IF('CP, Curs, Sem'!BP82,'CP, Curs, Sem'!BP82,
IF(G78=0,"n/p",
IF(AND(G78&gt;=$I$3,G78&lt;=$J$3),$K$3,
IF(AND(G78&gt;=$I$4,G78&lt;=$J$4),$K$4,
IF(AND(G78&gt;=$I$5,G78&lt;=$J$5),$K$5,
IF(AND(G78&gt;=$I$6,G78&lt;=$J$6),$K$6,
IF(AND(G78&gt;=$I$7,G78&lt;=$J$7),$K$7,
IF(AND(G78&gt;=$I$8,G78&lt;=$J$8),$K$8,
IF(AND(G78&gt;=$I$9,G78&lt;=$J$9),$K$9,
IF(AND(G78&gt;=$I$10,G78&lt;=$J$10),$K$10,
IF(AND(G78&gt;=$I$11,G78&lt;=$J$11),$K$11))))))))))),
"")</f>
        <v/>
      </c>
    </row>
    <row r="79" spans="1:8" ht="18" x14ac:dyDescent="0.35">
      <c r="A79" s="30" t="str">
        <f>IF(NOT(ISBLANK('CP, Curs, Sem'!B83)),'CP, Curs, Sem'!B83,"")</f>
        <v/>
      </c>
      <c r="B79" s="31" t="str">
        <f>IF(NOT(ISBLANK('CP, Curs, Sem'!C83)),'CP, Curs, Sem'!C83,"")</f>
        <v/>
      </c>
      <c r="C79" s="10"/>
      <c r="D79" s="10"/>
      <c r="E79" s="10"/>
      <c r="F79" s="10"/>
      <c r="G79" s="24" t="str">
        <f>IF(NOT(ISBLANK('CP, Curs, Sem'!C83)),ROUND(SUM(C79:F79),0),"")</f>
        <v/>
      </c>
      <c r="H79" s="23" t="str">
        <f>IF(NOT(ISBLANK('CP, Curs, Sem'!C83)),
IF('CP, Curs, Sem'!BP83,'CP, Curs, Sem'!BP83,
IF(G79=0,"n/p",
IF(AND(G79&gt;=$I$3,G79&lt;=$J$3),$K$3,
IF(AND(G79&gt;=$I$4,G79&lt;=$J$4),$K$4,
IF(AND(G79&gt;=$I$5,G79&lt;=$J$5),$K$5,
IF(AND(G79&gt;=$I$6,G79&lt;=$J$6),$K$6,
IF(AND(G79&gt;=$I$7,G79&lt;=$J$7),$K$7,
IF(AND(G79&gt;=$I$8,G79&lt;=$J$8),$K$8,
IF(AND(G79&gt;=$I$9,G79&lt;=$J$9),$K$9,
IF(AND(G79&gt;=$I$10,G79&lt;=$J$10),$K$10,
IF(AND(G79&gt;=$I$11,G79&lt;=$J$11),$K$11))))))))))),
"")</f>
        <v/>
      </c>
    </row>
    <row r="80" spans="1:8" ht="18" x14ac:dyDescent="0.35">
      <c r="A80" s="30" t="str">
        <f>IF(NOT(ISBLANK('CP, Curs, Sem'!B84)),'CP, Curs, Sem'!B84,"")</f>
        <v/>
      </c>
      <c r="B80" s="31" t="str">
        <f>IF(NOT(ISBLANK('CP, Curs, Sem'!C84)),'CP, Curs, Sem'!C84,"")</f>
        <v/>
      </c>
      <c r="C80" s="10"/>
      <c r="D80" s="10"/>
      <c r="E80" s="10"/>
      <c r="F80" s="10"/>
      <c r="G80" s="24" t="str">
        <f>IF(NOT(ISBLANK('CP, Curs, Sem'!C84)),ROUND(SUM(C80:F80),0),"")</f>
        <v/>
      </c>
      <c r="H80" s="23" t="str">
        <f>IF(NOT(ISBLANK('CP, Curs, Sem'!C84)),
IF('CP, Curs, Sem'!BP84,'CP, Curs, Sem'!BP84,
IF(G80=0,"n/p",
IF(AND(G80&gt;=$I$3,G80&lt;=$J$3),$K$3,
IF(AND(G80&gt;=$I$4,G80&lt;=$J$4),$K$4,
IF(AND(G80&gt;=$I$5,G80&lt;=$J$5),$K$5,
IF(AND(G80&gt;=$I$6,G80&lt;=$J$6),$K$6,
IF(AND(G80&gt;=$I$7,G80&lt;=$J$7),$K$7,
IF(AND(G80&gt;=$I$8,G80&lt;=$J$8),$K$8,
IF(AND(G80&gt;=$I$9,G80&lt;=$J$9),$K$9,
IF(AND(G80&gt;=$I$10,G80&lt;=$J$10),$K$10,
IF(AND(G80&gt;=$I$11,G80&lt;=$J$11),$K$11))))))))))),
"")</f>
        <v/>
      </c>
    </row>
    <row r="81" spans="1:8" ht="18" x14ac:dyDescent="0.35">
      <c r="A81" s="30" t="str">
        <f>IF(NOT(ISBLANK('CP, Curs, Sem'!B85)),'CP, Curs, Sem'!B85,"")</f>
        <v/>
      </c>
      <c r="B81" s="31" t="str">
        <f>IF(NOT(ISBLANK('CP, Curs, Sem'!C85)),'CP, Curs, Sem'!C85,"")</f>
        <v/>
      </c>
      <c r="C81" s="10"/>
      <c r="D81" s="10"/>
      <c r="E81" s="10"/>
      <c r="F81" s="10"/>
      <c r="G81" s="24" t="str">
        <f>IF(NOT(ISBLANK('CP, Curs, Sem'!C85)),ROUND(SUM(C81:F81),0),"")</f>
        <v/>
      </c>
      <c r="H81" s="23" t="str">
        <f>IF(NOT(ISBLANK('CP, Curs, Sem'!C85)),
IF('CP, Curs, Sem'!BP85,'CP, Curs, Sem'!BP85,
IF(G81=0,"n/p",
IF(AND(G81&gt;=$I$3,G81&lt;=$J$3),$K$3,
IF(AND(G81&gt;=$I$4,G81&lt;=$J$4),$K$4,
IF(AND(G81&gt;=$I$5,G81&lt;=$J$5),$K$5,
IF(AND(G81&gt;=$I$6,G81&lt;=$J$6),$K$6,
IF(AND(G81&gt;=$I$7,G81&lt;=$J$7),$K$7,
IF(AND(G81&gt;=$I$8,G81&lt;=$J$8),$K$8,
IF(AND(G81&gt;=$I$9,G81&lt;=$J$9),$K$9,
IF(AND(G81&gt;=$I$10,G81&lt;=$J$10),$K$10,
IF(AND(G81&gt;=$I$11,G81&lt;=$J$11),$K$11))))))))))),
"")</f>
        <v/>
      </c>
    </row>
    <row r="82" spans="1:8" ht="18" x14ac:dyDescent="0.35">
      <c r="A82" s="30" t="str">
        <f>IF(NOT(ISBLANK('CP, Curs, Sem'!B86)),'CP, Curs, Sem'!B86,"")</f>
        <v/>
      </c>
      <c r="B82" s="31" t="str">
        <f>IF(NOT(ISBLANK('CP, Curs, Sem'!C86)),'CP, Curs, Sem'!C86,"")</f>
        <v/>
      </c>
      <c r="C82" s="10"/>
      <c r="D82" s="10"/>
      <c r="E82" s="10"/>
      <c r="F82" s="10"/>
      <c r="G82" s="24" t="str">
        <f>IF(NOT(ISBLANK('CP, Curs, Sem'!C86)),ROUND(SUM(C82:F82),0),"")</f>
        <v/>
      </c>
      <c r="H82" s="23" t="str">
        <f>IF(NOT(ISBLANK('CP, Curs, Sem'!C86)),
IF('CP, Curs, Sem'!BP86,'CP, Curs, Sem'!BP86,
IF(G82=0,"n/p",
IF(AND(G82&gt;=$I$3,G82&lt;=$J$3),$K$3,
IF(AND(G82&gt;=$I$4,G82&lt;=$J$4),$K$4,
IF(AND(G82&gt;=$I$5,G82&lt;=$J$5),$K$5,
IF(AND(G82&gt;=$I$6,G82&lt;=$J$6),$K$6,
IF(AND(G82&gt;=$I$7,G82&lt;=$J$7),$K$7,
IF(AND(G82&gt;=$I$8,G82&lt;=$J$8),$K$8,
IF(AND(G82&gt;=$I$9,G82&lt;=$J$9),$K$9,
IF(AND(G82&gt;=$I$10,G82&lt;=$J$10),$K$10,
IF(AND(G82&gt;=$I$11,G82&lt;=$J$11),$K$11))))))))))),
"")</f>
        <v/>
      </c>
    </row>
    <row r="83" spans="1:8" ht="18" x14ac:dyDescent="0.35">
      <c r="A83" s="30" t="str">
        <f>IF(NOT(ISBLANK('CP, Curs, Sem'!B87)),'CP, Curs, Sem'!B87,"")</f>
        <v/>
      </c>
      <c r="B83" s="31" t="str">
        <f>IF(NOT(ISBLANK('CP, Curs, Sem'!C87)),'CP, Curs, Sem'!C87,"")</f>
        <v/>
      </c>
      <c r="C83" s="10"/>
      <c r="D83" s="10"/>
      <c r="E83" s="10"/>
      <c r="F83" s="10"/>
      <c r="G83" s="24" t="str">
        <f>IF(NOT(ISBLANK('CP, Curs, Sem'!C87)),ROUND(SUM(C83:F83),0),"")</f>
        <v/>
      </c>
      <c r="H83" s="23" t="str">
        <f>IF(NOT(ISBLANK('CP, Curs, Sem'!C87)),
IF('CP, Curs, Sem'!BP87,'CP, Curs, Sem'!BP87,
IF(G83=0,"n/p",
IF(AND(G83&gt;=$I$3,G83&lt;=$J$3),$K$3,
IF(AND(G83&gt;=$I$4,G83&lt;=$J$4),$K$4,
IF(AND(G83&gt;=$I$5,G83&lt;=$J$5),$K$5,
IF(AND(G83&gt;=$I$6,G83&lt;=$J$6),$K$6,
IF(AND(G83&gt;=$I$7,G83&lt;=$J$7),$K$7,
IF(AND(G83&gt;=$I$8,G83&lt;=$J$8),$K$8,
IF(AND(G83&gt;=$I$9,G83&lt;=$J$9),$K$9,
IF(AND(G83&gt;=$I$10,G83&lt;=$J$10),$K$10,
IF(AND(G83&gt;=$I$11,G83&lt;=$J$11),$K$11))))))))))),
"")</f>
        <v/>
      </c>
    </row>
    <row r="84" spans="1:8" ht="18" x14ac:dyDescent="0.35">
      <c r="A84" s="30" t="str">
        <f>IF(NOT(ISBLANK('CP, Curs, Sem'!B88)),'CP, Curs, Sem'!B88,"")</f>
        <v/>
      </c>
      <c r="B84" s="31" t="str">
        <f>IF(NOT(ISBLANK('CP, Curs, Sem'!C88)),'CP, Curs, Sem'!C88,"")</f>
        <v/>
      </c>
      <c r="C84" s="10"/>
      <c r="D84" s="10"/>
      <c r="E84" s="10"/>
      <c r="F84" s="10"/>
      <c r="G84" s="24" t="str">
        <f>IF(NOT(ISBLANK('CP, Curs, Sem'!C88)),ROUND(SUM(C84:F84),0),"")</f>
        <v/>
      </c>
      <c r="H84" s="23" t="str">
        <f>IF(NOT(ISBLANK('CP, Curs, Sem'!C88)),
IF('CP, Curs, Sem'!BP88,'CP, Curs, Sem'!BP88,
IF(G84=0,"n/p",
IF(AND(G84&gt;=$I$3,G84&lt;=$J$3),$K$3,
IF(AND(G84&gt;=$I$4,G84&lt;=$J$4),$K$4,
IF(AND(G84&gt;=$I$5,G84&lt;=$J$5),$K$5,
IF(AND(G84&gt;=$I$6,G84&lt;=$J$6),$K$6,
IF(AND(G84&gt;=$I$7,G84&lt;=$J$7),$K$7,
IF(AND(G84&gt;=$I$8,G84&lt;=$J$8),$K$8,
IF(AND(G84&gt;=$I$9,G84&lt;=$J$9),$K$9,
IF(AND(G84&gt;=$I$10,G84&lt;=$J$10),$K$10,
IF(AND(G84&gt;=$I$11,G84&lt;=$J$11),$K$11))))))))))),
"")</f>
        <v/>
      </c>
    </row>
    <row r="85" spans="1:8" ht="18" x14ac:dyDescent="0.35">
      <c r="A85" s="30" t="str">
        <f>IF(NOT(ISBLANK('CP, Curs, Sem'!B89)),'CP, Curs, Sem'!B89,"")</f>
        <v/>
      </c>
      <c r="B85" s="31" t="str">
        <f>IF(NOT(ISBLANK('CP, Curs, Sem'!C89)),'CP, Curs, Sem'!C89,"")</f>
        <v/>
      </c>
      <c r="C85" s="10"/>
      <c r="D85" s="10"/>
      <c r="E85" s="10"/>
      <c r="F85" s="10"/>
      <c r="G85" s="24" t="str">
        <f>IF(NOT(ISBLANK('CP, Curs, Sem'!C89)),ROUND(SUM(C85:F85),0),"")</f>
        <v/>
      </c>
      <c r="H85" s="23" t="str">
        <f>IF(NOT(ISBLANK('CP, Curs, Sem'!C89)),
IF('CP, Curs, Sem'!BP89,'CP, Curs, Sem'!BP89,
IF(G85=0,"n/p",
IF(AND(G85&gt;=$I$3,G85&lt;=$J$3),$K$3,
IF(AND(G85&gt;=$I$4,G85&lt;=$J$4),$K$4,
IF(AND(G85&gt;=$I$5,G85&lt;=$J$5),$K$5,
IF(AND(G85&gt;=$I$6,G85&lt;=$J$6),$K$6,
IF(AND(G85&gt;=$I$7,G85&lt;=$J$7),$K$7,
IF(AND(G85&gt;=$I$8,G85&lt;=$J$8),$K$8,
IF(AND(G85&gt;=$I$9,G85&lt;=$J$9),$K$9,
IF(AND(G85&gt;=$I$10,G85&lt;=$J$10),$K$10,
IF(AND(G85&gt;=$I$11,G85&lt;=$J$11),$K$11))))))))))),
"")</f>
        <v/>
      </c>
    </row>
    <row r="86" spans="1:8" ht="18" x14ac:dyDescent="0.35">
      <c r="A86" s="30" t="str">
        <f>IF(NOT(ISBLANK('CP, Curs, Sem'!B90)),'CP, Curs, Sem'!B90,"")</f>
        <v/>
      </c>
      <c r="B86" s="31" t="str">
        <f>IF(NOT(ISBLANK('CP, Curs, Sem'!C90)),'CP, Curs, Sem'!C90,"")</f>
        <v/>
      </c>
      <c r="C86" s="10"/>
      <c r="D86" s="10"/>
      <c r="E86" s="10"/>
      <c r="F86" s="10"/>
      <c r="G86" s="24" t="str">
        <f>IF(NOT(ISBLANK('CP, Curs, Sem'!C90)),ROUND(SUM(C86:F86),0),"")</f>
        <v/>
      </c>
      <c r="H86" s="23" t="str">
        <f>IF(NOT(ISBLANK('CP, Curs, Sem'!C90)),
IF('CP, Curs, Sem'!BP90,'CP, Curs, Sem'!BP90,
IF(G86=0,"n/p",
IF(AND(G86&gt;=$I$3,G86&lt;=$J$3),$K$3,
IF(AND(G86&gt;=$I$4,G86&lt;=$J$4),$K$4,
IF(AND(G86&gt;=$I$5,G86&lt;=$J$5),$K$5,
IF(AND(G86&gt;=$I$6,G86&lt;=$J$6),$K$6,
IF(AND(G86&gt;=$I$7,G86&lt;=$J$7),$K$7,
IF(AND(G86&gt;=$I$8,G86&lt;=$J$8),$K$8,
IF(AND(G86&gt;=$I$9,G86&lt;=$J$9),$K$9,
IF(AND(G86&gt;=$I$10,G86&lt;=$J$10),$K$10,
IF(AND(G86&gt;=$I$11,G86&lt;=$J$11),$K$11))))))))))),
"")</f>
        <v/>
      </c>
    </row>
    <row r="87" spans="1:8" ht="18" x14ac:dyDescent="0.35">
      <c r="A87" s="30" t="str">
        <f>IF(NOT(ISBLANK('CP, Curs, Sem'!B91)),'CP, Curs, Sem'!B91,"")</f>
        <v/>
      </c>
      <c r="B87" s="31" t="str">
        <f>IF(NOT(ISBLANK('CP, Curs, Sem'!C91)),'CP, Curs, Sem'!C91,"")</f>
        <v/>
      </c>
      <c r="C87" s="10"/>
      <c r="D87" s="10"/>
      <c r="E87" s="10"/>
      <c r="F87" s="10"/>
      <c r="G87" s="24" t="str">
        <f>IF(NOT(ISBLANK('CP, Curs, Sem'!C91)),ROUND(SUM(C87:F87),0),"")</f>
        <v/>
      </c>
      <c r="H87" s="23" t="str">
        <f>IF(NOT(ISBLANK('CP, Curs, Sem'!C91)),
IF('CP, Curs, Sem'!BP91,'CP, Curs, Sem'!BP91,
IF(G87=0,"n/p",
IF(AND(G87&gt;=$I$3,G87&lt;=$J$3),$K$3,
IF(AND(G87&gt;=$I$4,G87&lt;=$J$4),$K$4,
IF(AND(G87&gt;=$I$5,G87&lt;=$J$5),$K$5,
IF(AND(G87&gt;=$I$6,G87&lt;=$J$6),$K$6,
IF(AND(G87&gt;=$I$7,G87&lt;=$J$7),$K$7,
IF(AND(G87&gt;=$I$8,G87&lt;=$J$8),$K$8,
IF(AND(G87&gt;=$I$9,G87&lt;=$J$9),$K$9,
IF(AND(G87&gt;=$I$10,G87&lt;=$J$10),$K$10,
IF(AND(G87&gt;=$I$11,G87&lt;=$J$11),$K$11))))))))))),
"")</f>
        <v/>
      </c>
    </row>
    <row r="88" spans="1:8" ht="18" x14ac:dyDescent="0.35">
      <c r="A88" s="30" t="str">
        <f>IF(NOT(ISBLANK('CP, Curs, Sem'!B92)),'CP, Curs, Sem'!B92,"")</f>
        <v/>
      </c>
      <c r="B88" s="31" t="str">
        <f>IF(NOT(ISBLANK('CP, Curs, Sem'!C92)),'CP, Curs, Sem'!C92,"")</f>
        <v/>
      </c>
      <c r="C88" s="10"/>
      <c r="D88" s="10"/>
      <c r="E88" s="10"/>
      <c r="F88" s="10"/>
      <c r="G88" s="24" t="str">
        <f>IF(NOT(ISBLANK('CP, Curs, Sem'!C92)),ROUND(SUM(C88:F88),0),"")</f>
        <v/>
      </c>
      <c r="H88" s="23" t="str">
        <f>IF(NOT(ISBLANK('CP, Curs, Sem'!C92)),
IF('CP, Curs, Sem'!BP92,'CP, Curs, Sem'!BP92,
IF(G88=0,"n/p",
IF(AND(G88&gt;=$I$3,G88&lt;=$J$3),$K$3,
IF(AND(G88&gt;=$I$4,G88&lt;=$J$4),$K$4,
IF(AND(G88&gt;=$I$5,G88&lt;=$J$5),$K$5,
IF(AND(G88&gt;=$I$6,G88&lt;=$J$6),$K$6,
IF(AND(G88&gt;=$I$7,G88&lt;=$J$7),$K$7,
IF(AND(G88&gt;=$I$8,G88&lt;=$J$8),$K$8,
IF(AND(G88&gt;=$I$9,G88&lt;=$J$9),$K$9,
IF(AND(G88&gt;=$I$10,G88&lt;=$J$10),$K$10,
IF(AND(G88&gt;=$I$11,G88&lt;=$J$11),$K$11))))))))))),
"")</f>
        <v/>
      </c>
    </row>
    <row r="89" spans="1:8" ht="18" x14ac:dyDescent="0.35">
      <c r="A89" s="30" t="str">
        <f>IF(NOT(ISBLANK('CP, Curs, Sem'!B93)),'CP, Curs, Sem'!B93,"")</f>
        <v/>
      </c>
      <c r="B89" s="31" t="str">
        <f>IF(NOT(ISBLANK('CP, Curs, Sem'!C93)),'CP, Curs, Sem'!C93,"")</f>
        <v/>
      </c>
      <c r="C89" s="10"/>
      <c r="D89" s="10"/>
      <c r="E89" s="10"/>
      <c r="F89" s="10"/>
      <c r="G89" s="24" t="str">
        <f>IF(NOT(ISBLANK('CP, Curs, Sem'!C93)),ROUND(SUM(C89:F89),0),"")</f>
        <v/>
      </c>
      <c r="H89" s="23" t="str">
        <f>IF(NOT(ISBLANK('CP, Curs, Sem'!C93)),
IF('CP, Curs, Sem'!BP93,'CP, Curs, Sem'!BP93,
IF(G89=0,"n/p",
IF(AND(G89&gt;=$I$3,G89&lt;=$J$3),$K$3,
IF(AND(G89&gt;=$I$4,G89&lt;=$J$4),$K$4,
IF(AND(G89&gt;=$I$5,G89&lt;=$J$5),$K$5,
IF(AND(G89&gt;=$I$6,G89&lt;=$J$6),$K$6,
IF(AND(G89&gt;=$I$7,G89&lt;=$J$7),$K$7,
IF(AND(G89&gt;=$I$8,G89&lt;=$J$8),$K$8,
IF(AND(G89&gt;=$I$9,G89&lt;=$J$9),$K$9,
IF(AND(G89&gt;=$I$10,G89&lt;=$J$10),$K$10,
IF(AND(G89&gt;=$I$11,G89&lt;=$J$11),$K$11))))))))))),
"")</f>
        <v/>
      </c>
    </row>
    <row r="90" spans="1:8" ht="18" x14ac:dyDescent="0.35">
      <c r="A90" s="30" t="str">
        <f>IF(NOT(ISBLANK('CP, Curs, Sem'!B94)),'CP, Curs, Sem'!B94,"")</f>
        <v/>
      </c>
      <c r="B90" s="31" t="str">
        <f>IF(NOT(ISBLANK('CP, Curs, Sem'!C94)),'CP, Curs, Sem'!C94,"")</f>
        <v/>
      </c>
      <c r="C90" s="10"/>
      <c r="D90" s="10"/>
      <c r="E90" s="10"/>
      <c r="F90" s="10"/>
      <c r="G90" s="24" t="str">
        <f>IF(NOT(ISBLANK('CP, Curs, Sem'!C94)),ROUND(SUM(C90:F90),0),"")</f>
        <v/>
      </c>
      <c r="H90" s="23" t="str">
        <f>IF(NOT(ISBLANK('CP, Curs, Sem'!C94)),
IF('CP, Curs, Sem'!BP94,'CP, Curs, Sem'!BP94,
IF(G90=0,"n/p",
IF(AND(G90&gt;=$I$3,G90&lt;=$J$3),$K$3,
IF(AND(G90&gt;=$I$4,G90&lt;=$J$4),$K$4,
IF(AND(G90&gt;=$I$5,G90&lt;=$J$5),$K$5,
IF(AND(G90&gt;=$I$6,G90&lt;=$J$6),$K$6,
IF(AND(G90&gt;=$I$7,G90&lt;=$J$7),$K$7,
IF(AND(G90&gt;=$I$8,G90&lt;=$J$8),$K$8,
IF(AND(G90&gt;=$I$9,G90&lt;=$J$9),$K$9,
IF(AND(G90&gt;=$I$10,G90&lt;=$J$10),$K$10,
IF(AND(G90&gt;=$I$11,G90&lt;=$J$11),$K$11))))))))))),
"")</f>
        <v/>
      </c>
    </row>
    <row r="91" spans="1:8" ht="18" x14ac:dyDescent="0.35">
      <c r="A91" s="30" t="str">
        <f>IF(NOT(ISBLANK('CP, Curs, Sem'!B95)),'CP, Curs, Sem'!B95,"")</f>
        <v/>
      </c>
      <c r="B91" s="31" t="str">
        <f>IF(NOT(ISBLANK('CP, Curs, Sem'!C95)),'CP, Curs, Sem'!C95,"")</f>
        <v/>
      </c>
      <c r="C91" s="10"/>
      <c r="D91" s="10"/>
      <c r="E91" s="10"/>
      <c r="F91" s="10"/>
      <c r="G91" s="24" t="str">
        <f>IF(NOT(ISBLANK('CP, Curs, Sem'!C95)),ROUND(SUM(C91:F91),0),"")</f>
        <v/>
      </c>
      <c r="H91" s="23" t="str">
        <f>IF(NOT(ISBLANK('CP, Curs, Sem'!C95)),
IF('CP, Curs, Sem'!BP95,'CP, Curs, Sem'!BP95,
IF(G91=0,"n/p",
IF(AND(G91&gt;=$I$3,G91&lt;=$J$3),$K$3,
IF(AND(G91&gt;=$I$4,G91&lt;=$J$4),$K$4,
IF(AND(G91&gt;=$I$5,G91&lt;=$J$5),$K$5,
IF(AND(G91&gt;=$I$6,G91&lt;=$J$6),$K$6,
IF(AND(G91&gt;=$I$7,G91&lt;=$J$7),$K$7,
IF(AND(G91&gt;=$I$8,G91&lt;=$J$8),$K$8,
IF(AND(G91&gt;=$I$9,G91&lt;=$J$9),$K$9,
IF(AND(G91&gt;=$I$10,G91&lt;=$J$10),$K$10,
IF(AND(G91&gt;=$I$11,G91&lt;=$J$11),$K$11))))))))))),
"")</f>
        <v/>
      </c>
    </row>
    <row r="92" spans="1:8" ht="18" x14ac:dyDescent="0.35">
      <c r="A92" s="30" t="str">
        <f>IF(NOT(ISBLANK('CP, Curs, Sem'!B96)),'CP, Curs, Sem'!B96,"")</f>
        <v/>
      </c>
      <c r="B92" s="31" t="str">
        <f>IF(NOT(ISBLANK('CP, Curs, Sem'!C96)),'CP, Curs, Sem'!C96,"")</f>
        <v/>
      </c>
      <c r="C92" s="10"/>
      <c r="D92" s="10"/>
      <c r="E92" s="10"/>
      <c r="F92" s="10"/>
      <c r="G92" s="24" t="str">
        <f>IF(NOT(ISBLANK('CP, Curs, Sem'!C96)),ROUND(SUM(C92:F92),0),"")</f>
        <v/>
      </c>
      <c r="H92" s="23" t="str">
        <f>IF(NOT(ISBLANK('CP, Curs, Sem'!C96)),
IF('CP, Curs, Sem'!BP96,'CP, Curs, Sem'!BP96,
IF(G92=0,"n/p",
IF(AND(G92&gt;=$I$3,G92&lt;=$J$3),$K$3,
IF(AND(G92&gt;=$I$4,G92&lt;=$J$4),$K$4,
IF(AND(G92&gt;=$I$5,G92&lt;=$J$5),$K$5,
IF(AND(G92&gt;=$I$6,G92&lt;=$J$6),$K$6,
IF(AND(G92&gt;=$I$7,G92&lt;=$J$7),$K$7,
IF(AND(G92&gt;=$I$8,G92&lt;=$J$8),$K$8,
IF(AND(G92&gt;=$I$9,G92&lt;=$J$9),$K$9,
IF(AND(G92&gt;=$I$10,G92&lt;=$J$10),$K$10,
IF(AND(G92&gt;=$I$11,G92&lt;=$J$11),$K$11))))))))))),
"")</f>
        <v/>
      </c>
    </row>
    <row r="93" spans="1:8" ht="18" x14ac:dyDescent="0.35">
      <c r="A93" s="30" t="str">
        <f>IF(NOT(ISBLANK('CP, Curs, Sem'!B97)),'CP, Curs, Sem'!B97,"")</f>
        <v/>
      </c>
      <c r="B93" s="31" t="str">
        <f>IF(NOT(ISBLANK('CP, Curs, Sem'!C97)),'CP, Curs, Sem'!C97,"")</f>
        <v/>
      </c>
      <c r="C93" s="10"/>
      <c r="D93" s="10"/>
      <c r="E93" s="10"/>
      <c r="F93" s="10"/>
      <c r="G93" s="24" t="str">
        <f>IF(NOT(ISBLANK('CP, Curs, Sem'!C97)),ROUND(SUM(C93:F93),0),"")</f>
        <v/>
      </c>
      <c r="H93" s="23" t="str">
        <f>IF(NOT(ISBLANK('CP, Curs, Sem'!C97)),
IF('CP, Curs, Sem'!BP97,'CP, Curs, Sem'!BP97,
IF(G93=0,"n/p",
IF(AND(G93&gt;=$I$3,G93&lt;=$J$3),$K$3,
IF(AND(G93&gt;=$I$4,G93&lt;=$J$4),$K$4,
IF(AND(G93&gt;=$I$5,G93&lt;=$J$5),$K$5,
IF(AND(G93&gt;=$I$6,G93&lt;=$J$6),$K$6,
IF(AND(G93&gt;=$I$7,G93&lt;=$J$7),$K$7,
IF(AND(G93&gt;=$I$8,G93&lt;=$J$8),$K$8,
IF(AND(G93&gt;=$I$9,G93&lt;=$J$9),$K$9,
IF(AND(G93&gt;=$I$10,G93&lt;=$J$10),$K$10,
IF(AND(G93&gt;=$I$11,G93&lt;=$J$11),$K$11))))))))))),
"")</f>
        <v/>
      </c>
    </row>
    <row r="94" spans="1:8" ht="18" x14ac:dyDescent="0.35">
      <c r="A94" s="30" t="str">
        <f>IF(NOT(ISBLANK('CP, Curs, Sem'!B98)),'CP, Curs, Sem'!B98,"")</f>
        <v/>
      </c>
      <c r="B94" s="31" t="str">
        <f>IF(NOT(ISBLANK('CP, Curs, Sem'!C98)),'CP, Curs, Sem'!C98,"")</f>
        <v/>
      </c>
      <c r="C94" s="10"/>
      <c r="D94" s="10"/>
      <c r="E94" s="10"/>
      <c r="F94" s="10"/>
      <c r="G94" s="24" t="str">
        <f>IF(NOT(ISBLANK('CP, Curs, Sem'!C98)),ROUND(SUM(C94:F94),0),"")</f>
        <v/>
      </c>
      <c r="H94" s="23" t="str">
        <f>IF(NOT(ISBLANK('CP, Curs, Sem'!C98)),
IF('CP, Curs, Sem'!BP98,'CP, Curs, Sem'!BP98,
IF(G94=0,"n/p",
IF(AND(G94&gt;=$I$3,G94&lt;=$J$3),$K$3,
IF(AND(G94&gt;=$I$4,G94&lt;=$J$4),$K$4,
IF(AND(G94&gt;=$I$5,G94&lt;=$J$5),$K$5,
IF(AND(G94&gt;=$I$6,G94&lt;=$J$6),$K$6,
IF(AND(G94&gt;=$I$7,G94&lt;=$J$7),$K$7,
IF(AND(G94&gt;=$I$8,G94&lt;=$J$8),$K$8,
IF(AND(G94&gt;=$I$9,G94&lt;=$J$9),$K$9,
IF(AND(G94&gt;=$I$10,G94&lt;=$J$10),$K$10,
IF(AND(G94&gt;=$I$11,G94&lt;=$J$11),$K$11))))))))))),
"")</f>
        <v/>
      </c>
    </row>
    <row r="95" spans="1:8" ht="18" x14ac:dyDescent="0.35">
      <c r="A95" s="30" t="str">
        <f>IF(NOT(ISBLANK('CP, Curs, Sem'!B99)),'CP, Curs, Sem'!B99,"")</f>
        <v/>
      </c>
      <c r="B95" s="31" t="str">
        <f>IF(NOT(ISBLANK('CP, Curs, Sem'!C99)),'CP, Curs, Sem'!C99,"")</f>
        <v/>
      </c>
      <c r="C95" s="10"/>
      <c r="D95" s="10"/>
      <c r="E95" s="10"/>
      <c r="F95" s="10"/>
      <c r="G95" s="24" t="str">
        <f>IF(NOT(ISBLANK('CP, Curs, Sem'!C99)),ROUND(SUM(C95:F95),0),"")</f>
        <v/>
      </c>
      <c r="H95" s="23" t="str">
        <f>IF(NOT(ISBLANK('CP, Curs, Sem'!C99)),
IF('CP, Curs, Sem'!BP99,'CP, Curs, Sem'!BP99,
IF(G95=0,"n/p",
IF(AND(G95&gt;=$I$3,G95&lt;=$J$3),$K$3,
IF(AND(G95&gt;=$I$4,G95&lt;=$J$4),$K$4,
IF(AND(G95&gt;=$I$5,G95&lt;=$J$5),$K$5,
IF(AND(G95&gt;=$I$6,G95&lt;=$J$6),$K$6,
IF(AND(G95&gt;=$I$7,G95&lt;=$J$7),$K$7,
IF(AND(G95&gt;=$I$8,G95&lt;=$J$8),$K$8,
IF(AND(G95&gt;=$I$9,G95&lt;=$J$9),$K$9,
IF(AND(G95&gt;=$I$10,G95&lt;=$J$10),$K$10,
IF(AND(G95&gt;=$I$11,G95&lt;=$J$11),$K$11))))))))))),
"")</f>
        <v/>
      </c>
    </row>
    <row r="96" spans="1:8" ht="18" x14ac:dyDescent="0.35">
      <c r="A96" s="30" t="str">
        <f>IF(NOT(ISBLANK('CP, Curs, Sem'!B100)),'CP, Curs, Sem'!B100,"")</f>
        <v/>
      </c>
      <c r="B96" s="31" t="str">
        <f>IF(NOT(ISBLANK('CP, Curs, Sem'!C100)),'CP, Curs, Sem'!C100,"")</f>
        <v/>
      </c>
      <c r="C96" s="10"/>
      <c r="D96" s="10"/>
      <c r="E96" s="10"/>
      <c r="F96" s="10"/>
      <c r="G96" s="24" t="str">
        <f>IF(NOT(ISBLANK('CP, Curs, Sem'!C100)),ROUND(SUM(C96:F96),0),"")</f>
        <v/>
      </c>
      <c r="H96" s="23" t="str">
        <f>IF(NOT(ISBLANK('CP, Curs, Sem'!C100)),
IF('CP, Curs, Sem'!BP100,'CP, Curs, Sem'!BP100,
IF(G96=0,"n/p",
IF(AND(G96&gt;=$I$3,G96&lt;=$J$3),$K$3,
IF(AND(G96&gt;=$I$4,G96&lt;=$J$4),$K$4,
IF(AND(G96&gt;=$I$5,G96&lt;=$J$5),$K$5,
IF(AND(G96&gt;=$I$6,G96&lt;=$J$6),$K$6,
IF(AND(G96&gt;=$I$7,G96&lt;=$J$7),$K$7,
IF(AND(G96&gt;=$I$8,G96&lt;=$J$8),$K$8,
IF(AND(G96&gt;=$I$9,G96&lt;=$J$9),$K$9,
IF(AND(G96&gt;=$I$10,G96&lt;=$J$10),$K$10,
IF(AND(G96&gt;=$I$11,G96&lt;=$J$11),$K$11))))))))))),
"")</f>
        <v/>
      </c>
    </row>
    <row r="97" spans="1:8" ht="18" x14ac:dyDescent="0.35">
      <c r="A97" s="30" t="str">
        <f>IF(NOT(ISBLANK('CP, Curs, Sem'!B101)),'CP, Curs, Sem'!B101,"")</f>
        <v/>
      </c>
      <c r="B97" s="31" t="str">
        <f>IF(NOT(ISBLANK('CP, Curs, Sem'!C101)),'CP, Curs, Sem'!C101,"")</f>
        <v/>
      </c>
      <c r="C97" s="10"/>
      <c r="D97" s="10"/>
      <c r="E97" s="10"/>
      <c r="F97" s="10"/>
      <c r="G97" s="24" t="str">
        <f>IF(NOT(ISBLANK('CP, Curs, Sem'!C101)),ROUND(SUM(C97:F97),0),"")</f>
        <v/>
      </c>
      <c r="H97" s="23" t="str">
        <f>IF(NOT(ISBLANK('CP, Curs, Sem'!C101)),
IF('CP, Curs, Sem'!BP101,'CP, Curs, Sem'!BP101,
IF(G97=0,"n/p",
IF(AND(G97&gt;=$I$3,G97&lt;=$J$3),$K$3,
IF(AND(G97&gt;=$I$4,G97&lt;=$J$4),$K$4,
IF(AND(G97&gt;=$I$5,G97&lt;=$J$5),$K$5,
IF(AND(G97&gt;=$I$6,G97&lt;=$J$6),$K$6,
IF(AND(G97&gt;=$I$7,G97&lt;=$J$7),$K$7,
IF(AND(G97&gt;=$I$8,G97&lt;=$J$8),$K$8,
IF(AND(G97&gt;=$I$9,G97&lt;=$J$9),$K$9,
IF(AND(G97&gt;=$I$10,G97&lt;=$J$10),$K$10,
IF(AND(G97&gt;=$I$11,G97&lt;=$J$11),$K$11))))))))))),
"")</f>
        <v/>
      </c>
    </row>
    <row r="98" spans="1:8" ht="18" x14ac:dyDescent="0.35">
      <c r="A98" s="30" t="str">
        <f>IF(NOT(ISBLANK('CP, Curs, Sem'!B102)),'CP, Curs, Sem'!B102,"")</f>
        <v/>
      </c>
      <c r="B98" s="31" t="str">
        <f>IF(NOT(ISBLANK('CP, Curs, Sem'!C102)),'CP, Curs, Sem'!C102,"")</f>
        <v/>
      </c>
      <c r="C98" s="10"/>
      <c r="D98" s="10"/>
      <c r="E98" s="10"/>
      <c r="F98" s="10"/>
      <c r="G98" s="24" t="str">
        <f>IF(NOT(ISBLANK('CP, Curs, Sem'!C102)),ROUND(SUM(C98:F98),0),"")</f>
        <v/>
      </c>
      <c r="H98" s="23" t="str">
        <f>IF(NOT(ISBLANK('CP, Curs, Sem'!C102)),
IF('CP, Curs, Sem'!BP102,'CP, Curs, Sem'!BP102,
IF(G98=0,"n/p",
IF(AND(G98&gt;=$I$3,G98&lt;=$J$3),$K$3,
IF(AND(G98&gt;=$I$4,G98&lt;=$J$4),$K$4,
IF(AND(G98&gt;=$I$5,G98&lt;=$J$5),$K$5,
IF(AND(G98&gt;=$I$6,G98&lt;=$J$6),$K$6,
IF(AND(G98&gt;=$I$7,G98&lt;=$J$7),$K$7,
IF(AND(G98&gt;=$I$8,G98&lt;=$J$8),$K$8,
IF(AND(G98&gt;=$I$9,G98&lt;=$J$9),$K$9,
IF(AND(G98&gt;=$I$10,G98&lt;=$J$10),$K$10,
IF(AND(G98&gt;=$I$11,G98&lt;=$J$11),$K$11))))))))))),
"")</f>
        <v/>
      </c>
    </row>
    <row r="99" spans="1:8" ht="18" x14ac:dyDescent="0.35">
      <c r="A99" s="30" t="str">
        <f>IF(NOT(ISBLANK('CP, Curs, Sem'!B103)),'CP, Curs, Sem'!B103,"")</f>
        <v/>
      </c>
      <c r="B99" s="31" t="str">
        <f>IF(NOT(ISBLANK('CP, Curs, Sem'!C103)),'CP, Curs, Sem'!C103,"")</f>
        <v/>
      </c>
      <c r="C99" s="10"/>
      <c r="D99" s="10"/>
      <c r="E99" s="10"/>
      <c r="F99" s="10"/>
      <c r="G99" s="24" t="str">
        <f>IF(NOT(ISBLANK('CP, Curs, Sem'!C103)),ROUND(SUM(C99:F99),0),"")</f>
        <v/>
      </c>
      <c r="H99" s="23" t="str">
        <f>IF(NOT(ISBLANK('CP, Curs, Sem'!C103)),
IF('CP, Curs, Sem'!BP103,'CP, Curs, Sem'!BP103,
IF(G99=0,"n/p",
IF(AND(G99&gt;=$I$3,G99&lt;=$J$3),$K$3,
IF(AND(G99&gt;=$I$4,G99&lt;=$J$4),$K$4,
IF(AND(G99&gt;=$I$5,G99&lt;=$J$5),$K$5,
IF(AND(G99&gt;=$I$6,G99&lt;=$J$6),$K$6,
IF(AND(G99&gt;=$I$7,G99&lt;=$J$7),$K$7,
IF(AND(G99&gt;=$I$8,G99&lt;=$J$8),$K$8,
IF(AND(G99&gt;=$I$9,G99&lt;=$J$9),$K$9,
IF(AND(G99&gt;=$I$10,G99&lt;=$J$10),$K$10,
IF(AND(G99&gt;=$I$11,G99&lt;=$J$11),$K$11))))))))))),
"")</f>
        <v/>
      </c>
    </row>
    <row r="100" spans="1:8" ht="18" x14ac:dyDescent="0.35">
      <c r="A100" s="30" t="str">
        <f>IF(NOT(ISBLANK('CP, Curs, Sem'!B104)),'CP, Curs, Sem'!B104,"")</f>
        <v/>
      </c>
      <c r="B100" s="31" t="str">
        <f>IF(NOT(ISBLANK('CP, Curs, Sem'!C104)),'CP, Curs, Sem'!C104,"")</f>
        <v/>
      </c>
      <c r="C100" s="10"/>
      <c r="D100" s="10"/>
      <c r="E100" s="10"/>
      <c r="F100" s="10"/>
      <c r="G100" s="24" t="str">
        <f>IF(NOT(ISBLANK('CP, Curs, Sem'!C104)),ROUND(SUM(C100:F100),0),"")</f>
        <v/>
      </c>
      <c r="H100" s="23" t="str">
        <f>IF(NOT(ISBLANK('CP, Curs, Sem'!C104)),
IF('CP, Curs, Sem'!BP104,'CP, Curs, Sem'!BP104,
IF(G100=0,"n/p",
IF(AND(G100&gt;=$I$3,G100&lt;=$J$3),$K$3,
IF(AND(G100&gt;=$I$4,G100&lt;=$J$4),$K$4,
IF(AND(G100&gt;=$I$5,G100&lt;=$J$5),$K$5,
IF(AND(G100&gt;=$I$6,G100&lt;=$J$6),$K$6,
IF(AND(G100&gt;=$I$7,G100&lt;=$J$7),$K$7,
IF(AND(G100&gt;=$I$8,G100&lt;=$J$8),$K$8,
IF(AND(G100&gt;=$I$9,G100&lt;=$J$9),$K$9,
IF(AND(G100&gt;=$I$10,G100&lt;=$J$10),$K$10,
IF(AND(G100&gt;=$I$11,G100&lt;=$J$11),$K$11))))))))))),
"")</f>
        <v/>
      </c>
    </row>
    <row r="101" spans="1:8" ht="18" x14ac:dyDescent="0.35">
      <c r="A101" s="30" t="str">
        <f>IF(NOT(ISBLANK('CP, Curs, Sem'!B105)),'CP, Curs, Sem'!B105,"")</f>
        <v/>
      </c>
      <c r="B101" s="31" t="str">
        <f>IF(NOT(ISBLANK('CP, Curs, Sem'!C105)),'CP, Curs, Sem'!C105,"")</f>
        <v/>
      </c>
      <c r="C101" s="10"/>
      <c r="D101" s="10"/>
      <c r="E101" s="10"/>
      <c r="F101" s="10"/>
      <c r="G101" s="24" t="str">
        <f>IF(NOT(ISBLANK('CP, Curs, Sem'!C105)),ROUND(SUM(C101:F101),0),"")</f>
        <v/>
      </c>
      <c r="H101" s="23" t="str">
        <f>IF(NOT(ISBLANK('CP, Curs, Sem'!C105)),
IF('CP, Curs, Sem'!BP105,'CP, Curs, Sem'!BP105,
IF(G101=0,"n/p",
IF(AND(G101&gt;=$I$3,G101&lt;=$J$3),$K$3,
IF(AND(G101&gt;=$I$4,G101&lt;=$J$4),$K$4,
IF(AND(G101&gt;=$I$5,G101&lt;=$J$5),$K$5,
IF(AND(G101&gt;=$I$6,G101&lt;=$J$6),$K$6,
IF(AND(G101&gt;=$I$7,G101&lt;=$J$7),$K$7,
IF(AND(G101&gt;=$I$8,G101&lt;=$J$8),$K$8,
IF(AND(G101&gt;=$I$9,G101&lt;=$J$9),$K$9,
IF(AND(G101&gt;=$I$10,G101&lt;=$J$10),$K$10,
IF(AND(G101&gt;=$I$11,G101&lt;=$J$11),$K$11))))))))))),
"")</f>
        <v/>
      </c>
    </row>
  </sheetData>
  <mergeCells count="1">
    <mergeCell ref="L1:M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3" name="Button 1">
              <controlPr defaultSize="0" print="0" autoFill="0" autoPict="0" macro="[0]!link_python_excel">
                <anchor moveWithCells="1">
                  <from>
                    <xdr:col>11</xdr:col>
                    <xdr:colOff>106680</xdr:colOff>
                    <xdr:row>14</xdr:row>
                    <xdr:rowOff>22860</xdr:rowOff>
                  </from>
                  <to>
                    <xdr:col>12</xdr:col>
                    <xdr:colOff>723900</xdr:colOff>
                    <xdr:row>15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M106"/>
  <sheetViews>
    <sheetView zoomScale="55" zoomScaleNormal="55" workbookViewId="0">
      <selection activeCell="AP17" sqref="AP17"/>
    </sheetView>
  </sheetViews>
  <sheetFormatPr defaultColWidth="9.109375" defaultRowHeight="15.6" x14ac:dyDescent="0.3"/>
  <cols>
    <col min="1" max="1" width="4.88671875" style="121" customWidth="1"/>
    <col min="2" max="2" width="41.44140625" style="121" customWidth="1"/>
    <col min="3" max="31" width="4.33203125" style="121" customWidth="1"/>
    <col min="32" max="33" width="6.33203125" style="121" customWidth="1"/>
    <col min="34" max="34" width="12.109375" style="121" customWidth="1"/>
    <col min="35" max="36" width="9.109375" style="121"/>
    <col min="37" max="37" width="95.33203125" style="121" customWidth="1"/>
    <col min="38" max="38" width="8" style="121" customWidth="1"/>
    <col min="39" max="39" width="19.6640625" style="121" customWidth="1"/>
    <col min="40" max="47" width="9.109375" style="121"/>
    <col min="48" max="48" width="9.109375" style="121" customWidth="1"/>
    <col min="49" max="16384" width="9.109375" style="121"/>
  </cols>
  <sheetData>
    <row r="1" spans="1:39" x14ac:dyDescent="0.3">
      <c r="AK1" s="122" t="s">
        <v>101</v>
      </c>
    </row>
    <row r="2" spans="1:39" x14ac:dyDescent="0.3">
      <c r="AJ2" s="121" t="s">
        <v>118</v>
      </c>
    </row>
    <row r="3" spans="1:39" x14ac:dyDescent="0.3">
      <c r="B3" s="122" t="s">
        <v>102</v>
      </c>
      <c r="AJ3" s="121" t="s">
        <v>117</v>
      </c>
      <c r="AK3" s="122"/>
    </row>
    <row r="4" spans="1:39" ht="18" x14ac:dyDescent="0.35">
      <c r="C4" s="223" t="str">
        <f>'CP, Curs, Sem'!E3</f>
        <v>Curs Preuniversitar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AJ4" s="121" t="s">
        <v>116</v>
      </c>
      <c r="AK4" s="123"/>
    </row>
    <row r="5" spans="1:39" ht="15.6" customHeight="1" x14ac:dyDescent="0.3">
      <c r="A5" s="231" t="s">
        <v>103</v>
      </c>
      <c r="B5" s="231" t="s">
        <v>104</v>
      </c>
      <c r="C5" s="229" t="str">
        <f>IF('CP, Curs, Sem'!E5&lt;&gt;"",'CP, Curs, Sem'!E5,"")</f>
        <v>01.02</v>
      </c>
      <c r="D5" s="229" t="str">
        <f>IF('CP, Curs, Sem'!F5&lt;&gt;"",'CP, Curs, Sem'!F5,"")</f>
        <v/>
      </c>
      <c r="E5" s="229" t="str">
        <f>IF('CP, Curs, Sem'!G5&lt;&gt;"",'CP, Curs, Sem'!G5,"")</f>
        <v/>
      </c>
      <c r="F5" s="229" t="str">
        <f>IF('CP, Curs, Sem'!H5&lt;&gt;"",'CP, Curs, Sem'!H5,"")</f>
        <v/>
      </c>
      <c r="G5" s="229" t="str">
        <f>IF('CP, Curs, Sem'!I5&lt;&gt;"",'CP, Curs, Sem'!I5,"")</f>
        <v/>
      </c>
      <c r="H5" s="229" t="str">
        <f>IF('CP, Curs, Sem'!J5&lt;&gt;"",'CP, Curs, Sem'!J5,"")</f>
        <v/>
      </c>
      <c r="I5" s="229" t="str">
        <f>IF('CP, Curs, Sem'!K5&lt;&gt;"",'CP, Curs, Sem'!K5,"")</f>
        <v/>
      </c>
      <c r="J5" s="229" t="str">
        <f>IF('CP, Curs, Sem'!L5&lt;&gt;"",'CP, Curs, Sem'!L5,"")</f>
        <v/>
      </c>
      <c r="K5" s="229" t="str">
        <f>IF('CP, Curs, Sem'!M5&lt;&gt;"",'CP, Curs, Sem'!M5,"")</f>
        <v/>
      </c>
      <c r="L5" s="229" t="str">
        <f>IF('CP, Curs, Sem'!N5&lt;&gt;"",'CP, Curs, Sem'!N5,"")</f>
        <v/>
      </c>
      <c r="M5" s="229" t="str">
        <f>IF('CP, Curs, Sem'!O5&lt;&gt;"",'CP, Curs, Sem'!O5,"")</f>
        <v/>
      </c>
      <c r="N5" s="229" t="str">
        <f>IF('CP, Curs, Sem'!P5&lt;&gt;"",'CP, Curs, Sem'!P5,"")</f>
        <v/>
      </c>
      <c r="O5" s="229" t="str">
        <f>IF('CP, Curs, Sem'!Q5&lt;&gt;"",'CP, Curs, Sem'!Q5,"")</f>
        <v/>
      </c>
      <c r="P5" s="229" t="str">
        <f>IF('CP, Curs, Sem'!R5&lt;&gt;"",'CP, Curs, Sem'!R5,"")</f>
        <v/>
      </c>
      <c r="Q5" s="229" t="str">
        <f>IF('CP, Curs, Sem'!S5&lt;&gt;"",'CP, Curs, Sem'!S5,"")</f>
        <v/>
      </c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4"/>
      <c r="AF5" s="226" t="s">
        <v>105</v>
      </c>
      <c r="AG5" s="226"/>
      <c r="AH5" s="226"/>
      <c r="AJ5" s="227" t="s">
        <v>106</v>
      </c>
      <c r="AK5" s="227" t="s">
        <v>107</v>
      </c>
      <c r="AL5" s="227" t="s">
        <v>108</v>
      </c>
      <c r="AM5" s="227" t="s">
        <v>109</v>
      </c>
    </row>
    <row r="6" spans="1:39" ht="40.200000000000003" customHeight="1" x14ac:dyDescent="0.3">
      <c r="A6" s="231"/>
      <c r="B6" s="231"/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25"/>
      <c r="AF6" s="124" t="s">
        <v>24</v>
      </c>
      <c r="AG6" s="124" t="s">
        <v>25</v>
      </c>
      <c r="AH6" s="124" t="s">
        <v>110</v>
      </c>
      <c r="AJ6" s="228"/>
      <c r="AK6" s="228"/>
      <c r="AL6" s="228"/>
      <c r="AM6" s="228"/>
    </row>
    <row r="7" spans="1:39" ht="19.95" customHeight="1" x14ac:dyDescent="0.3">
      <c r="A7" s="125">
        <f>'CP, Curs, Sem'!B6</f>
        <v>1</v>
      </c>
      <c r="B7" s="126" t="str">
        <f>IF(NOT(ISBLANK('CP, Curs, Sem'!C6)),'CP, Curs, Sem'!C6,"")</f>
        <v>Nume, Prenume</v>
      </c>
      <c r="C7" s="127" t="str">
        <f>IF('CP, Curs, Sem'!E6&lt;&gt;"a","",'CP, Curs, Sem'!E6)</f>
        <v/>
      </c>
      <c r="D7" s="127" t="str">
        <f>IF('CP, Curs, Sem'!F6&lt;&gt;"a","",'CP, Curs, Sem'!F6)</f>
        <v/>
      </c>
      <c r="E7" s="127" t="str">
        <f>IF('CP, Curs, Sem'!G6&lt;&gt;"a","",'CP, Curs, Sem'!G6)</f>
        <v/>
      </c>
      <c r="F7" s="127" t="str">
        <f>IF('CP, Curs, Sem'!H6&lt;&gt;"a","",'CP, Curs, Sem'!H6)</f>
        <v/>
      </c>
      <c r="G7" s="127" t="str">
        <f>IF('CP, Curs, Sem'!I6&lt;&gt;"a","",'CP, Curs, Sem'!I6)</f>
        <v/>
      </c>
      <c r="H7" s="127" t="str">
        <f>IF('CP, Curs, Sem'!J6&lt;&gt;"a","",'CP, Curs, Sem'!J6)</f>
        <v/>
      </c>
      <c r="I7" s="127" t="str">
        <f>IF('CP, Curs, Sem'!K6&lt;&gt;"a","",'CP, Curs, Sem'!K6)</f>
        <v/>
      </c>
      <c r="J7" s="127" t="str">
        <f>IF('CP, Curs, Sem'!L6&lt;&gt;"a","",'CP, Curs, Sem'!L6)</f>
        <v/>
      </c>
      <c r="K7" s="127" t="str">
        <f>IF('CP, Curs, Sem'!M6&lt;&gt;"a","",'CP, Curs, Sem'!M6)</f>
        <v/>
      </c>
      <c r="L7" s="127" t="str">
        <f>IF('CP, Curs, Sem'!N6&lt;&gt;"a","",'CP, Curs, Sem'!N6)</f>
        <v/>
      </c>
      <c r="M7" s="127" t="str">
        <f>IF('CP, Curs, Sem'!O6&lt;&gt;"a","",'CP, Curs, Sem'!O6)</f>
        <v/>
      </c>
      <c r="N7" s="127" t="str">
        <f>IF('CP, Curs, Sem'!P6&lt;&gt;"a","",'CP, Curs, Sem'!P6)</f>
        <v/>
      </c>
      <c r="O7" s="127" t="str">
        <f>IF('CP, Curs, Sem'!Q6&lt;&gt;"a","",'CP, Curs, Sem'!Q6)</f>
        <v/>
      </c>
      <c r="P7" s="127" t="str">
        <f>IF('CP, Curs, Sem'!R6&lt;&gt;"a","",'CP, Curs, Sem'!R6)</f>
        <v/>
      </c>
      <c r="Q7" s="127" t="str">
        <f>IF('CP, Curs, Sem'!S6&lt;&gt;"a","",'CP, Curs, Sem'!S6)</f>
        <v/>
      </c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8"/>
      <c r="AG7" s="128"/>
      <c r="AH7" s="125"/>
      <c r="AJ7" s="134" t="str">
        <f>C5</f>
        <v>01.02</v>
      </c>
      <c r="AK7" s="130" t="s">
        <v>111</v>
      </c>
      <c r="AL7" s="129">
        <v>2</v>
      </c>
      <c r="AM7" s="129" t="s">
        <v>214</v>
      </c>
    </row>
    <row r="8" spans="1:39" ht="19.95" customHeight="1" x14ac:dyDescent="0.3">
      <c r="A8" s="125" t="str">
        <f>'CP, Curs, Sem'!B7</f>
        <v/>
      </c>
      <c r="B8" s="126" t="str">
        <f>IF(NOT(ISBLANK('CP, Curs, Sem'!C7)),'CP, Curs, Sem'!C7,"")</f>
        <v/>
      </c>
      <c r="C8" s="127" t="str">
        <f>IF('CP, Curs, Sem'!E7&lt;&gt;"a","",'CP, Curs, Sem'!E7)</f>
        <v/>
      </c>
      <c r="D8" s="127" t="str">
        <f>IF('CP, Curs, Sem'!F7&lt;&gt;"a","",'CP, Curs, Sem'!F7)</f>
        <v/>
      </c>
      <c r="E8" s="127" t="str">
        <f>IF('CP, Curs, Sem'!G7&lt;&gt;"a","",'CP, Curs, Sem'!G7)</f>
        <v/>
      </c>
      <c r="F8" s="127" t="str">
        <f>IF('CP, Curs, Sem'!H7&lt;&gt;"a","",'CP, Curs, Sem'!H7)</f>
        <v/>
      </c>
      <c r="G8" s="127" t="str">
        <f>IF('CP, Curs, Sem'!I7&lt;&gt;"a","",'CP, Curs, Sem'!I7)</f>
        <v/>
      </c>
      <c r="H8" s="127" t="str">
        <f>IF('CP, Curs, Sem'!J7&lt;&gt;"a","",'CP, Curs, Sem'!J7)</f>
        <v/>
      </c>
      <c r="I8" s="127" t="str">
        <f>IF('CP, Curs, Sem'!K7&lt;&gt;"a","",'CP, Curs, Sem'!K7)</f>
        <v/>
      </c>
      <c r="J8" s="127" t="str">
        <f>IF('CP, Curs, Sem'!L7&lt;&gt;"a","",'CP, Curs, Sem'!L7)</f>
        <v/>
      </c>
      <c r="K8" s="127" t="str">
        <f>IF('CP, Curs, Sem'!M7&lt;&gt;"a","",'CP, Curs, Sem'!M7)</f>
        <v/>
      </c>
      <c r="L8" s="127" t="str">
        <f>IF('CP, Curs, Sem'!N7&lt;&gt;"a","",'CP, Curs, Sem'!N7)</f>
        <v/>
      </c>
      <c r="M8" s="127" t="str">
        <f>IF('CP, Curs, Sem'!O7&lt;&gt;"a","",'CP, Curs, Sem'!O7)</f>
        <v/>
      </c>
      <c r="N8" s="127" t="str">
        <f>IF('CP, Curs, Sem'!P7&lt;&gt;"a","",'CP, Curs, Sem'!P7)</f>
        <v/>
      </c>
      <c r="O8" s="127" t="str">
        <f>IF('CP, Curs, Sem'!Q7&lt;&gt;"a","",'CP, Curs, Sem'!Q7)</f>
        <v/>
      </c>
      <c r="P8" s="127" t="str">
        <f>IF('CP, Curs, Sem'!R7&lt;&gt;"a","",'CP, Curs, Sem'!R7)</f>
        <v/>
      </c>
      <c r="Q8" s="127" t="str">
        <f>IF('CP, Curs, Sem'!S7&lt;&gt;"a","",'CP, Curs, Sem'!S7)</f>
        <v/>
      </c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8"/>
      <c r="AG8" s="128"/>
      <c r="AH8" s="125"/>
      <c r="AJ8" s="134" t="str">
        <f>D5</f>
        <v/>
      </c>
      <c r="AK8" s="130" t="s">
        <v>119</v>
      </c>
      <c r="AL8" s="129"/>
      <c r="AM8" s="129"/>
    </row>
    <row r="9" spans="1:39" ht="19.95" customHeight="1" x14ac:dyDescent="0.3">
      <c r="A9" s="125" t="str">
        <f>'CP, Curs, Sem'!B8</f>
        <v/>
      </c>
      <c r="B9" s="126" t="str">
        <f>IF(NOT(ISBLANK('CP, Curs, Sem'!C8)),'CP, Curs, Sem'!C8,"")</f>
        <v/>
      </c>
      <c r="C9" s="127" t="str">
        <f>IF('CP, Curs, Sem'!E8&lt;&gt;"a","",'CP, Curs, Sem'!E8)</f>
        <v/>
      </c>
      <c r="D9" s="127" t="str">
        <f>IF('CP, Curs, Sem'!F8&lt;&gt;"a","",'CP, Curs, Sem'!F8)</f>
        <v/>
      </c>
      <c r="E9" s="127" t="str">
        <f>IF('CP, Curs, Sem'!G8&lt;&gt;"a","",'CP, Curs, Sem'!G8)</f>
        <v/>
      </c>
      <c r="F9" s="127" t="str">
        <f>IF('CP, Curs, Sem'!H8&lt;&gt;"a","",'CP, Curs, Sem'!H8)</f>
        <v/>
      </c>
      <c r="G9" s="127" t="str">
        <f>IF('CP, Curs, Sem'!I8&lt;&gt;"a","",'CP, Curs, Sem'!I8)</f>
        <v/>
      </c>
      <c r="H9" s="127" t="str">
        <f>IF('CP, Curs, Sem'!J8&lt;&gt;"a","",'CP, Curs, Sem'!J8)</f>
        <v/>
      </c>
      <c r="I9" s="127" t="str">
        <f>IF('CP, Curs, Sem'!K8&lt;&gt;"a","",'CP, Curs, Sem'!K8)</f>
        <v/>
      </c>
      <c r="J9" s="127" t="str">
        <f>IF('CP, Curs, Sem'!L8&lt;&gt;"a","",'CP, Curs, Sem'!L8)</f>
        <v/>
      </c>
      <c r="K9" s="127" t="str">
        <f>IF('CP, Curs, Sem'!M8&lt;&gt;"a","",'CP, Curs, Sem'!M8)</f>
        <v/>
      </c>
      <c r="L9" s="127" t="str">
        <f>IF('CP, Curs, Sem'!N8&lt;&gt;"a","",'CP, Curs, Sem'!N8)</f>
        <v/>
      </c>
      <c r="M9" s="127" t="str">
        <f>IF('CP, Curs, Sem'!O8&lt;&gt;"a","",'CP, Curs, Sem'!O8)</f>
        <v/>
      </c>
      <c r="N9" s="127" t="str">
        <f>IF('CP, Curs, Sem'!P8&lt;&gt;"a","",'CP, Curs, Sem'!P8)</f>
        <v/>
      </c>
      <c r="O9" s="127" t="str">
        <f>IF('CP, Curs, Sem'!Q8&lt;&gt;"a","",'CP, Curs, Sem'!Q8)</f>
        <v/>
      </c>
      <c r="P9" s="127" t="str">
        <f>IF('CP, Curs, Sem'!R8&lt;&gt;"a","",'CP, Curs, Sem'!R8)</f>
        <v/>
      </c>
      <c r="Q9" s="127" t="str">
        <f>IF('CP, Curs, Sem'!S8&lt;&gt;"a","",'CP, Curs, Sem'!S8)</f>
        <v/>
      </c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8"/>
      <c r="AG9" s="128"/>
      <c r="AH9" s="125"/>
      <c r="AJ9" s="134" t="str">
        <f>E5</f>
        <v/>
      </c>
      <c r="AK9" s="130" t="s">
        <v>120</v>
      </c>
      <c r="AL9" s="129"/>
      <c r="AM9" s="129"/>
    </row>
    <row r="10" spans="1:39" ht="19.95" customHeight="1" x14ac:dyDescent="0.3">
      <c r="A10" s="125" t="str">
        <f>'CP, Curs, Sem'!B9</f>
        <v/>
      </c>
      <c r="B10" s="126" t="str">
        <f>IF(NOT(ISBLANK('CP, Curs, Sem'!C9)),'CP, Curs, Sem'!C9,"")</f>
        <v/>
      </c>
      <c r="C10" s="127" t="str">
        <f>IF('CP, Curs, Sem'!E9&lt;&gt;"a","",'CP, Curs, Sem'!E9)</f>
        <v/>
      </c>
      <c r="D10" s="127" t="str">
        <f>IF('CP, Curs, Sem'!F9&lt;&gt;"a","",'CP, Curs, Sem'!F9)</f>
        <v/>
      </c>
      <c r="E10" s="127" t="str">
        <f>IF('CP, Curs, Sem'!G9&lt;&gt;"a","",'CP, Curs, Sem'!G9)</f>
        <v/>
      </c>
      <c r="F10" s="127" t="str">
        <f>IF('CP, Curs, Sem'!H9&lt;&gt;"a","",'CP, Curs, Sem'!H9)</f>
        <v/>
      </c>
      <c r="G10" s="127" t="str">
        <f>IF('CP, Curs, Sem'!I9&lt;&gt;"a","",'CP, Curs, Sem'!I9)</f>
        <v/>
      </c>
      <c r="H10" s="127" t="str">
        <f>IF('CP, Curs, Sem'!J9&lt;&gt;"a","",'CP, Curs, Sem'!J9)</f>
        <v/>
      </c>
      <c r="I10" s="127" t="str">
        <f>IF('CP, Curs, Sem'!K9&lt;&gt;"a","",'CP, Curs, Sem'!K9)</f>
        <v/>
      </c>
      <c r="J10" s="127" t="str">
        <f>IF('CP, Curs, Sem'!L9&lt;&gt;"a","",'CP, Curs, Sem'!L9)</f>
        <v/>
      </c>
      <c r="K10" s="127" t="str">
        <f>IF('CP, Curs, Sem'!M9&lt;&gt;"a","",'CP, Curs, Sem'!M9)</f>
        <v/>
      </c>
      <c r="L10" s="127" t="str">
        <f>IF('CP, Curs, Sem'!N9&lt;&gt;"a","",'CP, Curs, Sem'!N9)</f>
        <v/>
      </c>
      <c r="M10" s="127" t="str">
        <f>IF('CP, Curs, Sem'!O9&lt;&gt;"a","",'CP, Curs, Sem'!O9)</f>
        <v/>
      </c>
      <c r="N10" s="127" t="str">
        <f>IF('CP, Curs, Sem'!P9&lt;&gt;"a","",'CP, Curs, Sem'!P9)</f>
        <v/>
      </c>
      <c r="O10" s="127" t="str">
        <f>IF('CP, Curs, Sem'!Q9&lt;&gt;"a","",'CP, Curs, Sem'!Q9)</f>
        <v/>
      </c>
      <c r="P10" s="127" t="str">
        <f>IF('CP, Curs, Sem'!R9&lt;&gt;"a","",'CP, Curs, Sem'!R9)</f>
        <v/>
      </c>
      <c r="Q10" s="127" t="str">
        <f>IF('CP, Curs, Sem'!S9&lt;&gt;"a","",'CP, Curs, Sem'!S9)</f>
        <v/>
      </c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8"/>
      <c r="AG10" s="128"/>
      <c r="AH10" s="125"/>
      <c r="AJ10" s="134" t="str">
        <f>F5</f>
        <v/>
      </c>
      <c r="AK10" s="130" t="s">
        <v>121</v>
      </c>
      <c r="AL10" s="129"/>
      <c r="AM10" s="129"/>
    </row>
    <row r="11" spans="1:39" ht="19.95" customHeight="1" x14ac:dyDescent="0.3">
      <c r="A11" s="125" t="str">
        <f>'CP, Curs, Sem'!B10</f>
        <v/>
      </c>
      <c r="B11" s="126" t="str">
        <f>IF(NOT(ISBLANK('CP, Curs, Sem'!C10)),'CP, Curs, Sem'!C10,"")</f>
        <v/>
      </c>
      <c r="C11" s="127" t="str">
        <f>IF('CP, Curs, Sem'!E10&lt;&gt;"a","",'CP, Curs, Sem'!E10)</f>
        <v/>
      </c>
      <c r="D11" s="127" t="str">
        <f>IF('CP, Curs, Sem'!F10&lt;&gt;"a","",'CP, Curs, Sem'!F10)</f>
        <v/>
      </c>
      <c r="E11" s="127" t="str">
        <f>IF('CP, Curs, Sem'!G10&lt;&gt;"a","",'CP, Curs, Sem'!G10)</f>
        <v/>
      </c>
      <c r="F11" s="127" t="str">
        <f>IF('CP, Curs, Sem'!H10&lt;&gt;"a","",'CP, Curs, Sem'!H10)</f>
        <v/>
      </c>
      <c r="G11" s="127" t="str">
        <f>IF('CP, Curs, Sem'!I10&lt;&gt;"a","",'CP, Curs, Sem'!I10)</f>
        <v/>
      </c>
      <c r="H11" s="127" t="str">
        <f>IF('CP, Curs, Sem'!J10&lt;&gt;"a","",'CP, Curs, Sem'!J10)</f>
        <v/>
      </c>
      <c r="I11" s="127" t="str">
        <f>IF('CP, Curs, Sem'!K10&lt;&gt;"a","",'CP, Curs, Sem'!K10)</f>
        <v/>
      </c>
      <c r="J11" s="127" t="str">
        <f>IF('CP, Curs, Sem'!L10&lt;&gt;"a","",'CP, Curs, Sem'!L10)</f>
        <v/>
      </c>
      <c r="K11" s="127" t="str">
        <f>IF('CP, Curs, Sem'!M10&lt;&gt;"a","",'CP, Curs, Sem'!M10)</f>
        <v/>
      </c>
      <c r="L11" s="127" t="str">
        <f>IF('CP, Curs, Sem'!N10&lt;&gt;"a","",'CP, Curs, Sem'!N10)</f>
        <v/>
      </c>
      <c r="M11" s="127" t="str">
        <f>IF('CP, Curs, Sem'!O10&lt;&gt;"a","",'CP, Curs, Sem'!O10)</f>
        <v/>
      </c>
      <c r="N11" s="127" t="str">
        <f>IF('CP, Curs, Sem'!P10&lt;&gt;"a","",'CP, Curs, Sem'!P10)</f>
        <v/>
      </c>
      <c r="O11" s="127" t="str">
        <f>IF('CP, Curs, Sem'!Q10&lt;&gt;"a","",'CP, Curs, Sem'!Q10)</f>
        <v/>
      </c>
      <c r="P11" s="127" t="str">
        <f>IF('CP, Curs, Sem'!R10&lt;&gt;"a","",'CP, Curs, Sem'!R10)</f>
        <v/>
      </c>
      <c r="Q11" s="127" t="str">
        <f>IF('CP, Curs, Sem'!S10&lt;&gt;"a","",'CP, Curs, Sem'!S10)</f>
        <v/>
      </c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8"/>
      <c r="AG11" s="128"/>
      <c r="AH11" s="125"/>
      <c r="AJ11" s="134" t="str">
        <f>G5</f>
        <v/>
      </c>
      <c r="AK11" s="130" t="s">
        <v>122</v>
      </c>
      <c r="AL11" s="129"/>
      <c r="AM11" s="129"/>
    </row>
    <row r="12" spans="1:39" ht="19.95" customHeight="1" x14ac:dyDescent="0.3">
      <c r="A12" s="125" t="str">
        <f>'CP, Curs, Sem'!B11</f>
        <v/>
      </c>
      <c r="B12" s="126" t="str">
        <f>IF(NOT(ISBLANK('CP, Curs, Sem'!C11)),'CP, Curs, Sem'!C11,"")</f>
        <v/>
      </c>
      <c r="C12" s="127" t="str">
        <f>IF('CP, Curs, Sem'!E11&lt;&gt;"a","",'CP, Curs, Sem'!E11)</f>
        <v/>
      </c>
      <c r="D12" s="127" t="str">
        <f>IF('CP, Curs, Sem'!F11&lt;&gt;"a","",'CP, Curs, Sem'!F11)</f>
        <v/>
      </c>
      <c r="E12" s="127" t="str">
        <f>IF('CP, Curs, Sem'!G11&lt;&gt;"a","",'CP, Curs, Sem'!G11)</f>
        <v/>
      </c>
      <c r="F12" s="127" t="str">
        <f>IF('CP, Curs, Sem'!H11&lt;&gt;"a","",'CP, Curs, Sem'!H11)</f>
        <v/>
      </c>
      <c r="G12" s="127" t="str">
        <f>IF('CP, Curs, Sem'!I11&lt;&gt;"a","",'CP, Curs, Sem'!I11)</f>
        <v/>
      </c>
      <c r="H12" s="127" t="str">
        <f>IF('CP, Curs, Sem'!J11&lt;&gt;"a","",'CP, Curs, Sem'!J11)</f>
        <v/>
      </c>
      <c r="I12" s="127" t="str">
        <f>IF('CP, Curs, Sem'!K11&lt;&gt;"a","",'CP, Curs, Sem'!K11)</f>
        <v/>
      </c>
      <c r="J12" s="127" t="str">
        <f>IF('CP, Curs, Sem'!L11&lt;&gt;"a","",'CP, Curs, Sem'!L11)</f>
        <v/>
      </c>
      <c r="K12" s="127" t="str">
        <f>IF('CP, Curs, Sem'!M11&lt;&gt;"a","",'CP, Curs, Sem'!M11)</f>
        <v/>
      </c>
      <c r="L12" s="127" t="str">
        <f>IF('CP, Curs, Sem'!N11&lt;&gt;"a","",'CP, Curs, Sem'!N11)</f>
        <v/>
      </c>
      <c r="M12" s="127" t="str">
        <f>IF('CP, Curs, Sem'!O11&lt;&gt;"a","",'CP, Curs, Sem'!O11)</f>
        <v/>
      </c>
      <c r="N12" s="127" t="str">
        <f>IF('CP, Curs, Sem'!P11&lt;&gt;"a","",'CP, Curs, Sem'!P11)</f>
        <v/>
      </c>
      <c r="O12" s="127" t="str">
        <f>IF('CP, Curs, Sem'!Q11&lt;&gt;"a","",'CP, Curs, Sem'!Q11)</f>
        <v/>
      </c>
      <c r="P12" s="127" t="str">
        <f>IF('CP, Curs, Sem'!R11&lt;&gt;"a","",'CP, Curs, Sem'!R11)</f>
        <v/>
      </c>
      <c r="Q12" s="127" t="str">
        <f>IF('CP, Curs, Sem'!S11&lt;&gt;"a","",'CP, Curs, Sem'!S11)</f>
        <v/>
      </c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8"/>
      <c r="AG12" s="128"/>
      <c r="AH12" s="125"/>
      <c r="AJ12" s="134" t="str">
        <f>H5</f>
        <v/>
      </c>
      <c r="AK12" s="130" t="s">
        <v>123</v>
      </c>
      <c r="AL12" s="129"/>
      <c r="AM12" s="129"/>
    </row>
    <row r="13" spans="1:39" ht="19.95" customHeight="1" x14ac:dyDescent="0.3">
      <c r="A13" s="125" t="str">
        <f>'CP, Curs, Sem'!B12</f>
        <v/>
      </c>
      <c r="B13" s="126" t="str">
        <f>IF(NOT(ISBLANK('CP, Curs, Sem'!C12)),'CP, Curs, Sem'!C12,"")</f>
        <v/>
      </c>
      <c r="C13" s="127" t="str">
        <f>IF('CP, Curs, Sem'!E12&lt;&gt;"a","",'CP, Curs, Sem'!E12)</f>
        <v/>
      </c>
      <c r="D13" s="127" t="str">
        <f>IF('CP, Curs, Sem'!F12&lt;&gt;"a","",'CP, Curs, Sem'!F12)</f>
        <v/>
      </c>
      <c r="E13" s="127" t="str">
        <f>IF('CP, Curs, Sem'!G12&lt;&gt;"a","",'CP, Curs, Sem'!G12)</f>
        <v/>
      </c>
      <c r="F13" s="127" t="str">
        <f>IF('CP, Curs, Sem'!H12&lt;&gt;"a","",'CP, Curs, Sem'!H12)</f>
        <v/>
      </c>
      <c r="G13" s="127" t="str">
        <f>IF('CP, Curs, Sem'!I12&lt;&gt;"a","",'CP, Curs, Sem'!I12)</f>
        <v/>
      </c>
      <c r="H13" s="127" t="str">
        <f>IF('CP, Curs, Sem'!J12&lt;&gt;"a","",'CP, Curs, Sem'!J12)</f>
        <v/>
      </c>
      <c r="I13" s="127" t="str">
        <f>IF('CP, Curs, Sem'!K12&lt;&gt;"a","",'CP, Curs, Sem'!K12)</f>
        <v/>
      </c>
      <c r="J13" s="127" t="str">
        <f>IF('CP, Curs, Sem'!L12&lt;&gt;"a","",'CP, Curs, Sem'!L12)</f>
        <v/>
      </c>
      <c r="K13" s="127" t="str">
        <f>IF('CP, Curs, Sem'!M12&lt;&gt;"a","",'CP, Curs, Sem'!M12)</f>
        <v/>
      </c>
      <c r="L13" s="127" t="str">
        <f>IF('CP, Curs, Sem'!N12&lt;&gt;"a","",'CP, Curs, Sem'!N12)</f>
        <v/>
      </c>
      <c r="M13" s="127" t="str">
        <f>IF('CP, Curs, Sem'!O12&lt;&gt;"a","",'CP, Curs, Sem'!O12)</f>
        <v/>
      </c>
      <c r="N13" s="127" t="str">
        <f>IF('CP, Curs, Sem'!P12&lt;&gt;"a","",'CP, Curs, Sem'!P12)</f>
        <v/>
      </c>
      <c r="O13" s="127" t="str">
        <f>IF('CP, Curs, Sem'!Q12&lt;&gt;"a","",'CP, Curs, Sem'!Q12)</f>
        <v/>
      </c>
      <c r="P13" s="127" t="str">
        <f>IF('CP, Curs, Sem'!R12&lt;&gt;"a","",'CP, Curs, Sem'!R12)</f>
        <v/>
      </c>
      <c r="Q13" s="127" t="str">
        <f>IF('CP, Curs, Sem'!S12&lt;&gt;"a","",'CP, Curs, Sem'!S12)</f>
        <v/>
      </c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8"/>
      <c r="AG13" s="128"/>
      <c r="AH13" s="125"/>
      <c r="AJ13" s="134" t="str">
        <f>I5</f>
        <v/>
      </c>
      <c r="AK13" s="130" t="s">
        <v>124</v>
      </c>
      <c r="AL13" s="129"/>
      <c r="AM13" s="129"/>
    </row>
    <row r="14" spans="1:39" ht="19.95" customHeight="1" x14ac:dyDescent="0.3">
      <c r="A14" s="125" t="str">
        <f>'CP, Curs, Sem'!B13</f>
        <v/>
      </c>
      <c r="B14" s="126" t="str">
        <f>IF(NOT(ISBLANK('CP, Curs, Sem'!C13)),'CP, Curs, Sem'!C13,"")</f>
        <v/>
      </c>
      <c r="C14" s="127" t="str">
        <f>IF('CP, Curs, Sem'!E13&lt;&gt;"a","",'CP, Curs, Sem'!E13)</f>
        <v/>
      </c>
      <c r="D14" s="127" t="str">
        <f>IF('CP, Curs, Sem'!F13&lt;&gt;"a","",'CP, Curs, Sem'!F13)</f>
        <v/>
      </c>
      <c r="E14" s="127" t="str">
        <f>IF('CP, Curs, Sem'!G13&lt;&gt;"a","",'CP, Curs, Sem'!G13)</f>
        <v/>
      </c>
      <c r="F14" s="127" t="str">
        <f>IF('CP, Curs, Sem'!H13&lt;&gt;"a","",'CP, Curs, Sem'!H13)</f>
        <v/>
      </c>
      <c r="G14" s="127" t="str">
        <f>IF('CP, Curs, Sem'!I13&lt;&gt;"a","",'CP, Curs, Sem'!I13)</f>
        <v/>
      </c>
      <c r="H14" s="127" t="str">
        <f>IF('CP, Curs, Sem'!J13&lt;&gt;"a","",'CP, Curs, Sem'!J13)</f>
        <v/>
      </c>
      <c r="I14" s="127" t="str">
        <f>IF('CP, Curs, Sem'!K13&lt;&gt;"a","",'CP, Curs, Sem'!K13)</f>
        <v/>
      </c>
      <c r="J14" s="127" t="str">
        <f>IF('CP, Curs, Sem'!L13&lt;&gt;"a","",'CP, Curs, Sem'!L13)</f>
        <v/>
      </c>
      <c r="K14" s="127" t="str">
        <f>IF('CP, Curs, Sem'!M13&lt;&gt;"a","",'CP, Curs, Sem'!M13)</f>
        <v/>
      </c>
      <c r="L14" s="127" t="str">
        <f>IF('CP, Curs, Sem'!N13&lt;&gt;"a","",'CP, Curs, Sem'!N13)</f>
        <v/>
      </c>
      <c r="M14" s="127" t="str">
        <f>IF('CP, Curs, Sem'!O13&lt;&gt;"a","",'CP, Curs, Sem'!O13)</f>
        <v/>
      </c>
      <c r="N14" s="127" t="str">
        <f>IF('CP, Curs, Sem'!P13&lt;&gt;"a","",'CP, Curs, Sem'!P13)</f>
        <v/>
      </c>
      <c r="O14" s="127" t="str">
        <f>IF('CP, Curs, Sem'!Q13&lt;&gt;"a","",'CP, Curs, Sem'!Q13)</f>
        <v/>
      </c>
      <c r="P14" s="127" t="str">
        <f>IF('CP, Curs, Sem'!R13&lt;&gt;"a","",'CP, Curs, Sem'!R13)</f>
        <v/>
      </c>
      <c r="Q14" s="127" t="str">
        <f>IF('CP, Curs, Sem'!S13&lt;&gt;"a","",'CP, Curs, Sem'!S13)</f>
        <v/>
      </c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8"/>
      <c r="AG14" s="128"/>
      <c r="AH14" s="125"/>
      <c r="AJ14" s="134" t="str">
        <f>J5</f>
        <v/>
      </c>
      <c r="AK14" s="130" t="s">
        <v>125</v>
      </c>
      <c r="AL14" s="129"/>
      <c r="AM14" s="129"/>
    </row>
    <row r="15" spans="1:39" ht="19.95" customHeight="1" x14ac:dyDescent="0.3">
      <c r="A15" s="125" t="str">
        <f>'CP, Curs, Sem'!B14</f>
        <v/>
      </c>
      <c r="B15" s="126" t="str">
        <f>IF(NOT(ISBLANK('CP, Curs, Sem'!C14)),'CP, Curs, Sem'!C14,"")</f>
        <v/>
      </c>
      <c r="C15" s="127" t="str">
        <f>IF('CP, Curs, Sem'!E14&lt;&gt;"a","",'CP, Curs, Sem'!E14)</f>
        <v/>
      </c>
      <c r="D15" s="127" t="str">
        <f>IF('CP, Curs, Sem'!F14&lt;&gt;"a","",'CP, Curs, Sem'!F14)</f>
        <v/>
      </c>
      <c r="E15" s="127" t="str">
        <f>IF('CP, Curs, Sem'!G14&lt;&gt;"a","",'CP, Curs, Sem'!G14)</f>
        <v/>
      </c>
      <c r="F15" s="127" t="str">
        <f>IF('CP, Curs, Sem'!H14&lt;&gt;"a","",'CP, Curs, Sem'!H14)</f>
        <v/>
      </c>
      <c r="G15" s="127" t="str">
        <f>IF('CP, Curs, Sem'!I14&lt;&gt;"a","",'CP, Curs, Sem'!I14)</f>
        <v/>
      </c>
      <c r="H15" s="127" t="str">
        <f>IF('CP, Curs, Sem'!J14&lt;&gt;"a","",'CP, Curs, Sem'!J14)</f>
        <v/>
      </c>
      <c r="I15" s="127" t="str">
        <f>IF('CP, Curs, Sem'!K14&lt;&gt;"a","",'CP, Curs, Sem'!K14)</f>
        <v/>
      </c>
      <c r="J15" s="127" t="str">
        <f>IF('CP, Curs, Sem'!L14&lt;&gt;"a","",'CP, Curs, Sem'!L14)</f>
        <v/>
      </c>
      <c r="K15" s="127" t="str">
        <f>IF('CP, Curs, Sem'!M14&lt;&gt;"a","",'CP, Curs, Sem'!M14)</f>
        <v/>
      </c>
      <c r="L15" s="127" t="str">
        <f>IF('CP, Curs, Sem'!N14&lt;&gt;"a","",'CP, Curs, Sem'!N14)</f>
        <v/>
      </c>
      <c r="M15" s="127" t="str">
        <f>IF('CP, Curs, Sem'!O14&lt;&gt;"a","",'CP, Curs, Sem'!O14)</f>
        <v/>
      </c>
      <c r="N15" s="127" t="str">
        <f>IF('CP, Curs, Sem'!P14&lt;&gt;"a","",'CP, Curs, Sem'!P14)</f>
        <v/>
      </c>
      <c r="O15" s="127" t="str">
        <f>IF('CP, Curs, Sem'!Q14&lt;&gt;"a","",'CP, Curs, Sem'!Q14)</f>
        <v/>
      </c>
      <c r="P15" s="127" t="str">
        <f>IF('CP, Curs, Sem'!R14&lt;&gt;"a","",'CP, Curs, Sem'!R14)</f>
        <v/>
      </c>
      <c r="Q15" s="127" t="str">
        <f>IF('CP, Curs, Sem'!S14&lt;&gt;"a","",'CP, Curs, Sem'!S14)</f>
        <v/>
      </c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8"/>
      <c r="AG15" s="128"/>
      <c r="AH15" s="125"/>
      <c r="AJ15" s="134" t="str">
        <f>K5</f>
        <v/>
      </c>
      <c r="AK15" s="130" t="s">
        <v>112</v>
      </c>
      <c r="AL15" s="129"/>
      <c r="AM15" s="129"/>
    </row>
    <row r="16" spans="1:39" ht="19.95" customHeight="1" x14ac:dyDescent="0.3">
      <c r="A16" s="125" t="str">
        <f>'CP, Curs, Sem'!B15</f>
        <v/>
      </c>
      <c r="B16" s="126" t="str">
        <f>IF(NOT(ISBLANK('CP, Curs, Sem'!C15)),'CP, Curs, Sem'!C15,"")</f>
        <v/>
      </c>
      <c r="C16" s="127" t="str">
        <f>IF('CP, Curs, Sem'!E15&lt;&gt;"a","",'CP, Curs, Sem'!E15)</f>
        <v/>
      </c>
      <c r="D16" s="127" t="str">
        <f>IF('CP, Curs, Sem'!F15&lt;&gt;"a","",'CP, Curs, Sem'!F15)</f>
        <v/>
      </c>
      <c r="E16" s="127" t="str">
        <f>IF('CP, Curs, Sem'!G15&lt;&gt;"a","",'CP, Curs, Sem'!G15)</f>
        <v/>
      </c>
      <c r="F16" s="127" t="str">
        <f>IF('CP, Curs, Sem'!H15&lt;&gt;"a","",'CP, Curs, Sem'!H15)</f>
        <v/>
      </c>
      <c r="G16" s="127" t="str">
        <f>IF('CP, Curs, Sem'!I15&lt;&gt;"a","",'CP, Curs, Sem'!I15)</f>
        <v/>
      </c>
      <c r="H16" s="127" t="str">
        <f>IF('CP, Curs, Sem'!J15&lt;&gt;"a","",'CP, Curs, Sem'!J15)</f>
        <v/>
      </c>
      <c r="I16" s="127" t="str">
        <f>IF('CP, Curs, Sem'!K15&lt;&gt;"a","",'CP, Curs, Sem'!K15)</f>
        <v/>
      </c>
      <c r="J16" s="127" t="str">
        <f>IF('CP, Curs, Sem'!L15&lt;&gt;"a","",'CP, Curs, Sem'!L15)</f>
        <v/>
      </c>
      <c r="K16" s="127" t="str">
        <f>IF('CP, Curs, Sem'!M15&lt;&gt;"a","",'CP, Curs, Sem'!M15)</f>
        <v/>
      </c>
      <c r="L16" s="127" t="str">
        <f>IF('CP, Curs, Sem'!N15&lt;&gt;"a","",'CP, Curs, Sem'!N15)</f>
        <v/>
      </c>
      <c r="M16" s="127" t="str">
        <f>IF('CP, Curs, Sem'!O15&lt;&gt;"a","",'CP, Curs, Sem'!O15)</f>
        <v/>
      </c>
      <c r="N16" s="127" t="str">
        <f>IF('CP, Curs, Sem'!P15&lt;&gt;"a","",'CP, Curs, Sem'!P15)</f>
        <v/>
      </c>
      <c r="O16" s="127" t="str">
        <f>IF('CP, Curs, Sem'!Q15&lt;&gt;"a","",'CP, Curs, Sem'!Q15)</f>
        <v/>
      </c>
      <c r="P16" s="127" t="str">
        <f>IF('CP, Curs, Sem'!R15&lt;&gt;"a","",'CP, Curs, Sem'!R15)</f>
        <v/>
      </c>
      <c r="Q16" s="127" t="str">
        <f>IF('CP, Curs, Sem'!S15&lt;&gt;"a","",'CP, Curs, Sem'!S15)</f>
        <v/>
      </c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8"/>
      <c r="AG16" s="128"/>
      <c r="AH16" s="125"/>
      <c r="AJ16" s="134" t="str">
        <f>L5</f>
        <v/>
      </c>
      <c r="AK16" s="130" t="s">
        <v>126</v>
      </c>
      <c r="AL16" s="129"/>
      <c r="AM16" s="129"/>
    </row>
    <row r="17" spans="1:39" ht="19.95" customHeight="1" x14ac:dyDescent="0.3">
      <c r="A17" s="125" t="str">
        <f>'CP, Curs, Sem'!B16</f>
        <v/>
      </c>
      <c r="B17" s="126" t="str">
        <f>IF(NOT(ISBLANK('CP, Curs, Sem'!C16)),'CP, Curs, Sem'!C16,"")</f>
        <v/>
      </c>
      <c r="C17" s="127" t="str">
        <f>IF('CP, Curs, Sem'!E16&lt;&gt;"a","",'CP, Curs, Sem'!E16)</f>
        <v/>
      </c>
      <c r="D17" s="127" t="str">
        <f>IF('CP, Curs, Sem'!F16&lt;&gt;"a","",'CP, Curs, Sem'!F16)</f>
        <v/>
      </c>
      <c r="E17" s="127" t="str">
        <f>IF('CP, Curs, Sem'!G16&lt;&gt;"a","",'CP, Curs, Sem'!G16)</f>
        <v/>
      </c>
      <c r="F17" s="127" t="str">
        <f>IF('CP, Curs, Sem'!H16&lt;&gt;"a","",'CP, Curs, Sem'!H16)</f>
        <v/>
      </c>
      <c r="G17" s="127" t="str">
        <f>IF('CP, Curs, Sem'!I16&lt;&gt;"a","",'CP, Curs, Sem'!I16)</f>
        <v/>
      </c>
      <c r="H17" s="127" t="str">
        <f>IF('CP, Curs, Sem'!J16&lt;&gt;"a","",'CP, Curs, Sem'!J16)</f>
        <v/>
      </c>
      <c r="I17" s="127" t="str">
        <f>IF('CP, Curs, Sem'!K16&lt;&gt;"a","",'CP, Curs, Sem'!K16)</f>
        <v/>
      </c>
      <c r="J17" s="127" t="str">
        <f>IF('CP, Curs, Sem'!L16&lt;&gt;"a","",'CP, Curs, Sem'!L16)</f>
        <v/>
      </c>
      <c r="K17" s="127" t="str">
        <f>IF('CP, Curs, Sem'!M16&lt;&gt;"a","",'CP, Curs, Sem'!M16)</f>
        <v/>
      </c>
      <c r="L17" s="127" t="str">
        <f>IF('CP, Curs, Sem'!N16&lt;&gt;"a","",'CP, Curs, Sem'!N16)</f>
        <v/>
      </c>
      <c r="M17" s="127" t="str">
        <f>IF('CP, Curs, Sem'!O16&lt;&gt;"a","",'CP, Curs, Sem'!O16)</f>
        <v/>
      </c>
      <c r="N17" s="127" t="str">
        <f>IF('CP, Curs, Sem'!P16&lt;&gt;"a","",'CP, Curs, Sem'!P16)</f>
        <v/>
      </c>
      <c r="O17" s="127" t="str">
        <f>IF('CP, Curs, Sem'!Q16&lt;&gt;"a","",'CP, Curs, Sem'!Q16)</f>
        <v/>
      </c>
      <c r="P17" s="127" t="str">
        <f>IF('CP, Curs, Sem'!R16&lt;&gt;"a","",'CP, Curs, Sem'!R16)</f>
        <v/>
      </c>
      <c r="Q17" s="127" t="str">
        <f>IF('CP, Curs, Sem'!S16&lt;&gt;"a","",'CP, Curs, Sem'!S16)</f>
        <v/>
      </c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8"/>
      <c r="AG17" s="128"/>
      <c r="AH17" s="125"/>
      <c r="AJ17" s="134" t="str">
        <f>M5</f>
        <v/>
      </c>
      <c r="AK17" s="130" t="s">
        <v>113</v>
      </c>
      <c r="AL17" s="129"/>
      <c r="AM17" s="129"/>
    </row>
    <row r="18" spans="1:39" ht="19.95" customHeight="1" x14ac:dyDescent="0.3">
      <c r="A18" s="125" t="str">
        <f>'CP, Curs, Sem'!B17</f>
        <v/>
      </c>
      <c r="B18" s="126" t="str">
        <f>IF(NOT(ISBLANK('CP, Curs, Sem'!C17)),'CP, Curs, Sem'!C17,"")</f>
        <v/>
      </c>
      <c r="C18" s="127" t="str">
        <f>IF('CP, Curs, Sem'!E17&lt;&gt;"a","",'CP, Curs, Sem'!E17)</f>
        <v/>
      </c>
      <c r="D18" s="127" t="str">
        <f>IF('CP, Curs, Sem'!F17&lt;&gt;"a","",'CP, Curs, Sem'!F17)</f>
        <v/>
      </c>
      <c r="E18" s="127" t="str">
        <f>IF('CP, Curs, Sem'!G17&lt;&gt;"a","",'CP, Curs, Sem'!G17)</f>
        <v/>
      </c>
      <c r="F18" s="127" t="str">
        <f>IF('CP, Curs, Sem'!H17&lt;&gt;"a","",'CP, Curs, Sem'!H17)</f>
        <v/>
      </c>
      <c r="G18" s="127" t="str">
        <f>IF('CP, Curs, Sem'!I17&lt;&gt;"a","",'CP, Curs, Sem'!I17)</f>
        <v/>
      </c>
      <c r="H18" s="127" t="str">
        <f>IF('CP, Curs, Sem'!J17&lt;&gt;"a","",'CP, Curs, Sem'!J17)</f>
        <v/>
      </c>
      <c r="I18" s="127" t="str">
        <f>IF('CP, Curs, Sem'!K17&lt;&gt;"a","",'CP, Curs, Sem'!K17)</f>
        <v/>
      </c>
      <c r="J18" s="127" t="str">
        <f>IF('CP, Curs, Sem'!L17&lt;&gt;"a","",'CP, Curs, Sem'!L17)</f>
        <v/>
      </c>
      <c r="K18" s="127" t="str">
        <f>IF('CP, Curs, Sem'!M17&lt;&gt;"a","",'CP, Curs, Sem'!M17)</f>
        <v/>
      </c>
      <c r="L18" s="127" t="str">
        <f>IF('CP, Curs, Sem'!N17&lt;&gt;"a","",'CP, Curs, Sem'!N17)</f>
        <v/>
      </c>
      <c r="M18" s="127" t="str">
        <f>IF('CP, Curs, Sem'!O17&lt;&gt;"a","",'CP, Curs, Sem'!O17)</f>
        <v/>
      </c>
      <c r="N18" s="127" t="str">
        <f>IF('CP, Curs, Sem'!P17&lt;&gt;"a","",'CP, Curs, Sem'!P17)</f>
        <v/>
      </c>
      <c r="O18" s="127" t="str">
        <f>IF('CP, Curs, Sem'!Q17&lt;&gt;"a","",'CP, Curs, Sem'!Q17)</f>
        <v/>
      </c>
      <c r="P18" s="127" t="str">
        <f>IF('CP, Curs, Sem'!R17&lt;&gt;"a","",'CP, Curs, Sem'!R17)</f>
        <v/>
      </c>
      <c r="Q18" s="127" t="str">
        <f>IF('CP, Curs, Sem'!S17&lt;&gt;"a","",'CP, Curs, Sem'!S17)</f>
        <v/>
      </c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8"/>
      <c r="AG18" s="128"/>
      <c r="AH18" s="125"/>
      <c r="AJ18" s="134" t="str">
        <f>N5</f>
        <v/>
      </c>
      <c r="AK18" s="130" t="s">
        <v>114</v>
      </c>
      <c r="AL18" s="129"/>
      <c r="AM18" s="129"/>
    </row>
    <row r="19" spans="1:39" ht="19.95" customHeight="1" x14ac:dyDescent="0.3">
      <c r="A19" s="125" t="str">
        <f>'CP, Curs, Sem'!B18</f>
        <v/>
      </c>
      <c r="B19" s="126" t="str">
        <f>IF(NOT(ISBLANK('CP, Curs, Sem'!C18)),'CP, Curs, Sem'!C18,"")</f>
        <v/>
      </c>
      <c r="C19" s="127" t="str">
        <f>IF('CP, Curs, Sem'!E18&lt;&gt;"a","",'CP, Curs, Sem'!E18)</f>
        <v/>
      </c>
      <c r="D19" s="127" t="str">
        <f>IF('CP, Curs, Sem'!F18&lt;&gt;"a","",'CP, Curs, Sem'!F18)</f>
        <v/>
      </c>
      <c r="E19" s="127" t="str">
        <f>IF('CP, Curs, Sem'!G18&lt;&gt;"a","",'CP, Curs, Sem'!G18)</f>
        <v/>
      </c>
      <c r="F19" s="127" t="str">
        <f>IF('CP, Curs, Sem'!H18&lt;&gt;"a","",'CP, Curs, Sem'!H18)</f>
        <v/>
      </c>
      <c r="G19" s="127" t="str">
        <f>IF('CP, Curs, Sem'!I18&lt;&gt;"a","",'CP, Curs, Sem'!I18)</f>
        <v/>
      </c>
      <c r="H19" s="127" t="str">
        <f>IF('CP, Curs, Sem'!J18&lt;&gt;"a","",'CP, Curs, Sem'!J18)</f>
        <v/>
      </c>
      <c r="I19" s="127" t="str">
        <f>IF('CP, Curs, Sem'!K18&lt;&gt;"a","",'CP, Curs, Sem'!K18)</f>
        <v/>
      </c>
      <c r="J19" s="127" t="str">
        <f>IF('CP, Curs, Sem'!L18&lt;&gt;"a","",'CP, Curs, Sem'!L18)</f>
        <v/>
      </c>
      <c r="K19" s="127" t="str">
        <f>IF('CP, Curs, Sem'!M18&lt;&gt;"a","",'CP, Curs, Sem'!M18)</f>
        <v/>
      </c>
      <c r="L19" s="127" t="str">
        <f>IF('CP, Curs, Sem'!N18&lt;&gt;"a","",'CP, Curs, Sem'!N18)</f>
        <v/>
      </c>
      <c r="M19" s="127" t="str">
        <f>IF('CP, Curs, Sem'!O18&lt;&gt;"a","",'CP, Curs, Sem'!O18)</f>
        <v/>
      </c>
      <c r="N19" s="127" t="str">
        <f>IF('CP, Curs, Sem'!P18&lt;&gt;"a","",'CP, Curs, Sem'!P18)</f>
        <v/>
      </c>
      <c r="O19" s="127" t="str">
        <f>IF('CP, Curs, Sem'!Q18&lt;&gt;"a","",'CP, Curs, Sem'!Q18)</f>
        <v/>
      </c>
      <c r="P19" s="127" t="str">
        <f>IF('CP, Curs, Sem'!R18&lt;&gt;"a","",'CP, Curs, Sem'!R18)</f>
        <v/>
      </c>
      <c r="Q19" s="127" t="str">
        <f>IF('CP, Curs, Sem'!S18&lt;&gt;"a","",'CP, Curs, Sem'!S18)</f>
        <v/>
      </c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8"/>
      <c r="AG19" s="128"/>
      <c r="AH19" s="125"/>
      <c r="AJ19" s="134" t="str">
        <f>O5</f>
        <v/>
      </c>
      <c r="AK19" s="130" t="s">
        <v>127</v>
      </c>
      <c r="AL19" s="139"/>
      <c r="AM19" s="129"/>
    </row>
    <row r="20" spans="1:39" ht="19.95" customHeight="1" x14ac:dyDescent="0.3">
      <c r="A20" s="125" t="str">
        <f>'CP, Curs, Sem'!B19</f>
        <v/>
      </c>
      <c r="B20" s="126" t="str">
        <f>IF(NOT(ISBLANK('CP, Curs, Sem'!C19)),'CP, Curs, Sem'!C19,"")</f>
        <v/>
      </c>
      <c r="C20" s="127" t="str">
        <f>IF('CP, Curs, Sem'!E19&lt;&gt;"a","",'CP, Curs, Sem'!E19)</f>
        <v/>
      </c>
      <c r="D20" s="127" t="str">
        <f>IF('CP, Curs, Sem'!F19&lt;&gt;"a","",'CP, Curs, Sem'!F19)</f>
        <v/>
      </c>
      <c r="E20" s="127" t="str">
        <f>IF('CP, Curs, Sem'!G19&lt;&gt;"a","",'CP, Curs, Sem'!G19)</f>
        <v/>
      </c>
      <c r="F20" s="127" t="str">
        <f>IF('CP, Curs, Sem'!H19&lt;&gt;"a","",'CP, Curs, Sem'!H19)</f>
        <v/>
      </c>
      <c r="G20" s="127" t="str">
        <f>IF('CP, Curs, Sem'!I19&lt;&gt;"a","",'CP, Curs, Sem'!I19)</f>
        <v/>
      </c>
      <c r="H20" s="127" t="str">
        <f>IF('CP, Curs, Sem'!J19&lt;&gt;"a","",'CP, Curs, Sem'!J19)</f>
        <v/>
      </c>
      <c r="I20" s="127" t="str">
        <f>IF('CP, Curs, Sem'!K19&lt;&gt;"a","",'CP, Curs, Sem'!K19)</f>
        <v/>
      </c>
      <c r="J20" s="127" t="str">
        <f>IF('CP, Curs, Sem'!L19&lt;&gt;"a","",'CP, Curs, Sem'!L19)</f>
        <v/>
      </c>
      <c r="K20" s="127" t="str">
        <f>IF('CP, Curs, Sem'!M19&lt;&gt;"a","",'CP, Curs, Sem'!M19)</f>
        <v/>
      </c>
      <c r="L20" s="127" t="str">
        <f>IF('CP, Curs, Sem'!N19&lt;&gt;"a","",'CP, Curs, Sem'!N19)</f>
        <v/>
      </c>
      <c r="M20" s="127" t="str">
        <f>IF('CP, Curs, Sem'!O19&lt;&gt;"a","",'CP, Curs, Sem'!O19)</f>
        <v/>
      </c>
      <c r="N20" s="127" t="str">
        <f>IF('CP, Curs, Sem'!P19&lt;&gt;"a","",'CP, Curs, Sem'!P19)</f>
        <v/>
      </c>
      <c r="O20" s="127" t="str">
        <f>IF('CP, Curs, Sem'!Q19&lt;&gt;"a","",'CP, Curs, Sem'!Q19)</f>
        <v/>
      </c>
      <c r="P20" s="127" t="str">
        <f>IF('CP, Curs, Sem'!R19&lt;&gt;"a","",'CP, Curs, Sem'!R19)</f>
        <v/>
      </c>
      <c r="Q20" s="127" t="str">
        <f>IF('CP, Curs, Sem'!S19&lt;&gt;"a","",'CP, Curs, Sem'!S19)</f>
        <v/>
      </c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8"/>
      <c r="AG20" s="128"/>
      <c r="AH20" s="125"/>
      <c r="AJ20" s="134" t="str">
        <f>P5</f>
        <v/>
      </c>
      <c r="AK20" s="130" t="s">
        <v>115</v>
      </c>
      <c r="AL20" s="129"/>
      <c r="AM20" s="129"/>
    </row>
    <row r="21" spans="1:39" ht="19.95" customHeight="1" x14ac:dyDescent="0.3">
      <c r="A21" s="125" t="str">
        <f>'CP, Curs, Sem'!B20</f>
        <v/>
      </c>
      <c r="B21" s="126" t="str">
        <f>IF(NOT(ISBLANK('CP, Curs, Sem'!C20)),'CP, Curs, Sem'!C20,"")</f>
        <v/>
      </c>
      <c r="C21" s="127" t="str">
        <f>IF('CP, Curs, Sem'!E20&lt;&gt;"a","",'CP, Curs, Sem'!E20)</f>
        <v/>
      </c>
      <c r="D21" s="127" t="str">
        <f>IF('CP, Curs, Sem'!F20&lt;&gt;"a","",'CP, Curs, Sem'!F20)</f>
        <v/>
      </c>
      <c r="E21" s="127" t="str">
        <f>IF('CP, Curs, Sem'!G20&lt;&gt;"a","",'CP, Curs, Sem'!G20)</f>
        <v/>
      </c>
      <c r="F21" s="127" t="str">
        <f>IF('CP, Curs, Sem'!H20&lt;&gt;"a","",'CP, Curs, Sem'!H20)</f>
        <v/>
      </c>
      <c r="G21" s="127" t="str">
        <f>IF('CP, Curs, Sem'!I20&lt;&gt;"a","",'CP, Curs, Sem'!I20)</f>
        <v/>
      </c>
      <c r="H21" s="127" t="str">
        <f>IF('CP, Curs, Sem'!J20&lt;&gt;"a","",'CP, Curs, Sem'!J20)</f>
        <v/>
      </c>
      <c r="I21" s="127" t="str">
        <f>IF('CP, Curs, Sem'!K20&lt;&gt;"a","",'CP, Curs, Sem'!K20)</f>
        <v/>
      </c>
      <c r="J21" s="127" t="str">
        <f>IF('CP, Curs, Sem'!L20&lt;&gt;"a","",'CP, Curs, Sem'!L20)</f>
        <v/>
      </c>
      <c r="K21" s="127" t="str">
        <f>IF('CP, Curs, Sem'!M20&lt;&gt;"a","",'CP, Curs, Sem'!M20)</f>
        <v/>
      </c>
      <c r="L21" s="127" t="str">
        <f>IF('CP, Curs, Sem'!N20&lt;&gt;"a","",'CP, Curs, Sem'!N20)</f>
        <v/>
      </c>
      <c r="M21" s="127" t="str">
        <f>IF('CP, Curs, Sem'!O20&lt;&gt;"a","",'CP, Curs, Sem'!O20)</f>
        <v/>
      </c>
      <c r="N21" s="127" t="str">
        <f>IF('CP, Curs, Sem'!P20&lt;&gt;"a","",'CP, Curs, Sem'!P20)</f>
        <v/>
      </c>
      <c r="O21" s="127" t="str">
        <f>IF('CP, Curs, Sem'!Q20&lt;&gt;"a","",'CP, Curs, Sem'!Q20)</f>
        <v/>
      </c>
      <c r="P21" s="127" t="str">
        <f>IF('CP, Curs, Sem'!R20&lt;&gt;"a","",'CP, Curs, Sem'!R20)</f>
        <v/>
      </c>
      <c r="Q21" s="127" t="str">
        <f>IF('CP, Curs, Sem'!S20&lt;&gt;"a","",'CP, Curs, Sem'!S20)</f>
        <v/>
      </c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8"/>
      <c r="AG21" s="128"/>
      <c r="AH21" s="125"/>
      <c r="AJ21" s="134" t="str">
        <f>Q5</f>
        <v/>
      </c>
      <c r="AK21" s="130" t="s">
        <v>128</v>
      </c>
      <c r="AL21" s="129"/>
      <c r="AM21" s="129"/>
    </row>
    <row r="22" spans="1:39" ht="19.95" customHeight="1" x14ac:dyDescent="0.3">
      <c r="A22" s="125" t="str">
        <f>'CP, Curs, Sem'!B21</f>
        <v/>
      </c>
      <c r="B22" s="126" t="str">
        <f>IF(NOT(ISBLANK('CP, Curs, Sem'!C21)),'CP, Curs, Sem'!C21,"")</f>
        <v/>
      </c>
      <c r="C22" s="127" t="str">
        <f>IF('CP, Curs, Sem'!E21&lt;&gt;"a","",'CP, Curs, Sem'!E21)</f>
        <v/>
      </c>
      <c r="D22" s="127" t="str">
        <f>IF('CP, Curs, Sem'!F21&lt;&gt;"a","",'CP, Curs, Sem'!F21)</f>
        <v/>
      </c>
      <c r="E22" s="127" t="str">
        <f>IF('CP, Curs, Sem'!G21&lt;&gt;"a","",'CP, Curs, Sem'!G21)</f>
        <v/>
      </c>
      <c r="F22" s="127" t="str">
        <f>IF('CP, Curs, Sem'!H21&lt;&gt;"a","",'CP, Curs, Sem'!H21)</f>
        <v/>
      </c>
      <c r="G22" s="127" t="str">
        <f>IF('CP, Curs, Sem'!I21&lt;&gt;"a","",'CP, Curs, Sem'!I21)</f>
        <v/>
      </c>
      <c r="H22" s="127" t="str">
        <f>IF('CP, Curs, Sem'!J21&lt;&gt;"a","",'CP, Curs, Sem'!J21)</f>
        <v/>
      </c>
      <c r="I22" s="127" t="str">
        <f>IF('CP, Curs, Sem'!K21&lt;&gt;"a","",'CP, Curs, Sem'!K21)</f>
        <v/>
      </c>
      <c r="J22" s="127" t="str">
        <f>IF('CP, Curs, Sem'!L21&lt;&gt;"a","",'CP, Curs, Sem'!L21)</f>
        <v/>
      </c>
      <c r="K22" s="127" t="str">
        <f>IF('CP, Curs, Sem'!M21&lt;&gt;"a","",'CP, Curs, Sem'!M21)</f>
        <v/>
      </c>
      <c r="L22" s="127" t="str">
        <f>IF('CP, Curs, Sem'!N21&lt;&gt;"a","",'CP, Curs, Sem'!N21)</f>
        <v/>
      </c>
      <c r="M22" s="127" t="str">
        <f>IF('CP, Curs, Sem'!O21&lt;&gt;"a","",'CP, Curs, Sem'!O21)</f>
        <v/>
      </c>
      <c r="N22" s="127" t="str">
        <f>IF('CP, Curs, Sem'!P21&lt;&gt;"a","",'CP, Curs, Sem'!P21)</f>
        <v/>
      </c>
      <c r="O22" s="127" t="str">
        <f>IF('CP, Curs, Sem'!Q21&lt;&gt;"a","",'CP, Curs, Sem'!Q21)</f>
        <v/>
      </c>
      <c r="P22" s="127" t="str">
        <f>IF('CP, Curs, Sem'!R21&lt;&gt;"a","",'CP, Curs, Sem'!R21)</f>
        <v/>
      </c>
      <c r="Q22" s="127" t="str">
        <f>IF('CP, Curs, Sem'!S21&lt;&gt;"a","",'CP, Curs, Sem'!S21)</f>
        <v/>
      </c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8"/>
      <c r="AG22" s="128"/>
      <c r="AH22" s="125"/>
      <c r="AJ22" s="129"/>
      <c r="AK22" s="131" t="s">
        <v>129</v>
      </c>
      <c r="AL22" s="128">
        <v>30</v>
      </c>
      <c r="AM22" s="129"/>
    </row>
    <row r="23" spans="1:39" ht="19.95" customHeight="1" x14ac:dyDescent="0.3">
      <c r="A23" s="125" t="str">
        <f>'CP, Curs, Sem'!B22</f>
        <v/>
      </c>
      <c r="B23" s="126" t="str">
        <f>IF(NOT(ISBLANK('CP, Curs, Sem'!C22)),'CP, Curs, Sem'!C22,"")</f>
        <v/>
      </c>
      <c r="C23" s="127" t="str">
        <f>IF('CP, Curs, Sem'!E22&lt;&gt;"a","",'CP, Curs, Sem'!E22)</f>
        <v/>
      </c>
      <c r="D23" s="127" t="str">
        <f>IF('CP, Curs, Sem'!F22&lt;&gt;"a","",'CP, Curs, Sem'!F22)</f>
        <v/>
      </c>
      <c r="E23" s="127" t="str">
        <f>IF('CP, Curs, Sem'!G22&lt;&gt;"a","",'CP, Curs, Sem'!G22)</f>
        <v/>
      </c>
      <c r="F23" s="127" t="str">
        <f>IF('CP, Curs, Sem'!H22&lt;&gt;"a","",'CP, Curs, Sem'!H22)</f>
        <v/>
      </c>
      <c r="G23" s="127" t="str">
        <f>IF('CP, Curs, Sem'!I22&lt;&gt;"a","",'CP, Curs, Sem'!I22)</f>
        <v/>
      </c>
      <c r="H23" s="127" t="str">
        <f>IF('CP, Curs, Sem'!J22&lt;&gt;"a","",'CP, Curs, Sem'!J22)</f>
        <v/>
      </c>
      <c r="I23" s="127" t="str">
        <f>IF('CP, Curs, Sem'!K22&lt;&gt;"a","",'CP, Curs, Sem'!K22)</f>
        <v/>
      </c>
      <c r="J23" s="127" t="str">
        <f>IF('CP, Curs, Sem'!L22&lt;&gt;"a","",'CP, Curs, Sem'!L22)</f>
        <v/>
      </c>
      <c r="K23" s="127" t="str">
        <f>IF('CP, Curs, Sem'!M22&lt;&gt;"a","",'CP, Curs, Sem'!M22)</f>
        <v/>
      </c>
      <c r="L23" s="127" t="str">
        <f>IF('CP, Curs, Sem'!N22&lt;&gt;"a","",'CP, Curs, Sem'!N22)</f>
        <v/>
      </c>
      <c r="M23" s="127" t="str">
        <f>IF('CP, Curs, Sem'!O22&lt;&gt;"a","",'CP, Curs, Sem'!O22)</f>
        <v/>
      </c>
      <c r="N23" s="127" t="str">
        <f>IF('CP, Curs, Sem'!P22&lt;&gt;"a","",'CP, Curs, Sem'!P22)</f>
        <v/>
      </c>
      <c r="O23" s="127" t="str">
        <f>IF('CP, Curs, Sem'!Q22&lt;&gt;"a","",'CP, Curs, Sem'!Q22)</f>
        <v/>
      </c>
      <c r="P23" s="127" t="str">
        <f>IF('CP, Curs, Sem'!R22&lt;&gt;"a","",'CP, Curs, Sem'!R22)</f>
        <v/>
      </c>
      <c r="Q23" s="127" t="str">
        <f>IF('CP, Curs, Sem'!S22&lt;&gt;"a","",'CP, Curs, Sem'!S22)</f>
        <v/>
      </c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8"/>
      <c r="AG23" s="128"/>
      <c r="AH23" s="125"/>
      <c r="AJ23" s="129"/>
      <c r="AK23" s="131" t="s">
        <v>130</v>
      </c>
      <c r="AL23" s="128">
        <f>SUM(AL7:AL21)</f>
        <v>2</v>
      </c>
      <c r="AM23" s="129"/>
    </row>
    <row r="24" spans="1:39" ht="19.95" customHeight="1" x14ac:dyDescent="0.3">
      <c r="A24" s="125" t="str">
        <f>'CP, Curs, Sem'!B23</f>
        <v/>
      </c>
      <c r="B24" s="126" t="str">
        <f>IF(NOT(ISBLANK('CP, Curs, Sem'!C23)),'CP, Curs, Sem'!C23,"")</f>
        <v/>
      </c>
      <c r="C24" s="127" t="str">
        <f>IF('CP, Curs, Sem'!E23&lt;&gt;"a","",'CP, Curs, Sem'!E23)</f>
        <v/>
      </c>
      <c r="D24" s="127" t="str">
        <f>IF('CP, Curs, Sem'!F23&lt;&gt;"a","",'CP, Curs, Sem'!F23)</f>
        <v/>
      </c>
      <c r="E24" s="127" t="str">
        <f>IF('CP, Curs, Sem'!G23&lt;&gt;"a","",'CP, Curs, Sem'!G23)</f>
        <v/>
      </c>
      <c r="F24" s="127" t="str">
        <f>IF('CP, Curs, Sem'!H23&lt;&gt;"a","",'CP, Curs, Sem'!H23)</f>
        <v/>
      </c>
      <c r="G24" s="127" t="str">
        <f>IF('CP, Curs, Sem'!I23&lt;&gt;"a","",'CP, Curs, Sem'!I23)</f>
        <v/>
      </c>
      <c r="H24" s="127" t="str">
        <f>IF('CP, Curs, Sem'!J23&lt;&gt;"a","",'CP, Curs, Sem'!J23)</f>
        <v/>
      </c>
      <c r="I24" s="127" t="str">
        <f>IF('CP, Curs, Sem'!K23&lt;&gt;"a","",'CP, Curs, Sem'!K23)</f>
        <v/>
      </c>
      <c r="J24" s="127" t="str">
        <f>IF('CP, Curs, Sem'!L23&lt;&gt;"a","",'CP, Curs, Sem'!L23)</f>
        <v/>
      </c>
      <c r="K24" s="127" t="str">
        <f>IF('CP, Curs, Sem'!M23&lt;&gt;"a","",'CP, Curs, Sem'!M23)</f>
        <v/>
      </c>
      <c r="L24" s="127" t="str">
        <f>IF('CP, Curs, Sem'!N23&lt;&gt;"a","",'CP, Curs, Sem'!N23)</f>
        <v/>
      </c>
      <c r="M24" s="127" t="str">
        <f>IF('CP, Curs, Sem'!O23&lt;&gt;"a","",'CP, Curs, Sem'!O23)</f>
        <v/>
      </c>
      <c r="N24" s="127" t="str">
        <f>IF('CP, Curs, Sem'!P23&lt;&gt;"a","",'CP, Curs, Sem'!P23)</f>
        <v/>
      </c>
      <c r="O24" s="127" t="str">
        <f>IF('CP, Curs, Sem'!Q23&lt;&gt;"a","",'CP, Curs, Sem'!Q23)</f>
        <v/>
      </c>
      <c r="P24" s="127" t="str">
        <f>IF('CP, Curs, Sem'!R23&lt;&gt;"a","",'CP, Curs, Sem'!R23)</f>
        <v/>
      </c>
      <c r="Q24" s="127" t="str">
        <f>IF('CP, Curs, Sem'!S23&lt;&gt;"a","",'CP, Curs, Sem'!S23)</f>
        <v/>
      </c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8"/>
      <c r="AG24" s="128"/>
      <c r="AH24" s="125"/>
      <c r="AJ24" s="129"/>
      <c r="AK24" s="131"/>
      <c r="AL24" s="128"/>
      <c r="AM24" s="129"/>
    </row>
    <row r="25" spans="1:39" ht="19.95" customHeight="1" x14ac:dyDescent="0.3">
      <c r="A25" s="125" t="str">
        <f>'CP, Curs, Sem'!B24</f>
        <v/>
      </c>
      <c r="B25" s="126" t="str">
        <f>IF(NOT(ISBLANK('CP, Curs, Sem'!C24)),'CP, Curs, Sem'!C24,"")</f>
        <v/>
      </c>
      <c r="C25" s="127" t="str">
        <f>IF('CP, Curs, Sem'!E24&lt;&gt;"a","",'CP, Curs, Sem'!E24)</f>
        <v/>
      </c>
      <c r="D25" s="127" t="str">
        <f>IF('CP, Curs, Sem'!F24&lt;&gt;"a","",'CP, Curs, Sem'!F24)</f>
        <v/>
      </c>
      <c r="E25" s="127" t="str">
        <f>IF('CP, Curs, Sem'!G24&lt;&gt;"a","",'CP, Curs, Sem'!G24)</f>
        <v/>
      </c>
      <c r="F25" s="127" t="str">
        <f>IF('CP, Curs, Sem'!H24&lt;&gt;"a","",'CP, Curs, Sem'!H24)</f>
        <v/>
      </c>
      <c r="G25" s="127" t="str">
        <f>IF('CP, Curs, Sem'!I24&lt;&gt;"a","",'CP, Curs, Sem'!I24)</f>
        <v/>
      </c>
      <c r="H25" s="127" t="str">
        <f>IF('CP, Curs, Sem'!J24&lt;&gt;"a","",'CP, Curs, Sem'!J24)</f>
        <v/>
      </c>
      <c r="I25" s="127" t="str">
        <f>IF('CP, Curs, Sem'!K24&lt;&gt;"a","",'CP, Curs, Sem'!K24)</f>
        <v/>
      </c>
      <c r="J25" s="127" t="str">
        <f>IF('CP, Curs, Sem'!L24&lt;&gt;"a","",'CP, Curs, Sem'!L24)</f>
        <v/>
      </c>
      <c r="K25" s="127" t="str">
        <f>IF('CP, Curs, Sem'!M24&lt;&gt;"a","",'CP, Curs, Sem'!M24)</f>
        <v/>
      </c>
      <c r="L25" s="127" t="str">
        <f>IF('CP, Curs, Sem'!N24&lt;&gt;"a","",'CP, Curs, Sem'!N24)</f>
        <v/>
      </c>
      <c r="M25" s="127" t="str">
        <f>IF('CP, Curs, Sem'!O24&lt;&gt;"a","",'CP, Curs, Sem'!O24)</f>
        <v/>
      </c>
      <c r="N25" s="127" t="str">
        <f>IF('CP, Curs, Sem'!P24&lt;&gt;"a","",'CP, Curs, Sem'!P24)</f>
        <v/>
      </c>
      <c r="O25" s="127" t="str">
        <f>IF('CP, Curs, Sem'!Q24&lt;&gt;"a","",'CP, Curs, Sem'!Q24)</f>
        <v/>
      </c>
      <c r="P25" s="127" t="str">
        <f>IF('CP, Curs, Sem'!R24&lt;&gt;"a","",'CP, Curs, Sem'!R24)</f>
        <v/>
      </c>
      <c r="Q25" s="127" t="str">
        <f>IF('CP, Curs, Sem'!S24&lt;&gt;"a","",'CP, Curs, Sem'!S24)</f>
        <v/>
      </c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8"/>
      <c r="AG25" s="128"/>
      <c r="AH25" s="125"/>
      <c r="AJ25" s="129"/>
      <c r="AK25" s="131"/>
      <c r="AL25" s="128"/>
      <c r="AM25" s="129"/>
    </row>
    <row r="26" spans="1:39" ht="19.95" customHeight="1" x14ac:dyDescent="0.3">
      <c r="A26" s="125" t="str">
        <f>'CP, Curs, Sem'!B25</f>
        <v/>
      </c>
      <c r="B26" s="126" t="str">
        <f>IF(NOT(ISBLANK('CP, Curs, Sem'!C25)),'CP, Curs, Sem'!C25,"")</f>
        <v/>
      </c>
      <c r="C26" s="127" t="str">
        <f>IF('CP, Curs, Sem'!E25&lt;&gt;"a","",'CP, Curs, Sem'!E25)</f>
        <v/>
      </c>
      <c r="D26" s="127" t="str">
        <f>IF('CP, Curs, Sem'!F25&lt;&gt;"a","",'CP, Curs, Sem'!F25)</f>
        <v/>
      </c>
      <c r="E26" s="127" t="str">
        <f>IF('CP, Curs, Sem'!G25&lt;&gt;"a","",'CP, Curs, Sem'!G25)</f>
        <v/>
      </c>
      <c r="F26" s="127" t="str">
        <f>IF('CP, Curs, Sem'!H25&lt;&gt;"a","",'CP, Curs, Sem'!H25)</f>
        <v/>
      </c>
      <c r="G26" s="127" t="str">
        <f>IF('CP, Curs, Sem'!I25&lt;&gt;"a","",'CP, Curs, Sem'!I25)</f>
        <v/>
      </c>
      <c r="H26" s="127" t="str">
        <f>IF('CP, Curs, Sem'!J25&lt;&gt;"a","",'CP, Curs, Sem'!J25)</f>
        <v/>
      </c>
      <c r="I26" s="127" t="str">
        <f>IF('CP, Curs, Sem'!K25&lt;&gt;"a","",'CP, Curs, Sem'!K25)</f>
        <v/>
      </c>
      <c r="J26" s="127" t="str">
        <f>IF('CP, Curs, Sem'!L25&lt;&gt;"a","",'CP, Curs, Sem'!L25)</f>
        <v/>
      </c>
      <c r="K26" s="127" t="str">
        <f>IF('CP, Curs, Sem'!M25&lt;&gt;"a","",'CP, Curs, Sem'!M25)</f>
        <v/>
      </c>
      <c r="L26" s="127" t="str">
        <f>IF('CP, Curs, Sem'!N25&lt;&gt;"a","",'CP, Curs, Sem'!N25)</f>
        <v/>
      </c>
      <c r="M26" s="127" t="str">
        <f>IF('CP, Curs, Sem'!O25&lt;&gt;"a","",'CP, Curs, Sem'!O25)</f>
        <v/>
      </c>
      <c r="N26" s="127" t="str">
        <f>IF('CP, Curs, Sem'!P25&lt;&gt;"a","",'CP, Curs, Sem'!P25)</f>
        <v/>
      </c>
      <c r="O26" s="127" t="str">
        <f>IF('CP, Curs, Sem'!Q25&lt;&gt;"a","",'CP, Curs, Sem'!Q25)</f>
        <v/>
      </c>
      <c r="P26" s="127" t="str">
        <f>IF('CP, Curs, Sem'!R25&lt;&gt;"a","",'CP, Curs, Sem'!R25)</f>
        <v/>
      </c>
      <c r="Q26" s="127" t="str">
        <f>IF('CP, Curs, Sem'!S25&lt;&gt;"a","",'CP, Curs, Sem'!S25)</f>
        <v/>
      </c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8"/>
      <c r="AG26" s="128"/>
      <c r="AH26" s="125"/>
      <c r="AJ26" s="129"/>
      <c r="AK26" s="130"/>
      <c r="AL26" s="125"/>
      <c r="AM26" s="125"/>
    </row>
    <row r="27" spans="1:39" ht="19.95" customHeight="1" x14ac:dyDescent="0.3">
      <c r="A27" s="125" t="str">
        <f>'CP, Curs, Sem'!B26</f>
        <v/>
      </c>
      <c r="B27" s="126" t="str">
        <f>IF(NOT(ISBLANK('CP, Curs, Sem'!C26)),'CP, Curs, Sem'!C26,"")</f>
        <v/>
      </c>
      <c r="C27" s="127" t="str">
        <f>IF('CP, Curs, Sem'!E26&lt;&gt;"a","",'CP, Curs, Sem'!E26)</f>
        <v/>
      </c>
      <c r="D27" s="127" t="str">
        <f>IF('CP, Curs, Sem'!F26&lt;&gt;"a","",'CP, Curs, Sem'!F26)</f>
        <v/>
      </c>
      <c r="E27" s="127" t="str">
        <f>IF('CP, Curs, Sem'!G26&lt;&gt;"a","",'CP, Curs, Sem'!G26)</f>
        <v/>
      </c>
      <c r="F27" s="127" t="str">
        <f>IF('CP, Curs, Sem'!H26&lt;&gt;"a","",'CP, Curs, Sem'!H26)</f>
        <v/>
      </c>
      <c r="G27" s="127" t="str">
        <f>IF('CP, Curs, Sem'!I26&lt;&gt;"a","",'CP, Curs, Sem'!I26)</f>
        <v/>
      </c>
      <c r="H27" s="127" t="str">
        <f>IF('CP, Curs, Sem'!J26&lt;&gt;"a","",'CP, Curs, Sem'!J26)</f>
        <v/>
      </c>
      <c r="I27" s="127" t="str">
        <f>IF('CP, Curs, Sem'!K26&lt;&gt;"a","",'CP, Curs, Sem'!K26)</f>
        <v/>
      </c>
      <c r="J27" s="127" t="str">
        <f>IF('CP, Curs, Sem'!L26&lt;&gt;"a","",'CP, Curs, Sem'!L26)</f>
        <v/>
      </c>
      <c r="K27" s="127" t="str">
        <f>IF('CP, Curs, Sem'!M26&lt;&gt;"a","",'CP, Curs, Sem'!M26)</f>
        <v/>
      </c>
      <c r="L27" s="127" t="str">
        <f>IF('CP, Curs, Sem'!N26&lt;&gt;"a","",'CP, Curs, Sem'!N26)</f>
        <v/>
      </c>
      <c r="M27" s="127" t="str">
        <f>IF('CP, Curs, Sem'!O26&lt;&gt;"a","",'CP, Curs, Sem'!O26)</f>
        <v/>
      </c>
      <c r="N27" s="127" t="str">
        <f>IF('CP, Curs, Sem'!P26&lt;&gt;"a","",'CP, Curs, Sem'!P26)</f>
        <v/>
      </c>
      <c r="O27" s="127" t="str">
        <f>IF('CP, Curs, Sem'!Q26&lt;&gt;"a","",'CP, Curs, Sem'!Q26)</f>
        <v/>
      </c>
      <c r="P27" s="127" t="str">
        <f>IF('CP, Curs, Sem'!R26&lt;&gt;"a","",'CP, Curs, Sem'!R26)</f>
        <v/>
      </c>
      <c r="Q27" s="127" t="str">
        <f>IF('CP, Curs, Sem'!S26&lt;&gt;"a","",'CP, Curs, Sem'!S26)</f>
        <v/>
      </c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8"/>
      <c r="AG27" s="128"/>
      <c r="AH27" s="125"/>
      <c r="AJ27" s="129"/>
      <c r="AK27" s="130"/>
      <c r="AL27" s="125"/>
      <c r="AM27" s="125"/>
    </row>
    <row r="28" spans="1:39" ht="19.95" customHeight="1" x14ac:dyDescent="0.3">
      <c r="A28" s="125" t="str">
        <f>'CP, Curs, Sem'!B27</f>
        <v/>
      </c>
      <c r="B28" s="126" t="str">
        <f>IF(NOT(ISBLANK('CP, Curs, Sem'!C27)),'CP, Curs, Sem'!C27,"")</f>
        <v/>
      </c>
      <c r="C28" s="127" t="str">
        <f>IF('CP, Curs, Sem'!E27&lt;&gt;"a","",'CP, Curs, Sem'!E27)</f>
        <v/>
      </c>
      <c r="D28" s="127" t="str">
        <f>IF('CP, Curs, Sem'!F27&lt;&gt;"a","",'CP, Curs, Sem'!F27)</f>
        <v/>
      </c>
      <c r="E28" s="127" t="str">
        <f>IF('CP, Curs, Sem'!G27&lt;&gt;"a","",'CP, Curs, Sem'!G27)</f>
        <v/>
      </c>
      <c r="F28" s="127" t="str">
        <f>IF('CP, Curs, Sem'!H27&lt;&gt;"a","",'CP, Curs, Sem'!H27)</f>
        <v/>
      </c>
      <c r="G28" s="127" t="str">
        <f>IF('CP, Curs, Sem'!I27&lt;&gt;"a","",'CP, Curs, Sem'!I27)</f>
        <v/>
      </c>
      <c r="H28" s="127" t="str">
        <f>IF('CP, Curs, Sem'!J27&lt;&gt;"a","",'CP, Curs, Sem'!J27)</f>
        <v/>
      </c>
      <c r="I28" s="127" t="str">
        <f>IF('CP, Curs, Sem'!K27&lt;&gt;"a","",'CP, Curs, Sem'!K27)</f>
        <v/>
      </c>
      <c r="J28" s="127" t="str">
        <f>IF('CP, Curs, Sem'!L27&lt;&gt;"a","",'CP, Curs, Sem'!L27)</f>
        <v/>
      </c>
      <c r="K28" s="127" t="str">
        <f>IF('CP, Curs, Sem'!M27&lt;&gt;"a","",'CP, Curs, Sem'!M27)</f>
        <v/>
      </c>
      <c r="L28" s="127" t="str">
        <f>IF('CP, Curs, Sem'!N27&lt;&gt;"a","",'CP, Curs, Sem'!N27)</f>
        <v/>
      </c>
      <c r="M28" s="127" t="str">
        <f>IF('CP, Curs, Sem'!O27&lt;&gt;"a","",'CP, Curs, Sem'!O27)</f>
        <v/>
      </c>
      <c r="N28" s="127" t="str">
        <f>IF('CP, Curs, Sem'!P27&lt;&gt;"a","",'CP, Curs, Sem'!P27)</f>
        <v/>
      </c>
      <c r="O28" s="127" t="str">
        <f>IF('CP, Curs, Sem'!Q27&lt;&gt;"a","",'CP, Curs, Sem'!Q27)</f>
        <v/>
      </c>
      <c r="P28" s="127" t="str">
        <f>IF('CP, Curs, Sem'!R27&lt;&gt;"a","",'CP, Curs, Sem'!R27)</f>
        <v/>
      </c>
      <c r="Q28" s="127" t="str">
        <f>IF('CP, Curs, Sem'!S27&lt;&gt;"a","",'CP, Curs, Sem'!S27)</f>
        <v/>
      </c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8"/>
      <c r="AG28" s="128"/>
      <c r="AH28" s="125"/>
      <c r="AJ28" s="129"/>
      <c r="AK28" s="130"/>
      <c r="AL28" s="125"/>
      <c r="AM28" s="125"/>
    </row>
    <row r="29" spans="1:39" ht="19.95" customHeight="1" x14ac:dyDescent="0.3">
      <c r="A29" s="125" t="str">
        <f>'CP, Curs, Sem'!B28</f>
        <v/>
      </c>
      <c r="B29" s="126" t="str">
        <f>IF(NOT(ISBLANK('CP, Curs, Sem'!C28)),'CP, Curs, Sem'!C28,"")</f>
        <v/>
      </c>
      <c r="C29" s="127" t="str">
        <f>IF('CP, Curs, Sem'!E28&lt;&gt;"a","",'CP, Curs, Sem'!E28)</f>
        <v/>
      </c>
      <c r="D29" s="127" t="str">
        <f>IF('CP, Curs, Sem'!F28&lt;&gt;"a","",'CP, Curs, Sem'!F28)</f>
        <v/>
      </c>
      <c r="E29" s="127" t="str">
        <f>IF('CP, Curs, Sem'!G28&lt;&gt;"a","",'CP, Curs, Sem'!G28)</f>
        <v/>
      </c>
      <c r="F29" s="127" t="str">
        <f>IF('CP, Curs, Sem'!H28&lt;&gt;"a","",'CP, Curs, Sem'!H28)</f>
        <v/>
      </c>
      <c r="G29" s="127" t="str">
        <f>IF('CP, Curs, Sem'!I28&lt;&gt;"a","",'CP, Curs, Sem'!I28)</f>
        <v/>
      </c>
      <c r="H29" s="127" t="str">
        <f>IF('CP, Curs, Sem'!J28&lt;&gt;"a","",'CP, Curs, Sem'!J28)</f>
        <v/>
      </c>
      <c r="I29" s="127" t="str">
        <f>IF('CP, Curs, Sem'!K28&lt;&gt;"a","",'CP, Curs, Sem'!K28)</f>
        <v/>
      </c>
      <c r="J29" s="127" t="str">
        <f>IF('CP, Curs, Sem'!L28&lt;&gt;"a","",'CP, Curs, Sem'!L28)</f>
        <v/>
      </c>
      <c r="K29" s="127" t="str">
        <f>IF('CP, Curs, Sem'!M28&lt;&gt;"a","",'CP, Curs, Sem'!M28)</f>
        <v/>
      </c>
      <c r="L29" s="127" t="str">
        <f>IF('CP, Curs, Sem'!N28&lt;&gt;"a","",'CP, Curs, Sem'!N28)</f>
        <v/>
      </c>
      <c r="M29" s="127" t="str">
        <f>IF('CP, Curs, Sem'!O28&lt;&gt;"a","",'CP, Curs, Sem'!O28)</f>
        <v/>
      </c>
      <c r="N29" s="127" t="str">
        <f>IF('CP, Curs, Sem'!P28&lt;&gt;"a","",'CP, Curs, Sem'!P28)</f>
        <v/>
      </c>
      <c r="O29" s="127" t="str">
        <f>IF('CP, Curs, Sem'!Q28&lt;&gt;"a","",'CP, Curs, Sem'!Q28)</f>
        <v/>
      </c>
      <c r="P29" s="127" t="str">
        <f>IF('CP, Curs, Sem'!R28&lt;&gt;"a","",'CP, Curs, Sem'!R28)</f>
        <v/>
      </c>
      <c r="Q29" s="127" t="str">
        <f>IF('CP, Curs, Sem'!S28&lt;&gt;"a","",'CP, Curs, Sem'!S28)</f>
        <v/>
      </c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8"/>
      <c r="AG29" s="128"/>
      <c r="AH29" s="125"/>
      <c r="AJ29" s="129"/>
      <c r="AK29" s="130"/>
      <c r="AL29" s="125"/>
      <c r="AM29" s="125"/>
    </row>
    <row r="30" spans="1:39" ht="19.95" customHeight="1" x14ac:dyDescent="0.3">
      <c r="A30" s="125" t="str">
        <f>'CP, Curs, Sem'!B29</f>
        <v/>
      </c>
      <c r="B30" s="126" t="str">
        <f>IF(NOT(ISBLANK('CP, Curs, Sem'!C29)),'CP, Curs, Sem'!C29,"")</f>
        <v/>
      </c>
      <c r="C30" s="127" t="str">
        <f>IF('CP, Curs, Sem'!E29&lt;&gt;"a","",'CP, Curs, Sem'!E29)</f>
        <v/>
      </c>
      <c r="D30" s="127" t="str">
        <f>IF('CP, Curs, Sem'!F29&lt;&gt;"a","",'CP, Curs, Sem'!F29)</f>
        <v/>
      </c>
      <c r="E30" s="127" t="str">
        <f>IF('CP, Curs, Sem'!G29&lt;&gt;"a","",'CP, Curs, Sem'!G29)</f>
        <v/>
      </c>
      <c r="F30" s="127" t="str">
        <f>IF('CP, Curs, Sem'!H29&lt;&gt;"a","",'CP, Curs, Sem'!H29)</f>
        <v/>
      </c>
      <c r="G30" s="127" t="str">
        <f>IF('CP, Curs, Sem'!I29&lt;&gt;"a","",'CP, Curs, Sem'!I29)</f>
        <v/>
      </c>
      <c r="H30" s="127" t="str">
        <f>IF('CP, Curs, Sem'!J29&lt;&gt;"a","",'CP, Curs, Sem'!J29)</f>
        <v/>
      </c>
      <c r="I30" s="127" t="str">
        <f>IF('CP, Curs, Sem'!K29&lt;&gt;"a","",'CP, Curs, Sem'!K29)</f>
        <v/>
      </c>
      <c r="J30" s="127" t="str">
        <f>IF('CP, Curs, Sem'!L29&lt;&gt;"a","",'CP, Curs, Sem'!L29)</f>
        <v/>
      </c>
      <c r="K30" s="127" t="str">
        <f>IF('CP, Curs, Sem'!M29&lt;&gt;"a","",'CP, Curs, Sem'!M29)</f>
        <v/>
      </c>
      <c r="L30" s="127" t="str">
        <f>IF('CP, Curs, Sem'!N29&lt;&gt;"a","",'CP, Curs, Sem'!N29)</f>
        <v/>
      </c>
      <c r="M30" s="127" t="str">
        <f>IF('CP, Curs, Sem'!O29&lt;&gt;"a","",'CP, Curs, Sem'!O29)</f>
        <v/>
      </c>
      <c r="N30" s="127" t="str">
        <f>IF('CP, Curs, Sem'!P29&lt;&gt;"a","",'CP, Curs, Sem'!P29)</f>
        <v/>
      </c>
      <c r="O30" s="127" t="str">
        <f>IF('CP, Curs, Sem'!Q29&lt;&gt;"a","",'CP, Curs, Sem'!Q29)</f>
        <v/>
      </c>
      <c r="P30" s="127" t="str">
        <f>IF('CP, Curs, Sem'!R29&lt;&gt;"a","",'CP, Curs, Sem'!R29)</f>
        <v/>
      </c>
      <c r="Q30" s="127" t="str">
        <f>IF('CP, Curs, Sem'!S29&lt;&gt;"a","",'CP, Curs, Sem'!S29)</f>
        <v/>
      </c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8"/>
      <c r="AG30" s="128"/>
      <c r="AH30" s="125"/>
      <c r="AJ30" s="129"/>
      <c r="AK30" s="130"/>
      <c r="AL30" s="125"/>
      <c r="AM30" s="125"/>
    </row>
    <row r="31" spans="1:39" ht="19.95" customHeight="1" x14ac:dyDescent="0.3">
      <c r="A31" s="125" t="str">
        <f>'CP, Curs, Sem'!B30</f>
        <v/>
      </c>
      <c r="B31" s="126" t="str">
        <f>IF(NOT(ISBLANK('CP, Curs, Sem'!C30)),'CP, Curs, Sem'!C30,"")</f>
        <v/>
      </c>
      <c r="C31" s="127" t="str">
        <f>IF('CP, Curs, Sem'!E30&lt;&gt;"a","",'CP, Curs, Sem'!E30)</f>
        <v/>
      </c>
      <c r="D31" s="127" t="str">
        <f>IF('CP, Curs, Sem'!F30&lt;&gt;"a","",'CP, Curs, Sem'!F30)</f>
        <v/>
      </c>
      <c r="E31" s="127" t="str">
        <f>IF('CP, Curs, Sem'!G30&lt;&gt;"a","",'CP, Curs, Sem'!G30)</f>
        <v/>
      </c>
      <c r="F31" s="127" t="str">
        <f>IF('CP, Curs, Sem'!H30&lt;&gt;"a","",'CP, Curs, Sem'!H30)</f>
        <v/>
      </c>
      <c r="G31" s="127" t="str">
        <f>IF('CP, Curs, Sem'!I30&lt;&gt;"a","",'CP, Curs, Sem'!I30)</f>
        <v/>
      </c>
      <c r="H31" s="127" t="str">
        <f>IF('CP, Curs, Sem'!J30&lt;&gt;"a","",'CP, Curs, Sem'!J30)</f>
        <v/>
      </c>
      <c r="I31" s="127" t="str">
        <f>IF('CP, Curs, Sem'!K30&lt;&gt;"a","",'CP, Curs, Sem'!K30)</f>
        <v/>
      </c>
      <c r="J31" s="127" t="str">
        <f>IF('CP, Curs, Sem'!L30&lt;&gt;"a","",'CP, Curs, Sem'!L30)</f>
        <v/>
      </c>
      <c r="K31" s="127" t="str">
        <f>IF('CP, Curs, Sem'!M30&lt;&gt;"a","",'CP, Curs, Sem'!M30)</f>
        <v/>
      </c>
      <c r="L31" s="127" t="str">
        <f>IF('CP, Curs, Sem'!N30&lt;&gt;"a","",'CP, Curs, Sem'!N30)</f>
        <v/>
      </c>
      <c r="M31" s="127" t="str">
        <f>IF('CP, Curs, Sem'!O30&lt;&gt;"a","",'CP, Curs, Sem'!O30)</f>
        <v/>
      </c>
      <c r="N31" s="127" t="str">
        <f>IF('CP, Curs, Sem'!P30&lt;&gt;"a","",'CP, Curs, Sem'!P30)</f>
        <v/>
      </c>
      <c r="O31" s="127" t="str">
        <f>IF('CP, Curs, Sem'!Q30&lt;&gt;"a","",'CP, Curs, Sem'!Q30)</f>
        <v/>
      </c>
      <c r="P31" s="127" t="str">
        <f>IF('CP, Curs, Sem'!R30&lt;&gt;"a","",'CP, Curs, Sem'!R30)</f>
        <v/>
      </c>
      <c r="Q31" s="127" t="str">
        <f>IF('CP, Curs, Sem'!S30&lt;&gt;"a","",'CP, Curs, Sem'!S30)</f>
        <v/>
      </c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8"/>
      <c r="AG31" s="128"/>
      <c r="AH31" s="125"/>
      <c r="AJ31" s="129"/>
      <c r="AK31" s="130"/>
      <c r="AL31" s="125"/>
      <c r="AM31" s="125"/>
    </row>
    <row r="32" spans="1:39" ht="19.95" customHeight="1" x14ac:dyDescent="0.3">
      <c r="A32" s="125" t="str">
        <f>'CP, Curs, Sem'!B31</f>
        <v/>
      </c>
      <c r="B32" s="126" t="str">
        <f>IF(NOT(ISBLANK('CP, Curs, Sem'!C31)),'CP, Curs, Sem'!C31,"")</f>
        <v/>
      </c>
      <c r="C32" s="127" t="str">
        <f>IF('CP, Curs, Sem'!E31&lt;&gt;"a","",'CP, Curs, Sem'!E31)</f>
        <v/>
      </c>
      <c r="D32" s="127" t="str">
        <f>IF('CP, Curs, Sem'!F31&lt;&gt;"a","",'CP, Curs, Sem'!F31)</f>
        <v/>
      </c>
      <c r="E32" s="127" t="str">
        <f>IF('CP, Curs, Sem'!G31&lt;&gt;"a","",'CP, Curs, Sem'!G31)</f>
        <v/>
      </c>
      <c r="F32" s="127" t="str">
        <f>IF('CP, Curs, Sem'!H31&lt;&gt;"a","",'CP, Curs, Sem'!H31)</f>
        <v/>
      </c>
      <c r="G32" s="127" t="str">
        <f>IF('CP, Curs, Sem'!I31&lt;&gt;"a","",'CP, Curs, Sem'!I31)</f>
        <v/>
      </c>
      <c r="H32" s="127" t="str">
        <f>IF('CP, Curs, Sem'!J31&lt;&gt;"a","",'CP, Curs, Sem'!J31)</f>
        <v/>
      </c>
      <c r="I32" s="127" t="str">
        <f>IF('CP, Curs, Sem'!K31&lt;&gt;"a","",'CP, Curs, Sem'!K31)</f>
        <v/>
      </c>
      <c r="J32" s="127" t="str">
        <f>IF('CP, Curs, Sem'!L31&lt;&gt;"a","",'CP, Curs, Sem'!L31)</f>
        <v/>
      </c>
      <c r="K32" s="127" t="str">
        <f>IF('CP, Curs, Sem'!M31&lt;&gt;"a","",'CP, Curs, Sem'!M31)</f>
        <v/>
      </c>
      <c r="L32" s="127" t="str">
        <f>IF('CP, Curs, Sem'!N31&lt;&gt;"a","",'CP, Curs, Sem'!N31)</f>
        <v/>
      </c>
      <c r="M32" s="127" t="str">
        <f>IF('CP, Curs, Sem'!O31&lt;&gt;"a","",'CP, Curs, Sem'!O31)</f>
        <v/>
      </c>
      <c r="N32" s="127" t="str">
        <f>IF('CP, Curs, Sem'!P31&lt;&gt;"a","",'CP, Curs, Sem'!P31)</f>
        <v/>
      </c>
      <c r="O32" s="127" t="str">
        <f>IF('CP, Curs, Sem'!Q31&lt;&gt;"a","",'CP, Curs, Sem'!Q31)</f>
        <v/>
      </c>
      <c r="P32" s="127" t="str">
        <f>IF('CP, Curs, Sem'!R31&lt;&gt;"a","",'CP, Curs, Sem'!R31)</f>
        <v/>
      </c>
      <c r="Q32" s="127" t="str">
        <f>IF('CP, Curs, Sem'!S31&lt;&gt;"a","",'CP, Curs, Sem'!S31)</f>
        <v/>
      </c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8"/>
      <c r="AG32" s="128"/>
      <c r="AH32" s="125"/>
      <c r="AJ32" s="129"/>
      <c r="AK32" s="130"/>
      <c r="AL32" s="125"/>
      <c r="AM32" s="125"/>
    </row>
    <row r="33" spans="1:39" ht="19.95" customHeight="1" x14ac:dyDescent="0.3">
      <c r="A33" s="125" t="str">
        <f>'CP, Curs, Sem'!B32</f>
        <v/>
      </c>
      <c r="B33" s="126" t="str">
        <f>IF(NOT(ISBLANK('CP, Curs, Sem'!C32)),'CP, Curs, Sem'!C32,"")</f>
        <v/>
      </c>
      <c r="C33" s="127" t="str">
        <f>IF('CP, Curs, Sem'!E32&lt;&gt;"a","",'CP, Curs, Sem'!E32)</f>
        <v/>
      </c>
      <c r="D33" s="127" t="str">
        <f>IF('CP, Curs, Sem'!F32&lt;&gt;"a","",'CP, Curs, Sem'!F32)</f>
        <v/>
      </c>
      <c r="E33" s="127" t="str">
        <f>IF('CP, Curs, Sem'!G32&lt;&gt;"a","",'CP, Curs, Sem'!G32)</f>
        <v/>
      </c>
      <c r="F33" s="127" t="str">
        <f>IF('CP, Curs, Sem'!H32&lt;&gt;"a","",'CP, Curs, Sem'!H32)</f>
        <v/>
      </c>
      <c r="G33" s="127" t="str">
        <f>IF('CP, Curs, Sem'!I32&lt;&gt;"a","",'CP, Curs, Sem'!I32)</f>
        <v/>
      </c>
      <c r="H33" s="127" t="str">
        <f>IF('CP, Curs, Sem'!J32&lt;&gt;"a","",'CP, Curs, Sem'!J32)</f>
        <v/>
      </c>
      <c r="I33" s="127" t="str">
        <f>IF('CP, Curs, Sem'!K32&lt;&gt;"a","",'CP, Curs, Sem'!K32)</f>
        <v/>
      </c>
      <c r="J33" s="127" t="str">
        <f>IF('CP, Curs, Sem'!L32&lt;&gt;"a","",'CP, Curs, Sem'!L32)</f>
        <v/>
      </c>
      <c r="K33" s="127" t="str">
        <f>IF('CP, Curs, Sem'!M32&lt;&gt;"a","",'CP, Curs, Sem'!M32)</f>
        <v/>
      </c>
      <c r="L33" s="127" t="str">
        <f>IF('CP, Curs, Sem'!N32&lt;&gt;"a","",'CP, Curs, Sem'!N32)</f>
        <v/>
      </c>
      <c r="M33" s="127" t="str">
        <f>IF('CP, Curs, Sem'!O32&lt;&gt;"a","",'CP, Curs, Sem'!O32)</f>
        <v/>
      </c>
      <c r="N33" s="127" t="str">
        <f>IF('CP, Curs, Sem'!P32&lt;&gt;"a","",'CP, Curs, Sem'!P32)</f>
        <v/>
      </c>
      <c r="O33" s="127" t="str">
        <f>IF('CP, Curs, Sem'!Q32&lt;&gt;"a","",'CP, Curs, Sem'!Q32)</f>
        <v/>
      </c>
      <c r="P33" s="127" t="str">
        <f>IF('CP, Curs, Sem'!R32&lt;&gt;"a","",'CP, Curs, Sem'!R32)</f>
        <v/>
      </c>
      <c r="Q33" s="127" t="str">
        <f>IF('CP, Curs, Sem'!S32&lt;&gt;"a","",'CP, Curs, Sem'!S32)</f>
        <v/>
      </c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8"/>
      <c r="AG33" s="128"/>
      <c r="AH33" s="125"/>
      <c r="AJ33" s="129"/>
      <c r="AK33" s="130"/>
      <c r="AL33" s="125"/>
      <c r="AM33" s="125"/>
    </row>
    <row r="34" spans="1:39" ht="19.95" customHeight="1" x14ac:dyDescent="0.3">
      <c r="A34" s="125" t="str">
        <f>'CP, Curs, Sem'!B33</f>
        <v/>
      </c>
      <c r="B34" s="126" t="str">
        <f>IF(NOT(ISBLANK('CP, Curs, Sem'!C33)),'CP, Curs, Sem'!C33,"")</f>
        <v/>
      </c>
      <c r="C34" s="127" t="str">
        <f>IF('CP, Curs, Sem'!E33&lt;&gt;"a","",'CP, Curs, Sem'!E33)</f>
        <v/>
      </c>
      <c r="D34" s="127" t="str">
        <f>IF('CP, Curs, Sem'!F33&lt;&gt;"a","",'CP, Curs, Sem'!F33)</f>
        <v/>
      </c>
      <c r="E34" s="127" t="str">
        <f>IF('CP, Curs, Sem'!G33&lt;&gt;"a","",'CP, Curs, Sem'!G33)</f>
        <v/>
      </c>
      <c r="F34" s="127" t="str">
        <f>IF('CP, Curs, Sem'!H33&lt;&gt;"a","",'CP, Curs, Sem'!H33)</f>
        <v/>
      </c>
      <c r="G34" s="127" t="str">
        <f>IF('CP, Curs, Sem'!I33&lt;&gt;"a","",'CP, Curs, Sem'!I33)</f>
        <v/>
      </c>
      <c r="H34" s="127" t="str">
        <f>IF('CP, Curs, Sem'!J33&lt;&gt;"a","",'CP, Curs, Sem'!J33)</f>
        <v/>
      </c>
      <c r="I34" s="127" t="str">
        <f>IF('CP, Curs, Sem'!K33&lt;&gt;"a","",'CP, Curs, Sem'!K33)</f>
        <v/>
      </c>
      <c r="J34" s="127" t="str">
        <f>IF('CP, Curs, Sem'!L33&lt;&gt;"a","",'CP, Curs, Sem'!L33)</f>
        <v/>
      </c>
      <c r="K34" s="127" t="str">
        <f>IF('CP, Curs, Sem'!M33&lt;&gt;"a","",'CP, Curs, Sem'!M33)</f>
        <v/>
      </c>
      <c r="L34" s="127" t="str">
        <f>IF('CP, Curs, Sem'!N33&lt;&gt;"a","",'CP, Curs, Sem'!N33)</f>
        <v/>
      </c>
      <c r="M34" s="127" t="str">
        <f>IF('CP, Curs, Sem'!O33&lt;&gt;"a","",'CP, Curs, Sem'!O33)</f>
        <v/>
      </c>
      <c r="N34" s="127" t="str">
        <f>IF('CP, Curs, Sem'!P33&lt;&gt;"a","",'CP, Curs, Sem'!P33)</f>
        <v/>
      </c>
      <c r="O34" s="127" t="str">
        <f>IF('CP, Curs, Sem'!Q33&lt;&gt;"a","",'CP, Curs, Sem'!Q33)</f>
        <v/>
      </c>
      <c r="P34" s="127" t="str">
        <f>IF('CP, Curs, Sem'!R33&lt;&gt;"a","",'CP, Curs, Sem'!R33)</f>
        <v/>
      </c>
      <c r="Q34" s="127" t="str">
        <f>IF('CP, Curs, Sem'!S33&lt;&gt;"a","",'CP, Curs, Sem'!S33)</f>
        <v/>
      </c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8"/>
      <c r="AG34" s="128"/>
      <c r="AH34" s="125"/>
      <c r="AJ34" s="129"/>
      <c r="AK34" s="130"/>
      <c r="AL34" s="125"/>
      <c r="AM34" s="125"/>
    </row>
    <row r="35" spans="1:39" ht="19.95" customHeight="1" x14ac:dyDescent="0.3">
      <c r="A35" s="125" t="str">
        <f>'CP, Curs, Sem'!B34</f>
        <v/>
      </c>
      <c r="B35" s="126" t="str">
        <f>IF(NOT(ISBLANK('CP, Curs, Sem'!C34)),'CP, Curs, Sem'!C34,"")</f>
        <v/>
      </c>
      <c r="C35" s="127" t="str">
        <f>IF('CP, Curs, Sem'!E34&lt;&gt;"a","",'CP, Curs, Sem'!E34)</f>
        <v/>
      </c>
      <c r="D35" s="127" t="str">
        <f>IF('CP, Curs, Sem'!F34&lt;&gt;"a","",'CP, Curs, Sem'!F34)</f>
        <v/>
      </c>
      <c r="E35" s="127" t="str">
        <f>IF('CP, Curs, Sem'!G34&lt;&gt;"a","",'CP, Curs, Sem'!G34)</f>
        <v/>
      </c>
      <c r="F35" s="127" t="str">
        <f>IF('CP, Curs, Sem'!H34&lt;&gt;"a","",'CP, Curs, Sem'!H34)</f>
        <v/>
      </c>
      <c r="G35" s="127" t="str">
        <f>IF('CP, Curs, Sem'!I34&lt;&gt;"a","",'CP, Curs, Sem'!I34)</f>
        <v/>
      </c>
      <c r="H35" s="127" t="str">
        <f>IF('CP, Curs, Sem'!J34&lt;&gt;"a","",'CP, Curs, Sem'!J34)</f>
        <v/>
      </c>
      <c r="I35" s="127" t="str">
        <f>IF('CP, Curs, Sem'!K34&lt;&gt;"a","",'CP, Curs, Sem'!K34)</f>
        <v/>
      </c>
      <c r="J35" s="127" t="str">
        <f>IF('CP, Curs, Sem'!L34&lt;&gt;"a","",'CP, Curs, Sem'!L34)</f>
        <v/>
      </c>
      <c r="K35" s="127" t="str">
        <f>IF('CP, Curs, Sem'!M34&lt;&gt;"a","",'CP, Curs, Sem'!M34)</f>
        <v/>
      </c>
      <c r="L35" s="127" t="str">
        <f>IF('CP, Curs, Sem'!N34&lt;&gt;"a","",'CP, Curs, Sem'!N34)</f>
        <v/>
      </c>
      <c r="M35" s="127" t="str">
        <f>IF('CP, Curs, Sem'!O34&lt;&gt;"a","",'CP, Curs, Sem'!O34)</f>
        <v/>
      </c>
      <c r="N35" s="127" t="str">
        <f>IF('CP, Curs, Sem'!P34&lt;&gt;"a","",'CP, Curs, Sem'!P34)</f>
        <v/>
      </c>
      <c r="O35" s="127" t="str">
        <f>IF('CP, Curs, Sem'!Q34&lt;&gt;"a","",'CP, Curs, Sem'!Q34)</f>
        <v/>
      </c>
      <c r="P35" s="127" t="str">
        <f>IF('CP, Curs, Sem'!R34&lt;&gt;"a","",'CP, Curs, Sem'!R34)</f>
        <v/>
      </c>
      <c r="Q35" s="127" t="str">
        <f>IF('CP, Curs, Sem'!S34&lt;&gt;"a","",'CP, Curs, Sem'!S34)</f>
        <v/>
      </c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8"/>
      <c r="AG35" s="128"/>
      <c r="AH35" s="125"/>
      <c r="AJ35" s="129"/>
      <c r="AK35" s="130"/>
      <c r="AL35" s="125"/>
      <c r="AM35" s="125"/>
    </row>
    <row r="36" spans="1:39" ht="19.95" customHeight="1" x14ac:dyDescent="0.3">
      <c r="A36" s="125" t="str">
        <f>'CP, Curs, Sem'!B35</f>
        <v/>
      </c>
      <c r="B36" s="126" t="str">
        <f>IF(NOT(ISBLANK('CP, Curs, Sem'!C35)),'CP, Curs, Sem'!C35,"")</f>
        <v/>
      </c>
      <c r="C36" s="127" t="str">
        <f>IF('CP, Curs, Sem'!E35&lt;&gt;"a","",'CP, Curs, Sem'!E35)</f>
        <v/>
      </c>
      <c r="D36" s="127" t="str">
        <f>IF('CP, Curs, Sem'!F35&lt;&gt;"a","",'CP, Curs, Sem'!F35)</f>
        <v/>
      </c>
      <c r="E36" s="127" t="str">
        <f>IF('CP, Curs, Sem'!G35&lt;&gt;"a","",'CP, Curs, Sem'!G35)</f>
        <v/>
      </c>
      <c r="F36" s="127" t="str">
        <f>IF('CP, Curs, Sem'!H35&lt;&gt;"a","",'CP, Curs, Sem'!H35)</f>
        <v/>
      </c>
      <c r="G36" s="127" t="str">
        <f>IF('CP, Curs, Sem'!I35&lt;&gt;"a","",'CP, Curs, Sem'!I35)</f>
        <v/>
      </c>
      <c r="H36" s="127" t="str">
        <f>IF('CP, Curs, Sem'!J35&lt;&gt;"a","",'CP, Curs, Sem'!J35)</f>
        <v/>
      </c>
      <c r="I36" s="127" t="str">
        <f>IF('CP, Curs, Sem'!K35&lt;&gt;"a","",'CP, Curs, Sem'!K35)</f>
        <v/>
      </c>
      <c r="J36" s="127" t="str">
        <f>IF('CP, Curs, Sem'!L35&lt;&gt;"a","",'CP, Curs, Sem'!L35)</f>
        <v/>
      </c>
      <c r="K36" s="127" t="str">
        <f>IF('CP, Curs, Sem'!M35&lt;&gt;"a","",'CP, Curs, Sem'!M35)</f>
        <v/>
      </c>
      <c r="L36" s="127" t="str">
        <f>IF('CP, Curs, Sem'!N35&lt;&gt;"a","",'CP, Curs, Sem'!N35)</f>
        <v/>
      </c>
      <c r="M36" s="127" t="str">
        <f>IF('CP, Curs, Sem'!O35&lt;&gt;"a","",'CP, Curs, Sem'!O35)</f>
        <v/>
      </c>
      <c r="N36" s="127" t="str">
        <f>IF('CP, Curs, Sem'!P35&lt;&gt;"a","",'CP, Curs, Sem'!P35)</f>
        <v/>
      </c>
      <c r="O36" s="127" t="str">
        <f>IF('CP, Curs, Sem'!Q35&lt;&gt;"a","",'CP, Curs, Sem'!Q35)</f>
        <v/>
      </c>
      <c r="P36" s="127" t="str">
        <f>IF('CP, Curs, Sem'!R35&lt;&gt;"a","",'CP, Curs, Sem'!R35)</f>
        <v/>
      </c>
      <c r="Q36" s="127" t="str">
        <f>IF('CP, Curs, Sem'!S35&lt;&gt;"a","",'CP, Curs, Sem'!S35)</f>
        <v/>
      </c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8"/>
      <c r="AG36" s="128"/>
      <c r="AH36" s="125"/>
      <c r="AJ36" s="129"/>
      <c r="AK36" s="130"/>
      <c r="AL36" s="125"/>
      <c r="AM36" s="125"/>
    </row>
    <row r="37" spans="1:39" ht="19.95" customHeight="1" x14ac:dyDescent="0.3">
      <c r="A37" s="125" t="str">
        <f>'CP, Curs, Sem'!B36</f>
        <v/>
      </c>
      <c r="B37" s="126" t="str">
        <f>IF(NOT(ISBLANK('CP, Curs, Sem'!C36)),'CP, Curs, Sem'!C36,"")</f>
        <v/>
      </c>
      <c r="C37" s="127" t="str">
        <f>IF('CP, Curs, Sem'!E36&lt;&gt;"a","",'CP, Curs, Sem'!E36)</f>
        <v/>
      </c>
      <c r="D37" s="127" t="str">
        <f>IF('CP, Curs, Sem'!F36&lt;&gt;"a","",'CP, Curs, Sem'!F36)</f>
        <v/>
      </c>
      <c r="E37" s="127" t="str">
        <f>IF('CP, Curs, Sem'!G36&lt;&gt;"a","",'CP, Curs, Sem'!G36)</f>
        <v/>
      </c>
      <c r="F37" s="127" t="str">
        <f>IF('CP, Curs, Sem'!H36&lt;&gt;"a","",'CP, Curs, Sem'!H36)</f>
        <v/>
      </c>
      <c r="G37" s="127" t="str">
        <f>IF('CP, Curs, Sem'!I36&lt;&gt;"a","",'CP, Curs, Sem'!I36)</f>
        <v/>
      </c>
      <c r="H37" s="127" t="str">
        <f>IF('CP, Curs, Sem'!J36&lt;&gt;"a","",'CP, Curs, Sem'!J36)</f>
        <v/>
      </c>
      <c r="I37" s="127" t="str">
        <f>IF('CP, Curs, Sem'!K36&lt;&gt;"a","",'CP, Curs, Sem'!K36)</f>
        <v/>
      </c>
      <c r="J37" s="127" t="str">
        <f>IF('CP, Curs, Sem'!L36&lt;&gt;"a","",'CP, Curs, Sem'!L36)</f>
        <v/>
      </c>
      <c r="K37" s="127" t="str">
        <f>IF('CP, Curs, Sem'!M36&lt;&gt;"a","",'CP, Curs, Sem'!M36)</f>
        <v/>
      </c>
      <c r="L37" s="127" t="str">
        <f>IF('CP, Curs, Sem'!N36&lt;&gt;"a","",'CP, Curs, Sem'!N36)</f>
        <v/>
      </c>
      <c r="M37" s="127" t="str">
        <f>IF('CP, Curs, Sem'!O36&lt;&gt;"a","",'CP, Curs, Sem'!O36)</f>
        <v/>
      </c>
      <c r="N37" s="127" t="str">
        <f>IF('CP, Curs, Sem'!P36&lt;&gt;"a","",'CP, Curs, Sem'!P36)</f>
        <v/>
      </c>
      <c r="O37" s="127" t="str">
        <f>IF('CP, Curs, Sem'!Q36&lt;&gt;"a","",'CP, Curs, Sem'!Q36)</f>
        <v/>
      </c>
      <c r="P37" s="127" t="str">
        <f>IF('CP, Curs, Sem'!R36&lt;&gt;"a","",'CP, Curs, Sem'!R36)</f>
        <v/>
      </c>
      <c r="Q37" s="127" t="str">
        <f>IF('CP, Curs, Sem'!S36&lt;&gt;"a","",'CP, Curs, Sem'!S36)</f>
        <v/>
      </c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8"/>
      <c r="AG37" s="128"/>
      <c r="AH37" s="125"/>
      <c r="AJ37" s="129"/>
      <c r="AK37" s="130"/>
      <c r="AL37" s="125"/>
      <c r="AM37" s="125"/>
    </row>
    <row r="38" spans="1:39" ht="19.95" customHeight="1" x14ac:dyDescent="0.3">
      <c r="A38" s="125" t="str">
        <f>'CP, Curs, Sem'!B37</f>
        <v/>
      </c>
      <c r="B38" s="126" t="str">
        <f>IF(NOT(ISBLANK('CP, Curs, Sem'!C37)),'CP, Curs, Sem'!C37,"")</f>
        <v/>
      </c>
      <c r="C38" s="127" t="str">
        <f>IF('CP, Curs, Sem'!E37&lt;&gt;"a","",'CP, Curs, Sem'!E37)</f>
        <v/>
      </c>
      <c r="D38" s="127" t="str">
        <f>IF('CP, Curs, Sem'!F37&lt;&gt;"a","",'CP, Curs, Sem'!F37)</f>
        <v/>
      </c>
      <c r="E38" s="127" t="str">
        <f>IF('CP, Curs, Sem'!G37&lt;&gt;"a","",'CP, Curs, Sem'!G37)</f>
        <v/>
      </c>
      <c r="F38" s="127" t="str">
        <f>IF('CP, Curs, Sem'!H37&lt;&gt;"a","",'CP, Curs, Sem'!H37)</f>
        <v/>
      </c>
      <c r="G38" s="127" t="str">
        <f>IF('CP, Curs, Sem'!I37&lt;&gt;"a","",'CP, Curs, Sem'!I37)</f>
        <v/>
      </c>
      <c r="H38" s="127" t="str">
        <f>IF('CP, Curs, Sem'!J37&lt;&gt;"a","",'CP, Curs, Sem'!J37)</f>
        <v/>
      </c>
      <c r="I38" s="127" t="str">
        <f>IF('CP, Curs, Sem'!K37&lt;&gt;"a","",'CP, Curs, Sem'!K37)</f>
        <v/>
      </c>
      <c r="J38" s="127" t="str">
        <f>IF('CP, Curs, Sem'!L37&lt;&gt;"a","",'CP, Curs, Sem'!L37)</f>
        <v/>
      </c>
      <c r="K38" s="127" t="str">
        <f>IF('CP, Curs, Sem'!M37&lt;&gt;"a","",'CP, Curs, Sem'!M37)</f>
        <v/>
      </c>
      <c r="L38" s="127" t="str">
        <f>IF('CP, Curs, Sem'!N37&lt;&gt;"a","",'CP, Curs, Sem'!N37)</f>
        <v/>
      </c>
      <c r="M38" s="127" t="str">
        <f>IF('CP, Curs, Sem'!O37&lt;&gt;"a","",'CP, Curs, Sem'!O37)</f>
        <v/>
      </c>
      <c r="N38" s="127" t="str">
        <f>IF('CP, Curs, Sem'!P37&lt;&gt;"a","",'CP, Curs, Sem'!P37)</f>
        <v/>
      </c>
      <c r="O38" s="127" t="str">
        <f>IF('CP, Curs, Sem'!Q37&lt;&gt;"a","",'CP, Curs, Sem'!Q37)</f>
        <v/>
      </c>
      <c r="P38" s="127" t="str">
        <f>IF('CP, Curs, Sem'!R37&lt;&gt;"a","",'CP, Curs, Sem'!R37)</f>
        <v/>
      </c>
      <c r="Q38" s="127" t="str">
        <f>IF('CP, Curs, Sem'!S37&lt;&gt;"a","",'CP, Curs, Sem'!S37)</f>
        <v/>
      </c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8"/>
      <c r="AG38" s="128"/>
      <c r="AH38" s="125"/>
      <c r="AJ38" s="129"/>
      <c r="AK38" s="130"/>
      <c r="AL38" s="125"/>
      <c r="AM38" s="125"/>
    </row>
    <row r="39" spans="1:39" ht="19.95" customHeight="1" x14ac:dyDescent="0.3">
      <c r="A39" s="125" t="str">
        <f>'CP, Curs, Sem'!B38</f>
        <v/>
      </c>
      <c r="B39" s="126" t="str">
        <f>IF(NOT(ISBLANK('CP, Curs, Sem'!C38)),'CP, Curs, Sem'!C38,"")</f>
        <v/>
      </c>
      <c r="C39" s="127" t="str">
        <f>IF('CP, Curs, Sem'!E38&lt;&gt;"a","",'CP, Curs, Sem'!E38)</f>
        <v/>
      </c>
      <c r="D39" s="127" t="str">
        <f>IF('CP, Curs, Sem'!F38&lt;&gt;"a","",'CP, Curs, Sem'!F38)</f>
        <v/>
      </c>
      <c r="E39" s="127" t="str">
        <f>IF('CP, Curs, Sem'!G38&lt;&gt;"a","",'CP, Curs, Sem'!G38)</f>
        <v/>
      </c>
      <c r="F39" s="127" t="str">
        <f>IF('CP, Curs, Sem'!H38&lt;&gt;"a","",'CP, Curs, Sem'!H38)</f>
        <v/>
      </c>
      <c r="G39" s="127" t="str">
        <f>IF('CP, Curs, Sem'!I38&lt;&gt;"a","",'CP, Curs, Sem'!I38)</f>
        <v/>
      </c>
      <c r="H39" s="127" t="str">
        <f>IF('CP, Curs, Sem'!J38&lt;&gt;"a","",'CP, Curs, Sem'!J38)</f>
        <v/>
      </c>
      <c r="I39" s="127" t="str">
        <f>IF('CP, Curs, Sem'!K38&lt;&gt;"a","",'CP, Curs, Sem'!K38)</f>
        <v/>
      </c>
      <c r="J39" s="127" t="str">
        <f>IF('CP, Curs, Sem'!L38&lt;&gt;"a","",'CP, Curs, Sem'!L38)</f>
        <v/>
      </c>
      <c r="K39" s="127" t="str">
        <f>IF('CP, Curs, Sem'!M38&lt;&gt;"a","",'CP, Curs, Sem'!M38)</f>
        <v/>
      </c>
      <c r="L39" s="127" t="str">
        <f>IF('CP, Curs, Sem'!N38&lt;&gt;"a","",'CP, Curs, Sem'!N38)</f>
        <v/>
      </c>
      <c r="M39" s="127" t="str">
        <f>IF('CP, Curs, Sem'!O38&lt;&gt;"a","",'CP, Curs, Sem'!O38)</f>
        <v/>
      </c>
      <c r="N39" s="127" t="str">
        <f>IF('CP, Curs, Sem'!P38&lt;&gt;"a","",'CP, Curs, Sem'!P38)</f>
        <v/>
      </c>
      <c r="O39" s="127" t="str">
        <f>IF('CP, Curs, Sem'!Q38&lt;&gt;"a","",'CP, Curs, Sem'!Q38)</f>
        <v/>
      </c>
      <c r="P39" s="127" t="str">
        <f>IF('CP, Curs, Sem'!R38&lt;&gt;"a","",'CP, Curs, Sem'!R38)</f>
        <v/>
      </c>
      <c r="Q39" s="127" t="str">
        <f>IF('CP, Curs, Sem'!S38&lt;&gt;"a","",'CP, Curs, Sem'!S38)</f>
        <v/>
      </c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8"/>
      <c r="AG39" s="128"/>
      <c r="AH39" s="125"/>
      <c r="AJ39" s="129"/>
      <c r="AK39" s="130"/>
      <c r="AL39" s="125"/>
      <c r="AM39" s="125"/>
    </row>
    <row r="40" spans="1:39" ht="19.95" customHeight="1" x14ac:dyDescent="0.3">
      <c r="A40" s="125" t="str">
        <f>'CP, Curs, Sem'!B39</f>
        <v/>
      </c>
      <c r="B40" s="126" t="str">
        <f>IF(NOT(ISBLANK('CP, Curs, Sem'!C39)),'CP, Curs, Sem'!C39,"")</f>
        <v/>
      </c>
      <c r="C40" s="127" t="str">
        <f>IF('CP, Curs, Sem'!E39&lt;&gt;"a","",'CP, Curs, Sem'!E39)</f>
        <v/>
      </c>
      <c r="D40" s="127" t="str">
        <f>IF('CP, Curs, Sem'!F39&lt;&gt;"a","",'CP, Curs, Sem'!F39)</f>
        <v/>
      </c>
      <c r="E40" s="127" t="str">
        <f>IF('CP, Curs, Sem'!G39&lt;&gt;"a","",'CP, Curs, Sem'!G39)</f>
        <v/>
      </c>
      <c r="F40" s="127" t="str">
        <f>IF('CP, Curs, Sem'!H39&lt;&gt;"a","",'CP, Curs, Sem'!H39)</f>
        <v/>
      </c>
      <c r="G40" s="127" t="str">
        <f>IF('CP, Curs, Sem'!I39&lt;&gt;"a","",'CP, Curs, Sem'!I39)</f>
        <v/>
      </c>
      <c r="H40" s="127" t="str">
        <f>IF('CP, Curs, Sem'!J39&lt;&gt;"a","",'CP, Curs, Sem'!J39)</f>
        <v/>
      </c>
      <c r="I40" s="127" t="str">
        <f>IF('CP, Curs, Sem'!K39&lt;&gt;"a","",'CP, Curs, Sem'!K39)</f>
        <v/>
      </c>
      <c r="J40" s="127" t="str">
        <f>IF('CP, Curs, Sem'!L39&lt;&gt;"a","",'CP, Curs, Sem'!L39)</f>
        <v/>
      </c>
      <c r="K40" s="127" t="str">
        <f>IF('CP, Curs, Sem'!M39&lt;&gt;"a","",'CP, Curs, Sem'!M39)</f>
        <v/>
      </c>
      <c r="L40" s="127" t="str">
        <f>IF('CP, Curs, Sem'!N39&lt;&gt;"a","",'CP, Curs, Sem'!N39)</f>
        <v/>
      </c>
      <c r="M40" s="127" t="str">
        <f>IF('CP, Curs, Sem'!O39&lt;&gt;"a","",'CP, Curs, Sem'!O39)</f>
        <v/>
      </c>
      <c r="N40" s="127" t="str">
        <f>IF('CP, Curs, Sem'!P39&lt;&gt;"a","",'CP, Curs, Sem'!P39)</f>
        <v/>
      </c>
      <c r="O40" s="127" t="str">
        <f>IF('CP, Curs, Sem'!Q39&lt;&gt;"a","",'CP, Curs, Sem'!Q39)</f>
        <v/>
      </c>
      <c r="P40" s="127" t="str">
        <f>IF('CP, Curs, Sem'!R39&lt;&gt;"a","",'CP, Curs, Sem'!R39)</f>
        <v/>
      </c>
      <c r="Q40" s="127" t="str">
        <f>IF('CP, Curs, Sem'!S39&lt;&gt;"a","",'CP, Curs, Sem'!S39)</f>
        <v/>
      </c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8"/>
      <c r="AG40" s="128"/>
      <c r="AH40" s="125"/>
      <c r="AJ40" s="129"/>
      <c r="AK40" s="130"/>
      <c r="AL40" s="125"/>
      <c r="AM40" s="125"/>
    </row>
    <row r="41" spans="1:39" ht="19.95" customHeight="1" x14ac:dyDescent="0.3">
      <c r="A41" s="125" t="str">
        <f>'CP, Curs, Sem'!B40</f>
        <v/>
      </c>
      <c r="B41" s="126" t="str">
        <f>IF(NOT(ISBLANK('CP, Curs, Sem'!C40)),'CP, Curs, Sem'!C40,"")</f>
        <v/>
      </c>
      <c r="C41" s="127" t="str">
        <f>IF('CP, Curs, Sem'!E40&lt;&gt;"a","",'CP, Curs, Sem'!E40)</f>
        <v/>
      </c>
      <c r="D41" s="127" t="str">
        <f>IF('CP, Curs, Sem'!F40&lt;&gt;"a","",'CP, Curs, Sem'!F40)</f>
        <v/>
      </c>
      <c r="E41" s="127" t="str">
        <f>IF('CP, Curs, Sem'!G40&lt;&gt;"a","",'CP, Curs, Sem'!G40)</f>
        <v/>
      </c>
      <c r="F41" s="127" t="str">
        <f>IF('CP, Curs, Sem'!H40&lt;&gt;"a","",'CP, Curs, Sem'!H40)</f>
        <v/>
      </c>
      <c r="G41" s="127" t="str">
        <f>IF('CP, Curs, Sem'!I40&lt;&gt;"a","",'CP, Curs, Sem'!I40)</f>
        <v/>
      </c>
      <c r="H41" s="127" t="str">
        <f>IF('CP, Curs, Sem'!J40&lt;&gt;"a","",'CP, Curs, Sem'!J40)</f>
        <v/>
      </c>
      <c r="I41" s="127" t="str">
        <f>IF('CP, Curs, Sem'!K40&lt;&gt;"a","",'CP, Curs, Sem'!K40)</f>
        <v/>
      </c>
      <c r="J41" s="127" t="str">
        <f>IF('CP, Curs, Sem'!L40&lt;&gt;"a","",'CP, Curs, Sem'!L40)</f>
        <v/>
      </c>
      <c r="K41" s="127" t="str">
        <f>IF('CP, Curs, Sem'!M40&lt;&gt;"a","",'CP, Curs, Sem'!M40)</f>
        <v/>
      </c>
      <c r="L41" s="127" t="str">
        <f>IF('CP, Curs, Sem'!N40&lt;&gt;"a","",'CP, Curs, Sem'!N40)</f>
        <v/>
      </c>
      <c r="M41" s="127" t="str">
        <f>IF('CP, Curs, Sem'!O40&lt;&gt;"a","",'CP, Curs, Sem'!O40)</f>
        <v/>
      </c>
      <c r="N41" s="127" t="str">
        <f>IF('CP, Curs, Sem'!P40&lt;&gt;"a","",'CP, Curs, Sem'!P40)</f>
        <v/>
      </c>
      <c r="O41" s="127" t="str">
        <f>IF('CP, Curs, Sem'!Q40&lt;&gt;"a","",'CP, Curs, Sem'!Q40)</f>
        <v/>
      </c>
      <c r="P41" s="127" t="str">
        <f>IF('CP, Curs, Sem'!R40&lt;&gt;"a","",'CP, Curs, Sem'!R40)</f>
        <v/>
      </c>
      <c r="Q41" s="127" t="str">
        <f>IF('CP, Curs, Sem'!S40&lt;&gt;"a","",'CP, Curs, Sem'!S40)</f>
        <v/>
      </c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8"/>
      <c r="AG41" s="128"/>
      <c r="AH41" s="125"/>
      <c r="AJ41" s="129"/>
      <c r="AK41" s="130"/>
      <c r="AL41" s="125"/>
      <c r="AM41" s="125"/>
    </row>
    <row r="42" spans="1:39" ht="19.95" customHeight="1" x14ac:dyDescent="0.3">
      <c r="A42" s="125" t="str">
        <f>'CP, Curs, Sem'!B41</f>
        <v/>
      </c>
      <c r="B42" s="126" t="str">
        <f>IF(NOT(ISBLANK('CP, Curs, Sem'!C41)),'CP, Curs, Sem'!C41,"")</f>
        <v/>
      </c>
      <c r="C42" s="127" t="str">
        <f>IF('CP, Curs, Sem'!E41&lt;&gt;"a","",'CP, Curs, Sem'!E41)</f>
        <v/>
      </c>
      <c r="D42" s="127" t="str">
        <f>IF('CP, Curs, Sem'!F41&lt;&gt;"a","",'CP, Curs, Sem'!F41)</f>
        <v/>
      </c>
      <c r="E42" s="127" t="str">
        <f>IF('CP, Curs, Sem'!G41&lt;&gt;"a","",'CP, Curs, Sem'!G41)</f>
        <v/>
      </c>
      <c r="F42" s="127" t="str">
        <f>IF('CP, Curs, Sem'!H41&lt;&gt;"a","",'CP, Curs, Sem'!H41)</f>
        <v/>
      </c>
      <c r="G42" s="127" t="str">
        <f>IF('CP, Curs, Sem'!I41&lt;&gt;"a","",'CP, Curs, Sem'!I41)</f>
        <v/>
      </c>
      <c r="H42" s="127" t="str">
        <f>IF('CP, Curs, Sem'!J41&lt;&gt;"a","",'CP, Curs, Sem'!J41)</f>
        <v/>
      </c>
      <c r="I42" s="127" t="str">
        <f>IF('CP, Curs, Sem'!K41&lt;&gt;"a","",'CP, Curs, Sem'!K41)</f>
        <v/>
      </c>
      <c r="J42" s="127" t="str">
        <f>IF('CP, Curs, Sem'!L41&lt;&gt;"a","",'CP, Curs, Sem'!L41)</f>
        <v/>
      </c>
      <c r="K42" s="127" t="str">
        <f>IF('CP, Curs, Sem'!M41&lt;&gt;"a","",'CP, Curs, Sem'!M41)</f>
        <v/>
      </c>
      <c r="L42" s="127" t="str">
        <f>IF('CP, Curs, Sem'!N41&lt;&gt;"a","",'CP, Curs, Sem'!N41)</f>
        <v/>
      </c>
      <c r="M42" s="127" t="str">
        <f>IF('CP, Curs, Sem'!O41&lt;&gt;"a","",'CP, Curs, Sem'!O41)</f>
        <v/>
      </c>
      <c r="N42" s="127" t="str">
        <f>IF('CP, Curs, Sem'!P41&lt;&gt;"a","",'CP, Curs, Sem'!P41)</f>
        <v/>
      </c>
      <c r="O42" s="127" t="str">
        <f>IF('CP, Curs, Sem'!Q41&lt;&gt;"a","",'CP, Curs, Sem'!Q41)</f>
        <v/>
      </c>
      <c r="P42" s="127" t="str">
        <f>IF('CP, Curs, Sem'!R41&lt;&gt;"a","",'CP, Curs, Sem'!R41)</f>
        <v/>
      </c>
      <c r="Q42" s="127" t="str">
        <f>IF('CP, Curs, Sem'!S41&lt;&gt;"a","",'CP, Curs, Sem'!S41)</f>
        <v/>
      </c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8"/>
      <c r="AG42" s="128"/>
      <c r="AH42" s="125"/>
      <c r="AJ42" s="129"/>
      <c r="AK42" s="130"/>
      <c r="AL42" s="125"/>
      <c r="AM42" s="125"/>
    </row>
    <row r="43" spans="1:39" ht="19.95" customHeight="1" x14ac:dyDescent="0.3">
      <c r="A43" s="125" t="str">
        <f>'CP, Curs, Sem'!B42</f>
        <v/>
      </c>
      <c r="B43" s="126" t="str">
        <f>IF(NOT(ISBLANK('CP, Curs, Sem'!C42)),'CP, Curs, Sem'!C42,"")</f>
        <v/>
      </c>
      <c r="C43" s="127" t="str">
        <f>IF('CP, Curs, Sem'!E42&lt;&gt;"a","",'CP, Curs, Sem'!E42)</f>
        <v/>
      </c>
      <c r="D43" s="127" t="str">
        <f>IF('CP, Curs, Sem'!F42&lt;&gt;"a","",'CP, Curs, Sem'!F42)</f>
        <v/>
      </c>
      <c r="E43" s="127" t="str">
        <f>IF('CP, Curs, Sem'!G42&lt;&gt;"a","",'CP, Curs, Sem'!G42)</f>
        <v/>
      </c>
      <c r="F43" s="127" t="str">
        <f>IF('CP, Curs, Sem'!H42&lt;&gt;"a","",'CP, Curs, Sem'!H42)</f>
        <v/>
      </c>
      <c r="G43" s="127" t="str">
        <f>IF('CP, Curs, Sem'!I42&lt;&gt;"a","",'CP, Curs, Sem'!I42)</f>
        <v/>
      </c>
      <c r="H43" s="127" t="str">
        <f>IF('CP, Curs, Sem'!J42&lt;&gt;"a","",'CP, Curs, Sem'!J42)</f>
        <v/>
      </c>
      <c r="I43" s="127" t="str">
        <f>IF('CP, Curs, Sem'!K42&lt;&gt;"a","",'CP, Curs, Sem'!K42)</f>
        <v/>
      </c>
      <c r="J43" s="127" t="str">
        <f>IF('CP, Curs, Sem'!L42&lt;&gt;"a","",'CP, Curs, Sem'!L42)</f>
        <v/>
      </c>
      <c r="K43" s="127" t="str">
        <f>IF('CP, Curs, Sem'!M42&lt;&gt;"a","",'CP, Curs, Sem'!M42)</f>
        <v/>
      </c>
      <c r="L43" s="127" t="str">
        <f>IF('CP, Curs, Sem'!N42&lt;&gt;"a","",'CP, Curs, Sem'!N42)</f>
        <v/>
      </c>
      <c r="M43" s="127" t="str">
        <f>IF('CP, Curs, Sem'!O42&lt;&gt;"a","",'CP, Curs, Sem'!O42)</f>
        <v/>
      </c>
      <c r="N43" s="127" t="str">
        <f>IF('CP, Curs, Sem'!P42&lt;&gt;"a","",'CP, Curs, Sem'!P42)</f>
        <v/>
      </c>
      <c r="O43" s="127" t="str">
        <f>IF('CP, Curs, Sem'!Q42&lt;&gt;"a","",'CP, Curs, Sem'!Q42)</f>
        <v/>
      </c>
      <c r="P43" s="127" t="str">
        <f>IF('CP, Curs, Sem'!R42&lt;&gt;"a","",'CP, Curs, Sem'!R42)</f>
        <v/>
      </c>
      <c r="Q43" s="127" t="str">
        <f>IF('CP, Curs, Sem'!S42&lt;&gt;"a","",'CP, Curs, Sem'!S42)</f>
        <v/>
      </c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8"/>
      <c r="AG43" s="128"/>
      <c r="AH43" s="125"/>
      <c r="AJ43" s="129"/>
      <c r="AK43" s="130"/>
      <c r="AL43" s="125"/>
      <c r="AM43" s="125"/>
    </row>
    <row r="44" spans="1:39" ht="19.95" customHeight="1" x14ac:dyDescent="0.3">
      <c r="A44" s="125" t="str">
        <f>'CP, Curs, Sem'!B43</f>
        <v/>
      </c>
      <c r="B44" s="126" t="str">
        <f>IF(NOT(ISBLANK('CP, Curs, Sem'!C43)),'CP, Curs, Sem'!C43,"")</f>
        <v/>
      </c>
      <c r="C44" s="127" t="str">
        <f>IF('CP, Curs, Sem'!E43&lt;&gt;"a","",'CP, Curs, Sem'!E43)</f>
        <v/>
      </c>
      <c r="D44" s="127" t="str">
        <f>IF('CP, Curs, Sem'!F43&lt;&gt;"a","",'CP, Curs, Sem'!F43)</f>
        <v/>
      </c>
      <c r="E44" s="127" t="str">
        <f>IF('CP, Curs, Sem'!G43&lt;&gt;"a","",'CP, Curs, Sem'!G43)</f>
        <v/>
      </c>
      <c r="F44" s="127" t="str">
        <f>IF('CP, Curs, Sem'!H43&lt;&gt;"a","",'CP, Curs, Sem'!H43)</f>
        <v/>
      </c>
      <c r="G44" s="127" t="str">
        <f>IF('CP, Curs, Sem'!I43&lt;&gt;"a","",'CP, Curs, Sem'!I43)</f>
        <v/>
      </c>
      <c r="H44" s="127" t="str">
        <f>IF('CP, Curs, Sem'!J43&lt;&gt;"a","",'CP, Curs, Sem'!J43)</f>
        <v/>
      </c>
      <c r="I44" s="127" t="str">
        <f>IF('CP, Curs, Sem'!K43&lt;&gt;"a","",'CP, Curs, Sem'!K43)</f>
        <v/>
      </c>
      <c r="J44" s="127" t="str">
        <f>IF('CP, Curs, Sem'!L43&lt;&gt;"a","",'CP, Curs, Sem'!L43)</f>
        <v/>
      </c>
      <c r="K44" s="127" t="str">
        <f>IF('CP, Curs, Sem'!M43&lt;&gt;"a","",'CP, Curs, Sem'!M43)</f>
        <v/>
      </c>
      <c r="L44" s="127" t="str">
        <f>IF('CP, Curs, Sem'!N43&lt;&gt;"a","",'CP, Curs, Sem'!N43)</f>
        <v/>
      </c>
      <c r="M44" s="127" t="str">
        <f>IF('CP, Curs, Sem'!O43&lt;&gt;"a","",'CP, Curs, Sem'!O43)</f>
        <v/>
      </c>
      <c r="N44" s="127" t="str">
        <f>IF('CP, Curs, Sem'!P43&lt;&gt;"a","",'CP, Curs, Sem'!P43)</f>
        <v/>
      </c>
      <c r="O44" s="127" t="str">
        <f>IF('CP, Curs, Sem'!Q43&lt;&gt;"a","",'CP, Curs, Sem'!Q43)</f>
        <v/>
      </c>
      <c r="P44" s="127" t="str">
        <f>IF('CP, Curs, Sem'!R43&lt;&gt;"a","",'CP, Curs, Sem'!R43)</f>
        <v/>
      </c>
      <c r="Q44" s="127" t="str">
        <f>IF('CP, Curs, Sem'!S43&lt;&gt;"a","",'CP, Curs, Sem'!S43)</f>
        <v/>
      </c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8"/>
      <c r="AG44" s="128"/>
      <c r="AH44" s="125"/>
    </row>
    <row r="45" spans="1:39" ht="19.95" customHeight="1" x14ac:dyDescent="0.3">
      <c r="A45" s="125" t="str">
        <f>'CP, Curs, Sem'!B44</f>
        <v/>
      </c>
      <c r="B45" s="126" t="str">
        <f>IF(NOT(ISBLANK('CP, Curs, Sem'!C44)),'CP, Curs, Sem'!C44,"")</f>
        <v/>
      </c>
      <c r="C45" s="127" t="str">
        <f>IF('CP, Curs, Sem'!E44&lt;&gt;"a","",'CP, Curs, Sem'!E44)</f>
        <v/>
      </c>
      <c r="D45" s="127" t="str">
        <f>IF('CP, Curs, Sem'!F44&lt;&gt;"a","",'CP, Curs, Sem'!F44)</f>
        <v/>
      </c>
      <c r="E45" s="127" t="str">
        <f>IF('CP, Curs, Sem'!G44&lt;&gt;"a","",'CP, Curs, Sem'!G44)</f>
        <v/>
      </c>
      <c r="F45" s="127" t="str">
        <f>IF('CP, Curs, Sem'!H44&lt;&gt;"a","",'CP, Curs, Sem'!H44)</f>
        <v/>
      </c>
      <c r="G45" s="127" t="str">
        <f>IF('CP, Curs, Sem'!I44&lt;&gt;"a","",'CP, Curs, Sem'!I44)</f>
        <v/>
      </c>
      <c r="H45" s="127" t="str">
        <f>IF('CP, Curs, Sem'!J44&lt;&gt;"a","",'CP, Curs, Sem'!J44)</f>
        <v/>
      </c>
      <c r="I45" s="127" t="str">
        <f>IF('CP, Curs, Sem'!K44&lt;&gt;"a","",'CP, Curs, Sem'!K44)</f>
        <v/>
      </c>
      <c r="J45" s="127" t="str">
        <f>IF('CP, Curs, Sem'!L44&lt;&gt;"a","",'CP, Curs, Sem'!L44)</f>
        <v/>
      </c>
      <c r="K45" s="127" t="str">
        <f>IF('CP, Curs, Sem'!M44&lt;&gt;"a","",'CP, Curs, Sem'!M44)</f>
        <v/>
      </c>
      <c r="L45" s="127" t="str">
        <f>IF('CP, Curs, Sem'!N44&lt;&gt;"a","",'CP, Curs, Sem'!N44)</f>
        <v/>
      </c>
      <c r="M45" s="127" t="str">
        <f>IF('CP, Curs, Sem'!O44&lt;&gt;"a","",'CP, Curs, Sem'!O44)</f>
        <v/>
      </c>
      <c r="N45" s="127" t="str">
        <f>IF('CP, Curs, Sem'!P44&lt;&gt;"a","",'CP, Curs, Sem'!P44)</f>
        <v/>
      </c>
      <c r="O45" s="127" t="str">
        <f>IF('CP, Curs, Sem'!Q44&lt;&gt;"a","",'CP, Curs, Sem'!Q44)</f>
        <v/>
      </c>
      <c r="P45" s="127" t="str">
        <f>IF('CP, Curs, Sem'!R44&lt;&gt;"a","",'CP, Curs, Sem'!R44)</f>
        <v/>
      </c>
      <c r="Q45" s="127" t="str">
        <f>IF('CP, Curs, Sem'!S44&lt;&gt;"a","",'CP, Curs, Sem'!S44)</f>
        <v/>
      </c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8"/>
      <c r="AG45" s="128"/>
      <c r="AH45" s="125"/>
    </row>
    <row r="46" spans="1:39" ht="19.95" customHeight="1" x14ac:dyDescent="0.3">
      <c r="A46" s="125" t="str">
        <f>'CP, Curs, Sem'!B45</f>
        <v/>
      </c>
      <c r="B46" s="126" t="str">
        <f>IF(NOT(ISBLANK('CP, Curs, Sem'!C45)),'CP, Curs, Sem'!C45,"")</f>
        <v/>
      </c>
      <c r="C46" s="127" t="str">
        <f>IF('CP, Curs, Sem'!E45&lt;&gt;"a","",'CP, Curs, Sem'!E45)</f>
        <v/>
      </c>
      <c r="D46" s="127" t="str">
        <f>IF('CP, Curs, Sem'!F45&lt;&gt;"a","",'CP, Curs, Sem'!F45)</f>
        <v/>
      </c>
      <c r="E46" s="127" t="str">
        <f>IF('CP, Curs, Sem'!G45&lt;&gt;"a","",'CP, Curs, Sem'!G45)</f>
        <v/>
      </c>
      <c r="F46" s="127" t="str">
        <f>IF('CP, Curs, Sem'!H45&lt;&gt;"a","",'CP, Curs, Sem'!H45)</f>
        <v/>
      </c>
      <c r="G46" s="127" t="str">
        <f>IF('CP, Curs, Sem'!I45&lt;&gt;"a","",'CP, Curs, Sem'!I45)</f>
        <v/>
      </c>
      <c r="H46" s="127" t="str">
        <f>IF('CP, Curs, Sem'!J45&lt;&gt;"a","",'CP, Curs, Sem'!J45)</f>
        <v/>
      </c>
      <c r="I46" s="127" t="str">
        <f>IF('CP, Curs, Sem'!K45&lt;&gt;"a","",'CP, Curs, Sem'!K45)</f>
        <v/>
      </c>
      <c r="J46" s="127" t="str">
        <f>IF('CP, Curs, Sem'!L45&lt;&gt;"a","",'CP, Curs, Sem'!L45)</f>
        <v/>
      </c>
      <c r="K46" s="127" t="str">
        <f>IF('CP, Curs, Sem'!M45&lt;&gt;"a","",'CP, Curs, Sem'!M45)</f>
        <v/>
      </c>
      <c r="L46" s="127" t="str">
        <f>IF('CP, Curs, Sem'!N45&lt;&gt;"a","",'CP, Curs, Sem'!N45)</f>
        <v/>
      </c>
      <c r="M46" s="127" t="str">
        <f>IF('CP, Curs, Sem'!O45&lt;&gt;"a","",'CP, Curs, Sem'!O45)</f>
        <v/>
      </c>
      <c r="N46" s="127" t="str">
        <f>IF('CP, Curs, Sem'!P45&lt;&gt;"a","",'CP, Curs, Sem'!P45)</f>
        <v/>
      </c>
      <c r="O46" s="127" t="str">
        <f>IF('CP, Curs, Sem'!Q45&lt;&gt;"a","",'CP, Curs, Sem'!Q45)</f>
        <v/>
      </c>
      <c r="P46" s="127" t="str">
        <f>IF('CP, Curs, Sem'!R45&lt;&gt;"a","",'CP, Curs, Sem'!R45)</f>
        <v/>
      </c>
      <c r="Q46" s="127" t="str">
        <f>IF('CP, Curs, Sem'!S45&lt;&gt;"a","",'CP, Curs, Sem'!S45)</f>
        <v/>
      </c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8"/>
      <c r="AG46" s="128"/>
      <c r="AH46" s="125"/>
    </row>
    <row r="47" spans="1:39" ht="19.95" customHeight="1" x14ac:dyDescent="0.3">
      <c r="A47" s="125" t="str">
        <f>'CP, Curs, Sem'!B46</f>
        <v/>
      </c>
      <c r="B47" s="126" t="str">
        <f>IF(NOT(ISBLANK('CP, Curs, Sem'!C46)),'CP, Curs, Sem'!C46,"")</f>
        <v/>
      </c>
      <c r="C47" s="127" t="str">
        <f>IF('CP, Curs, Sem'!E46&lt;&gt;"a","",'CP, Curs, Sem'!E46)</f>
        <v/>
      </c>
      <c r="D47" s="127" t="str">
        <f>IF('CP, Curs, Sem'!F46&lt;&gt;"a","",'CP, Curs, Sem'!F46)</f>
        <v/>
      </c>
      <c r="E47" s="127" t="str">
        <f>IF('CP, Curs, Sem'!G46&lt;&gt;"a","",'CP, Curs, Sem'!G46)</f>
        <v/>
      </c>
      <c r="F47" s="127" t="str">
        <f>IF('CP, Curs, Sem'!H46&lt;&gt;"a","",'CP, Curs, Sem'!H46)</f>
        <v/>
      </c>
      <c r="G47" s="127" t="str">
        <f>IF('CP, Curs, Sem'!I46&lt;&gt;"a","",'CP, Curs, Sem'!I46)</f>
        <v/>
      </c>
      <c r="H47" s="127" t="str">
        <f>IF('CP, Curs, Sem'!J46&lt;&gt;"a","",'CP, Curs, Sem'!J46)</f>
        <v/>
      </c>
      <c r="I47" s="127" t="str">
        <f>IF('CP, Curs, Sem'!K46&lt;&gt;"a","",'CP, Curs, Sem'!K46)</f>
        <v/>
      </c>
      <c r="J47" s="127" t="str">
        <f>IF('CP, Curs, Sem'!L46&lt;&gt;"a","",'CP, Curs, Sem'!L46)</f>
        <v/>
      </c>
      <c r="K47" s="127" t="str">
        <f>IF('CP, Curs, Sem'!M46&lt;&gt;"a","",'CP, Curs, Sem'!M46)</f>
        <v/>
      </c>
      <c r="L47" s="127" t="str">
        <f>IF('CP, Curs, Sem'!N46&lt;&gt;"a","",'CP, Curs, Sem'!N46)</f>
        <v/>
      </c>
      <c r="M47" s="127" t="str">
        <f>IF('CP, Curs, Sem'!O46&lt;&gt;"a","",'CP, Curs, Sem'!O46)</f>
        <v/>
      </c>
      <c r="N47" s="127" t="str">
        <f>IF('CP, Curs, Sem'!P46&lt;&gt;"a","",'CP, Curs, Sem'!P46)</f>
        <v/>
      </c>
      <c r="O47" s="127" t="str">
        <f>IF('CP, Curs, Sem'!Q46&lt;&gt;"a","",'CP, Curs, Sem'!Q46)</f>
        <v/>
      </c>
      <c r="P47" s="127" t="str">
        <f>IF('CP, Curs, Sem'!R46&lt;&gt;"a","",'CP, Curs, Sem'!R46)</f>
        <v/>
      </c>
      <c r="Q47" s="127" t="str">
        <f>IF('CP, Curs, Sem'!S46&lt;&gt;"a","",'CP, Curs, Sem'!S46)</f>
        <v/>
      </c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8"/>
      <c r="AG47" s="128"/>
      <c r="AH47" s="125"/>
    </row>
    <row r="48" spans="1:39" ht="19.95" customHeight="1" x14ac:dyDescent="0.3">
      <c r="A48" s="125" t="str">
        <f>'CP, Curs, Sem'!B47</f>
        <v/>
      </c>
      <c r="B48" s="126" t="str">
        <f>IF(NOT(ISBLANK('CP, Curs, Sem'!C47)),'CP, Curs, Sem'!C47,"")</f>
        <v/>
      </c>
      <c r="C48" s="127" t="str">
        <f>IF('CP, Curs, Sem'!E47&lt;&gt;"a","",'CP, Curs, Sem'!E47)</f>
        <v/>
      </c>
      <c r="D48" s="127" t="str">
        <f>IF('CP, Curs, Sem'!F47&lt;&gt;"a","",'CP, Curs, Sem'!F47)</f>
        <v/>
      </c>
      <c r="E48" s="127" t="str">
        <f>IF('CP, Curs, Sem'!G47&lt;&gt;"a","",'CP, Curs, Sem'!G47)</f>
        <v/>
      </c>
      <c r="F48" s="127" t="str">
        <f>IF('CP, Curs, Sem'!H47&lt;&gt;"a","",'CP, Curs, Sem'!H47)</f>
        <v/>
      </c>
      <c r="G48" s="127" t="str">
        <f>IF('CP, Curs, Sem'!I47&lt;&gt;"a","",'CP, Curs, Sem'!I47)</f>
        <v/>
      </c>
      <c r="H48" s="127" t="str">
        <f>IF('CP, Curs, Sem'!J47&lt;&gt;"a","",'CP, Curs, Sem'!J47)</f>
        <v/>
      </c>
      <c r="I48" s="127" t="str">
        <f>IF('CP, Curs, Sem'!K47&lt;&gt;"a","",'CP, Curs, Sem'!K47)</f>
        <v/>
      </c>
      <c r="J48" s="127" t="str">
        <f>IF('CP, Curs, Sem'!L47&lt;&gt;"a","",'CP, Curs, Sem'!L47)</f>
        <v/>
      </c>
      <c r="K48" s="127" t="str">
        <f>IF('CP, Curs, Sem'!M47&lt;&gt;"a","",'CP, Curs, Sem'!M47)</f>
        <v/>
      </c>
      <c r="L48" s="127" t="str">
        <f>IF('CP, Curs, Sem'!N47&lt;&gt;"a","",'CP, Curs, Sem'!N47)</f>
        <v/>
      </c>
      <c r="M48" s="127" t="str">
        <f>IF('CP, Curs, Sem'!O47&lt;&gt;"a","",'CP, Curs, Sem'!O47)</f>
        <v/>
      </c>
      <c r="N48" s="127" t="str">
        <f>IF('CP, Curs, Sem'!P47&lt;&gt;"a","",'CP, Curs, Sem'!P47)</f>
        <v/>
      </c>
      <c r="O48" s="127" t="str">
        <f>IF('CP, Curs, Sem'!Q47&lt;&gt;"a","",'CP, Curs, Sem'!Q47)</f>
        <v/>
      </c>
      <c r="P48" s="127" t="str">
        <f>IF('CP, Curs, Sem'!R47&lt;&gt;"a","",'CP, Curs, Sem'!R47)</f>
        <v/>
      </c>
      <c r="Q48" s="127" t="str">
        <f>IF('CP, Curs, Sem'!S47&lt;&gt;"a","",'CP, Curs, Sem'!S47)</f>
        <v/>
      </c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8"/>
      <c r="AG48" s="128"/>
      <c r="AH48" s="125"/>
    </row>
    <row r="49" spans="1:34" ht="19.95" customHeight="1" x14ac:dyDescent="0.3">
      <c r="A49" s="125" t="str">
        <f>'CP, Curs, Sem'!B48</f>
        <v/>
      </c>
      <c r="B49" s="126" t="str">
        <f>IF(NOT(ISBLANK('CP, Curs, Sem'!C48)),'CP, Curs, Sem'!C48,"")</f>
        <v/>
      </c>
      <c r="C49" s="127" t="str">
        <f>IF('CP, Curs, Sem'!E48&lt;&gt;"a","",'CP, Curs, Sem'!E48)</f>
        <v/>
      </c>
      <c r="D49" s="127" t="str">
        <f>IF('CP, Curs, Sem'!F48&lt;&gt;"a","",'CP, Curs, Sem'!F48)</f>
        <v/>
      </c>
      <c r="E49" s="127" t="str">
        <f>IF('CP, Curs, Sem'!G48&lt;&gt;"a","",'CP, Curs, Sem'!G48)</f>
        <v/>
      </c>
      <c r="F49" s="127" t="str">
        <f>IF('CP, Curs, Sem'!H48&lt;&gt;"a","",'CP, Curs, Sem'!H48)</f>
        <v/>
      </c>
      <c r="G49" s="127" t="str">
        <f>IF('CP, Curs, Sem'!I48&lt;&gt;"a","",'CP, Curs, Sem'!I48)</f>
        <v/>
      </c>
      <c r="H49" s="127" t="str">
        <f>IF('CP, Curs, Sem'!J48&lt;&gt;"a","",'CP, Curs, Sem'!J48)</f>
        <v/>
      </c>
      <c r="I49" s="127" t="str">
        <f>IF('CP, Curs, Sem'!K48&lt;&gt;"a","",'CP, Curs, Sem'!K48)</f>
        <v/>
      </c>
      <c r="J49" s="127" t="str">
        <f>IF('CP, Curs, Sem'!L48&lt;&gt;"a","",'CP, Curs, Sem'!L48)</f>
        <v/>
      </c>
      <c r="K49" s="127" t="str">
        <f>IF('CP, Curs, Sem'!M48&lt;&gt;"a","",'CP, Curs, Sem'!M48)</f>
        <v/>
      </c>
      <c r="L49" s="127" t="str">
        <f>IF('CP, Curs, Sem'!N48&lt;&gt;"a","",'CP, Curs, Sem'!N48)</f>
        <v/>
      </c>
      <c r="M49" s="127" t="str">
        <f>IF('CP, Curs, Sem'!O48&lt;&gt;"a","",'CP, Curs, Sem'!O48)</f>
        <v/>
      </c>
      <c r="N49" s="127" t="str">
        <f>IF('CP, Curs, Sem'!P48&lt;&gt;"a","",'CP, Curs, Sem'!P48)</f>
        <v/>
      </c>
      <c r="O49" s="127" t="str">
        <f>IF('CP, Curs, Sem'!Q48&lt;&gt;"a","",'CP, Curs, Sem'!Q48)</f>
        <v/>
      </c>
      <c r="P49" s="127" t="str">
        <f>IF('CP, Curs, Sem'!R48&lt;&gt;"a","",'CP, Curs, Sem'!R48)</f>
        <v/>
      </c>
      <c r="Q49" s="127" t="str">
        <f>IF('CP, Curs, Sem'!S48&lt;&gt;"a","",'CP, Curs, Sem'!S48)</f>
        <v/>
      </c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8"/>
      <c r="AG49" s="128"/>
      <c r="AH49" s="125"/>
    </row>
    <row r="50" spans="1:34" ht="19.95" customHeight="1" x14ac:dyDescent="0.3">
      <c r="A50" s="125" t="str">
        <f>'CP, Curs, Sem'!B49</f>
        <v/>
      </c>
      <c r="B50" s="126" t="str">
        <f>IF(NOT(ISBLANK('CP, Curs, Sem'!C49)),'CP, Curs, Sem'!C49,"")</f>
        <v/>
      </c>
      <c r="C50" s="127" t="str">
        <f>IF('CP, Curs, Sem'!E49&lt;&gt;"a","",'CP, Curs, Sem'!E49)</f>
        <v/>
      </c>
      <c r="D50" s="127" t="str">
        <f>IF('CP, Curs, Sem'!F49&lt;&gt;"a","",'CP, Curs, Sem'!F49)</f>
        <v/>
      </c>
      <c r="E50" s="127" t="str">
        <f>IF('CP, Curs, Sem'!G49&lt;&gt;"a","",'CP, Curs, Sem'!G49)</f>
        <v/>
      </c>
      <c r="F50" s="127" t="str">
        <f>IF('CP, Curs, Sem'!H49&lt;&gt;"a","",'CP, Curs, Sem'!H49)</f>
        <v/>
      </c>
      <c r="G50" s="127" t="str">
        <f>IF('CP, Curs, Sem'!I49&lt;&gt;"a","",'CP, Curs, Sem'!I49)</f>
        <v/>
      </c>
      <c r="H50" s="127" t="str">
        <f>IF('CP, Curs, Sem'!J49&lt;&gt;"a","",'CP, Curs, Sem'!J49)</f>
        <v/>
      </c>
      <c r="I50" s="127" t="str">
        <f>IF('CP, Curs, Sem'!K49&lt;&gt;"a","",'CP, Curs, Sem'!K49)</f>
        <v/>
      </c>
      <c r="J50" s="127" t="str">
        <f>IF('CP, Curs, Sem'!L49&lt;&gt;"a","",'CP, Curs, Sem'!L49)</f>
        <v/>
      </c>
      <c r="K50" s="127" t="str">
        <f>IF('CP, Curs, Sem'!M49&lt;&gt;"a","",'CP, Curs, Sem'!M49)</f>
        <v/>
      </c>
      <c r="L50" s="127" t="str">
        <f>IF('CP, Curs, Sem'!N49&lt;&gt;"a","",'CP, Curs, Sem'!N49)</f>
        <v/>
      </c>
      <c r="M50" s="127" t="str">
        <f>IF('CP, Curs, Sem'!O49&lt;&gt;"a","",'CP, Curs, Sem'!O49)</f>
        <v/>
      </c>
      <c r="N50" s="127" t="str">
        <f>IF('CP, Curs, Sem'!P49&lt;&gt;"a","",'CP, Curs, Sem'!P49)</f>
        <v/>
      </c>
      <c r="O50" s="127" t="str">
        <f>IF('CP, Curs, Sem'!Q49&lt;&gt;"a","",'CP, Curs, Sem'!Q49)</f>
        <v/>
      </c>
      <c r="P50" s="127" t="str">
        <f>IF('CP, Curs, Sem'!R49&lt;&gt;"a","",'CP, Curs, Sem'!R49)</f>
        <v/>
      </c>
      <c r="Q50" s="127" t="str">
        <f>IF('CP, Curs, Sem'!S49&lt;&gt;"a","",'CP, Curs, Sem'!S49)</f>
        <v/>
      </c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8"/>
      <c r="AG50" s="128"/>
      <c r="AH50" s="125"/>
    </row>
    <row r="51" spans="1:34" ht="19.95" customHeight="1" x14ac:dyDescent="0.3">
      <c r="A51" s="125" t="str">
        <f>'CP, Curs, Sem'!B50</f>
        <v/>
      </c>
      <c r="B51" s="126" t="str">
        <f>IF(NOT(ISBLANK('CP, Curs, Sem'!C50)),'CP, Curs, Sem'!C50,"")</f>
        <v/>
      </c>
      <c r="C51" s="127" t="str">
        <f>IF('CP, Curs, Sem'!E50&lt;&gt;"a","",'CP, Curs, Sem'!E50)</f>
        <v/>
      </c>
      <c r="D51" s="127" t="str">
        <f>IF('CP, Curs, Sem'!F50&lt;&gt;"a","",'CP, Curs, Sem'!F50)</f>
        <v/>
      </c>
      <c r="E51" s="127" t="str">
        <f>IF('CP, Curs, Sem'!G50&lt;&gt;"a","",'CP, Curs, Sem'!G50)</f>
        <v/>
      </c>
      <c r="F51" s="127" t="str">
        <f>IF('CP, Curs, Sem'!H50&lt;&gt;"a","",'CP, Curs, Sem'!H50)</f>
        <v/>
      </c>
      <c r="G51" s="127" t="str">
        <f>IF('CP, Curs, Sem'!I50&lt;&gt;"a","",'CP, Curs, Sem'!I50)</f>
        <v/>
      </c>
      <c r="H51" s="127" t="str">
        <f>IF('CP, Curs, Sem'!J50&lt;&gt;"a","",'CP, Curs, Sem'!J50)</f>
        <v/>
      </c>
      <c r="I51" s="127" t="str">
        <f>IF('CP, Curs, Sem'!K50&lt;&gt;"a","",'CP, Curs, Sem'!K50)</f>
        <v/>
      </c>
      <c r="J51" s="127" t="str">
        <f>IF('CP, Curs, Sem'!L50&lt;&gt;"a","",'CP, Curs, Sem'!L50)</f>
        <v/>
      </c>
      <c r="K51" s="127" t="str">
        <f>IF('CP, Curs, Sem'!M50&lt;&gt;"a","",'CP, Curs, Sem'!M50)</f>
        <v/>
      </c>
      <c r="L51" s="127" t="str">
        <f>IF('CP, Curs, Sem'!N50&lt;&gt;"a","",'CP, Curs, Sem'!N50)</f>
        <v/>
      </c>
      <c r="M51" s="127" t="str">
        <f>IF('CP, Curs, Sem'!O50&lt;&gt;"a","",'CP, Curs, Sem'!O50)</f>
        <v/>
      </c>
      <c r="N51" s="127" t="str">
        <f>IF('CP, Curs, Sem'!P50&lt;&gt;"a","",'CP, Curs, Sem'!P50)</f>
        <v/>
      </c>
      <c r="O51" s="127" t="str">
        <f>IF('CP, Curs, Sem'!Q50&lt;&gt;"a","",'CP, Curs, Sem'!Q50)</f>
        <v/>
      </c>
      <c r="P51" s="127" t="str">
        <f>IF('CP, Curs, Sem'!R50&lt;&gt;"a","",'CP, Curs, Sem'!R50)</f>
        <v/>
      </c>
      <c r="Q51" s="127" t="str">
        <f>IF('CP, Curs, Sem'!S50&lt;&gt;"a","",'CP, Curs, Sem'!S50)</f>
        <v/>
      </c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  <c r="AE51" s="127"/>
      <c r="AF51" s="128"/>
      <c r="AG51" s="128"/>
      <c r="AH51" s="125"/>
    </row>
    <row r="52" spans="1:34" ht="19.95" customHeight="1" x14ac:dyDescent="0.3">
      <c r="A52" s="125" t="str">
        <f>'CP, Curs, Sem'!B51</f>
        <v/>
      </c>
      <c r="B52" s="126" t="str">
        <f>IF(NOT(ISBLANK('CP, Curs, Sem'!C51)),'CP, Curs, Sem'!C51,"")</f>
        <v/>
      </c>
      <c r="C52" s="127" t="str">
        <f>IF('CP, Curs, Sem'!E51&lt;&gt;"a","",'CP, Curs, Sem'!E51)</f>
        <v/>
      </c>
      <c r="D52" s="127" t="str">
        <f>IF('CP, Curs, Sem'!F51&lt;&gt;"a","",'CP, Curs, Sem'!F51)</f>
        <v/>
      </c>
      <c r="E52" s="127" t="str">
        <f>IF('CP, Curs, Sem'!G51&lt;&gt;"a","",'CP, Curs, Sem'!G51)</f>
        <v/>
      </c>
      <c r="F52" s="127" t="str">
        <f>IF('CP, Curs, Sem'!H51&lt;&gt;"a","",'CP, Curs, Sem'!H51)</f>
        <v/>
      </c>
      <c r="G52" s="127" t="str">
        <f>IF('CP, Curs, Sem'!I51&lt;&gt;"a","",'CP, Curs, Sem'!I51)</f>
        <v/>
      </c>
      <c r="H52" s="127" t="str">
        <f>IF('CP, Curs, Sem'!J51&lt;&gt;"a","",'CP, Curs, Sem'!J51)</f>
        <v/>
      </c>
      <c r="I52" s="127" t="str">
        <f>IF('CP, Curs, Sem'!K51&lt;&gt;"a","",'CP, Curs, Sem'!K51)</f>
        <v/>
      </c>
      <c r="J52" s="127" t="str">
        <f>IF('CP, Curs, Sem'!L51&lt;&gt;"a","",'CP, Curs, Sem'!L51)</f>
        <v/>
      </c>
      <c r="K52" s="127" t="str">
        <f>IF('CP, Curs, Sem'!M51&lt;&gt;"a","",'CP, Curs, Sem'!M51)</f>
        <v/>
      </c>
      <c r="L52" s="127" t="str">
        <f>IF('CP, Curs, Sem'!N51&lt;&gt;"a","",'CP, Curs, Sem'!N51)</f>
        <v/>
      </c>
      <c r="M52" s="127" t="str">
        <f>IF('CP, Curs, Sem'!O51&lt;&gt;"a","",'CP, Curs, Sem'!O51)</f>
        <v/>
      </c>
      <c r="N52" s="127" t="str">
        <f>IF('CP, Curs, Sem'!P51&lt;&gt;"a","",'CP, Curs, Sem'!P51)</f>
        <v/>
      </c>
      <c r="O52" s="127" t="str">
        <f>IF('CP, Curs, Sem'!Q51&lt;&gt;"a","",'CP, Curs, Sem'!Q51)</f>
        <v/>
      </c>
      <c r="P52" s="127" t="str">
        <f>IF('CP, Curs, Sem'!R51&lt;&gt;"a","",'CP, Curs, Sem'!R51)</f>
        <v/>
      </c>
      <c r="Q52" s="127" t="str">
        <f>IF('CP, Curs, Sem'!S51&lt;&gt;"a","",'CP, Curs, Sem'!S51)</f>
        <v/>
      </c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8"/>
      <c r="AG52" s="128"/>
      <c r="AH52" s="125"/>
    </row>
    <row r="53" spans="1:34" ht="19.95" customHeight="1" x14ac:dyDescent="0.3">
      <c r="A53" s="125" t="str">
        <f>'CP, Curs, Sem'!B52</f>
        <v/>
      </c>
      <c r="B53" s="126" t="str">
        <f>IF(NOT(ISBLANK('CP, Curs, Sem'!C52)),'CP, Curs, Sem'!C52,"")</f>
        <v/>
      </c>
      <c r="C53" s="127" t="str">
        <f>IF('CP, Curs, Sem'!E52&lt;&gt;"a","",'CP, Curs, Sem'!E52)</f>
        <v/>
      </c>
      <c r="D53" s="127" t="str">
        <f>IF('CP, Curs, Sem'!F52&lt;&gt;"a","",'CP, Curs, Sem'!F52)</f>
        <v/>
      </c>
      <c r="E53" s="127" t="str">
        <f>IF('CP, Curs, Sem'!G52&lt;&gt;"a","",'CP, Curs, Sem'!G52)</f>
        <v/>
      </c>
      <c r="F53" s="127" t="str">
        <f>IF('CP, Curs, Sem'!H52&lt;&gt;"a","",'CP, Curs, Sem'!H52)</f>
        <v/>
      </c>
      <c r="G53" s="127" t="str">
        <f>IF('CP, Curs, Sem'!I52&lt;&gt;"a","",'CP, Curs, Sem'!I52)</f>
        <v/>
      </c>
      <c r="H53" s="127" t="str">
        <f>IF('CP, Curs, Sem'!J52&lt;&gt;"a","",'CP, Curs, Sem'!J52)</f>
        <v/>
      </c>
      <c r="I53" s="127" t="str">
        <f>IF('CP, Curs, Sem'!K52&lt;&gt;"a","",'CP, Curs, Sem'!K52)</f>
        <v/>
      </c>
      <c r="J53" s="127" t="str">
        <f>IF('CP, Curs, Sem'!L52&lt;&gt;"a","",'CP, Curs, Sem'!L52)</f>
        <v/>
      </c>
      <c r="K53" s="127" t="str">
        <f>IF('CP, Curs, Sem'!M52&lt;&gt;"a","",'CP, Curs, Sem'!M52)</f>
        <v/>
      </c>
      <c r="L53" s="127" t="str">
        <f>IF('CP, Curs, Sem'!N52&lt;&gt;"a","",'CP, Curs, Sem'!N52)</f>
        <v/>
      </c>
      <c r="M53" s="127" t="str">
        <f>IF('CP, Curs, Sem'!O52&lt;&gt;"a","",'CP, Curs, Sem'!O52)</f>
        <v/>
      </c>
      <c r="N53" s="127" t="str">
        <f>IF('CP, Curs, Sem'!P52&lt;&gt;"a","",'CP, Curs, Sem'!P52)</f>
        <v/>
      </c>
      <c r="O53" s="127" t="str">
        <f>IF('CP, Curs, Sem'!Q52&lt;&gt;"a","",'CP, Curs, Sem'!Q52)</f>
        <v/>
      </c>
      <c r="P53" s="127" t="str">
        <f>IF('CP, Curs, Sem'!R52&lt;&gt;"a","",'CP, Curs, Sem'!R52)</f>
        <v/>
      </c>
      <c r="Q53" s="127" t="str">
        <f>IF('CP, Curs, Sem'!S52&lt;&gt;"a","",'CP, Curs, Sem'!S52)</f>
        <v/>
      </c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8"/>
      <c r="AG53" s="128"/>
      <c r="AH53" s="125"/>
    </row>
    <row r="54" spans="1:34" ht="19.95" customHeight="1" x14ac:dyDescent="0.3">
      <c r="A54" s="125" t="str">
        <f>'CP, Curs, Sem'!B53</f>
        <v/>
      </c>
      <c r="B54" s="126" t="str">
        <f>IF(NOT(ISBLANK('CP, Curs, Sem'!C53)),'CP, Curs, Sem'!C53,"")</f>
        <v/>
      </c>
      <c r="C54" s="127" t="str">
        <f>IF('CP, Curs, Sem'!E53&lt;&gt;"a","",'CP, Curs, Sem'!E53)</f>
        <v/>
      </c>
      <c r="D54" s="127" t="str">
        <f>IF('CP, Curs, Sem'!F53&lt;&gt;"a","",'CP, Curs, Sem'!F53)</f>
        <v/>
      </c>
      <c r="E54" s="127" t="str">
        <f>IF('CP, Curs, Sem'!G53&lt;&gt;"a","",'CP, Curs, Sem'!G53)</f>
        <v/>
      </c>
      <c r="F54" s="127" t="str">
        <f>IF('CP, Curs, Sem'!H53&lt;&gt;"a","",'CP, Curs, Sem'!H53)</f>
        <v/>
      </c>
      <c r="G54" s="127" t="str">
        <f>IF('CP, Curs, Sem'!I53&lt;&gt;"a","",'CP, Curs, Sem'!I53)</f>
        <v/>
      </c>
      <c r="H54" s="127" t="str">
        <f>IF('CP, Curs, Sem'!J53&lt;&gt;"a","",'CP, Curs, Sem'!J53)</f>
        <v/>
      </c>
      <c r="I54" s="127" t="str">
        <f>IF('CP, Curs, Sem'!K53&lt;&gt;"a","",'CP, Curs, Sem'!K53)</f>
        <v/>
      </c>
      <c r="J54" s="127" t="str">
        <f>IF('CP, Curs, Sem'!L53&lt;&gt;"a","",'CP, Curs, Sem'!L53)</f>
        <v/>
      </c>
      <c r="K54" s="127" t="str">
        <f>IF('CP, Curs, Sem'!M53&lt;&gt;"a","",'CP, Curs, Sem'!M53)</f>
        <v/>
      </c>
      <c r="L54" s="127" t="str">
        <f>IF('CP, Curs, Sem'!N53&lt;&gt;"a","",'CP, Curs, Sem'!N53)</f>
        <v/>
      </c>
      <c r="M54" s="127" t="str">
        <f>IF('CP, Curs, Sem'!O53&lt;&gt;"a","",'CP, Curs, Sem'!O53)</f>
        <v/>
      </c>
      <c r="N54" s="127" t="str">
        <f>IF('CP, Curs, Sem'!P53&lt;&gt;"a","",'CP, Curs, Sem'!P53)</f>
        <v/>
      </c>
      <c r="O54" s="127" t="str">
        <f>IF('CP, Curs, Sem'!Q53&lt;&gt;"a","",'CP, Curs, Sem'!Q53)</f>
        <v/>
      </c>
      <c r="P54" s="127" t="str">
        <f>IF('CP, Curs, Sem'!R53&lt;&gt;"a","",'CP, Curs, Sem'!R53)</f>
        <v/>
      </c>
      <c r="Q54" s="127" t="str">
        <f>IF('CP, Curs, Sem'!S53&lt;&gt;"a","",'CP, Curs, Sem'!S53)</f>
        <v/>
      </c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8"/>
      <c r="AG54" s="128"/>
      <c r="AH54" s="125"/>
    </row>
    <row r="55" spans="1:34" ht="19.95" customHeight="1" x14ac:dyDescent="0.3">
      <c r="A55" s="125" t="str">
        <f>'CP, Curs, Sem'!B54</f>
        <v/>
      </c>
      <c r="B55" s="126" t="str">
        <f>IF(NOT(ISBLANK('CP, Curs, Sem'!C54)),'CP, Curs, Sem'!C54,"")</f>
        <v/>
      </c>
      <c r="C55" s="127" t="str">
        <f>IF('CP, Curs, Sem'!E54&lt;&gt;"a","",'CP, Curs, Sem'!E54)</f>
        <v/>
      </c>
      <c r="D55" s="127" t="str">
        <f>IF('CP, Curs, Sem'!F54&lt;&gt;"a","",'CP, Curs, Sem'!F54)</f>
        <v/>
      </c>
      <c r="E55" s="127" t="str">
        <f>IF('CP, Curs, Sem'!G54&lt;&gt;"a","",'CP, Curs, Sem'!G54)</f>
        <v/>
      </c>
      <c r="F55" s="127" t="str">
        <f>IF('CP, Curs, Sem'!H54&lt;&gt;"a","",'CP, Curs, Sem'!H54)</f>
        <v/>
      </c>
      <c r="G55" s="127" t="str">
        <f>IF('CP, Curs, Sem'!I54&lt;&gt;"a","",'CP, Curs, Sem'!I54)</f>
        <v/>
      </c>
      <c r="H55" s="127" t="str">
        <f>IF('CP, Curs, Sem'!J54&lt;&gt;"a","",'CP, Curs, Sem'!J54)</f>
        <v/>
      </c>
      <c r="I55" s="127" t="str">
        <f>IF('CP, Curs, Sem'!K54&lt;&gt;"a","",'CP, Curs, Sem'!K54)</f>
        <v/>
      </c>
      <c r="J55" s="127" t="str">
        <f>IF('CP, Curs, Sem'!L54&lt;&gt;"a","",'CP, Curs, Sem'!L54)</f>
        <v/>
      </c>
      <c r="K55" s="127" t="str">
        <f>IF('CP, Curs, Sem'!M54&lt;&gt;"a","",'CP, Curs, Sem'!M54)</f>
        <v/>
      </c>
      <c r="L55" s="127" t="str">
        <f>IF('CP, Curs, Sem'!N54&lt;&gt;"a","",'CP, Curs, Sem'!N54)</f>
        <v/>
      </c>
      <c r="M55" s="127" t="str">
        <f>IF('CP, Curs, Sem'!O54&lt;&gt;"a","",'CP, Curs, Sem'!O54)</f>
        <v/>
      </c>
      <c r="N55" s="127" t="str">
        <f>IF('CP, Curs, Sem'!P54&lt;&gt;"a","",'CP, Curs, Sem'!P54)</f>
        <v/>
      </c>
      <c r="O55" s="127" t="str">
        <f>IF('CP, Curs, Sem'!Q54&lt;&gt;"a","",'CP, Curs, Sem'!Q54)</f>
        <v/>
      </c>
      <c r="P55" s="127" t="str">
        <f>IF('CP, Curs, Sem'!R54&lt;&gt;"a","",'CP, Curs, Sem'!R54)</f>
        <v/>
      </c>
      <c r="Q55" s="127" t="str">
        <f>IF('CP, Curs, Sem'!S54&lt;&gt;"a","",'CP, Curs, Sem'!S54)</f>
        <v/>
      </c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8"/>
      <c r="AG55" s="128"/>
      <c r="AH55" s="125"/>
    </row>
    <row r="56" spans="1:34" ht="19.95" customHeight="1" x14ac:dyDescent="0.3">
      <c r="A56" s="125" t="str">
        <f>'CP, Curs, Sem'!B55</f>
        <v/>
      </c>
      <c r="B56" s="126" t="str">
        <f>IF(NOT(ISBLANK('CP, Curs, Sem'!C55)),'CP, Curs, Sem'!C55,"")</f>
        <v/>
      </c>
      <c r="C56" s="127" t="str">
        <f>IF('CP, Curs, Sem'!E55&lt;&gt;"a","",'CP, Curs, Sem'!E55)</f>
        <v/>
      </c>
      <c r="D56" s="127" t="str">
        <f>IF('CP, Curs, Sem'!F55&lt;&gt;"a","",'CP, Curs, Sem'!F55)</f>
        <v/>
      </c>
      <c r="E56" s="127" t="str">
        <f>IF('CP, Curs, Sem'!G55&lt;&gt;"a","",'CP, Curs, Sem'!G55)</f>
        <v/>
      </c>
      <c r="F56" s="127" t="str">
        <f>IF('CP, Curs, Sem'!H55&lt;&gt;"a","",'CP, Curs, Sem'!H55)</f>
        <v/>
      </c>
      <c r="G56" s="127" t="str">
        <f>IF('CP, Curs, Sem'!I55&lt;&gt;"a","",'CP, Curs, Sem'!I55)</f>
        <v/>
      </c>
      <c r="H56" s="127" t="str">
        <f>IF('CP, Curs, Sem'!J55&lt;&gt;"a","",'CP, Curs, Sem'!J55)</f>
        <v/>
      </c>
      <c r="I56" s="127" t="str">
        <f>IF('CP, Curs, Sem'!K55&lt;&gt;"a","",'CP, Curs, Sem'!K55)</f>
        <v/>
      </c>
      <c r="J56" s="127" t="str">
        <f>IF('CP, Curs, Sem'!L55&lt;&gt;"a","",'CP, Curs, Sem'!L55)</f>
        <v/>
      </c>
      <c r="K56" s="127" t="str">
        <f>IF('CP, Curs, Sem'!M55&lt;&gt;"a","",'CP, Curs, Sem'!M55)</f>
        <v/>
      </c>
      <c r="L56" s="127" t="str">
        <f>IF('CP, Curs, Sem'!N55&lt;&gt;"a","",'CP, Curs, Sem'!N55)</f>
        <v/>
      </c>
      <c r="M56" s="127" t="str">
        <f>IF('CP, Curs, Sem'!O55&lt;&gt;"a","",'CP, Curs, Sem'!O55)</f>
        <v/>
      </c>
      <c r="N56" s="127" t="str">
        <f>IF('CP, Curs, Sem'!P55&lt;&gt;"a","",'CP, Curs, Sem'!P55)</f>
        <v/>
      </c>
      <c r="O56" s="127" t="str">
        <f>IF('CP, Curs, Sem'!Q55&lt;&gt;"a","",'CP, Curs, Sem'!Q55)</f>
        <v/>
      </c>
      <c r="P56" s="127" t="str">
        <f>IF('CP, Curs, Sem'!R55&lt;&gt;"a","",'CP, Curs, Sem'!R55)</f>
        <v/>
      </c>
      <c r="Q56" s="127" t="str">
        <f>IF('CP, Curs, Sem'!S55&lt;&gt;"a","",'CP, Curs, Sem'!S55)</f>
        <v/>
      </c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8"/>
      <c r="AG56" s="128"/>
      <c r="AH56" s="125"/>
    </row>
    <row r="57" spans="1:34" ht="19.95" customHeight="1" x14ac:dyDescent="0.3">
      <c r="A57" s="125" t="str">
        <f>'CP, Curs, Sem'!B56</f>
        <v/>
      </c>
      <c r="B57" s="126" t="str">
        <f>IF(NOT(ISBLANK('CP, Curs, Sem'!C56)),'CP, Curs, Sem'!C56,"")</f>
        <v/>
      </c>
      <c r="C57" s="127" t="str">
        <f>IF('CP, Curs, Sem'!E56&lt;&gt;"a","",'CP, Curs, Sem'!E56)</f>
        <v/>
      </c>
      <c r="D57" s="127" t="str">
        <f>IF('CP, Curs, Sem'!F56&lt;&gt;"a","",'CP, Curs, Sem'!F56)</f>
        <v/>
      </c>
      <c r="E57" s="127" t="str">
        <f>IF('CP, Curs, Sem'!G56&lt;&gt;"a","",'CP, Curs, Sem'!G56)</f>
        <v/>
      </c>
      <c r="F57" s="127" t="str">
        <f>IF('CP, Curs, Sem'!H56&lt;&gt;"a","",'CP, Curs, Sem'!H56)</f>
        <v/>
      </c>
      <c r="G57" s="127" t="str">
        <f>IF('CP, Curs, Sem'!I56&lt;&gt;"a","",'CP, Curs, Sem'!I56)</f>
        <v/>
      </c>
      <c r="H57" s="127" t="str">
        <f>IF('CP, Curs, Sem'!J56&lt;&gt;"a","",'CP, Curs, Sem'!J56)</f>
        <v/>
      </c>
      <c r="I57" s="127" t="str">
        <f>IF('CP, Curs, Sem'!K56&lt;&gt;"a","",'CP, Curs, Sem'!K56)</f>
        <v/>
      </c>
      <c r="J57" s="127" t="str">
        <f>IF('CP, Curs, Sem'!L56&lt;&gt;"a","",'CP, Curs, Sem'!L56)</f>
        <v/>
      </c>
      <c r="K57" s="127" t="str">
        <f>IF('CP, Curs, Sem'!M56&lt;&gt;"a","",'CP, Curs, Sem'!M56)</f>
        <v/>
      </c>
      <c r="L57" s="127" t="str">
        <f>IF('CP, Curs, Sem'!N56&lt;&gt;"a","",'CP, Curs, Sem'!N56)</f>
        <v/>
      </c>
      <c r="M57" s="127" t="str">
        <f>IF('CP, Curs, Sem'!O56&lt;&gt;"a","",'CP, Curs, Sem'!O56)</f>
        <v/>
      </c>
      <c r="N57" s="127" t="str">
        <f>IF('CP, Curs, Sem'!P56&lt;&gt;"a","",'CP, Curs, Sem'!P56)</f>
        <v/>
      </c>
      <c r="O57" s="127" t="str">
        <f>IF('CP, Curs, Sem'!Q56&lt;&gt;"a","",'CP, Curs, Sem'!Q56)</f>
        <v/>
      </c>
      <c r="P57" s="127" t="str">
        <f>IF('CP, Curs, Sem'!R56&lt;&gt;"a","",'CP, Curs, Sem'!R56)</f>
        <v/>
      </c>
      <c r="Q57" s="127" t="str">
        <f>IF('CP, Curs, Sem'!S56&lt;&gt;"a","",'CP, Curs, Sem'!S56)</f>
        <v/>
      </c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8"/>
      <c r="AG57" s="128"/>
      <c r="AH57" s="125"/>
    </row>
    <row r="58" spans="1:34" ht="19.95" customHeight="1" x14ac:dyDescent="0.3">
      <c r="A58" s="125" t="str">
        <f>'CP, Curs, Sem'!B57</f>
        <v/>
      </c>
      <c r="B58" s="126" t="str">
        <f>IF(NOT(ISBLANK('CP, Curs, Sem'!C57)),'CP, Curs, Sem'!C57,"")</f>
        <v/>
      </c>
      <c r="C58" s="127" t="str">
        <f>IF('CP, Curs, Sem'!E57&lt;&gt;"a","",'CP, Curs, Sem'!E57)</f>
        <v/>
      </c>
      <c r="D58" s="127" t="str">
        <f>IF('CP, Curs, Sem'!F57&lt;&gt;"a","",'CP, Curs, Sem'!F57)</f>
        <v/>
      </c>
      <c r="E58" s="127" t="str">
        <f>IF('CP, Curs, Sem'!G57&lt;&gt;"a","",'CP, Curs, Sem'!G57)</f>
        <v/>
      </c>
      <c r="F58" s="127" t="str">
        <f>IF('CP, Curs, Sem'!H57&lt;&gt;"a","",'CP, Curs, Sem'!H57)</f>
        <v/>
      </c>
      <c r="G58" s="127" t="str">
        <f>IF('CP, Curs, Sem'!I57&lt;&gt;"a","",'CP, Curs, Sem'!I57)</f>
        <v/>
      </c>
      <c r="H58" s="127" t="str">
        <f>IF('CP, Curs, Sem'!J57&lt;&gt;"a","",'CP, Curs, Sem'!J57)</f>
        <v/>
      </c>
      <c r="I58" s="127" t="str">
        <f>IF('CP, Curs, Sem'!K57&lt;&gt;"a","",'CP, Curs, Sem'!K57)</f>
        <v/>
      </c>
      <c r="J58" s="127" t="str">
        <f>IF('CP, Curs, Sem'!L57&lt;&gt;"a","",'CP, Curs, Sem'!L57)</f>
        <v/>
      </c>
      <c r="K58" s="127" t="str">
        <f>IF('CP, Curs, Sem'!M57&lt;&gt;"a","",'CP, Curs, Sem'!M57)</f>
        <v/>
      </c>
      <c r="L58" s="127" t="str">
        <f>IF('CP, Curs, Sem'!N57&lt;&gt;"a","",'CP, Curs, Sem'!N57)</f>
        <v/>
      </c>
      <c r="M58" s="127" t="str">
        <f>IF('CP, Curs, Sem'!O57&lt;&gt;"a","",'CP, Curs, Sem'!O57)</f>
        <v/>
      </c>
      <c r="N58" s="127" t="str">
        <f>IF('CP, Curs, Sem'!P57&lt;&gt;"a","",'CP, Curs, Sem'!P57)</f>
        <v/>
      </c>
      <c r="O58" s="127" t="str">
        <f>IF('CP, Curs, Sem'!Q57&lt;&gt;"a","",'CP, Curs, Sem'!Q57)</f>
        <v/>
      </c>
      <c r="P58" s="127" t="str">
        <f>IF('CP, Curs, Sem'!R57&lt;&gt;"a","",'CP, Curs, Sem'!R57)</f>
        <v/>
      </c>
      <c r="Q58" s="127" t="str">
        <f>IF('CP, Curs, Sem'!S57&lt;&gt;"a","",'CP, Curs, Sem'!S57)</f>
        <v/>
      </c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8"/>
      <c r="AG58" s="128"/>
      <c r="AH58" s="125"/>
    </row>
    <row r="59" spans="1:34" ht="19.95" customHeight="1" x14ac:dyDescent="0.3">
      <c r="A59" s="125" t="str">
        <f>'CP, Curs, Sem'!B58</f>
        <v/>
      </c>
      <c r="B59" s="126" t="str">
        <f>IF(NOT(ISBLANK('CP, Curs, Sem'!C58)),'CP, Curs, Sem'!C58,"")</f>
        <v/>
      </c>
      <c r="C59" s="127" t="str">
        <f>IF('CP, Curs, Sem'!E58&lt;&gt;"a","",'CP, Curs, Sem'!E58)</f>
        <v/>
      </c>
      <c r="D59" s="127" t="str">
        <f>IF('CP, Curs, Sem'!F58&lt;&gt;"a","",'CP, Curs, Sem'!F58)</f>
        <v/>
      </c>
      <c r="E59" s="127" t="str">
        <f>IF('CP, Curs, Sem'!G58&lt;&gt;"a","",'CP, Curs, Sem'!G58)</f>
        <v/>
      </c>
      <c r="F59" s="127" t="str">
        <f>IF('CP, Curs, Sem'!H58&lt;&gt;"a","",'CP, Curs, Sem'!H58)</f>
        <v/>
      </c>
      <c r="G59" s="127" t="str">
        <f>IF('CP, Curs, Sem'!I58&lt;&gt;"a","",'CP, Curs, Sem'!I58)</f>
        <v/>
      </c>
      <c r="H59" s="127" t="str">
        <f>IF('CP, Curs, Sem'!J58&lt;&gt;"a","",'CP, Curs, Sem'!J58)</f>
        <v/>
      </c>
      <c r="I59" s="127" t="str">
        <f>IF('CP, Curs, Sem'!K58&lt;&gt;"a","",'CP, Curs, Sem'!K58)</f>
        <v/>
      </c>
      <c r="J59" s="127" t="str">
        <f>IF('CP, Curs, Sem'!L58&lt;&gt;"a","",'CP, Curs, Sem'!L58)</f>
        <v/>
      </c>
      <c r="K59" s="127" t="str">
        <f>IF('CP, Curs, Sem'!M58&lt;&gt;"a","",'CP, Curs, Sem'!M58)</f>
        <v/>
      </c>
      <c r="L59" s="127" t="str">
        <f>IF('CP, Curs, Sem'!N58&lt;&gt;"a","",'CP, Curs, Sem'!N58)</f>
        <v/>
      </c>
      <c r="M59" s="127" t="str">
        <f>IF('CP, Curs, Sem'!O58&lt;&gt;"a","",'CP, Curs, Sem'!O58)</f>
        <v/>
      </c>
      <c r="N59" s="127" t="str">
        <f>IF('CP, Curs, Sem'!P58&lt;&gt;"a","",'CP, Curs, Sem'!P58)</f>
        <v/>
      </c>
      <c r="O59" s="127" t="str">
        <f>IF('CP, Curs, Sem'!Q58&lt;&gt;"a","",'CP, Curs, Sem'!Q58)</f>
        <v/>
      </c>
      <c r="P59" s="127" t="str">
        <f>IF('CP, Curs, Sem'!R58&lt;&gt;"a","",'CP, Curs, Sem'!R58)</f>
        <v/>
      </c>
      <c r="Q59" s="127" t="str">
        <f>IF('CP, Curs, Sem'!S58&lt;&gt;"a","",'CP, Curs, Sem'!S58)</f>
        <v/>
      </c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8"/>
      <c r="AG59" s="128"/>
      <c r="AH59" s="125"/>
    </row>
    <row r="60" spans="1:34" ht="19.95" customHeight="1" x14ac:dyDescent="0.3">
      <c r="A60" s="125" t="str">
        <f>'CP, Curs, Sem'!B59</f>
        <v/>
      </c>
      <c r="B60" s="126" t="str">
        <f>IF(NOT(ISBLANK('CP, Curs, Sem'!C59)),'CP, Curs, Sem'!C59,"")</f>
        <v/>
      </c>
      <c r="C60" s="127" t="str">
        <f>IF('CP, Curs, Sem'!E59&lt;&gt;"a","",'CP, Curs, Sem'!E59)</f>
        <v/>
      </c>
      <c r="D60" s="127" t="str">
        <f>IF('CP, Curs, Sem'!F59&lt;&gt;"a","",'CP, Curs, Sem'!F59)</f>
        <v/>
      </c>
      <c r="E60" s="127" t="str">
        <f>IF('CP, Curs, Sem'!G59&lt;&gt;"a","",'CP, Curs, Sem'!G59)</f>
        <v/>
      </c>
      <c r="F60" s="127" t="str">
        <f>IF('CP, Curs, Sem'!H59&lt;&gt;"a","",'CP, Curs, Sem'!H59)</f>
        <v/>
      </c>
      <c r="G60" s="127" t="str">
        <f>IF('CP, Curs, Sem'!I59&lt;&gt;"a","",'CP, Curs, Sem'!I59)</f>
        <v/>
      </c>
      <c r="H60" s="127" t="str">
        <f>IF('CP, Curs, Sem'!J59&lt;&gt;"a","",'CP, Curs, Sem'!J59)</f>
        <v/>
      </c>
      <c r="I60" s="127" t="str">
        <f>IF('CP, Curs, Sem'!K59&lt;&gt;"a","",'CP, Curs, Sem'!K59)</f>
        <v/>
      </c>
      <c r="J60" s="127" t="str">
        <f>IF('CP, Curs, Sem'!L59&lt;&gt;"a","",'CP, Curs, Sem'!L59)</f>
        <v/>
      </c>
      <c r="K60" s="127" t="str">
        <f>IF('CP, Curs, Sem'!M59&lt;&gt;"a","",'CP, Curs, Sem'!M59)</f>
        <v/>
      </c>
      <c r="L60" s="127" t="str">
        <f>IF('CP, Curs, Sem'!N59&lt;&gt;"a","",'CP, Curs, Sem'!N59)</f>
        <v/>
      </c>
      <c r="M60" s="127" t="str">
        <f>IF('CP, Curs, Sem'!O59&lt;&gt;"a","",'CP, Curs, Sem'!O59)</f>
        <v/>
      </c>
      <c r="N60" s="127" t="str">
        <f>IF('CP, Curs, Sem'!P59&lt;&gt;"a","",'CP, Curs, Sem'!P59)</f>
        <v/>
      </c>
      <c r="O60" s="127" t="str">
        <f>IF('CP, Curs, Sem'!Q59&lt;&gt;"a","",'CP, Curs, Sem'!Q59)</f>
        <v/>
      </c>
      <c r="P60" s="127" t="str">
        <f>IF('CP, Curs, Sem'!R59&lt;&gt;"a","",'CP, Curs, Sem'!R59)</f>
        <v/>
      </c>
      <c r="Q60" s="127" t="str">
        <f>IF('CP, Curs, Sem'!S59&lt;&gt;"a","",'CP, Curs, Sem'!S59)</f>
        <v/>
      </c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8"/>
      <c r="AG60" s="128"/>
      <c r="AH60" s="125"/>
    </row>
    <row r="61" spans="1:34" ht="19.95" customHeight="1" x14ac:dyDescent="0.3">
      <c r="A61" s="125" t="str">
        <f>'CP, Curs, Sem'!B60</f>
        <v/>
      </c>
      <c r="B61" s="126" t="str">
        <f>IF(NOT(ISBLANK('CP, Curs, Sem'!C60)),'CP, Curs, Sem'!C60,"")</f>
        <v/>
      </c>
      <c r="C61" s="127" t="str">
        <f>IF('CP, Curs, Sem'!E60&lt;&gt;"a","",'CP, Curs, Sem'!E60)</f>
        <v/>
      </c>
      <c r="D61" s="127" t="str">
        <f>IF('CP, Curs, Sem'!F60&lt;&gt;"a","",'CP, Curs, Sem'!F60)</f>
        <v/>
      </c>
      <c r="E61" s="127" t="str">
        <f>IF('CP, Curs, Sem'!G60&lt;&gt;"a","",'CP, Curs, Sem'!G60)</f>
        <v/>
      </c>
      <c r="F61" s="127" t="str">
        <f>IF('CP, Curs, Sem'!H60&lt;&gt;"a","",'CP, Curs, Sem'!H60)</f>
        <v/>
      </c>
      <c r="G61" s="127" t="str">
        <f>IF('CP, Curs, Sem'!I60&lt;&gt;"a","",'CP, Curs, Sem'!I60)</f>
        <v/>
      </c>
      <c r="H61" s="127" t="str">
        <f>IF('CP, Curs, Sem'!J60&lt;&gt;"a","",'CP, Curs, Sem'!J60)</f>
        <v/>
      </c>
      <c r="I61" s="127" t="str">
        <f>IF('CP, Curs, Sem'!K60&lt;&gt;"a","",'CP, Curs, Sem'!K60)</f>
        <v/>
      </c>
      <c r="J61" s="127" t="str">
        <f>IF('CP, Curs, Sem'!L60&lt;&gt;"a","",'CP, Curs, Sem'!L60)</f>
        <v/>
      </c>
      <c r="K61" s="127" t="str">
        <f>IF('CP, Curs, Sem'!M60&lt;&gt;"a","",'CP, Curs, Sem'!M60)</f>
        <v/>
      </c>
      <c r="L61" s="127" t="str">
        <f>IF('CP, Curs, Sem'!N60&lt;&gt;"a","",'CP, Curs, Sem'!N60)</f>
        <v/>
      </c>
      <c r="M61" s="127" t="str">
        <f>IF('CP, Curs, Sem'!O60&lt;&gt;"a","",'CP, Curs, Sem'!O60)</f>
        <v/>
      </c>
      <c r="N61" s="127" t="str">
        <f>IF('CP, Curs, Sem'!P60&lt;&gt;"a","",'CP, Curs, Sem'!P60)</f>
        <v/>
      </c>
      <c r="O61" s="127" t="str">
        <f>IF('CP, Curs, Sem'!Q60&lt;&gt;"a","",'CP, Curs, Sem'!Q60)</f>
        <v/>
      </c>
      <c r="P61" s="127" t="str">
        <f>IF('CP, Curs, Sem'!R60&lt;&gt;"a","",'CP, Curs, Sem'!R60)</f>
        <v/>
      </c>
      <c r="Q61" s="127" t="str">
        <f>IF('CP, Curs, Sem'!S60&lt;&gt;"a","",'CP, Curs, Sem'!S60)</f>
        <v/>
      </c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8"/>
      <c r="AG61" s="128"/>
      <c r="AH61" s="125"/>
    </row>
    <row r="62" spans="1:34" ht="19.95" customHeight="1" x14ac:dyDescent="0.3">
      <c r="A62" s="125" t="str">
        <f>'CP, Curs, Sem'!B61</f>
        <v/>
      </c>
      <c r="B62" s="126" t="str">
        <f>IF(NOT(ISBLANK('CP, Curs, Sem'!C61)),'CP, Curs, Sem'!C61,"")</f>
        <v/>
      </c>
      <c r="C62" s="127" t="str">
        <f>IF('CP, Curs, Sem'!E61&lt;&gt;"a","",'CP, Curs, Sem'!E61)</f>
        <v/>
      </c>
      <c r="D62" s="127" t="str">
        <f>IF('CP, Curs, Sem'!F61&lt;&gt;"a","",'CP, Curs, Sem'!F61)</f>
        <v/>
      </c>
      <c r="E62" s="127" t="str">
        <f>IF('CP, Curs, Sem'!G61&lt;&gt;"a","",'CP, Curs, Sem'!G61)</f>
        <v/>
      </c>
      <c r="F62" s="127" t="str">
        <f>IF('CP, Curs, Sem'!H61&lt;&gt;"a","",'CP, Curs, Sem'!H61)</f>
        <v/>
      </c>
      <c r="G62" s="127" t="str">
        <f>IF('CP, Curs, Sem'!I61&lt;&gt;"a","",'CP, Curs, Sem'!I61)</f>
        <v/>
      </c>
      <c r="H62" s="127" t="str">
        <f>IF('CP, Curs, Sem'!J61&lt;&gt;"a","",'CP, Curs, Sem'!J61)</f>
        <v/>
      </c>
      <c r="I62" s="127" t="str">
        <f>IF('CP, Curs, Sem'!K61&lt;&gt;"a","",'CP, Curs, Sem'!K61)</f>
        <v/>
      </c>
      <c r="J62" s="127" t="str">
        <f>IF('CP, Curs, Sem'!L61&lt;&gt;"a","",'CP, Curs, Sem'!L61)</f>
        <v/>
      </c>
      <c r="K62" s="127" t="str">
        <f>IF('CP, Curs, Sem'!M61&lt;&gt;"a","",'CP, Curs, Sem'!M61)</f>
        <v/>
      </c>
      <c r="L62" s="127" t="str">
        <f>IF('CP, Curs, Sem'!N61&lt;&gt;"a","",'CP, Curs, Sem'!N61)</f>
        <v/>
      </c>
      <c r="M62" s="127" t="str">
        <f>IF('CP, Curs, Sem'!O61&lt;&gt;"a","",'CP, Curs, Sem'!O61)</f>
        <v/>
      </c>
      <c r="N62" s="127" t="str">
        <f>IF('CP, Curs, Sem'!P61&lt;&gt;"a","",'CP, Curs, Sem'!P61)</f>
        <v/>
      </c>
      <c r="O62" s="127" t="str">
        <f>IF('CP, Curs, Sem'!Q61&lt;&gt;"a","",'CP, Curs, Sem'!Q61)</f>
        <v/>
      </c>
      <c r="P62" s="127" t="str">
        <f>IF('CP, Curs, Sem'!R61&lt;&gt;"a","",'CP, Curs, Sem'!R61)</f>
        <v/>
      </c>
      <c r="Q62" s="127" t="str">
        <f>IF('CP, Curs, Sem'!S61&lt;&gt;"a","",'CP, Curs, Sem'!S61)</f>
        <v/>
      </c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  <c r="AE62" s="127"/>
      <c r="AF62" s="128"/>
      <c r="AG62" s="128"/>
      <c r="AH62" s="125"/>
    </row>
    <row r="63" spans="1:34" ht="19.95" customHeight="1" x14ac:dyDescent="0.3">
      <c r="A63" s="125" t="str">
        <f>'CP, Curs, Sem'!B62</f>
        <v/>
      </c>
      <c r="B63" s="126" t="str">
        <f>IF(NOT(ISBLANK('CP, Curs, Sem'!C62)),'CP, Curs, Sem'!C62,"")</f>
        <v/>
      </c>
      <c r="C63" s="127" t="str">
        <f>IF('CP, Curs, Sem'!E62&lt;&gt;"a","",'CP, Curs, Sem'!E62)</f>
        <v/>
      </c>
      <c r="D63" s="127" t="str">
        <f>IF('CP, Curs, Sem'!F62&lt;&gt;"a","",'CP, Curs, Sem'!F62)</f>
        <v/>
      </c>
      <c r="E63" s="127" t="str">
        <f>IF('CP, Curs, Sem'!G62&lt;&gt;"a","",'CP, Curs, Sem'!G62)</f>
        <v/>
      </c>
      <c r="F63" s="127" t="str">
        <f>IF('CP, Curs, Sem'!H62&lt;&gt;"a","",'CP, Curs, Sem'!H62)</f>
        <v/>
      </c>
      <c r="G63" s="127" t="str">
        <f>IF('CP, Curs, Sem'!I62&lt;&gt;"a","",'CP, Curs, Sem'!I62)</f>
        <v/>
      </c>
      <c r="H63" s="127" t="str">
        <f>IF('CP, Curs, Sem'!J62&lt;&gt;"a","",'CP, Curs, Sem'!J62)</f>
        <v/>
      </c>
      <c r="I63" s="127" t="str">
        <f>IF('CP, Curs, Sem'!K62&lt;&gt;"a","",'CP, Curs, Sem'!K62)</f>
        <v/>
      </c>
      <c r="J63" s="127" t="str">
        <f>IF('CP, Curs, Sem'!L62&lt;&gt;"a","",'CP, Curs, Sem'!L62)</f>
        <v/>
      </c>
      <c r="K63" s="127" t="str">
        <f>IF('CP, Curs, Sem'!M62&lt;&gt;"a","",'CP, Curs, Sem'!M62)</f>
        <v/>
      </c>
      <c r="L63" s="127" t="str">
        <f>IF('CP, Curs, Sem'!N62&lt;&gt;"a","",'CP, Curs, Sem'!N62)</f>
        <v/>
      </c>
      <c r="M63" s="127" t="str">
        <f>IF('CP, Curs, Sem'!O62&lt;&gt;"a","",'CP, Curs, Sem'!O62)</f>
        <v/>
      </c>
      <c r="N63" s="127" t="str">
        <f>IF('CP, Curs, Sem'!P62&lt;&gt;"a","",'CP, Curs, Sem'!P62)</f>
        <v/>
      </c>
      <c r="O63" s="127" t="str">
        <f>IF('CP, Curs, Sem'!Q62&lt;&gt;"a","",'CP, Curs, Sem'!Q62)</f>
        <v/>
      </c>
      <c r="P63" s="127" t="str">
        <f>IF('CP, Curs, Sem'!R62&lt;&gt;"a","",'CP, Curs, Sem'!R62)</f>
        <v/>
      </c>
      <c r="Q63" s="127" t="str">
        <f>IF('CP, Curs, Sem'!S62&lt;&gt;"a","",'CP, Curs, Sem'!S62)</f>
        <v/>
      </c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  <c r="AE63" s="127"/>
      <c r="AF63" s="128"/>
      <c r="AG63" s="128"/>
      <c r="AH63" s="125"/>
    </row>
    <row r="64" spans="1:34" ht="19.95" customHeight="1" x14ac:dyDescent="0.3">
      <c r="A64" s="125" t="str">
        <f>'CP, Curs, Sem'!B63</f>
        <v/>
      </c>
      <c r="B64" s="126" t="str">
        <f>IF(NOT(ISBLANK('CP, Curs, Sem'!C63)),'CP, Curs, Sem'!C63,"")</f>
        <v/>
      </c>
      <c r="C64" s="127" t="str">
        <f>IF('CP, Curs, Sem'!E63&lt;&gt;"a","",'CP, Curs, Sem'!E63)</f>
        <v/>
      </c>
      <c r="D64" s="127" t="str">
        <f>IF('CP, Curs, Sem'!F63&lt;&gt;"a","",'CP, Curs, Sem'!F63)</f>
        <v/>
      </c>
      <c r="E64" s="127" t="str">
        <f>IF('CP, Curs, Sem'!G63&lt;&gt;"a","",'CP, Curs, Sem'!G63)</f>
        <v/>
      </c>
      <c r="F64" s="127" t="str">
        <f>IF('CP, Curs, Sem'!H63&lt;&gt;"a","",'CP, Curs, Sem'!H63)</f>
        <v/>
      </c>
      <c r="G64" s="127" t="str">
        <f>IF('CP, Curs, Sem'!I63&lt;&gt;"a","",'CP, Curs, Sem'!I63)</f>
        <v/>
      </c>
      <c r="H64" s="127" t="str">
        <f>IF('CP, Curs, Sem'!J63&lt;&gt;"a","",'CP, Curs, Sem'!J63)</f>
        <v/>
      </c>
      <c r="I64" s="127" t="str">
        <f>IF('CP, Curs, Sem'!K63&lt;&gt;"a","",'CP, Curs, Sem'!K63)</f>
        <v/>
      </c>
      <c r="J64" s="127" t="str">
        <f>IF('CP, Curs, Sem'!L63&lt;&gt;"a","",'CP, Curs, Sem'!L63)</f>
        <v/>
      </c>
      <c r="K64" s="127" t="str">
        <f>IF('CP, Curs, Sem'!M63&lt;&gt;"a","",'CP, Curs, Sem'!M63)</f>
        <v/>
      </c>
      <c r="L64" s="127" t="str">
        <f>IF('CP, Curs, Sem'!N63&lt;&gt;"a","",'CP, Curs, Sem'!N63)</f>
        <v/>
      </c>
      <c r="M64" s="127" t="str">
        <f>IF('CP, Curs, Sem'!O63&lt;&gt;"a","",'CP, Curs, Sem'!O63)</f>
        <v/>
      </c>
      <c r="N64" s="127" t="str">
        <f>IF('CP, Curs, Sem'!P63&lt;&gt;"a","",'CP, Curs, Sem'!P63)</f>
        <v/>
      </c>
      <c r="O64" s="127" t="str">
        <f>IF('CP, Curs, Sem'!Q63&lt;&gt;"a","",'CP, Curs, Sem'!Q63)</f>
        <v/>
      </c>
      <c r="P64" s="127" t="str">
        <f>IF('CP, Curs, Sem'!R63&lt;&gt;"a","",'CP, Curs, Sem'!R63)</f>
        <v/>
      </c>
      <c r="Q64" s="127" t="str">
        <f>IF('CP, Curs, Sem'!S63&lt;&gt;"a","",'CP, Curs, Sem'!S63)</f>
        <v/>
      </c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8"/>
      <c r="AG64" s="128"/>
      <c r="AH64" s="125"/>
    </row>
    <row r="65" spans="1:34" ht="19.95" customHeight="1" x14ac:dyDescent="0.3">
      <c r="A65" s="125" t="str">
        <f>'CP, Curs, Sem'!B64</f>
        <v/>
      </c>
      <c r="B65" s="126" t="str">
        <f>IF(NOT(ISBLANK('CP, Curs, Sem'!C64)),'CP, Curs, Sem'!C64,"")</f>
        <v/>
      </c>
      <c r="C65" s="127" t="str">
        <f>IF('CP, Curs, Sem'!E64&lt;&gt;"a","",'CP, Curs, Sem'!E64)</f>
        <v/>
      </c>
      <c r="D65" s="127" t="str">
        <f>IF('CP, Curs, Sem'!F64&lt;&gt;"a","",'CP, Curs, Sem'!F64)</f>
        <v/>
      </c>
      <c r="E65" s="127" t="str">
        <f>IF('CP, Curs, Sem'!G64&lt;&gt;"a","",'CP, Curs, Sem'!G64)</f>
        <v/>
      </c>
      <c r="F65" s="127" t="str">
        <f>IF('CP, Curs, Sem'!H64&lt;&gt;"a","",'CP, Curs, Sem'!H64)</f>
        <v/>
      </c>
      <c r="G65" s="127" t="str">
        <f>IF('CP, Curs, Sem'!I64&lt;&gt;"a","",'CP, Curs, Sem'!I64)</f>
        <v/>
      </c>
      <c r="H65" s="127" t="str">
        <f>IF('CP, Curs, Sem'!J64&lt;&gt;"a","",'CP, Curs, Sem'!J64)</f>
        <v/>
      </c>
      <c r="I65" s="127" t="str">
        <f>IF('CP, Curs, Sem'!K64&lt;&gt;"a","",'CP, Curs, Sem'!K64)</f>
        <v/>
      </c>
      <c r="J65" s="127" t="str">
        <f>IF('CP, Curs, Sem'!L64&lt;&gt;"a","",'CP, Curs, Sem'!L64)</f>
        <v/>
      </c>
      <c r="K65" s="127" t="str">
        <f>IF('CP, Curs, Sem'!M64&lt;&gt;"a","",'CP, Curs, Sem'!M64)</f>
        <v/>
      </c>
      <c r="L65" s="127" t="str">
        <f>IF('CP, Curs, Sem'!N64&lt;&gt;"a","",'CP, Curs, Sem'!N64)</f>
        <v/>
      </c>
      <c r="M65" s="127" t="str">
        <f>IF('CP, Curs, Sem'!O64&lt;&gt;"a","",'CP, Curs, Sem'!O64)</f>
        <v/>
      </c>
      <c r="N65" s="127" t="str">
        <f>IF('CP, Curs, Sem'!P64&lt;&gt;"a","",'CP, Curs, Sem'!P64)</f>
        <v/>
      </c>
      <c r="O65" s="127" t="str">
        <f>IF('CP, Curs, Sem'!Q64&lt;&gt;"a","",'CP, Curs, Sem'!Q64)</f>
        <v/>
      </c>
      <c r="P65" s="127" t="str">
        <f>IF('CP, Curs, Sem'!R64&lt;&gt;"a","",'CP, Curs, Sem'!R64)</f>
        <v/>
      </c>
      <c r="Q65" s="127" t="str">
        <f>IF('CP, Curs, Sem'!S64&lt;&gt;"a","",'CP, Curs, Sem'!S64)</f>
        <v/>
      </c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8"/>
      <c r="AG65" s="128"/>
      <c r="AH65" s="125"/>
    </row>
    <row r="66" spans="1:34" ht="19.95" customHeight="1" x14ac:dyDescent="0.3">
      <c r="A66" s="125" t="str">
        <f>'CP, Curs, Sem'!B65</f>
        <v/>
      </c>
      <c r="B66" s="126" t="str">
        <f>IF(NOT(ISBLANK('CP, Curs, Sem'!C65)),'CP, Curs, Sem'!C65,"")</f>
        <v/>
      </c>
      <c r="C66" s="127" t="str">
        <f>IF('CP, Curs, Sem'!E65&lt;&gt;"a","",'CP, Curs, Sem'!E65)</f>
        <v/>
      </c>
      <c r="D66" s="127" t="str">
        <f>IF('CP, Curs, Sem'!F65&lt;&gt;"a","",'CP, Curs, Sem'!F65)</f>
        <v/>
      </c>
      <c r="E66" s="127" t="str">
        <f>IF('CP, Curs, Sem'!G65&lt;&gt;"a","",'CP, Curs, Sem'!G65)</f>
        <v/>
      </c>
      <c r="F66" s="127" t="str">
        <f>IF('CP, Curs, Sem'!H65&lt;&gt;"a","",'CP, Curs, Sem'!H65)</f>
        <v/>
      </c>
      <c r="G66" s="127" t="str">
        <f>IF('CP, Curs, Sem'!I65&lt;&gt;"a","",'CP, Curs, Sem'!I65)</f>
        <v/>
      </c>
      <c r="H66" s="127" t="str">
        <f>IF('CP, Curs, Sem'!J65&lt;&gt;"a","",'CP, Curs, Sem'!J65)</f>
        <v/>
      </c>
      <c r="I66" s="127" t="str">
        <f>IF('CP, Curs, Sem'!K65&lt;&gt;"a","",'CP, Curs, Sem'!K65)</f>
        <v/>
      </c>
      <c r="J66" s="127" t="str">
        <f>IF('CP, Curs, Sem'!L65&lt;&gt;"a","",'CP, Curs, Sem'!L65)</f>
        <v/>
      </c>
      <c r="K66" s="127" t="str">
        <f>IF('CP, Curs, Sem'!M65&lt;&gt;"a","",'CP, Curs, Sem'!M65)</f>
        <v/>
      </c>
      <c r="L66" s="127" t="str">
        <f>IF('CP, Curs, Sem'!N65&lt;&gt;"a","",'CP, Curs, Sem'!N65)</f>
        <v/>
      </c>
      <c r="M66" s="127" t="str">
        <f>IF('CP, Curs, Sem'!O65&lt;&gt;"a","",'CP, Curs, Sem'!O65)</f>
        <v/>
      </c>
      <c r="N66" s="127" t="str">
        <f>IF('CP, Curs, Sem'!P65&lt;&gt;"a","",'CP, Curs, Sem'!P65)</f>
        <v/>
      </c>
      <c r="O66" s="127" t="str">
        <f>IF('CP, Curs, Sem'!Q65&lt;&gt;"a","",'CP, Curs, Sem'!Q65)</f>
        <v/>
      </c>
      <c r="P66" s="127" t="str">
        <f>IF('CP, Curs, Sem'!R65&lt;&gt;"a","",'CP, Curs, Sem'!R65)</f>
        <v/>
      </c>
      <c r="Q66" s="127" t="str">
        <f>IF('CP, Curs, Sem'!S65&lt;&gt;"a","",'CP, Curs, Sem'!S65)</f>
        <v/>
      </c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  <c r="AE66" s="127"/>
      <c r="AF66" s="128"/>
      <c r="AG66" s="128"/>
      <c r="AH66" s="125"/>
    </row>
    <row r="67" spans="1:34" ht="19.95" customHeight="1" x14ac:dyDescent="0.3">
      <c r="A67" s="125" t="str">
        <f>'CP, Curs, Sem'!B66</f>
        <v/>
      </c>
      <c r="B67" s="126" t="str">
        <f>IF(NOT(ISBLANK('CP, Curs, Sem'!C66)),'CP, Curs, Sem'!C66,"")</f>
        <v/>
      </c>
      <c r="C67" s="127" t="str">
        <f>IF('CP, Curs, Sem'!E66&lt;&gt;"a","",'CP, Curs, Sem'!E66)</f>
        <v/>
      </c>
      <c r="D67" s="127" t="str">
        <f>IF('CP, Curs, Sem'!F66&lt;&gt;"a","",'CP, Curs, Sem'!F66)</f>
        <v/>
      </c>
      <c r="E67" s="127" t="str">
        <f>IF('CP, Curs, Sem'!G66&lt;&gt;"a","",'CP, Curs, Sem'!G66)</f>
        <v/>
      </c>
      <c r="F67" s="127" t="str">
        <f>IF('CP, Curs, Sem'!H66&lt;&gt;"a","",'CP, Curs, Sem'!H66)</f>
        <v/>
      </c>
      <c r="G67" s="127" t="str">
        <f>IF('CP, Curs, Sem'!I66&lt;&gt;"a","",'CP, Curs, Sem'!I66)</f>
        <v/>
      </c>
      <c r="H67" s="127" t="str">
        <f>IF('CP, Curs, Sem'!J66&lt;&gt;"a","",'CP, Curs, Sem'!J66)</f>
        <v/>
      </c>
      <c r="I67" s="127" t="str">
        <f>IF('CP, Curs, Sem'!K66&lt;&gt;"a","",'CP, Curs, Sem'!K66)</f>
        <v/>
      </c>
      <c r="J67" s="127" t="str">
        <f>IF('CP, Curs, Sem'!L66&lt;&gt;"a","",'CP, Curs, Sem'!L66)</f>
        <v/>
      </c>
      <c r="K67" s="127" t="str">
        <f>IF('CP, Curs, Sem'!M66&lt;&gt;"a","",'CP, Curs, Sem'!M66)</f>
        <v/>
      </c>
      <c r="L67" s="127" t="str">
        <f>IF('CP, Curs, Sem'!N66&lt;&gt;"a","",'CP, Curs, Sem'!N66)</f>
        <v/>
      </c>
      <c r="M67" s="127" t="str">
        <f>IF('CP, Curs, Sem'!O66&lt;&gt;"a","",'CP, Curs, Sem'!O66)</f>
        <v/>
      </c>
      <c r="N67" s="127" t="str">
        <f>IF('CP, Curs, Sem'!P66&lt;&gt;"a","",'CP, Curs, Sem'!P66)</f>
        <v/>
      </c>
      <c r="O67" s="127" t="str">
        <f>IF('CP, Curs, Sem'!Q66&lt;&gt;"a","",'CP, Curs, Sem'!Q66)</f>
        <v/>
      </c>
      <c r="P67" s="127" t="str">
        <f>IF('CP, Curs, Sem'!R66&lt;&gt;"a","",'CP, Curs, Sem'!R66)</f>
        <v/>
      </c>
      <c r="Q67" s="127" t="str">
        <f>IF('CP, Curs, Sem'!S66&lt;&gt;"a","",'CP, Curs, Sem'!S66)</f>
        <v/>
      </c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8"/>
      <c r="AG67" s="128"/>
      <c r="AH67" s="125"/>
    </row>
    <row r="68" spans="1:34" ht="19.95" customHeight="1" x14ac:dyDescent="0.3">
      <c r="A68" s="125" t="str">
        <f>'CP, Curs, Sem'!B67</f>
        <v/>
      </c>
      <c r="B68" s="126" t="str">
        <f>IF(NOT(ISBLANK('CP, Curs, Sem'!C67)),'CP, Curs, Sem'!C67,"")</f>
        <v/>
      </c>
      <c r="C68" s="127" t="str">
        <f>IF('CP, Curs, Sem'!E67&lt;&gt;"a","",'CP, Curs, Sem'!E67)</f>
        <v/>
      </c>
      <c r="D68" s="127" t="str">
        <f>IF('CP, Curs, Sem'!F67&lt;&gt;"a","",'CP, Curs, Sem'!F67)</f>
        <v/>
      </c>
      <c r="E68" s="127" t="str">
        <f>IF('CP, Curs, Sem'!G67&lt;&gt;"a","",'CP, Curs, Sem'!G67)</f>
        <v/>
      </c>
      <c r="F68" s="127" t="str">
        <f>IF('CP, Curs, Sem'!H67&lt;&gt;"a","",'CP, Curs, Sem'!H67)</f>
        <v/>
      </c>
      <c r="G68" s="127" t="str">
        <f>IF('CP, Curs, Sem'!I67&lt;&gt;"a","",'CP, Curs, Sem'!I67)</f>
        <v/>
      </c>
      <c r="H68" s="127" t="str">
        <f>IF('CP, Curs, Sem'!J67&lt;&gt;"a","",'CP, Curs, Sem'!J67)</f>
        <v/>
      </c>
      <c r="I68" s="127" t="str">
        <f>IF('CP, Curs, Sem'!K67&lt;&gt;"a","",'CP, Curs, Sem'!K67)</f>
        <v/>
      </c>
      <c r="J68" s="127" t="str">
        <f>IF('CP, Curs, Sem'!L67&lt;&gt;"a","",'CP, Curs, Sem'!L67)</f>
        <v/>
      </c>
      <c r="K68" s="127" t="str">
        <f>IF('CP, Curs, Sem'!M67&lt;&gt;"a","",'CP, Curs, Sem'!M67)</f>
        <v/>
      </c>
      <c r="L68" s="127" t="str">
        <f>IF('CP, Curs, Sem'!N67&lt;&gt;"a","",'CP, Curs, Sem'!N67)</f>
        <v/>
      </c>
      <c r="M68" s="127" t="str">
        <f>IF('CP, Curs, Sem'!O67&lt;&gt;"a","",'CP, Curs, Sem'!O67)</f>
        <v/>
      </c>
      <c r="N68" s="127" t="str">
        <f>IF('CP, Curs, Sem'!P67&lt;&gt;"a","",'CP, Curs, Sem'!P67)</f>
        <v/>
      </c>
      <c r="O68" s="127" t="str">
        <f>IF('CP, Curs, Sem'!Q67&lt;&gt;"a","",'CP, Curs, Sem'!Q67)</f>
        <v/>
      </c>
      <c r="P68" s="127" t="str">
        <f>IF('CP, Curs, Sem'!R67&lt;&gt;"a","",'CP, Curs, Sem'!R67)</f>
        <v/>
      </c>
      <c r="Q68" s="127" t="str">
        <f>IF('CP, Curs, Sem'!S67&lt;&gt;"a","",'CP, Curs, Sem'!S67)</f>
        <v/>
      </c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  <c r="AE68" s="127"/>
      <c r="AF68" s="128"/>
      <c r="AG68" s="128"/>
      <c r="AH68" s="125"/>
    </row>
    <row r="69" spans="1:34" ht="19.95" customHeight="1" x14ac:dyDescent="0.3">
      <c r="A69" s="125" t="str">
        <f>'CP, Curs, Sem'!B68</f>
        <v/>
      </c>
      <c r="B69" s="126" t="str">
        <f>IF(NOT(ISBLANK('CP, Curs, Sem'!C68)),'CP, Curs, Sem'!C68,"")</f>
        <v/>
      </c>
      <c r="C69" s="127" t="str">
        <f>IF('CP, Curs, Sem'!E68&lt;&gt;"a","",'CP, Curs, Sem'!E68)</f>
        <v/>
      </c>
      <c r="D69" s="127" t="str">
        <f>IF('CP, Curs, Sem'!F68&lt;&gt;"a","",'CP, Curs, Sem'!F68)</f>
        <v/>
      </c>
      <c r="E69" s="127" t="str">
        <f>IF('CP, Curs, Sem'!G68&lt;&gt;"a","",'CP, Curs, Sem'!G68)</f>
        <v/>
      </c>
      <c r="F69" s="127" t="str">
        <f>IF('CP, Curs, Sem'!H68&lt;&gt;"a","",'CP, Curs, Sem'!H68)</f>
        <v/>
      </c>
      <c r="G69" s="127" t="str">
        <f>IF('CP, Curs, Sem'!I68&lt;&gt;"a","",'CP, Curs, Sem'!I68)</f>
        <v/>
      </c>
      <c r="H69" s="127" t="str">
        <f>IF('CP, Curs, Sem'!J68&lt;&gt;"a","",'CP, Curs, Sem'!J68)</f>
        <v/>
      </c>
      <c r="I69" s="127" t="str">
        <f>IF('CP, Curs, Sem'!K68&lt;&gt;"a","",'CP, Curs, Sem'!K68)</f>
        <v/>
      </c>
      <c r="J69" s="127" t="str">
        <f>IF('CP, Curs, Sem'!L68&lt;&gt;"a","",'CP, Curs, Sem'!L68)</f>
        <v/>
      </c>
      <c r="K69" s="127" t="str">
        <f>IF('CP, Curs, Sem'!M68&lt;&gt;"a","",'CP, Curs, Sem'!M68)</f>
        <v/>
      </c>
      <c r="L69" s="127" t="str">
        <f>IF('CP, Curs, Sem'!N68&lt;&gt;"a","",'CP, Curs, Sem'!N68)</f>
        <v/>
      </c>
      <c r="M69" s="127" t="str">
        <f>IF('CP, Curs, Sem'!O68&lt;&gt;"a","",'CP, Curs, Sem'!O68)</f>
        <v/>
      </c>
      <c r="N69" s="127" t="str">
        <f>IF('CP, Curs, Sem'!P68&lt;&gt;"a","",'CP, Curs, Sem'!P68)</f>
        <v/>
      </c>
      <c r="O69" s="127" t="str">
        <f>IF('CP, Curs, Sem'!Q68&lt;&gt;"a","",'CP, Curs, Sem'!Q68)</f>
        <v/>
      </c>
      <c r="P69" s="127" t="str">
        <f>IF('CP, Curs, Sem'!R68&lt;&gt;"a","",'CP, Curs, Sem'!R68)</f>
        <v/>
      </c>
      <c r="Q69" s="127" t="str">
        <f>IF('CP, Curs, Sem'!S68&lt;&gt;"a","",'CP, Curs, Sem'!S68)</f>
        <v/>
      </c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8"/>
      <c r="AG69" s="128"/>
      <c r="AH69" s="125"/>
    </row>
    <row r="70" spans="1:34" ht="19.95" customHeight="1" x14ac:dyDescent="0.3">
      <c r="A70" s="125" t="str">
        <f>'CP, Curs, Sem'!B69</f>
        <v/>
      </c>
      <c r="B70" s="126" t="str">
        <f>IF(NOT(ISBLANK('CP, Curs, Sem'!C69)),'CP, Curs, Sem'!C69,"")</f>
        <v/>
      </c>
      <c r="C70" s="127" t="str">
        <f>IF('CP, Curs, Sem'!E69&lt;&gt;"a","",'CP, Curs, Sem'!E69)</f>
        <v/>
      </c>
      <c r="D70" s="127" t="str">
        <f>IF('CP, Curs, Sem'!F69&lt;&gt;"a","",'CP, Curs, Sem'!F69)</f>
        <v/>
      </c>
      <c r="E70" s="127" t="str">
        <f>IF('CP, Curs, Sem'!G69&lt;&gt;"a","",'CP, Curs, Sem'!G69)</f>
        <v/>
      </c>
      <c r="F70" s="127" t="str">
        <f>IF('CP, Curs, Sem'!H69&lt;&gt;"a","",'CP, Curs, Sem'!H69)</f>
        <v/>
      </c>
      <c r="G70" s="127" t="str">
        <f>IF('CP, Curs, Sem'!I69&lt;&gt;"a","",'CP, Curs, Sem'!I69)</f>
        <v/>
      </c>
      <c r="H70" s="127" t="str">
        <f>IF('CP, Curs, Sem'!J69&lt;&gt;"a","",'CP, Curs, Sem'!J69)</f>
        <v/>
      </c>
      <c r="I70" s="127" t="str">
        <f>IF('CP, Curs, Sem'!K69&lt;&gt;"a","",'CP, Curs, Sem'!K69)</f>
        <v/>
      </c>
      <c r="J70" s="127" t="str">
        <f>IF('CP, Curs, Sem'!L69&lt;&gt;"a","",'CP, Curs, Sem'!L69)</f>
        <v/>
      </c>
      <c r="K70" s="127" t="str">
        <f>IF('CP, Curs, Sem'!M69&lt;&gt;"a","",'CP, Curs, Sem'!M69)</f>
        <v/>
      </c>
      <c r="L70" s="127" t="str">
        <f>IF('CP, Curs, Sem'!N69&lt;&gt;"a","",'CP, Curs, Sem'!N69)</f>
        <v/>
      </c>
      <c r="M70" s="127" t="str">
        <f>IF('CP, Curs, Sem'!O69&lt;&gt;"a","",'CP, Curs, Sem'!O69)</f>
        <v/>
      </c>
      <c r="N70" s="127" t="str">
        <f>IF('CP, Curs, Sem'!P69&lt;&gt;"a","",'CP, Curs, Sem'!P69)</f>
        <v/>
      </c>
      <c r="O70" s="127" t="str">
        <f>IF('CP, Curs, Sem'!Q69&lt;&gt;"a","",'CP, Curs, Sem'!Q69)</f>
        <v/>
      </c>
      <c r="P70" s="127" t="str">
        <f>IF('CP, Curs, Sem'!R69&lt;&gt;"a","",'CP, Curs, Sem'!R69)</f>
        <v/>
      </c>
      <c r="Q70" s="127" t="str">
        <f>IF('CP, Curs, Sem'!S69&lt;&gt;"a","",'CP, Curs, Sem'!S69)</f>
        <v/>
      </c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  <c r="AE70" s="127"/>
      <c r="AF70" s="128"/>
      <c r="AG70" s="128"/>
      <c r="AH70" s="125"/>
    </row>
    <row r="71" spans="1:34" ht="19.95" customHeight="1" x14ac:dyDescent="0.3">
      <c r="A71" s="125" t="str">
        <f>'CP, Curs, Sem'!B70</f>
        <v/>
      </c>
      <c r="B71" s="126" t="str">
        <f>IF(NOT(ISBLANK('CP, Curs, Sem'!C70)),'CP, Curs, Sem'!C70,"")</f>
        <v/>
      </c>
      <c r="C71" s="127" t="str">
        <f>IF('CP, Curs, Sem'!E70&lt;&gt;"a","",'CP, Curs, Sem'!E70)</f>
        <v/>
      </c>
      <c r="D71" s="127" t="str">
        <f>IF('CP, Curs, Sem'!F70&lt;&gt;"a","",'CP, Curs, Sem'!F70)</f>
        <v/>
      </c>
      <c r="E71" s="127" t="str">
        <f>IF('CP, Curs, Sem'!G70&lt;&gt;"a","",'CP, Curs, Sem'!G70)</f>
        <v/>
      </c>
      <c r="F71" s="127" t="str">
        <f>IF('CP, Curs, Sem'!H70&lt;&gt;"a","",'CP, Curs, Sem'!H70)</f>
        <v/>
      </c>
      <c r="G71" s="127" t="str">
        <f>IF('CP, Curs, Sem'!I70&lt;&gt;"a","",'CP, Curs, Sem'!I70)</f>
        <v/>
      </c>
      <c r="H71" s="127" t="str">
        <f>IF('CP, Curs, Sem'!J70&lt;&gt;"a","",'CP, Curs, Sem'!J70)</f>
        <v/>
      </c>
      <c r="I71" s="127" t="str">
        <f>IF('CP, Curs, Sem'!K70&lt;&gt;"a","",'CP, Curs, Sem'!K70)</f>
        <v/>
      </c>
      <c r="J71" s="127" t="str">
        <f>IF('CP, Curs, Sem'!L70&lt;&gt;"a","",'CP, Curs, Sem'!L70)</f>
        <v/>
      </c>
      <c r="K71" s="127" t="str">
        <f>IF('CP, Curs, Sem'!M70&lt;&gt;"a","",'CP, Curs, Sem'!M70)</f>
        <v/>
      </c>
      <c r="L71" s="127" t="str">
        <f>IF('CP, Curs, Sem'!N70&lt;&gt;"a","",'CP, Curs, Sem'!N70)</f>
        <v/>
      </c>
      <c r="M71" s="127" t="str">
        <f>IF('CP, Curs, Sem'!O70&lt;&gt;"a","",'CP, Curs, Sem'!O70)</f>
        <v/>
      </c>
      <c r="N71" s="127" t="str">
        <f>IF('CP, Curs, Sem'!P70&lt;&gt;"a","",'CP, Curs, Sem'!P70)</f>
        <v/>
      </c>
      <c r="O71" s="127" t="str">
        <f>IF('CP, Curs, Sem'!Q70&lt;&gt;"a","",'CP, Curs, Sem'!Q70)</f>
        <v/>
      </c>
      <c r="P71" s="127" t="str">
        <f>IF('CP, Curs, Sem'!R70&lt;&gt;"a","",'CP, Curs, Sem'!R70)</f>
        <v/>
      </c>
      <c r="Q71" s="127" t="str">
        <f>IF('CP, Curs, Sem'!S70&lt;&gt;"a","",'CP, Curs, Sem'!S70)</f>
        <v/>
      </c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8"/>
      <c r="AG71" s="128"/>
      <c r="AH71" s="125"/>
    </row>
    <row r="72" spans="1:34" ht="19.95" customHeight="1" x14ac:dyDescent="0.3">
      <c r="A72" s="125" t="str">
        <f>'CP, Curs, Sem'!B71</f>
        <v/>
      </c>
      <c r="B72" s="126" t="str">
        <f>IF(NOT(ISBLANK('CP, Curs, Sem'!C71)),'CP, Curs, Sem'!C71,"")</f>
        <v/>
      </c>
      <c r="C72" s="127" t="str">
        <f>IF('CP, Curs, Sem'!E71&lt;&gt;"a","",'CP, Curs, Sem'!E71)</f>
        <v/>
      </c>
      <c r="D72" s="127" t="str">
        <f>IF('CP, Curs, Sem'!F71&lt;&gt;"a","",'CP, Curs, Sem'!F71)</f>
        <v/>
      </c>
      <c r="E72" s="127" t="str">
        <f>IF('CP, Curs, Sem'!G71&lt;&gt;"a","",'CP, Curs, Sem'!G71)</f>
        <v/>
      </c>
      <c r="F72" s="127" t="str">
        <f>IF('CP, Curs, Sem'!H71&lt;&gt;"a","",'CP, Curs, Sem'!H71)</f>
        <v/>
      </c>
      <c r="G72" s="127" t="str">
        <f>IF('CP, Curs, Sem'!I71&lt;&gt;"a","",'CP, Curs, Sem'!I71)</f>
        <v/>
      </c>
      <c r="H72" s="127" t="str">
        <f>IF('CP, Curs, Sem'!J71&lt;&gt;"a","",'CP, Curs, Sem'!J71)</f>
        <v/>
      </c>
      <c r="I72" s="127" t="str">
        <f>IF('CP, Curs, Sem'!K71&lt;&gt;"a","",'CP, Curs, Sem'!K71)</f>
        <v/>
      </c>
      <c r="J72" s="127" t="str">
        <f>IF('CP, Curs, Sem'!L71&lt;&gt;"a","",'CP, Curs, Sem'!L71)</f>
        <v/>
      </c>
      <c r="K72" s="127" t="str">
        <f>IF('CP, Curs, Sem'!M71&lt;&gt;"a","",'CP, Curs, Sem'!M71)</f>
        <v/>
      </c>
      <c r="L72" s="127" t="str">
        <f>IF('CP, Curs, Sem'!N71&lt;&gt;"a","",'CP, Curs, Sem'!N71)</f>
        <v/>
      </c>
      <c r="M72" s="127" t="str">
        <f>IF('CP, Curs, Sem'!O71&lt;&gt;"a","",'CP, Curs, Sem'!O71)</f>
        <v/>
      </c>
      <c r="N72" s="127" t="str">
        <f>IF('CP, Curs, Sem'!P71&lt;&gt;"a","",'CP, Curs, Sem'!P71)</f>
        <v/>
      </c>
      <c r="O72" s="127" t="str">
        <f>IF('CP, Curs, Sem'!Q71&lt;&gt;"a","",'CP, Curs, Sem'!Q71)</f>
        <v/>
      </c>
      <c r="P72" s="127" t="str">
        <f>IF('CP, Curs, Sem'!R71&lt;&gt;"a","",'CP, Curs, Sem'!R71)</f>
        <v/>
      </c>
      <c r="Q72" s="127" t="str">
        <f>IF('CP, Curs, Sem'!S71&lt;&gt;"a","",'CP, Curs, Sem'!S71)</f>
        <v/>
      </c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8"/>
      <c r="AG72" s="128"/>
      <c r="AH72" s="125"/>
    </row>
    <row r="73" spans="1:34" ht="19.95" customHeight="1" x14ac:dyDescent="0.3">
      <c r="A73" s="125" t="str">
        <f>'CP, Curs, Sem'!B72</f>
        <v/>
      </c>
      <c r="B73" s="126" t="str">
        <f>IF(NOT(ISBLANK('CP, Curs, Sem'!C72)),'CP, Curs, Sem'!C72,"")</f>
        <v/>
      </c>
      <c r="C73" s="127" t="str">
        <f>IF('CP, Curs, Sem'!E72&lt;&gt;"a","",'CP, Curs, Sem'!E72)</f>
        <v/>
      </c>
      <c r="D73" s="127" t="str">
        <f>IF('CP, Curs, Sem'!F72&lt;&gt;"a","",'CP, Curs, Sem'!F72)</f>
        <v/>
      </c>
      <c r="E73" s="127" t="str">
        <f>IF('CP, Curs, Sem'!G72&lt;&gt;"a","",'CP, Curs, Sem'!G72)</f>
        <v/>
      </c>
      <c r="F73" s="127" t="str">
        <f>IF('CP, Curs, Sem'!H72&lt;&gt;"a","",'CP, Curs, Sem'!H72)</f>
        <v/>
      </c>
      <c r="G73" s="127" t="str">
        <f>IF('CP, Curs, Sem'!I72&lt;&gt;"a","",'CP, Curs, Sem'!I72)</f>
        <v/>
      </c>
      <c r="H73" s="127" t="str">
        <f>IF('CP, Curs, Sem'!J72&lt;&gt;"a","",'CP, Curs, Sem'!J72)</f>
        <v/>
      </c>
      <c r="I73" s="127" t="str">
        <f>IF('CP, Curs, Sem'!K72&lt;&gt;"a","",'CP, Curs, Sem'!K72)</f>
        <v/>
      </c>
      <c r="J73" s="127" t="str">
        <f>IF('CP, Curs, Sem'!L72&lt;&gt;"a","",'CP, Curs, Sem'!L72)</f>
        <v/>
      </c>
      <c r="K73" s="127" t="str">
        <f>IF('CP, Curs, Sem'!M72&lt;&gt;"a","",'CP, Curs, Sem'!M72)</f>
        <v/>
      </c>
      <c r="L73" s="127" t="str">
        <f>IF('CP, Curs, Sem'!N72&lt;&gt;"a","",'CP, Curs, Sem'!N72)</f>
        <v/>
      </c>
      <c r="M73" s="127" t="str">
        <f>IF('CP, Curs, Sem'!O72&lt;&gt;"a","",'CP, Curs, Sem'!O72)</f>
        <v/>
      </c>
      <c r="N73" s="127" t="str">
        <f>IF('CP, Curs, Sem'!P72&lt;&gt;"a","",'CP, Curs, Sem'!P72)</f>
        <v/>
      </c>
      <c r="O73" s="127" t="str">
        <f>IF('CP, Curs, Sem'!Q72&lt;&gt;"a","",'CP, Curs, Sem'!Q72)</f>
        <v/>
      </c>
      <c r="P73" s="127" t="str">
        <f>IF('CP, Curs, Sem'!R72&lt;&gt;"a","",'CP, Curs, Sem'!R72)</f>
        <v/>
      </c>
      <c r="Q73" s="127" t="str">
        <f>IF('CP, Curs, Sem'!S72&lt;&gt;"a","",'CP, Curs, Sem'!S72)</f>
        <v/>
      </c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8"/>
      <c r="AG73" s="128"/>
      <c r="AH73" s="125"/>
    </row>
    <row r="74" spans="1:34" ht="19.95" customHeight="1" x14ac:dyDescent="0.3">
      <c r="A74" s="125" t="str">
        <f>'CP, Curs, Sem'!B73</f>
        <v/>
      </c>
      <c r="B74" s="126" t="str">
        <f>IF(NOT(ISBLANK('CP, Curs, Sem'!C73)),'CP, Curs, Sem'!C73,"")</f>
        <v/>
      </c>
      <c r="C74" s="127" t="str">
        <f>IF('CP, Curs, Sem'!E73&lt;&gt;"a","",'CP, Curs, Sem'!E73)</f>
        <v/>
      </c>
      <c r="D74" s="127" t="str">
        <f>IF('CP, Curs, Sem'!F73&lt;&gt;"a","",'CP, Curs, Sem'!F73)</f>
        <v/>
      </c>
      <c r="E74" s="127" t="str">
        <f>IF('CP, Curs, Sem'!G73&lt;&gt;"a","",'CP, Curs, Sem'!G73)</f>
        <v/>
      </c>
      <c r="F74" s="127" t="str">
        <f>IF('CP, Curs, Sem'!H73&lt;&gt;"a","",'CP, Curs, Sem'!H73)</f>
        <v/>
      </c>
      <c r="G74" s="127" t="str">
        <f>IF('CP, Curs, Sem'!I73&lt;&gt;"a","",'CP, Curs, Sem'!I73)</f>
        <v/>
      </c>
      <c r="H74" s="127" t="str">
        <f>IF('CP, Curs, Sem'!J73&lt;&gt;"a","",'CP, Curs, Sem'!J73)</f>
        <v/>
      </c>
      <c r="I74" s="127" t="str">
        <f>IF('CP, Curs, Sem'!K73&lt;&gt;"a","",'CP, Curs, Sem'!K73)</f>
        <v/>
      </c>
      <c r="J74" s="127" t="str">
        <f>IF('CP, Curs, Sem'!L73&lt;&gt;"a","",'CP, Curs, Sem'!L73)</f>
        <v/>
      </c>
      <c r="K74" s="127" t="str">
        <f>IF('CP, Curs, Sem'!M73&lt;&gt;"a","",'CP, Curs, Sem'!M73)</f>
        <v/>
      </c>
      <c r="L74" s="127" t="str">
        <f>IF('CP, Curs, Sem'!N73&lt;&gt;"a","",'CP, Curs, Sem'!N73)</f>
        <v/>
      </c>
      <c r="M74" s="127" t="str">
        <f>IF('CP, Curs, Sem'!O73&lt;&gt;"a","",'CP, Curs, Sem'!O73)</f>
        <v/>
      </c>
      <c r="N74" s="127" t="str">
        <f>IF('CP, Curs, Sem'!P73&lt;&gt;"a","",'CP, Curs, Sem'!P73)</f>
        <v/>
      </c>
      <c r="O74" s="127" t="str">
        <f>IF('CP, Curs, Sem'!Q73&lt;&gt;"a","",'CP, Curs, Sem'!Q73)</f>
        <v/>
      </c>
      <c r="P74" s="127" t="str">
        <f>IF('CP, Curs, Sem'!R73&lt;&gt;"a","",'CP, Curs, Sem'!R73)</f>
        <v/>
      </c>
      <c r="Q74" s="127" t="str">
        <f>IF('CP, Curs, Sem'!S73&lt;&gt;"a","",'CP, Curs, Sem'!S73)</f>
        <v/>
      </c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8"/>
      <c r="AG74" s="128"/>
      <c r="AH74" s="125"/>
    </row>
    <row r="75" spans="1:34" ht="19.95" customHeight="1" x14ac:dyDescent="0.3">
      <c r="A75" s="125" t="str">
        <f>'CP, Curs, Sem'!B74</f>
        <v/>
      </c>
      <c r="B75" s="126" t="str">
        <f>IF(NOT(ISBLANK('CP, Curs, Sem'!C74)),'CP, Curs, Sem'!C74,"")</f>
        <v/>
      </c>
      <c r="C75" s="127" t="str">
        <f>IF('CP, Curs, Sem'!E74&lt;&gt;"a","",'CP, Curs, Sem'!E74)</f>
        <v/>
      </c>
      <c r="D75" s="127" t="str">
        <f>IF('CP, Curs, Sem'!F74&lt;&gt;"a","",'CP, Curs, Sem'!F74)</f>
        <v/>
      </c>
      <c r="E75" s="127" t="str">
        <f>IF('CP, Curs, Sem'!G74&lt;&gt;"a","",'CP, Curs, Sem'!G74)</f>
        <v/>
      </c>
      <c r="F75" s="127" t="str">
        <f>IF('CP, Curs, Sem'!H74&lt;&gt;"a","",'CP, Curs, Sem'!H74)</f>
        <v/>
      </c>
      <c r="G75" s="127" t="str">
        <f>IF('CP, Curs, Sem'!I74&lt;&gt;"a","",'CP, Curs, Sem'!I74)</f>
        <v/>
      </c>
      <c r="H75" s="127" t="str">
        <f>IF('CP, Curs, Sem'!J74&lt;&gt;"a","",'CP, Curs, Sem'!J74)</f>
        <v/>
      </c>
      <c r="I75" s="127" t="str">
        <f>IF('CP, Curs, Sem'!K74&lt;&gt;"a","",'CP, Curs, Sem'!K74)</f>
        <v/>
      </c>
      <c r="J75" s="127" t="str">
        <f>IF('CP, Curs, Sem'!L74&lt;&gt;"a","",'CP, Curs, Sem'!L74)</f>
        <v/>
      </c>
      <c r="K75" s="127" t="str">
        <f>IF('CP, Curs, Sem'!M74&lt;&gt;"a","",'CP, Curs, Sem'!M74)</f>
        <v/>
      </c>
      <c r="L75" s="127" t="str">
        <f>IF('CP, Curs, Sem'!N74&lt;&gt;"a","",'CP, Curs, Sem'!N74)</f>
        <v/>
      </c>
      <c r="M75" s="127" t="str">
        <f>IF('CP, Curs, Sem'!O74&lt;&gt;"a","",'CP, Curs, Sem'!O74)</f>
        <v/>
      </c>
      <c r="N75" s="127" t="str">
        <f>IF('CP, Curs, Sem'!P74&lt;&gt;"a","",'CP, Curs, Sem'!P74)</f>
        <v/>
      </c>
      <c r="O75" s="127" t="str">
        <f>IF('CP, Curs, Sem'!Q74&lt;&gt;"a","",'CP, Curs, Sem'!Q74)</f>
        <v/>
      </c>
      <c r="P75" s="127" t="str">
        <f>IF('CP, Curs, Sem'!R74&lt;&gt;"a","",'CP, Curs, Sem'!R74)</f>
        <v/>
      </c>
      <c r="Q75" s="127" t="str">
        <f>IF('CP, Curs, Sem'!S74&lt;&gt;"a","",'CP, Curs, Sem'!S74)</f>
        <v/>
      </c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8"/>
      <c r="AG75" s="128"/>
      <c r="AH75" s="125"/>
    </row>
    <row r="76" spans="1:34" ht="19.95" customHeight="1" x14ac:dyDescent="0.3">
      <c r="A76" s="125" t="str">
        <f>'CP, Curs, Sem'!B75</f>
        <v/>
      </c>
      <c r="B76" s="126" t="str">
        <f>IF(NOT(ISBLANK('CP, Curs, Sem'!C75)),'CP, Curs, Sem'!C75,"")</f>
        <v/>
      </c>
      <c r="C76" s="127" t="str">
        <f>IF('CP, Curs, Sem'!E75&lt;&gt;"a","",'CP, Curs, Sem'!E75)</f>
        <v/>
      </c>
      <c r="D76" s="127" t="str">
        <f>IF('CP, Curs, Sem'!F75&lt;&gt;"a","",'CP, Curs, Sem'!F75)</f>
        <v/>
      </c>
      <c r="E76" s="127" t="str">
        <f>IF('CP, Curs, Sem'!G75&lt;&gt;"a","",'CP, Curs, Sem'!G75)</f>
        <v/>
      </c>
      <c r="F76" s="127" t="str">
        <f>IF('CP, Curs, Sem'!H75&lt;&gt;"a","",'CP, Curs, Sem'!H75)</f>
        <v/>
      </c>
      <c r="G76" s="127" t="str">
        <f>IF('CP, Curs, Sem'!I75&lt;&gt;"a","",'CP, Curs, Sem'!I75)</f>
        <v/>
      </c>
      <c r="H76" s="127" t="str">
        <f>IF('CP, Curs, Sem'!J75&lt;&gt;"a","",'CP, Curs, Sem'!J75)</f>
        <v/>
      </c>
      <c r="I76" s="127" t="str">
        <f>IF('CP, Curs, Sem'!K75&lt;&gt;"a","",'CP, Curs, Sem'!K75)</f>
        <v/>
      </c>
      <c r="J76" s="127" t="str">
        <f>IF('CP, Curs, Sem'!L75&lt;&gt;"a","",'CP, Curs, Sem'!L75)</f>
        <v/>
      </c>
      <c r="K76" s="127" t="str">
        <f>IF('CP, Curs, Sem'!M75&lt;&gt;"a","",'CP, Curs, Sem'!M75)</f>
        <v/>
      </c>
      <c r="L76" s="127" t="str">
        <f>IF('CP, Curs, Sem'!N75&lt;&gt;"a","",'CP, Curs, Sem'!N75)</f>
        <v/>
      </c>
      <c r="M76" s="127" t="str">
        <f>IF('CP, Curs, Sem'!O75&lt;&gt;"a","",'CP, Curs, Sem'!O75)</f>
        <v/>
      </c>
      <c r="N76" s="127" t="str">
        <f>IF('CP, Curs, Sem'!P75&lt;&gt;"a","",'CP, Curs, Sem'!P75)</f>
        <v/>
      </c>
      <c r="O76" s="127" t="str">
        <f>IF('CP, Curs, Sem'!Q75&lt;&gt;"a","",'CP, Curs, Sem'!Q75)</f>
        <v/>
      </c>
      <c r="P76" s="127" t="str">
        <f>IF('CP, Curs, Sem'!R75&lt;&gt;"a","",'CP, Curs, Sem'!R75)</f>
        <v/>
      </c>
      <c r="Q76" s="127" t="str">
        <f>IF('CP, Curs, Sem'!S75&lt;&gt;"a","",'CP, Curs, Sem'!S75)</f>
        <v/>
      </c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8"/>
      <c r="AG76" s="128"/>
      <c r="AH76" s="125"/>
    </row>
    <row r="77" spans="1:34" ht="19.95" customHeight="1" x14ac:dyDescent="0.3">
      <c r="A77" s="125" t="str">
        <f>'CP, Curs, Sem'!B76</f>
        <v/>
      </c>
      <c r="B77" s="126" t="str">
        <f>IF(NOT(ISBLANK('CP, Curs, Sem'!C76)),'CP, Curs, Sem'!C76,"")</f>
        <v/>
      </c>
      <c r="C77" s="127" t="str">
        <f>IF('CP, Curs, Sem'!E76&lt;&gt;"a","",'CP, Curs, Sem'!E76)</f>
        <v/>
      </c>
      <c r="D77" s="127" t="str">
        <f>IF('CP, Curs, Sem'!F76&lt;&gt;"a","",'CP, Curs, Sem'!F76)</f>
        <v/>
      </c>
      <c r="E77" s="127" t="str">
        <f>IF('CP, Curs, Sem'!G76&lt;&gt;"a","",'CP, Curs, Sem'!G76)</f>
        <v/>
      </c>
      <c r="F77" s="127" t="str">
        <f>IF('CP, Curs, Sem'!H76&lt;&gt;"a","",'CP, Curs, Sem'!H76)</f>
        <v/>
      </c>
      <c r="G77" s="127" t="str">
        <f>IF('CP, Curs, Sem'!I76&lt;&gt;"a","",'CP, Curs, Sem'!I76)</f>
        <v/>
      </c>
      <c r="H77" s="127" t="str">
        <f>IF('CP, Curs, Sem'!J76&lt;&gt;"a","",'CP, Curs, Sem'!J76)</f>
        <v/>
      </c>
      <c r="I77" s="127" t="str">
        <f>IF('CP, Curs, Sem'!K76&lt;&gt;"a","",'CP, Curs, Sem'!K76)</f>
        <v/>
      </c>
      <c r="J77" s="127" t="str">
        <f>IF('CP, Curs, Sem'!L76&lt;&gt;"a","",'CP, Curs, Sem'!L76)</f>
        <v/>
      </c>
      <c r="K77" s="127" t="str">
        <f>IF('CP, Curs, Sem'!M76&lt;&gt;"a","",'CP, Curs, Sem'!M76)</f>
        <v/>
      </c>
      <c r="L77" s="127" t="str">
        <f>IF('CP, Curs, Sem'!N76&lt;&gt;"a","",'CP, Curs, Sem'!N76)</f>
        <v/>
      </c>
      <c r="M77" s="127" t="str">
        <f>IF('CP, Curs, Sem'!O76&lt;&gt;"a","",'CP, Curs, Sem'!O76)</f>
        <v/>
      </c>
      <c r="N77" s="127" t="str">
        <f>IF('CP, Curs, Sem'!P76&lt;&gt;"a","",'CP, Curs, Sem'!P76)</f>
        <v/>
      </c>
      <c r="O77" s="127" t="str">
        <f>IF('CP, Curs, Sem'!Q76&lt;&gt;"a","",'CP, Curs, Sem'!Q76)</f>
        <v/>
      </c>
      <c r="P77" s="127" t="str">
        <f>IF('CP, Curs, Sem'!R76&lt;&gt;"a","",'CP, Curs, Sem'!R76)</f>
        <v/>
      </c>
      <c r="Q77" s="127" t="str">
        <f>IF('CP, Curs, Sem'!S76&lt;&gt;"a","",'CP, Curs, Sem'!S76)</f>
        <v/>
      </c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8"/>
      <c r="AG77" s="128"/>
      <c r="AH77" s="125"/>
    </row>
    <row r="78" spans="1:34" ht="19.95" customHeight="1" x14ac:dyDescent="0.3">
      <c r="A78" s="125" t="str">
        <f>'CP, Curs, Sem'!B77</f>
        <v/>
      </c>
      <c r="B78" s="126" t="str">
        <f>IF(NOT(ISBLANK('CP, Curs, Sem'!C77)),'CP, Curs, Sem'!C77,"")</f>
        <v/>
      </c>
      <c r="C78" s="127" t="str">
        <f>IF('CP, Curs, Sem'!E77&lt;&gt;"a","",'CP, Curs, Sem'!E77)</f>
        <v/>
      </c>
      <c r="D78" s="127" t="str">
        <f>IF('CP, Curs, Sem'!F77&lt;&gt;"a","",'CP, Curs, Sem'!F77)</f>
        <v/>
      </c>
      <c r="E78" s="127" t="str">
        <f>IF('CP, Curs, Sem'!G77&lt;&gt;"a","",'CP, Curs, Sem'!G77)</f>
        <v/>
      </c>
      <c r="F78" s="127" t="str">
        <f>IF('CP, Curs, Sem'!H77&lt;&gt;"a","",'CP, Curs, Sem'!H77)</f>
        <v/>
      </c>
      <c r="G78" s="127" t="str">
        <f>IF('CP, Curs, Sem'!I77&lt;&gt;"a","",'CP, Curs, Sem'!I77)</f>
        <v/>
      </c>
      <c r="H78" s="127" t="str">
        <f>IF('CP, Curs, Sem'!J77&lt;&gt;"a","",'CP, Curs, Sem'!J77)</f>
        <v/>
      </c>
      <c r="I78" s="127" t="str">
        <f>IF('CP, Curs, Sem'!K77&lt;&gt;"a","",'CP, Curs, Sem'!K77)</f>
        <v/>
      </c>
      <c r="J78" s="127" t="str">
        <f>IF('CP, Curs, Sem'!L77&lt;&gt;"a","",'CP, Curs, Sem'!L77)</f>
        <v/>
      </c>
      <c r="K78" s="127" t="str">
        <f>IF('CP, Curs, Sem'!M77&lt;&gt;"a","",'CP, Curs, Sem'!M77)</f>
        <v/>
      </c>
      <c r="L78" s="127" t="str">
        <f>IF('CP, Curs, Sem'!N77&lt;&gt;"a","",'CP, Curs, Sem'!N77)</f>
        <v/>
      </c>
      <c r="M78" s="127" t="str">
        <f>IF('CP, Curs, Sem'!O77&lt;&gt;"a","",'CP, Curs, Sem'!O77)</f>
        <v/>
      </c>
      <c r="N78" s="127" t="str">
        <f>IF('CP, Curs, Sem'!P77&lt;&gt;"a","",'CP, Curs, Sem'!P77)</f>
        <v/>
      </c>
      <c r="O78" s="127" t="str">
        <f>IF('CP, Curs, Sem'!Q77&lt;&gt;"a","",'CP, Curs, Sem'!Q77)</f>
        <v/>
      </c>
      <c r="P78" s="127" t="str">
        <f>IF('CP, Curs, Sem'!R77&lt;&gt;"a","",'CP, Curs, Sem'!R77)</f>
        <v/>
      </c>
      <c r="Q78" s="127" t="str">
        <f>IF('CP, Curs, Sem'!S77&lt;&gt;"a","",'CP, Curs, Sem'!S77)</f>
        <v/>
      </c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8"/>
      <c r="AG78" s="128"/>
      <c r="AH78" s="125"/>
    </row>
    <row r="79" spans="1:34" ht="19.95" customHeight="1" x14ac:dyDescent="0.3">
      <c r="A79" s="125" t="str">
        <f>'CP, Curs, Sem'!B78</f>
        <v/>
      </c>
      <c r="B79" s="126" t="str">
        <f>IF(NOT(ISBLANK('CP, Curs, Sem'!C78)),'CP, Curs, Sem'!C78,"")</f>
        <v/>
      </c>
      <c r="C79" s="127" t="str">
        <f>IF('CP, Curs, Sem'!E78&lt;&gt;"a","",'CP, Curs, Sem'!E78)</f>
        <v/>
      </c>
      <c r="D79" s="127" t="str">
        <f>IF('CP, Curs, Sem'!F78&lt;&gt;"a","",'CP, Curs, Sem'!F78)</f>
        <v/>
      </c>
      <c r="E79" s="127" t="str">
        <f>IF('CP, Curs, Sem'!G78&lt;&gt;"a","",'CP, Curs, Sem'!G78)</f>
        <v/>
      </c>
      <c r="F79" s="127" t="str">
        <f>IF('CP, Curs, Sem'!H78&lt;&gt;"a","",'CP, Curs, Sem'!H78)</f>
        <v/>
      </c>
      <c r="G79" s="127" t="str">
        <f>IF('CP, Curs, Sem'!I78&lt;&gt;"a","",'CP, Curs, Sem'!I78)</f>
        <v/>
      </c>
      <c r="H79" s="127" t="str">
        <f>IF('CP, Curs, Sem'!J78&lt;&gt;"a","",'CP, Curs, Sem'!J78)</f>
        <v/>
      </c>
      <c r="I79" s="127" t="str">
        <f>IF('CP, Curs, Sem'!K78&lt;&gt;"a","",'CP, Curs, Sem'!K78)</f>
        <v/>
      </c>
      <c r="J79" s="127" t="str">
        <f>IF('CP, Curs, Sem'!L78&lt;&gt;"a","",'CP, Curs, Sem'!L78)</f>
        <v/>
      </c>
      <c r="K79" s="127" t="str">
        <f>IF('CP, Curs, Sem'!M78&lt;&gt;"a","",'CP, Curs, Sem'!M78)</f>
        <v/>
      </c>
      <c r="L79" s="127" t="str">
        <f>IF('CP, Curs, Sem'!N78&lt;&gt;"a","",'CP, Curs, Sem'!N78)</f>
        <v/>
      </c>
      <c r="M79" s="127" t="str">
        <f>IF('CP, Curs, Sem'!O78&lt;&gt;"a","",'CP, Curs, Sem'!O78)</f>
        <v/>
      </c>
      <c r="N79" s="127" t="str">
        <f>IF('CP, Curs, Sem'!P78&lt;&gt;"a","",'CP, Curs, Sem'!P78)</f>
        <v/>
      </c>
      <c r="O79" s="127" t="str">
        <f>IF('CP, Curs, Sem'!Q78&lt;&gt;"a","",'CP, Curs, Sem'!Q78)</f>
        <v/>
      </c>
      <c r="P79" s="127" t="str">
        <f>IF('CP, Curs, Sem'!R78&lt;&gt;"a","",'CP, Curs, Sem'!R78)</f>
        <v/>
      </c>
      <c r="Q79" s="127" t="str">
        <f>IF('CP, Curs, Sem'!S78&lt;&gt;"a","",'CP, Curs, Sem'!S78)</f>
        <v/>
      </c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8"/>
      <c r="AG79" s="128"/>
      <c r="AH79" s="125"/>
    </row>
    <row r="80" spans="1:34" ht="19.95" customHeight="1" x14ac:dyDescent="0.3">
      <c r="A80" s="125" t="str">
        <f>'CP, Curs, Sem'!B79</f>
        <v/>
      </c>
      <c r="B80" s="126" t="str">
        <f>IF(NOT(ISBLANK('CP, Curs, Sem'!C79)),'CP, Curs, Sem'!C79,"")</f>
        <v/>
      </c>
      <c r="C80" s="127" t="str">
        <f>IF('CP, Curs, Sem'!E79&lt;&gt;"a","",'CP, Curs, Sem'!E79)</f>
        <v/>
      </c>
      <c r="D80" s="127" t="str">
        <f>IF('CP, Curs, Sem'!F79&lt;&gt;"a","",'CP, Curs, Sem'!F79)</f>
        <v/>
      </c>
      <c r="E80" s="127" t="str">
        <f>IF('CP, Curs, Sem'!G79&lt;&gt;"a","",'CP, Curs, Sem'!G79)</f>
        <v/>
      </c>
      <c r="F80" s="127" t="str">
        <f>IF('CP, Curs, Sem'!H79&lt;&gt;"a","",'CP, Curs, Sem'!H79)</f>
        <v/>
      </c>
      <c r="G80" s="127" t="str">
        <f>IF('CP, Curs, Sem'!I79&lt;&gt;"a","",'CP, Curs, Sem'!I79)</f>
        <v/>
      </c>
      <c r="H80" s="127" t="str">
        <f>IF('CP, Curs, Sem'!J79&lt;&gt;"a","",'CP, Curs, Sem'!J79)</f>
        <v/>
      </c>
      <c r="I80" s="127" t="str">
        <f>IF('CP, Curs, Sem'!K79&lt;&gt;"a","",'CP, Curs, Sem'!K79)</f>
        <v/>
      </c>
      <c r="J80" s="127" t="str">
        <f>IF('CP, Curs, Sem'!L79&lt;&gt;"a","",'CP, Curs, Sem'!L79)</f>
        <v/>
      </c>
      <c r="K80" s="127" t="str">
        <f>IF('CP, Curs, Sem'!M79&lt;&gt;"a","",'CP, Curs, Sem'!M79)</f>
        <v/>
      </c>
      <c r="L80" s="127" t="str">
        <f>IF('CP, Curs, Sem'!N79&lt;&gt;"a","",'CP, Curs, Sem'!N79)</f>
        <v/>
      </c>
      <c r="M80" s="127" t="str">
        <f>IF('CP, Curs, Sem'!O79&lt;&gt;"a","",'CP, Curs, Sem'!O79)</f>
        <v/>
      </c>
      <c r="N80" s="127" t="str">
        <f>IF('CP, Curs, Sem'!P79&lt;&gt;"a","",'CP, Curs, Sem'!P79)</f>
        <v/>
      </c>
      <c r="O80" s="127" t="str">
        <f>IF('CP, Curs, Sem'!Q79&lt;&gt;"a","",'CP, Curs, Sem'!Q79)</f>
        <v/>
      </c>
      <c r="P80" s="127" t="str">
        <f>IF('CP, Curs, Sem'!R79&lt;&gt;"a","",'CP, Curs, Sem'!R79)</f>
        <v/>
      </c>
      <c r="Q80" s="127" t="str">
        <f>IF('CP, Curs, Sem'!S79&lt;&gt;"a","",'CP, Curs, Sem'!S79)</f>
        <v/>
      </c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8"/>
      <c r="AG80" s="128"/>
      <c r="AH80" s="125"/>
    </row>
    <row r="81" spans="1:34" ht="19.95" customHeight="1" x14ac:dyDescent="0.3">
      <c r="A81" s="125" t="str">
        <f>'CP, Curs, Sem'!B80</f>
        <v/>
      </c>
      <c r="B81" s="126" t="str">
        <f>IF(NOT(ISBLANK('CP, Curs, Sem'!C80)),'CP, Curs, Sem'!C80,"")</f>
        <v/>
      </c>
      <c r="C81" s="127" t="str">
        <f>IF('CP, Curs, Sem'!E80&lt;&gt;"a","",'CP, Curs, Sem'!E80)</f>
        <v/>
      </c>
      <c r="D81" s="127" t="str">
        <f>IF('CP, Curs, Sem'!F80&lt;&gt;"a","",'CP, Curs, Sem'!F80)</f>
        <v/>
      </c>
      <c r="E81" s="127" t="str">
        <f>IF('CP, Curs, Sem'!G80&lt;&gt;"a","",'CP, Curs, Sem'!G80)</f>
        <v/>
      </c>
      <c r="F81" s="127" t="str">
        <f>IF('CP, Curs, Sem'!H80&lt;&gt;"a","",'CP, Curs, Sem'!H80)</f>
        <v/>
      </c>
      <c r="G81" s="127" t="str">
        <f>IF('CP, Curs, Sem'!I80&lt;&gt;"a","",'CP, Curs, Sem'!I80)</f>
        <v/>
      </c>
      <c r="H81" s="127" t="str">
        <f>IF('CP, Curs, Sem'!J80&lt;&gt;"a","",'CP, Curs, Sem'!J80)</f>
        <v/>
      </c>
      <c r="I81" s="127" t="str">
        <f>IF('CP, Curs, Sem'!K80&lt;&gt;"a","",'CP, Curs, Sem'!K80)</f>
        <v/>
      </c>
      <c r="J81" s="127" t="str">
        <f>IF('CP, Curs, Sem'!L80&lt;&gt;"a","",'CP, Curs, Sem'!L80)</f>
        <v/>
      </c>
      <c r="K81" s="127" t="str">
        <f>IF('CP, Curs, Sem'!M80&lt;&gt;"a","",'CP, Curs, Sem'!M80)</f>
        <v/>
      </c>
      <c r="L81" s="127" t="str">
        <f>IF('CP, Curs, Sem'!N80&lt;&gt;"a","",'CP, Curs, Sem'!N80)</f>
        <v/>
      </c>
      <c r="M81" s="127" t="str">
        <f>IF('CP, Curs, Sem'!O80&lt;&gt;"a","",'CP, Curs, Sem'!O80)</f>
        <v/>
      </c>
      <c r="N81" s="127" t="str">
        <f>IF('CP, Curs, Sem'!P80&lt;&gt;"a","",'CP, Curs, Sem'!P80)</f>
        <v/>
      </c>
      <c r="O81" s="127" t="str">
        <f>IF('CP, Curs, Sem'!Q80&lt;&gt;"a","",'CP, Curs, Sem'!Q80)</f>
        <v/>
      </c>
      <c r="P81" s="127" t="str">
        <f>IF('CP, Curs, Sem'!R80&lt;&gt;"a","",'CP, Curs, Sem'!R80)</f>
        <v/>
      </c>
      <c r="Q81" s="127" t="str">
        <f>IF('CP, Curs, Sem'!S80&lt;&gt;"a","",'CP, Curs, Sem'!S80)</f>
        <v/>
      </c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8"/>
      <c r="AG81" s="128"/>
      <c r="AH81" s="125"/>
    </row>
    <row r="82" spans="1:34" ht="19.95" customHeight="1" x14ac:dyDescent="0.3">
      <c r="A82" s="125" t="str">
        <f>'CP, Curs, Sem'!B81</f>
        <v/>
      </c>
      <c r="B82" s="126" t="str">
        <f>IF(NOT(ISBLANK('CP, Curs, Sem'!C81)),'CP, Curs, Sem'!C81,"")</f>
        <v/>
      </c>
      <c r="C82" s="127" t="str">
        <f>IF('CP, Curs, Sem'!E81&lt;&gt;"a","",'CP, Curs, Sem'!E81)</f>
        <v/>
      </c>
      <c r="D82" s="127" t="str">
        <f>IF('CP, Curs, Sem'!F81&lt;&gt;"a","",'CP, Curs, Sem'!F81)</f>
        <v/>
      </c>
      <c r="E82" s="127" t="str">
        <f>IF('CP, Curs, Sem'!G81&lt;&gt;"a","",'CP, Curs, Sem'!G81)</f>
        <v/>
      </c>
      <c r="F82" s="127" t="str">
        <f>IF('CP, Curs, Sem'!H81&lt;&gt;"a","",'CP, Curs, Sem'!H81)</f>
        <v/>
      </c>
      <c r="G82" s="127" t="str">
        <f>IF('CP, Curs, Sem'!I81&lt;&gt;"a","",'CP, Curs, Sem'!I81)</f>
        <v/>
      </c>
      <c r="H82" s="127" t="str">
        <f>IF('CP, Curs, Sem'!J81&lt;&gt;"a","",'CP, Curs, Sem'!J81)</f>
        <v/>
      </c>
      <c r="I82" s="127" t="str">
        <f>IF('CP, Curs, Sem'!K81&lt;&gt;"a","",'CP, Curs, Sem'!K81)</f>
        <v/>
      </c>
      <c r="J82" s="127" t="str">
        <f>IF('CP, Curs, Sem'!L81&lt;&gt;"a","",'CP, Curs, Sem'!L81)</f>
        <v/>
      </c>
      <c r="K82" s="127" t="str">
        <f>IF('CP, Curs, Sem'!M81&lt;&gt;"a","",'CP, Curs, Sem'!M81)</f>
        <v/>
      </c>
      <c r="L82" s="127" t="str">
        <f>IF('CP, Curs, Sem'!N81&lt;&gt;"a","",'CP, Curs, Sem'!N81)</f>
        <v/>
      </c>
      <c r="M82" s="127" t="str">
        <f>IF('CP, Curs, Sem'!O81&lt;&gt;"a","",'CP, Curs, Sem'!O81)</f>
        <v/>
      </c>
      <c r="N82" s="127" t="str">
        <f>IF('CP, Curs, Sem'!P81&lt;&gt;"a","",'CP, Curs, Sem'!P81)</f>
        <v/>
      </c>
      <c r="O82" s="127" t="str">
        <f>IF('CP, Curs, Sem'!Q81&lt;&gt;"a","",'CP, Curs, Sem'!Q81)</f>
        <v/>
      </c>
      <c r="P82" s="127" t="str">
        <f>IF('CP, Curs, Sem'!R81&lt;&gt;"a","",'CP, Curs, Sem'!R81)</f>
        <v/>
      </c>
      <c r="Q82" s="127" t="str">
        <f>IF('CP, Curs, Sem'!S81&lt;&gt;"a","",'CP, Curs, Sem'!S81)</f>
        <v/>
      </c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8"/>
      <c r="AG82" s="128"/>
      <c r="AH82" s="125"/>
    </row>
    <row r="83" spans="1:34" ht="19.95" customHeight="1" x14ac:dyDescent="0.3">
      <c r="A83" s="125" t="str">
        <f>'CP, Curs, Sem'!B82</f>
        <v/>
      </c>
      <c r="B83" s="126" t="str">
        <f>IF(NOT(ISBLANK('CP, Curs, Sem'!C82)),'CP, Curs, Sem'!C82,"")</f>
        <v/>
      </c>
      <c r="C83" s="127" t="str">
        <f>IF('CP, Curs, Sem'!E82&lt;&gt;"a","",'CP, Curs, Sem'!E82)</f>
        <v/>
      </c>
      <c r="D83" s="127" t="str">
        <f>IF('CP, Curs, Sem'!F82&lt;&gt;"a","",'CP, Curs, Sem'!F82)</f>
        <v/>
      </c>
      <c r="E83" s="127" t="str">
        <f>IF('CP, Curs, Sem'!G82&lt;&gt;"a","",'CP, Curs, Sem'!G82)</f>
        <v/>
      </c>
      <c r="F83" s="127" t="str">
        <f>IF('CP, Curs, Sem'!H82&lt;&gt;"a","",'CP, Curs, Sem'!H82)</f>
        <v/>
      </c>
      <c r="G83" s="127" t="str">
        <f>IF('CP, Curs, Sem'!I82&lt;&gt;"a","",'CP, Curs, Sem'!I82)</f>
        <v/>
      </c>
      <c r="H83" s="127" t="str">
        <f>IF('CP, Curs, Sem'!J82&lt;&gt;"a","",'CP, Curs, Sem'!J82)</f>
        <v/>
      </c>
      <c r="I83" s="127" t="str">
        <f>IF('CP, Curs, Sem'!K82&lt;&gt;"a","",'CP, Curs, Sem'!K82)</f>
        <v/>
      </c>
      <c r="J83" s="127" t="str">
        <f>IF('CP, Curs, Sem'!L82&lt;&gt;"a","",'CP, Curs, Sem'!L82)</f>
        <v/>
      </c>
      <c r="K83" s="127" t="str">
        <f>IF('CP, Curs, Sem'!M82&lt;&gt;"a","",'CP, Curs, Sem'!M82)</f>
        <v/>
      </c>
      <c r="L83" s="127" t="str">
        <f>IF('CP, Curs, Sem'!N82&lt;&gt;"a","",'CP, Curs, Sem'!N82)</f>
        <v/>
      </c>
      <c r="M83" s="127" t="str">
        <f>IF('CP, Curs, Sem'!O82&lt;&gt;"a","",'CP, Curs, Sem'!O82)</f>
        <v/>
      </c>
      <c r="N83" s="127" t="str">
        <f>IF('CP, Curs, Sem'!P82&lt;&gt;"a","",'CP, Curs, Sem'!P82)</f>
        <v/>
      </c>
      <c r="O83" s="127" t="str">
        <f>IF('CP, Curs, Sem'!Q82&lt;&gt;"a","",'CP, Curs, Sem'!Q82)</f>
        <v/>
      </c>
      <c r="P83" s="127" t="str">
        <f>IF('CP, Curs, Sem'!R82&lt;&gt;"a","",'CP, Curs, Sem'!R82)</f>
        <v/>
      </c>
      <c r="Q83" s="127" t="str">
        <f>IF('CP, Curs, Sem'!S82&lt;&gt;"a","",'CP, Curs, Sem'!S82)</f>
        <v/>
      </c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8"/>
      <c r="AG83" s="128"/>
      <c r="AH83" s="125"/>
    </row>
    <row r="84" spans="1:34" ht="19.95" customHeight="1" x14ac:dyDescent="0.3">
      <c r="A84" s="125" t="str">
        <f>'CP, Curs, Sem'!B83</f>
        <v/>
      </c>
      <c r="B84" s="126" t="str">
        <f>IF(NOT(ISBLANK('CP, Curs, Sem'!C83)),'CP, Curs, Sem'!C83,"")</f>
        <v/>
      </c>
      <c r="C84" s="127" t="str">
        <f>IF('CP, Curs, Sem'!E83&lt;&gt;"a","",'CP, Curs, Sem'!E83)</f>
        <v/>
      </c>
      <c r="D84" s="127" t="str">
        <f>IF('CP, Curs, Sem'!F83&lt;&gt;"a","",'CP, Curs, Sem'!F83)</f>
        <v/>
      </c>
      <c r="E84" s="127" t="str">
        <f>IF('CP, Curs, Sem'!G83&lt;&gt;"a","",'CP, Curs, Sem'!G83)</f>
        <v/>
      </c>
      <c r="F84" s="127" t="str">
        <f>IF('CP, Curs, Sem'!H83&lt;&gt;"a","",'CP, Curs, Sem'!H83)</f>
        <v/>
      </c>
      <c r="G84" s="127" t="str">
        <f>IF('CP, Curs, Sem'!I83&lt;&gt;"a","",'CP, Curs, Sem'!I83)</f>
        <v/>
      </c>
      <c r="H84" s="127" t="str">
        <f>IF('CP, Curs, Sem'!J83&lt;&gt;"a","",'CP, Curs, Sem'!J83)</f>
        <v/>
      </c>
      <c r="I84" s="127" t="str">
        <f>IF('CP, Curs, Sem'!K83&lt;&gt;"a","",'CP, Curs, Sem'!K83)</f>
        <v/>
      </c>
      <c r="J84" s="127" t="str">
        <f>IF('CP, Curs, Sem'!L83&lt;&gt;"a","",'CP, Curs, Sem'!L83)</f>
        <v/>
      </c>
      <c r="K84" s="127" t="str">
        <f>IF('CP, Curs, Sem'!M83&lt;&gt;"a","",'CP, Curs, Sem'!M83)</f>
        <v/>
      </c>
      <c r="L84" s="127" t="str">
        <f>IF('CP, Curs, Sem'!N83&lt;&gt;"a","",'CP, Curs, Sem'!N83)</f>
        <v/>
      </c>
      <c r="M84" s="127" t="str">
        <f>IF('CP, Curs, Sem'!O83&lt;&gt;"a","",'CP, Curs, Sem'!O83)</f>
        <v/>
      </c>
      <c r="N84" s="127" t="str">
        <f>IF('CP, Curs, Sem'!P83&lt;&gt;"a","",'CP, Curs, Sem'!P83)</f>
        <v/>
      </c>
      <c r="O84" s="127" t="str">
        <f>IF('CP, Curs, Sem'!Q83&lt;&gt;"a","",'CP, Curs, Sem'!Q83)</f>
        <v/>
      </c>
      <c r="P84" s="127" t="str">
        <f>IF('CP, Curs, Sem'!R83&lt;&gt;"a","",'CP, Curs, Sem'!R83)</f>
        <v/>
      </c>
      <c r="Q84" s="127" t="str">
        <f>IF('CP, Curs, Sem'!S83&lt;&gt;"a","",'CP, Curs, Sem'!S83)</f>
        <v/>
      </c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8"/>
      <c r="AG84" s="128"/>
      <c r="AH84" s="125"/>
    </row>
    <row r="85" spans="1:34" ht="19.95" customHeight="1" x14ac:dyDescent="0.3">
      <c r="A85" s="125" t="str">
        <f>'CP, Curs, Sem'!B84</f>
        <v/>
      </c>
      <c r="B85" s="126" t="str">
        <f>IF(NOT(ISBLANK('CP, Curs, Sem'!C84)),'CP, Curs, Sem'!C84,"")</f>
        <v/>
      </c>
      <c r="C85" s="127" t="str">
        <f>IF('CP, Curs, Sem'!E84&lt;&gt;"a","",'CP, Curs, Sem'!E84)</f>
        <v/>
      </c>
      <c r="D85" s="127" t="str">
        <f>IF('CP, Curs, Sem'!F84&lt;&gt;"a","",'CP, Curs, Sem'!F84)</f>
        <v/>
      </c>
      <c r="E85" s="127" t="str">
        <f>IF('CP, Curs, Sem'!G84&lt;&gt;"a","",'CP, Curs, Sem'!G84)</f>
        <v/>
      </c>
      <c r="F85" s="127" t="str">
        <f>IF('CP, Curs, Sem'!H84&lt;&gt;"a","",'CP, Curs, Sem'!H84)</f>
        <v/>
      </c>
      <c r="G85" s="127" t="str">
        <f>IF('CP, Curs, Sem'!I84&lt;&gt;"a","",'CP, Curs, Sem'!I84)</f>
        <v/>
      </c>
      <c r="H85" s="127" t="str">
        <f>IF('CP, Curs, Sem'!J84&lt;&gt;"a","",'CP, Curs, Sem'!J84)</f>
        <v/>
      </c>
      <c r="I85" s="127" t="str">
        <f>IF('CP, Curs, Sem'!K84&lt;&gt;"a","",'CP, Curs, Sem'!K84)</f>
        <v/>
      </c>
      <c r="J85" s="127" t="str">
        <f>IF('CP, Curs, Sem'!L84&lt;&gt;"a","",'CP, Curs, Sem'!L84)</f>
        <v/>
      </c>
      <c r="K85" s="127" t="str">
        <f>IF('CP, Curs, Sem'!M84&lt;&gt;"a","",'CP, Curs, Sem'!M84)</f>
        <v/>
      </c>
      <c r="L85" s="127" t="str">
        <f>IF('CP, Curs, Sem'!N84&lt;&gt;"a","",'CP, Curs, Sem'!N84)</f>
        <v/>
      </c>
      <c r="M85" s="127" t="str">
        <f>IF('CP, Curs, Sem'!O84&lt;&gt;"a","",'CP, Curs, Sem'!O84)</f>
        <v/>
      </c>
      <c r="N85" s="127" t="str">
        <f>IF('CP, Curs, Sem'!P84&lt;&gt;"a","",'CP, Curs, Sem'!P84)</f>
        <v/>
      </c>
      <c r="O85" s="127" t="str">
        <f>IF('CP, Curs, Sem'!Q84&lt;&gt;"a","",'CP, Curs, Sem'!Q84)</f>
        <v/>
      </c>
      <c r="P85" s="127" t="str">
        <f>IF('CP, Curs, Sem'!R84&lt;&gt;"a","",'CP, Curs, Sem'!R84)</f>
        <v/>
      </c>
      <c r="Q85" s="127" t="str">
        <f>IF('CP, Curs, Sem'!S84&lt;&gt;"a","",'CP, Curs, Sem'!S84)</f>
        <v/>
      </c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8"/>
      <c r="AG85" s="128"/>
      <c r="AH85" s="125"/>
    </row>
    <row r="86" spans="1:34" ht="19.95" customHeight="1" x14ac:dyDescent="0.3">
      <c r="A86" s="125" t="str">
        <f>'CP, Curs, Sem'!B85</f>
        <v/>
      </c>
      <c r="B86" s="126" t="str">
        <f>IF(NOT(ISBLANK('CP, Curs, Sem'!C85)),'CP, Curs, Sem'!C85,"")</f>
        <v/>
      </c>
      <c r="C86" s="127" t="str">
        <f>IF('CP, Curs, Sem'!E85&lt;&gt;"a","",'CP, Curs, Sem'!E85)</f>
        <v/>
      </c>
      <c r="D86" s="127" t="str">
        <f>IF('CP, Curs, Sem'!F85&lt;&gt;"a","",'CP, Curs, Sem'!F85)</f>
        <v/>
      </c>
      <c r="E86" s="127" t="str">
        <f>IF('CP, Curs, Sem'!G85&lt;&gt;"a","",'CP, Curs, Sem'!G85)</f>
        <v/>
      </c>
      <c r="F86" s="127" t="str">
        <f>IF('CP, Curs, Sem'!H85&lt;&gt;"a","",'CP, Curs, Sem'!H85)</f>
        <v/>
      </c>
      <c r="G86" s="127" t="str">
        <f>IF('CP, Curs, Sem'!I85&lt;&gt;"a","",'CP, Curs, Sem'!I85)</f>
        <v/>
      </c>
      <c r="H86" s="127" t="str">
        <f>IF('CP, Curs, Sem'!J85&lt;&gt;"a","",'CP, Curs, Sem'!J85)</f>
        <v/>
      </c>
      <c r="I86" s="127" t="str">
        <f>IF('CP, Curs, Sem'!K85&lt;&gt;"a","",'CP, Curs, Sem'!K85)</f>
        <v/>
      </c>
      <c r="J86" s="127" t="str">
        <f>IF('CP, Curs, Sem'!L85&lt;&gt;"a","",'CP, Curs, Sem'!L85)</f>
        <v/>
      </c>
      <c r="K86" s="127" t="str">
        <f>IF('CP, Curs, Sem'!M85&lt;&gt;"a","",'CP, Curs, Sem'!M85)</f>
        <v/>
      </c>
      <c r="L86" s="127" t="str">
        <f>IF('CP, Curs, Sem'!N85&lt;&gt;"a","",'CP, Curs, Sem'!N85)</f>
        <v/>
      </c>
      <c r="M86" s="127" t="str">
        <f>IF('CP, Curs, Sem'!O85&lt;&gt;"a","",'CP, Curs, Sem'!O85)</f>
        <v/>
      </c>
      <c r="N86" s="127" t="str">
        <f>IF('CP, Curs, Sem'!P85&lt;&gt;"a","",'CP, Curs, Sem'!P85)</f>
        <v/>
      </c>
      <c r="O86" s="127" t="str">
        <f>IF('CP, Curs, Sem'!Q85&lt;&gt;"a","",'CP, Curs, Sem'!Q85)</f>
        <v/>
      </c>
      <c r="P86" s="127" t="str">
        <f>IF('CP, Curs, Sem'!R85&lt;&gt;"a","",'CP, Curs, Sem'!R85)</f>
        <v/>
      </c>
      <c r="Q86" s="127" t="str">
        <f>IF('CP, Curs, Sem'!S85&lt;&gt;"a","",'CP, Curs, Sem'!S85)</f>
        <v/>
      </c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8"/>
      <c r="AG86" s="128"/>
      <c r="AH86" s="125"/>
    </row>
    <row r="87" spans="1:34" ht="19.95" customHeight="1" x14ac:dyDescent="0.3">
      <c r="A87" s="125" t="str">
        <f>'CP, Curs, Sem'!B86</f>
        <v/>
      </c>
      <c r="B87" s="126" t="str">
        <f>IF(NOT(ISBLANK('CP, Curs, Sem'!C86)),'CP, Curs, Sem'!C86,"")</f>
        <v/>
      </c>
      <c r="C87" s="127" t="str">
        <f>IF('CP, Curs, Sem'!E86&lt;&gt;"a","",'CP, Curs, Sem'!E86)</f>
        <v/>
      </c>
      <c r="D87" s="127" t="str">
        <f>IF('CP, Curs, Sem'!F86&lt;&gt;"a","",'CP, Curs, Sem'!F86)</f>
        <v/>
      </c>
      <c r="E87" s="127" t="str">
        <f>IF('CP, Curs, Sem'!G86&lt;&gt;"a","",'CP, Curs, Sem'!G86)</f>
        <v/>
      </c>
      <c r="F87" s="127" t="str">
        <f>IF('CP, Curs, Sem'!H86&lt;&gt;"a","",'CP, Curs, Sem'!H86)</f>
        <v/>
      </c>
      <c r="G87" s="127" t="str">
        <f>IF('CP, Curs, Sem'!I86&lt;&gt;"a","",'CP, Curs, Sem'!I86)</f>
        <v/>
      </c>
      <c r="H87" s="127" t="str">
        <f>IF('CP, Curs, Sem'!J86&lt;&gt;"a","",'CP, Curs, Sem'!J86)</f>
        <v/>
      </c>
      <c r="I87" s="127" t="str">
        <f>IF('CP, Curs, Sem'!K86&lt;&gt;"a","",'CP, Curs, Sem'!K86)</f>
        <v/>
      </c>
      <c r="J87" s="127" t="str">
        <f>IF('CP, Curs, Sem'!L86&lt;&gt;"a","",'CP, Curs, Sem'!L86)</f>
        <v/>
      </c>
      <c r="K87" s="127" t="str">
        <f>IF('CP, Curs, Sem'!M86&lt;&gt;"a","",'CP, Curs, Sem'!M86)</f>
        <v/>
      </c>
      <c r="L87" s="127" t="str">
        <f>IF('CP, Curs, Sem'!N86&lt;&gt;"a","",'CP, Curs, Sem'!N86)</f>
        <v/>
      </c>
      <c r="M87" s="127" t="str">
        <f>IF('CP, Curs, Sem'!O86&lt;&gt;"a","",'CP, Curs, Sem'!O86)</f>
        <v/>
      </c>
      <c r="N87" s="127" t="str">
        <f>IF('CP, Curs, Sem'!P86&lt;&gt;"a","",'CP, Curs, Sem'!P86)</f>
        <v/>
      </c>
      <c r="O87" s="127" t="str">
        <f>IF('CP, Curs, Sem'!Q86&lt;&gt;"a","",'CP, Curs, Sem'!Q86)</f>
        <v/>
      </c>
      <c r="P87" s="127" t="str">
        <f>IF('CP, Curs, Sem'!R86&lt;&gt;"a","",'CP, Curs, Sem'!R86)</f>
        <v/>
      </c>
      <c r="Q87" s="127" t="str">
        <f>IF('CP, Curs, Sem'!S86&lt;&gt;"a","",'CP, Curs, Sem'!S86)</f>
        <v/>
      </c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8"/>
      <c r="AG87" s="128"/>
      <c r="AH87" s="125"/>
    </row>
    <row r="88" spans="1:34" ht="19.95" customHeight="1" x14ac:dyDescent="0.3">
      <c r="A88" s="125" t="str">
        <f>'CP, Curs, Sem'!B87</f>
        <v/>
      </c>
      <c r="B88" s="126" t="str">
        <f>IF(NOT(ISBLANK('CP, Curs, Sem'!C87)),'CP, Curs, Sem'!C87,"")</f>
        <v/>
      </c>
      <c r="C88" s="127" t="str">
        <f>IF('CP, Curs, Sem'!E87&lt;&gt;"a","",'CP, Curs, Sem'!E87)</f>
        <v/>
      </c>
      <c r="D88" s="127" t="str">
        <f>IF('CP, Curs, Sem'!F87&lt;&gt;"a","",'CP, Curs, Sem'!F87)</f>
        <v/>
      </c>
      <c r="E88" s="127" t="str">
        <f>IF('CP, Curs, Sem'!G87&lt;&gt;"a","",'CP, Curs, Sem'!G87)</f>
        <v/>
      </c>
      <c r="F88" s="127" t="str">
        <f>IF('CP, Curs, Sem'!H87&lt;&gt;"a","",'CP, Curs, Sem'!H87)</f>
        <v/>
      </c>
      <c r="G88" s="127" t="str">
        <f>IF('CP, Curs, Sem'!I87&lt;&gt;"a","",'CP, Curs, Sem'!I87)</f>
        <v/>
      </c>
      <c r="H88" s="127" t="str">
        <f>IF('CP, Curs, Sem'!J87&lt;&gt;"a","",'CP, Curs, Sem'!J87)</f>
        <v/>
      </c>
      <c r="I88" s="127" t="str">
        <f>IF('CP, Curs, Sem'!K87&lt;&gt;"a","",'CP, Curs, Sem'!K87)</f>
        <v/>
      </c>
      <c r="J88" s="127" t="str">
        <f>IF('CP, Curs, Sem'!L87&lt;&gt;"a","",'CP, Curs, Sem'!L87)</f>
        <v/>
      </c>
      <c r="K88" s="127" t="str">
        <f>IF('CP, Curs, Sem'!M87&lt;&gt;"a","",'CP, Curs, Sem'!M87)</f>
        <v/>
      </c>
      <c r="L88" s="127" t="str">
        <f>IF('CP, Curs, Sem'!N87&lt;&gt;"a","",'CP, Curs, Sem'!N87)</f>
        <v/>
      </c>
      <c r="M88" s="127" t="str">
        <f>IF('CP, Curs, Sem'!O87&lt;&gt;"a","",'CP, Curs, Sem'!O87)</f>
        <v/>
      </c>
      <c r="N88" s="127" t="str">
        <f>IF('CP, Curs, Sem'!P87&lt;&gt;"a","",'CP, Curs, Sem'!P87)</f>
        <v/>
      </c>
      <c r="O88" s="127" t="str">
        <f>IF('CP, Curs, Sem'!Q87&lt;&gt;"a","",'CP, Curs, Sem'!Q87)</f>
        <v/>
      </c>
      <c r="P88" s="127" t="str">
        <f>IF('CP, Curs, Sem'!R87&lt;&gt;"a","",'CP, Curs, Sem'!R87)</f>
        <v/>
      </c>
      <c r="Q88" s="127" t="str">
        <f>IF('CP, Curs, Sem'!S87&lt;&gt;"a","",'CP, Curs, Sem'!S87)</f>
        <v/>
      </c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8"/>
      <c r="AG88" s="128"/>
      <c r="AH88" s="125"/>
    </row>
    <row r="89" spans="1:34" ht="19.95" customHeight="1" x14ac:dyDescent="0.3">
      <c r="A89" s="125" t="str">
        <f>'CP, Curs, Sem'!B88</f>
        <v/>
      </c>
      <c r="B89" s="126" t="str">
        <f>IF(NOT(ISBLANK('CP, Curs, Sem'!C88)),'CP, Curs, Sem'!C88,"")</f>
        <v/>
      </c>
      <c r="C89" s="127" t="str">
        <f>IF('CP, Curs, Sem'!E88&lt;&gt;"a","",'CP, Curs, Sem'!E88)</f>
        <v/>
      </c>
      <c r="D89" s="127" t="str">
        <f>IF('CP, Curs, Sem'!F88&lt;&gt;"a","",'CP, Curs, Sem'!F88)</f>
        <v/>
      </c>
      <c r="E89" s="127" t="str">
        <f>IF('CP, Curs, Sem'!G88&lt;&gt;"a","",'CP, Curs, Sem'!G88)</f>
        <v/>
      </c>
      <c r="F89" s="127" t="str">
        <f>IF('CP, Curs, Sem'!H88&lt;&gt;"a","",'CP, Curs, Sem'!H88)</f>
        <v/>
      </c>
      <c r="G89" s="127" t="str">
        <f>IF('CP, Curs, Sem'!I88&lt;&gt;"a","",'CP, Curs, Sem'!I88)</f>
        <v/>
      </c>
      <c r="H89" s="127" t="str">
        <f>IF('CP, Curs, Sem'!J88&lt;&gt;"a","",'CP, Curs, Sem'!J88)</f>
        <v/>
      </c>
      <c r="I89" s="127" t="str">
        <f>IF('CP, Curs, Sem'!K88&lt;&gt;"a","",'CP, Curs, Sem'!K88)</f>
        <v/>
      </c>
      <c r="J89" s="127" t="str">
        <f>IF('CP, Curs, Sem'!L88&lt;&gt;"a","",'CP, Curs, Sem'!L88)</f>
        <v/>
      </c>
      <c r="K89" s="127" t="str">
        <f>IF('CP, Curs, Sem'!M88&lt;&gt;"a","",'CP, Curs, Sem'!M88)</f>
        <v/>
      </c>
      <c r="L89" s="127" t="str">
        <f>IF('CP, Curs, Sem'!N88&lt;&gt;"a","",'CP, Curs, Sem'!N88)</f>
        <v/>
      </c>
      <c r="M89" s="127" t="str">
        <f>IF('CP, Curs, Sem'!O88&lt;&gt;"a","",'CP, Curs, Sem'!O88)</f>
        <v/>
      </c>
      <c r="N89" s="127" t="str">
        <f>IF('CP, Curs, Sem'!P88&lt;&gt;"a","",'CP, Curs, Sem'!P88)</f>
        <v/>
      </c>
      <c r="O89" s="127" t="str">
        <f>IF('CP, Curs, Sem'!Q88&lt;&gt;"a","",'CP, Curs, Sem'!Q88)</f>
        <v/>
      </c>
      <c r="P89" s="127" t="str">
        <f>IF('CP, Curs, Sem'!R88&lt;&gt;"a","",'CP, Curs, Sem'!R88)</f>
        <v/>
      </c>
      <c r="Q89" s="127" t="str">
        <f>IF('CP, Curs, Sem'!S88&lt;&gt;"a","",'CP, Curs, Sem'!S88)</f>
        <v/>
      </c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8"/>
      <c r="AG89" s="128"/>
      <c r="AH89" s="125"/>
    </row>
    <row r="90" spans="1:34" ht="19.95" customHeight="1" x14ac:dyDescent="0.3">
      <c r="A90" s="125" t="str">
        <f>'CP, Curs, Sem'!B89</f>
        <v/>
      </c>
      <c r="B90" s="126" t="str">
        <f>IF(NOT(ISBLANK('CP, Curs, Sem'!C89)),'CP, Curs, Sem'!C89,"")</f>
        <v/>
      </c>
      <c r="C90" s="127" t="str">
        <f>IF('CP, Curs, Sem'!E89&lt;&gt;"a","",'CP, Curs, Sem'!E89)</f>
        <v/>
      </c>
      <c r="D90" s="127" t="str">
        <f>IF('CP, Curs, Sem'!F89&lt;&gt;"a","",'CP, Curs, Sem'!F89)</f>
        <v/>
      </c>
      <c r="E90" s="127" t="str">
        <f>IF('CP, Curs, Sem'!G89&lt;&gt;"a","",'CP, Curs, Sem'!G89)</f>
        <v/>
      </c>
      <c r="F90" s="127" t="str">
        <f>IF('CP, Curs, Sem'!H89&lt;&gt;"a","",'CP, Curs, Sem'!H89)</f>
        <v/>
      </c>
      <c r="G90" s="127" t="str">
        <f>IF('CP, Curs, Sem'!I89&lt;&gt;"a","",'CP, Curs, Sem'!I89)</f>
        <v/>
      </c>
      <c r="H90" s="127" t="str">
        <f>IF('CP, Curs, Sem'!J89&lt;&gt;"a","",'CP, Curs, Sem'!J89)</f>
        <v/>
      </c>
      <c r="I90" s="127" t="str">
        <f>IF('CP, Curs, Sem'!K89&lt;&gt;"a","",'CP, Curs, Sem'!K89)</f>
        <v/>
      </c>
      <c r="J90" s="127" t="str">
        <f>IF('CP, Curs, Sem'!L89&lt;&gt;"a","",'CP, Curs, Sem'!L89)</f>
        <v/>
      </c>
      <c r="K90" s="127" t="str">
        <f>IF('CP, Curs, Sem'!M89&lt;&gt;"a","",'CP, Curs, Sem'!M89)</f>
        <v/>
      </c>
      <c r="L90" s="127" t="str">
        <f>IF('CP, Curs, Sem'!N89&lt;&gt;"a","",'CP, Curs, Sem'!N89)</f>
        <v/>
      </c>
      <c r="M90" s="127" t="str">
        <f>IF('CP, Curs, Sem'!O89&lt;&gt;"a","",'CP, Curs, Sem'!O89)</f>
        <v/>
      </c>
      <c r="N90" s="127" t="str">
        <f>IF('CP, Curs, Sem'!P89&lt;&gt;"a","",'CP, Curs, Sem'!P89)</f>
        <v/>
      </c>
      <c r="O90" s="127" t="str">
        <f>IF('CP, Curs, Sem'!Q89&lt;&gt;"a","",'CP, Curs, Sem'!Q89)</f>
        <v/>
      </c>
      <c r="P90" s="127" t="str">
        <f>IF('CP, Curs, Sem'!R89&lt;&gt;"a","",'CP, Curs, Sem'!R89)</f>
        <v/>
      </c>
      <c r="Q90" s="127" t="str">
        <f>IF('CP, Curs, Sem'!S89&lt;&gt;"a","",'CP, Curs, Sem'!S89)</f>
        <v/>
      </c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8"/>
      <c r="AG90" s="128"/>
      <c r="AH90" s="125"/>
    </row>
    <row r="91" spans="1:34" ht="19.95" customHeight="1" x14ac:dyDescent="0.3">
      <c r="A91" s="125" t="str">
        <f>'CP, Curs, Sem'!B90</f>
        <v/>
      </c>
      <c r="B91" s="126" t="str">
        <f>IF(NOT(ISBLANK('CP, Curs, Sem'!C90)),'CP, Curs, Sem'!C90,"")</f>
        <v/>
      </c>
      <c r="C91" s="127" t="str">
        <f>IF('CP, Curs, Sem'!E90&lt;&gt;"a","",'CP, Curs, Sem'!E90)</f>
        <v/>
      </c>
      <c r="D91" s="127" t="str">
        <f>IF('CP, Curs, Sem'!F90&lt;&gt;"a","",'CP, Curs, Sem'!F90)</f>
        <v/>
      </c>
      <c r="E91" s="127" t="str">
        <f>IF('CP, Curs, Sem'!G90&lt;&gt;"a","",'CP, Curs, Sem'!G90)</f>
        <v/>
      </c>
      <c r="F91" s="127" t="str">
        <f>IF('CP, Curs, Sem'!H90&lt;&gt;"a","",'CP, Curs, Sem'!H90)</f>
        <v/>
      </c>
      <c r="G91" s="127" t="str">
        <f>IF('CP, Curs, Sem'!I90&lt;&gt;"a","",'CP, Curs, Sem'!I90)</f>
        <v/>
      </c>
      <c r="H91" s="127" t="str">
        <f>IF('CP, Curs, Sem'!J90&lt;&gt;"a","",'CP, Curs, Sem'!J90)</f>
        <v/>
      </c>
      <c r="I91" s="127" t="str">
        <f>IF('CP, Curs, Sem'!K90&lt;&gt;"a","",'CP, Curs, Sem'!K90)</f>
        <v/>
      </c>
      <c r="J91" s="127" t="str">
        <f>IF('CP, Curs, Sem'!L90&lt;&gt;"a","",'CP, Curs, Sem'!L90)</f>
        <v/>
      </c>
      <c r="K91" s="127" t="str">
        <f>IF('CP, Curs, Sem'!M90&lt;&gt;"a","",'CP, Curs, Sem'!M90)</f>
        <v/>
      </c>
      <c r="L91" s="127" t="str">
        <f>IF('CP, Curs, Sem'!N90&lt;&gt;"a","",'CP, Curs, Sem'!N90)</f>
        <v/>
      </c>
      <c r="M91" s="127" t="str">
        <f>IF('CP, Curs, Sem'!O90&lt;&gt;"a","",'CP, Curs, Sem'!O90)</f>
        <v/>
      </c>
      <c r="N91" s="127" t="str">
        <f>IF('CP, Curs, Sem'!P90&lt;&gt;"a","",'CP, Curs, Sem'!P90)</f>
        <v/>
      </c>
      <c r="O91" s="127" t="str">
        <f>IF('CP, Curs, Sem'!Q90&lt;&gt;"a","",'CP, Curs, Sem'!Q90)</f>
        <v/>
      </c>
      <c r="P91" s="127" t="str">
        <f>IF('CP, Curs, Sem'!R90&lt;&gt;"a","",'CP, Curs, Sem'!R90)</f>
        <v/>
      </c>
      <c r="Q91" s="127" t="str">
        <f>IF('CP, Curs, Sem'!S90&lt;&gt;"a","",'CP, Curs, Sem'!S90)</f>
        <v/>
      </c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8"/>
      <c r="AG91" s="128"/>
      <c r="AH91" s="125"/>
    </row>
    <row r="92" spans="1:34" ht="19.95" customHeight="1" x14ac:dyDescent="0.3">
      <c r="A92" s="125" t="str">
        <f>'CP, Curs, Sem'!B91</f>
        <v/>
      </c>
      <c r="B92" s="126" t="str">
        <f>IF(NOT(ISBLANK('CP, Curs, Sem'!C91)),'CP, Curs, Sem'!C91,"")</f>
        <v/>
      </c>
      <c r="C92" s="127" t="str">
        <f>IF('CP, Curs, Sem'!E91&lt;&gt;"a","",'CP, Curs, Sem'!E91)</f>
        <v/>
      </c>
      <c r="D92" s="127" t="str">
        <f>IF('CP, Curs, Sem'!F91&lt;&gt;"a","",'CP, Curs, Sem'!F91)</f>
        <v/>
      </c>
      <c r="E92" s="127" t="str">
        <f>IF('CP, Curs, Sem'!G91&lt;&gt;"a","",'CP, Curs, Sem'!G91)</f>
        <v/>
      </c>
      <c r="F92" s="127" t="str">
        <f>IF('CP, Curs, Sem'!H91&lt;&gt;"a","",'CP, Curs, Sem'!H91)</f>
        <v/>
      </c>
      <c r="G92" s="127" t="str">
        <f>IF('CP, Curs, Sem'!I91&lt;&gt;"a","",'CP, Curs, Sem'!I91)</f>
        <v/>
      </c>
      <c r="H92" s="127" t="str">
        <f>IF('CP, Curs, Sem'!J91&lt;&gt;"a","",'CP, Curs, Sem'!J91)</f>
        <v/>
      </c>
      <c r="I92" s="127" t="str">
        <f>IF('CP, Curs, Sem'!K91&lt;&gt;"a","",'CP, Curs, Sem'!K91)</f>
        <v/>
      </c>
      <c r="J92" s="127" t="str">
        <f>IF('CP, Curs, Sem'!L91&lt;&gt;"a","",'CP, Curs, Sem'!L91)</f>
        <v/>
      </c>
      <c r="K92" s="127" t="str">
        <f>IF('CP, Curs, Sem'!M91&lt;&gt;"a","",'CP, Curs, Sem'!M91)</f>
        <v/>
      </c>
      <c r="L92" s="127" t="str">
        <f>IF('CP, Curs, Sem'!N91&lt;&gt;"a","",'CP, Curs, Sem'!N91)</f>
        <v/>
      </c>
      <c r="M92" s="127" t="str">
        <f>IF('CP, Curs, Sem'!O91&lt;&gt;"a","",'CP, Curs, Sem'!O91)</f>
        <v/>
      </c>
      <c r="N92" s="127" t="str">
        <f>IF('CP, Curs, Sem'!P91&lt;&gt;"a","",'CP, Curs, Sem'!P91)</f>
        <v/>
      </c>
      <c r="O92" s="127" t="str">
        <f>IF('CP, Curs, Sem'!Q91&lt;&gt;"a","",'CP, Curs, Sem'!Q91)</f>
        <v/>
      </c>
      <c r="P92" s="127" t="str">
        <f>IF('CP, Curs, Sem'!R91&lt;&gt;"a","",'CP, Curs, Sem'!R91)</f>
        <v/>
      </c>
      <c r="Q92" s="127" t="str">
        <f>IF('CP, Curs, Sem'!S91&lt;&gt;"a","",'CP, Curs, Sem'!S91)</f>
        <v/>
      </c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8"/>
      <c r="AG92" s="128"/>
      <c r="AH92" s="125"/>
    </row>
    <row r="93" spans="1:34" ht="19.95" customHeight="1" x14ac:dyDescent="0.3">
      <c r="A93" s="125" t="str">
        <f>'CP, Curs, Sem'!B92</f>
        <v/>
      </c>
      <c r="B93" s="126" t="str">
        <f>IF(NOT(ISBLANK('CP, Curs, Sem'!C92)),'CP, Curs, Sem'!C92,"")</f>
        <v/>
      </c>
      <c r="C93" s="127" t="str">
        <f>IF('CP, Curs, Sem'!E92&lt;&gt;"a","",'CP, Curs, Sem'!E92)</f>
        <v/>
      </c>
      <c r="D93" s="127" t="str">
        <f>IF('CP, Curs, Sem'!F92&lt;&gt;"a","",'CP, Curs, Sem'!F92)</f>
        <v/>
      </c>
      <c r="E93" s="127" t="str">
        <f>IF('CP, Curs, Sem'!G92&lt;&gt;"a","",'CP, Curs, Sem'!G92)</f>
        <v/>
      </c>
      <c r="F93" s="127" t="str">
        <f>IF('CP, Curs, Sem'!H92&lt;&gt;"a","",'CP, Curs, Sem'!H92)</f>
        <v/>
      </c>
      <c r="G93" s="127" t="str">
        <f>IF('CP, Curs, Sem'!I92&lt;&gt;"a","",'CP, Curs, Sem'!I92)</f>
        <v/>
      </c>
      <c r="H93" s="127" t="str">
        <f>IF('CP, Curs, Sem'!J92&lt;&gt;"a","",'CP, Curs, Sem'!J92)</f>
        <v/>
      </c>
      <c r="I93" s="127" t="str">
        <f>IF('CP, Curs, Sem'!K92&lt;&gt;"a","",'CP, Curs, Sem'!K92)</f>
        <v/>
      </c>
      <c r="J93" s="127" t="str">
        <f>IF('CP, Curs, Sem'!L92&lt;&gt;"a","",'CP, Curs, Sem'!L92)</f>
        <v/>
      </c>
      <c r="K93" s="127" t="str">
        <f>IF('CP, Curs, Sem'!M92&lt;&gt;"a","",'CP, Curs, Sem'!M92)</f>
        <v/>
      </c>
      <c r="L93" s="127" t="str">
        <f>IF('CP, Curs, Sem'!N92&lt;&gt;"a","",'CP, Curs, Sem'!N92)</f>
        <v/>
      </c>
      <c r="M93" s="127" t="str">
        <f>IF('CP, Curs, Sem'!O92&lt;&gt;"a","",'CP, Curs, Sem'!O92)</f>
        <v/>
      </c>
      <c r="N93" s="127" t="str">
        <f>IF('CP, Curs, Sem'!P92&lt;&gt;"a","",'CP, Curs, Sem'!P92)</f>
        <v/>
      </c>
      <c r="O93" s="127" t="str">
        <f>IF('CP, Curs, Sem'!Q92&lt;&gt;"a","",'CP, Curs, Sem'!Q92)</f>
        <v/>
      </c>
      <c r="P93" s="127" t="str">
        <f>IF('CP, Curs, Sem'!R92&lt;&gt;"a","",'CP, Curs, Sem'!R92)</f>
        <v/>
      </c>
      <c r="Q93" s="127" t="str">
        <f>IF('CP, Curs, Sem'!S92&lt;&gt;"a","",'CP, Curs, Sem'!S92)</f>
        <v/>
      </c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8"/>
      <c r="AG93" s="128"/>
      <c r="AH93" s="125"/>
    </row>
    <row r="94" spans="1:34" ht="19.95" customHeight="1" x14ac:dyDescent="0.3">
      <c r="A94" s="125" t="str">
        <f>'CP, Curs, Sem'!B93</f>
        <v/>
      </c>
      <c r="B94" s="126" t="str">
        <f>IF(NOT(ISBLANK('CP, Curs, Sem'!C93)),'CP, Curs, Sem'!C93,"")</f>
        <v/>
      </c>
      <c r="C94" s="127" t="str">
        <f>IF('CP, Curs, Sem'!E93&lt;&gt;"a","",'CP, Curs, Sem'!E93)</f>
        <v/>
      </c>
      <c r="D94" s="127" t="str">
        <f>IF('CP, Curs, Sem'!F93&lt;&gt;"a","",'CP, Curs, Sem'!F93)</f>
        <v/>
      </c>
      <c r="E94" s="127" t="str">
        <f>IF('CP, Curs, Sem'!G93&lt;&gt;"a","",'CP, Curs, Sem'!G93)</f>
        <v/>
      </c>
      <c r="F94" s="127" t="str">
        <f>IF('CP, Curs, Sem'!H93&lt;&gt;"a","",'CP, Curs, Sem'!H93)</f>
        <v/>
      </c>
      <c r="G94" s="127" t="str">
        <f>IF('CP, Curs, Sem'!I93&lt;&gt;"a","",'CP, Curs, Sem'!I93)</f>
        <v/>
      </c>
      <c r="H94" s="127" t="str">
        <f>IF('CP, Curs, Sem'!J93&lt;&gt;"a","",'CP, Curs, Sem'!J93)</f>
        <v/>
      </c>
      <c r="I94" s="127" t="str">
        <f>IF('CP, Curs, Sem'!K93&lt;&gt;"a","",'CP, Curs, Sem'!K93)</f>
        <v/>
      </c>
      <c r="J94" s="127" t="str">
        <f>IF('CP, Curs, Sem'!L93&lt;&gt;"a","",'CP, Curs, Sem'!L93)</f>
        <v/>
      </c>
      <c r="K94" s="127" t="str">
        <f>IF('CP, Curs, Sem'!M93&lt;&gt;"a","",'CP, Curs, Sem'!M93)</f>
        <v/>
      </c>
      <c r="L94" s="127" t="str">
        <f>IF('CP, Curs, Sem'!N93&lt;&gt;"a","",'CP, Curs, Sem'!N93)</f>
        <v/>
      </c>
      <c r="M94" s="127" t="str">
        <f>IF('CP, Curs, Sem'!O93&lt;&gt;"a","",'CP, Curs, Sem'!O93)</f>
        <v/>
      </c>
      <c r="N94" s="127" t="str">
        <f>IF('CP, Curs, Sem'!P93&lt;&gt;"a","",'CP, Curs, Sem'!P93)</f>
        <v/>
      </c>
      <c r="O94" s="127" t="str">
        <f>IF('CP, Curs, Sem'!Q93&lt;&gt;"a","",'CP, Curs, Sem'!Q93)</f>
        <v/>
      </c>
      <c r="P94" s="127" t="str">
        <f>IF('CP, Curs, Sem'!R93&lt;&gt;"a","",'CP, Curs, Sem'!R93)</f>
        <v/>
      </c>
      <c r="Q94" s="127" t="str">
        <f>IF('CP, Curs, Sem'!S93&lt;&gt;"a","",'CP, Curs, Sem'!S93)</f>
        <v/>
      </c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8"/>
      <c r="AG94" s="128"/>
      <c r="AH94" s="125"/>
    </row>
    <row r="95" spans="1:34" ht="19.95" customHeight="1" x14ac:dyDescent="0.3">
      <c r="A95" s="125" t="str">
        <f>'CP, Curs, Sem'!B94</f>
        <v/>
      </c>
      <c r="B95" s="126" t="str">
        <f>IF(NOT(ISBLANK('CP, Curs, Sem'!C94)),'CP, Curs, Sem'!C94,"")</f>
        <v/>
      </c>
      <c r="C95" s="127" t="str">
        <f>IF('CP, Curs, Sem'!E94&lt;&gt;"a","",'CP, Curs, Sem'!E94)</f>
        <v/>
      </c>
      <c r="D95" s="127" t="str">
        <f>IF('CP, Curs, Sem'!F94&lt;&gt;"a","",'CP, Curs, Sem'!F94)</f>
        <v/>
      </c>
      <c r="E95" s="127" t="str">
        <f>IF('CP, Curs, Sem'!G94&lt;&gt;"a","",'CP, Curs, Sem'!G94)</f>
        <v/>
      </c>
      <c r="F95" s="127" t="str">
        <f>IF('CP, Curs, Sem'!H94&lt;&gt;"a","",'CP, Curs, Sem'!H94)</f>
        <v/>
      </c>
      <c r="G95" s="127" t="str">
        <f>IF('CP, Curs, Sem'!I94&lt;&gt;"a","",'CP, Curs, Sem'!I94)</f>
        <v/>
      </c>
      <c r="H95" s="127" t="str">
        <f>IF('CP, Curs, Sem'!J94&lt;&gt;"a","",'CP, Curs, Sem'!J94)</f>
        <v/>
      </c>
      <c r="I95" s="127" t="str">
        <f>IF('CP, Curs, Sem'!K94&lt;&gt;"a","",'CP, Curs, Sem'!K94)</f>
        <v/>
      </c>
      <c r="J95" s="127" t="str">
        <f>IF('CP, Curs, Sem'!L94&lt;&gt;"a","",'CP, Curs, Sem'!L94)</f>
        <v/>
      </c>
      <c r="K95" s="127" t="str">
        <f>IF('CP, Curs, Sem'!M94&lt;&gt;"a","",'CP, Curs, Sem'!M94)</f>
        <v/>
      </c>
      <c r="L95" s="127" t="str">
        <f>IF('CP, Curs, Sem'!N94&lt;&gt;"a","",'CP, Curs, Sem'!N94)</f>
        <v/>
      </c>
      <c r="M95" s="127" t="str">
        <f>IF('CP, Curs, Sem'!O94&lt;&gt;"a","",'CP, Curs, Sem'!O94)</f>
        <v/>
      </c>
      <c r="N95" s="127" t="str">
        <f>IF('CP, Curs, Sem'!P94&lt;&gt;"a","",'CP, Curs, Sem'!P94)</f>
        <v/>
      </c>
      <c r="O95" s="127" t="str">
        <f>IF('CP, Curs, Sem'!Q94&lt;&gt;"a","",'CP, Curs, Sem'!Q94)</f>
        <v/>
      </c>
      <c r="P95" s="127" t="str">
        <f>IF('CP, Curs, Sem'!R94&lt;&gt;"a","",'CP, Curs, Sem'!R94)</f>
        <v/>
      </c>
      <c r="Q95" s="127" t="str">
        <f>IF('CP, Curs, Sem'!S94&lt;&gt;"a","",'CP, Curs, Sem'!S94)</f>
        <v/>
      </c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8"/>
      <c r="AG95" s="128"/>
      <c r="AH95" s="125"/>
    </row>
    <row r="96" spans="1:34" ht="19.95" customHeight="1" x14ac:dyDescent="0.3">
      <c r="A96" s="125" t="str">
        <f>'CP, Curs, Sem'!B95</f>
        <v/>
      </c>
      <c r="B96" s="126" t="str">
        <f>IF(NOT(ISBLANK('CP, Curs, Sem'!C95)),'CP, Curs, Sem'!C95,"")</f>
        <v/>
      </c>
      <c r="C96" s="127" t="str">
        <f>IF('CP, Curs, Sem'!E95&lt;&gt;"a","",'CP, Curs, Sem'!E95)</f>
        <v/>
      </c>
      <c r="D96" s="127" t="str">
        <f>IF('CP, Curs, Sem'!F95&lt;&gt;"a","",'CP, Curs, Sem'!F95)</f>
        <v/>
      </c>
      <c r="E96" s="127" t="str">
        <f>IF('CP, Curs, Sem'!G95&lt;&gt;"a","",'CP, Curs, Sem'!G95)</f>
        <v/>
      </c>
      <c r="F96" s="127" t="str">
        <f>IF('CP, Curs, Sem'!H95&lt;&gt;"a","",'CP, Curs, Sem'!H95)</f>
        <v/>
      </c>
      <c r="G96" s="127" t="str">
        <f>IF('CP, Curs, Sem'!I95&lt;&gt;"a","",'CP, Curs, Sem'!I95)</f>
        <v/>
      </c>
      <c r="H96" s="127" t="str">
        <f>IF('CP, Curs, Sem'!J95&lt;&gt;"a","",'CP, Curs, Sem'!J95)</f>
        <v/>
      </c>
      <c r="I96" s="127" t="str">
        <f>IF('CP, Curs, Sem'!K95&lt;&gt;"a","",'CP, Curs, Sem'!K95)</f>
        <v/>
      </c>
      <c r="J96" s="127" t="str">
        <f>IF('CP, Curs, Sem'!L95&lt;&gt;"a","",'CP, Curs, Sem'!L95)</f>
        <v/>
      </c>
      <c r="K96" s="127" t="str">
        <f>IF('CP, Curs, Sem'!M95&lt;&gt;"a","",'CP, Curs, Sem'!M95)</f>
        <v/>
      </c>
      <c r="L96" s="127" t="str">
        <f>IF('CP, Curs, Sem'!N95&lt;&gt;"a","",'CP, Curs, Sem'!N95)</f>
        <v/>
      </c>
      <c r="M96" s="127" t="str">
        <f>IF('CP, Curs, Sem'!O95&lt;&gt;"a","",'CP, Curs, Sem'!O95)</f>
        <v/>
      </c>
      <c r="N96" s="127" t="str">
        <f>IF('CP, Curs, Sem'!P95&lt;&gt;"a","",'CP, Curs, Sem'!P95)</f>
        <v/>
      </c>
      <c r="O96" s="127" t="str">
        <f>IF('CP, Curs, Sem'!Q95&lt;&gt;"a","",'CP, Curs, Sem'!Q95)</f>
        <v/>
      </c>
      <c r="P96" s="127" t="str">
        <f>IF('CP, Curs, Sem'!R95&lt;&gt;"a","",'CP, Curs, Sem'!R95)</f>
        <v/>
      </c>
      <c r="Q96" s="127" t="str">
        <f>IF('CP, Curs, Sem'!S95&lt;&gt;"a","",'CP, Curs, Sem'!S95)</f>
        <v/>
      </c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8"/>
      <c r="AG96" s="128"/>
      <c r="AH96" s="125"/>
    </row>
    <row r="97" spans="1:34" ht="19.95" customHeight="1" x14ac:dyDescent="0.3">
      <c r="A97" s="125" t="str">
        <f>'CP, Curs, Sem'!B96</f>
        <v/>
      </c>
      <c r="B97" s="126" t="str">
        <f>IF(NOT(ISBLANK('CP, Curs, Sem'!C96)),'CP, Curs, Sem'!C96,"")</f>
        <v/>
      </c>
      <c r="C97" s="127" t="str">
        <f>IF('CP, Curs, Sem'!E96&lt;&gt;"a","",'CP, Curs, Sem'!E96)</f>
        <v/>
      </c>
      <c r="D97" s="127" t="str">
        <f>IF('CP, Curs, Sem'!F96&lt;&gt;"a","",'CP, Curs, Sem'!F96)</f>
        <v/>
      </c>
      <c r="E97" s="127" t="str">
        <f>IF('CP, Curs, Sem'!G96&lt;&gt;"a","",'CP, Curs, Sem'!G96)</f>
        <v/>
      </c>
      <c r="F97" s="127" t="str">
        <f>IF('CP, Curs, Sem'!H96&lt;&gt;"a","",'CP, Curs, Sem'!H96)</f>
        <v/>
      </c>
      <c r="G97" s="127" t="str">
        <f>IF('CP, Curs, Sem'!I96&lt;&gt;"a","",'CP, Curs, Sem'!I96)</f>
        <v/>
      </c>
      <c r="H97" s="127" t="str">
        <f>IF('CP, Curs, Sem'!J96&lt;&gt;"a","",'CP, Curs, Sem'!J96)</f>
        <v/>
      </c>
      <c r="I97" s="127" t="str">
        <f>IF('CP, Curs, Sem'!K96&lt;&gt;"a","",'CP, Curs, Sem'!K96)</f>
        <v/>
      </c>
      <c r="J97" s="127" t="str">
        <f>IF('CP, Curs, Sem'!L96&lt;&gt;"a","",'CP, Curs, Sem'!L96)</f>
        <v/>
      </c>
      <c r="K97" s="127" t="str">
        <f>IF('CP, Curs, Sem'!M96&lt;&gt;"a","",'CP, Curs, Sem'!M96)</f>
        <v/>
      </c>
      <c r="L97" s="127" t="str">
        <f>IF('CP, Curs, Sem'!N96&lt;&gt;"a","",'CP, Curs, Sem'!N96)</f>
        <v/>
      </c>
      <c r="M97" s="127" t="str">
        <f>IF('CP, Curs, Sem'!O96&lt;&gt;"a","",'CP, Curs, Sem'!O96)</f>
        <v/>
      </c>
      <c r="N97" s="127" t="str">
        <f>IF('CP, Curs, Sem'!P96&lt;&gt;"a","",'CP, Curs, Sem'!P96)</f>
        <v/>
      </c>
      <c r="O97" s="127" t="str">
        <f>IF('CP, Curs, Sem'!Q96&lt;&gt;"a","",'CP, Curs, Sem'!Q96)</f>
        <v/>
      </c>
      <c r="P97" s="127" t="str">
        <f>IF('CP, Curs, Sem'!R96&lt;&gt;"a","",'CP, Curs, Sem'!R96)</f>
        <v/>
      </c>
      <c r="Q97" s="127" t="str">
        <f>IF('CP, Curs, Sem'!S96&lt;&gt;"a","",'CP, Curs, Sem'!S96)</f>
        <v/>
      </c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8"/>
      <c r="AG97" s="128"/>
      <c r="AH97" s="125"/>
    </row>
    <row r="98" spans="1:34" ht="19.95" customHeight="1" x14ac:dyDescent="0.3">
      <c r="A98" s="125" t="str">
        <f>'CP, Curs, Sem'!B97</f>
        <v/>
      </c>
      <c r="B98" s="126" t="str">
        <f>IF(NOT(ISBLANK('CP, Curs, Sem'!C97)),'CP, Curs, Sem'!C97,"")</f>
        <v/>
      </c>
      <c r="C98" s="127" t="str">
        <f>IF('CP, Curs, Sem'!E97&lt;&gt;"a","",'CP, Curs, Sem'!E97)</f>
        <v/>
      </c>
      <c r="D98" s="127" t="str">
        <f>IF('CP, Curs, Sem'!F97&lt;&gt;"a","",'CP, Curs, Sem'!F97)</f>
        <v/>
      </c>
      <c r="E98" s="127" t="str">
        <f>IF('CP, Curs, Sem'!G97&lt;&gt;"a","",'CP, Curs, Sem'!G97)</f>
        <v/>
      </c>
      <c r="F98" s="127" t="str">
        <f>IF('CP, Curs, Sem'!H97&lt;&gt;"a","",'CP, Curs, Sem'!H97)</f>
        <v/>
      </c>
      <c r="G98" s="127" t="str">
        <f>IF('CP, Curs, Sem'!I97&lt;&gt;"a","",'CP, Curs, Sem'!I97)</f>
        <v/>
      </c>
      <c r="H98" s="127" t="str">
        <f>IF('CP, Curs, Sem'!J97&lt;&gt;"a","",'CP, Curs, Sem'!J97)</f>
        <v/>
      </c>
      <c r="I98" s="127" t="str">
        <f>IF('CP, Curs, Sem'!K97&lt;&gt;"a","",'CP, Curs, Sem'!K97)</f>
        <v/>
      </c>
      <c r="J98" s="127" t="str">
        <f>IF('CP, Curs, Sem'!L97&lt;&gt;"a","",'CP, Curs, Sem'!L97)</f>
        <v/>
      </c>
      <c r="K98" s="127" t="str">
        <f>IF('CP, Curs, Sem'!M97&lt;&gt;"a","",'CP, Curs, Sem'!M97)</f>
        <v/>
      </c>
      <c r="L98" s="127" t="str">
        <f>IF('CP, Curs, Sem'!N97&lt;&gt;"a","",'CP, Curs, Sem'!N97)</f>
        <v/>
      </c>
      <c r="M98" s="127" t="str">
        <f>IF('CP, Curs, Sem'!O97&lt;&gt;"a","",'CP, Curs, Sem'!O97)</f>
        <v/>
      </c>
      <c r="N98" s="127" t="str">
        <f>IF('CP, Curs, Sem'!P97&lt;&gt;"a","",'CP, Curs, Sem'!P97)</f>
        <v/>
      </c>
      <c r="O98" s="127" t="str">
        <f>IF('CP, Curs, Sem'!Q97&lt;&gt;"a","",'CP, Curs, Sem'!Q97)</f>
        <v/>
      </c>
      <c r="P98" s="127" t="str">
        <f>IF('CP, Curs, Sem'!R97&lt;&gt;"a","",'CP, Curs, Sem'!R97)</f>
        <v/>
      </c>
      <c r="Q98" s="127" t="str">
        <f>IF('CP, Curs, Sem'!S97&lt;&gt;"a","",'CP, Curs, Sem'!S97)</f>
        <v/>
      </c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8"/>
      <c r="AG98" s="128"/>
      <c r="AH98" s="125"/>
    </row>
    <row r="99" spans="1:34" ht="19.95" customHeight="1" x14ac:dyDescent="0.3">
      <c r="A99" s="125" t="str">
        <f>'CP, Curs, Sem'!B98</f>
        <v/>
      </c>
      <c r="B99" s="126" t="str">
        <f>IF(NOT(ISBLANK('CP, Curs, Sem'!C98)),'CP, Curs, Sem'!C98,"")</f>
        <v/>
      </c>
      <c r="C99" s="127" t="str">
        <f>IF('CP, Curs, Sem'!E98&lt;&gt;"a","",'CP, Curs, Sem'!E98)</f>
        <v/>
      </c>
      <c r="D99" s="127" t="str">
        <f>IF('CP, Curs, Sem'!F98&lt;&gt;"a","",'CP, Curs, Sem'!F98)</f>
        <v/>
      </c>
      <c r="E99" s="127" t="str">
        <f>IF('CP, Curs, Sem'!G98&lt;&gt;"a","",'CP, Curs, Sem'!G98)</f>
        <v/>
      </c>
      <c r="F99" s="127" t="str">
        <f>IF('CP, Curs, Sem'!H98&lt;&gt;"a","",'CP, Curs, Sem'!H98)</f>
        <v/>
      </c>
      <c r="G99" s="127" t="str">
        <f>IF('CP, Curs, Sem'!I98&lt;&gt;"a","",'CP, Curs, Sem'!I98)</f>
        <v/>
      </c>
      <c r="H99" s="127" t="str">
        <f>IF('CP, Curs, Sem'!J98&lt;&gt;"a","",'CP, Curs, Sem'!J98)</f>
        <v/>
      </c>
      <c r="I99" s="127" t="str">
        <f>IF('CP, Curs, Sem'!K98&lt;&gt;"a","",'CP, Curs, Sem'!K98)</f>
        <v/>
      </c>
      <c r="J99" s="127" t="str">
        <f>IF('CP, Curs, Sem'!L98&lt;&gt;"a","",'CP, Curs, Sem'!L98)</f>
        <v/>
      </c>
      <c r="K99" s="127" t="str">
        <f>IF('CP, Curs, Sem'!M98&lt;&gt;"a","",'CP, Curs, Sem'!M98)</f>
        <v/>
      </c>
      <c r="L99" s="127" t="str">
        <f>IF('CP, Curs, Sem'!N98&lt;&gt;"a","",'CP, Curs, Sem'!N98)</f>
        <v/>
      </c>
      <c r="M99" s="127" t="str">
        <f>IF('CP, Curs, Sem'!O98&lt;&gt;"a","",'CP, Curs, Sem'!O98)</f>
        <v/>
      </c>
      <c r="N99" s="127" t="str">
        <f>IF('CP, Curs, Sem'!P98&lt;&gt;"a","",'CP, Curs, Sem'!P98)</f>
        <v/>
      </c>
      <c r="O99" s="127" t="str">
        <f>IF('CP, Curs, Sem'!Q98&lt;&gt;"a","",'CP, Curs, Sem'!Q98)</f>
        <v/>
      </c>
      <c r="P99" s="127" t="str">
        <f>IF('CP, Curs, Sem'!R98&lt;&gt;"a","",'CP, Curs, Sem'!R98)</f>
        <v/>
      </c>
      <c r="Q99" s="127" t="str">
        <f>IF('CP, Curs, Sem'!S98&lt;&gt;"a","",'CP, Curs, Sem'!S98)</f>
        <v/>
      </c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8"/>
      <c r="AG99" s="128"/>
      <c r="AH99" s="125"/>
    </row>
    <row r="100" spans="1:34" ht="19.95" customHeight="1" x14ac:dyDescent="0.3">
      <c r="A100" s="125" t="str">
        <f>'CP, Curs, Sem'!B99</f>
        <v/>
      </c>
      <c r="B100" s="126" t="str">
        <f>IF(NOT(ISBLANK('CP, Curs, Sem'!C99)),'CP, Curs, Sem'!C99,"")</f>
        <v/>
      </c>
      <c r="C100" s="127" t="str">
        <f>IF('CP, Curs, Sem'!E99&lt;&gt;"a","",'CP, Curs, Sem'!E99)</f>
        <v/>
      </c>
      <c r="D100" s="127" t="str">
        <f>IF('CP, Curs, Sem'!F99&lt;&gt;"a","",'CP, Curs, Sem'!F99)</f>
        <v/>
      </c>
      <c r="E100" s="127" t="str">
        <f>IF('CP, Curs, Sem'!G99&lt;&gt;"a","",'CP, Curs, Sem'!G99)</f>
        <v/>
      </c>
      <c r="F100" s="127" t="str">
        <f>IF('CP, Curs, Sem'!H99&lt;&gt;"a","",'CP, Curs, Sem'!H99)</f>
        <v/>
      </c>
      <c r="G100" s="127" t="str">
        <f>IF('CP, Curs, Sem'!I99&lt;&gt;"a","",'CP, Curs, Sem'!I99)</f>
        <v/>
      </c>
      <c r="H100" s="127" t="str">
        <f>IF('CP, Curs, Sem'!J99&lt;&gt;"a","",'CP, Curs, Sem'!J99)</f>
        <v/>
      </c>
      <c r="I100" s="127" t="str">
        <f>IF('CP, Curs, Sem'!K99&lt;&gt;"a","",'CP, Curs, Sem'!K99)</f>
        <v/>
      </c>
      <c r="J100" s="127" t="str">
        <f>IF('CP, Curs, Sem'!L99&lt;&gt;"a","",'CP, Curs, Sem'!L99)</f>
        <v/>
      </c>
      <c r="K100" s="127" t="str">
        <f>IF('CP, Curs, Sem'!M99&lt;&gt;"a","",'CP, Curs, Sem'!M99)</f>
        <v/>
      </c>
      <c r="L100" s="127" t="str">
        <f>IF('CP, Curs, Sem'!N99&lt;&gt;"a","",'CP, Curs, Sem'!N99)</f>
        <v/>
      </c>
      <c r="M100" s="127" t="str">
        <f>IF('CP, Curs, Sem'!O99&lt;&gt;"a","",'CP, Curs, Sem'!O99)</f>
        <v/>
      </c>
      <c r="N100" s="127" t="str">
        <f>IF('CP, Curs, Sem'!P99&lt;&gt;"a","",'CP, Curs, Sem'!P99)</f>
        <v/>
      </c>
      <c r="O100" s="127" t="str">
        <f>IF('CP, Curs, Sem'!Q99&lt;&gt;"a","",'CP, Curs, Sem'!Q99)</f>
        <v/>
      </c>
      <c r="P100" s="127" t="str">
        <f>IF('CP, Curs, Sem'!R99&lt;&gt;"a","",'CP, Curs, Sem'!R99)</f>
        <v/>
      </c>
      <c r="Q100" s="127" t="str">
        <f>IF('CP, Curs, Sem'!S99&lt;&gt;"a","",'CP, Curs, Sem'!S99)</f>
        <v/>
      </c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8"/>
      <c r="AG100" s="128"/>
      <c r="AH100" s="125"/>
    </row>
    <row r="101" spans="1:34" ht="19.95" customHeight="1" x14ac:dyDescent="0.3">
      <c r="A101" s="125" t="str">
        <f>'CP, Curs, Sem'!B100</f>
        <v/>
      </c>
      <c r="B101" s="126" t="str">
        <f>IF(NOT(ISBLANK('CP, Curs, Sem'!C100)),'CP, Curs, Sem'!C100,"")</f>
        <v/>
      </c>
      <c r="C101" s="127" t="str">
        <f>IF('CP, Curs, Sem'!E100&lt;&gt;"a","",'CP, Curs, Sem'!E100)</f>
        <v/>
      </c>
      <c r="D101" s="127" t="str">
        <f>IF('CP, Curs, Sem'!F100&lt;&gt;"a","",'CP, Curs, Sem'!F100)</f>
        <v/>
      </c>
      <c r="E101" s="127" t="str">
        <f>IF('CP, Curs, Sem'!G100&lt;&gt;"a","",'CP, Curs, Sem'!G100)</f>
        <v/>
      </c>
      <c r="F101" s="127" t="str">
        <f>IF('CP, Curs, Sem'!H100&lt;&gt;"a","",'CP, Curs, Sem'!H100)</f>
        <v/>
      </c>
      <c r="G101" s="127" t="str">
        <f>IF('CP, Curs, Sem'!I100&lt;&gt;"a","",'CP, Curs, Sem'!I100)</f>
        <v/>
      </c>
      <c r="H101" s="127" t="str">
        <f>IF('CP, Curs, Sem'!J100&lt;&gt;"a","",'CP, Curs, Sem'!J100)</f>
        <v/>
      </c>
      <c r="I101" s="127" t="str">
        <f>IF('CP, Curs, Sem'!K100&lt;&gt;"a","",'CP, Curs, Sem'!K100)</f>
        <v/>
      </c>
      <c r="J101" s="127" t="str">
        <f>IF('CP, Curs, Sem'!L100&lt;&gt;"a","",'CP, Curs, Sem'!L100)</f>
        <v/>
      </c>
      <c r="K101" s="127" t="str">
        <f>IF('CP, Curs, Sem'!M100&lt;&gt;"a","",'CP, Curs, Sem'!M100)</f>
        <v/>
      </c>
      <c r="L101" s="127" t="str">
        <f>IF('CP, Curs, Sem'!N100&lt;&gt;"a","",'CP, Curs, Sem'!N100)</f>
        <v/>
      </c>
      <c r="M101" s="127" t="str">
        <f>IF('CP, Curs, Sem'!O100&lt;&gt;"a","",'CP, Curs, Sem'!O100)</f>
        <v/>
      </c>
      <c r="N101" s="127" t="str">
        <f>IF('CP, Curs, Sem'!P100&lt;&gt;"a","",'CP, Curs, Sem'!P100)</f>
        <v/>
      </c>
      <c r="O101" s="127" t="str">
        <f>IF('CP, Curs, Sem'!Q100&lt;&gt;"a","",'CP, Curs, Sem'!Q100)</f>
        <v/>
      </c>
      <c r="P101" s="127" t="str">
        <f>IF('CP, Curs, Sem'!R100&lt;&gt;"a","",'CP, Curs, Sem'!R100)</f>
        <v/>
      </c>
      <c r="Q101" s="127" t="str">
        <f>IF('CP, Curs, Sem'!S100&lt;&gt;"a","",'CP, Curs, Sem'!S100)</f>
        <v/>
      </c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8"/>
      <c r="AG101" s="128"/>
      <c r="AH101" s="125"/>
    </row>
    <row r="102" spans="1:34" ht="19.95" customHeight="1" x14ac:dyDescent="0.3">
      <c r="A102" s="125" t="str">
        <f>'CP, Curs, Sem'!B101</f>
        <v/>
      </c>
      <c r="B102" s="126" t="str">
        <f>IF(NOT(ISBLANK('CP, Curs, Sem'!C101)),'CP, Curs, Sem'!C101,"")</f>
        <v/>
      </c>
      <c r="C102" s="127" t="str">
        <f>IF('CP, Curs, Sem'!E101&lt;&gt;"a","",'CP, Curs, Sem'!E101)</f>
        <v/>
      </c>
      <c r="D102" s="127" t="str">
        <f>IF('CP, Curs, Sem'!F101&lt;&gt;"a","",'CP, Curs, Sem'!F101)</f>
        <v/>
      </c>
      <c r="E102" s="127" t="str">
        <f>IF('CP, Curs, Sem'!G101&lt;&gt;"a","",'CP, Curs, Sem'!G101)</f>
        <v/>
      </c>
      <c r="F102" s="127" t="str">
        <f>IF('CP, Curs, Sem'!H101&lt;&gt;"a","",'CP, Curs, Sem'!H101)</f>
        <v/>
      </c>
      <c r="G102" s="127" t="str">
        <f>IF('CP, Curs, Sem'!I101&lt;&gt;"a","",'CP, Curs, Sem'!I101)</f>
        <v/>
      </c>
      <c r="H102" s="127" t="str">
        <f>IF('CP, Curs, Sem'!J101&lt;&gt;"a","",'CP, Curs, Sem'!J101)</f>
        <v/>
      </c>
      <c r="I102" s="127" t="str">
        <f>IF('CP, Curs, Sem'!K101&lt;&gt;"a","",'CP, Curs, Sem'!K101)</f>
        <v/>
      </c>
      <c r="J102" s="127" t="str">
        <f>IF('CP, Curs, Sem'!L101&lt;&gt;"a","",'CP, Curs, Sem'!L101)</f>
        <v/>
      </c>
      <c r="K102" s="127" t="str">
        <f>IF('CP, Curs, Sem'!M101&lt;&gt;"a","",'CP, Curs, Sem'!M101)</f>
        <v/>
      </c>
      <c r="L102" s="127" t="str">
        <f>IF('CP, Curs, Sem'!N101&lt;&gt;"a","",'CP, Curs, Sem'!N101)</f>
        <v/>
      </c>
      <c r="M102" s="127" t="str">
        <f>IF('CP, Curs, Sem'!O101&lt;&gt;"a","",'CP, Curs, Sem'!O101)</f>
        <v/>
      </c>
      <c r="N102" s="127" t="str">
        <f>IF('CP, Curs, Sem'!P101&lt;&gt;"a","",'CP, Curs, Sem'!P101)</f>
        <v/>
      </c>
      <c r="O102" s="127" t="str">
        <f>IF('CP, Curs, Sem'!Q101&lt;&gt;"a","",'CP, Curs, Sem'!Q101)</f>
        <v/>
      </c>
      <c r="P102" s="127" t="str">
        <f>IF('CP, Curs, Sem'!R101&lt;&gt;"a","",'CP, Curs, Sem'!R101)</f>
        <v/>
      </c>
      <c r="Q102" s="127" t="str">
        <f>IF('CP, Curs, Sem'!S101&lt;&gt;"a","",'CP, Curs, Sem'!S101)</f>
        <v/>
      </c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8"/>
      <c r="AG102" s="128"/>
      <c r="AH102" s="125"/>
    </row>
    <row r="103" spans="1:34" ht="19.95" customHeight="1" x14ac:dyDescent="0.3">
      <c r="A103" s="125" t="str">
        <f>'CP, Curs, Sem'!B102</f>
        <v/>
      </c>
      <c r="B103" s="126" t="str">
        <f>IF(NOT(ISBLANK('CP, Curs, Sem'!C102)),'CP, Curs, Sem'!C102,"")</f>
        <v/>
      </c>
      <c r="C103" s="127" t="str">
        <f>IF('CP, Curs, Sem'!E102&lt;&gt;"a","",'CP, Curs, Sem'!E102)</f>
        <v/>
      </c>
      <c r="D103" s="127" t="str">
        <f>IF('CP, Curs, Sem'!F102&lt;&gt;"a","",'CP, Curs, Sem'!F102)</f>
        <v/>
      </c>
      <c r="E103" s="127" t="str">
        <f>IF('CP, Curs, Sem'!G102&lt;&gt;"a","",'CP, Curs, Sem'!G102)</f>
        <v/>
      </c>
      <c r="F103" s="127" t="str">
        <f>IF('CP, Curs, Sem'!H102&lt;&gt;"a","",'CP, Curs, Sem'!H102)</f>
        <v/>
      </c>
      <c r="G103" s="127" t="str">
        <f>IF('CP, Curs, Sem'!I102&lt;&gt;"a","",'CP, Curs, Sem'!I102)</f>
        <v/>
      </c>
      <c r="H103" s="127" t="str">
        <f>IF('CP, Curs, Sem'!J102&lt;&gt;"a","",'CP, Curs, Sem'!J102)</f>
        <v/>
      </c>
      <c r="I103" s="127" t="str">
        <f>IF('CP, Curs, Sem'!K102&lt;&gt;"a","",'CP, Curs, Sem'!K102)</f>
        <v/>
      </c>
      <c r="J103" s="127" t="str">
        <f>IF('CP, Curs, Sem'!L102&lt;&gt;"a","",'CP, Curs, Sem'!L102)</f>
        <v/>
      </c>
      <c r="K103" s="127" t="str">
        <f>IF('CP, Curs, Sem'!M102&lt;&gt;"a","",'CP, Curs, Sem'!M102)</f>
        <v/>
      </c>
      <c r="L103" s="127" t="str">
        <f>IF('CP, Curs, Sem'!N102&lt;&gt;"a","",'CP, Curs, Sem'!N102)</f>
        <v/>
      </c>
      <c r="M103" s="127" t="str">
        <f>IF('CP, Curs, Sem'!O102&lt;&gt;"a","",'CP, Curs, Sem'!O102)</f>
        <v/>
      </c>
      <c r="N103" s="127" t="str">
        <f>IF('CP, Curs, Sem'!P102&lt;&gt;"a","",'CP, Curs, Sem'!P102)</f>
        <v/>
      </c>
      <c r="O103" s="127" t="str">
        <f>IF('CP, Curs, Sem'!Q102&lt;&gt;"a","",'CP, Curs, Sem'!Q102)</f>
        <v/>
      </c>
      <c r="P103" s="127" t="str">
        <f>IF('CP, Curs, Sem'!R102&lt;&gt;"a","",'CP, Curs, Sem'!R102)</f>
        <v/>
      </c>
      <c r="Q103" s="127" t="str">
        <f>IF('CP, Curs, Sem'!S102&lt;&gt;"a","",'CP, Curs, Sem'!S102)</f>
        <v/>
      </c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8"/>
      <c r="AG103" s="128"/>
      <c r="AH103" s="125"/>
    </row>
    <row r="104" spans="1:34" ht="19.95" customHeight="1" x14ac:dyDescent="0.3">
      <c r="A104" s="125" t="str">
        <f>'CP, Curs, Sem'!B103</f>
        <v/>
      </c>
      <c r="B104" s="126" t="str">
        <f>IF(NOT(ISBLANK('CP, Curs, Sem'!C103)),'CP, Curs, Sem'!C103,"")</f>
        <v/>
      </c>
      <c r="C104" s="127" t="str">
        <f>IF('CP, Curs, Sem'!E103&lt;&gt;"a","",'CP, Curs, Sem'!E103)</f>
        <v/>
      </c>
      <c r="D104" s="127" t="str">
        <f>IF('CP, Curs, Sem'!F103&lt;&gt;"a","",'CP, Curs, Sem'!F103)</f>
        <v/>
      </c>
      <c r="E104" s="127" t="str">
        <f>IF('CP, Curs, Sem'!G103&lt;&gt;"a","",'CP, Curs, Sem'!G103)</f>
        <v/>
      </c>
      <c r="F104" s="127" t="str">
        <f>IF('CP, Curs, Sem'!H103&lt;&gt;"a","",'CP, Curs, Sem'!H103)</f>
        <v/>
      </c>
      <c r="G104" s="127" t="str">
        <f>IF('CP, Curs, Sem'!I103&lt;&gt;"a","",'CP, Curs, Sem'!I103)</f>
        <v/>
      </c>
      <c r="H104" s="127" t="str">
        <f>IF('CP, Curs, Sem'!J103&lt;&gt;"a","",'CP, Curs, Sem'!J103)</f>
        <v/>
      </c>
      <c r="I104" s="127" t="str">
        <f>IF('CP, Curs, Sem'!K103&lt;&gt;"a","",'CP, Curs, Sem'!K103)</f>
        <v/>
      </c>
      <c r="J104" s="127" t="str">
        <f>IF('CP, Curs, Sem'!L103&lt;&gt;"a","",'CP, Curs, Sem'!L103)</f>
        <v/>
      </c>
      <c r="K104" s="127" t="str">
        <f>IF('CP, Curs, Sem'!M103&lt;&gt;"a","",'CP, Curs, Sem'!M103)</f>
        <v/>
      </c>
      <c r="L104" s="127" t="str">
        <f>IF('CP, Curs, Sem'!N103&lt;&gt;"a","",'CP, Curs, Sem'!N103)</f>
        <v/>
      </c>
      <c r="M104" s="127" t="str">
        <f>IF('CP, Curs, Sem'!O103&lt;&gt;"a","",'CP, Curs, Sem'!O103)</f>
        <v/>
      </c>
      <c r="N104" s="127" t="str">
        <f>IF('CP, Curs, Sem'!P103&lt;&gt;"a","",'CP, Curs, Sem'!P103)</f>
        <v/>
      </c>
      <c r="O104" s="127" t="str">
        <f>IF('CP, Curs, Sem'!Q103&lt;&gt;"a","",'CP, Curs, Sem'!Q103)</f>
        <v/>
      </c>
      <c r="P104" s="127" t="str">
        <f>IF('CP, Curs, Sem'!R103&lt;&gt;"a","",'CP, Curs, Sem'!R103)</f>
        <v/>
      </c>
      <c r="Q104" s="127" t="str">
        <f>IF('CP, Curs, Sem'!S103&lt;&gt;"a","",'CP, Curs, Sem'!S103)</f>
        <v/>
      </c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8"/>
      <c r="AG104" s="128"/>
      <c r="AH104" s="125"/>
    </row>
    <row r="105" spans="1:34" ht="19.95" customHeight="1" x14ac:dyDescent="0.3">
      <c r="A105" s="125" t="str">
        <f>'CP, Curs, Sem'!B104</f>
        <v/>
      </c>
      <c r="B105" s="126" t="str">
        <f>IF(NOT(ISBLANK('CP, Curs, Sem'!C104)),'CP, Curs, Sem'!C104,"")</f>
        <v/>
      </c>
      <c r="C105" s="127" t="str">
        <f>IF('CP, Curs, Sem'!E104&lt;&gt;"a","",'CP, Curs, Sem'!E104)</f>
        <v/>
      </c>
      <c r="D105" s="127" t="str">
        <f>IF('CP, Curs, Sem'!F104&lt;&gt;"a","",'CP, Curs, Sem'!F104)</f>
        <v/>
      </c>
      <c r="E105" s="127" t="str">
        <f>IF('CP, Curs, Sem'!G104&lt;&gt;"a","",'CP, Curs, Sem'!G104)</f>
        <v/>
      </c>
      <c r="F105" s="127" t="str">
        <f>IF('CP, Curs, Sem'!H104&lt;&gt;"a","",'CP, Curs, Sem'!H104)</f>
        <v/>
      </c>
      <c r="G105" s="127" t="str">
        <f>IF('CP, Curs, Sem'!I104&lt;&gt;"a","",'CP, Curs, Sem'!I104)</f>
        <v/>
      </c>
      <c r="H105" s="127" t="str">
        <f>IF('CP, Curs, Sem'!J104&lt;&gt;"a","",'CP, Curs, Sem'!J104)</f>
        <v/>
      </c>
      <c r="I105" s="127" t="str">
        <f>IF('CP, Curs, Sem'!K104&lt;&gt;"a","",'CP, Curs, Sem'!K104)</f>
        <v/>
      </c>
      <c r="J105" s="127" t="str">
        <f>IF('CP, Curs, Sem'!L104&lt;&gt;"a","",'CP, Curs, Sem'!L104)</f>
        <v/>
      </c>
      <c r="K105" s="127" t="str">
        <f>IF('CP, Curs, Sem'!M104&lt;&gt;"a","",'CP, Curs, Sem'!M104)</f>
        <v/>
      </c>
      <c r="L105" s="127" t="str">
        <f>IF('CP, Curs, Sem'!N104&lt;&gt;"a","",'CP, Curs, Sem'!N104)</f>
        <v/>
      </c>
      <c r="M105" s="127" t="str">
        <f>IF('CP, Curs, Sem'!O104&lt;&gt;"a","",'CP, Curs, Sem'!O104)</f>
        <v/>
      </c>
      <c r="N105" s="127" t="str">
        <f>IF('CP, Curs, Sem'!P104&lt;&gt;"a","",'CP, Curs, Sem'!P104)</f>
        <v/>
      </c>
      <c r="O105" s="127" t="str">
        <f>IF('CP, Curs, Sem'!Q104&lt;&gt;"a","",'CP, Curs, Sem'!Q104)</f>
        <v/>
      </c>
      <c r="P105" s="127" t="str">
        <f>IF('CP, Curs, Sem'!R104&lt;&gt;"a","",'CP, Curs, Sem'!R104)</f>
        <v/>
      </c>
      <c r="Q105" s="127" t="str">
        <f>IF('CP, Curs, Sem'!S104&lt;&gt;"a","",'CP, Curs, Sem'!S104)</f>
        <v/>
      </c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8"/>
      <c r="AG105" s="128"/>
      <c r="AH105" s="125"/>
    </row>
    <row r="106" spans="1:34" ht="19.95" customHeight="1" x14ac:dyDescent="0.3">
      <c r="A106" s="125" t="str">
        <f>'CP, Curs, Sem'!B105</f>
        <v/>
      </c>
      <c r="B106" s="126" t="str">
        <f>IF(NOT(ISBLANK('CP, Curs, Sem'!C105)),'CP, Curs, Sem'!C105,"")</f>
        <v/>
      </c>
      <c r="C106" s="127" t="str">
        <f>IF('CP, Curs, Sem'!E105&lt;&gt;"a","",'CP, Curs, Sem'!E105)</f>
        <v/>
      </c>
      <c r="D106" s="127" t="str">
        <f>IF('CP, Curs, Sem'!F105&lt;&gt;"a","",'CP, Curs, Sem'!F105)</f>
        <v/>
      </c>
      <c r="E106" s="127" t="str">
        <f>IF('CP, Curs, Sem'!G105&lt;&gt;"a","",'CP, Curs, Sem'!G105)</f>
        <v/>
      </c>
      <c r="F106" s="127" t="str">
        <f>IF('CP, Curs, Sem'!H105&lt;&gt;"a","",'CP, Curs, Sem'!H105)</f>
        <v/>
      </c>
      <c r="G106" s="127" t="str">
        <f>IF('CP, Curs, Sem'!I105&lt;&gt;"a","",'CP, Curs, Sem'!I105)</f>
        <v/>
      </c>
      <c r="H106" s="127" t="str">
        <f>IF('CP, Curs, Sem'!J105&lt;&gt;"a","",'CP, Curs, Sem'!J105)</f>
        <v/>
      </c>
      <c r="I106" s="127" t="str">
        <f>IF('CP, Curs, Sem'!K105&lt;&gt;"a","",'CP, Curs, Sem'!K105)</f>
        <v/>
      </c>
      <c r="J106" s="127" t="str">
        <f>IF('CP, Curs, Sem'!L105&lt;&gt;"a","",'CP, Curs, Sem'!L105)</f>
        <v/>
      </c>
      <c r="K106" s="127" t="str">
        <f>IF('CP, Curs, Sem'!M105&lt;&gt;"a","",'CP, Curs, Sem'!M105)</f>
        <v/>
      </c>
      <c r="L106" s="127" t="str">
        <f>IF('CP, Curs, Sem'!N105&lt;&gt;"a","",'CP, Curs, Sem'!N105)</f>
        <v/>
      </c>
      <c r="M106" s="127" t="str">
        <f>IF('CP, Curs, Sem'!O105&lt;&gt;"a","",'CP, Curs, Sem'!O105)</f>
        <v/>
      </c>
      <c r="N106" s="127" t="str">
        <f>IF('CP, Curs, Sem'!P105&lt;&gt;"a","",'CP, Curs, Sem'!P105)</f>
        <v/>
      </c>
      <c r="O106" s="127" t="str">
        <f>IF('CP, Curs, Sem'!Q105&lt;&gt;"a","",'CP, Curs, Sem'!Q105)</f>
        <v/>
      </c>
      <c r="P106" s="127" t="str">
        <f>IF('CP, Curs, Sem'!R105&lt;&gt;"a","",'CP, Curs, Sem'!R105)</f>
        <v/>
      </c>
      <c r="Q106" s="127" t="str">
        <f>IF('CP, Curs, Sem'!S105&lt;&gt;"a","",'CP, Curs, Sem'!S105)</f>
        <v/>
      </c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8"/>
      <c r="AG106" s="128"/>
      <c r="AH106" s="125"/>
    </row>
  </sheetData>
  <mergeCells count="37">
    <mergeCell ref="F5:F6"/>
    <mergeCell ref="A5:A6"/>
    <mergeCell ref="B5:B6"/>
    <mergeCell ref="C5:C6"/>
    <mergeCell ref="D5:D6"/>
    <mergeCell ref="E5:E6"/>
    <mergeCell ref="R5:R6"/>
    <mergeCell ref="G5:G6"/>
    <mergeCell ref="H5:H6"/>
    <mergeCell ref="I5:I6"/>
    <mergeCell ref="J5:J6"/>
    <mergeCell ref="K5:K6"/>
    <mergeCell ref="L5:L6"/>
    <mergeCell ref="AL5:AL6"/>
    <mergeCell ref="AM5:AM6"/>
    <mergeCell ref="Y5:Y6"/>
    <mergeCell ref="Z5:Z6"/>
    <mergeCell ref="AA5:AA6"/>
    <mergeCell ref="AB5:AB6"/>
    <mergeCell ref="AC5:AC6"/>
    <mergeCell ref="AD5:AD6"/>
    <mergeCell ref="C4:Q4"/>
    <mergeCell ref="AE5:AE6"/>
    <mergeCell ref="AF5:AH5"/>
    <mergeCell ref="AJ5:AJ6"/>
    <mergeCell ref="AK5:AK6"/>
    <mergeCell ref="S5:S6"/>
    <mergeCell ref="T5:T6"/>
    <mergeCell ref="U5:U6"/>
    <mergeCell ref="V5:V6"/>
    <mergeCell ref="W5:W6"/>
    <mergeCell ref="X5:X6"/>
    <mergeCell ref="M5:M6"/>
    <mergeCell ref="N5:N6"/>
    <mergeCell ref="O5:O6"/>
    <mergeCell ref="P5:P6"/>
    <mergeCell ref="Q5:Q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M106"/>
  <sheetViews>
    <sheetView topLeftCell="J4" zoomScale="70" zoomScaleNormal="70" workbookViewId="0">
      <selection activeCell="AM7" sqref="AM7:AM21"/>
    </sheetView>
  </sheetViews>
  <sheetFormatPr defaultColWidth="9.109375" defaultRowHeight="15.6" x14ac:dyDescent="0.3"/>
  <cols>
    <col min="1" max="1" width="4.88671875" style="121" customWidth="1"/>
    <col min="2" max="2" width="41.44140625" style="121" customWidth="1"/>
    <col min="3" max="31" width="4.33203125" style="121" customWidth="1"/>
    <col min="32" max="33" width="6.33203125" style="121" customWidth="1"/>
    <col min="34" max="34" width="12.109375" style="121" customWidth="1"/>
    <col min="35" max="36" width="9.109375" style="121"/>
    <col min="37" max="37" width="95.33203125" style="121" customWidth="1"/>
    <col min="38" max="38" width="8" style="121" customWidth="1"/>
    <col min="39" max="39" width="19.6640625" style="121" customWidth="1"/>
    <col min="40" max="47" width="9.109375" style="121"/>
    <col min="48" max="48" width="9.109375" style="121" customWidth="1"/>
    <col min="49" max="16384" width="9.109375" style="121"/>
  </cols>
  <sheetData>
    <row r="1" spans="1:39" x14ac:dyDescent="0.3">
      <c r="AK1" s="122" t="s">
        <v>101</v>
      </c>
    </row>
    <row r="2" spans="1:39" x14ac:dyDescent="0.3">
      <c r="AJ2" s="121" t="s">
        <v>118</v>
      </c>
    </row>
    <row r="3" spans="1:39" x14ac:dyDescent="0.3">
      <c r="B3" s="122" t="s">
        <v>102</v>
      </c>
      <c r="AJ3" s="121" t="s">
        <v>131</v>
      </c>
      <c r="AK3" s="122"/>
    </row>
    <row r="4" spans="1:39" ht="18" x14ac:dyDescent="0.35">
      <c r="C4" s="223" t="str">
        <f>'CP, Curs, Sem'!U3</f>
        <v>Curs Universitar. Curs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AJ4" s="121" t="s">
        <v>198</v>
      </c>
      <c r="AK4" s="123"/>
    </row>
    <row r="5" spans="1:39" ht="15.6" customHeight="1" x14ac:dyDescent="0.3">
      <c r="A5" s="231" t="s">
        <v>103</v>
      </c>
      <c r="B5" s="231" t="s">
        <v>104</v>
      </c>
      <c r="C5" s="229" t="str">
        <f>IF('CP, Curs, Sem'!U5&lt;&gt;"",'CP, Curs, Sem'!U5,"")</f>
        <v>02.03</v>
      </c>
      <c r="D5" s="229" t="str">
        <f>IF('CP, Curs, Sem'!V5&lt;&gt;"",'CP, Curs, Sem'!V5,"")</f>
        <v/>
      </c>
      <c r="E5" s="229" t="str">
        <f>IF('CP, Curs, Sem'!W5&lt;&gt;"",'CP, Curs, Sem'!W5,"")</f>
        <v/>
      </c>
      <c r="F5" s="229" t="str">
        <f>IF('CP, Curs, Sem'!X5&lt;&gt;"",'CP, Curs, Sem'!X5,"")</f>
        <v/>
      </c>
      <c r="G5" s="229" t="str">
        <f>IF('CP, Curs, Sem'!Y5&lt;&gt;"",'CP, Curs, Sem'!Y5,"")</f>
        <v/>
      </c>
      <c r="H5" s="229" t="str">
        <f>IF('CP, Curs, Sem'!Z5&lt;&gt;"",'CP, Curs, Sem'!Z5,"")</f>
        <v/>
      </c>
      <c r="I5" s="229" t="str">
        <f>IF('CP, Curs, Sem'!AA5&lt;&gt;"",'CP, Curs, Sem'!AA5,"")</f>
        <v/>
      </c>
      <c r="J5" s="229" t="str">
        <f>IF('CP, Curs, Sem'!AB5&lt;&gt;"",'CP, Curs, Sem'!AB5,"")</f>
        <v/>
      </c>
      <c r="K5" s="229" t="str">
        <f>IF('CP, Curs, Sem'!AC5&lt;&gt;"",'CP, Curs, Sem'!AC5,"")</f>
        <v/>
      </c>
      <c r="L5" s="229" t="str">
        <f>IF('CP, Curs, Sem'!AD5&lt;&gt;"",'CP, Curs, Sem'!AD5,"")</f>
        <v/>
      </c>
      <c r="M5" s="229" t="str">
        <f>IF('CP, Curs, Sem'!AE5&lt;&gt;"",'CP, Curs, Sem'!AE5,"")</f>
        <v/>
      </c>
      <c r="N5" s="229" t="str">
        <f>IF('CP, Curs, Sem'!AF5&lt;&gt;"",'CP, Curs, Sem'!AF5,"")</f>
        <v/>
      </c>
      <c r="O5" s="229" t="str">
        <f>IF('CP, Curs, Sem'!AG5&lt;&gt;"",'CP, Curs, Sem'!AG5,"")</f>
        <v/>
      </c>
      <c r="P5" s="229" t="str">
        <f>IF('CP, Curs, Sem'!AH5&lt;&gt;"",'CP, Curs, Sem'!AH5,"")</f>
        <v/>
      </c>
      <c r="Q5" s="229" t="str">
        <f>IF('CP, Curs, Sem'!AI5&lt;&gt;"",'CP, Curs, Sem'!AI5,"")</f>
        <v/>
      </c>
      <c r="R5" s="229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29"/>
      <c r="AF5" s="226" t="s">
        <v>105</v>
      </c>
      <c r="AG5" s="226"/>
      <c r="AH5" s="226"/>
      <c r="AJ5" s="227" t="s">
        <v>106</v>
      </c>
      <c r="AK5" s="227" t="s">
        <v>107</v>
      </c>
      <c r="AL5" s="227" t="s">
        <v>108</v>
      </c>
      <c r="AM5" s="227" t="s">
        <v>109</v>
      </c>
    </row>
    <row r="6" spans="1:39" ht="40.200000000000003" customHeight="1" x14ac:dyDescent="0.3">
      <c r="A6" s="231"/>
      <c r="B6" s="231"/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0"/>
      <c r="AF6" s="124" t="s">
        <v>24</v>
      </c>
      <c r="AG6" s="124" t="s">
        <v>25</v>
      </c>
      <c r="AH6" s="124" t="s">
        <v>110</v>
      </c>
      <c r="AJ6" s="228"/>
      <c r="AK6" s="228"/>
      <c r="AL6" s="228"/>
      <c r="AM6" s="228"/>
    </row>
    <row r="7" spans="1:39" ht="19.95" customHeight="1" x14ac:dyDescent="0.3">
      <c r="A7" s="125">
        <f>'CP, Curs, Sem'!B6</f>
        <v>1</v>
      </c>
      <c r="B7" s="126" t="str">
        <f>IF(NOT(ISBLANK('CP, Curs, Sem'!C6)),'CP, Curs, Sem'!C6,"")</f>
        <v>Nume, Prenume</v>
      </c>
      <c r="C7" s="127" t="str">
        <f>IF('CP, Curs, Sem'!U6&lt;&gt;"a","",'CP, Curs, Sem'!U6)</f>
        <v/>
      </c>
      <c r="D7" s="127" t="str">
        <f>IF('CP, Curs, Sem'!V6&lt;&gt;"a","",'CP, Curs, Sem'!V6)</f>
        <v/>
      </c>
      <c r="E7" s="127" t="str">
        <f>IF('CP, Curs, Sem'!W6&lt;&gt;"a","",'CP, Curs, Sem'!W6)</f>
        <v/>
      </c>
      <c r="F7" s="127" t="str">
        <f>IF('CP, Curs, Sem'!X6&lt;&gt;"a","",'CP, Curs, Sem'!X6)</f>
        <v/>
      </c>
      <c r="G7" s="127" t="str">
        <f>IF('CP, Curs, Sem'!Y6&lt;&gt;"a","",'CP, Curs, Sem'!Y6)</f>
        <v/>
      </c>
      <c r="H7" s="127" t="str">
        <f>IF('CP, Curs, Sem'!Z6&lt;&gt;"a","",'CP, Curs, Sem'!Z6)</f>
        <v/>
      </c>
      <c r="I7" s="127" t="str">
        <f>IF('CP, Curs, Sem'!AA6&lt;&gt;"a","",'CP, Curs, Sem'!AA6)</f>
        <v/>
      </c>
      <c r="J7" s="127" t="str">
        <f>IF('CP, Curs, Sem'!AB6&lt;&gt;"a","",'CP, Curs, Sem'!AB6)</f>
        <v/>
      </c>
      <c r="K7" s="127" t="str">
        <f>IF('CP, Curs, Sem'!AC6&lt;&gt;"a","",'CP, Curs, Sem'!AC6)</f>
        <v/>
      </c>
      <c r="L7" s="127" t="str">
        <f>IF('CP, Curs, Sem'!AD6&lt;&gt;"a","",'CP, Curs, Sem'!AD6)</f>
        <v/>
      </c>
      <c r="M7" s="127" t="str">
        <f>IF('CP, Curs, Sem'!AE6&lt;&gt;"a","",'CP, Curs, Sem'!AE6)</f>
        <v/>
      </c>
      <c r="N7" s="127" t="str">
        <f>IF('CP, Curs, Sem'!AF6&lt;&gt;"a","",'CP, Curs, Sem'!AF6)</f>
        <v/>
      </c>
      <c r="O7" s="127" t="str">
        <f>IF('CP, Curs, Sem'!AG6&lt;&gt;"a","",'CP, Curs, Sem'!AG6)</f>
        <v/>
      </c>
      <c r="P7" s="127" t="str">
        <f>IF('CP, Curs, Sem'!AH6&lt;&gt;"a","",'CP, Curs, Sem'!AH6)</f>
        <v/>
      </c>
      <c r="Q7" s="127" t="str">
        <f>IF('CP, Curs, Sem'!AI6&lt;&gt;"a","",'CP, Curs, Sem'!AI6)</f>
        <v/>
      </c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8"/>
      <c r="AG7" s="128"/>
      <c r="AH7" s="125"/>
      <c r="AJ7" s="134" t="str">
        <f>C5</f>
        <v>02.03</v>
      </c>
      <c r="AK7" s="142" t="s">
        <v>199</v>
      </c>
      <c r="AL7" s="129">
        <v>2</v>
      </c>
      <c r="AM7" s="129"/>
    </row>
    <row r="8" spans="1:39" ht="19.95" customHeight="1" x14ac:dyDescent="0.3">
      <c r="A8" s="125" t="str">
        <f>'CP, Curs, Sem'!B7</f>
        <v/>
      </c>
      <c r="B8" s="126" t="str">
        <f>IF(NOT(ISBLANK('CP, Curs, Sem'!C7)),'CP, Curs, Sem'!C7,"")</f>
        <v/>
      </c>
      <c r="C8" s="127" t="str">
        <f>IF('CP, Curs, Sem'!U7&lt;&gt;"a","",'CP, Curs, Sem'!U7)</f>
        <v/>
      </c>
      <c r="D8" s="127" t="str">
        <f>IF('CP, Curs, Sem'!V7&lt;&gt;"a","",'CP, Curs, Sem'!V7)</f>
        <v/>
      </c>
      <c r="E8" s="127" t="str">
        <f>IF('CP, Curs, Sem'!W7&lt;&gt;"a","",'CP, Curs, Sem'!W7)</f>
        <v/>
      </c>
      <c r="F8" s="127" t="str">
        <f>IF('CP, Curs, Sem'!X7&lt;&gt;"a","",'CP, Curs, Sem'!X7)</f>
        <v/>
      </c>
      <c r="G8" s="127" t="str">
        <f>IF('CP, Curs, Sem'!Y7&lt;&gt;"a","",'CP, Curs, Sem'!Y7)</f>
        <v/>
      </c>
      <c r="H8" s="127" t="str">
        <f>IF('CP, Curs, Sem'!Z7&lt;&gt;"a","",'CP, Curs, Sem'!Z7)</f>
        <v/>
      </c>
      <c r="I8" s="127" t="str">
        <f>IF('CP, Curs, Sem'!AA7&lt;&gt;"a","",'CP, Curs, Sem'!AA7)</f>
        <v/>
      </c>
      <c r="J8" s="127" t="str">
        <f>IF('CP, Curs, Sem'!AB7&lt;&gt;"a","",'CP, Curs, Sem'!AB7)</f>
        <v/>
      </c>
      <c r="K8" s="127" t="str">
        <f>IF('CP, Curs, Sem'!AC7&lt;&gt;"a","",'CP, Curs, Sem'!AC7)</f>
        <v/>
      </c>
      <c r="L8" s="127" t="str">
        <f>IF('CP, Curs, Sem'!AD7&lt;&gt;"a","",'CP, Curs, Sem'!AD7)</f>
        <v/>
      </c>
      <c r="M8" s="127" t="str">
        <f>IF('CP, Curs, Sem'!AE7&lt;&gt;"a","",'CP, Curs, Sem'!AE7)</f>
        <v/>
      </c>
      <c r="N8" s="127" t="str">
        <f>IF('CP, Curs, Sem'!AF7&lt;&gt;"a","",'CP, Curs, Sem'!AF7)</f>
        <v/>
      </c>
      <c r="O8" s="127" t="str">
        <f>IF('CP, Curs, Sem'!AG7&lt;&gt;"a","",'CP, Curs, Sem'!AG7)</f>
        <v/>
      </c>
      <c r="P8" s="127" t="str">
        <f>IF('CP, Curs, Sem'!AH7&lt;&gt;"a","",'CP, Curs, Sem'!AH7)</f>
        <v/>
      </c>
      <c r="Q8" s="127" t="str">
        <f>IF('CP, Curs, Sem'!AI7&lt;&gt;"a","",'CP, Curs, Sem'!AI7)</f>
        <v/>
      </c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8"/>
      <c r="AG8" s="128"/>
      <c r="AH8" s="125"/>
      <c r="AJ8" s="134" t="str">
        <f>D5</f>
        <v/>
      </c>
      <c r="AK8" s="142" t="s">
        <v>205</v>
      </c>
      <c r="AL8" s="129"/>
      <c r="AM8" s="129"/>
    </row>
    <row r="9" spans="1:39" ht="19.95" customHeight="1" x14ac:dyDescent="0.3">
      <c r="A9" s="125" t="str">
        <f>'CP, Curs, Sem'!B8</f>
        <v/>
      </c>
      <c r="B9" s="126" t="str">
        <f>IF(NOT(ISBLANK('CP, Curs, Sem'!C8)),'CP, Curs, Sem'!C8,"")</f>
        <v/>
      </c>
      <c r="C9" s="127" t="str">
        <f>IF('CP, Curs, Sem'!U8&lt;&gt;"a","",'CP, Curs, Sem'!U8)</f>
        <v/>
      </c>
      <c r="D9" s="127" t="str">
        <f>IF('CP, Curs, Sem'!V8&lt;&gt;"a","",'CP, Curs, Sem'!V8)</f>
        <v/>
      </c>
      <c r="E9" s="127" t="str">
        <f>IF('CP, Curs, Sem'!W8&lt;&gt;"a","",'CP, Curs, Sem'!W8)</f>
        <v/>
      </c>
      <c r="F9" s="127" t="str">
        <f>IF('CP, Curs, Sem'!X8&lt;&gt;"a","",'CP, Curs, Sem'!X8)</f>
        <v/>
      </c>
      <c r="G9" s="127" t="str">
        <f>IF('CP, Curs, Sem'!Y8&lt;&gt;"a","",'CP, Curs, Sem'!Y8)</f>
        <v/>
      </c>
      <c r="H9" s="127" t="str">
        <f>IF('CP, Curs, Sem'!Z8&lt;&gt;"a","",'CP, Curs, Sem'!Z8)</f>
        <v/>
      </c>
      <c r="I9" s="127" t="str">
        <f>IF('CP, Curs, Sem'!AA8&lt;&gt;"a","",'CP, Curs, Sem'!AA8)</f>
        <v/>
      </c>
      <c r="J9" s="127" t="str">
        <f>IF('CP, Curs, Sem'!AB8&lt;&gt;"a","",'CP, Curs, Sem'!AB8)</f>
        <v/>
      </c>
      <c r="K9" s="127" t="str">
        <f>IF('CP, Curs, Sem'!AC8&lt;&gt;"a","",'CP, Curs, Sem'!AC8)</f>
        <v/>
      </c>
      <c r="L9" s="127" t="str">
        <f>IF('CP, Curs, Sem'!AD8&lt;&gt;"a","",'CP, Curs, Sem'!AD8)</f>
        <v/>
      </c>
      <c r="M9" s="127" t="str">
        <f>IF('CP, Curs, Sem'!AE8&lt;&gt;"a","",'CP, Curs, Sem'!AE8)</f>
        <v/>
      </c>
      <c r="N9" s="127" t="str">
        <f>IF('CP, Curs, Sem'!AF8&lt;&gt;"a","",'CP, Curs, Sem'!AF8)</f>
        <v/>
      </c>
      <c r="O9" s="127" t="str">
        <f>IF('CP, Curs, Sem'!AG8&lt;&gt;"a","",'CP, Curs, Sem'!AG8)</f>
        <v/>
      </c>
      <c r="P9" s="127" t="str">
        <f>IF('CP, Curs, Sem'!AH8&lt;&gt;"a","",'CP, Curs, Sem'!AH8)</f>
        <v/>
      </c>
      <c r="Q9" s="127" t="str">
        <f>IF('CP, Curs, Sem'!AI8&lt;&gt;"a","",'CP, Curs, Sem'!AI8)</f>
        <v/>
      </c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8"/>
      <c r="AG9" s="128"/>
      <c r="AH9" s="125"/>
      <c r="AJ9" s="134" t="str">
        <f>E5</f>
        <v/>
      </c>
      <c r="AK9" s="142" t="s">
        <v>206</v>
      </c>
      <c r="AL9" s="129"/>
      <c r="AM9" s="129"/>
    </row>
    <row r="10" spans="1:39" ht="19.95" customHeight="1" x14ac:dyDescent="0.3">
      <c r="A10" s="125" t="str">
        <f>'CP, Curs, Sem'!B9</f>
        <v/>
      </c>
      <c r="B10" s="126" t="str">
        <f>IF(NOT(ISBLANK('CP, Curs, Sem'!C9)),'CP, Curs, Sem'!C9,"")</f>
        <v/>
      </c>
      <c r="C10" s="127" t="str">
        <f>IF('CP, Curs, Sem'!U9&lt;&gt;"a","",'CP, Curs, Sem'!U9)</f>
        <v/>
      </c>
      <c r="D10" s="127" t="str">
        <f>IF('CP, Curs, Sem'!V9&lt;&gt;"a","",'CP, Curs, Sem'!V9)</f>
        <v/>
      </c>
      <c r="E10" s="127" t="str">
        <f>IF('CP, Curs, Sem'!W9&lt;&gt;"a","",'CP, Curs, Sem'!W9)</f>
        <v/>
      </c>
      <c r="F10" s="127" t="str">
        <f>IF('CP, Curs, Sem'!X9&lt;&gt;"a","",'CP, Curs, Sem'!X9)</f>
        <v/>
      </c>
      <c r="G10" s="127" t="str">
        <f>IF('CP, Curs, Sem'!Y9&lt;&gt;"a","",'CP, Curs, Sem'!Y9)</f>
        <v/>
      </c>
      <c r="H10" s="127" t="str">
        <f>IF('CP, Curs, Sem'!Z9&lt;&gt;"a","",'CP, Curs, Sem'!Z9)</f>
        <v/>
      </c>
      <c r="I10" s="127" t="str">
        <f>IF('CP, Curs, Sem'!AA9&lt;&gt;"a","",'CP, Curs, Sem'!AA9)</f>
        <v/>
      </c>
      <c r="J10" s="127" t="str">
        <f>IF('CP, Curs, Sem'!AB9&lt;&gt;"a","",'CP, Curs, Sem'!AB9)</f>
        <v/>
      </c>
      <c r="K10" s="127" t="str">
        <f>IF('CP, Curs, Sem'!AC9&lt;&gt;"a","",'CP, Curs, Sem'!AC9)</f>
        <v/>
      </c>
      <c r="L10" s="127" t="str">
        <f>IF('CP, Curs, Sem'!AD9&lt;&gt;"a","",'CP, Curs, Sem'!AD9)</f>
        <v/>
      </c>
      <c r="M10" s="127" t="str">
        <f>IF('CP, Curs, Sem'!AE9&lt;&gt;"a","",'CP, Curs, Sem'!AE9)</f>
        <v/>
      </c>
      <c r="N10" s="127" t="str">
        <f>IF('CP, Curs, Sem'!AF9&lt;&gt;"a","",'CP, Curs, Sem'!AF9)</f>
        <v/>
      </c>
      <c r="O10" s="127" t="str">
        <f>IF('CP, Curs, Sem'!AG9&lt;&gt;"a","",'CP, Curs, Sem'!AG9)</f>
        <v/>
      </c>
      <c r="P10" s="127" t="str">
        <f>IF('CP, Curs, Sem'!AH9&lt;&gt;"a","",'CP, Curs, Sem'!AH9)</f>
        <v/>
      </c>
      <c r="Q10" s="127" t="str">
        <f>IF('CP, Curs, Sem'!AI9&lt;&gt;"a","",'CP, Curs, Sem'!AI9)</f>
        <v/>
      </c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8"/>
      <c r="AG10" s="128"/>
      <c r="AH10" s="125"/>
      <c r="AJ10" s="134" t="str">
        <f>F5</f>
        <v/>
      </c>
      <c r="AK10" s="142" t="s">
        <v>200</v>
      </c>
      <c r="AL10" s="129"/>
      <c r="AM10" s="129"/>
    </row>
    <row r="11" spans="1:39" ht="19.95" customHeight="1" x14ac:dyDescent="0.3">
      <c r="A11" s="125" t="str">
        <f>'CP, Curs, Sem'!B10</f>
        <v/>
      </c>
      <c r="B11" s="126" t="str">
        <f>IF(NOT(ISBLANK('CP, Curs, Sem'!C10)),'CP, Curs, Sem'!C10,"")</f>
        <v/>
      </c>
      <c r="C11" s="127" t="str">
        <f>IF('CP, Curs, Sem'!U10&lt;&gt;"a","",'CP, Curs, Sem'!U10)</f>
        <v/>
      </c>
      <c r="D11" s="127" t="str">
        <f>IF('CP, Curs, Sem'!V10&lt;&gt;"a","",'CP, Curs, Sem'!V10)</f>
        <v/>
      </c>
      <c r="E11" s="127" t="str">
        <f>IF('CP, Curs, Sem'!W10&lt;&gt;"a","",'CP, Curs, Sem'!W10)</f>
        <v/>
      </c>
      <c r="F11" s="127" t="str">
        <f>IF('CP, Curs, Sem'!X10&lt;&gt;"a","",'CP, Curs, Sem'!X10)</f>
        <v/>
      </c>
      <c r="G11" s="127" t="str">
        <f>IF('CP, Curs, Sem'!Y10&lt;&gt;"a","",'CP, Curs, Sem'!Y10)</f>
        <v/>
      </c>
      <c r="H11" s="127" t="str">
        <f>IF('CP, Curs, Sem'!Z10&lt;&gt;"a","",'CP, Curs, Sem'!Z10)</f>
        <v/>
      </c>
      <c r="I11" s="127" t="str">
        <f>IF('CP, Curs, Sem'!AA10&lt;&gt;"a","",'CP, Curs, Sem'!AA10)</f>
        <v/>
      </c>
      <c r="J11" s="127" t="str">
        <f>IF('CP, Curs, Sem'!AB10&lt;&gt;"a","",'CP, Curs, Sem'!AB10)</f>
        <v/>
      </c>
      <c r="K11" s="127" t="str">
        <f>IF('CP, Curs, Sem'!AC10&lt;&gt;"a","",'CP, Curs, Sem'!AC10)</f>
        <v/>
      </c>
      <c r="L11" s="127" t="str">
        <f>IF('CP, Curs, Sem'!AD10&lt;&gt;"a","",'CP, Curs, Sem'!AD10)</f>
        <v/>
      </c>
      <c r="M11" s="127" t="str">
        <f>IF('CP, Curs, Sem'!AE10&lt;&gt;"a","",'CP, Curs, Sem'!AE10)</f>
        <v/>
      </c>
      <c r="N11" s="127" t="str">
        <f>IF('CP, Curs, Sem'!AF10&lt;&gt;"a","",'CP, Curs, Sem'!AF10)</f>
        <v/>
      </c>
      <c r="O11" s="127" t="str">
        <f>IF('CP, Curs, Sem'!AG10&lt;&gt;"a","",'CP, Curs, Sem'!AG10)</f>
        <v/>
      </c>
      <c r="P11" s="127" t="str">
        <f>IF('CP, Curs, Sem'!AH10&lt;&gt;"a","",'CP, Curs, Sem'!AH10)</f>
        <v/>
      </c>
      <c r="Q11" s="127" t="str">
        <f>IF('CP, Curs, Sem'!AI10&lt;&gt;"a","",'CP, Curs, Sem'!AI10)</f>
        <v/>
      </c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8"/>
      <c r="AG11" s="128"/>
      <c r="AH11" s="125"/>
      <c r="AJ11" s="134" t="str">
        <f>G5</f>
        <v/>
      </c>
      <c r="AK11" s="142" t="s">
        <v>201</v>
      </c>
      <c r="AL11" s="129"/>
      <c r="AM11" s="129"/>
    </row>
    <row r="12" spans="1:39" ht="19.95" customHeight="1" x14ac:dyDescent="0.3">
      <c r="A12" s="125" t="str">
        <f>'CP, Curs, Sem'!B11</f>
        <v/>
      </c>
      <c r="B12" s="126" t="str">
        <f>IF(NOT(ISBLANK('CP, Curs, Sem'!C11)),'CP, Curs, Sem'!C11,"")</f>
        <v/>
      </c>
      <c r="C12" s="127" t="str">
        <f>IF('CP, Curs, Sem'!U11&lt;&gt;"a","",'CP, Curs, Sem'!U11)</f>
        <v/>
      </c>
      <c r="D12" s="127" t="str">
        <f>IF('CP, Curs, Sem'!V11&lt;&gt;"a","",'CP, Curs, Sem'!V11)</f>
        <v/>
      </c>
      <c r="E12" s="127" t="str">
        <f>IF('CP, Curs, Sem'!W11&lt;&gt;"a","",'CP, Curs, Sem'!W11)</f>
        <v/>
      </c>
      <c r="F12" s="127" t="str">
        <f>IF('CP, Curs, Sem'!X11&lt;&gt;"a","",'CP, Curs, Sem'!X11)</f>
        <v/>
      </c>
      <c r="G12" s="127" t="str">
        <f>IF('CP, Curs, Sem'!Y11&lt;&gt;"a","",'CP, Curs, Sem'!Y11)</f>
        <v/>
      </c>
      <c r="H12" s="127" t="str">
        <f>IF('CP, Curs, Sem'!Z11&lt;&gt;"a","",'CP, Curs, Sem'!Z11)</f>
        <v/>
      </c>
      <c r="I12" s="127" t="str">
        <f>IF('CP, Curs, Sem'!AA11&lt;&gt;"a","",'CP, Curs, Sem'!AA11)</f>
        <v/>
      </c>
      <c r="J12" s="127" t="str">
        <f>IF('CP, Curs, Sem'!AB11&lt;&gt;"a","",'CP, Curs, Sem'!AB11)</f>
        <v/>
      </c>
      <c r="K12" s="127" t="str">
        <f>IF('CP, Curs, Sem'!AC11&lt;&gt;"a","",'CP, Curs, Sem'!AC11)</f>
        <v/>
      </c>
      <c r="L12" s="127" t="str">
        <f>IF('CP, Curs, Sem'!AD11&lt;&gt;"a","",'CP, Curs, Sem'!AD11)</f>
        <v/>
      </c>
      <c r="M12" s="127" t="str">
        <f>IF('CP, Curs, Sem'!AE11&lt;&gt;"a","",'CP, Curs, Sem'!AE11)</f>
        <v/>
      </c>
      <c r="N12" s="127" t="str">
        <f>IF('CP, Curs, Sem'!AF11&lt;&gt;"a","",'CP, Curs, Sem'!AF11)</f>
        <v/>
      </c>
      <c r="O12" s="127" t="str">
        <f>IF('CP, Curs, Sem'!AG11&lt;&gt;"a","",'CP, Curs, Sem'!AG11)</f>
        <v/>
      </c>
      <c r="P12" s="127" t="str">
        <f>IF('CP, Curs, Sem'!AH11&lt;&gt;"a","",'CP, Curs, Sem'!AH11)</f>
        <v/>
      </c>
      <c r="Q12" s="127" t="str">
        <f>IF('CP, Curs, Sem'!AI11&lt;&gt;"a","",'CP, Curs, Sem'!AI11)</f>
        <v/>
      </c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8"/>
      <c r="AG12" s="128"/>
      <c r="AH12" s="125"/>
      <c r="AJ12" s="134" t="str">
        <f>H5</f>
        <v/>
      </c>
      <c r="AK12" s="142" t="s">
        <v>202</v>
      </c>
      <c r="AL12" s="129"/>
      <c r="AM12" s="129"/>
    </row>
    <row r="13" spans="1:39" ht="19.95" customHeight="1" x14ac:dyDescent="0.3">
      <c r="A13" s="125" t="str">
        <f>'CP, Curs, Sem'!B12</f>
        <v/>
      </c>
      <c r="B13" s="126" t="str">
        <f>IF(NOT(ISBLANK('CP, Curs, Sem'!C12)),'CP, Curs, Sem'!C12,"")</f>
        <v/>
      </c>
      <c r="C13" s="127" t="str">
        <f>IF('CP, Curs, Sem'!U12&lt;&gt;"a","",'CP, Curs, Sem'!U12)</f>
        <v/>
      </c>
      <c r="D13" s="127" t="str">
        <f>IF('CP, Curs, Sem'!V12&lt;&gt;"a","",'CP, Curs, Sem'!V12)</f>
        <v/>
      </c>
      <c r="E13" s="127" t="str">
        <f>IF('CP, Curs, Sem'!W12&lt;&gt;"a","",'CP, Curs, Sem'!W12)</f>
        <v/>
      </c>
      <c r="F13" s="127" t="str">
        <f>IF('CP, Curs, Sem'!X12&lt;&gt;"a","",'CP, Curs, Sem'!X12)</f>
        <v/>
      </c>
      <c r="G13" s="127" t="str">
        <f>IF('CP, Curs, Sem'!Y12&lt;&gt;"a","",'CP, Curs, Sem'!Y12)</f>
        <v/>
      </c>
      <c r="H13" s="127" t="str">
        <f>IF('CP, Curs, Sem'!Z12&lt;&gt;"a","",'CP, Curs, Sem'!Z12)</f>
        <v/>
      </c>
      <c r="I13" s="127" t="str">
        <f>IF('CP, Curs, Sem'!AA12&lt;&gt;"a","",'CP, Curs, Sem'!AA12)</f>
        <v/>
      </c>
      <c r="J13" s="127" t="str">
        <f>IF('CP, Curs, Sem'!AB12&lt;&gt;"a","",'CP, Curs, Sem'!AB12)</f>
        <v/>
      </c>
      <c r="K13" s="127" t="str">
        <f>IF('CP, Curs, Sem'!AC12&lt;&gt;"a","",'CP, Curs, Sem'!AC12)</f>
        <v/>
      </c>
      <c r="L13" s="127" t="str">
        <f>IF('CP, Curs, Sem'!AD12&lt;&gt;"a","",'CP, Curs, Sem'!AD12)</f>
        <v/>
      </c>
      <c r="M13" s="127" t="str">
        <f>IF('CP, Curs, Sem'!AE12&lt;&gt;"a","",'CP, Curs, Sem'!AE12)</f>
        <v/>
      </c>
      <c r="N13" s="127" t="str">
        <f>IF('CP, Curs, Sem'!AF12&lt;&gt;"a","",'CP, Curs, Sem'!AF12)</f>
        <v/>
      </c>
      <c r="O13" s="127" t="str">
        <f>IF('CP, Curs, Sem'!AG12&lt;&gt;"a","",'CP, Curs, Sem'!AG12)</f>
        <v/>
      </c>
      <c r="P13" s="127" t="str">
        <f>IF('CP, Curs, Sem'!AH12&lt;&gt;"a","",'CP, Curs, Sem'!AH12)</f>
        <v/>
      </c>
      <c r="Q13" s="127" t="str">
        <f>IF('CP, Curs, Sem'!AI12&lt;&gt;"a","",'CP, Curs, Sem'!AI12)</f>
        <v/>
      </c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8"/>
      <c r="AG13" s="128"/>
      <c r="AH13" s="125"/>
      <c r="AJ13" s="134" t="str">
        <f>I5</f>
        <v/>
      </c>
      <c r="AK13" s="142" t="s">
        <v>203</v>
      </c>
      <c r="AL13" s="129"/>
      <c r="AM13" s="129"/>
    </row>
    <row r="14" spans="1:39" ht="19.95" customHeight="1" x14ac:dyDescent="0.3">
      <c r="A14" s="125" t="str">
        <f>'CP, Curs, Sem'!B13</f>
        <v/>
      </c>
      <c r="B14" s="126" t="str">
        <f>IF(NOT(ISBLANK('CP, Curs, Sem'!C13)),'CP, Curs, Sem'!C13,"")</f>
        <v/>
      </c>
      <c r="C14" s="127" t="str">
        <f>IF('CP, Curs, Sem'!U13&lt;&gt;"a","",'CP, Curs, Sem'!U13)</f>
        <v/>
      </c>
      <c r="D14" s="127" t="str">
        <f>IF('CP, Curs, Sem'!V13&lt;&gt;"a","",'CP, Curs, Sem'!V13)</f>
        <v/>
      </c>
      <c r="E14" s="127" t="str">
        <f>IF('CP, Curs, Sem'!W13&lt;&gt;"a","",'CP, Curs, Sem'!W13)</f>
        <v/>
      </c>
      <c r="F14" s="127" t="str">
        <f>IF('CP, Curs, Sem'!X13&lt;&gt;"a","",'CP, Curs, Sem'!X13)</f>
        <v/>
      </c>
      <c r="G14" s="127" t="str">
        <f>IF('CP, Curs, Sem'!Y13&lt;&gt;"a","",'CP, Curs, Sem'!Y13)</f>
        <v/>
      </c>
      <c r="H14" s="127" t="str">
        <f>IF('CP, Curs, Sem'!Z13&lt;&gt;"a","",'CP, Curs, Sem'!Z13)</f>
        <v/>
      </c>
      <c r="I14" s="127" t="str">
        <f>IF('CP, Curs, Sem'!AA13&lt;&gt;"a","",'CP, Curs, Sem'!AA13)</f>
        <v/>
      </c>
      <c r="J14" s="127" t="str">
        <f>IF('CP, Curs, Sem'!AB13&lt;&gt;"a","",'CP, Curs, Sem'!AB13)</f>
        <v/>
      </c>
      <c r="K14" s="127" t="str">
        <f>IF('CP, Curs, Sem'!AC13&lt;&gt;"a","",'CP, Curs, Sem'!AC13)</f>
        <v/>
      </c>
      <c r="L14" s="127" t="str">
        <f>IF('CP, Curs, Sem'!AD13&lt;&gt;"a","",'CP, Curs, Sem'!AD13)</f>
        <v/>
      </c>
      <c r="M14" s="127" t="str">
        <f>IF('CP, Curs, Sem'!AE13&lt;&gt;"a","",'CP, Curs, Sem'!AE13)</f>
        <v/>
      </c>
      <c r="N14" s="127" t="str">
        <f>IF('CP, Curs, Sem'!AF13&lt;&gt;"a","",'CP, Curs, Sem'!AF13)</f>
        <v/>
      </c>
      <c r="O14" s="127" t="str">
        <f>IF('CP, Curs, Sem'!AG13&lt;&gt;"a","",'CP, Curs, Sem'!AG13)</f>
        <v/>
      </c>
      <c r="P14" s="127" t="str">
        <f>IF('CP, Curs, Sem'!AH13&lt;&gt;"a","",'CP, Curs, Sem'!AH13)</f>
        <v/>
      </c>
      <c r="Q14" s="127" t="str">
        <f>IF('CP, Curs, Sem'!AI13&lt;&gt;"a","",'CP, Curs, Sem'!AI13)</f>
        <v/>
      </c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8"/>
      <c r="AG14" s="128"/>
      <c r="AH14" s="125"/>
      <c r="AJ14" s="134" t="str">
        <f>J5</f>
        <v/>
      </c>
      <c r="AK14" s="142" t="s">
        <v>204</v>
      </c>
      <c r="AL14" s="129"/>
      <c r="AM14" s="129"/>
    </row>
    <row r="15" spans="1:39" ht="19.95" customHeight="1" x14ac:dyDescent="0.3">
      <c r="A15" s="125" t="str">
        <f>'CP, Curs, Sem'!B14</f>
        <v/>
      </c>
      <c r="B15" s="126" t="str">
        <f>IF(NOT(ISBLANK('CP, Curs, Sem'!C14)),'CP, Curs, Sem'!C14,"")</f>
        <v/>
      </c>
      <c r="C15" s="127" t="str">
        <f>IF('CP, Curs, Sem'!U14&lt;&gt;"a","",'CP, Curs, Sem'!U14)</f>
        <v/>
      </c>
      <c r="D15" s="127" t="str">
        <f>IF('CP, Curs, Sem'!V14&lt;&gt;"a","",'CP, Curs, Sem'!V14)</f>
        <v/>
      </c>
      <c r="E15" s="127" t="str">
        <f>IF('CP, Curs, Sem'!W14&lt;&gt;"a","",'CP, Curs, Sem'!W14)</f>
        <v/>
      </c>
      <c r="F15" s="127" t="str">
        <f>IF('CP, Curs, Sem'!X14&lt;&gt;"a","",'CP, Curs, Sem'!X14)</f>
        <v/>
      </c>
      <c r="G15" s="127" t="str">
        <f>IF('CP, Curs, Sem'!Y14&lt;&gt;"a","",'CP, Curs, Sem'!Y14)</f>
        <v/>
      </c>
      <c r="H15" s="127" t="str">
        <f>IF('CP, Curs, Sem'!Z14&lt;&gt;"a","",'CP, Curs, Sem'!Z14)</f>
        <v/>
      </c>
      <c r="I15" s="127" t="str">
        <f>IF('CP, Curs, Sem'!AA14&lt;&gt;"a","",'CP, Curs, Sem'!AA14)</f>
        <v/>
      </c>
      <c r="J15" s="127" t="str">
        <f>IF('CP, Curs, Sem'!AB14&lt;&gt;"a","",'CP, Curs, Sem'!AB14)</f>
        <v/>
      </c>
      <c r="K15" s="127" t="str">
        <f>IF('CP, Curs, Sem'!AC14&lt;&gt;"a","",'CP, Curs, Sem'!AC14)</f>
        <v/>
      </c>
      <c r="L15" s="127" t="str">
        <f>IF('CP, Curs, Sem'!AD14&lt;&gt;"a","",'CP, Curs, Sem'!AD14)</f>
        <v/>
      </c>
      <c r="M15" s="127" t="str">
        <f>IF('CP, Curs, Sem'!AE14&lt;&gt;"a","",'CP, Curs, Sem'!AE14)</f>
        <v/>
      </c>
      <c r="N15" s="127" t="str">
        <f>IF('CP, Curs, Sem'!AF14&lt;&gt;"a","",'CP, Curs, Sem'!AF14)</f>
        <v/>
      </c>
      <c r="O15" s="127" t="str">
        <f>IF('CP, Curs, Sem'!AG14&lt;&gt;"a","",'CP, Curs, Sem'!AG14)</f>
        <v/>
      </c>
      <c r="P15" s="127" t="str">
        <f>IF('CP, Curs, Sem'!AH14&lt;&gt;"a","",'CP, Curs, Sem'!AH14)</f>
        <v/>
      </c>
      <c r="Q15" s="127" t="str">
        <f>IF('CP, Curs, Sem'!AI14&lt;&gt;"a","",'CP, Curs, Sem'!AI14)</f>
        <v/>
      </c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8"/>
      <c r="AG15" s="128"/>
      <c r="AH15" s="125"/>
      <c r="AJ15" s="134" t="str">
        <f>K5</f>
        <v/>
      </c>
      <c r="AK15" s="142" t="s">
        <v>213</v>
      </c>
      <c r="AL15" s="129"/>
      <c r="AM15" s="129"/>
    </row>
    <row r="16" spans="1:39" ht="19.95" customHeight="1" x14ac:dyDescent="0.3">
      <c r="A16" s="125" t="str">
        <f>'CP, Curs, Sem'!B15</f>
        <v/>
      </c>
      <c r="B16" s="126" t="str">
        <f>IF(NOT(ISBLANK('CP, Curs, Sem'!C15)),'CP, Curs, Sem'!C15,"")</f>
        <v/>
      </c>
      <c r="C16" s="127" t="str">
        <f>IF('CP, Curs, Sem'!U15&lt;&gt;"a","",'CP, Curs, Sem'!U15)</f>
        <v/>
      </c>
      <c r="D16" s="127" t="str">
        <f>IF('CP, Curs, Sem'!V15&lt;&gt;"a","",'CP, Curs, Sem'!V15)</f>
        <v/>
      </c>
      <c r="E16" s="127" t="str">
        <f>IF('CP, Curs, Sem'!W15&lt;&gt;"a","",'CP, Curs, Sem'!W15)</f>
        <v/>
      </c>
      <c r="F16" s="127" t="str">
        <f>IF('CP, Curs, Sem'!X15&lt;&gt;"a","",'CP, Curs, Sem'!X15)</f>
        <v/>
      </c>
      <c r="G16" s="127" t="str">
        <f>IF('CP, Curs, Sem'!Y15&lt;&gt;"a","",'CP, Curs, Sem'!Y15)</f>
        <v/>
      </c>
      <c r="H16" s="127" t="str">
        <f>IF('CP, Curs, Sem'!Z15&lt;&gt;"a","",'CP, Curs, Sem'!Z15)</f>
        <v/>
      </c>
      <c r="I16" s="127" t="str">
        <f>IF('CP, Curs, Sem'!AA15&lt;&gt;"a","",'CP, Curs, Sem'!AA15)</f>
        <v/>
      </c>
      <c r="J16" s="127" t="str">
        <f>IF('CP, Curs, Sem'!AB15&lt;&gt;"a","",'CP, Curs, Sem'!AB15)</f>
        <v/>
      </c>
      <c r="K16" s="127" t="str">
        <f>IF('CP, Curs, Sem'!AC15&lt;&gt;"a","",'CP, Curs, Sem'!AC15)</f>
        <v/>
      </c>
      <c r="L16" s="127" t="str">
        <f>IF('CP, Curs, Sem'!AD15&lt;&gt;"a","",'CP, Curs, Sem'!AD15)</f>
        <v/>
      </c>
      <c r="M16" s="127" t="str">
        <f>IF('CP, Curs, Sem'!AE15&lt;&gt;"a","",'CP, Curs, Sem'!AE15)</f>
        <v/>
      </c>
      <c r="N16" s="127" t="str">
        <f>IF('CP, Curs, Sem'!AF15&lt;&gt;"a","",'CP, Curs, Sem'!AF15)</f>
        <v/>
      </c>
      <c r="O16" s="127" t="str">
        <f>IF('CP, Curs, Sem'!AG15&lt;&gt;"a","",'CP, Curs, Sem'!AG15)</f>
        <v/>
      </c>
      <c r="P16" s="127" t="str">
        <f>IF('CP, Curs, Sem'!AH15&lt;&gt;"a","",'CP, Curs, Sem'!AH15)</f>
        <v/>
      </c>
      <c r="Q16" s="127" t="str">
        <f>IF('CP, Curs, Sem'!AI15&lt;&gt;"a","",'CP, Curs, Sem'!AI15)</f>
        <v/>
      </c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8"/>
      <c r="AG16" s="128"/>
      <c r="AH16" s="125"/>
      <c r="AJ16" s="134" t="str">
        <f>L5</f>
        <v/>
      </c>
      <c r="AK16" s="142" t="s">
        <v>223</v>
      </c>
      <c r="AL16" s="129"/>
      <c r="AM16" s="129"/>
    </row>
    <row r="17" spans="1:39" ht="19.95" customHeight="1" x14ac:dyDescent="0.3">
      <c r="A17" s="125" t="str">
        <f>'CP, Curs, Sem'!B16</f>
        <v/>
      </c>
      <c r="B17" s="126" t="str">
        <f>IF(NOT(ISBLANK('CP, Curs, Sem'!C16)),'CP, Curs, Sem'!C16,"")</f>
        <v/>
      </c>
      <c r="C17" s="127" t="str">
        <f>IF('CP, Curs, Sem'!U16&lt;&gt;"a","",'CP, Curs, Sem'!U16)</f>
        <v/>
      </c>
      <c r="D17" s="127" t="str">
        <f>IF('CP, Curs, Sem'!V16&lt;&gt;"a","",'CP, Curs, Sem'!V16)</f>
        <v/>
      </c>
      <c r="E17" s="127" t="str">
        <f>IF('CP, Curs, Sem'!W16&lt;&gt;"a","",'CP, Curs, Sem'!W16)</f>
        <v/>
      </c>
      <c r="F17" s="127" t="str">
        <f>IF('CP, Curs, Sem'!X16&lt;&gt;"a","",'CP, Curs, Sem'!X16)</f>
        <v/>
      </c>
      <c r="G17" s="127" t="str">
        <f>IF('CP, Curs, Sem'!Y16&lt;&gt;"a","",'CP, Curs, Sem'!Y16)</f>
        <v/>
      </c>
      <c r="H17" s="127" t="str">
        <f>IF('CP, Curs, Sem'!Z16&lt;&gt;"a","",'CP, Curs, Sem'!Z16)</f>
        <v/>
      </c>
      <c r="I17" s="127" t="str">
        <f>IF('CP, Curs, Sem'!AA16&lt;&gt;"a","",'CP, Curs, Sem'!AA16)</f>
        <v/>
      </c>
      <c r="J17" s="127" t="str">
        <f>IF('CP, Curs, Sem'!AB16&lt;&gt;"a","",'CP, Curs, Sem'!AB16)</f>
        <v/>
      </c>
      <c r="K17" s="127" t="str">
        <f>IF('CP, Curs, Sem'!AC16&lt;&gt;"a","",'CP, Curs, Sem'!AC16)</f>
        <v/>
      </c>
      <c r="L17" s="127" t="str">
        <f>IF('CP, Curs, Sem'!AD16&lt;&gt;"a","",'CP, Curs, Sem'!AD16)</f>
        <v/>
      </c>
      <c r="M17" s="127" t="str">
        <f>IF('CP, Curs, Sem'!AE16&lt;&gt;"a","",'CP, Curs, Sem'!AE16)</f>
        <v/>
      </c>
      <c r="N17" s="127" t="str">
        <f>IF('CP, Curs, Sem'!AF16&lt;&gt;"a","",'CP, Curs, Sem'!AF16)</f>
        <v/>
      </c>
      <c r="O17" s="127" t="str">
        <f>IF('CP, Curs, Sem'!AG16&lt;&gt;"a","",'CP, Curs, Sem'!AG16)</f>
        <v/>
      </c>
      <c r="P17" s="127" t="str">
        <f>IF('CP, Curs, Sem'!AH16&lt;&gt;"a","",'CP, Curs, Sem'!AH16)</f>
        <v/>
      </c>
      <c r="Q17" s="127" t="str">
        <f>IF('CP, Curs, Sem'!AI16&lt;&gt;"a","",'CP, Curs, Sem'!AI16)</f>
        <v/>
      </c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8"/>
      <c r="AG17" s="128"/>
      <c r="AH17" s="125"/>
      <c r="AJ17" s="134" t="str">
        <f>M5</f>
        <v/>
      </c>
      <c r="AK17" s="142" t="s">
        <v>218</v>
      </c>
      <c r="AL17" s="129"/>
      <c r="AM17" s="129"/>
    </row>
    <row r="18" spans="1:39" ht="31.2" customHeight="1" x14ac:dyDescent="0.3">
      <c r="A18" s="125" t="str">
        <f>'CP, Curs, Sem'!B17</f>
        <v/>
      </c>
      <c r="B18" s="126" t="str">
        <f>IF(NOT(ISBLANK('CP, Curs, Sem'!C17)),'CP, Curs, Sem'!C17,"")</f>
        <v/>
      </c>
      <c r="C18" s="127" t="str">
        <f>IF('CP, Curs, Sem'!U17&lt;&gt;"a","",'CP, Curs, Sem'!U17)</f>
        <v/>
      </c>
      <c r="D18" s="127" t="str">
        <f>IF('CP, Curs, Sem'!V17&lt;&gt;"a","",'CP, Curs, Sem'!V17)</f>
        <v/>
      </c>
      <c r="E18" s="127" t="str">
        <f>IF('CP, Curs, Sem'!W17&lt;&gt;"a","",'CP, Curs, Sem'!W17)</f>
        <v/>
      </c>
      <c r="F18" s="127" t="str">
        <f>IF('CP, Curs, Sem'!X17&lt;&gt;"a","",'CP, Curs, Sem'!X17)</f>
        <v/>
      </c>
      <c r="G18" s="127" t="str">
        <f>IF('CP, Curs, Sem'!Y17&lt;&gt;"a","",'CP, Curs, Sem'!Y17)</f>
        <v/>
      </c>
      <c r="H18" s="127" t="str">
        <f>IF('CP, Curs, Sem'!Z17&lt;&gt;"a","",'CP, Curs, Sem'!Z17)</f>
        <v/>
      </c>
      <c r="I18" s="127" t="str">
        <f>IF('CP, Curs, Sem'!AA17&lt;&gt;"a","",'CP, Curs, Sem'!AA17)</f>
        <v/>
      </c>
      <c r="J18" s="127" t="str">
        <f>IF('CP, Curs, Sem'!AB17&lt;&gt;"a","",'CP, Curs, Sem'!AB17)</f>
        <v/>
      </c>
      <c r="K18" s="127" t="str">
        <f>IF('CP, Curs, Sem'!AC17&lt;&gt;"a","",'CP, Curs, Sem'!AC17)</f>
        <v/>
      </c>
      <c r="L18" s="127" t="str">
        <f>IF('CP, Curs, Sem'!AD17&lt;&gt;"a","",'CP, Curs, Sem'!AD17)</f>
        <v/>
      </c>
      <c r="M18" s="127" t="str">
        <f>IF('CP, Curs, Sem'!AE17&lt;&gt;"a","",'CP, Curs, Sem'!AE17)</f>
        <v/>
      </c>
      <c r="N18" s="127" t="str">
        <f>IF('CP, Curs, Sem'!AF17&lt;&gt;"a","",'CP, Curs, Sem'!AF17)</f>
        <v/>
      </c>
      <c r="O18" s="127" t="str">
        <f>IF('CP, Curs, Sem'!AG17&lt;&gt;"a","",'CP, Curs, Sem'!AG17)</f>
        <v/>
      </c>
      <c r="P18" s="127" t="str">
        <f>IF('CP, Curs, Sem'!AH17&lt;&gt;"a","",'CP, Curs, Sem'!AH17)</f>
        <v/>
      </c>
      <c r="Q18" s="127" t="str">
        <f>IF('CP, Curs, Sem'!AI17&lt;&gt;"a","",'CP, Curs, Sem'!AI17)</f>
        <v/>
      </c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8"/>
      <c r="AG18" s="128"/>
      <c r="AH18" s="125"/>
      <c r="AJ18" s="134" t="str">
        <f>N5</f>
        <v/>
      </c>
      <c r="AK18" s="142" t="s">
        <v>219</v>
      </c>
      <c r="AL18" s="129"/>
      <c r="AM18" s="129"/>
    </row>
    <row r="19" spans="1:39" ht="19.95" customHeight="1" x14ac:dyDescent="0.3">
      <c r="A19" s="125" t="str">
        <f>'CP, Curs, Sem'!B18</f>
        <v/>
      </c>
      <c r="B19" s="126" t="str">
        <f>IF(NOT(ISBLANK('CP, Curs, Sem'!C18)),'CP, Curs, Sem'!C18,"")</f>
        <v/>
      </c>
      <c r="C19" s="127" t="str">
        <f>IF('CP, Curs, Sem'!U18&lt;&gt;"a","",'CP, Curs, Sem'!U18)</f>
        <v/>
      </c>
      <c r="D19" s="127" t="str">
        <f>IF('CP, Curs, Sem'!V18&lt;&gt;"a","",'CP, Curs, Sem'!V18)</f>
        <v/>
      </c>
      <c r="E19" s="127" t="str">
        <f>IF('CP, Curs, Sem'!W18&lt;&gt;"a","",'CP, Curs, Sem'!W18)</f>
        <v/>
      </c>
      <c r="F19" s="127" t="str">
        <f>IF('CP, Curs, Sem'!X18&lt;&gt;"a","",'CP, Curs, Sem'!X18)</f>
        <v/>
      </c>
      <c r="G19" s="127" t="str">
        <f>IF('CP, Curs, Sem'!Y18&lt;&gt;"a","",'CP, Curs, Sem'!Y18)</f>
        <v/>
      </c>
      <c r="H19" s="127" t="str">
        <f>IF('CP, Curs, Sem'!Z18&lt;&gt;"a","",'CP, Curs, Sem'!Z18)</f>
        <v/>
      </c>
      <c r="I19" s="127" t="str">
        <f>IF('CP, Curs, Sem'!AA18&lt;&gt;"a","",'CP, Curs, Sem'!AA18)</f>
        <v/>
      </c>
      <c r="J19" s="127" t="str">
        <f>IF('CP, Curs, Sem'!AB18&lt;&gt;"a","",'CP, Curs, Sem'!AB18)</f>
        <v/>
      </c>
      <c r="K19" s="127" t="str">
        <f>IF('CP, Curs, Sem'!AC18&lt;&gt;"a","",'CP, Curs, Sem'!AC18)</f>
        <v/>
      </c>
      <c r="L19" s="127" t="str">
        <f>IF('CP, Curs, Sem'!AD18&lt;&gt;"a","",'CP, Curs, Sem'!AD18)</f>
        <v/>
      </c>
      <c r="M19" s="127" t="str">
        <f>IF('CP, Curs, Sem'!AE18&lt;&gt;"a","",'CP, Curs, Sem'!AE18)</f>
        <v/>
      </c>
      <c r="N19" s="127" t="str">
        <f>IF('CP, Curs, Sem'!AF18&lt;&gt;"a","",'CP, Curs, Sem'!AF18)</f>
        <v/>
      </c>
      <c r="O19" s="127" t="str">
        <f>IF('CP, Curs, Sem'!AG18&lt;&gt;"a","",'CP, Curs, Sem'!AG18)</f>
        <v/>
      </c>
      <c r="P19" s="127" t="str">
        <f>IF('CP, Curs, Sem'!AH18&lt;&gt;"a","",'CP, Curs, Sem'!AH18)</f>
        <v/>
      </c>
      <c r="Q19" s="127" t="str">
        <f>IF('CP, Curs, Sem'!AI18&lt;&gt;"a","",'CP, Curs, Sem'!AI18)</f>
        <v/>
      </c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8"/>
      <c r="AG19" s="128"/>
      <c r="AH19" s="125"/>
      <c r="AJ19" s="134" t="str">
        <f>O5</f>
        <v/>
      </c>
      <c r="AK19" s="142" t="s">
        <v>220</v>
      </c>
      <c r="AL19" s="133"/>
      <c r="AM19" s="129"/>
    </row>
    <row r="20" spans="1:39" ht="19.95" customHeight="1" x14ac:dyDescent="0.3">
      <c r="A20" s="125" t="str">
        <f>'CP, Curs, Sem'!B19</f>
        <v/>
      </c>
      <c r="B20" s="126" t="str">
        <f>IF(NOT(ISBLANK('CP, Curs, Sem'!C19)),'CP, Curs, Sem'!C19,"")</f>
        <v/>
      </c>
      <c r="C20" s="127" t="str">
        <f>IF('CP, Curs, Sem'!U19&lt;&gt;"a","",'CP, Curs, Sem'!U19)</f>
        <v/>
      </c>
      <c r="D20" s="127" t="str">
        <f>IF('CP, Curs, Sem'!V19&lt;&gt;"a","",'CP, Curs, Sem'!V19)</f>
        <v/>
      </c>
      <c r="E20" s="127" t="str">
        <f>IF('CP, Curs, Sem'!W19&lt;&gt;"a","",'CP, Curs, Sem'!W19)</f>
        <v/>
      </c>
      <c r="F20" s="127" t="str">
        <f>IF('CP, Curs, Sem'!X19&lt;&gt;"a","",'CP, Curs, Sem'!X19)</f>
        <v/>
      </c>
      <c r="G20" s="127" t="str">
        <f>IF('CP, Curs, Sem'!Y19&lt;&gt;"a","",'CP, Curs, Sem'!Y19)</f>
        <v/>
      </c>
      <c r="H20" s="127" t="str">
        <f>IF('CP, Curs, Sem'!Z19&lt;&gt;"a","",'CP, Curs, Sem'!Z19)</f>
        <v/>
      </c>
      <c r="I20" s="127" t="str">
        <f>IF('CP, Curs, Sem'!AA19&lt;&gt;"a","",'CP, Curs, Sem'!AA19)</f>
        <v/>
      </c>
      <c r="J20" s="127" t="str">
        <f>IF('CP, Curs, Sem'!AB19&lt;&gt;"a","",'CP, Curs, Sem'!AB19)</f>
        <v/>
      </c>
      <c r="K20" s="127" t="str">
        <f>IF('CP, Curs, Sem'!AC19&lt;&gt;"a","",'CP, Curs, Sem'!AC19)</f>
        <v/>
      </c>
      <c r="L20" s="127" t="str">
        <f>IF('CP, Curs, Sem'!AD19&lt;&gt;"a","",'CP, Curs, Sem'!AD19)</f>
        <v/>
      </c>
      <c r="M20" s="127" t="str">
        <f>IF('CP, Curs, Sem'!AE19&lt;&gt;"a","",'CP, Curs, Sem'!AE19)</f>
        <v/>
      </c>
      <c r="N20" s="127" t="str">
        <f>IF('CP, Curs, Sem'!AF19&lt;&gt;"a","",'CP, Curs, Sem'!AF19)</f>
        <v/>
      </c>
      <c r="O20" s="127" t="str">
        <f>IF('CP, Curs, Sem'!AG19&lt;&gt;"a","",'CP, Curs, Sem'!AG19)</f>
        <v/>
      </c>
      <c r="P20" s="127" t="str">
        <f>IF('CP, Curs, Sem'!AH19&lt;&gt;"a","",'CP, Curs, Sem'!AH19)</f>
        <v/>
      </c>
      <c r="Q20" s="127" t="str">
        <f>IF('CP, Curs, Sem'!AI19&lt;&gt;"a","",'CP, Curs, Sem'!AI19)</f>
        <v/>
      </c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8"/>
      <c r="AG20" s="128"/>
      <c r="AH20" s="125"/>
      <c r="AJ20" s="134" t="str">
        <f>P5</f>
        <v/>
      </c>
      <c r="AK20" s="142" t="s">
        <v>221</v>
      </c>
      <c r="AL20" s="129"/>
      <c r="AM20" s="129"/>
    </row>
    <row r="21" spans="1:39" ht="36" customHeight="1" x14ac:dyDescent="0.3">
      <c r="A21" s="125" t="str">
        <f>'CP, Curs, Sem'!B20</f>
        <v/>
      </c>
      <c r="B21" s="126" t="str">
        <f>IF(NOT(ISBLANK('CP, Curs, Sem'!C20)),'CP, Curs, Sem'!C20,"")</f>
        <v/>
      </c>
      <c r="C21" s="127" t="str">
        <f>IF('CP, Curs, Sem'!U20&lt;&gt;"a","",'CP, Curs, Sem'!U20)</f>
        <v/>
      </c>
      <c r="D21" s="127" t="str">
        <f>IF('CP, Curs, Sem'!V20&lt;&gt;"a","",'CP, Curs, Sem'!V20)</f>
        <v/>
      </c>
      <c r="E21" s="127" t="str">
        <f>IF('CP, Curs, Sem'!W20&lt;&gt;"a","",'CP, Curs, Sem'!W20)</f>
        <v/>
      </c>
      <c r="F21" s="127" t="str">
        <f>IF('CP, Curs, Sem'!X20&lt;&gt;"a","",'CP, Curs, Sem'!X20)</f>
        <v/>
      </c>
      <c r="G21" s="127" t="str">
        <f>IF('CP, Curs, Sem'!Y20&lt;&gt;"a","",'CP, Curs, Sem'!Y20)</f>
        <v/>
      </c>
      <c r="H21" s="127" t="str">
        <f>IF('CP, Curs, Sem'!Z20&lt;&gt;"a","",'CP, Curs, Sem'!Z20)</f>
        <v/>
      </c>
      <c r="I21" s="127" t="str">
        <f>IF('CP, Curs, Sem'!AA20&lt;&gt;"a","",'CP, Curs, Sem'!AA20)</f>
        <v/>
      </c>
      <c r="J21" s="127" t="str">
        <f>IF('CP, Curs, Sem'!AB20&lt;&gt;"a","",'CP, Curs, Sem'!AB20)</f>
        <v/>
      </c>
      <c r="K21" s="127" t="str">
        <f>IF('CP, Curs, Sem'!AC20&lt;&gt;"a","",'CP, Curs, Sem'!AC20)</f>
        <v/>
      </c>
      <c r="L21" s="127" t="str">
        <f>IF('CP, Curs, Sem'!AD20&lt;&gt;"a","",'CP, Curs, Sem'!AD20)</f>
        <v/>
      </c>
      <c r="M21" s="127" t="str">
        <f>IF('CP, Curs, Sem'!AE20&lt;&gt;"a","",'CP, Curs, Sem'!AE20)</f>
        <v/>
      </c>
      <c r="N21" s="127" t="str">
        <f>IF('CP, Curs, Sem'!AF20&lt;&gt;"a","",'CP, Curs, Sem'!AF20)</f>
        <v/>
      </c>
      <c r="O21" s="127" t="str">
        <f>IF('CP, Curs, Sem'!AG20&lt;&gt;"a","",'CP, Curs, Sem'!AG20)</f>
        <v/>
      </c>
      <c r="P21" s="127" t="str">
        <f>IF('CP, Curs, Sem'!AH20&lt;&gt;"a","",'CP, Curs, Sem'!AH20)</f>
        <v/>
      </c>
      <c r="Q21" s="127" t="str">
        <f>IF('CP, Curs, Sem'!AI20&lt;&gt;"a","",'CP, Curs, Sem'!AI20)</f>
        <v/>
      </c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8"/>
      <c r="AG21" s="128"/>
      <c r="AH21" s="125"/>
      <c r="AJ21" s="134" t="str">
        <f>Q5</f>
        <v/>
      </c>
      <c r="AK21" s="142" t="s">
        <v>222</v>
      </c>
      <c r="AL21" s="129"/>
      <c r="AM21" s="129"/>
    </row>
    <row r="22" spans="1:39" ht="19.95" customHeight="1" x14ac:dyDescent="0.3">
      <c r="A22" s="125" t="str">
        <f>'CP, Curs, Sem'!B21</f>
        <v/>
      </c>
      <c r="B22" s="126" t="str">
        <f>IF(NOT(ISBLANK('CP, Curs, Sem'!C21)),'CP, Curs, Sem'!C21,"")</f>
        <v/>
      </c>
      <c r="C22" s="127" t="str">
        <f>IF('CP, Curs, Sem'!U21&lt;&gt;"a","",'CP, Curs, Sem'!U21)</f>
        <v/>
      </c>
      <c r="D22" s="127" t="str">
        <f>IF('CP, Curs, Sem'!V21&lt;&gt;"a","",'CP, Curs, Sem'!V21)</f>
        <v/>
      </c>
      <c r="E22" s="127" t="str">
        <f>IF('CP, Curs, Sem'!W21&lt;&gt;"a","",'CP, Curs, Sem'!W21)</f>
        <v/>
      </c>
      <c r="F22" s="127" t="str">
        <f>IF('CP, Curs, Sem'!X21&lt;&gt;"a","",'CP, Curs, Sem'!X21)</f>
        <v/>
      </c>
      <c r="G22" s="127" t="str">
        <f>IF('CP, Curs, Sem'!Y21&lt;&gt;"a","",'CP, Curs, Sem'!Y21)</f>
        <v/>
      </c>
      <c r="H22" s="127" t="str">
        <f>IF('CP, Curs, Sem'!Z21&lt;&gt;"a","",'CP, Curs, Sem'!Z21)</f>
        <v/>
      </c>
      <c r="I22" s="127" t="str">
        <f>IF('CP, Curs, Sem'!AA21&lt;&gt;"a","",'CP, Curs, Sem'!AA21)</f>
        <v/>
      </c>
      <c r="J22" s="127" t="str">
        <f>IF('CP, Curs, Sem'!AB21&lt;&gt;"a","",'CP, Curs, Sem'!AB21)</f>
        <v/>
      </c>
      <c r="K22" s="127" t="str">
        <f>IF('CP, Curs, Sem'!AC21&lt;&gt;"a","",'CP, Curs, Sem'!AC21)</f>
        <v/>
      </c>
      <c r="L22" s="127" t="str">
        <f>IF('CP, Curs, Sem'!AD21&lt;&gt;"a","",'CP, Curs, Sem'!AD21)</f>
        <v/>
      </c>
      <c r="M22" s="127" t="str">
        <f>IF('CP, Curs, Sem'!AE21&lt;&gt;"a","",'CP, Curs, Sem'!AE21)</f>
        <v/>
      </c>
      <c r="N22" s="127" t="str">
        <f>IF('CP, Curs, Sem'!AF21&lt;&gt;"a","",'CP, Curs, Sem'!AF21)</f>
        <v/>
      </c>
      <c r="O22" s="127" t="str">
        <f>IF('CP, Curs, Sem'!AG21&lt;&gt;"a","",'CP, Curs, Sem'!AG21)</f>
        <v/>
      </c>
      <c r="P22" s="127" t="str">
        <f>IF('CP, Curs, Sem'!AH21&lt;&gt;"a","",'CP, Curs, Sem'!AH21)</f>
        <v/>
      </c>
      <c r="Q22" s="127" t="str">
        <f>IF('CP, Curs, Sem'!AI21&lt;&gt;"a","",'CP, Curs, Sem'!AI21)</f>
        <v/>
      </c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8"/>
      <c r="AG22" s="128"/>
      <c r="AH22" s="125"/>
      <c r="AJ22" s="129"/>
      <c r="AK22" s="142"/>
      <c r="AL22" s="129"/>
      <c r="AM22" s="129"/>
    </row>
    <row r="23" spans="1:39" ht="19.95" customHeight="1" x14ac:dyDescent="0.3">
      <c r="A23" s="125" t="str">
        <f>'CP, Curs, Sem'!B22</f>
        <v/>
      </c>
      <c r="B23" s="126" t="str">
        <f>IF(NOT(ISBLANK('CP, Curs, Sem'!C22)),'CP, Curs, Sem'!C22,"")</f>
        <v/>
      </c>
      <c r="C23" s="127" t="str">
        <f>IF('CP, Curs, Sem'!U22&lt;&gt;"a","",'CP, Curs, Sem'!U22)</f>
        <v/>
      </c>
      <c r="D23" s="127" t="str">
        <f>IF('CP, Curs, Sem'!V22&lt;&gt;"a","",'CP, Curs, Sem'!V22)</f>
        <v/>
      </c>
      <c r="E23" s="127" t="str">
        <f>IF('CP, Curs, Sem'!W22&lt;&gt;"a","",'CP, Curs, Sem'!W22)</f>
        <v/>
      </c>
      <c r="F23" s="127" t="str">
        <f>IF('CP, Curs, Sem'!X22&lt;&gt;"a","",'CP, Curs, Sem'!X22)</f>
        <v/>
      </c>
      <c r="G23" s="127" t="str">
        <f>IF('CP, Curs, Sem'!Y22&lt;&gt;"a","",'CP, Curs, Sem'!Y22)</f>
        <v/>
      </c>
      <c r="H23" s="127" t="str">
        <f>IF('CP, Curs, Sem'!Z22&lt;&gt;"a","",'CP, Curs, Sem'!Z22)</f>
        <v/>
      </c>
      <c r="I23" s="127" t="str">
        <f>IF('CP, Curs, Sem'!AA22&lt;&gt;"a","",'CP, Curs, Sem'!AA22)</f>
        <v/>
      </c>
      <c r="J23" s="127" t="str">
        <f>IF('CP, Curs, Sem'!AB22&lt;&gt;"a","",'CP, Curs, Sem'!AB22)</f>
        <v/>
      </c>
      <c r="K23" s="127" t="str">
        <f>IF('CP, Curs, Sem'!AC22&lt;&gt;"a","",'CP, Curs, Sem'!AC22)</f>
        <v/>
      </c>
      <c r="L23" s="127" t="str">
        <f>IF('CP, Curs, Sem'!AD22&lt;&gt;"a","",'CP, Curs, Sem'!AD22)</f>
        <v/>
      </c>
      <c r="M23" s="127" t="str">
        <f>IF('CP, Curs, Sem'!AE22&lt;&gt;"a","",'CP, Curs, Sem'!AE22)</f>
        <v/>
      </c>
      <c r="N23" s="127" t="str">
        <f>IF('CP, Curs, Sem'!AF22&lt;&gt;"a","",'CP, Curs, Sem'!AF22)</f>
        <v/>
      </c>
      <c r="O23" s="127" t="str">
        <f>IF('CP, Curs, Sem'!AG22&lt;&gt;"a","",'CP, Curs, Sem'!AG22)</f>
        <v/>
      </c>
      <c r="P23" s="127" t="str">
        <f>IF('CP, Curs, Sem'!AH22&lt;&gt;"a","",'CP, Curs, Sem'!AH22)</f>
        <v/>
      </c>
      <c r="Q23" s="127" t="str">
        <f>IF('CP, Curs, Sem'!AI22&lt;&gt;"a","",'CP, Curs, Sem'!AI22)</f>
        <v/>
      </c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8"/>
      <c r="AG23" s="128"/>
      <c r="AH23" s="125"/>
      <c r="AJ23" s="129"/>
      <c r="AK23" s="142"/>
      <c r="AL23" s="129"/>
      <c r="AM23" s="129"/>
    </row>
    <row r="24" spans="1:39" ht="19.95" customHeight="1" x14ac:dyDescent="0.3">
      <c r="A24" s="125" t="str">
        <f>'CP, Curs, Sem'!B23</f>
        <v/>
      </c>
      <c r="B24" s="126" t="str">
        <f>IF(NOT(ISBLANK('CP, Curs, Sem'!C23)),'CP, Curs, Sem'!C23,"")</f>
        <v/>
      </c>
      <c r="C24" s="127" t="str">
        <f>IF('CP, Curs, Sem'!U23&lt;&gt;"a","",'CP, Curs, Sem'!U23)</f>
        <v/>
      </c>
      <c r="D24" s="127" t="str">
        <f>IF('CP, Curs, Sem'!V23&lt;&gt;"a","",'CP, Curs, Sem'!V23)</f>
        <v/>
      </c>
      <c r="E24" s="127" t="str">
        <f>IF('CP, Curs, Sem'!W23&lt;&gt;"a","",'CP, Curs, Sem'!W23)</f>
        <v/>
      </c>
      <c r="F24" s="127" t="str">
        <f>IF('CP, Curs, Sem'!X23&lt;&gt;"a","",'CP, Curs, Sem'!X23)</f>
        <v/>
      </c>
      <c r="G24" s="127" t="str">
        <f>IF('CP, Curs, Sem'!Y23&lt;&gt;"a","",'CP, Curs, Sem'!Y23)</f>
        <v/>
      </c>
      <c r="H24" s="127" t="str">
        <f>IF('CP, Curs, Sem'!Z23&lt;&gt;"a","",'CP, Curs, Sem'!Z23)</f>
        <v/>
      </c>
      <c r="I24" s="127" t="str">
        <f>IF('CP, Curs, Sem'!AA23&lt;&gt;"a","",'CP, Curs, Sem'!AA23)</f>
        <v/>
      </c>
      <c r="J24" s="127" t="str">
        <f>IF('CP, Curs, Sem'!AB23&lt;&gt;"a","",'CP, Curs, Sem'!AB23)</f>
        <v/>
      </c>
      <c r="K24" s="127" t="str">
        <f>IF('CP, Curs, Sem'!AC23&lt;&gt;"a","",'CP, Curs, Sem'!AC23)</f>
        <v/>
      </c>
      <c r="L24" s="127" t="str">
        <f>IF('CP, Curs, Sem'!AD23&lt;&gt;"a","",'CP, Curs, Sem'!AD23)</f>
        <v/>
      </c>
      <c r="M24" s="127" t="str">
        <f>IF('CP, Curs, Sem'!AE23&lt;&gt;"a","",'CP, Curs, Sem'!AE23)</f>
        <v/>
      </c>
      <c r="N24" s="127" t="str">
        <f>IF('CP, Curs, Sem'!AF23&lt;&gt;"a","",'CP, Curs, Sem'!AF23)</f>
        <v/>
      </c>
      <c r="O24" s="127" t="str">
        <f>IF('CP, Curs, Sem'!AG23&lt;&gt;"a","",'CP, Curs, Sem'!AG23)</f>
        <v/>
      </c>
      <c r="P24" s="127" t="str">
        <f>IF('CP, Curs, Sem'!AH23&lt;&gt;"a","",'CP, Curs, Sem'!AH23)</f>
        <v/>
      </c>
      <c r="Q24" s="127" t="str">
        <f>IF('CP, Curs, Sem'!AI23&lt;&gt;"a","",'CP, Curs, Sem'!AI23)</f>
        <v/>
      </c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8"/>
      <c r="AG24" s="128"/>
      <c r="AH24" s="125"/>
      <c r="AJ24" s="129"/>
      <c r="AK24" s="142"/>
      <c r="AL24" s="129"/>
      <c r="AM24" s="129"/>
    </row>
    <row r="25" spans="1:39" ht="19.95" customHeight="1" x14ac:dyDescent="0.3">
      <c r="A25" s="125" t="str">
        <f>'CP, Curs, Sem'!B24</f>
        <v/>
      </c>
      <c r="B25" s="126" t="str">
        <f>IF(NOT(ISBLANK('CP, Curs, Sem'!C24)),'CP, Curs, Sem'!C24,"")</f>
        <v/>
      </c>
      <c r="C25" s="127" t="str">
        <f>IF('CP, Curs, Sem'!U24&lt;&gt;"a","",'CP, Curs, Sem'!U24)</f>
        <v/>
      </c>
      <c r="D25" s="127" t="str">
        <f>IF('CP, Curs, Sem'!V24&lt;&gt;"a","",'CP, Curs, Sem'!V24)</f>
        <v/>
      </c>
      <c r="E25" s="127" t="str">
        <f>IF('CP, Curs, Sem'!W24&lt;&gt;"a","",'CP, Curs, Sem'!W24)</f>
        <v/>
      </c>
      <c r="F25" s="127" t="str">
        <f>IF('CP, Curs, Sem'!X24&lt;&gt;"a","",'CP, Curs, Sem'!X24)</f>
        <v/>
      </c>
      <c r="G25" s="127" t="str">
        <f>IF('CP, Curs, Sem'!Y24&lt;&gt;"a","",'CP, Curs, Sem'!Y24)</f>
        <v/>
      </c>
      <c r="H25" s="127" t="str">
        <f>IF('CP, Curs, Sem'!Z24&lt;&gt;"a","",'CP, Curs, Sem'!Z24)</f>
        <v/>
      </c>
      <c r="I25" s="127" t="str">
        <f>IF('CP, Curs, Sem'!AA24&lt;&gt;"a","",'CP, Curs, Sem'!AA24)</f>
        <v/>
      </c>
      <c r="J25" s="127" t="str">
        <f>IF('CP, Curs, Sem'!AB24&lt;&gt;"a","",'CP, Curs, Sem'!AB24)</f>
        <v/>
      </c>
      <c r="K25" s="127" t="str">
        <f>IF('CP, Curs, Sem'!AC24&lt;&gt;"a","",'CP, Curs, Sem'!AC24)</f>
        <v/>
      </c>
      <c r="L25" s="127" t="str">
        <f>IF('CP, Curs, Sem'!AD24&lt;&gt;"a","",'CP, Curs, Sem'!AD24)</f>
        <v/>
      </c>
      <c r="M25" s="127" t="str">
        <f>IF('CP, Curs, Sem'!AE24&lt;&gt;"a","",'CP, Curs, Sem'!AE24)</f>
        <v/>
      </c>
      <c r="N25" s="127" t="str">
        <f>IF('CP, Curs, Sem'!AF24&lt;&gt;"a","",'CP, Curs, Sem'!AF24)</f>
        <v/>
      </c>
      <c r="O25" s="127" t="str">
        <f>IF('CP, Curs, Sem'!AG24&lt;&gt;"a","",'CP, Curs, Sem'!AG24)</f>
        <v/>
      </c>
      <c r="P25" s="127" t="str">
        <f>IF('CP, Curs, Sem'!AH24&lt;&gt;"a","",'CP, Curs, Sem'!AH24)</f>
        <v/>
      </c>
      <c r="Q25" s="127" t="str">
        <f>IF('CP, Curs, Sem'!AI24&lt;&gt;"a","",'CP, Curs, Sem'!AI24)</f>
        <v/>
      </c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8"/>
      <c r="AG25" s="128"/>
      <c r="AH25" s="125"/>
      <c r="AJ25" s="129"/>
      <c r="AK25" s="142"/>
      <c r="AL25" s="128"/>
      <c r="AM25" s="129"/>
    </row>
    <row r="26" spans="1:39" ht="19.95" customHeight="1" x14ac:dyDescent="0.3">
      <c r="A26" s="125" t="str">
        <f>'CP, Curs, Sem'!B25</f>
        <v/>
      </c>
      <c r="B26" s="126" t="str">
        <f>IF(NOT(ISBLANK('CP, Curs, Sem'!C25)),'CP, Curs, Sem'!C25,"")</f>
        <v/>
      </c>
      <c r="C26" s="127" t="str">
        <f>IF('CP, Curs, Sem'!U25&lt;&gt;"a","",'CP, Curs, Sem'!U25)</f>
        <v/>
      </c>
      <c r="D26" s="127" t="str">
        <f>IF('CP, Curs, Sem'!V25&lt;&gt;"a","",'CP, Curs, Sem'!V25)</f>
        <v/>
      </c>
      <c r="E26" s="127" t="str">
        <f>IF('CP, Curs, Sem'!W25&lt;&gt;"a","",'CP, Curs, Sem'!W25)</f>
        <v/>
      </c>
      <c r="F26" s="127" t="str">
        <f>IF('CP, Curs, Sem'!X25&lt;&gt;"a","",'CP, Curs, Sem'!X25)</f>
        <v/>
      </c>
      <c r="G26" s="127" t="str">
        <f>IF('CP, Curs, Sem'!Y25&lt;&gt;"a","",'CP, Curs, Sem'!Y25)</f>
        <v/>
      </c>
      <c r="H26" s="127" t="str">
        <f>IF('CP, Curs, Sem'!Z25&lt;&gt;"a","",'CP, Curs, Sem'!Z25)</f>
        <v/>
      </c>
      <c r="I26" s="127" t="str">
        <f>IF('CP, Curs, Sem'!AA25&lt;&gt;"a","",'CP, Curs, Sem'!AA25)</f>
        <v/>
      </c>
      <c r="J26" s="127" t="str">
        <f>IF('CP, Curs, Sem'!AB25&lt;&gt;"a","",'CP, Curs, Sem'!AB25)</f>
        <v/>
      </c>
      <c r="K26" s="127" t="str">
        <f>IF('CP, Curs, Sem'!AC25&lt;&gt;"a","",'CP, Curs, Sem'!AC25)</f>
        <v/>
      </c>
      <c r="L26" s="127" t="str">
        <f>IF('CP, Curs, Sem'!AD25&lt;&gt;"a","",'CP, Curs, Sem'!AD25)</f>
        <v/>
      </c>
      <c r="M26" s="127" t="str">
        <f>IF('CP, Curs, Sem'!AE25&lt;&gt;"a","",'CP, Curs, Sem'!AE25)</f>
        <v/>
      </c>
      <c r="N26" s="127" t="str">
        <f>IF('CP, Curs, Sem'!AF25&lt;&gt;"a","",'CP, Curs, Sem'!AF25)</f>
        <v/>
      </c>
      <c r="O26" s="127" t="str">
        <f>IF('CP, Curs, Sem'!AG25&lt;&gt;"a","",'CP, Curs, Sem'!AG25)</f>
        <v/>
      </c>
      <c r="P26" s="127" t="str">
        <f>IF('CP, Curs, Sem'!AH25&lt;&gt;"a","",'CP, Curs, Sem'!AH25)</f>
        <v/>
      </c>
      <c r="Q26" s="127" t="str">
        <f>IF('CP, Curs, Sem'!AI25&lt;&gt;"a","",'CP, Curs, Sem'!AI25)</f>
        <v/>
      </c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8"/>
      <c r="AG26" s="128"/>
      <c r="AH26" s="125"/>
      <c r="AJ26" s="129"/>
      <c r="AK26" s="130"/>
      <c r="AL26" s="125"/>
      <c r="AM26" s="125"/>
    </row>
    <row r="27" spans="1:39" ht="19.95" customHeight="1" x14ac:dyDescent="0.3">
      <c r="A27" s="125" t="str">
        <f>'CP, Curs, Sem'!B26</f>
        <v/>
      </c>
      <c r="B27" s="126" t="str">
        <f>IF(NOT(ISBLANK('CP, Curs, Sem'!C26)),'CP, Curs, Sem'!C26,"")</f>
        <v/>
      </c>
      <c r="C27" s="127" t="str">
        <f>IF('CP, Curs, Sem'!U26&lt;&gt;"a","",'CP, Curs, Sem'!U26)</f>
        <v/>
      </c>
      <c r="D27" s="127" t="str">
        <f>IF('CP, Curs, Sem'!V26&lt;&gt;"a","",'CP, Curs, Sem'!V26)</f>
        <v/>
      </c>
      <c r="E27" s="127" t="str">
        <f>IF('CP, Curs, Sem'!W26&lt;&gt;"a","",'CP, Curs, Sem'!W26)</f>
        <v/>
      </c>
      <c r="F27" s="127" t="str">
        <f>IF('CP, Curs, Sem'!X26&lt;&gt;"a","",'CP, Curs, Sem'!X26)</f>
        <v/>
      </c>
      <c r="G27" s="127" t="str">
        <f>IF('CP, Curs, Sem'!Y26&lt;&gt;"a","",'CP, Curs, Sem'!Y26)</f>
        <v/>
      </c>
      <c r="H27" s="127" t="str">
        <f>IF('CP, Curs, Sem'!Z26&lt;&gt;"a","",'CP, Curs, Sem'!Z26)</f>
        <v/>
      </c>
      <c r="I27" s="127" t="str">
        <f>IF('CP, Curs, Sem'!AA26&lt;&gt;"a","",'CP, Curs, Sem'!AA26)</f>
        <v/>
      </c>
      <c r="J27" s="127" t="str">
        <f>IF('CP, Curs, Sem'!AB26&lt;&gt;"a","",'CP, Curs, Sem'!AB26)</f>
        <v/>
      </c>
      <c r="K27" s="127" t="str">
        <f>IF('CP, Curs, Sem'!AC26&lt;&gt;"a","",'CP, Curs, Sem'!AC26)</f>
        <v/>
      </c>
      <c r="L27" s="127" t="str">
        <f>IF('CP, Curs, Sem'!AD26&lt;&gt;"a","",'CP, Curs, Sem'!AD26)</f>
        <v/>
      </c>
      <c r="M27" s="127" t="str">
        <f>IF('CP, Curs, Sem'!AE26&lt;&gt;"a","",'CP, Curs, Sem'!AE26)</f>
        <v/>
      </c>
      <c r="N27" s="127" t="str">
        <f>IF('CP, Curs, Sem'!AF26&lt;&gt;"a","",'CP, Curs, Sem'!AF26)</f>
        <v/>
      </c>
      <c r="O27" s="127" t="str">
        <f>IF('CP, Curs, Sem'!AG26&lt;&gt;"a","",'CP, Curs, Sem'!AG26)</f>
        <v/>
      </c>
      <c r="P27" s="127" t="str">
        <f>IF('CP, Curs, Sem'!AH26&lt;&gt;"a","",'CP, Curs, Sem'!AH26)</f>
        <v/>
      </c>
      <c r="Q27" s="127" t="str">
        <f>IF('CP, Curs, Sem'!AI26&lt;&gt;"a","",'CP, Curs, Sem'!AI26)</f>
        <v/>
      </c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8"/>
      <c r="AG27" s="128"/>
      <c r="AH27" s="125"/>
      <c r="AJ27" s="129"/>
      <c r="AK27" s="131" t="s">
        <v>132</v>
      </c>
      <c r="AL27" s="128">
        <v>30</v>
      </c>
      <c r="AM27" s="125"/>
    </row>
    <row r="28" spans="1:39" ht="19.95" customHeight="1" x14ac:dyDescent="0.3">
      <c r="A28" s="125" t="str">
        <f>'CP, Curs, Sem'!B27</f>
        <v/>
      </c>
      <c r="B28" s="126" t="str">
        <f>IF(NOT(ISBLANK('CP, Curs, Sem'!C27)),'CP, Curs, Sem'!C27,"")</f>
        <v/>
      </c>
      <c r="C28" s="127" t="str">
        <f>IF('CP, Curs, Sem'!U27&lt;&gt;"a","",'CP, Curs, Sem'!U27)</f>
        <v/>
      </c>
      <c r="D28" s="127" t="str">
        <f>IF('CP, Curs, Sem'!V27&lt;&gt;"a","",'CP, Curs, Sem'!V27)</f>
        <v/>
      </c>
      <c r="E28" s="127" t="str">
        <f>IF('CP, Curs, Sem'!W27&lt;&gt;"a","",'CP, Curs, Sem'!W27)</f>
        <v/>
      </c>
      <c r="F28" s="127" t="str">
        <f>IF('CP, Curs, Sem'!X27&lt;&gt;"a","",'CP, Curs, Sem'!X27)</f>
        <v/>
      </c>
      <c r="G28" s="127" t="str">
        <f>IF('CP, Curs, Sem'!Y27&lt;&gt;"a","",'CP, Curs, Sem'!Y27)</f>
        <v/>
      </c>
      <c r="H28" s="127" t="str">
        <f>IF('CP, Curs, Sem'!Z27&lt;&gt;"a","",'CP, Curs, Sem'!Z27)</f>
        <v/>
      </c>
      <c r="I28" s="127" t="str">
        <f>IF('CP, Curs, Sem'!AA27&lt;&gt;"a","",'CP, Curs, Sem'!AA27)</f>
        <v/>
      </c>
      <c r="J28" s="127" t="str">
        <f>IF('CP, Curs, Sem'!AB27&lt;&gt;"a","",'CP, Curs, Sem'!AB27)</f>
        <v/>
      </c>
      <c r="K28" s="127" t="str">
        <f>IF('CP, Curs, Sem'!AC27&lt;&gt;"a","",'CP, Curs, Sem'!AC27)</f>
        <v/>
      </c>
      <c r="L28" s="127" t="str">
        <f>IF('CP, Curs, Sem'!AD27&lt;&gt;"a","",'CP, Curs, Sem'!AD27)</f>
        <v/>
      </c>
      <c r="M28" s="127" t="str">
        <f>IF('CP, Curs, Sem'!AE27&lt;&gt;"a","",'CP, Curs, Sem'!AE27)</f>
        <v/>
      </c>
      <c r="N28" s="127" t="str">
        <f>IF('CP, Curs, Sem'!AF27&lt;&gt;"a","",'CP, Curs, Sem'!AF27)</f>
        <v/>
      </c>
      <c r="O28" s="127" t="str">
        <f>IF('CP, Curs, Sem'!AG27&lt;&gt;"a","",'CP, Curs, Sem'!AG27)</f>
        <v/>
      </c>
      <c r="P28" s="127" t="str">
        <f>IF('CP, Curs, Sem'!AH27&lt;&gt;"a","",'CP, Curs, Sem'!AH27)</f>
        <v/>
      </c>
      <c r="Q28" s="127" t="str">
        <f>IF('CP, Curs, Sem'!AI27&lt;&gt;"a","",'CP, Curs, Sem'!AI27)</f>
        <v/>
      </c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8"/>
      <c r="AG28" s="128"/>
      <c r="AH28" s="125"/>
      <c r="AJ28" s="129"/>
      <c r="AK28" s="131" t="s">
        <v>133</v>
      </c>
      <c r="AL28" s="128">
        <f>SUM(AL7:AL21)</f>
        <v>2</v>
      </c>
      <c r="AM28" s="125"/>
    </row>
    <row r="29" spans="1:39" ht="19.95" customHeight="1" x14ac:dyDescent="0.3">
      <c r="A29" s="125" t="str">
        <f>'CP, Curs, Sem'!B28</f>
        <v/>
      </c>
      <c r="B29" s="126" t="str">
        <f>IF(NOT(ISBLANK('CP, Curs, Sem'!C28)),'CP, Curs, Sem'!C28,"")</f>
        <v/>
      </c>
      <c r="C29" s="127" t="str">
        <f>IF('CP, Curs, Sem'!U28&lt;&gt;"a","",'CP, Curs, Sem'!U28)</f>
        <v/>
      </c>
      <c r="D29" s="127" t="str">
        <f>IF('CP, Curs, Sem'!V28&lt;&gt;"a","",'CP, Curs, Sem'!V28)</f>
        <v/>
      </c>
      <c r="E29" s="127" t="str">
        <f>IF('CP, Curs, Sem'!W28&lt;&gt;"a","",'CP, Curs, Sem'!W28)</f>
        <v/>
      </c>
      <c r="F29" s="127" t="str">
        <f>IF('CP, Curs, Sem'!X28&lt;&gt;"a","",'CP, Curs, Sem'!X28)</f>
        <v/>
      </c>
      <c r="G29" s="127" t="str">
        <f>IF('CP, Curs, Sem'!Y28&lt;&gt;"a","",'CP, Curs, Sem'!Y28)</f>
        <v/>
      </c>
      <c r="H29" s="127" t="str">
        <f>IF('CP, Curs, Sem'!Z28&lt;&gt;"a","",'CP, Curs, Sem'!Z28)</f>
        <v/>
      </c>
      <c r="I29" s="127" t="str">
        <f>IF('CP, Curs, Sem'!AA28&lt;&gt;"a","",'CP, Curs, Sem'!AA28)</f>
        <v/>
      </c>
      <c r="J29" s="127" t="str">
        <f>IF('CP, Curs, Sem'!AB28&lt;&gt;"a","",'CP, Curs, Sem'!AB28)</f>
        <v/>
      </c>
      <c r="K29" s="127" t="str">
        <f>IF('CP, Curs, Sem'!AC28&lt;&gt;"a","",'CP, Curs, Sem'!AC28)</f>
        <v/>
      </c>
      <c r="L29" s="127" t="str">
        <f>IF('CP, Curs, Sem'!AD28&lt;&gt;"a","",'CP, Curs, Sem'!AD28)</f>
        <v/>
      </c>
      <c r="M29" s="127" t="str">
        <f>IF('CP, Curs, Sem'!AE28&lt;&gt;"a","",'CP, Curs, Sem'!AE28)</f>
        <v/>
      </c>
      <c r="N29" s="127" t="str">
        <f>IF('CP, Curs, Sem'!AF28&lt;&gt;"a","",'CP, Curs, Sem'!AF28)</f>
        <v/>
      </c>
      <c r="O29" s="127" t="str">
        <f>IF('CP, Curs, Sem'!AG28&lt;&gt;"a","",'CP, Curs, Sem'!AG28)</f>
        <v/>
      </c>
      <c r="P29" s="127" t="str">
        <f>IF('CP, Curs, Sem'!AH28&lt;&gt;"a","",'CP, Curs, Sem'!AH28)</f>
        <v/>
      </c>
      <c r="Q29" s="127" t="str">
        <f>IF('CP, Curs, Sem'!AI28&lt;&gt;"a","",'CP, Curs, Sem'!AI28)</f>
        <v/>
      </c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8"/>
      <c r="AG29" s="128"/>
      <c r="AH29" s="125"/>
      <c r="AJ29" s="129"/>
      <c r="AK29" s="130"/>
      <c r="AL29" s="125"/>
      <c r="AM29" s="125"/>
    </row>
    <row r="30" spans="1:39" ht="19.95" customHeight="1" x14ac:dyDescent="0.3">
      <c r="A30" s="125" t="str">
        <f>'CP, Curs, Sem'!B29</f>
        <v/>
      </c>
      <c r="B30" s="126" t="str">
        <f>IF(NOT(ISBLANK('CP, Curs, Sem'!C29)),'CP, Curs, Sem'!C29,"")</f>
        <v/>
      </c>
      <c r="C30" s="127" t="str">
        <f>IF('CP, Curs, Sem'!U29&lt;&gt;"a","",'CP, Curs, Sem'!U29)</f>
        <v/>
      </c>
      <c r="D30" s="127" t="str">
        <f>IF('CP, Curs, Sem'!V29&lt;&gt;"a","",'CP, Curs, Sem'!V29)</f>
        <v/>
      </c>
      <c r="E30" s="127" t="str">
        <f>IF('CP, Curs, Sem'!W29&lt;&gt;"a","",'CP, Curs, Sem'!W29)</f>
        <v/>
      </c>
      <c r="F30" s="127" t="str">
        <f>IF('CP, Curs, Sem'!X29&lt;&gt;"a","",'CP, Curs, Sem'!X29)</f>
        <v/>
      </c>
      <c r="G30" s="127" t="str">
        <f>IF('CP, Curs, Sem'!Y29&lt;&gt;"a","",'CP, Curs, Sem'!Y29)</f>
        <v/>
      </c>
      <c r="H30" s="127" t="str">
        <f>IF('CP, Curs, Sem'!Z29&lt;&gt;"a","",'CP, Curs, Sem'!Z29)</f>
        <v/>
      </c>
      <c r="I30" s="127" t="str">
        <f>IF('CP, Curs, Sem'!AA29&lt;&gt;"a","",'CP, Curs, Sem'!AA29)</f>
        <v/>
      </c>
      <c r="J30" s="127" t="str">
        <f>IF('CP, Curs, Sem'!AB29&lt;&gt;"a","",'CP, Curs, Sem'!AB29)</f>
        <v/>
      </c>
      <c r="K30" s="127" t="str">
        <f>IF('CP, Curs, Sem'!AC29&lt;&gt;"a","",'CP, Curs, Sem'!AC29)</f>
        <v/>
      </c>
      <c r="L30" s="127" t="str">
        <f>IF('CP, Curs, Sem'!AD29&lt;&gt;"a","",'CP, Curs, Sem'!AD29)</f>
        <v/>
      </c>
      <c r="M30" s="127" t="str">
        <f>IF('CP, Curs, Sem'!AE29&lt;&gt;"a","",'CP, Curs, Sem'!AE29)</f>
        <v/>
      </c>
      <c r="N30" s="127" t="str">
        <f>IF('CP, Curs, Sem'!AF29&lt;&gt;"a","",'CP, Curs, Sem'!AF29)</f>
        <v/>
      </c>
      <c r="O30" s="127" t="str">
        <f>IF('CP, Curs, Sem'!AG29&lt;&gt;"a","",'CP, Curs, Sem'!AG29)</f>
        <v/>
      </c>
      <c r="P30" s="127" t="str">
        <f>IF('CP, Curs, Sem'!AH29&lt;&gt;"a","",'CP, Curs, Sem'!AH29)</f>
        <v/>
      </c>
      <c r="Q30" s="127" t="str">
        <f>IF('CP, Curs, Sem'!AI29&lt;&gt;"a","",'CP, Curs, Sem'!AI29)</f>
        <v/>
      </c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8"/>
      <c r="AG30" s="128"/>
      <c r="AH30" s="125"/>
      <c r="AJ30" s="129"/>
      <c r="AK30" s="130"/>
      <c r="AL30" s="125"/>
      <c r="AM30" s="125"/>
    </row>
    <row r="31" spans="1:39" ht="19.95" customHeight="1" x14ac:dyDescent="0.3">
      <c r="A31" s="125" t="str">
        <f>'CP, Curs, Sem'!B30</f>
        <v/>
      </c>
      <c r="B31" s="126" t="str">
        <f>IF(NOT(ISBLANK('CP, Curs, Sem'!C30)),'CP, Curs, Sem'!C30,"")</f>
        <v/>
      </c>
      <c r="C31" s="127" t="str">
        <f>IF('CP, Curs, Sem'!U30&lt;&gt;"a","",'CP, Curs, Sem'!U30)</f>
        <v/>
      </c>
      <c r="D31" s="127" t="str">
        <f>IF('CP, Curs, Sem'!V30&lt;&gt;"a","",'CP, Curs, Sem'!V30)</f>
        <v/>
      </c>
      <c r="E31" s="127" t="str">
        <f>IF('CP, Curs, Sem'!W30&lt;&gt;"a","",'CP, Curs, Sem'!W30)</f>
        <v/>
      </c>
      <c r="F31" s="127" t="str">
        <f>IF('CP, Curs, Sem'!X30&lt;&gt;"a","",'CP, Curs, Sem'!X30)</f>
        <v/>
      </c>
      <c r="G31" s="127" t="str">
        <f>IF('CP, Curs, Sem'!Y30&lt;&gt;"a","",'CP, Curs, Sem'!Y30)</f>
        <v/>
      </c>
      <c r="H31" s="127" t="str">
        <f>IF('CP, Curs, Sem'!Z30&lt;&gt;"a","",'CP, Curs, Sem'!Z30)</f>
        <v/>
      </c>
      <c r="I31" s="127" t="str">
        <f>IF('CP, Curs, Sem'!AA30&lt;&gt;"a","",'CP, Curs, Sem'!AA30)</f>
        <v/>
      </c>
      <c r="J31" s="127" t="str">
        <f>IF('CP, Curs, Sem'!AB30&lt;&gt;"a","",'CP, Curs, Sem'!AB30)</f>
        <v/>
      </c>
      <c r="K31" s="127" t="str">
        <f>IF('CP, Curs, Sem'!AC30&lt;&gt;"a","",'CP, Curs, Sem'!AC30)</f>
        <v/>
      </c>
      <c r="L31" s="127" t="str">
        <f>IF('CP, Curs, Sem'!AD30&lt;&gt;"a","",'CP, Curs, Sem'!AD30)</f>
        <v/>
      </c>
      <c r="M31" s="127" t="str">
        <f>IF('CP, Curs, Sem'!AE30&lt;&gt;"a","",'CP, Curs, Sem'!AE30)</f>
        <v/>
      </c>
      <c r="N31" s="127" t="str">
        <f>IF('CP, Curs, Sem'!AF30&lt;&gt;"a","",'CP, Curs, Sem'!AF30)</f>
        <v/>
      </c>
      <c r="O31" s="127" t="str">
        <f>IF('CP, Curs, Sem'!AG30&lt;&gt;"a","",'CP, Curs, Sem'!AG30)</f>
        <v/>
      </c>
      <c r="P31" s="127" t="str">
        <f>IF('CP, Curs, Sem'!AH30&lt;&gt;"a","",'CP, Curs, Sem'!AH30)</f>
        <v/>
      </c>
      <c r="Q31" s="127" t="str">
        <f>IF('CP, Curs, Sem'!AI30&lt;&gt;"a","",'CP, Curs, Sem'!AI30)</f>
        <v/>
      </c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8"/>
      <c r="AG31" s="128"/>
      <c r="AH31" s="125"/>
      <c r="AJ31" s="129"/>
      <c r="AK31" s="130"/>
      <c r="AL31" s="125"/>
      <c r="AM31" s="125"/>
    </row>
    <row r="32" spans="1:39" ht="19.95" customHeight="1" x14ac:dyDescent="0.3">
      <c r="A32" s="125" t="str">
        <f>'CP, Curs, Sem'!B31</f>
        <v/>
      </c>
      <c r="B32" s="126" t="str">
        <f>IF(NOT(ISBLANK('CP, Curs, Sem'!C31)),'CP, Curs, Sem'!C31,"")</f>
        <v/>
      </c>
      <c r="C32" s="127" t="str">
        <f>IF('CP, Curs, Sem'!U31&lt;&gt;"a","",'CP, Curs, Sem'!U31)</f>
        <v/>
      </c>
      <c r="D32" s="127" t="str">
        <f>IF('CP, Curs, Sem'!V31&lt;&gt;"a","",'CP, Curs, Sem'!V31)</f>
        <v/>
      </c>
      <c r="E32" s="127" t="str">
        <f>IF('CP, Curs, Sem'!W31&lt;&gt;"a","",'CP, Curs, Sem'!W31)</f>
        <v/>
      </c>
      <c r="F32" s="127" t="str">
        <f>IF('CP, Curs, Sem'!X31&lt;&gt;"a","",'CP, Curs, Sem'!X31)</f>
        <v/>
      </c>
      <c r="G32" s="127" t="str">
        <f>IF('CP, Curs, Sem'!Y31&lt;&gt;"a","",'CP, Curs, Sem'!Y31)</f>
        <v/>
      </c>
      <c r="H32" s="127" t="str">
        <f>IF('CP, Curs, Sem'!Z31&lt;&gt;"a","",'CP, Curs, Sem'!Z31)</f>
        <v/>
      </c>
      <c r="I32" s="127" t="str">
        <f>IF('CP, Curs, Sem'!AA31&lt;&gt;"a","",'CP, Curs, Sem'!AA31)</f>
        <v/>
      </c>
      <c r="J32" s="127" t="str">
        <f>IF('CP, Curs, Sem'!AB31&lt;&gt;"a","",'CP, Curs, Sem'!AB31)</f>
        <v/>
      </c>
      <c r="K32" s="127" t="str">
        <f>IF('CP, Curs, Sem'!AC31&lt;&gt;"a","",'CP, Curs, Sem'!AC31)</f>
        <v/>
      </c>
      <c r="L32" s="127" t="str">
        <f>IF('CP, Curs, Sem'!AD31&lt;&gt;"a","",'CP, Curs, Sem'!AD31)</f>
        <v/>
      </c>
      <c r="M32" s="127" t="str">
        <f>IF('CP, Curs, Sem'!AE31&lt;&gt;"a","",'CP, Curs, Sem'!AE31)</f>
        <v/>
      </c>
      <c r="N32" s="127" t="str">
        <f>IF('CP, Curs, Sem'!AF31&lt;&gt;"a","",'CP, Curs, Sem'!AF31)</f>
        <v/>
      </c>
      <c r="O32" s="127" t="str">
        <f>IF('CP, Curs, Sem'!AG31&lt;&gt;"a","",'CP, Curs, Sem'!AG31)</f>
        <v/>
      </c>
      <c r="P32" s="127" t="str">
        <f>IF('CP, Curs, Sem'!AH31&lt;&gt;"a","",'CP, Curs, Sem'!AH31)</f>
        <v/>
      </c>
      <c r="Q32" s="127" t="str">
        <f>IF('CP, Curs, Sem'!AI31&lt;&gt;"a","",'CP, Curs, Sem'!AI31)</f>
        <v/>
      </c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8"/>
      <c r="AG32" s="128"/>
      <c r="AH32" s="125"/>
      <c r="AJ32" s="129"/>
      <c r="AK32" s="130"/>
      <c r="AL32" s="125"/>
      <c r="AM32" s="125"/>
    </row>
    <row r="33" spans="1:39" ht="19.95" customHeight="1" x14ac:dyDescent="0.3">
      <c r="A33" s="125" t="str">
        <f>'CP, Curs, Sem'!B32</f>
        <v/>
      </c>
      <c r="B33" s="126" t="str">
        <f>IF(NOT(ISBLANK('CP, Curs, Sem'!C32)),'CP, Curs, Sem'!C32,"")</f>
        <v/>
      </c>
      <c r="C33" s="127" t="str">
        <f>IF('CP, Curs, Sem'!U32&lt;&gt;"a","",'CP, Curs, Sem'!U32)</f>
        <v/>
      </c>
      <c r="D33" s="127" t="str">
        <f>IF('CP, Curs, Sem'!V32&lt;&gt;"a","",'CP, Curs, Sem'!V32)</f>
        <v/>
      </c>
      <c r="E33" s="127" t="str">
        <f>IF('CP, Curs, Sem'!W32&lt;&gt;"a","",'CP, Curs, Sem'!W32)</f>
        <v/>
      </c>
      <c r="F33" s="127" t="str">
        <f>IF('CP, Curs, Sem'!X32&lt;&gt;"a","",'CP, Curs, Sem'!X32)</f>
        <v/>
      </c>
      <c r="G33" s="127" t="str">
        <f>IF('CP, Curs, Sem'!Y32&lt;&gt;"a","",'CP, Curs, Sem'!Y32)</f>
        <v/>
      </c>
      <c r="H33" s="127" t="str">
        <f>IF('CP, Curs, Sem'!Z32&lt;&gt;"a","",'CP, Curs, Sem'!Z32)</f>
        <v/>
      </c>
      <c r="I33" s="127" t="str">
        <f>IF('CP, Curs, Sem'!AA32&lt;&gt;"a","",'CP, Curs, Sem'!AA32)</f>
        <v/>
      </c>
      <c r="J33" s="127" t="str">
        <f>IF('CP, Curs, Sem'!AB32&lt;&gt;"a","",'CP, Curs, Sem'!AB32)</f>
        <v/>
      </c>
      <c r="K33" s="127" t="str">
        <f>IF('CP, Curs, Sem'!AC32&lt;&gt;"a","",'CP, Curs, Sem'!AC32)</f>
        <v/>
      </c>
      <c r="L33" s="127" t="str">
        <f>IF('CP, Curs, Sem'!AD32&lt;&gt;"a","",'CP, Curs, Sem'!AD32)</f>
        <v/>
      </c>
      <c r="M33" s="127" t="str">
        <f>IF('CP, Curs, Sem'!AE32&lt;&gt;"a","",'CP, Curs, Sem'!AE32)</f>
        <v/>
      </c>
      <c r="N33" s="127" t="str">
        <f>IF('CP, Curs, Sem'!AF32&lt;&gt;"a","",'CP, Curs, Sem'!AF32)</f>
        <v/>
      </c>
      <c r="O33" s="127" t="str">
        <f>IF('CP, Curs, Sem'!AG32&lt;&gt;"a","",'CP, Curs, Sem'!AG32)</f>
        <v/>
      </c>
      <c r="P33" s="127" t="str">
        <f>IF('CP, Curs, Sem'!AH32&lt;&gt;"a","",'CP, Curs, Sem'!AH32)</f>
        <v/>
      </c>
      <c r="Q33" s="127" t="str">
        <f>IF('CP, Curs, Sem'!AI32&lt;&gt;"a","",'CP, Curs, Sem'!AI32)</f>
        <v/>
      </c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8"/>
      <c r="AG33" s="128"/>
      <c r="AH33" s="125"/>
      <c r="AJ33" s="129"/>
      <c r="AK33" s="130"/>
      <c r="AL33" s="125"/>
      <c r="AM33" s="125"/>
    </row>
    <row r="34" spans="1:39" ht="19.95" customHeight="1" x14ac:dyDescent="0.3">
      <c r="A34" s="125" t="str">
        <f>'CP, Curs, Sem'!B33</f>
        <v/>
      </c>
      <c r="B34" s="126" t="str">
        <f>IF(NOT(ISBLANK('CP, Curs, Sem'!C33)),'CP, Curs, Sem'!C33,"")</f>
        <v/>
      </c>
      <c r="C34" s="127" t="str">
        <f>IF('CP, Curs, Sem'!U33&lt;&gt;"a","",'CP, Curs, Sem'!U33)</f>
        <v/>
      </c>
      <c r="D34" s="127" t="str">
        <f>IF('CP, Curs, Sem'!V33&lt;&gt;"a","",'CP, Curs, Sem'!V33)</f>
        <v/>
      </c>
      <c r="E34" s="127" t="str">
        <f>IF('CP, Curs, Sem'!W33&lt;&gt;"a","",'CP, Curs, Sem'!W33)</f>
        <v/>
      </c>
      <c r="F34" s="127" t="str">
        <f>IF('CP, Curs, Sem'!X33&lt;&gt;"a","",'CP, Curs, Sem'!X33)</f>
        <v/>
      </c>
      <c r="G34" s="127" t="str">
        <f>IF('CP, Curs, Sem'!Y33&lt;&gt;"a","",'CP, Curs, Sem'!Y33)</f>
        <v/>
      </c>
      <c r="H34" s="127" t="str">
        <f>IF('CP, Curs, Sem'!Z33&lt;&gt;"a","",'CP, Curs, Sem'!Z33)</f>
        <v/>
      </c>
      <c r="I34" s="127" t="str">
        <f>IF('CP, Curs, Sem'!AA33&lt;&gt;"a","",'CP, Curs, Sem'!AA33)</f>
        <v/>
      </c>
      <c r="J34" s="127" t="str">
        <f>IF('CP, Curs, Sem'!AB33&lt;&gt;"a","",'CP, Curs, Sem'!AB33)</f>
        <v/>
      </c>
      <c r="K34" s="127" t="str">
        <f>IF('CP, Curs, Sem'!AC33&lt;&gt;"a","",'CP, Curs, Sem'!AC33)</f>
        <v/>
      </c>
      <c r="L34" s="127" t="str">
        <f>IF('CP, Curs, Sem'!AD33&lt;&gt;"a","",'CP, Curs, Sem'!AD33)</f>
        <v/>
      </c>
      <c r="M34" s="127" t="str">
        <f>IF('CP, Curs, Sem'!AE33&lt;&gt;"a","",'CP, Curs, Sem'!AE33)</f>
        <v/>
      </c>
      <c r="N34" s="127" t="str">
        <f>IF('CP, Curs, Sem'!AF33&lt;&gt;"a","",'CP, Curs, Sem'!AF33)</f>
        <v/>
      </c>
      <c r="O34" s="127" t="str">
        <f>IF('CP, Curs, Sem'!AG33&lt;&gt;"a","",'CP, Curs, Sem'!AG33)</f>
        <v/>
      </c>
      <c r="P34" s="127" t="str">
        <f>IF('CP, Curs, Sem'!AH33&lt;&gt;"a","",'CP, Curs, Sem'!AH33)</f>
        <v/>
      </c>
      <c r="Q34" s="127" t="str">
        <f>IF('CP, Curs, Sem'!AI33&lt;&gt;"a","",'CP, Curs, Sem'!AI33)</f>
        <v/>
      </c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8"/>
      <c r="AG34" s="128"/>
      <c r="AH34" s="125"/>
      <c r="AJ34" s="129"/>
      <c r="AK34" s="130"/>
      <c r="AL34" s="125"/>
      <c r="AM34" s="125"/>
    </row>
    <row r="35" spans="1:39" ht="19.95" customHeight="1" x14ac:dyDescent="0.3">
      <c r="A35" s="125" t="str">
        <f>'CP, Curs, Sem'!B34</f>
        <v/>
      </c>
      <c r="B35" s="126" t="str">
        <f>IF(NOT(ISBLANK('CP, Curs, Sem'!C34)),'CP, Curs, Sem'!C34,"")</f>
        <v/>
      </c>
      <c r="C35" s="127" t="str">
        <f>IF('CP, Curs, Sem'!U34&lt;&gt;"a","",'CP, Curs, Sem'!U34)</f>
        <v/>
      </c>
      <c r="D35" s="127" t="str">
        <f>IF('CP, Curs, Sem'!V34&lt;&gt;"a","",'CP, Curs, Sem'!V34)</f>
        <v/>
      </c>
      <c r="E35" s="127" t="str">
        <f>IF('CP, Curs, Sem'!W34&lt;&gt;"a","",'CP, Curs, Sem'!W34)</f>
        <v/>
      </c>
      <c r="F35" s="127" t="str">
        <f>IF('CP, Curs, Sem'!X34&lt;&gt;"a","",'CP, Curs, Sem'!X34)</f>
        <v/>
      </c>
      <c r="G35" s="127" t="str">
        <f>IF('CP, Curs, Sem'!Y34&lt;&gt;"a","",'CP, Curs, Sem'!Y34)</f>
        <v/>
      </c>
      <c r="H35" s="127" t="str">
        <f>IF('CP, Curs, Sem'!Z34&lt;&gt;"a","",'CP, Curs, Sem'!Z34)</f>
        <v/>
      </c>
      <c r="I35" s="127" t="str">
        <f>IF('CP, Curs, Sem'!AA34&lt;&gt;"a","",'CP, Curs, Sem'!AA34)</f>
        <v/>
      </c>
      <c r="J35" s="127" t="str">
        <f>IF('CP, Curs, Sem'!AB34&lt;&gt;"a","",'CP, Curs, Sem'!AB34)</f>
        <v/>
      </c>
      <c r="K35" s="127" t="str">
        <f>IF('CP, Curs, Sem'!AC34&lt;&gt;"a","",'CP, Curs, Sem'!AC34)</f>
        <v/>
      </c>
      <c r="L35" s="127" t="str">
        <f>IF('CP, Curs, Sem'!AD34&lt;&gt;"a","",'CP, Curs, Sem'!AD34)</f>
        <v/>
      </c>
      <c r="M35" s="127" t="str">
        <f>IF('CP, Curs, Sem'!AE34&lt;&gt;"a","",'CP, Curs, Sem'!AE34)</f>
        <v/>
      </c>
      <c r="N35" s="127" t="str">
        <f>IF('CP, Curs, Sem'!AF34&lt;&gt;"a","",'CP, Curs, Sem'!AF34)</f>
        <v/>
      </c>
      <c r="O35" s="127" t="str">
        <f>IF('CP, Curs, Sem'!AG34&lt;&gt;"a","",'CP, Curs, Sem'!AG34)</f>
        <v/>
      </c>
      <c r="P35" s="127" t="str">
        <f>IF('CP, Curs, Sem'!AH34&lt;&gt;"a","",'CP, Curs, Sem'!AH34)</f>
        <v/>
      </c>
      <c r="Q35" s="127" t="str">
        <f>IF('CP, Curs, Sem'!AI34&lt;&gt;"a","",'CP, Curs, Sem'!AI34)</f>
        <v/>
      </c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8"/>
      <c r="AG35" s="128"/>
      <c r="AH35" s="125"/>
      <c r="AJ35" s="129"/>
      <c r="AK35" s="130"/>
      <c r="AL35" s="125"/>
      <c r="AM35" s="125"/>
    </row>
    <row r="36" spans="1:39" ht="19.95" customHeight="1" x14ac:dyDescent="0.3">
      <c r="A36" s="125" t="str">
        <f>'CP, Curs, Sem'!B35</f>
        <v/>
      </c>
      <c r="B36" s="126" t="str">
        <f>IF(NOT(ISBLANK('CP, Curs, Sem'!C35)),'CP, Curs, Sem'!C35,"")</f>
        <v/>
      </c>
      <c r="C36" s="127" t="str">
        <f>IF('CP, Curs, Sem'!U35&lt;&gt;"a","",'CP, Curs, Sem'!U35)</f>
        <v/>
      </c>
      <c r="D36" s="127" t="str">
        <f>IF('CP, Curs, Sem'!V35&lt;&gt;"a","",'CP, Curs, Sem'!V35)</f>
        <v/>
      </c>
      <c r="E36" s="127" t="str">
        <f>IF('CP, Curs, Sem'!W35&lt;&gt;"a","",'CP, Curs, Sem'!W35)</f>
        <v/>
      </c>
      <c r="F36" s="127" t="str">
        <f>IF('CP, Curs, Sem'!X35&lt;&gt;"a","",'CP, Curs, Sem'!X35)</f>
        <v/>
      </c>
      <c r="G36" s="127" t="str">
        <f>IF('CP, Curs, Sem'!Y35&lt;&gt;"a","",'CP, Curs, Sem'!Y35)</f>
        <v/>
      </c>
      <c r="H36" s="127" t="str">
        <f>IF('CP, Curs, Sem'!Z35&lt;&gt;"a","",'CP, Curs, Sem'!Z35)</f>
        <v/>
      </c>
      <c r="I36" s="127" t="str">
        <f>IF('CP, Curs, Sem'!AA35&lt;&gt;"a","",'CP, Curs, Sem'!AA35)</f>
        <v/>
      </c>
      <c r="J36" s="127" t="str">
        <f>IF('CP, Curs, Sem'!AB35&lt;&gt;"a","",'CP, Curs, Sem'!AB35)</f>
        <v/>
      </c>
      <c r="K36" s="127" t="str">
        <f>IF('CP, Curs, Sem'!AC35&lt;&gt;"a","",'CP, Curs, Sem'!AC35)</f>
        <v/>
      </c>
      <c r="L36" s="127" t="str">
        <f>IF('CP, Curs, Sem'!AD35&lt;&gt;"a","",'CP, Curs, Sem'!AD35)</f>
        <v/>
      </c>
      <c r="M36" s="127" t="str">
        <f>IF('CP, Curs, Sem'!AE35&lt;&gt;"a","",'CP, Curs, Sem'!AE35)</f>
        <v/>
      </c>
      <c r="N36" s="127" t="str">
        <f>IF('CP, Curs, Sem'!AF35&lt;&gt;"a","",'CP, Curs, Sem'!AF35)</f>
        <v/>
      </c>
      <c r="O36" s="127" t="str">
        <f>IF('CP, Curs, Sem'!AG35&lt;&gt;"a","",'CP, Curs, Sem'!AG35)</f>
        <v/>
      </c>
      <c r="P36" s="127" t="str">
        <f>IF('CP, Curs, Sem'!AH35&lt;&gt;"a","",'CP, Curs, Sem'!AH35)</f>
        <v/>
      </c>
      <c r="Q36" s="127" t="str">
        <f>IF('CP, Curs, Sem'!AI35&lt;&gt;"a","",'CP, Curs, Sem'!AI35)</f>
        <v/>
      </c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8"/>
      <c r="AG36" s="128"/>
      <c r="AH36" s="125"/>
      <c r="AJ36" s="129"/>
      <c r="AK36" s="130"/>
      <c r="AL36" s="125"/>
      <c r="AM36" s="125"/>
    </row>
    <row r="37" spans="1:39" ht="19.95" customHeight="1" x14ac:dyDescent="0.3">
      <c r="A37" s="125" t="str">
        <f>'CP, Curs, Sem'!B36</f>
        <v/>
      </c>
      <c r="B37" s="126" t="str">
        <f>IF(NOT(ISBLANK('CP, Curs, Sem'!C36)),'CP, Curs, Sem'!C36,"")</f>
        <v/>
      </c>
      <c r="C37" s="127" t="str">
        <f>IF('CP, Curs, Sem'!U36&lt;&gt;"a","",'CP, Curs, Sem'!U36)</f>
        <v/>
      </c>
      <c r="D37" s="127" t="str">
        <f>IF('CP, Curs, Sem'!V36&lt;&gt;"a","",'CP, Curs, Sem'!V36)</f>
        <v/>
      </c>
      <c r="E37" s="127" t="str">
        <f>IF('CP, Curs, Sem'!W36&lt;&gt;"a","",'CP, Curs, Sem'!W36)</f>
        <v/>
      </c>
      <c r="F37" s="127" t="str">
        <f>IF('CP, Curs, Sem'!X36&lt;&gt;"a","",'CP, Curs, Sem'!X36)</f>
        <v/>
      </c>
      <c r="G37" s="127" t="str">
        <f>IF('CP, Curs, Sem'!Y36&lt;&gt;"a","",'CP, Curs, Sem'!Y36)</f>
        <v/>
      </c>
      <c r="H37" s="127" t="str">
        <f>IF('CP, Curs, Sem'!Z36&lt;&gt;"a","",'CP, Curs, Sem'!Z36)</f>
        <v/>
      </c>
      <c r="I37" s="127" t="str">
        <f>IF('CP, Curs, Sem'!AA36&lt;&gt;"a","",'CP, Curs, Sem'!AA36)</f>
        <v/>
      </c>
      <c r="J37" s="127" t="str">
        <f>IF('CP, Curs, Sem'!AB36&lt;&gt;"a","",'CP, Curs, Sem'!AB36)</f>
        <v/>
      </c>
      <c r="K37" s="127" t="str">
        <f>IF('CP, Curs, Sem'!AC36&lt;&gt;"a","",'CP, Curs, Sem'!AC36)</f>
        <v/>
      </c>
      <c r="L37" s="127" t="str">
        <f>IF('CP, Curs, Sem'!AD36&lt;&gt;"a","",'CP, Curs, Sem'!AD36)</f>
        <v/>
      </c>
      <c r="M37" s="127" t="str">
        <f>IF('CP, Curs, Sem'!AE36&lt;&gt;"a","",'CP, Curs, Sem'!AE36)</f>
        <v/>
      </c>
      <c r="N37" s="127" t="str">
        <f>IF('CP, Curs, Sem'!AF36&lt;&gt;"a","",'CP, Curs, Sem'!AF36)</f>
        <v/>
      </c>
      <c r="O37" s="127" t="str">
        <f>IF('CP, Curs, Sem'!AG36&lt;&gt;"a","",'CP, Curs, Sem'!AG36)</f>
        <v/>
      </c>
      <c r="P37" s="127" t="str">
        <f>IF('CP, Curs, Sem'!AH36&lt;&gt;"a","",'CP, Curs, Sem'!AH36)</f>
        <v/>
      </c>
      <c r="Q37" s="127" t="str">
        <f>IF('CP, Curs, Sem'!AI36&lt;&gt;"a","",'CP, Curs, Sem'!AI36)</f>
        <v/>
      </c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8"/>
      <c r="AG37" s="128"/>
      <c r="AH37" s="125"/>
      <c r="AJ37" s="129"/>
      <c r="AK37" s="130"/>
      <c r="AL37" s="125"/>
      <c r="AM37" s="125"/>
    </row>
    <row r="38" spans="1:39" ht="19.95" customHeight="1" x14ac:dyDescent="0.3">
      <c r="A38" s="125" t="str">
        <f>'CP, Curs, Sem'!B37</f>
        <v/>
      </c>
      <c r="B38" s="126" t="str">
        <f>IF(NOT(ISBLANK('CP, Curs, Sem'!C37)),'CP, Curs, Sem'!C37,"")</f>
        <v/>
      </c>
      <c r="C38" s="127" t="str">
        <f>IF('CP, Curs, Sem'!U37&lt;&gt;"a","",'CP, Curs, Sem'!U37)</f>
        <v/>
      </c>
      <c r="D38" s="127" t="str">
        <f>IF('CP, Curs, Sem'!V37&lt;&gt;"a","",'CP, Curs, Sem'!V37)</f>
        <v/>
      </c>
      <c r="E38" s="127" t="str">
        <f>IF('CP, Curs, Sem'!W37&lt;&gt;"a","",'CP, Curs, Sem'!W37)</f>
        <v/>
      </c>
      <c r="F38" s="127" t="str">
        <f>IF('CP, Curs, Sem'!X37&lt;&gt;"a","",'CP, Curs, Sem'!X37)</f>
        <v/>
      </c>
      <c r="G38" s="127" t="str">
        <f>IF('CP, Curs, Sem'!Y37&lt;&gt;"a","",'CP, Curs, Sem'!Y37)</f>
        <v/>
      </c>
      <c r="H38" s="127" t="str">
        <f>IF('CP, Curs, Sem'!Z37&lt;&gt;"a","",'CP, Curs, Sem'!Z37)</f>
        <v/>
      </c>
      <c r="I38" s="127" t="str">
        <f>IF('CP, Curs, Sem'!AA37&lt;&gt;"a","",'CP, Curs, Sem'!AA37)</f>
        <v/>
      </c>
      <c r="J38" s="127" t="str">
        <f>IF('CP, Curs, Sem'!AB37&lt;&gt;"a","",'CP, Curs, Sem'!AB37)</f>
        <v/>
      </c>
      <c r="K38" s="127" t="str">
        <f>IF('CP, Curs, Sem'!AC37&lt;&gt;"a","",'CP, Curs, Sem'!AC37)</f>
        <v/>
      </c>
      <c r="L38" s="127" t="str">
        <f>IF('CP, Curs, Sem'!AD37&lt;&gt;"a","",'CP, Curs, Sem'!AD37)</f>
        <v/>
      </c>
      <c r="M38" s="127" t="str">
        <f>IF('CP, Curs, Sem'!AE37&lt;&gt;"a","",'CP, Curs, Sem'!AE37)</f>
        <v/>
      </c>
      <c r="N38" s="127" t="str">
        <f>IF('CP, Curs, Sem'!AF37&lt;&gt;"a","",'CP, Curs, Sem'!AF37)</f>
        <v/>
      </c>
      <c r="O38" s="127" t="str">
        <f>IF('CP, Curs, Sem'!AG37&lt;&gt;"a","",'CP, Curs, Sem'!AG37)</f>
        <v/>
      </c>
      <c r="P38" s="127" t="str">
        <f>IF('CP, Curs, Sem'!AH37&lt;&gt;"a","",'CP, Curs, Sem'!AH37)</f>
        <v/>
      </c>
      <c r="Q38" s="127" t="str">
        <f>IF('CP, Curs, Sem'!AI37&lt;&gt;"a","",'CP, Curs, Sem'!AI37)</f>
        <v/>
      </c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8"/>
      <c r="AG38" s="128"/>
      <c r="AH38" s="125"/>
      <c r="AJ38" s="129"/>
      <c r="AK38" s="130"/>
      <c r="AL38" s="125"/>
      <c r="AM38" s="125"/>
    </row>
    <row r="39" spans="1:39" ht="19.95" customHeight="1" x14ac:dyDescent="0.3">
      <c r="A39" s="125" t="str">
        <f>'CP, Curs, Sem'!B38</f>
        <v/>
      </c>
      <c r="B39" s="126" t="str">
        <f>IF(NOT(ISBLANK('CP, Curs, Sem'!C38)),'CP, Curs, Sem'!C38,"")</f>
        <v/>
      </c>
      <c r="C39" s="127" t="str">
        <f>IF('CP, Curs, Sem'!U38&lt;&gt;"a","",'CP, Curs, Sem'!U38)</f>
        <v/>
      </c>
      <c r="D39" s="127" t="str">
        <f>IF('CP, Curs, Sem'!V38&lt;&gt;"a","",'CP, Curs, Sem'!V38)</f>
        <v/>
      </c>
      <c r="E39" s="127" t="str">
        <f>IF('CP, Curs, Sem'!W38&lt;&gt;"a","",'CP, Curs, Sem'!W38)</f>
        <v/>
      </c>
      <c r="F39" s="127" t="str">
        <f>IF('CP, Curs, Sem'!X38&lt;&gt;"a","",'CP, Curs, Sem'!X38)</f>
        <v/>
      </c>
      <c r="G39" s="127" t="str">
        <f>IF('CP, Curs, Sem'!Y38&lt;&gt;"a","",'CP, Curs, Sem'!Y38)</f>
        <v/>
      </c>
      <c r="H39" s="127" t="str">
        <f>IF('CP, Curs, Sem'!Z38&lt;&gt;"a","",'CP, Curs, Sem'!Z38)</f>
        <v/>
      </c>
      <c r="I39" s="127" t="str">
        <f>IF('CP, Curs, Sem'!AA38&lt;&gt;"a","",'CP, Curs, Sem'!AA38)</f>
        <v/>
      </c>
      <c r="J39" s="127" t="str">
        <f>IF('CP, Curs, Sem'!AB38&lt;&gt;"a","",'CP, Curs, Sem'!AB38)</f>
        <v/>
      </c>
      <c r="K39" s="127" t="str">
        <f>IF('CP, Curs, Sem'!AC38&lt;&gt;"a","",'CP, Curs, Sem'!AC38)</f>
        <v/>
      </c>
      <c r="L39" s="127" t="str">
        <f>IF('CP, Curs, Sem'!AD38&lt;&gt;"a","",'CP, Curs, Sem'!AD38)</f>
        <v/>
      </c>
      <c r="M39" s="127" t="str">
        <f>IF('CP, Curs, Sem'!AE38&lt;&gt;"a","",'CP, Curs, Sem'!AE38)</f>
        <v/>
      </c>
      <c r="N39" s="127" t="str">
        <f>IF('CP, Curs, Sem'!AF38&lt;&gt;"a","",'CP, Curs, Sem'!AF38)</f>
        <v/>
      </c>
      <c r="O39" s="127" t="str">
        <f>IF('CP, Curs, Sem'!AG38&lt;&gt;"a","",'CP, Curs, Sem'!AG38)</f>
        <v/>
      </c>
      <c r="P39" s="127" t="str">
        <f>IF('CP, Curs, Sem'!AH38&lt;&gt;"a","",'CP, Curs, Sem'!AH38)</f>
        <v/>
      </c>
      <c r="Q39" s="127" t="str">
        <f>IF('CP, Curs, Sem'!AI38&lt;&gt;"a","",'CP, Curs, Sem'!AI38)</f>
        <v/>
      </c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8"/>
      <c r="AG39" s="128"/>
      <c r="AH39" s="125"/>
      <c r="AJ39" s="129"/>
      <c r="AK39" s="130"/>
      <c r="AL39" s="125"/>
      <c r="AM39" s="125"/>
    </row>
    <row r="40" spans="1:39" ht="19.95" customHeight="1" x14ac:dyDescent="0.3">
      <c r="A40" s="125" t="str">
        <f>'CP, Curs, Sem'!B39</f>
        <v/>
      </c>
      <c r="B40" s="126" t="str">
        <f>IF(NOT(ISBLANK('CP, Curs, Sem'!C39)),'CP, Curs, Sem'!C39,"")</f>
        <v/>
      </c>
      <c r="C40" s="127" t="str">
        <f>IF('CP, Curs, Sem'!U39&lt;&gt;"a","",'CP, Curs, Sem'!U39)</f>
        <v/>
      </c>
      <c r="D40" s="127" t="str">
        <f>IF('CP, Curs, Sem'!V39&lt;&gt;"a","",'CP, Curs, Sem'!V39)</f>
        <v/>
      </c>
      <c r="E40" s="127" t="str">
        <f>IF('CP, Curs, Sem'!W39&lt;&gt;"a","",'CP, Curs, Sem'!W39)</f>
        <v/>
      </c>
      <c r="F40" s="127" t="str">
        <f>IF('CP, Curs, Sem'!X39&lt;&gt;"a","",'CP, Curs, Sem'!X39)</f>
        <v/>
      </c>
      <c r="G40" s="127" t="str">
        <f>IF('CP, Curs, Sem'!Y39&lt;&gt;"a","",'CP, Curs, Sem'!Y39)</f>
        <v/>
      </c>
      <c r="H40" s="127" t="str">
        <f>IF('CP, Curs, Sem'!Z39&lt;&gt;"a","",'CP, Curs, Sem'!Z39)</f>
        <v/>
      </c>
      <c r="I40" s="127" t="str">
        <f>IF('CP, Curs, Sem'!AA39&lt;&gt;"a","",'CP, Curs, Sem'!AA39)</f>
        <v/>
      </c>
      <c r="J40" s="127" t="str">
        <f>IF('CP, Curs, Sem'!AB39&lt;&gt;"a","",'CP, Curs, Sem'!AB39)</f>
        <v/>
      </c>
      <c r="K40" s="127" t="str">
        <f>IF('CP, Curs, Sem'!AC39&lt;&gt;"a","",'CP, Curs, Sem'!AC39)</f>
        <v/>
      </c>
      <c r="L40" s="127" t="str">
        <f>IF('CP, Curs, Sem'!AD39&lt;&gt;"a","",'CP, Curs, Sem'!AD39)</f>
        <v/>
      </c>
      <c r="M40" s="127" t="str">
        <f>IF('CP, Curs, Sem'!AE39&lt;&gt;"a","",'CP, Curs, Sem'!AE39)</f>
        <v/>
      </c>
      <c r="N40" s="127" t="str">
        <f>IF('CP, Curs, Sem'!AF39&lt;&gt;"a","",'CP, Curs, Sem'!AF39)</f>
        <v/>
      </c>
      <c r="O40" s="127" t="str">
        <f>IF('CP, Curs, Sem'!AG39&lt;&gt;"a","",'CP, Curs, Sem'!AG39)</f>
        <v/>
      </c>
      <c r="P40" s="127" t="str">
        <f>IF('CP, Curs, Sem'!AH39&lt;&gt;"a","",'CP, Curs, Sem'!AH39)</f>
        <v/>
      </c>
      <c r="Q40" s="127" t="str">
        <f>IF('CP, Curs, Sem'!AI39&lt;&gt;"a","",'CP, Curs, Sem'!AI39)</f>
        <v/>
      </c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8"/>
      <c r="AG40" s="128"/>
      <c r="AH40" s="125"/>
      <c r="AJ40" s="129"/>
      <c r="AK40" s="130"/>
      <c r="AL40" s="125"/>
      <c r="AM40" s="125"/>
    </row>
    <row r="41" spans="1:39" ht="19.95" customHeight="1" x14ac:dyDescent="0.3">
      <c r="A41" s="125" t="str">
        <f>'CP, Curs, Sem'!B40</f>
        <v/>
      </c>
      <c r="B41" s="126" t="str">
        <f>IF(NOT(ISBLANK('CP, Curs, Sem'!C40)),'CP, Curs, Sem'!C40,"")</f>
        <v/>
      </c>
      <c r="C41" s="127" t="str">
        <f>IF('CP, Curs, Sem'!U40&lt;&gt;"a","",'CP, Curs, Sem'!U40)</f>
        <v/>
      </c>
      <c r="D41" s="127" t="str">
        <f>IF('CP, Curs, Sem'!V40&lt;&gt;"a","",'CP, Curs, Sem'!V40)</f>
        <v/>
      </c>
      <c r="E41" s="127" t="str">
        <f>IF('CP, Curs, Sem'!W40&lt;&gt;"a","",'CP, Curs, Sem'!W40)</f>
        <v/>
      </c>
      <c r="F41" s="127" t="str">
        <f>IF('CP, Curs, Sem'!X40&lt;&gt;"a","",'CP, Curs, Sem'!X40)</f>
        <v/>
      </c>
      <c r="G41" s="127" t="str">
        <f>IF('CP, Curs, Sem'!Y40&lt;&gt;"a","",'CP, Curs, Sem'!Y40)</f>
        <v/>
      </c>
      <c r="H41" s="127" t="str">
        <f>IF('CP, Curs, Sem'!Z40&lt;&gt;"a","",'CP, Curs, Sem'!Z40)</f>
        <v/>
      </c>
      <c r="I41" s="127" t="str">
        <f>IF('CP, Curs, Sem'!AA40&lt;&gt;"a","",'CP, Curs, Sem'!AA40)</f>
        <v/>
      </c>
      <c r="J41" s="127" t="str">
        <f>IF('CP, Curs, Sem'!AB40&lt;&gt;"a","",'CP, Curs, Sem'!AB40)</f>
        <v/>
      </c>
      <c r="K41" s="127" t="str">
        <f>IF('CP, Curs, Sem'!AC40&lt;&gt;"a","",'CP, Curs, Sem'!AC40)</f>
        <v/>
      </c>
      <c r="L41" s="127" t="str">
        <f>IF('CP, Curs, Sem'!AD40&lt;&gt;"a","",'CP, Curs, Sem'!AD40)</f>
        <v/>
      </c>
      <c r="M41" s="127" t="str">
        <f>IF('CP, Curs, Sem'!AE40&lt;&gt;"a","",'CP, Curs, Sem'!AE40)</f>
        <v/>
      </c>
      <c r="N41" s="127" t="str">
        <f>IF('CP, Curs, Sem'!AF40&lt;&gt;"a","",'CP, Curs, Sem'!AF40)</f>
        <v/>
      </c>
      <c r="O41" s="127" t="str">
        <f>IF('CP, Curs, Sem'!AG40&lt;&gt;"a","",'CP, Curs, Sem'!AG40)</f>
        <v/>
      </c>
      <c r="P41" s="127" t="str">
        <f>IF('CP, Curs, Sem'!AH40&lt;&gt;"a","",'CP, Curs, Sem'!AH40)</f>
        <v/>
      </c>
      <c r="Q41" s="127" t="str">
        <f>IF('CP, Curs, Sem'!AI40&lt;&gt;"a","",'CP, Curs, Sem'!AI40)</f>
        <v/>
      </c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8"/>
      <c r="AG41" s="128"/>
      <c r="AH41" s="125"/>
      <c r="AJ41" s="129"/>
      <c r="AK41" s="130"/>
      <c r="AL41" s="125"/>
      <c r="AM41" s="125"/>
    </row>
    <row r="42" spans="1:39" ht="19.95" customHeight="1" x14ac:dyDescent="0.3">
      <c r="A42" s="125" t="str">
        <f>'CP, Curs, Sem'!B41</f>
        <v/>
      </c>
      <c r="B42" s="126" t="str">
        <f>IF(NOT(ISBLANK('CP, Curs, Sem'!C41)),'CP, Curs, Sem'!C41,"")</f>
        <v/>
      </c>
      <c r="C42" s="127" t="str">
        <f>IF('CP, Curs, Sem'!U41&lt;&gt;"a","",'CP, Curs, Sem'!U41)</f>
        <v/>
      </c>
      <c r="D42" s="127" t="str">
        <f>IF('CP, Curs, Sem'!V41&lt;&gt;"a","",'CP, Curs, Sem'!V41)</f>
        <v/>
      </c>
      <c r="E42" s="127" t="str">
        <f>IF('CP, Curs, Sem'!W41&lt;&gt;"a","",'CP, Curs, Sem'!W41)</f>
        <v/>
      </c>
      <c r="F42" s="127" t="str">
        <f>IF('CP, Curs, Sem'!X41&lt;&gt;"a","",'CP, Curs, Sem'!X41)</f>
        <v/>
      </c>
      <c r="G42" s="127" t="str">
        <f>IF('CP, Curs, Sem'!Y41&lt;&gt;"a","",'CP, Curs, Sem'!Y41)</f>
        <v/>
      </c>
      <c r="H42" s="127" t="str">
        <f>IF('CP, Curs, Sem'!Z41&lt;&gt;"a","",'CP, Curs, Sem'!Z41)</f>
        <v/>
      </c>
      <c r="I42" s="127" t="str">
        <f>IF('CP, Curs, Sem'!AA41&lt;&gt;"a","",'CP, Curs, Sem'!AA41)</f>
        <v/>
      </c>
      <c r="J42" s="127" t="str">
        <f>IF('CP, Curs, Sem'!AB41&lt;&gt;"a","",'CP, Curs, Sem'!AB41)</f>
        <v/>
      </c>
      <c r="K42" s="127" t="str">
        <f>IF('CP, Curs, Sem'!AC41&lt;&gt;"a","",'CP, Curs, Sem'!AC41)</f>
        <v/>
      </c>
      <c r="L42" s="127" t="str">
        <f>IF('CP, Curs, Sem'!AD41&lt;&gt;"a","",'CP, Curs, Sem'!AD41)</f>
        <v/>
      </c>
      <c r="M42" s="127" t="str">
        <f>IF('CP, Curs, Sem'!AE41&lt;&gt;"a","",'CP, Curs, Sem'!AE41)</f>
        <v/>
      </c>
      <c r="N42" s="127" t="str">
        <f>IF('CP, Curs, Sem'!AF41&lt;&gt;"a","",'CP, Curs, Sem'!AF41)</f>
        <v/>
      </c>
      <c r="O42" s="127" t="str">
        <f>IF('CP, Curs, Sem'!AG41&lt;&gt;"a","",'CP, Curs, Sem'!AG41)</f>
        <v/>
      </c>
      <c r="P42" s="127" t="str">
        <f>IF('CP, Curs, Sem'!AH41&lt;&gt;"a","",'CP, Curs, Sem'!AH41)</f>
        <v/>
      </c>
      <c r="Q42" s="127" t="str">
        <f>IF('CP, Curs, Sem'!AI41&lt;&gt;"a","",'CP, Curs, Sem'!AI41)</f>
        <v/>
      </c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8"/>
      <c r="AG42" s="128"/>
      <c r="AH42" s="125"/>
      <c r="AJ42" s="129"/>
      <c r="AK42" s="130"/>
      <c r="AL42" s="125"/>
      <c r="AM42" s="125"/>
    </row>
    <row r="43" spans="1:39" ht="19.95" customHeight="1" x14ac:dyDescent="0.3">
      <c r="A43" s="125" t="str">
        <f>'CP, Curs, Sem'!B42</f>
        <v/>
      </c>
      <c r="B43" s="126" t="str">
        <f>IF(NOT(ISBLANK('CP, Curs, Sem'!C42)),'CP, Curs, Sem'!C42,"")</f>
        <v/>
      </c>
      <c r="C43" s="127" t="str">
        <f>IF('CP, Curs, Sem'!U42&lt;&gt;"a","",'CP, Curs, Sem'!U42)</f>
        <v/>
      </c>
      <c r="D43" s="127" t="str">
        <f>IF('CP, Curs, Sem'!V42&lt;&gt;"a","",'CP, Curs, Sem'!V42)</f>
        <v/>
      </c>
      <c r="E43" s="127" t="str">
        <f>IF('CP, Curs, Sem'!W42&lt;&gt;"a","",'CP, Curs, Sem'!W42)</f>
        <v/>
      </c>
      <c r="F43" s="127" t="str">
        <f>IF('CP, Curs, Sem'!X42&lt;&gt;"a","",'CP, Curs, Sem'!X42)</f>
        <v/>
      </c>
      <c r="G43" s="127" t="str">
        <f>IF('CP, Curs, Sem'!Y42&lt;&gt;"a","",'CP, Curs, Sem'!Y42)</f>
        <v/>
      </c>
      <c r="H43" s="127" t="str">
        <f>IF('CP, Curs, Sem'!Z42&lt;&gt;"a","",'CP, Curs, Sem'!Z42)</f>
        <v/>
      </c>
      <c r="I43" s="127" t="str">
        <f>IF('CP, Curs, Sem'!AA42&lt;&gt;"a","",'CP, Curs, Sem'!AA42)</f>
        <v/>
      </c>
      <c r="J43" s="127" t="str">
        <f>IF('CP, Curs, Sem'!AB42&lt;&gt;"a","",'CP, Curs, Sem'!AB42)</f>
        <v/>
      </c>
      <c r="K43" s="127" t="str">
        <f>IF('CP, Curs, Sem'!AC42&lt;&gt;"a","",'CP, Curs, Sem'!AC42)</f>
        <v/>
      </c>
      <c r="L43" s="127" t="str">
        <f>IF('CP, Curs, Sem'!AD42&lt;&gt;"a","",'CP, Curs, Sem'!AD42)</f>
        <v/>
      </c>
      <c r="M43" s="127" t="str">
        <f>IF('CP, Curs, Sem'!AE42&lt;&gt;"a","",'CP, Curs, Sem'!AE42)</f>
        <v/>
      </c>
      <c r="N43" s="127" t="str">
        <f>IF('CP, Curs, Sem'!AF42&lt;&gt;"a","",'CP, Curs, Sem'!AF42)</f>
        <v/>
      </c>
      <c r="O43" s="127" t="str">
        <f>IF('CP, Curs, Sem'!AG42&lt;&gt;"a","",'CP, Curs, Sem'!AG42)</f>
        <v/>
      </c>
      <c r="P43" s="127" t="str">
        <f>IF('CP, Curs, Sem'!AH42&lt;&gt;"a","",'CP, Curs, Sem'!AH42)</f>
        <v/>
      </c>
      <c r="Q43" s="127" t="str">
        <f>IF('CP, Curs, Sem'!AI42&lt;&gt;"a","",'CP, Curs, Sem'!AI42)</f>
        <v/>
      </c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8"/>
      <c r="AG43" s="128"/>
      <c r="AH43" s="125"/>
      <c r="AJ43" s="129"/>
      <c r="AK43" s="130"/>
      <c r="AL43" s="125"/>
      <c r="AM43" s="125"/>
    </row>
    <row r="44" spans="1:39" ht="19.95" customHeight="1" x14ac:dyDescent="0.3">
      <c r="A44" s="125" t="str">
        <f>'CP, Curs, Sem'!B43</f>
        <v/>
      </c>
      <c r="B44" s="126" t="str">
        <f>IF(NOT(ISBLANK('CP, Curs, Sem'!C43)),'CP, Curs, Sem'!C43,"")</f>
        <v/>
      </c>
      <c r="C44" s="127" t="str">
        <f>IF('CP, Curs, Sem'!U43&lt;&gt;"a","",'CP, Curs, Sem'!U43)</f>
        <v/>
      </c>
      <c r="D44" s="127" t="str">
        <f>IF('CP, Curs, Sem'!V43&lt;&gt;"a","",'CP, Curs, Sem'!V43)</f>
        <v/>
      </c>
      <c r="E44" s="127" t="str">
        <f>IF('CP, Curs, Sem'!W43&lt;&gt;"a","",'CP, Curs, Sem'!W43)</f>
        <v/>
      </c>
      <c r="F44" s="127" t="str">
        <f>IF('CP, Curs, Sem'!X43&lt;&gt;"a","",'CP, Curs, Sem'!X43)</f>
        <v/>
      </c>
      <c r="G44" s="127" t="str">
        <f>IF('CP, Curs, Sem'!Y43&lt;&gt;"a","",'CP, Curs, Sem'!Y43)</f>
        <v/>
      </c>
      <c r="H44" s="127" t="str">
        <f>IF('CP, Curs, Sem'!Z43&lt;&gt;"a","",'CP, Curs, Sem'!Z43)</f>
        <v/>
      </c>
      <c r="I44" s="127" t="str">
        <f>IF('CP, Curs, Sem'!AA43&lt;&gt;"a","",'CP, Curs, Sem'!AA43)</f>
        <v/>
      </c>
      <c r="J44" s="127" t="str">
        <f>IF('CP, Curs, Sem'!AB43&lt;&gt;"a","",'CP, Curs, Sem'!AB43)</f>
        <v/>
      </c>
      <c r="K44" s="127" t="str">
        <f>IF('CP, Curs, Sem'!AC43&lt;&gt;"a","",'CP, Curs, Sem'!AC43)</f>
        <v/>
      </c>
      <c r="L44" s="127" t="str">
        <f>IF('CP, Curs, Sem'!AD43&lt;&gt;"a","",'CP, Curs, Sem'!AD43)</f>
        <v/>
      </c>
      <c r="M44" s="127" t="str">
        <f>IF('CP, Curs, Sem'!AE43&lt;&gt;"a","",'CP, Curs, Sem'!AE43)</f>
        <v/>
      </c>
      <c r="N44" s="127" t="str">
        <f>IF('CP, Curs, Sem'!AF43&lt;&gt;"a","",'CP, Curs, Sem'!AF43)</f>
        <v/>
      </c>
      <c r="O44" s="127" t="str">
        <f>IF('CP, Curs, Sem'!AG43&lt;&gt;"a","",'CP, Curs, Sem'!AG43)</f>
        <v/>
      </c>
      <c r="P44" s="127" t="str">
        <f>IF('CP, Curs, Sem'!AH43&lt;&gt;"a","",'CP, Curs, Sem'!AH43)</f>
        <v/>
      </c>
      <c r="Q44" s="127" t="str">
        <f>IF('CP, Curs, Sem'!AI43&lt;&gt;"a","",'CP, Curs, Sem'!AI43)</f>
        <v/>
      </c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8"/>
      <c r="AG44" s="128"/>
      <c r="AH44" s="125"/>
    </row>
    <row r="45" spans="1:39" ht="19.95" customHeight="1" x14ac:dyDescent="0.3">
      <c r="A45" s="125" t="str">
        <f>'CP, Curs, Sem'!B44</f>
        <v/>
      </c>
      <c r="B45" s="126" t="str">
        <f>IF(NOT(ISBLANK('CP, Curs, Sem'!C44)),'CP, Curs, Sem'!C44,"")</f>
        <v/>
      </c>
      <c r="C45" s="127" t="str">
        <f>IF('CP, Curs, Sem'!U44&lt;&gt;"a","",'CP, Curs, Sem'!U44)</f>
        <v/>
      </c>
      <c r="D45" s="127" t="str">
        <f>IF('CP, Curs, Sem'!V44&lt;&gt;"a","",'CP, Curs, Sem'!V44)</f>
        <v/>
      </c>
      <c r="E45" s="127" t="str">
        <f>IF('CP, Curs, Sem'!W44&lt;&gt;"a","",'CP, Curs, Sem'!W44)</f>
        <v/>
      </c>
      <c r="F45" s="127" t="str">
        <f>IF('CP, Curs, Sem'!X44&lt;&gt;"a","",'CP, Curs, Sem'!X44)</f>
        <v/>
      </c>
      <c r="G45" s="127" t="str">
        <f>IF('CP, Curs, Sem'!Y44&lt;&gt;"a","",'CP, Curs, Sem'!Y44)</f>
        <v/>
      </c>
      <c r="H45" s="127" t="str">
        <f>IF('CP, Curs, Sem'!Z44&lt;&gt;"a","",'CP, Curs, Sem'!Z44)</f>
        <v/>
      </c>
      <c r="I45" s="127" t="str">
        <f>IF('CP, Curs, Sem'!AA44&lt;&gt;"a","",'CP, Curs, Sem'!AA44)</f>
        <v/>
      </c>
      <c r="J45" s="127" t="str">
        <f>IF('CP, Curs, Sem'!AB44&lt;&gt;"a","",'CP, Curs, Sem'!AB44)</f>
        <v/>
      </c>
      <c r="K45" s="127" t="str">
        <f>IF('CP, Curs, Sem'!AC44&lt;&gt;"a","",'CP, Curs, Sem'!AC44)</f>
        <v/>
      </c>
      <c r="L45" s="127" t="str">
        <f>IF('CP, Curs, Sem'!AD44&lt;&gt;"a","",'CP, Curs, Sem'!AD44)</f>
        <v/>
      </c>
      <c r="M45" s="127" t="str">
        <f>IF('CP, Curs, Sem'!AE44&lt;&gt;"a","",'CP, Curs, Sem'!AE44)</f>
        <v/>
      </c>
      <c r="N45" s="127" t="str">
        <f>IF('CP, Curs, Sem'!AF44&lt;&gt;"a","",'CP, Curs, Sem'!AF44)</f>
        <v/>
      </c>
      <c r="O45" s="127" t="str">
        <f>IF('CP, Curs, Sem'!AG44&lt;&gt;"a","",'CP, Curs, Sem'!AG44)</f>
        <v/>
      </c>
      <c r="P45" s="127" t="str">
        <f>IF('CP, Curs, Sem'!AH44&lt;&gt;"a","",'CP, Curs, Sem'!AH44)</f>
        <v/>
      </c>
      <c r="Q45" s="127" t="str">
        <f>IF('CP, Curs, Sem'!AI44&lt;&gt;"a","",'CP, Curs, Sem'!AI44)</f>
        <v/>
      </c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8"/>
      <c r="AG45" s="128"/>
      <c r="AH45" s="125"/>
    </row>
    <row r="46" spans="1:39" ht="19.95" customHeight="1" x14ac:dyDescent="0.3">
      <c r="A46" s="125" t="str">
        <f>'CP, Curs, Sem'!B45</f>
        <v/>
      </c>
      <c r="B46" s="126" t="str">
        <f>IF(NOT(ISBLANK('CP, Curs, Sem'!C45)),'CP, Curs, Sem'!C45,"")</f>
        <v/>
      </c>
      <c r="C46" s="127" t="str">
        <f>IF('CP, Curs, Sem'!U45&lt;&gt;"a","",'CP, Curs, Sem'!U45)</f>
        <v/>
      </c>
      <c r="D46" s="127" t="str">
        <f>IF('CP, Curs, Sem'!V45&lt;&gt;"a","",'CP, Curs, Sem'!V45)</f>
        <v/>
      </c>
      <c r="E46" s="127" t="str">
        <f>IF('CP, Curs, Sem'!W45&lt;&gt;"a","",'CP, Curs, Sem'!W45)</f>
        <v/>
      </c>
      <c r="F46" s="127" t="str">
        <f>IF('CP, Curs, Sem'!X45&lt;&gt;"a","",'CP, Curs, Sem'!X45)</f>
        <v/>
      </c>
      <c r="G46" s="127" t="str">
        <f>IF('CP, Curs, Sem'!Y45&lt;&gt;"a","",'CP, Curs, Sem'!Y45)</f>
        <v/>
      </c>
      <c r="H46" s="127" t="str">
        <f>IF('CP, Curs, Sem'!Z45&lt;&gt;"a","",'CP, Curs, Sem'!Z45)</f>
        <v/>
      </c>
      <c r="I46" s="127" t="str">
        <f>IF('CP, Curs, Sem'!AA45&lt;&gt;"a","",'CP, Curs, Sem'!AA45)</f>
        <v/>
      </c>
      <c r="J46" s="127" t="str">
        <f>IF('CP, Curs, Sem'!AB45&lt;&gt;"a","",'CP, Curs, Sem'!AB45)</f>
        <v/>
      </c>
      <c r="K46" s="127" t="str">
        <f>IF('CP, Curs, Sem'!AC45&lt;&gt;"a","",'CP, Curs, Sem'!AC45)</f>
        <v/>
      </c>
      <c r="L46" s="127" t="str">
        <f>IF('CP, Curs, Sem'!AD45&lt;&gt;"a","",'CP, Curs, Sem'!AD45)</f>
        <v/>
      </c>
      <c r="M46" s="127" t="str">
        <f>IF('CP, Curs, Sem'!AE45&lt;&gt;"a","",'CP, Curs, Sem'!AE45)</f>
        <v/>
      </c>
      <c r="N46" s="127" t="str">
        <f>IF('CP, Curs, Sem'!AF45&lt;&gt;"a","",'CP, Curs, Sem'!AF45)</f>
        <v/>
      </c>
      <c r="O46" s="127" t="str">
        <f>IF('CP, Curs, Sem'!AG45&lt;&gt;"a","",'CP, Curs, Sem'!AG45)</f>
        <v/>
      </c>
      <c r="P46" s="127" t="str">
        <f>IF('CP, Curs, Sem'!AH45&lt;&gt;"a","",'CP, Curs, Sem'!AH45)</f>
        <v/>
      </c>
      <c r="Q46" s="127" t="str">
        <f>IF('CP, Curs, Sem'!AI45&lt;&gt;"a","",'CP, Curs, Sem'!AI45)</f>
        <v/>
      </c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8"/>
      <c r="AG46" s="128"/>
      <c r="AH46" s="125"/>
    </row>
    <row r="47" spans="1:39" ht="19.95" customHeight="1" x14ac:dyDescent="0.3">
      <c r="A47" s="125" t="str">
        <f>'CP, Curs, Sem'!B46</f>
        <v/>
      </c>
      <c r="B47" s="126" t="str">
        <f>IF(NOT(ISBLANK('CP, Curs, Sem'!C46)),'CP, Curs, Sem'!C46,"")</f>
        <v/>
      </c>
      <c r="C47" s="127" t="str">
        <f>IF('CP, Curs, Sem'!U46&lt;&gt;"a","",'CP, Curs, Sem'!U46)</f>
        <v/>
      </c>
      <c r="D47" s="127" t="str">
        <f>IF('CP, Curs, Sem'!V46&lt;&gt;"a","",'CP, Curs, Sem'!V46)</f>
        <v/>
      </c>
      <c r="E47" s="127" t="str">
        <f>IF('CP, Curs, Sem'!W46&lt;&gt;"a","",'CP, Curs, Sem'!W46)</f>
        <v/>
      </c>
      <c r="F47" s="127" t="str">
        <f>IF('CP, Curs, Sem'!X46&lt;&gt;"a","",'CP, Curs, Sem'!X46)</f>
        <v/>
      </c>
      <c r="G47" s="127" t="str">
        <f>IF('CP, Curs, Sem'!Y46&lt;&gt;"a","",'CP, Curs, Sem'!Y46)</f>
        <v/>
      </c>
      <c r="H47" s="127" t="str">
        <f>IF('CP, Curs, Sem'!Z46&lt;&gt;"a","",'CP, Curs, Sem'!Z46)</f>
        <v/>
      </c>
      <c r="I47" s="127" t="str">
        <f>IF('CP, Curs, Sem'!AA46&lt;&gt;"a","",'CP, Curs, Sem'!AA46)</f>
        <v/>
      </c>
      <c r="J47" s="127" t="str">
        <f>IF('CP, Curs, Sem'!AB46&lt;&gt;"a","",'CP, Curs, Sem'!AB46)</f>
        <v/>
      </c>
      <c r="K47" s="127" t="str">
        <f>IF('CP, Curs, Sem'!AC46&lt;&gt;"a","",'CP, Curs, Sem'!AC46)</f>
        <v/>
      </c>
      <c r="L47" s="127" t="str">
        <f>IF('CP, Curs, Sem'!AD46&lt;&gt;"a","",'CP, Curs, Sem'!AD46)</f>
        <v/>
      </c>
      <c r="M47" s="127" t="str">
        <f>IF('CP, Curs, Sem'!AE46&lt;&gt;"a","",'CP, Curs, Sem'!AE46)</f>
        <v/>
      </c>
      <c r="N47" s="127" t="str">
        <f>IF('CP, Curs, Sem'!AF46&lt;&gt;"a","",'CP, Curs, Sem'!AF46)</f>
        <v/>
      </c>
      <c r="O47" s="127" t="str">
        <f>IF('CP, Curs, Sem'!AG46&lt;&gt;"a","",'CP, Curs, Sem'!AG46)</f>
        <v/>
      </c>
      <c r="P47" s="127" t="str">
        <f>IF('CP, Curs, Sem'!AH46&lt;&gt;"a","",'CP, Curs, Sem'!AH46)</f>
        <v/>
      </c>
      <c r="Q47" s="127" t="str">
        <f>IF('CP, Curs, Sem'!AI46&lt;&gt;"a","",'CP, Curs, Sem'!AI46)</f>
        <v/>
      </c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8"/>
      <c r="AG47" s="128"/>
      <c r="AH47" s="125"/>
    </row>
    <row r="48" spans="1:39" ht="19.95" customHeight="1" x14ac:dyDescent="0.3">
      <c r="A48" s="125" t="str">
        <f>'CP, Curs, Sem'!B47</f>
        <v/>
      </c>
      <c r="B48" s="126" t="str">
        <f>IF(NOT(ISBLANK('CP, Curs, Sem'!C47)),'CP, Curs, Sem'!C47,"")</f>
        <v/>
      </c>
      <c r="C48" s="127" t="str">
        <f>IF('CP, Curs, Sem'!U47&lt;&gt;"a","",'CP, Curs, Sem'!U47)</f>
        <v/>
      </c>
      <c r="D48" s="127" t="str">
        <f>IF('CP, Curs, Sem'!V47&lt;&gt;"a","",'CP, Curs, Sem'!V47)</f>
        <v/>
      </c>
      <c r="E48" s="127" t="str">
        <f>IF('CP, Curs, Sem'!W47&lt;&gt;"a","",'CP, Curs, Sem'!W47)</f>
        <v/>
      </c>
      <c r="F48" s="127" t="str">
        <f>IF('CP, Curs, Sem'!X47&lt;&gt;"a","",'CP, Curs, Sem'!X47)</f>
        <v/>
      </c>
      <c r="G48" s="127" t="str">
        <f>IF('CP, Curs, Sem'!Y47&lt;&gt;"a","",'CP, Curs, Sem'!Y47)</f>
        <v/>
      </c>
      <c r="H48" s="127" t="str">
        <f>IF('CP, Curs, Sem'!Z47&lt;&gt;"a","",'CP, Curs, Sem'!Z47)</f>
        <v/>
      </c>
      <c r="I48" s="127" t="str">
        <f>IF('CP, Curs, Sem'!AA47&lt;&gt;"a","",'CP, Curs, Sem'!AA47)</f>
        <v/>
      </c>
      <c r="J48" s="127" t="str">
        <f>IF('CP, Curs, Sem'!AB47&lt;&gt;"a","",'CP, Curs, Sem'!AB47)</f>
        <v/>
      </c>
      <c r="K48" s="127" t="str">
        <f>IF('CP, Curs, Sem'!AC47&lt;&gt;"a","",'CP, Curs, Sem'!AC47)</f>
        <v/>
      </c>
      <c r="L48" s="127" t="str">
        <f>IF('CP, Curs, Sem'!AD47&lt;&gt;"a","",'CP, Curs, Sem'!AD47)</f>
        <v/>
      </c>
      <c r="M48" s="127" t="str">
        <f>IF('CP, Curs, Sem'!AE47&lt;&gt;"a","",'CP, Curs, Sem'!AE47)</f>
        <v/>
      </c>
      <c r="N48" s="127" t="str">
        <f>IF('CP, Curs, Sem'!AF47&lt;&gt;"a","",'CP, Curs, Sem'!AF47)</f>
        <v/>
      </c>
      <c r="O48" s="127" t="str">
        <f>IF('CP, Curs, Sem'!AG47&lt;&gt;"a","",'CP, Curs, Sem'!AG47)</f>
        <v/>
      </c>
      <c r="P48" s="127" t="str">
        <f>IF('CP, Curs, Sem'!AH47&lt;&gt;"a","",'CP, Curs, Sem'!AH47)</f>
        <v/>
      </c>
      <c r="Q48" s="127" t="str">
        <f>IF('CP, Curs, Sem'!AI47&lt;&gt;"a","",'CP, Curs, Sem'!AI47)</f>
        <v/>
      </c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8"/>
      <c r="AG48" s="128"/>
      <c r="AH48" s="125"/>
    </row>
    <row r="49" spans="1:34" ht="19.95" customHeight="1" x14ac:dyDescent="0.3">
      <c r="A49" s="125" t="str">
        <f>'CP, Curs, Sem'!B48</f>
        <v/>
      </c>
      <c r="B49" s="126" t="str">
        <f>IF(NOT(ISBLANK('CP, Curs, Sem'!C48)),'CP, Curs, Sem'!C48,"")</f>
        <v/>
      </c>
      <c r="C49" s="127" t="str">
        <f>IF('CP, Curs, Sem'!U48&lt;&gt;"a","",'CP, Curs, Sem'!U48)</f>
        <v/>
      </c>
      <c r="D49" s="127" t="str">
        <f>IF('CP, Curs, Sem'!V48&lt;&gt;"a","",'CP, Curs, Sem'!V48)</f>
        <v/>
      </c>
      <c r="E49" s="127" t="str">
        <f>IF('CP, Curs, Sem'!W48&lt;&gt;"a","",'CP, Curs, Sem'!W48)</f>
        <v/>
      </c>
      <c r="F49" s="127" t="str">
        <f>IF('CP, Curs, Sem'!X48&lt;&gt;"a","",'CP, Curs, Sem'!X48)</f>
        <v/>
      </c>
      <c r="G49" s="127" t="str">
        <f>IF('CP, Curs, Sem'!Y48&lt;&gt;"a","",'CP, Curs, Sem'!Y48)</f>
        <v/>
      </c>
      <c r="H49" s="127" t="str">
        <f>IF('CP, Curs, Sem'!Z48&lt;&gt;"a","",'CP, Curs, Sem'!Z48)</f>
        <v/>
      </c>
      <c r="I49" s="127" t="str">
        <f>IF('CP, Curs, Sem'!AA48&lt;&gt;"a","",'CP, Curs, Sem'!AA48)</f>
        <v/>
      </c>
      <c r="J49" s="127" t="str">
        <f>IF('CP, Curs, Sem'!AB48&lt;&gt;"a","",'CP, Curs, Sem'!AB48)</f>
        <v/>
      </c>
      <c r="K49" s="127" t="str">
        <f>IF('CP, Curs, Sem'!AC48&lt;&gt;"a","",'CP, Curs, Sem'!AC48)</f>
        <v/>
      </c>
      <c r="L49" s="127" t="str">
        <f>IF('CP, Curs, Sem'!AD48&lt;&gt;"a","",'CP, Curs, Sem'!AD48)</f>
        <v/>
      </c>
      <c r="M49" s="127" t="str">
        <f>IF('CP, Curs, Sem'!AE48&lt;&gt;"a","",'CP, Curs, Sem'!AE48)</f>
        <v/>
      </c>
      <c r="N49" s="127" t="str">
        <f>IF('CP, Curs, Sem'!AF48&lt;&gt;"a","",'CP, Curs, Sem'!AF48)</f>
        <v/>
      </c>
      <c r="O49" s="127" t="str">
        <f>IF('CP, Curs, Sem'!AG48&lt;&gt;"a","",'CP, Curs, Sem'!AG48)</f>
        <v/>
      </c>
      <c r="P49" s="127" t="str">
        <f>IF('CP, Curs, Sem'!AH48&lt;&gt;"a","",'CP, Curs, Sem'!AH48)</f>
        <v/>
      </c>
      <c r="Q49" s="127" t="str">
        <f>IF('CP, Curs, Sem'!AI48&lt;&gt;"a","",'CP, Curs, Sem'!AI48)</f>
        <v/>
      </c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8"/>
      <c r="AG49" s="128"/>
      <c r="AH49" s="125"/>
    </row>
    <row r="50" spans="1:34" ht="19.95" customHeight="1" x14ac:dyDescent="0.3">
      <c r="A50" s="125" t="str">
        <f>'CP, Curs, Sem'!B49</f>
        <v/>
      </c>
      <c r="B50" s="126" t="str">
        <f>IF(NOT(ISBLANK('CP, Curs, Sem'!C49)),'CP, Curs, Sem'!C49,"")</f>
        <v/>
      </c>
      <c r="C50" s="127" t="str">
        <f>IF('CP, Curs, Sem'!U49&lt;&gt;"a","",'CP, Curs, Sem'!U49)</f>
        <v/>
      </c>
      <c r="D50" s="127" t="str">
        <f>IF('CP, Curs, Sem'!V49&lt;&gt;"a","",'CP, Curs, Sem'!V49)</f>
        <v/>
      </c>
      <c r="E50" s="127" t="str">
        <f>IF('CP, Curs, Sem'!W49&lt;&gt;"a","",'CP, Curs, Sem'!W49)</f>
        <v/>
      </c>
      <c r="F50" s="127" t="str">
        <f>IF('CP, Curs, Sem'!X49&lt;&gt;"a","",'CP, Curs, Sem'!X49)</f>
        <v/>
      </c>
      <c r="G50" s="127" t="str">
        <f>IF('CP, Curs, Sem'!Y49&lt;&gt;"a","",'CP, Curs, Sem'!Y49)</f>
        <v/>
      </c>
      <c r="H50" s="127" t="str">
        <f>IF('CP, Curs, Sem'!Z49&lt;&gt;"a","",'CP, Curs, Sem'!Z49)</f>
        <v/>
      </c>
      <c r="I50" s="127" t="str">
        <f>IF('CP, Curs, Sem'!AA49&lt;&gt;"a","",'CP, Curs, Sem'!AA49)</f>
        <v/>
      </c>
      <c r="J50" s="127" t="str">
        <f>IF('CP, Curs, Sem'!AB49&lt;&gt;"a","",'CP, Curs, Sem'!AB49)</f>
        <v/>
      </c>
      <c r="K50" s="127" t="str">
        <f>IF('CP, Curs, Sem'!AC49&lt;&gt;"a","",'CP, Curs, Sem'!AC49)</f>
        <v/>
      </c>
      <c r="L50" s="127" t="str">
        <f>IF('CP, Curs, Sem'!AD49&lt;&gt;"a","",'CP, Curs, Sem'!AD49)</f>
        <v/>
      </c>
      <c r="M50" s="127" t="str">
        <f>IF('CP, Curs, Sem'!AE49&lt;&gt;"a","",'CP, Curs, Sem'!AE49)</f>
        <v/>
      </c>
      <c r="N50" s="127" t="str">
        <f>IF('CP, Curs, Sem'!AF49&lt;&gt;"a","",'CP, Curs, Sem'!AF49)</f>
        <v/>
      </c>
      <c r="O50" s="127" t="str">
        <f>IF('CP, Curs, Sem'!AG49&lt;&gt;"a","",'CP, Curs, Sem'!AG49)</f>
        <v/>
      </c>
      <c r="P50" s="127" t="str">
        <f>IF('CP, Curs, Sem'!AH49&lt;&gt;"a","",'CP, Curs, Sem'!AH49)</f>
        <v/>
      </c>
      <c r="Q50" s="127" t="str">
        <f>IF('CP, Curs, Sem'!AI49&lt;&gt;"a","",'CP, Curs, Sem'!AI49)</f>
        <v/>
      </c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8"/>
      <c r="AG50" s="128"/>
      <c r="AH50" s="125"/>
    </row>
    <row r="51" spans="1:34" ht="19.95" customHeight="1" x14ac:dyDescent="0.3">
      <c r="A51" s="125" t="str">
        <f>'CP, Curs, Sem'!B50</f>
        <v/>
      </c>
      <c r="B51" s="126" t="str">
        <f>IF(NOT(ISBLANK('CP, Curs, Sem'!C50)),'CP, Curs, Sem'!C50,"")</f>
        <v/>
      </c>
      <c r="C51" s="127" t="str">
        <f>IF('CP, Curs, Sem'!U50&lt;&gt;"a","",'CP, Curs, Sem'!U50)</f>
        <v/>
      </c>
      <c r="D51" s="127" t="str">
        <f>IF('CP, Curs, Sem'!V50&lt;&gt;"a","",'CP, Curs, Sem'!V50)</f>
        <v/>
      </c>
      <c r="E51" s="127" t="str">
        <f>IF('CP, Curs, Sem'!W50&lt;&gt;"a","",'CP, Curs, Sem'!W50)</f>
        <v/>
      </c>
      <c r="F51" s="127" t="str">
        <f>IF('CP, Curs, Sem'!X50&lt;&gt;"a","",'CP, Curs, Sem'!X50)</f>
        <v/>
      </c>
      <c r="G51" s="127" t="str">
        <f>IF('CP, Curs, Sem'!Y50&lt;&gt;"a","",'CP, Curs, Sem'!Y50)</f>
        <v/>
      </c>
      <c r="H51" s="127" t="str">
        <f>IF('CP, Curs, Sem'!Z50&lt;&gt;"a","",'CP, Curs, Sem'!Z50)</f>
        <v/>
      </c>
      <c r="I51" s="127" t="str">
        <f>IF('CP, Curs, Sem'!AA50&lt;&gt;"a","",'CP, Curs, Sem'!AA50)</f>
        <v/>
      </c>
      <c r="J51" s="127" t="str">
        <f>IF('CP, Curs, Sem'!AB50&lt;&gt;"a","",'CP, Curs, Sem'!AB50)</f>
        <v/>
      </c>
      <c r="K51" s="127" t="str">
        <f>IF('CP, Curs, Sem'!AC50&lt;&gt;"a","",'CP, Curs, Sem'!AC50)</f>
        <v/>
      </c>
      <c r="L51" s="127" t="str">
        <f>IF('CP, Curs, Sem'!AD50&lt;&gt;"a","",'CP, Curs, Sem'!AD50)</f>
        <v/>
      </c>
      <c r="M51" s="127" t="str">
        <f>IF('CP, Curs, Sem'!AE50&lt;&gt;"a","",'CP, Curs, Sem'!AE50)</f>
        <v/>
      </c>
      <c r="N51" s="127" t="str">
        <f>IF('CP, Curs, Sem'!AF50&lt;&gt;"a","",'CP, Curs, Sem'!AF50)</f>
        <v/>
      </c>
      <c r="O51" s="127" t="str">
        <f>IF('CP, Curs, Sem'!AG50&lt;&gt;"a","",'CP, Curs, Sem'!AG50)</f>
        <v/>
      </c>
      <c r="P51" s="127" t="str">
        <f>IF('CP, Curs, Sem'!AH50&lt;&gt;"a","",'CP, Curs, Sem'!AH50)</f>
        <v/>
      </c>
      <c r="Q51" s="127" t="str">
        <f>IF('CP, Curs, Sem'!AI50&lt;&gt;"a","",'CP, Curs, Sem'!AI50)</f>
        <v/>
      </c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  <c r="AE51" s="127"/>
      <c r="AF51" s="128"/>
      <c r="AG51" s="128"/>
      <c r="AH51" s="125"/>
    </row>
    <row r="52" spans="1:34" ht="19.95" customHeight="1" x14ac:dyDescent="0.3">
      <c r="A52" s="125" t="str">
        <f>'CP, Curs, Sem'!B51</f>
        <v/>
      </c>
      <c r="B52" s="126" t="str">
        <f>IF(NOT(ISBLANK('CP, Curs, Sem'!C51)),'CP, Curs, Sem'!C51,"")</f>
        <v/>
      </c>
      <c r="C52" s="127" t="str">
        <f>IF('CP, Curs, Sem'!U51&lt;&gt;"a","",'CP, Curs, Sem'!U51)</f>
        <v/>
      </c>
      <c r="D52" s="127" t="str">
        <f>IF('CP, Curs, Sem'!V51&lt;&gt;"a","",'CP, Curs, Sem'!V51)</f>
        <v/>
      </c>
      <c r="E52" s="127" t="str">
        <f>IF('CP, Curs, Sem'!W51&lt;&gt;"a","",'CP, Curs, Sem'!W51)</f>
        <v/>
      </c>
      <c r="F52" s="127" t="str">
        <f>IF('CP, Curs, Sem'!X51&lt;&gt;"a","",'CP, Curs, Sem'!X51)</f>
        <v/>
      </c>
      <c r="G52" s="127" t="str">
        <f>IF('CP, Curs, Sem'!Y51&lt;&gt;"a","",'CP, Curs, Sem'!Y51)</f>
        <v/>
      </c>
      <c r="H52" s="127" t="str">
        <f>IF('CP, Curs, Sem'!Z51&lt;&gt;"a","",'CP, Curs, Sem'!Z51)</f>
        <v/>
      </c>
      <c r="I52" s="127" t="str">
        <f>IF('CP, Curs, Sem'!AA51&lt;&gt;"a","",'CP, Curs, Sem'!AA51)</f>
        <v/>
      </c>
      <c r="J52" s="127" t="str">
        <f>IF('CP, Curs, Sem'!AB51&lt;&gt;"a","",'CP, Curs, Sem'!AB51)</f>
        <v/>
      </c>
      <c r="K52" s="127" t="str">
        <f>IF('CP, Curs, Sem'!AC51&lt;&gt;"a","",'CP, Curs, Sem'!AC51)</f>
        <v/>
      </c>
      <c r="L52" s="127" t="str">
        <f>IF('CP, Curs, Sem'!AD51&lt;&gt;"a","",'CP, Curs, Sem'!AD51)</f>
        <v/>
      </c>
      <c r="M52" s="127" t="str">
        <f>IF('CP, Curs, Sem'!AE51&lt;&gt;"a","",'CP, Curs, Sem'!AE51)</f>
        <v/>
      </c>
      <c r="N52" s="127" t="str">
        <f>IF('CP, Curs, Sem'!AF51&lt;&gt;"a","",'CP, Curs, Sem'!AF51)</f>
        <v/>
      </c>
      <c r="O52" s="127" t="str">
        <f>IF('CP, Curs, Sem'!AG51&lt;&gt;"a","",'CP, Curs, Sem'!AG51)</f>
        <v/>
      </c>
      <c r="P52" s="127" t="str">
        <f>IF('CP, Curs, Sem'!AH51&lt;&gt;"a","",'CP, Curs, Sem'!AH51)</f>
        <v/>
      </c>
      <c r="Q52" s="127" t="str">
        <f>IF('CP, Curs, Sem'!AI51&lt;&gt;"a","",'CP, Curs, Sem'!AI51)</f>
        <v/>
      </c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8"/>
      <c r="AG52" s="128"/>
      <c r="AH52" s="125"/>
    </row>
    <row r="53" spans="1:34" ht="19.95" customHeight="1" x14ac:dyDescent="0.3">
      <c r="A53" s="125" t="str">
        <f>'CP, Curs, Sem'!B52</f>
        <v/>
      </c>
      <c r="B53" s="126" t="str">
        <f>IF(NOT(ISBLANK('CP, Curs, Sem'!C52)),'CP, Curs, Sem'!C52,"")</f>
        <v/>
      </c>
      <c r="C53" s="127" t="str">
        <f>IF('CP, Curs, Sem'!U52&lt;&gt;"a","",'CP, Curs, Sem'!U52)</f>
        <v/>
      </c>
      <c r="D53" s="127" t="str">
        <f>IF('CP, Curs, Sem'!V52&lt;&gt;"a","",'CP, Curs, Sem'!V52)</f>
        <v/>
      </c>
      <c r="E53" s="127" t="str">
        <f>IF('CP, Curs, Sem'!W52&lt;&gt;"a","",'CP, Curs, Sem'!W52)</f>
        <v/>
      </c>
      <c r="F53" s="127" t="str">
        <f>IF('CP, Curs, Sem'!X52&lt;&gt;"a","",'CP, Curs, Sem'!X52)</f>
        <v/>
      </c>
      <c r="G53" s="127" t="str">
        <f>IF('CP, Curs, Sem'!Y52&lt;&gt;"a","",'CP, Curs, Sem'!Y52)</f>
        <v/>
      </c>
      <c r="H53" s="127" t="str">
        <f>IF('CP, Curs, Sem'!Z52&lt;&gt;"a","",'CP, Curs, Sem'!Z52)</f>
        <v/>
      </c>
      <c r="I53" s="127" t="str">
        <f>IF('CP, Curs, Sem'!AA52&lt;&gt;"a","",'CP, Curs, Sem'!AA52)</f>
        <v/>
      </c>
      <c r="J53" s="127" t="str">
        <f>IF('CP, Curs, Sem'!AB52&lt;&gt;"a","",'CP, Curs, Sem'!AB52)</f>
        <v/>
      </c>
      <c r="K53" s="127" t="str">
        <f>IF('CP, Curs, Sem'!AC52&lt;&gt;"a","",'CP, Curs, Sem'!AC52)</f>
        <v/>
      </c>
      <c r="L53" s="127" t="str">
        <f>IF('CP, Curs, Sem'!AD52&lt;&gt;"a","",'CP, Curs, Sem'!AD52)</f>
        <v/>
      </c>
      <c r="M53" s="127" t="str">
        <f>IF('CP, Curs, Sem'!AE52&lt;&gt;"a","",'CP, Curs, Sem'!AE52)</f>
        <v/>
      </c>
      <c r="N53" s="127" t="str">
        <f>IF('CP, Curs, Sem'!AF52&lt;&gt;"a","",'CP, Curs, Sem'!AF52)</f>
        <v/>
      </c>
      <c r="O53" s="127" t="str">
        <f>IF('CP, Curs, Sem'!AG52&lt;&gt;"a","",'CP, Curs, Sem'!AG52)</f>
        <v/>
      </c>
      <c r="P53" s="127" t="str">
        <f>IF('CP, Curs, Sem'!AH52&lt;&gt;"a","",'CP, Curs, Sem'!AH52)</f>
        <v/>
      </c>
      <c r="Q53" s="127" t="str">
        <f>IF('CP, Curs, Sem'!AI52&lt;&gt;"a","",'CP, Curs, Sem'!AI52)</f>
        <v/>
      </c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8"/>
      <c r="AG53" s="128"/>
      <c r="AH53" s="125"/>
    </row>
    <row r="54" spans="1:34" ht="19.95" customHeight="1" x14ac:dyDescent="0.3">
      <c r="A54" s="125" t="str">
        <f>'CP, Curs, Sem'!B53</f>
        <v/>
      </c>
      <c r="B54" s="126" t="str">
        <f>IF(NOT(ISBLANK('CP, Curs, Sem'!C53)),'CP, Curs, Sem'!C53,"")</f>
        <v/>
      </c>
      <c r="C54" s="127" t="str">
        <f>IF('CP, Curs, Sem'!U53&lt;&gt;"a","",'CP, Curs, Sem'!U53)</f>
        <v/>
      </c>
      <c r="D54" s="127" t="str">
        <f>IF('CP, Curs, Sem'!V53&lt;&gt;"a","",'CP, Curs, Sem'!V53)</f>
        <v/>
      </c>
      <c r="E54" s="127" t="str">
        <f>IF('CP, Curs, Sem'!W53&lt;&gt;"a","",'CP, Curs, Sem'!W53)</f>
        <v/>
      </c>
      <c r="F54" s="127" t="str">
        <f>IF('CP, Curs, Sem'!X53&lt;&gt;"a","",'CP, Curs, Sem'!X53)</f>
        <v/>
      </c>
      <c r="G54" s="127" t="str">
        <f>IF('CP, Curs, Sem'!Y53&lt;&gt;"a","",'CP, Curs, Sem'!Y53)</f>
        <v/>
      </c>
      <c r="H54" s="127" t="str">
        <f>IF('CP, Curs, Sem'!Z53&lt;&gt;"a","",'CP, Curs, Sem'!Z53)</f>
        <v/>
      </c>
      <c r="I54" s="127" t="str">
        <f>IF('CP, Curs, Sem'!AA53&lt;&gt;"a","",'CP, Curs, Sem'!AA53)</f>
        <v/>
      </c>
      <c r="J54" s="127" t="str">
        <f>IF('CP, Curs, Sem'!AB53&lt;&gt;"a","",'CP, Curs, Sem'!AB53)</f>
        <v/>
      </c>
      <c r="K54" s="127" t="str">
        <f>IF('CP, Curs, Sem'!AC53&lt;&gt;"a","",'CP, Curs, Sem'!AC53)</f>
        <v/>
      </c>
      <c r="L54" s="127" t="str">
        <f>IF('CP, Curs, Sem'!AD53&lt;&gt;"a","",'CP, Curs, Sem'!AD53)</f>
        <v/>
      </c>
      <c r="M54" s="127" t="str">
        <f>IF('CP, Curs, Sem'!AE53&lt;&gt;"a","",'CP, Curs, Sem'!AE53)</f>
        <v/>
      </c>
      <c r="N54" s="127" t="str">
        <f>IF('CP, Curs, Sem'!AF53&lt;&gt;"a","",'CP, Curs, Sem'!AF53)</f>
        <v/>
      </c>
      <c r="O54" s="127" t="str">
        <f>IF('CP, Curs, Sem'!AG53&lt;&gt;"a","",'CP, Curs, Sem'!AG53)</f>
        <v/>
      </c>
      <c r="P54" s="127" t="str">
        <f>IF('CP, Curs, Sem'!AH53&lt;&gt;"a","",'CP, Curs, Sem'!AH53)</f>
        <v/>
      </c>
      <c r="Q54" s="127" t="str">
        <f>IF('CP, Curs, Sem'!AI53&lt;&gt;"a","",'CP, Curs, Sem'!AI53)</f>
        <v/>
      </c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8"/>
      <c r="AG54" s="128"/>
      <c r="AH54" s="125"/>
    </row>
    <row r="55" spans="1:34" ht="19.95" customHeight="1" x14ac:dyDescent="0.3">
      <c r="A55" s="125" t="str">
        <f>'CP, Curs, Sem'!B54</f>
        <v/>
      </c>
      <c r="B55" s="126" t="str">
        <f>IF(NOT(ISBLANK('CP, Curs, Sem'!C54)),'CP, Curs, Sem'!C54,"")</f>
        <v/>
      </c>
      <c r="C55" s="127" t="str">
        <f>IF('CP, Curs, Sem'!U54&lt;&gt;"a","",'CP, Curs, Sem'!U54)</f>
        <v/>
      </c>
      <c r="D55" s="127" t="str">
        <f>IF('CP, Curs, Sem'!V54&lt;&gt;"a","",'CP, Curs, Sem'!V54)</f>
        <v/>
      </c>
      <c r="E55" s="127" t="str">
        <f>IF('CP, Curs, Sem'!W54&lt;&gt;"a","",'CP, Curs, Sem'!W54)</f>
        <v/>
      </c>
      <c r="F55" s="127" t="str">
        <f>IF('CP, Curs, Sem'!X54&lt;&gt;"a","",'CP, Curs, Sem'!X54)</f>
        <v/>
      </c>
      <c r="G55" s="127" t="str">
        <f>IF('CP, Curs, Sem'!Y54&lt;&gt;"a","",'CP, Curs, Sem'!Y54)</f>
        <v/>
      </c>
      <c r="H55" s="127" t="str">
        <f>IF('CP, Curs, Sem'!Z54&lt;&gt;"a","",'CP, Curs, Sem'!Z54)</f>
        <v/>
      </c>
      <c r="I55" s="127" t="str">
        <f>IF('CP, Curs, Sem'!AA54&lt;&gt;"a","",'CP, Curs, Sem'!AA54)</f>
        <v/>
      </c>
      <c r="J55" s="127" t="str">
        <f>IF('CP, Curs, Sem'!AB54&lt;&gt;"a","",'CP, Curs, Sem'!AB54)</f>
        <v/>
      </c>
      <c r="K55" s="127" t="str">
        <f>IF('CP, Curs, Sem'!AC54&lt;&gt;"a","",'CP, Curs, Sem'!AC54)</f>
        <v/>
      </c>
      <c r="L55" s="127" t="str">
        <f>IF('CP, Curs, Sem'!AD54&lt;&gt;"a","",'CP, Curs, Sem'!AD54)</f>
        <v/>
      </c>
      <c r="M55" s="127" t="str">
        <f>IF('CP, Curs, Sem'!AE54&lt;&gt;"a","",'CP, Curs, Sem'!AE54)</f>
        <v/>
      </c>
      <c r="N55" s="127" t="str">
        <f>IF('CP, Curs, Sem'!AF54&lt;&gt;"a","",'CP, Curs, Sem'!AF54)</f>
        <v/>
      </c>
      <c r="O55" s="127" t="str">
        <f>IF('CP, Curs, Sem'!AG54&lt;&gt;"a","",'CP, Curs, Sem'!AG54)</f>
        <v/>
      </c>
      <c r="P55" s="127" t="str">
        <f>IF('CP, Curs, Sem'!AH54&lt;&gt;"a","",'CP, Curs, Sem'!AH54)</f>
        <v/>
      </c>
      <c r="Q55" s="127" t="str">
        <f>IF('CP, Curs, Sem'!AI54&lt;&gt;"a","",'CP, Curs, Sem'!AI54)</f>
        <v/>
      </c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8"/>
      <c r="AG55" s="128"/>
      <c r="AH55" s="125"/>
    </row>
    <row r="56" spans="1:34" ht="19.95" customHeight="1" x14ac:dyDescent="0.3">
      <c r="A56" s="125" t="str">
        <f>'CP, Curs, Sem'!B55</f>
        <v/>
      </c>
      <c r="B56" s="126" t="str">
        <f>IF(NOT(ISBLANK('CP, Curs, Sem'!C55)),'CP, Curs, Sem'!C55,"")</f>
        <v/>
      </c>
      <c r="C56" s="127" t="str">
        <f>IF('CP, Curs, Sem'!U55&lt;&gt;"a","",'CP, Curs, Sem'!U55)</f>
        <v/>
      </c>
      <c r="D56" s="127" t="str">
        <f>IF('CP, Curs, Sem'!V55&lt;&gt;"a","",'CP, Curs, Sem'!V55)</f>
        <v/>
      </c>
      <c r="E56" s="127" t="str">
        <f>IF('CP, Curs, Sem'!W55&lt;&gt;"a","",'CP, Curs, Sem'!W55)</f>
        <v/>
      </c>
      <c r="F56" s="127" t="str">
        <f>IF('CP, Curs, Sem'!X55&lt;&gt;"a","",'CP, Curs, Sem'!X55)</f>
        <v/>
      </c>
      <c r="G56" s="127" t="str">
        <f>IF('CP, Curs, Sem'!Y55&lt;&gt;"a","",'CP, Curs, Sem'!Y55)</f>
        <v/>
      </c>
      <c r="H56" s="127" t="str">
        <f>IF('CP, Curs, Sem'!Z55&lt;&gt;"a","",'CP, Curs, Sem'!Z55)</f>
        <v/>
      </c>
      <c r="I56" s="127" t="str">
        <f>IF('CP, Curs, Sem'!AA55&lt;&gt;"a","",'CP, Curs, Sem'!AA55)</f>
        <v/>
      </c>
      <c r="J56" s="127" t="str">
        <f>IF('CP, Curs, Sem'!AB55&lt;&gt;"a","",'CP, Curs, Sem'!AB55)</f>
        <v/>
      </c>
      <c r="K56" s="127" t="str">
        <f>IF('CP, Curs, Sem'!AC55&lt;&gt;"a","",'CP, Curs, Sem'!AC55)</f>
        <v/>
      </c>
      <c r="L56" s="127" t="str">
        <f>IF('CP, Curs, Sem'!AD55&lt;&gt;"a","",'CP, Curs, Sem'!AD55)</f>
        <v/>
      </c>
      <c r="M56" s="127" t="str">
        <f>IF('CP, Curs, Sem'!AE55&lt;&gt;"a","",'CP, Curs, Sem'!AE55)</f>
        <v/>
      </c>
      <c r="N56" s="127" t="str">
        <f>IF('CP, Curs, Sem'!AF55&lt;&gt;"a","",'CP, Curs, Sem'!AF55)</f>
        <v/>
      </c>
      <c r="O56" s="127" t="str">
        <f>IF('CP, Curs, Sem'!AG55&lt;&gt;"a","",'CP, Curs, Sem'!AG55)</f>
        <v/>
      </c>
      <c r="P56" s="127" t="str">
        <f>IF('CP, Curs, Sem'!AH55&lt;&gt;"a","",'CP, Curs, Sem'!AH55)</f>
        <v/>
      </c>
      <c r="Q56" s="127" t="str">
        <f>IF('CP, Curs, Sem'!AI55&lt;&gt;"a","",'CP, Curs, Sem'!AI55)</f>
        <v/>
      </c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8"/>
      <c r="AG56" s="128"/>
      <c r="AH56" s="125"/>
    </row>
    <row r="57" spans="1:34" ht="19.95" customHeight="1" x14ac:dyDescent="0.3">
      <c r="A57" s="125" t="str">
        <f>'CP, Curs, Sem'!B56</f>
        <v/>
      </c>
      <c r="B57" s="126" t="str">
        <f>IF(NOT(ISBLANK('CP, Curs, Sem'!C56)),'CP, Curs, Sem'!C56,"")</f>
        <v/>
      </c>
      <c r="C57" s="127" t="str">
        <f>IF('CP, Curs, Sem'!U56&lt;&gt;"a","",'CP, Curs, Sem'!U56)</f>
        <v/>
      </c>
      <c r="D57" s="127" t="str">
        <f>IF('CP, Curs, Sem'!V56&lt;&gt;"a","",'CP, Curs, Sem'!V56)</f>
        <v/>
      </c>
      <c r="E57" s="127" t="str">
        <f>IF('CP, Curs, Sem'!W56&lt;&gt;"a","",'CP, Curs, Sem'!W56)</f>
        <v/>
      </c>
      <c r="F57" s="127" t="str">
        <f>IF('CP, Curs, Sem'!X56&lt;&gt;"a","",'CP, Curs, Sem'!X56)</f>
        <v/>
      </c>
      <c r="G57" s="127" t="str">
        <f>IF('CP, Curs, Sem'!Y56&lt;&gt;"a","",'CP, Curs, Sem'!Y56)</f>
        <v/>
      </c>
      <c r="H57" s="127" t="str">
        <f>IF('CP, Curs, Sem'!Z56&lt;&gt;"a","",'CP, Curs, Sem'!Z56)</f>
        <v/>
      </c>
      <c r="I57" s="127" t="str">
        <f>IF('CP, Curs, Sem'!AA56&lt;&gt;"a","",'CP, Curs, Sem'!AA56)</f>
        <v/>
      </c>
      <c r="J57" s="127" t="str">
        <f>IF('CP, Curs, Sem'!AB56&lt;&gt;"a","",'CP, Curs, Sem'!AB56)</f>
        <v/>
      </c>
      <c r="K57" s="127" t="str">
        <f>IF('CP, Curs, Sem'!AC56&lt;&gt;"a","",'CP, Curs, Sem'!AC56)</f>
        <v/>
      </c>
      <c r="L57" s="127" t="str">
        <f>IF('CP, Curs, Sem'!AD56&lt;&gt;"a","",'CP, Curs, Sem'!AD56)</f>
        <v/>
      </c>
      <c r="M57" s="127" t="str">
        <f>IF('CP, Curs, Sem'!AE56&lt;&gt;"a","",'CP, Curs, Sem'!AE56)</f>
        <v/>
      </c>
      <c r="N57" s="127" t="str">
        <f>IF('CP, Curs, Sem'!AF56&lt;&gt;"a","",'CP, Curs, Sem'!AF56)</f>
        <v/>
      </c>
      <c r="O57" s="127" t="str">
        <f>IF('CP, Curs, Sem'!AG56&lt;&gt;"a","",'CP, Curs, Sem'!AG56)</f>
        <v/>
      </c>
      <c r="P57" s="127" t="str">
        <f>IF('CP, Curs, Sem'!AH56&lt;&gt;"a","",'CP, Curs, Sem'!AH56)</f>
        <v/>
      </c>
      <c r="Q57" s="127" t="str">
        <f>IF('CP, Curs, Sem'!AI56&lt;&gt;"a","",'CP, Curs, Sem'!AI56)</f>
        <v/>
      </c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8"/>
      <c r="AG57" s="128"/>
      <c r="AH57" s="125"/>
    </row>
    <row r="58" spans="1:34" ht="19.95" customHeight="1" x14ac:dyDescent="0.3">
      <c r="A58" s="125" t="str">
        <f>'CP, Curs, Sem'!B57</f>
        <v/>
      </c>
      <c r="B58" s="126" t="str">
        <f>IF(NOT(ISBLANK('CP, Curs, Sem'!C57)),'CP, Curs, Sem'!C57,"")</f>
        <v/>
      </c>
      <c r="C58" s="127" t="str">
        <f>IF('CP, Curs, Sem'!U57&lt;&gt;"a","",'CP, Curs, Sem'!U57)</f>
        <v/>
      </c>
      <c r="D58" s="127" t="str">
        <f>IF('CP, Curs, Sem'!V57&lt;&gt;"a","",'CP, Curs, Sem'!V57)</f>
        <v/>
      </c>
      <c r="E58" s="127" t="str">
        <f>IF('CP, Curs, Sem'!W57&lt;&gt;"a","",'CP, Curs, Sem'!W57)</f>
        <v/>
      </c>
      <c r="F58" s="127" t="str">
        <f>IF('CP, Curs, Sem'!X57&lt;&gt;"a","",'CP, Curs, Sem'!X57)</f>
        <v/>
      </c>
      <c r="G58" s="127" t="str">
        <f>IF('CP, Curs, Sem'!Y57&lt;&gt;"a","",'CP, Curs, Sem'!Y57)</f>
        <v/>
      </c>
      <c r="H58" s="127" t="str">
        <f>IF('CP, Curs, Sem'!Z57&lt;&gt;"a","",'CP, Curs, Sem'!Z57)</f>
        <v/>
      </c>
      <c r="I58" s="127" t="str">
        <f>IF('CP, Curs, Sem'!AA57&lt;&gt;"a","",'CP, Curs, Sem'!AA57)</f>
        <v/>
      </c>
      <c r="J58" s="127" t="str">
        <f>IF('CP, Curs, Sem'!AB57&lt;&gt;"a","",'CP, Curs, Sem'!AB57)</f>
        <v/>
      </c>
      <c r="K58" s="127" t="str">
        <f>IF('CP, Curs, Sem'!AC57&lt;&gt;"a","",'CP, Curs, Sem'!AC57)</f>
        <v/>
      </c>
      <c r="L58" s="127" t="str">
        <f>IF('CP, Curs, Sem'!AD57&lt;&gt;"a","",'CP, Curs, Sem'!AD57)</f>
        <v/>
      </c>
      <c r="M58" s="127" t="str">
        <f>IF('CP, Curs, Sem'!AE57&lt;&gt;"a","",'CP, Curs, Sem'!AE57)</f>
        <v/>
      </c>
      <c r="N58" s="127" t="str">
        <f>IF('CP, Curs, Sem'!AF57&lt;&gt;"a","",'CP, Curs, Sem'!AF57)</f>
        <v/>
      </c>
      <c r="O58" s="127" t="str">
        <f>IF('CP, Curs, Sem'!AG57&lt;&gt;"a","",'CP, Curs, Sem'!AG57)</f>
        <v/>
      </c>
      <c r="P58" s="127" t="str">
        <f>IF('CP, Curs, Sem'!AH57&lt;&gt;"a","",'CP, Curs, Sem'!AH57)</f>
        <v/>
      </c>
      <c r="Q58" s="127" t="str">
        <f>IF('CP, Curs, Sem'!AI57&lt;&gt;"a","",'CP, Curs, Sem'!AI57)</f>
        <v/>
      </c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8"/>
      <c r="AG58" s="128"/>
      <c r="AH58" s="125"/>
    </row>
    <row r="59" spans="1:34" ht="19.95" customHeight="1" x14ac:dyDescent="0.3">
      <c r="A59" s="125" t="str">
        <f>'CP, Curs, Sem'!B58</f>
        <v/>
      </c>
      <c r="B59" s="126" t="str">
        <f>IF(NOT(ISBLANK('CP, Curs, Sem'!C58)),'CP, Curs, Sem'!C58,"")</f>
        <v/>
      </c>
      <c r="C59" s="127" t="str">
        <f>IF('CP, Curs, Sem'!U58&lt;&gt;"a","",'CP, Curs, Sem'!U58)</f>
        <v/>
      </c>
      <c r="D59" s="127" t="str">
        <f>IF('CP, Curs, Sem'!V58&lt;&gt;"a","",'CP, Curs, Sem'!V58)</f>
        <v/>
      </c>
      <c r="E59" s="127" t="str">
        <f>IF('CP, Curs, Sem'!W58&lt;&gt;"a","",'CP, Curs, Sem'!W58)</f>
        <v/>
      </c>
      <c r="F59" s="127" t="str">
        <f>IF('CP, Curs, Sem'!X58&lt;&gt;"a","",'CP, Curs, Sem'!X58)</f>
        <v/>
      </c>
      <c r="G59" s="127" t="str">
        <f>IF('CP, Curs, Sem'!Y58&lt;&gt;"a","",'CP, Curs, Sem'!Y58)</f>
        <v/>
      </c>
      <c r="H59" s="127" t="str">
        <f>IF('CP, Curs, Sem'!Z58&lt;&gt;"a","",'CP, Curs, Sem'!Z58)</f>
        <v/>
      </c>
      <c r="I59" s="127" t="str">
        <f>IF('CP, Curs, Sem'!AA58&lt;&gt;"a","",'CP, Curs, Sem'!AA58)</f>
        <v/>
      </c>
      <c r="J59" s="127" t="str">
        <f>IF('CP, Curs, Sem'!AB58&lt;&gt;"a","",'CP, Curs, Sem'!AB58)</f>
        <v/>
      </c>
      <c r="K59" s="127" t="str">
        <f>IF('CP, Curs, Sem'!AC58&lt;&gt;"a","",'CP, Curs, Sem'!AC58)</f>
        <v/>
      </c>
      <c r="L59" s="127" t="str">
        <f>IF('CP, Curs, Sem'!AD58&lt;&gt;"a","",'CP, Curs, Sem'!AD58)</f>
        <v/>
      </c>
      <c r="M59" s="127" t="str">
        <f>IF('CP, Curs, Sem'!AE58&lt;&gt;"a","",'CP, Curs, Sem'!AE58)</f>
        <v/>
      </c>
      <c r="N59" s="127" t="str">
        <f>IF('CP, Curs, Sem'!AF58&lt;&gt;"a","",'CP, Curs, Sem'!AF58)</f>
        <v/>
      </c>
      <c r="O59" s="127" t="str">
        <f>IF('CP, Curs, Sem'!AG58&lt;&gt;"a","",'CP, Curs, Sem'!AG58)</f>
        <v/>
      </c>
      <c r="P59" s="127" t="str">
        <f>IF('CP, Curs, Sem'!AH58&lt;&gt;"a","",'CP, Curs, Sem'!AH58)</f>
        <v/>
      </c>
      <c r="Q59" s="127" t="str">
        <f>IF('CP, Curs, Sem'!AI58&lt;&gt;"a","",'CP, Curs, Sem'!AI58)</f>
        <v/>
      </c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8"/>
      <c r="AG59" s="128"/>
      <c r="AH59" s="125"/>
    </row>
    <row r="60" spans="1:34" ht="19.95" customHeight="1" x14ac:dyDescent="0.3">
      <c r="A60" s="125" t="str">
        <f>'CP, Curs, Sem'!B59</f>
        <v/>
      </c>
      <c r="B60" s="126" t="str">
        <f>IF(NOT(ISBLANK('CP, Curs, Sem'!C59)),'CP, Curs, Sem'!C59,"")</f>
        <v/>
      </c>
      <c r="C60" s="127" t="str">
        <f>IF('CP, Curs, Sem'!U59&lt;&gt;"a","",'CP, Curs, Sem'!U59)</f>
        <v/>
      </c>
      <c r="D60" s="127" t="str">
        <f>IF('CP, Curs, Sem'!V59&lt;&gt;"a","",'CP, Curs, Sem'!V59)</f>
        <v/>
      </c>
      <c r="E60" s="127" t="str">
        <f>IF('CP, Curs, Sem'!W59&lt;&gt;"a","",'CP, Curs, Sem'!W59)</f>
        <v/>
      </c>
      <c r="F60" s="127" t="str">
        <f>IF('CP, Curs, Sem'!X59&lt;&gt;"a","",'CP, Curs, Sem'!X59)</f>
        <v/>
      </c>
      <c r="G60" s="127" t="str">
        <f>IF('CP, Curs, Sem'!Y59&lt;&gt;"a","",'CP, Curs, Sem'!Y59)</f>
        <v/>
      </c>
      <c r="H60" s="127" t="str">
        <f>IF('CP, Curs, Sem'!Z59&lt;&gt;"a","",'CP, Curs, Sem'!Z59)</f>
        <v/>
      </c>
      <c r="I60" s="127" t="str">
        <f>IF('CP, Curs, Sem'!AA59&lt;&gt;"a","",'CP, Curs, Sem'!AA59)</f>
        <v/>
      </c>
      <c r="J60" s="127" t="str">
        <f>IF('CP, Curs, Sem'!AB59&lt;&gt;"a","",'CP, Curs, Sem'!AB59)</f>
        <v/>
      </c>
      <c r="K60" s="127" t="str">
        <f>IF('CP, Curs, Sem'!AC59&lt;&gt;"a","",'CP, Curs, Sem'!AC59)</f>
        <v/>
      </c>
      <c r="L60" s="127" t="str">
        <f>IF('CP, Curs, Sem'!AD59&lt;&gt;"a","",'CP, Curs, Sem'!AD59)</f>
        <v/>
      </c>
      <c r="M60" s="127" t="str">
        <f>IF('CP, Curs, Sem'!AE59&lt;&gt;"a","",'CP, Curs, Sem'!AE59)</f>
        <v/>
      </c>
      <c r="N60" s="127" t="str">
        <f>IF('CP, Curs, Sem'!AF59&lt;&gt;"a","",'CP, Curs, Sem'!AF59)</f>
        <v/>
      </c>
      <c r="O60" s="127" t="str">
        <f>IF('CP, Curs, Sem'!AG59&lt;&gt;"a","",'CP, Curs, Sem'!AG59)</f>
        <v/>
      </c>
      <c r="P60" s="127" t="str">
        <f>IF('CP, Curs, Sem'!AH59&lt;&gt;"a","",'CP, Curs, Sem'!AH59)</f>
        <v/>
      </c>
      <c r="Q60" s="127" t="str">
        <f>IF('CP, Curs, Sem'!AI59&lt;&gt;"a","",'CP, Curs, Sem'!AI59)</f>
        <v/>
      </c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8"/>
      <c r="AG60" s="128"/>
      <c r="AH60" s="125"/>
    </row>
    <row r="61" spans="1:34" ht="19.95" customHeight="1" x14ac:dyDescent="0.3">
      <c r="A61" s="125" t="str">
        <f>'CP, Curs, Sem'!B60</f>
        <v/>
      </c>
      <c r="B61" s="126" t="str">
        <f>IF(NOT(ISBLANK('CP, Curs, Sem'!C60)),'CP, Curs, Sem'!C60,"")</f>
        <v/>
      </c>
      <c r="C61" s="127" t="str">
        <f>IF('CP, Curs, Sem'!U60&lt;&gt;"a","",'CP, Curs, Sem'!U60)</f>
        <v/>
      </c>
      <c r="D61" s="127" t="str">
        <f>IF('CP, Curs, Sem'!V60&lt;&gt;"a","",'CP, Curs, Sem'!V60)</f>
        <v/>
      </c>
      <c r="E61" s="127" t="str">
        <f>IF('CP, Curs, Sem'!W60&lt;&gt;"a","",'CP, Curs, Sem'!W60)</f>
        <v/>
      </c>
      <c r="F61" s="127" t="str">
        <f>IF('CP, Curs, Sem'!X60&lt;&gt;"a","",'CP, Curs, Sem'!X60)</f>
        <v/>
      </c>
      <c r="G61" s="127" t="str">
        <f>IF('CP, Curs, Sem'!Y60&lt;&gt;"a","",'CP, Curs, Sem'!Y60)</f>
        <v/>
      </c>
      <c r="H61" s="127" t="str">
        <f>IF('CP, Curs, Sem'!Z60&lt;&gt;"a","",'CP, Curs, Sem'!Z60)</f>
        <v/>
      </c>
      <c r="I61" s="127" t="str">
        <f>IF('CP, Curs, Sem'!AA60&lt;&gt;"a","",'CP, Curs, Sem'!AA60)</f>
        <v/>
      </c>
      <c r="J61" s="127" t="str">
        <f>IF('CP, Curs, Sem'!AB60&lt;&gt;"a","",'CP, Curs, Sem'!AB60)</f>
        <v/>
      </c>
      <c r="K61" s="127" t="str">
        <f>IF('CP, Curs, Sem'!AC60&lt;&gt;"a","",'CP, Curs, Sem'!AC60)</f>
        <v/>
      </c>
      <c r="L61" s="127" t="str">
        <f>IF('CP, Curs, Sem'!AD60&lt;&gt;"a","",'CP, Curs, Sem'!AD60)</f>
        <v/>
      </c>
      <c r="M61" s="127" t="str">
        <f>IF('CP, Curs, Sem'!AE60&lt;&gt;"a","",'CP, Curs, Sem'!AE60)</f>
        <v/>
      </c>
      <c r="N61" s="127" t="str">
        <f>IF('CP, Curs, Sem'!AF60&lt;&gt;"a","",'CP, Curs, Sem'!AF60)</f>
        <v/>
      </c>
      <c r="O61" s="127" t="str">
        <f>IF('CP, Curs, Sem'!AG60&lt;&gt;"a","",'CP, Curs, Sem'!AG60)</f>
        <v/>
      </c>
      <c r="P61" s="127" t="str">
        <f>IF('CP, Curs, Sem'!AH60&lt;&gt;"a","",'CP, Curs, Sem'!AH60)</f>
        <v/>
      </c>
      <c r="Q61" s="127" t="str">
        <f>IF('CP, Curs, Sem'!AI60&lt;&gt;"a","",'CP, Curs, Sem'!AI60)</f>
        <v/>
      </c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8"/>
      <c r="AG61" s="128"/>
      <c r="AH61" s="125"/>
    </row>
    <row r="62" spans="1:34" ht="19.95" customHeight="1" x14ac:dyDescent="0.3">
      <c r="A62" s="125" t="str">
        <f>'CP, Curs, Sem'!B61</f>
        <v/>
      </c>
      <c r="B62" s="126" t="str">
        <f>IF(NOT(ISBLANK('CP, Curs, Sem'!C61)),'CP, Curs, Sem'!C61,"")</f>
        <v/>
      </c>
      <c r="C62" s="127" t="str">
        <f>IF('CP, Curs, Sem'!U61&lt;&gt;"a","",'CP, Curs, Sem'!U61)</f>
        <v/>
      </c>
      <c r="D62" s="127" t="str">
        <f>IF('CP, Curs, Sem'!V61&lt;&gt;"a","",'CP, Curs, Sem'!V61)</f>
        <v/>
      </c>
      <c r="E62" s="127" t="str">
        <f>IF('CP, Curs, Sem'!W61&lt;&gt;"a","",'CP, Curs, Sem'!W61)</f>
        <v/>
      </c>
      <c r="F62" s="127" t="str">
        <f>IF('CP, Curs, Sem'!X61&lt;&gt;"a","",'CP, Curs, Sem'!X61)</f>
        <v/>
      </c>
      <c r="G62" s="127" t="str">
        <f>IF('CP, Curs, Sem'!Y61&lt;&gt;"a","",'CP, Curs, Sem'!Y61)</f>
        <v/>
      </c>
      <c r="H62" s="127" t="str">
        <f>IF('CP, Curs, Sem'!Z61&lt;&gt;"a","",'CP, Curs, Sem'!Z61)</f>
        <v/>
      </c>
      <c r="I62" s="127" t="str">
        <f>IF('CP, Curs, Sem'!AA61&lt;&gt;"a","",'CP, Curs, Sem'!AA61)</f>
        <v/>
      </c>
      <c r="J62" s="127" t="str">
        <f>IF('CP, Curs, Sem'!AB61&lt;&gt;"a","",'CP, Curs, Sem'!AB61)</f>
        <v/>
      </c>
      <c r="K62" s="127" t="str">
        <f>IF('CP, Curs, Sem'!AC61&lt;&gt;"a","",'CP, Curs, Sem'!AC61)</f>
        <v/>
      </c>
      <c r="L62" s="127" t="str">
        <f>IF('CP, Curs, Sem'!AD61&lt;&gt;"a","",'CP, Curs, Sem'!AD61)</f>
        <v/>
      </c>
      <c r="M62" s="127" t="str">
        <f>IF('CP, Curs, Sem'!AE61&lt;&gt;"a","",'CP, Curs, Sem'!AE61)</f>
        <v/>
      </c>
      <c r="N62" s="127" t="str">
        <f>IF('CP, Curs, Sem'!AF61&lt;&gt;"a","",'CP, Curs, Sem'!AF61)</f>
        <v/>
      </c>
      <c r="O62" s="127" t="str">
        <f>IF('CP, Curs, Sem'!AG61&lt;&gt;"a","",'CP, Curs, Sem'!AG61)</f>
        <v/>
      </c>
      <c r="P62" s="127" t="str">
        <f>IF('CP, Curs, Sem'!AH61&lt;&gt;"a","",'CP, Curs, Sem'!AH61)</f>
        <v/>
      </c>
      <c r="Q62" s="127" t="str">
        <f>IF('CP, Curs, Sem'!AI61&lt;&gt;"a","",'CP, Curs, Sem'!AI61)</f>
        <v/>
      </c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  <c r="AE62" s="127"/>
      <c r="AF62" s="128"/>
      <c r="AG62" s="128"/>
      <c r="AH62" s="125"/>
    </row>
    <row r="63" spans="1:34" ht="19.95" customHeight="1" x14ac:dyDescent="0.3">
      <c r="A63" s="125" t="str">
        <f>'CP, Curs, Sem'!B62</f>
        <v/>
      </c>
      <c r="B63" s="126" t="str">
        <f>IF(NOT(ISBLANK('CP, Curs, Sem'!C62)),'CP, Curs, Sem'!C62,"")</f>
        <v/>
      </c>
      <c r="C63" s="127" t="str">
        <f>IF('CP, Curs, Sem'!U62&lt;&gt;"a","",'CP, Curs, Sem'!U62)</f>
        <v/>
      </c>
      <c r="D63" s="127" t="str">
        <f>IF('CP, Curs, Sem'!V62&lt;&gt;"a","",'CP, Curs, Sem'!V62)</f>
        <v/>
      </c>
      <c r="E63" s="127" t="str">
        <f>IF('CP, Curs, Sem'!W62&lt;&gt;"a","",'CP, Curs, Sem'!W62)</f>
        <v/>
      </c>
      <c r="F63" s="127" t="str">
        <f>IF('CP, Curs, Sem'!X62&lt;&gt;"a","",'CP, Curs, Sem'!X62)</f>
        <v/>
      </c>
      <c r="G63" s="127" t="str">
        <f>IF('CP, Curs, Sem'!Y62&lt;&gt;"a","",'CP, Curs, Sem'!Y62)</f>
        <v/>
      </c>
      <c r="H63" s="127" t="str">
        <f>IF('CP, Curs, Sem'!Z62&lt;&gt;"a","",'CP, Curs, Sem'!Z62)</f>
        <v/>
      </c>
      <c r="I63" s="127" t="str">
        <f>IF('CP, Curs, Sem'!AA62&lt;&gt;"a","",'CP, Curs, Sem'!AA62)</f>
        <v/>
      </c>
      <c r="J63" s="127" t="str">
        <f>IF('CP, Curs, Sem'!AB62&lt;&gt;"a","",'CP, Curs, Sem'!AB62)</f>
        <v/>
      </c>
      <c r="K63" s="127" t="str">
        <f>IF('CP, Curs, Sem'!AC62&lt;&gt;"a","",'CP, Curs, Sem'!AC62)</f>
        <v/>
      </c>
      <c r="L63" s="127" t="str">
        <f>IF('CP, Curs, Sem'!AD62&lt;&gt;"a","",'CP, Curs, Sem'!AD62)</f>
        <v/>
      </c>
      <c r="M63" s="127" t="str">
        <f>IF('CP, Curs, Sem'!AE62&lt;&gt;"a","",'CP, Curs, Sem'!AE62)</f>
        <v/>
      </c>
      <c r="N63" s="127" t="str">
        <f>IF('CP, Curs, Sem'!AF62&lt;&gt;"a","",'CP, Curs, Sem'!AF62)</f>
        <v/>
      </c>
      <c r="O63" s="127" t="str">
        <f>IF('CP, Curs, Sem'!AG62&lt;&gt;"a","",'CP, Curs, Sem'!AG62)</f>
        <v/>
      </c>
      <c r="P63" s="127" t="str">
        <f>IF('CP, Curs, Sem'!AH62&lt;&gt;"a","",'CP, Curs, Sem'!AH62)</f>
        <v/>
      </c>
      <c r="Q63" s="127" t="str">
        <f>IF('CP, Curs, Sem'!AI62&lt;&gt;"a","",'CP, Curs, Sem'!AI62)</f>
        <v/>
      </c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  <c r="AE63" s="127"/>
      <c r="AF63" s="128"/>
      <c r="AG63" s="128"/>
      <c r="AH63" s="125"/>
    </row>
    <row r="64" spans="1:34" ht="19.95" customHeight="1" x14ac:dyDescent="0.3">
      <c r="A64" s="125" t="str">
        <f>'CP, Curs, Sem'!B63</f>
        <v/>
      </c>
      <c r="B64" s="126" t="str">
        <f>IF(NOT(ISBLANK('CP, Curs, Sem'!C63)),'CP, Curs, Sem'!C63,"")</f>
        <v/>
      </c>
      <c r="C64" s="127" t="str">
        <f>IF('CP, Curs, Sem'!U63&lt;&gt;"a","",'CP, Curs, Sem'!U63)</f>
        <v/>
      </c>
      <c r="D64" s="127" t="str">
        <f>IF('CP, Curs, Sem'!V63&lt;&gt;"a","",'CP, Curs, Sem'!V63)</f>
        <v/>
      </c>
      <c r="E64" s="127" t="str">
        <f>IF('CP, Curs, Sem'!W63&lt;&gt;"a","",'CP, Curs, Sem'!W63)</f>
        <v/>
      </c>
      <c r="F64" s="127" t="str">
        <f>IF('CP, Curs, Sem'!X63&lt;&gt;"a","",'CP, Curs, Sem'!X63)</f>
        <v/>
      </c>
      <c r="G64" s="127" t="str">
        <f>IF('CP, Curs, Sem'!Y63&lt;&gt;"a","",'CP, Curs, Sem'!Y63)</f>
        <v/>
      </c>
      <c r="H64" s="127" t="str">
        <f>IF('CP, Curs, Sem'!Z63&lt;&gt;"a","",'CP, Curs, Sem'!Z63)</f>
        <v/>
      </c>
      <c r="I64" s="127" t="str">
        <f>IF('CP, Curs, Sem'!AA63&lt;&gt;"a","",'CP, Curs, Sem'!AA63)</f>
        <v/>
      </c>
      <c r="J64" s="127" t="str">
        <f>IF('CP, Curs, Sem'!AB63&lt;&gt;"a","",'CP, Curs, Sem'!AB63)</f>
        <v/>
      </c>
      <c r="K64" s="127" t="str">
        <f>IF('CP, Curs, Sem'!AC63&lt;&gt;"a","",'CP, Curs, Sem'!AC63)</f>
        <v/>
      </c>
      <c r="L64" s="127" t="str">
        <f>IF('CP, Curs, Sem'!AD63&lt;&gt;"a","",'CP, Curs, Sem'!AD63)</f>
        <v/>
      </c>
      <c r="M64" s="127" t="str">
        <f>IF('CP, Curs, Sem'!AE63&lt;&gt;"a","",'CP, Curs, Sem'!AE63)</f>
        <v/>
      </c>
      <c r="N64" s="127" t="str">
        <f>IF('CP, Curs, Sem'!AF63&lt;&gt;"a","",'CP, Curs, Sem'!AF63)</f>
        <v/>
      </c>
      <c r="O64" s="127" t="str">
        <f>IF('CP, Curs, Sem'!AG63&lt;&gt;"a","",'CP, Curs, Sem'!AG63)</f>
        <v/>
      </c>
      <c r="P64" s="127" t="str">
        <f>IF('CP, Curs, Sem'!AH63&lt;&gt;"a","",'CP, Curs, Sem'!AH63)</f>
        <v/>
      </c>
      <c r="Q64" s="127" t="str">
        <f>IF('CP, Curs, Sem'!AI63&lt;&gt;"a","",'CP, Curs, Sem'!AI63)</f>
        <v/>
      </c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8"/>
      <c r="AG64" s="128"/>
      <c r="AH64" s="125"/>
    </row>
    <row r="65" spans="1:34" ht="19.95" customHeight="1" x14ac:dyDescent="0.3">
      <c r="A65" s="125" t="str">
        <f>'CP, Curs, Sem'!B64</f>
        <v/>
      </c>
      <c r="B65" s="126" t="str">
        <f>IF(NOT(ISBLANK('CP, Curs, Sem'!C64)),'CP, Curs, Sem'!C64,"")</f>
        <v/>
      </c>
      <c r="C65" s="127" t="str">
        <f>IF('CP, Curs, Sem'!U64&lt;&gt;"a","",'CP, Curs, Sem'!U64)</f>
        <v/>
      </c>
      <c r="D65" s="127" t="str">
        <f>IF('CP, Curs, Sem'!V64&lt;&gt;"a","",'CP, Curs, Sem'!V64)</f>
        <v/>
      </c>
      <c r="E65" s="127" t="str">
        <f>IF('CP, Curs, Sem'!W64&lt;&gt;"a","",'CP, Curs, Sem'!W64)</f>
        <v/>
      </c>
      <c r="F65" s="127" t="str">
        <f>IF('CP, Curs, Sem'!X64&lt;&gt;"a","",'CP, Curs, Sem'!X64)</f>
        <v/>
      </c>
      <c r="G65" s="127" t="str">
        <f>IF('CP, Curs, Sem'!Y64&lt;&gt;"a","",'CP, Curs, Sem'!Y64)</f>
        <v/>
      </c>
      <c r="H65" s="127" t="str">
        <f>IF('CP, Curs, Sem'!Z64&lt;&gt;"a","",'CP, Curs, Sem'!Z64)</f>
        <v/>
      </c>
      <c r="I65" s="127" t="str">
        <f>IF('CP, Curs, Sem'!AA64&lt;&gt;"a","",'CP, Curs, Sem'!AA64)</f>
        <v/>
      </c>
      <c r="J65" s="127" t="str">
        <f>IF('CP, Curs, Sem'!AB64&lt;&gt;"a","",'CP, Curs, Sem'!AB64)</f>
        <v/>
      </c>
      <c r="K65" s="127" t="str">
        <f>IF('CP, Curs, Sem'!AC64&lt;&gt;"a","",'CP, Curs, Sem'!AC64)</f>
        <v/>
      </c>
      <c r="L65" s="127" t="str">
        <f>IF('CP, Curs, Sem'!AD64&lt;&gt;"a","",'CP, Curs, Sem'!AD64)</f>
        <v/>
      </c>
      <c r="M65" s="127" t="str">
        <f>IF('CP, Curs, Sem'!AE64&lt;&gt;"a","",'CP, Curs, Sem'!AE64)</f>
        <v/>
      </c>
      <c r="N65" s="127" t="str">
        <f>IF('CP, Curs, Sem'!AF64&lt;&gt;"a","",'CP, Curs, Sem'!AF64)</f>
        <v/>
      </c>
      <c r="O65" s="127" t="str">
        <f>IF('CP, Curs, Sem'!AG64&lt;&gt;"a","",'CP, Curs, Sem'!AG64)</f>
        <v/>
      </c>
      <c r="P65" s="127" t="str">
        <f>IF('CP, Curs, Sem'!AH64&lt;&gt;"a","",'CP, Curs, Sem'!AH64)</f>
        <v/>
      </c>
      <c r="Q65" s="127" t="str">
        <f>IF('CP, Curs, Sem'!AI64&lt;&gt;"a","",'CP, Curs, Sem'!AI64)</f>
        <v/>
      </c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8"/>
      <c r="AG65" s="128"/>
      <c r="AH65" s="125"/>
    </row>
    <row r="66" spans="1:34" ht="19.95" customHeight="1" x14ac:dyDescent="0.3">
      <c r="A66" s="125" t="str">
        <f>'CP, Curs, Sem'!B65</f>
        <v/>
      </c>
      <c r="B66" s="126" t="str">
        <f>IF(NOT(ISBLANK('CP, Curs, Sem'!C65)),'CP, Curs, Sem'!C65,"")</f>
        <v/>
      </c>
      <c r="C66" s="127" t="str">
        <f>IF('CP, Curs, Sem'!U65&lt;&gt;"a","",'CP, Curs, Sem'!U65)</f>
        <v/>
      </c>
      <c r="D66" s="127" t="str">
        <f>IF('CP, Curs, Sem'!V65&lt;&gt;"a","",'CP, Curs, Sem'!V65)</f>
        <v/>
      </c>
      <c r="E66" s="127" t="str">
        <f>IF('CP, Curs, Sem'!W65&lt;&gt;"a","",'CP, Curs, Sem'!W65)</f>
        <v/>
      </c>
      <c r="F66" s="127" t="str">
        <f>IF('CP, Curs, Sem'!X65&lt;&gt;"a","",'CP, Curs, Sem'!X65)</f>
        <v/>
      </c>
      <c r="G66" s="127" t="str">
        <f>IF('CP, Curs, Sem'!Y65&lt;&gt;"a","",'CP, Curs, Sem'!Y65)</f>
        <v/>
      </c>
      <c r="H66" s="127" t="str">
        <f>IF('CP, Curs, Sem'!Z65&lt;&gt;"a","",'CP, Curs, Sem'!Z65)</f>
        <v/>
      </c>
      <c r="I66" s="127" t="str">
        <f>IF('CP, Curs, Sem'!AA65&lt;&gt;"a","",'CP, Curs, Sem'!AA65)</f>
        <v/>
      </c>
      <c r="J66" s="127" t="str">
        <f>IF('CP, Curs, Sem'!AB65&lt;&gt;"a","",'CP, Curs, Sem'!AB65)</f>
        <v/>
      </c>
      <c r="K66" s="127" t="str">
        <f>IF('CP, Curs, Sem'!AC65&lt;&gt;"a","",'CP, Curs, Sem'!AC65)</f>
        <v/>
      </c>
      <c r="L66" s="127" t="str">
        <f>IF('CP, Curs, Sem'!AD65&lt;&gt;"a","",'CP, Curs, Sem'!AD65)</f>
        <v/>
      </c>
      <c r="M66" s="127" t="str">
        <f>IF('CP, Curs, Sem'!AE65&lt;&gt;"a","",'CP, Curs, Sem'!AE65)</f>
        <v/>
      </c>
      <c r="N66" s="127" t="str">
        <f>IF('CP, Curs, Sem'!AF65&lt;&gt;"a","",'CP, Curs, Sem'!AF65)</f>
        <v/>
      </c>
      <c r="O66" s="127" t="str">
        <f>IF('CP, Curs, Sem'!AG65&lt;&gt;"a","",'CP, Curs, Sem'!AG65)</f>
        <v/>
      </c>
      <c r="P66" s="127" t="str">
        <f>IF('CP, Curs, Sem'!AH65&lt;&gt;"a","",'CP, Curs, Sem'!AH65)</f>
        <v/>
      </c>
      <c r="Q66" s="127" t="str">
        <f>IF('CP, Curs, Sem'!AI65&lt;&gt;"a","",'CP, Curs, Sem'!AI65)</f>
        <v/>
      </c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  <c r="AE66" s="127"/>
      <c r="AF66" s="128"/>
      <c r="AG66" s="128"/>
      <c r="AH66" s="125"/>
    </row>
    <row r="67" spans="1:34" ht="19.95" customHeight="1" x14ac:dyDescent="0.3">
      <c r="A67" s="125" t="str">
        <f>'CP, Curs, Sem'!B66</f>
        <v/>
      </c>
      <c r="B67" s="126" t="str">
        <f>IF(NOT(ISBLANK('CP, Curs, Sem'!C66)),'CP, Curs, Sem'!C66,"")</f>
        <v/>
      </c>
      <c r="C67" s="127" t="str">
        <f>IF('CP, Curs, Sem'!U66&lt;&gt;"a","",'CP, Curs, Sem'!U66)</f>
        <v/>
      </c>
      <c r="D67" s="127" t="str">
        <f>IF('CP, Curs, Sem'!V66&lt;&gt;"a","",'CP, Curs, Sem'!V66)</f>
        <v/>
      </c>
      <c r="E67" s="127" t="str">
        <f>IF('CP, Curs, Sem'!W66&lt;&gt;"a","",'CP, Curs, Sem'!W66)</f>
        <v/>
      </c>
      <c r="F67" s="127" t="str">
        <f>IF('CP, Curs, Sem'!X66&lt;&gt;"a","",'CP, Curs, Sem'!X66)</f>
        <v/>
      </c>
      <c r="G67" s="127" t="str">
        <f>IF('CP, Curs, Sem'!Y66&lt;&gt;"a","",'CP, Curs, Sem'!Y66)</f>
        <v/>
      </c>
      <c r="H67" s="127" t="str">
        <f>IF('CP, Curs, Sem'!Z66&lt;&gt;"a","",'CP, Curs, Sem'!Z66)</f>
        <v/>
      </c>
      <c r="I67" s="127" t="str">
        <f>IF('CP, Curs, Sem'!AA66&lt;&gt;"a","",'CP, Curs, Sem'!AA66)</f>
        <v/>
      </c>
      <c r="J67" s="127" t="str">
        <f>IF('CP, Curs, Sem'!AB66&lt;&gt;"a","",'CP, Curs, Sem'!AB66)</f>
        <v/>
      </c>
      <c r="K67" s="127" t="str">
        <f>IF('CP, Curs, Sem'!AC66&lt;&gt;"a","",'CP, Curs, Sem'!AC66)</f>
        <v/>
      </c>
      <c r="L67" s="127" t="str">
        <f>IF('CP, Curs, Sem'!AD66&lt;&gt;"a","",'CP, Curs, Sem'!AD66)</f>
        <v/>
      </c>
      <c r="M67" s="127" t="str">
        <f>IF('CP, Curs, Sem'!AE66&lt;&gt;"a","",'CP, Curs, Sem'!AE66)</f>
        <v/>
      </c>
      <c r="N67" s="127" t="str">
        <f>IF('CP, Curs, Sem'!AF66&lt;&gt;"a","",'CP, Curs, Sem'!AF66)</f>
        <v/>
      </c>
      <c r="O67" s="127" t="str">
        <f>IF('CP, Curs, Sem'!AG66&lt;&gt;"a","",'CP, Curs, Sem'!AG66)</f>
        <v/>
      </c>
      <c r="P67" s="127" t="str">
        <f>IF('CP, Curs, Sem'!AH66&lt;&gt;"a","",'CP, Curs, Sem'!AH66)</f>
        <v/>
      </c>
      <c r="Q67" s="127" t="str">
        <f>IF('CP, Curs, Sem'!AI66&lt;&gt;"a","",'CP, Curs, Sem'!AI66)</f>
        <v/>
      </c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8"/>
      <c r="AG67" s="128"/>
      <c r="AH67" s="125"/>
    </row>
    <row r="68" spans="1:34" ht="19.95" customHeight="1" x14ac:dyDescent="0.3">
      <c r="A68" s="125" t="str">
        <f>'CP, Curs, Sem'!B67</f>
        <v/>
      </c>
      <c r="B68" s="126" t="str">
        <f>IF(NOT(ISBLANK('CP, Curs, Sem'!C67)),'CP, Curs, Sem'!C67,"")</f>
        <v/>
      </c>
      <c r="C68" s="127" t="str">
        <f>IF('CP, Curs, Sem'!U67&lt;&gt;"a","",'CP, Curs, Sem'!U67)</f>
        <v/>
      </c>
      <c r="D68" s="127" t="str">
        <f>IF('CP, Curs, Sem'!V67&lt;&gt;"a","",'CP, Curs, Sem'!V67)</f>
        <v/>
      </c>
      <c r="E68" s="127" t="str">
        <f>IF('CP, Curs, Sem'!W67&lt;&gt;"a","",'CP, Curs, Sem'!W67)</f>
        <v/>
      </c>
      <c r="F68" s="127" t="str">
        <f>IF('CP, Curs, Sem'!X67&lt;&gt;"a","",'CP, Curs, Sem'!X67)</f>
        <v/>
      </c>
      <c r="G68" s="127" t="str">
        <f>IF('CP, Curs, Sem'!Y67&lt;&gt;"a","",'CP, Curs, Sem'!Y67)</f>
        <v/>
      </c>
      <c r="H68" s="127" t="str">
        <f>IF('CP, Curs, Sem'!Z67&lt;&gt;"a","",'CP, Curs, Sem'!Z67)</f>
        <v/>
      </c>
      <c r="I68" s="127" t="str">
        <f>IF('CP, Curs, Sem'!AA67&lt;&gt;"a","",'CP, Curs, Sem'!AA67)</f>
        <v/>
      </c>
      <c r="J68" s="127" t="str">
        <f>IF('CP, Curs, Sem'!AB67&lt;&gt;"a","",'CP, Curs, Sem'!AB67)</f>
        <v/>
      </c>
      <c r="K68" s="127" t="str">
        <f>IF('CP, Curs, Sem'!AC67&lt;&gt;"a","",'CP, Curs, Sem'!AC67)</f>
        <v/>
      </c>
      <c r="L68" s="127" t="str">
        <f>IF('CP, Curs, Sem'!AD67&lt;&gt;"a","",'CP, Curs, Sem'!AD67)</f>
        <v/>
      </c>
      <c r="M68" s="127" t="str">
        <f>IF('CP, Curs, Sem'!AE67&lt;&gt;"a","",'CP, Curs, Sem'!AE67)</f>
        <v/>
      </c>
      <c r="N68" s="127" t="str">
        <f>IF('CP, Curs, Sem'!AF67&lt;&gt;"a","",'CP, Curs, Sem'!AF67)</f>
        <v/>
      </c>
      <c r="O68" s="127" t="str">
        <f>IF('CP, Curs, Sem'!AG67&lt;&gt;"a","",'CP, Curs, Sem'!AG67)</f>
        <v/>
      </c>
      <c r="P68" s="127" t="str">
        <f>IF('CP, Curs, Sem'!AH67&lt;&gt;"a","",'CP, Curs, Sem'!AH67)</f>
        <v/>
      </c>
      <c r="Q68" s="127" t="str">
        <f>IF('CP, Curs, Sem'!AI67&lt;&gt;"a","",'CP, Curs, Sem'!AI67)</f>
        <v/>
      </c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  <c r="AE68" s="127"/>
      <c r="AF68" s="128"/>
      <c r="AG68" s="128"/>
      <c r="AH68" s="125"/>
    </row>
    <row r="69" spans="1:34" ht="19.95" customHeight="1" x14ac:dyDescent="0.3">
      <c r="A69" s="125" t="str">
        <f>'CP, Curs, Sem'!B68</f>
        <v/>
      </c>
      <c r="B69" s="126" t="str">
        <f>IF(NOT(ISBLANK('CP, Curs, Sem'!C68)),'CP, Curs, Sem'!C68,"")</f>
        <v/>
      </c>
      <c r="C69" s="127" t="str">
        <f>IF('CP, Curs, Sem'!U68&lt;&gt;"a","",'CP, Curs, Sem'!U68)</f>
        <v/>
      </c>
      <c r="D69" s="127" t="str">
        <f>IF('CP, Curs, Sem'!V68&lt;&gt;"a","",'CP, Curs, Sem'!V68)</f>
        <v/>
      </c>
      <c r="E69" s="127" t="str">
        <f>IF('CP, Curs, Sem'!W68&lt;&gt;"a","",'CP, Curs, Sem'!W68)</f>
        <v/>
      </c>
      <c r="F69" s="127" t="str">
        <f>IF('CP, Curs, Sem'!X68&lt;&gt;"a","",'CP, Curs, Sem'!X68)</f>
        <v/>
      </c>
      <c r="G69" s="127" t="str">
        <f>IF('CP, Curs, Sem'!Y68&lt;&gt;"a","",'CP, Curs, Sem'!Y68)</f>
        <v/>
      </c>
      <c r="H69" s="127" t="str">
        <f>IF('CP, Curs, Sem'!Z68&lt;&gt;"a","",'CP, Curs, Sem'!Z68)</f>
        <v/>
      </c>
      <c r="I69" s="127" t="str">
        <f>IF('CP, Curs, Sem'!AA68&lt;&gt;"a","",'CP, Curs, Sem'!AA68)</f>
        <v/>
      </c>
      <c r="J69" s="127" t="str">
        <f>IF('CP, Curs, Sem'!AB68&lt;&gt;"a","",'CP, Curs, Sem'!AB68)</f>
        <v/>
      </c>
      <c r="K69" s="127" t="str">
        <f>IF('CP, Curs, Sem'!AC68&lt;&gt;"a","",'CP, Curs, Sem'!AC68)</f>
        <v/>
      </c>
      <c r="L69" s="127" t="str">
        <f>IF('CP, Curs, Sem'!AD68&lt;&gt;"a","",'CP, Curs, Sem'!AD68)</f>
        <v/>
      </c>
      <c r="M69" s="127" t="str">
        <f>IF('CP, Curs, Sem'!AE68&lt;&gt;"a","",'CP, Curs, Sem'!AE68)</f>
        <v/>
      </c>
      <c r="N69" s="127" t="str">
        <f>IF('CP, Curs, Sem'!AF68&lt;&gt;"a","",'CP, Curs, Sem'!AF68)</f>
        <v/>
      </c>
      <c r="O69" s="127" t="str">
        <f>IF('CP, Curs, Sem'!AG68&lt;&gt;"a","",'CP, Curs, Sem'!AG68)</f>
        <v/>
      </c>
      <c r="P69" s="127" t="str">
        <f>IF('CP, Curs, Sem'!AH68&lt;&gt;"a","",'CP, Curs, Sem'!AH68)</f>
        <v/>
      </c>
      <c r="Q69" s="127" t="str">
        <f>IF('CP, Curs, Sem'!AI68&lt;&gt;"a","",'CP, Curs, Sem'!AI68)</f>
        <v/>
      </c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8"/>
      <c r="AG69" s="128"/>
      <c r="AH69" s="125"/>
    </row>
    <row r="70" spans="1:34" ht="19.95" customHeight="1" x14ac:dyDescent="0.3">
      <c r="A70" s="125" t="str">
        <f>'CP, Curs, Sem'!B69</f>
        <v/>
      </c>
      <c r="B70" s="126" t="str">
        <f>IF(NOT(ISBLANK('CP, Curs, Sem'!C69)),'CP, Curs, Sem'!C69,"")</f>
        <v/>
      </c>
      <c r="C70" s="127" t="str">
        <f>IF('CP, Curs, Sem'!U69&lt;&gt;"a","",'CP, Curs, Sem'!U69)</f>
        <v/>
      </c>
      <c r="D70" s="127" t="str">
        <f>IF('CP, Curs, Sem'!V69&lt;&gt;"a","",'CP, Curs, Sem'!V69)</f>
        <v/>
      </c>
      <c r="E70" s="127" t="str">
        <f>IF('CP, Curs, Sem'!W69&lt;&gt;"a","",'CP, Curs, Sem'!W69)</f>
        <v/>
      </c>
      <c r="F70" s="127" t="str">
        <f>IF('CP, Curs, Sem'!X69&lt;&gt;"a","",'CP, Curs, Sem'!X69)</f>
        <v/>
      </c>
      <c r="G70" s="127" t="str">
        <f>IF('CP, Curs, Sem'!Y69&lt;&gt;"a","",'CP, Curs, Sem'!Y69)</f>
        <v/>
      </c>
      <c r="H70" s="127" t="str">
        <f>IF('CP, Curs, Sem'!Z69&lt;&gt;"a","",'CP, Curs, Sem'!Z69)</f>
        <v/>
      </c>
      <c r="I70" s="127" t="str">
        <f>IF('CP, Curs, Sem'!AA69&lt;&gt;"a","",'CP, Curs, Sem'!AA69)</f>
        <v/>
      </c>
      <c r="J70" s="127" t="str">
        <f>IF('CP, Curs, Sem'!AB69&lt;&gt;"a","",'CP, Curs, Sem'!AB69)</f>
        <v/>
      </c>
      <c r="K70" s="127" t="str">
        <f>IF('CP, Curs, Sem'!AC69&lt;&gt;"a","",'CP, Curs, Sem'!AC69)</f>
        <v/>
      </c>
      <c r="L70" s="127" t="str">
        <f>IF('CP, Curs, Sem'!AD69&lt;&gt;"a","",'CP, Curs, Sem'!AD69)</f>
        <v/>
      </c>
      <c r="M70" s="127" t="str">
        <f>IF('CP, Curs, Sem'!AE69&lt;&gt;"a","",'CP, Curs, Sem'!AE69)</f>
        <v/>
      </c>
      <c r="N70" s="127" t="str">
        <f>IF('CP, Curs, Sem'!AF69&lt;&gt;"a","",'CP, Curs, Sem'!AF69)</f>
        <v/>
      </c>
      <c r="O70" s="127" t="str">
        <f>IF('CP, Curs, Sem'!AG69&lt;&gt;"a","",'CP, Curs, Sem'!AG69)</f>
        <v/>
      </c>
      <c r="P70" s="127" t="str">
        <f>IF('CP, Curs, Sem'!AH69&lt;&gt;"a","",'CP, Curs, Sem'!AH69)</f>
        <v/>
      </c>
      <c r="Q70" s="127" t="str">
        <f>IF('CP, Curs, Sem'!AI69&lt;&gt;"a","",'CP, Curs, Sem'!AI69)</f>
        <v/>
      </c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  <c r="AE70" s="127"/>
      <c r="AF70" s="128"/>
      <c r="AG70" s="128"/>
      <c r="AH70" s="125"/>
    </row>
    <row r="71" spans="1:34" ht="19.95" customHeight="1" x14ac:dyDescent="0.3">
      <c r="A71" s="125" t="str">
        <f>'CP, Curs, Sem'!B70</f>
        <v/>
      </c>
      <c r="B71" s="126" t="str">
        <f>IF(NOT(ISBLANK('CP, Curs, Sem'!C70)),'CP, Curs, Sem'!C70,"")</f>
        <v/>
      </c>
      <c r="C71" s="127" t="str">
        <f>IF('CP, Curs, Sem'!U70&lt;&gt;"a","",'CP, Curs, Sem'!U70)</f>
        <v/>
      </c>
      <c r="D71" s="127" t="str">
        <f>IF('CP, Curs, Sem'!V70&lt;&gt;"a","",'CP, Curs, Sem'!V70)</f>
        <v/>
      </c>
      <c r="E71" s="127" t="str">
        <f>IF('CP, Curs, Sem'!W70&lt;&gt;"a","",'CP, Curs, Sem'!W70)</f>
        <v/>
      </c>
      <c r="F71" s="127" t="str">
        <f>IF('CP, Curs, Sem'!X70&lt;&gt;"a","",'CP, Curs, Sem'!X70)</f>
        <v/>
      </c>
      <c r="G71" s="127" t="str">
        <f>IF('CP, Curs, Sem'!Y70&lt;&gt;"a","",'CP, Curs, Sem'!Y70)</f>
        <v/>
      </c>
      <c r="H71" s="127" t="str">
        <f>IF('CP, Curs, Sem'!Z70&lt;&gt;"a","",'CP, Curs, Sem'!Z70)</f>
        <v/>
      </c>
      <c r="I71" s="127" t="str">
        <f>IF('CP, Curs, Sem'!AA70&lt;&gt;"a","",'CP, Curs, Sem'!AA70)</f>
        <v/>
      </c>
      <c r="J71" s="127" t="str">
        <f>IF('CP, Curs, Sem'!AB70&lt;&gt;"a","",'CP, Curs, Sem'!AB70)</f>
        <v/>
      </c>
      <c r="K71" s="127" t="str">
        <f>IF('CP, Curs, Sem'!AC70&lt;&gt;"a","",'CP, Curs, Sem'!AC70)</f>
        <v/>
      </c>
      <c r="L71" s="127" t="str">
        <f>IF('CP, Curs, Sem'!AD70&lt;&gt;"a","",'CP, Curs, Sem'!AD70)</f>
        <v/>
      </c>
      <c r="M71" s="127" t="str">
        <f>IF('CP, Curs, Sem'!AE70&lt;&gt;"a","",'CP, Curs, Sem'!AE70)</f>
        <v/>
      </c>
      <c r="N71" s="127" t="str">
        <f>IF('CP, Curs, Sem'!AF70&lt;&gt;"a","",'CP, Curs, Sem'!AF70)</f>
        <v/>
      </c>
      <c r="O71" s="127" t="str">
        <f>IF('CP, Curs, Sem'!AG70&lt;&gt;"a","",'CP, Curs, Sem'!AG70)</f>
        <v/>
      </c>
      <c r="P71" s="127" t="str">
        <f>IF('CP, Curs, Sem'!AH70&lt;&gt;"a","",'CP, Curs, Sem'!AH70)</f>
        <v/>
      </c>
      <c r="Q71" s="127" t="str">
        <f>IF('CP, Curs, Sem'!AI70&lt;&gt;"a","",'CP, Curs, Sem'!AI70)</f>
        <v/>
      </c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8"/>
      <c r="AG71" s="128"/>
      <c r="AH71" s="125"/>
    </row>
    <row r="72" spans="1:34" ht="19.95" customHeight="1" x14ac:dyDescent="0.3">
      <c r="A72" s="125" t="str">
        <f>'CP, Curs, Sem'!B71</f>
        <v/>
      </c>
      <c r="B72" s="126" t="str">
        <f>IF(NOT(ISBLANK('CP, Curs, Sem'!C71)),'CP, Curs, Sem'!C71,"")</f>
        <v/>
      </c>
      <c r="C72" s="127" t="str">
        <f>IF('CP, Curs, Sem'!U71&lt;&gt;"a","",'CP, Curs, Sem'!U71)</f>
        <v/>
      </c>
      <c r="D72" s="127" t="str">
        <f>IF('CP, Curs, Sem'!V71&lt;&gt;"a","",'CP, Curs, Sem'!V71)</f>
        <v/>
      </c>
      <c r="E72" s="127" t="str">
        <f>IF('CP, Curs, Sem'!W71&lt;&gt;"a","",'CP, Curs, Sem'!W71)</f>
        <v/>
      </c>
      <c r="F72" s="127" t="str">
        <f>IF('CP, Curs, Sem'!X71&lt;&gt;"a","",'CP, Curs, Sem'!X71)</f>
        <v/>
      </c>
      <c r="G72" s="127" t="str">
        <f>IF('CP, Curs, Sem'!Y71&lt;&gt;"a","",'CP, Curs, Sem'!Y71)</f>
        <v/>
      </c>
      <c r="H72" s="127" t="str">
        <f>IF('CP, Curs, Sem'!Z71&lt;&gt;"a","",'CP, Curs, Sem'!Z71)</f>
        <v/>
      </c>
      <c r="I72" s="127" t="str">
        <f>IF('CP, Curs, Sem'!AA71&lt;&gt;"a","",'CP, Curs, Sem'!AA71)</f>
        <v/>
      </c>
      <c r="J72" s="127" t="str">
        <f>IF('CP, Curs, Sem'!AB71&lt;&gt;"a","",'CP, Curs, Sem'!AB71)</f>
        <v/>
      </c>
      <c r="K72" s="127" t="str">
        <f>IF('CP, Curs, Sem'!AC71&lt;&gt;"a","",'CP, Curs, Sem'!AC71)</f>
        <v/>
      </c>
      <c r="L72" s="127" t="str">
        <f>IF('CP, Curs, Sem'!AD71&lt;&gt;"a","",'CP, Curs, Sem'!AD71)</f>
        <v/>
      </c>
      <c r="M72" s="127" t="str">
        <f>IF('CP, Curs, Sem'!AE71&lt;&gt;"a","",'CP, Curs, Sem'!AE71)</f>
        <v/>
      </c>
      <c r="N72" s="127" t="str">
        <f>IF('CP, Curs, Sem'!AF71&lt;&gt;"a","",'CP, Curs, Sem'!AF71)</f>
        <v/>
      </c>
      <c r="O72" s="127" t="str">
        <f>IF('CP, Curs, Sem'!AG71&lt;&gt;"a","",'CP, Curs, Sem'!AG71)</f>
        <v/>
      </c>
      <c r="P72" s="127" t="str">
        <f>IF('CP, Curs, Sem'!AH71&lt;&gt;"a","",'CP, Curs, Sem'!AH71)</f>
        <v/>
      </c>
      <c r="Q72" s="127" t="str">
        <f>IF('CP, Curs, Sem'!AI71&lt;&gt;"a","",'CP, Curs, Sem'!AI71)</f>
        <v/>
      </c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8"/>
      <c r="AG72" s="128"/>
      <c r="AH72" s="125"/>
    </row>
    <row r="73" spans="1:34" ht="19.95" customHeight="1" x14ac:dyDescent="0.3">
      <c r="A73" s="125" t="str">
        <f>'CP, Curs, Sem'!B72</f>
        <v/>
      </c>
      <c r="B73" s="126" t="str">
        <f>IF(NOT(ISBLANK('CP, Curs, Sem'!C72)),'CP, Curs, Sem'!C72,"")</f>
        <v/>
      </c>
      <c r="C73" s="127" t="str">
        <f>IF('CP, Curs, Sem'!U72&lt;&gt;"a","",'CP, Curs, Sem'!U72)</f>
        <v/>
      </c>
      <c r="D73" s="127" t="str">
        <f>IF('CP, Curs, Sem'!V72&lt;&gt;"a","",'CP, Curs, Sem'!V72)</f>
        <v/>
      </c>
      <c r="E73" s="127" t="str">
        <f>IF('CP, Curs, Sem'!W72&lt;&gt;"a","",'CP, Curs, Sem'!W72)</f>
        <v/>
      </c>
      <c r="F73" s="127" t="str">
        <f>IF('CP, Curs, Sem'!X72&lt;&gt;"a","",'CP, Curs, Sem'!X72)</f>
        <v/>
      </c>
      <c r="G73" s="127" t="str">
        <f>IF('CP, Curs, Sem'!Y72&lt;&gt;"a","",'CP, Curs, Sem'!Y72)</f>
        <v/>
      </c>
      <c r="H73" s="127" t="str">
        <f>IF('CP, Curs, Sem'!Z72&lt;&gt;"a","",'CP, Curs, Sem'!Z72)</f>
        <v/>
      </c>
      <c r="I73" s="127" t="str">
        <f>IF('CP, Curs, Sem'!AA72&lt;&gt;"a","",'CP, Curs, Sem'!AA72)</f>
        <v/>
      </c>
      <c r="J73" s="127" t="str">
        <f>IF('CP, Curs, Sem'!AB72&lt;&gt;"a","",'CP, Curs, Sem'!AB72)</f>
        <v/>
      </c>
      <c r="K73" s="127" t="str">
        <f>IF('CP, Curs, Sem'!AC72&lt;&gt;"a","",'CP, Curs, Sem'!AC72)</f>
        <v/>
      </c>
      <c r="L73" s="127" t="str">
        <f>IF('CP, Curs, Sem'!AD72&lt;&gt;"a","",'CP, Curs, Sem'!AD72)</f>
        <v/>
      </c>
      <c r="M73" s="127" t="str">
        <f>IF('CP, Curs, Sem'!AE72&lt;&gt;"a","",'CP, Curs, Sem'!AE72)</f>
        <v/>
      </c>
      <c r="N73" s="127" t="str">
        <f>IF('CP, Curs, Sem'!AF72&lt;&gt;"a","",'CP, Curs, Sem'!AF72)</f>
        <v/>
      </c>
      <c r="O73" s="127" t="str">
        <f>IF('CP, Curs, Sem'!AG72&lt;&gt;"a","",'CP, Curs, Sem'!AG72)</f>
        <v/>
      </c>
      <c r="P73" s="127" t="str">
        <f>IF('CP, Curs, Sem'!AH72&lt;&gt;"a","",'CP, Curs, Sem'!AH72)</f>
        <v/>
      </c>
      <c r="Q73" s="127" t="str">
        <f>IF('CP, Curs, Sem'!AI72&lt;&gt;"a","",'CP, Curs, Sem'!AI72)</f>
        <v/>
      </c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8"/>
      <c r="AG73" s="128"/>
      <c r="AH73" s="125"/>
    </row>
    <row r="74" spans="1:34" ht="19.95" customHeight="1" x14ac:dyDescent="0.3">
      <c r="A74" s="125" t="str">
        <f>'CP, Curs, Sem'!B73</f>
        <v/>
      </c>
      <c r="B74" s="126" t="str">
        <f>IF(NOT(ISBLANK('CP, Curs, Sem'!C73)),'CP, Curs, Sem'!C73,"")</f>
        <v/>
      </c>
      <c r="C74" s="127" t="str">
        <f>IF('CP, Curs, Sem'!U73&lt;&gt;"a","",'CP, Curs, Sem'!U73)</f>
        <v/>
      </c>
      <c r="D74" s="127" t="str">
        <f>IF('CP, Curs, Sem'!V73&lt;&gt;"a","",'CP, Curs, Sem'!V73)</f>
        <v/>
      </c>
      <c r="E74" s="127" t="str">
        <f>IF('CP, Curs, Sem'!W73&lt;&gt;"a","",'CP, Curs, Sem'!W73)</f>
        <v/>
      </c>
      <c r="F74" s="127" t="str">
        <f>IF('CP, Curs, Sem'!X73&lt;&gt;"a","",'CP, Curs, Sem'!X73)</f>
        <v/>
      </c>
      <c r="G74" s="127" t="str">
        <f>IF('CP, Curs, Sem'!Y73&lt;&gt;"a","",'CP, Curs, Sem'!Y73)</f>
        <v/>
      </c>
      <c r="H74" s="127" t="str">
        <f>IF('CP, Curs, Sem'!Z73&lt;&gt;"a","",'CP, Curs, Sem'!Z73)</f>
        <v/>
      </c>
      <c r="I74" s="127" t="str">
        <f>IF('CP, Curs, Sem'!AA73&lt;&gt;"a","",'CP, Curs, Sem'!AA73)</f>
        <v/>
      </c>
      <c r="J74" s="127" t="str">
        <f>IF('CP, Curs, Sem'!AB73&lt;&gt;"a","",'CP, Curs, Sem'!AB73)</f>
        <v/>
      </c>
      <c r="K74" s="127" t="str">
        <f>IF('CP, Curs, Sem'!AC73&lt;&gt;"a","",'CP, Curs, Sem'!AC73)</f>
        <v/>
      </c>
      <c r="L74" s="127" t="str">
        <f>IF('CP, Curs, Sem'!AD73&lt;&gt;"a","",'CP, Curs, Sem'!AD73)</f>
        <v/>
      </c>
      <c r="M74" s="127" t="str">
        <f>IF('CP, Curs, Sem'!AE73&lt;&gt;"a","",'CP, Curs, Sem'!AE73)</f>
        <v/>
      </c>
      <c r="N74" s="127" t="str">
        <f>IF('CP, Curs, Sem'!AF73&lt;&gt;"a","",'CP, Curs, Sem'!AF73)</f>
        <v/>
      </c>
      <c r="O74" s="127" t="str">
        <f>IF('CP, Curs, Sem'!AG73&lt;&gt;"a","",'CP, Curs, Sem'!AG73)</f>
        <v/>
      </c>
      <c r="P74" s="127" t="str">
        <f>IF('CP, Curs, Sem'!AH73&lt;&gt;"a","",'CP, Curs, Sem'!AH73)</f>
        <v/>
      </c>
      <c r="Q74" s="127" t="str">
        <f>IF('CP, Curs, Sem'!AI73&lt;&gt;"a","",'CP, Curs, Sem'!AI73)</f>
        <v/>
      </c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8"/>
      <c r="AG74" s="128"/>
      <c r="AH74" s="125"/>
    </row>
    <row r="75" spans="1:34" ht="19.95" customHeight="1" x14ac:dyDescent="0.3">
      <c r="A75" s="125" t="str">
        <f>'CP, Curs, Sem'!B74</f>
        <v/>
      </c>
      <c r="B75" s="126" t="str">
        <f>IF(NOT(ISBLANK('CP, Curs, Sem'!C74)),'CP, Curs, Sem'!C74,"")</f>
        <v/>
      </c>
      <c r="C75" s="127" t="str">
        <f>IF('CP, Curs, Sem'!U74&lt;&gt;"a","",'CP, Curs, Sem'!U74)</f>
        <v/>
      </c>
      <c r="D75" s="127" t="str">
        <f>IF('CP, Curs, Sem'!V74&lt;&gt;"a","",'CP, Curs, Sem'!V74)</f>
        <v/>
      </c>
      <c r="E75" s="127" t="str">
        <f>IF('CP, Curs, Sem'!W74&lt;&gt;"a","",'CP, Curs, Sem'!W74)</f>
        <v/>
      </c>
      <c r="F75" s="127" t="str">
        <f>IF('CP, Curs, Sem'!X74&lt;&gt;"a","",'CP, Curs, Sem'!X74)</f>
        <v/>
      </c>
      <c r="G75" s="127" t="str">
        <f>IF('CP, Curs, Sem'!Y74&lt;&gt;"a","",'CP, Curs, Sem'!Y74)</f>
        <v/>
      </c>
      <c r="H75" s="127" t="str">
        <f>IF('CP, Curs, Sem'!Z74&lt;&gt;"a","",'CP, Curs, Sem'!Z74)</f>
        <v/>
      </c>
      <c r="I75" s="127" t="str">
        <f>IF('CP, Curs, Sem'!AA74&lt;&gt;"a","",'CP, Curs, Sem'!AA74)</f>
        <v/>
      </c>
      <c r="J75" s="127" t="str">
        <f>IF('CP, Curs, Sem'!AB74&lt;&gt;"a","",'CP, Curs, Sem'!AB74)</f>
        <v/>
      </c>
      <c r="K75" s="127" t="str">
        <f>IF('CP, Curs, Sem'!AC74&lt;&gt;"a","",'CP, Curs, Sem'!AC74)</f>
        <v/>
      </c>
      <c r="L75" s="127" t="str">
        <f>IF('CP, Curs, Sem'!AD74&lt;&gt;"a","",'CP, Curs, Sem'!AD74)</f>
        <v/>
      </c>
      <c r="M75" s="127" t="str">
        <f>IF('CP, Curs, Sem'!AE74&lt;&gt;"a","",'CP, Curs, Sem'!AE74)</f>
        <v/>
      </c>
      <c r="N75" s="127" t="str">
        <f>IF('CP, Curs, Sem'!AF74&lt;&gt;"a","",'CP, Curs, Sem'!AF74)</f>
        <v/>
      </c>
      <c r="O75" s="127" t="str">
        <f>IF('CP, Curs, Sem'!AG74&lt;&gt;"a","",'CP, Curs, Sem'!AG74)</f>
        <v/>
      </c>
      <c r="P75" s="127" t="str">
        <f>IF('CP, Curs, Sem'!AH74&lt;&gt;"a","",'CP, Curs, Sem'!AH74)</f>
        <v/>
      </c>
      <c r="Q75" s="127" t="str">
        <f>IF('CP, Curs, Sem'!AI74&lt;&gt;"a","",'CP, Curs, Sem'!AI74)</f>
        <v/>
      </c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8"/>
      <c r="AG75" s="128"/>
      <c r="AH75" s="125"/>
    </row>
    <row r="76" spans="1:34" ht="19.95" customHeight="1" x14ac:dyDescent="0.3">
      <c r="A76" s="125" t="str">
        <f>'CP, Curs, Sem'!B75</f>
        <v/>
      </c>
      <c r="B76" s="126" t="str">
        <f>IF(NOT(ISBLANK('CP, Curs, Sem'!C75)),'CP, Curs, Sem'!C75,"")</f>
        <v/>
      </c>
      <c r="C76" s="127" t="str">
        <f>IF('CP, Curs, Sem'!U75&lt;&gt;"a","",'CP, Curs, Sem'!U75)</f>
        <v/>
      </c>
      <c r="D76" s="127" t="str">
        <f>IF('CP, Curs, Sem'!V75&lt;&gt;"a","",'CP, Curs, Sem'!V75)</f>
        <v/>
      </c>
      <c r="E76" s="127" t="str">
        <f>IF('CP, Curs, Sem'!W75&lt;&gt;"a","",'CP, Curs, Sem'!W75)</f>
        <v/>
      </c>
      <c r="F76" s="127" t="str">
        <f>IF('CP, Curs, Sem'!X75&lt;&gt;"a","",'CP, Curs, Sem'!X75)</f>
        <v/>
      </c>
      <c r="G76" s="127" t="str">
        <f>IF('CP, Curs, Sem'!Y75&lt;&gt;"a","",'CP, Curs, Sem'!Y75)</f>
        <v/>
      </c>
      <c r="H76" s="127" t="str">
        <f>IF('CP, Curs, Sem'!Z75&lt;&gt;"a","",'CP, Curs, Sem'!Z75)</f>
        <v/>
      </c>
      <c r="I76" s="127" t="str">
        <f>IF('CP, Curs, Sem'!AA75&lt;&gt;"a","",'CP, Curs, Sem'!AA75)</f>
        <v/>
      </c>
      <c r="J76" s="127" t="str">
        <f>IF('CP, Curs, Sem'!AB75&lt;&gt;"a","",'CP, Curs, Sem'!AB75)</f>
        <v/>
      </c>
      <c r="K76" s="127" t="str">
        <f>IF('CP, Curs, Sem'!AC75&lt;&gt;"a","",'CP, Curs, Sem'!AC75)</f>
        <v/>
      </c>
      <c r="L76" s="127" t="str">
        <f>IF('CP, Curs, Sem'!AD75&lt;&gt;"a","",'CP, Curs, Sem'!AD75)</f>
        <v/>
      </c>
      <c r="M76" s="127" t="str">
        <f>IF('CP, Curs, Sem'!AE75&lt;&gt;"a","",'CP, Curs, Sem'!AE75)</f>
        <v/>
      </c>
      <c r="N76" s="127" t="str">
        <f>IF('CP, Curs, Sem'!AF75&lt;&gt;"a","",'CP, Curs, Sem'!AF75)</f>
        <v/>
      </c>
      <c r="O76" s="127" t="str">
        <f>IF('CP, Curs, Sem'!AG75&lt;&gt;"a","",'CP, Curs, Sem'!AG75)</f>
        <v/>
      </c>
      <c r="P76" s="127" t="str">
        <f>IF('CP, Curs, Sem'!AH75&lt;&gt;"a","",'CP, Curs, Sem'!AH75)</f>
        <v/>
      </c>
      <c r="Q76" s="127" t="str">
        <f>IF('CP, Curs, Sem'!AI75&lt;&gt;"a","",'CP, Curs, Sem'!AI75)</f>
        <v/>
      </c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8"/>
      <c r="AG76" s="128"/>
      <c r="AH76" s="125"/>
    </row>
    <row r="77" spans="1:34" ht="19.95" customHeight="1" x14ac:dyDescent="0.3">
      <c r="A77" s="125" t="str">
        <f>'CP, Curs, Sem'!B76</f>
        <v/>
      </c>
      <c r="B77" s="126" t="str">
        <f>IF(NOT(ISBLANK('CP, Curs, Sem'!C76)),'CP, Curs, Sem'!C76,"")</f>
        <v/>
      </c>
      <c r="C77" s="127" t="str">
        <f>IF('CP, Curs, Sem'!U76&lt;&gt;"a","",'CP, Curs, Sem'!U76)</f>
        <v/>
      </c>
      <c r="D77" s="127" t="str">
        <f>IF('CP, Curs, Sem'!V76&lt;&gt;"a","",'CP, Curs, Sem'!V76)</f>
        <v/>
      </c>
      <c r="E77" s="127" t="str">
        <f>IF('CP, Curs, Sem'!W76&lt;&gt;"a","",'CP, Curs, Sem'!W76)</f>
        <v/>
      </c>
      <c r="F77" s="127" t="str">
        <f>IF('CP, Curs, Sem'!X76&lt;&gt;"a","",'CP, Curs, Sem'!X76)</f>
        <v/>
      </c>
      <c r="G77" s="127" t="str">
        <f>IF('CP, Curs, Sem'!Y76&lt;&gt;"a","",'CP, Curs, Sem'!Y76)</f>
        <v/>
      </c>
      <c r="H77" s="127" t="str">
        <f>IF('CP, Curs, Sem'!Z76&lt;&gt;"a","",'CP, Curs, Sem'!Z76)</f>
        <v/>
      </c>
      <c r="I77" s="127" t="str">
        <f>IF('CP, Curs, Sem'!AA76&lt;&gt;"a","",'CP, Curs, Sem'!AA76)</f>
        <v/>
      </c>
      <c r="J77" s="127" t="str">
        <f>IF('CP, Curs, Sem'!AB76&lt;&gt;"a","",'CP, Curs, Sem'!AB76)</f>
        <v/>
      </c>
      <c r="K77" s="127" t="str">
        <f>IF('CP, Curs, Sem'!AC76&lt;&gt;"a","",'CP, Curs, Sem'!AC76)</f>
        <v/>
      </c>
      <c r="L77" s="127" t="str">
        <f>IF('CP, Curs, Sem'!AD76&lt;&gt;"a","",'CP, Curs, Sem'!AD76)</f>
        <v/>
      </c>
      <c r="M77" s="127" t="str">
        <f>IF('CP, Curs, Sem'!AE76&lt;&gt;"a","",'CP, Curs, Sem'!AE76)</f>
        <v/>
      </c>
      <c r="N77" s="127" t="str">
        <f>IF('CP, Curs, Sem'!AF76&lt;&gt;"a","",'CP, Curs, Sem'!AF76)</f>
        <v/>
      </c>
      <c r="O77" s="127" t="str">
        <f>IF('CP, Curs, Sem'!AG76&lt;&gt;"a","",'CP, Curs, Sem'!AG76)</f>
        <v/>
      </c>
      <c r="P77" s="127" t="str">
        <f>IF('CP, Curs, Sem'!AH76&lt;&gt;"a","",'CP, Curs, Sem'!AH76)</f>
        <v/>
      </c>
      <c r="Q77" s="127" t="str">
        <f>IF('CP, Curs, Sem'!AI76&lt;&gt;"a","",'CP, Curs, Sem'!AI76)</f>
        <v/>
      </c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8"/>
      <c r="AG77" s="128"/>
      <c r="AH77" s="125"/>
    </row>
    <row r="78" spans="1:34" ht="19.95" customHeight="1" x14ac:dyDescent="0.3">
      <c r="A78" s="125" t="str">
        <f>'CP, Curs, Sem'!B77</f>
        <v/>
      </c>
      <c r="B78" s="126" t="str">
        <f>IF(NOT(ISBLANK('CP, Curs, Sem'!C77)),'CP, Curs, Sem'!C77,"")</f>
        <v/>
      </c>
      <c r="C78" s="127" t="str">
        <f>IF('CP, Curs, Sem'!U77&lt;&gt;"a","",'CP, Curs, Sem'!U77)</f>
        <v/>
      </c>
      <c r="D78" s="127" t="str">
        <f>IF('CP, Curs, Sem'!V77&lt;&gt;"a","",'CP, Curs, Sem'!V77)</f>
        <v/>
      </c>
      <c r="E78" s="127" t="str">
        <f>IF('CP, Curs, Sem'!W77&lt;&gt;"a","",'CP, Curs, Sem'!W77)</f>
        <v/>
      </c>
      <c r="F78" s="127" t="str">
        <f>IF('CP, Curs, Sem'!X77&lt;&gt;"a","",'CP, Curs, Sem'!X77)</f>
        <v/>
      </c>
      <c r="G78" s="127" t="str">
        <f>IF('CP, Curs, Sem'!Y77&lt;&gt;"a","",'CP, Curs, Sem'!Y77)</f>
        <v/>
      </c>
      <c r="H78" s="127" t="str">
        <f>IF('CP, Curs, Sem'!Z77&lt;&gt;"a","",'CP, Curs, Sem'!Z77)</f>
        <v/>
      </c>
      <c r="I78" s="127" t="str">
        <f>IF('CP, Curs, Sem'!AA77&lt;&gt;"a","",'CP, Curs, Sem'!AA77)</f>
        <v/>
      </c>
      <c r="J78" s="127" t="str">
        <f>IF('CP, Curs, Sem'!AB77&lt;&gt;"a","",'CP, Curs, Sem'!AB77)</f>
        <v/>
      </c>
      <c r="K78" s="127" t="str">
        <f>IF('CP, Curs, Sem'!AC77&lt;&gt;"a","",'CP, Curs, Sem'!AC77)</f>
        <v/>
      </c>
      <c r="L78" s="127" t="str">
        <f>IF('CP, Curs, Sem'!AD77&lt;&gt;"a","",'CP, Curs, Sem'!AD77)</f>
        <v/>
      </c>
      <c r="M78" s="127" t="str">
        <f>IF('CP, Curs, Sem'!AE77&lt;&gt;"a","",'CP, Curs, Sem'!AE77)</f>
        <v/>
      </c>
      <c r="N78" s="127" t="str">
        <f>IF('CP, Curs, Sem'!AF77&lt;&gt;"a","",'CP, Curs, Sem'!AF77)</f>
        <v/>
      </c>
      <c r="O78" s="127" t="str">
        <f>IF('CP, Curs, Sem'!AG77&lt;&gt;"a","",'CP, Curs, Sem'!AG77)</f>
        <v/>
      </c>
      <c r="P78" s="127" t="str">
        <f>IF('CP, Curs, Sem'!AH77&lt;&gt;"a","",'CP, Curs, Sem'!AH77)</f>
        <v/>
      </c>
      <c r="Q78" s="127" t="str">
        <f>IF('CP, Curs, Sem'!AI77&lt;&gt;"a","",'CP, Curs, Sem'!AI77)</f>
        <v/>
      </c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8"/>
      <c r="AG78" s="128"/>
      <c r="AH78" s="125"/>
    </row>
    <row r="79" spans="1:34" ht="19.95" customHeight="1" x14ac:dyDescent="0.3">
      <c r="A79" s="125" t="str">
        <f>'CP, Curs, Sem'!B78</f>
        <v/>
      </c>
      <c r="B79" s="126" t="str">
        <f>IF(NOT(ISBLANK('CP, Curs, Sem'!C78)),'CP, Curs, Sem'!C78,"")</f>
        <v/>
      </c>
      <c r="C79" s="127" t="str">
        <f>IF('CP, Curs, Sem'!U78&lt;&gt;"a","",'CP, Curs, Sem'!U78)</f>
        <v/>
      </c>
      <c r="D79" s="127" t="str">
        <f>IF('CP, Curs, Sem'!V78&lt;&gt;"a","",'CP, Curs, Sem'!V78)</f>
        <v/>
      </c>
      <c r="E79" s="127" t="str">
        <f>IF('CP, Curs, Sem'!W78&lt;&gt;"a","",'CP, Curs, Sem'!W78)</f>
        <v/>
      </c>
      <c r="F79" s="127" t="str">
        <f>IF('CP, Curs, Sem'!X78&lt;&gt;"a","",'CP, Curs, Sem'!X78)</f>
        <v/>
      </c>
      <c r="G79" s="127" t="str">
        <f>IF('CP, Curs, Sem'!Y78&lt;&gt;"a","",'CP, Curs, Sem'!Y78)</f>
        <v/>
      </c>
      <c r="H79" s="127" t="str">
        <f>IF('CP, Curs, Sem'!Z78&lt;&gt;"a","",'CP, Curs, Sem'!Z78)</f>
        <v/>
      </c>
      <c r="I79" s="127" t="str">
        <f>IF('CP, Curs, Sem'!AA78&lt;&gt;"a","",'CP, Curs, Sem'!AA78)</f>
        <v/>
      </c>
      <c r="J79" s="127" t="str">
        <f>IF('CP, Curs, Sem'!AB78&lt;&gt;"a","",'CP, Curs, Sem'!AB78)</f>
        <v/>
      </c>
      <c r="K79" s="127" t="str">
        <f>IF('CP, Curs, Sem'!AC78&lt;&gt;"a","",'CP, Curs, Sem'!AC78)</f>
        <v/>
      </c>
      <c r="L79" s="127" t="str">
        <f>IF('CP, Curs, Sem'!AD78&lt;&gt;"a","",'CP, Curs, Sem'!AD78)</f>
        <v/>
      </c>
      <c r="M79" s="127" t="str">
        <f>IF('CP, Curs, Sem'!AE78&lt;&gt;"a","",'CP, Curs, Sem'!AE78)</f>
        <v/>
      </c>
      <c r="N79" s="127" t="str">
        <f>IF('CP, Curs, Sem'!AF78&lt;&gt;"a","",'CP, Curs, Sem'!AF78)</f>
        <v/>
      </c>
      <c r="O79" s="127" t="str">
        <f>IF('CP, Curs, Sem'!AG78&lt;&gt;"a","",'CP, Curs, Sem'!AG78)</f>
        <v/>
      </c>
      <c r="P79" s="127" t="str">
        <f>IF('CP, Curs, Sem'!AH78&lt;&gt;"a","",'CP, Curs, Sem'!AH78)</f>
        <v/>
      </c>
      <c r="Q79" s="127" t="str">
        <f>IF('CP, Curs, Sem'!AI78&lt;&gt;"a","",'CP, Curs, Sem'!AI78)</f>
        <v/>
      </c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8"/>
      <c r="AG79" s="128"/>
      <c r="AH79" s="125"/>
    </row>
    <row r="80" spans="1:34" ht="19.95" customHeight="1" x14ac:dyDescent="0.3">
      <c r="A80" s="125" t="str">
        <f>'CP, Curs, Sem'!B79</f>
        <v/>
      </c>
      <c r="B80" s="126" t="str">
        <f>IF(NOT(ISBLANK('CP, Curs, Sem'!C79)),'CP, Curs, Sem'!C79,"")</f>
        <v/>
      </c>
      <c r="C80" s="127" t="str">
        <f>IF('CP, Curs, Sem'!U79&lt;&gt;"a","",'CP, Curs, Sem'!U79)</f>
        <v/>
      </c>
      <c r="D80" s="127" t="str">
        <f>IF('CP, Curs, Sem'!V79&lt;&gt;"a","",'CP, Curs, Sem'!V79)</f>
        <v/>
      </c>
      <c r="E80" s="127" t="str">
        <f>IF('CP, Curs, Sem'!W79&lt;&gt;"a","",'CP, Curs, Sem'!W79)</f>
        <v/>
      </c>
      <c r="F80" s="127" t="str">
        <f>IF('CP, Curs, Sem'!X79&lt;&gt;"a","",'CP, Curs, Sem'!X79)</f>
        <v/>
      </c>
      <c r="G80" s="127" t="str">
        <f>IF('CP, Curs, Sem'!Y79&lt;&gt;"a","",'CP, Curs, Sem'!Y79)</f>
        <v/>
      </c>
      <c r="H80" s="127" t="str">
        <f>IF('CP, Curs, Sem'!Z79&lt;&gt;"a","",'CP, Curs, Sem'!Z79)</f>
        <v/>
      </c>
      <c r="I80" s="127" t="str">
        <f>IF('CP, Curs, Sem'!AA79&lt;&gt;"a","",'CP, Curs, Sem'!AA79)</f>
        <v/>
      </c>
      <c r="J80" s="127" t="str">
        <f>IF('CP, Curs, Sem'!AB79&lt;&gt;"a","",'CP, Curs, Sem'!AB79)</f>
        <v/>
      </c>
      <c r="K80" s="127" t="str">
        <f>IF('CP, Curs, Sem'!AC79&lt;&gt;"a","",'CP, Curs, Sem'!AC79)</f>
        <v/>
      </c>
      <c r="L80" s="127" t="str">
        <f>IF('CP, Curs, Sem'!AD79&lt;&gt;"a","",'CP, Curs, Sem'!AD79)</f>
        <v/>
      </c>
      <c r="M80" s="127" t="str">
        <f>IF('CP, Curs, Sem'!AE79&lt;&gt;"a","",'CP, Curs, Sem'!AE79)</f>
        <v/>
      </c>
      <c r="N80" s="127" t="str">
        <f>IF('CP, Curs, Sem'!AF79&lt;&gt;"a","",'CP, Curs, Sem'!AF79)</f>
        <v/>
      </c>
      <c r="O80" s="127" t="str">
        <f>IF('CP, Curs, Sem'!AG79&lt;&gt;"a","",'CP, Curs, Sem'!AG79)</f>
        <v/>
      </c>
      <c r="P80" s="127" t="str">
        <f>IF('CP, Curs, Sem'!AH79&lt;&gt;"a","",'CP, Curs, Sem'!AH79)</f>
        <v/>
      </c>
      <c r="Q80" s="127" t="str">
        <f>IF('CP, Curs, Sem'!AI79&lt;&gt;"a","",'CP, Curs, Sem'!AI79)</f>
        <v/>
      </c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8"/>
      <c r="AG80" s="128"/>
      <c r="AH80" s="125"/>
    </row>
    <row r="81" spans="1:34" ht="19.95" customHeight="1" x14ac:dyDescent="0.3">
      <c r="A81" s="125" t="str">
        <f>'CP, Curs, Sem'!B80</f>
        <v/>
      </c>
      <c r="B81" s="126" t="str">
        <f>IF(NOT(ISBLANK('CP, Curs, Sem'!C80)),'CP, Curs, Sem'!C80,"")</f>
        <v/>
      </c>
      <c r="C81" s="127" t="str">
        <f>IF('CP, Curs, Sem'!U80&lt;&gt;"a","",'CP, Curs, Sem'!U80)</f>
        <v/>
      </c>
      <c r="D81" s="127" t="str">
        <f>IF('CP, Curs, Sem'!V80&lt;&gt;"a","",'CP, Curs, Sem'!V80)</f>
        <v/>
      </c>
      <c r="E81" s="127" t="str">
        <f>IF('CP, Curs, Sem'!W80&lt;&gt;"a","",'CP, Curs, Sem'!W80)</f>
        <v/>
      </c>
      <c r="F81" s="127" t="str">
        <f>IF('CP, Curs, Sem'!X80&lt;&gt;"a","",'CP, Curs, Sem'!X80)</f>
        <v/>
      </c>
      <c r="G81" s="127" t="str">
        <f>IF('CP, Curs, Sem'!Y80&lt;&gt;"a","",'CP, Curs, Sem'!Y80)</f>
        <v/>
      </c>
      <c r="H81" s="127" t="str">
        <f>IF('CP, Curs, Sem'!Z80&lt;&gt;"a","",'CP, Curs, Sem'!Z80)</f>
        <v/>
      </c>
      <c r="I81" s="127" t="str">
        <f>IF('CP, Curs, Sem'!AA80&lt;&gt;"a","",'CP, Curs, Sem'!AA80)</f>
        <v/>
      </c>
      <c r="J81" s="127" t="str">
        <f>IF('CP, Curs, Sem'!AB80&lt;&gt;"a","",'CP, Curs, Sem'!AB80)</f>
        <v/>
      </c>
      <c r="K81" s="127" t="str">
        <f>IF('CP, Curs, Sem'!AC80&lt;&gt;"a","",'CP, Curs, Sem'!AC80)</f>
        <v/>
      </c>
      <c r="L81" s="127" t="str">
        <f>IF('CP, Curs, Sem'!AD80&lt;&gt;"a","",'CP, Curs, Sem'!AD80)</f>
        <v/>
      </c>
      <c r="M81" s="127" t="str">
        <f>IF('CP, Curs, Sem'!AE80&lt;&gt;"a","",'CP, Curs, Sem'!AE80)</f>
        <v/>
      </c>
      <c r="N81" s="127" t="str">
        <f>IF('CP, Curs, Sem'!AF80&lt;&gt;"a","",'CP, Curs, Sem'!AF80)</f>
        <v/>
      </c>
      <c r="O81" s="127" t="str">
        <f>IF('CP, Curs, Sem'!AG80&lt;&gt;"a","",'CP, Curs, Sem'!AG80)</f>
        <v/>
      </c>
      <c r="P81" s="127" t="str">
        <f>IF('CP, Curs, Sem'!AH80&lt;&gt;"a","",'CP, Curs, Sem'!AH80)</f>
        <v/>
      </c>
      <c r="Q81" s="127" t="str">
        <f>IF('CP, Curs, Sem'!AI80&lt;&gt;"a","",'CP, Curs, Sem'!AI80)</f>
        <v/>
      </c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8"/>
      <c r="AG81" s="128"/>
      <c r="AH81" s="125"/>
    </row>
    <row r="82" spans="1:34" ht="19.95" customHeight="1" x14ac:dyDescent="0.3">
      <c r="A82" s="125" t="str">
        <f>'CP, Curs, Sem'!B81</f>
        <v/>
      </c>
      <c r="B82" s="126" t="str">
        <f>IF(NOT(ISBLANK('CP, Curs, Sem'!C81)),'CP, Curs, Sem'!C81,"")</f>
        <v/>
      </c>
      <c r="C82" s="127" t="str">
        <f>IF('CP, Curs, Sem'!U81&lt;&gt;"a","",'CP, Curs, Sem'!U81)</f>
        <v/>
      </c>
      <c r="D82" s="127" t="str">
        <f>IF('CP, Curs, Sem'!V81&lt;&gt;"a","",'CP, Curs, Sem'!V81)</f>
        <v/>
      </c>
      <c r="E82" s="127" t="str">
        <f>IF('CP, Curs, Sem'!W81&lt;&gt;"a","",'CP, Curs, Sem'!W81)</f>
        <v/>
      </c>
      <c r="F82" s="127" t="str">
        <f>IF('CP, Curs, Sem'!X81&lt;&gt;"a","",'CP, Curs, Sem'!X81)</f>
        <v/>
      </c>
      <c r="G82" s="127" t="str">
        <f>IF('CP, Curs, Sem'!Y81&lt;&gt;"a","",'CP, Curs, Sem'!Y81)</f>
        <v/>
      </c>
      <c r="H82" s="127" t="str">
        <f>IF('CP, Curs, Sem'!Z81&lt;&gt;"a","",'CP, Curs, Sem'!Z81)</f>
        <v/>
      </c>
      <c r="I82" s="127" t="str">
        <f>IF('CP, Curs, Sem'!AA81&lt;&gt;"a","",'CP, Curs, Sem'!AA81)</f>
        <v/>
      </c>
      <c r="J82" s="127" t="str">
        <f>IF('CP, Curs, Sem'!AB81&lt;&gt;"a","",'CP, Curs, Sem'!AB81)</f>
        <v/>
      </c>
      <c r="K82" s="127" t="str">
        <f>IF('CP, Curs, Sem'!AC81&lt;&gt;"a","",'CP, Curs, Sem'!AC81)</f>
        <v/>
      </c>
      <c r="L82" s="127" t="str">
        <f>IF('CP, Curs, Sem'!AD81&lt;&gt;"a","",'CP, Curs, Sem'!AD81)</f>
        <v/>
      </c>
      <c r="M82" s="127" t="str">
        <f>IF('CP, Curs, Sem'!AE81&lt;&gt;"a","",'CP, Curs, Sem'!AE81)</f>
        <v/>
      </c>
      <c r="N82" s="127" t="str">
        <f>IF('CP, Curs, Sem'!AF81&lt;&gt;"a","",'CP, Curs, Sem'!AF81)</f>
        <v/>
      </c>
      <c r="O82" s="127" t="str">
        <f>IF('CP, Curs, Sem'!AG81&lt;&gt;"a","",'CP, Curs, Sem'!AG81)</f>
        <v/>
      </c>
      <c r="P82" s="127" t="str">
        <f>IF('CP, Curs, Sem'!AH81&lt;&gt;"a","",'CP, Curs, Sem'!AH81)</f>
        <v/>
      </c>
      <c r="Q82" s="127" t="str">
        <f>IF('CP, Curs, Sem'!AI81&lt;&gt;"a","",'CP, Curs, Sem'!AI81)</f>
        <v/>
      </c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8"/>
      <c r="AG82" s="128"/>
      <c r="AH82" s="125"/>
    </row>
    <row r="83" spans="1:34" ht="19.95" customHeight="1" x14ac:dyDescent="0.3">
      <c r="A83" s="125" t="str">
        <f>'CP, Curs, Sem'!B82</f>
        <v/>
      </c>
      <c r="B83" s="126" t="str">
        <f>IF(NOT(ISBLANK('CP, Curs, Sem'!C82)),'CP, Curs, Sem'!C82,"")</f>
        <v/>
      </c>
      <c r="C83" s="127" t="str">
        <f>IF('CP, Curs, Sem'!U82&lt;&gt;"a","",'CP, Curs, Sem'!U82)</f>
        <v/>
      </c>
      <c r="D83" s="127" t="str">
        <f>IF('CP, Curs, Sem'!V82&lt;&gt;"a","",'CP, Curs, Sem'!V82)</f>
        <v/>
      </c>
      <c r="E83" s="127" t="str">
        <f>IF('CP, Curs, Sem'!W82&lt;&gt;"a","",'CP, Curs, Sem'!W82)</f>
        <v/>
      </c>
      <c r="F83" s="127" t="str">
        <f>IF('CP, Curs, Sem'!X82&lt;&gt;"a","",'CP, Curs, Sem'!X82)</f>
        <v/>
      </c>
      <c r="G83" s="127" t="str">
        <f>IF('CP, Curs, Sem'!Y82&lt;&gt;"a","",'CP, Curs, Sem'!Y82)</f>
        <v/>
      </c>
      <c r="H83" s="127" t="str">
        <f>IF('CP, Curs, Sem'!Z82&lt;&gt;"a","",'CP, Curs, Sem'!Z82)</f>
        <v/>
      </c>
      <c r="I83" s="127" t="str">
        <f>IF('CP, Curs, Sem'!AA82&lt;&gt;"a","",'CP, Curs, Sem'!AA82)</f>
        <v/>
      </c>
      <c r="J83" s="127" t="str">
        <f>IF('CP, Curs, Sem'!AB82&lt;&gt;"a","",'CP, Curs, Sem'!AB82)</f>
        <v/>
      </c>
      <c r="K83" s="127" t="str">
        <f>IF('CP, Curs, Sem'!AC82&lt;&gt;"a","",'CP, Curs, Sem'!AC82)</f>
        <v/>
      </c>
      <c r="L83" s="127" t="str">
        <f>IF('CP, Curs, Sem'!AD82&lt;&gt;"a","",'CP, Curs, Sem'!AD82)</f>
        <v/>
      </c>
      <c r="M83" s="127" t="str">
        <f>IF('CP, Curs, Sem'!AE82&lt;&gt;"a","",'CP, Curs, Sem'!AE82)</f>
        <v/>
      </c>
      <c r="N83" s="127" t="str">
        <f>IF('CP, Curs, Sem'!AF82&lt;&gt;"a","",'CP, Curs, Sem'!AF82)</f>
        <v/>
      </c>
      <c r="O83" s="127" t="str">
        <f>IF('CP, Curs, Sem'!AG82&lt;&gt;"a","",'CP, Curs, Sem'!AG82)</f>
        <v/>
      </c>
      <c r="P83" s="127" t="str">
        <f>IF('CP, Curs, Sem'!AH82&lt;&gt;"a","",'CP, Curs, Sem'!AH82)</f>
        <v/>
      </c>
      <c r="Q83" s="127" t="str">
        <f>IF('CP, Curs, Sem'!AI82&lt;&gt;"a","",'CP, Curs, Sem'!AI82)</f>
        <v/>
      </c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8"/>
      <c r="AG83" s="128"/>
      <c r="AH83" s="125"/>
    </row>
    <row r="84" spans="1:34" ht="19.95" customHeight="1" x14ac:dyDescent="0.3">
      <c r="A84" s="125" t="str">
        <f>'CP, Curs, Sem'!B83</f>
        <v/>
      </c>
      <c r="B84" s="126" t="str">
        <f>IF(NOT(ISBLANK('CP, Curs, Sem'!C83)),'CP, Curs, Sem'!C83,"")</f>
        <v/>
      </c>
      <c r="C84" s="127" t="str">
        <f>IF('CP, Curs, Sem'!U83&lt;&gt;"a","",'CP, Curs, Sem'!U83)</f>
        <v/>
      </c>
      <c r="D84" s="127" t="str">
        <f>IF('CP, Curs, Sem'!V83&lt;&gt;"a","",'CP, Curs, Sem'!V83)</f>
        <v/>
      </c>
      <c r="E84" s="127" t="str">
        <f>IF('CP, Curs, Sem'!W83&lt;&gt;"a","",'CP, Curs, Sem'!W83)</f>
        <v/>
      </c>
      <c r="F84" s="127" t="str">
        <f>IF('CP, Curs, Sem'!X83&lt;&gt;"a","",'CP, Curs, Sem'!X83)</f>
        <v/>
      </c>
      <c r="G84" s="127" t="str">
        <f>IF('CP, Curs, Sem'!Y83&lt;&gt;"a","",'CP, Curs, Sem'!Y83)</f>
        <v/>
      </c>
      <c r="H84" s="127" t="str">
        <f>IF('CP, Curs, Sem'!Z83&lt;&gt;"a","",'CP, Curs, Sem'!Z83)</f>
        <v/>
      </c>
      <c r="I84" s="127" t="str">
        <f>IF('CP, Curs, Sem'!AA83&lt;&gt;"a","",'CP, Curs, Sem'!AA83)</f>
        <v/>
      </c>
      <c r="J84" s="127" t="str">
        <f>IF('CP, Curs, Sem'!AB83&lt;&gt;"a","",'CP, Curs, Sem'!AB83)</f>
        <v/>
      </c>
      <c r="K84" s="127" t="str">
        <f>IF('CP, Curs, Sem'!AC83&lt;&gt;"a","",'CP, Curs, Sem'!AC83)</f>
        <v/>
      </c>
      <c r="L84" s="127" t="str">
        <f>IF('CP, Curs, Sem'!AD83&lt;&gt;"a","",'CP, Curs, Sem'!AD83)</f>
        <v/>
      </c>
      <c r="M84" s="127" t="str">
        <f>IF('CP, Curs, Sem'!AE83&lt;&gt;"a","",'CP, Curs, Sem'!AE83)</f>
        <v/>
      </c>
      <c r="N84" s="127" t="str">
        <f>IF('CP, Curs, Sem'!AF83&lt;&gt;"a","",'CP, Curs, Sem'!AF83)</f>
        <v/>
      </c>
      <c r="O84" s="127" t="str">
        <f>IF('CP, Curs, Sem'!AG83&lt;&gt;"a","",'CP, Curs, Sem'!AG83)</f>
        <v/>
      </c>
      <c r="P84" s="127" t="str">
        <f>IF('CP, Curs, Sem'!AH83&lt;&gt;"a","",'CP, Curs, Sem'!AH83)</f>
        <v/>
      </c>
      <c r="Q84" s="127" t="str">
        <f>IF('CP, Curs, Sem'!AI83&lt;&gt;"a","",'CP, Curs, Sem'!AI83)</f>
        <v/>
      </c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8"/>
      <c r="AG84" s="128"/>
      <c r="AH84" s="125"/>
    </row>
    <row r="85" spans="1:34" ht="19.95" customHeight="1" x14ac:dyDescent="0.3">
      <c r="A85" s="125" t="str">
        <f>'CP, Curs, Sem'!B84</f>
        <v/>
      </c>
      <c r="B85" s="126" t="str">
        <f>IF(NOT(ISBLANK('CP, Curs, Sem'!C84)),'CP, Curs, Sem'!C84,"")</f>
        <v/>
      </c>
      <c r="C85" s="127" t="str">
        <f>IF('CP, Curs, Sem'!U84&lt;&gt;"a","",'CP, Curs, Sem'!U84)</f>
        <v/>
      </c>
      <c r="D85" s="127" t="str">
        <f>IF('CP, Curs, Sem'!V84&lt;&gt;"a","",'CP, Curs, Sem'!V84)</f>
        <v/>
      </c>
      <c r="E85" s="127" t="str">
        <f>IF('CP, Curs, Sem'!W84&lt;&gt;"a","",'CP, Curs, Sem'!W84)</f>
        <v/>
      </c>
      <c r="F85" s="127" t="str">
        <f>IF('CP, Curs, Sem'!X84&lt;&gt;"a","",'CP, Curs, Sem'!X84)</f>
        <v/>
      </c>
      <c r="G85" s="127" t="str">
        <f>IF('CP, Curs, Sem'!Y84&lt;&gt;"a","",'CP, Curs, Sem'!Y84)</f>
        <v/>
      </c>
      <c r="H85" s="127" t="str">
        <f>IF('CP, Curs, Sem'!Z84&lt;&gt;"a","",'CP, Curs, Sem'!Z84)</f>
        <v/>
      </c>
      <c r="I85" s="127" t="str">
        <f>IF('CP, Curs, Sem'!AA84&lt;&gt;"a","",'CP, Curs, Sem'!AA84)</f>
        <v/>
      </c>
      <c r="J85" s="127" t="str">
        <f>IF('CP, Curs, Sem'!AB84&lt;&gt;"a","",'CP, Curs, Sem'!AB84)</f>
        <v/>
      </c>
      <c r="K85" s="127" t="str">
        <f>IF('CP, Curs, Sem'!AC84&lt;&gt;"a","",'CP, Curs, Sem'!AC84)</f>
        <v/>
      </c>
      <c r="L85" s="127" t="str">
        <f>IF('CP, Curs, Sem'!AD84&lt;&gt;"a","",'CP, Curs, Sem'!AD84)</f>
        <v/>
      </c>
      <c r="M85" s="127" t="str">
        <f>IF('CP, Curs, Sem'!AE84&lt;&gt;"a","",'CP, Curs, Sem'!AE84)</f>
        <v/>
      </c>
      <c r="N85" s="127" t="str">
        <f>IF('CP, Curs, Sem'!AF84&lt;&gt;"a","",'CP, Curs, Sem'!AF84)</f>
        <v/>
      </c>
      <c r="O85" s="127" t="str">
        <f>IF('CP, Curs, Sem'!AG84&lt;&gt;"a","",'CP, Curs, Sem'!AG84)</f>
        <v/>
      </c>
      <c r="P85" s="127" t="str">
        <f>IF('CP, Curs, Sem'!AH84&lt;&gt;"a","",'CP, Curs, Sem'!AH84)</f>
        <v/>
      </c>
      <c r="Q85" s="127" t="str">
        <f>IF('CP, Curs, Sem'!AI84&lt;&gt;"a","",'CP, Curs, Sem'!AI84)</f>
        <v/>
      </c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8"/>
      <c r="AG85" s="128"/>
      <c r="AH85" s="125"/>
    </row>
    <row r="86" spans="1:34" ht="19.95" customHeight="1" x14ac:dyDescent="0.3">
      <c r="A86" s="125" t="str">
        <f>'CP, Curs, Sem'!B85</f>
        <v/>
      </c>
      <c r="B86" s="126" t="str">
        <f>IF(NOT(ISBLANK('CP, Curs, Sem'!C85)),'CP, Curs, Sem'!C85,"")</f>
        <v/>
      </c>
      <c r="C86" s="127" t="str">
        <f>IF('CP, Curs, Sem'!U85&lt;&gt;"a","",'CP, Curs, Sem'!U85)</f>
        <v/>
      </c>
      <c r="D86" s="127" t="str">
        <f>IF('CP, Curs, Sem'!V85&lt;&gt;"a","",'CP, Curs, Sem'!V85)</f>
        <v/>
      </c>
      <c r="E86" s="127" t="str">
        <f>IF('CP, Curs, Sem'!W85&lt;&gt;"a","",'CP, Curs, Sem'!W85)</f>
        <v/>
      </c>
      <c r="F86" s="127" t="str">
        <f>IF('CP, Curs, Sem'!X85&lt;&gt;"a","",'CP, Curs, Sem'!X85)</f>
        <v/>
      </c>
      <c r="G86" s="127" t="str">
        <f>IF('CP, Curs, Sem'!Y85&lt;&gt;"a","",'CP, Curs, Sem'!Y85)</f>
        <v/>
      </c>
      <c r="H86" s="127" t="str">
        <f>IF('CP, Curs, Sem'!Z85&lt;&gt;"a","",'CP, Curs, Sem'!Z85)</f>
        <v/>
      </c>
      <c r="I86" s="127" t="str">
        <f>IF('CP, Curs, Sem'!AA85&lt;&gt;"a","",'CP, Curs, Sem'!AA85)</f>
        <v/>
      </c>
      <c r="J86" s="127" t="str">
        <f>IF('CP, Curs, Sem'!AB85&lt;&gt;"a","",'CP, Curs, Sem'!AB85)</f>
        <v/>
      </c>
      <c r="K86" s="127" t="str">
        <f>IF('CP, Curs, Sem'!AC85&lt;&gt;"a","",'CP, Curs, Sem'!AC85)</f>
        <v/>
      </c>
      <c r="L86" s="127" t="str">
        <f>IF('CP, Curs, Sem'!AD85&lt;&gt;"a","",'CP, Curs, Sem'!AD85)</f>
        <v/>
      </c>
      <c r="M86" s="127" t="str">
        <f>IF('CP, Curs, Sem'!AE85&lt;&gt;"a","",'CP, Curs, Sem'!AE85)</f>
        <v/>
      </c>
      <c r="N86" s="127" t="str">
        <f>IF('CP, Curs, Sem'!AF85&lt;&gt;"a","",'CP, Curs, Sem'!AF85)</f>
        <v/>
      </c>
      <c r="O86" s="127" t="str">
        <f>IF('CP, Curs, Sem'!AG85&lt;&gt;"a","",'CP, Curs, Sem'!AG85)</f>
        <v/>
      </c>
      <c r="P86" s="127" t="str">
        <f>IF('CP, Curs, Sem'!AH85&lt;&gt;"a","",'CP, Curs, Sem'!AH85)</f>
        <v/>
      </c>
      <c r="Q86" s="127" t="str">
        <f>IF('CP, Curs, Sem'!AI85&lt;&gt;"a","",'CP, Curs, Sem'!AI85)</f>
        <v/>
      </c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8"/>
      <c r="AG86" s="128"/>
      <c r="AH86" s="125"/>
    </row>
    <row r="87" spans="1:34" ht="19.95" customHeight="1" x14ac:dyDescent="0.3">
      <c r="A87" s="125" t="str">
        <f>'CP, Curs, Sem'!B86</f>
        <v/>
      </c>
      <c r="B87" s="126" t="str">
        <f>IF(NOT(ISBLANK('CP, Curs, Sem'!C86)),'CP, Curs, Sem'!C86,"")</f>
        <v/>
      </c>
      <c r="C87" s="127" t="str">
        <f>IF('CP, Curs, Sem'!U86&lt;&gt;"a","",'CP, Curs, Sem'!U86)</f>
        <v/>
      </c>
      <c r="D87" s="127" t="str">
        <f>IF('CP, Curs, Sem'!V86&lt;&gt;"a","",'CP, Curs, Sem'!V86)</f>
        <v/>
      </c>
      <c r="E87" s="127" t="str">
        <f>IF('CP, Curs, Sem'!W86&lt;&gt;"a","",'CP, Curs, Sem'!W86)</f>
        <v/>
      </c>
      <c r="F87" s="127" t="str">
        <f>IF('CP, Curs, Sem'!X86&lt;&gt;"a","",'CP, Curs, Sem'!X86)</f>
        <v/>
      </c>
      <c r="G87" s="127" t="str">
        <f>IF('CP, Curs, Sem'!Y86&lt;&gt;"a","",'CP, Curs, Sem'!Y86)</f>
        <v/>
      </c>
      <c r="H87" s="127" t="str">
        <f>IF('CP, Curs, Sem'!Z86&lt;&gt;"a","",'CP, Curs, Sem'!Z86)</f>
        <v/>
      </c>
      <c r="I87" s="127" t="str">
        <f>IF('CP, Curs, Sem'!AA86&lt;&gt;"a","",'CP, Curs, Sem'!AA86)</f>
        <v/>
      </c>
      <c r="J87" s="127" t="str">
        <f>IF('CP, Curs, Sem'!AB86&lt;&gt;"a","",'CP, Curs, Sem'!AB86)</f>
        <v/>
      </c>
      <c r="K87" s="127" t="str">
        <f>IF('CP, Curs, Sem'!AC86&lt;&gt;"a","",'CP, Curs, Sem'!AC86)</f>
        <v/>
      </c>
      <c r="L87" s="127" t="str">
        <f>IF('CP, Curs, Sem'!AD86&lt;&gt;"a","",'CP, Curs, Sem'!AD86)</f>
        <v/>
      </c>
      <c r="M87" s="127" t="str">
        <f>IF('CP, Curs, Sem'!AE86&lt;&gt;"a","",'CP, Curs, Sem'!AE86)</f>
        <v/>
      </c>
      <c r="N87" s="127" t="str">
        <f>IF('CP, Curs, Sem'!AF86&lt;&gt;"a","",'CP, Curs, Sem'!AF86)</f>
        <v/>
      </c>
      <c r="O87" s="127" t="str">
        <f>IF('CP, Curs, Sem'!AG86&lt;&gt;"a","",'CP, Curs, Sem'!AG86)</f>
        <v/>
      </c>
      <c r="P87" s="127" t="str">
        <f>IF('CP, Curs, Sem'!AH86&lt;&gt;"a","",'CP, Curs, Sem'!AH86)</f>
        <v/>
      </c>
      <c r="Q87" s="127" t="str">
        <f>IF('CP, Curs, Sem'!AI86&lt;&gt;"a","",'CP, Curs, Sem'!AI86)</f>
        <v/>
      </c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8"/>
      <c r="AG87" s="128"/>
      <c r="AH87" s="125"/>
    </row>
    <row r="88" spans="1:34" ht="19.95" customHeight="1" x14ac:dyDescent="0.3">
      <c r="A88" s="125" t="str">
        <f>'CP, Curs, Sem'!B87</f>
        <v/>
      </c>
      <c r="B88" s="126" t="str">
        <f>IF(NOT(ISBLANK('CP, Curs, Sem'!C87)),'CP, Curs, Sem'!C87,"")</f>
        <v/>
      </c>
      <c r="C88" s="127" t="str">
        <f>IF('CP, Curs, Sem'!U87&lt;&gt;"a","",'CP, Curs, Sem'!U87)</f>
        <v/>
      </c>
      <c r="D88" s="127" t="str">
        <f>IF('CP, Curs, Sem'!V87&lt;&gt;"a","",'CP, Curs, Sem'!V87)</f>
        <v/>
      </c>
      <c r="E88" s="127" t="str">
        <f>IF('CP, Curs, Sem'!W87&lt;&gt;"a","",'CP, Curs, Sem'!W87)</f>
        <v/>
      </c>
      <c r="F88" s="127" t="str">
        <f>IF('CP, Curs, Sem'!X87&lt;&gt;"a","",'CP, Curs, Sem'!X87)</f>
        <v/>
      </c>
      <c r="G88" s="127" t="str">
        <f>IF('CP, Curs, Sem'!Y87&lt;&gt;"a","",'CP, Curs, Sem'!Y87)</f>
        <v/>
      </c>
      <c r="H88" s="127" t="str">
        <f>IF('CP, Curs, Sem'!Z87&lt;&gt;"a","",'CP, Curs, Sem'!Z87)</f>
        <v/>
      </c>
      <c r="I88" s="127" t="str">
        <f>IF('CP, Curs, Sem'!AA87&lt;&gt;"a","",'CP, Curs, Sem'!AA87)</f>
        <v/>
      </c>
      <c r="J88" s="127" t="str">
        <f>IF('CP, Curs, Sem'!AB87&lt;&gt;"a","",'CP, Curs, Sem'!AB87)</f>
        <v/>
      </c>
      <c r="K88" s="127" t="str">
        <f>IF('CP, Curs, Sem'!AC87&lt;&gt;"a","",'CP, Curs, Sem'!AC87)</f>
        <v/>
      </c>
      <c r="L88" s="127" t="str">
        <f>IF('CP, Curs, Sem'!AD87&lt;&gt;"a","",'CP, Curs, Sem'!AD87)</f>
        <v/>
      </c>
      <c r="M88" s="127" t="str">
        <f>IF('CP, Curs, Sem'!AE87&lt;&gt;"a","",'CP, Curs, Sem'!AE87)</f>
        <v/>
      </c>
      <c r="N88" s="127" t="str">
        <f>IF('CP, Curs, Sem'!AF87&lt;&gt;"a","",'CP, Curs, Sem'!AF87)</f>
        <v/>
      </c>
      <c r="O88" s="127" t="str">
        <f>IF('CP, Curs, Sem'!AG87&lt;&gt;"a","",'CP, Curs, Sem'!AG87)</f>
        <v/>
      </c>
      <c r="P88" s="127" t="str">
        <f>IF('CP, Curs, Sem'!AH87&lt;&gt;"a","",'CP, Curs, Sem'!AH87)</f>
        <v/>
      </c>
      <c r="Q88" s="127" t="str">
        <f>IF('CP, Curs, Sem'!AI87&lt;&gt;"a","",'CP, Curs, Sem'!AI87)</f>
        <v/>
      </c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8"/>
      <c r="AG88" s="128"/>
      <c r="AH88" s="125"/>
    </row>
    <row r="89" spans="1:34" ht="19.95" customHeight="1" x14ac:dyDescent="0.3">
      <c r="A89" s="125" t="str">
        <f>'CP, Curs, Sem'!B88</f>
        <v/>
      </c>
      <c r="B89" s="126" t="str">
        <f>IF(NOT(ISBLANK('CP, Curs, Sem'!C88)),'CP, Curs, Sem'!C88,"")</f>
        <v/>
      </c>
      <c r="C89" s="127" t="str">
        <f>IF('CP, Curs, Sem'!U88&lt;&gt;"a","",'CP, Curs, Sem'!U88)</f>
        <v/>
      </c>
      <c r="D89" s="127" t="str">
        <f>IF('CP, Curs, Sem'!V88&lt;&gt;"a","",'CP, Curs, Sem'!V88)</f>
        <v/>
      </c>
      <c r="E89" s="127" t="str">
        <f>IF('CP, Curs, Sem'!W88&lt;&gt;"a","",'CP, Curs, Sem'!W88)</f>
        <v/>
      </c>
      <c r="F89" s="127" t="str">
        <f>IF('CP, Curs, Sem'!X88&lt;&gt;"a","",'CP, Curs, Sem'!X88)</f>
        <v/>
      </c>
      <c r="G89" s="127" t="str">
        <f>IF('CP, Curs, Sem'!Y88&lt;&gt;"a","",'CP, Curs, Sem'!Y88)</f>
        <v/>
      </c>
      <c r="H89" s="127" t="str">
        <f>IF('CP, Curs, Sem'!Z88&lt;&gt;"a","",'CP, Curs, Sem'!Z88)</f>
        <v/>
      </c>
      <c r="I89" s="127" t="str">
        <f>IF('CP, Curs, Sem'!AA88&lt;&gt;"a","",'CP, Curs, Sem'!AA88)</f>
        <v/>
      </c>
      <c r="J89" s="127" t="str">
        <f>IF('CP, Curs, Sem'!AB88&lt;&gt;"a","",'CP, Curs, Sem'!AB88)</f>
        <v/>
      </c>
      <c r="K89" s="127" t="str">
        <f>IF('CP, Curs, Sem'!AC88&lt;&gt;"a","",'CP, Curs, Sem'!AC88)</f>
        <v/>
      </c>
      <c r="L89" s="127" t="str">
        <f>IF('CP, Curs, Sem'!AD88&lt;&gt;"a","",'CP, Curs, Sem'!AD88)</f>
        <v/>
      </c>
      <c r="M89" s="127" t="str">
        <f>IF('CP, Curs, Sem'!AE88&lt;&gt;"a","",'CP, Curs, Sem'!AE88)</f>
        <v/>
      </c>
      <c r="N89" s="127" t="str">
        <f>IF('CP, Curs, Sem'!AF88&lt;&gt;"a","",'CP, Curs, Sem'!AF88)</f>
        <v/>
      </c>
      <c r="O89" s="127" t="str">
        <f>IF('CP, Curs, Sem'!AG88&lt;&gt;"a","",'CP, Curs, Sem'!AG88)</f>
        <v/>
      </c>
      <c r="P89" s="127" t="str">
        <f>IF('CP, Curs, Sem'!AH88&lt;&gt;"a","",'CP, Curs, Sem'!AH88)</f>
        <v/>
      </c>
      <c r="Q89" s="127" t="str">
        <f>IF('CP, Curs, Sem'!AI88&lt;&gt;"a","",'CP, Curs, Sem'!AI88)</f>
        <v/>
      </c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8"/>
      <c r="AG89" s="128"/>
      <c r="AH89" s="125"/>
    </row>
    <row r="90" spans="1:34" ht="19.95" customHeight="1" x14ac:dyDescent="0.3">
      <c r="A90" s="125" t="str">
        <f>'CP, Curs, Sem'!B89</f>
        <v/>
      </c>
      <c r="B90" s="126" t="str">
        <f>IF(NOT(ISBLANK('CP, Curs, Sem'!C89)),'CP, Curs, Sem'!C89,"")</f>
        <v/>
      </c>
      <c r="C90" s="127" t="str">
        <f>IF('CP, Curs, Sem'!U89&lt;&gt;"a","",'CP, Curs, Sem'!U89)</f>
        <v/>
      </c>
      <c r="D90" s="127" t="str">
        <f>IF('CP, Curs, Sem'!V89&lt;&gt;"a","",'CP, Curs, Sem'!V89)</f>
        <v/>
      </c>
      <c r="E90" s="127" t="str">
        <f>IF('CP, Curs, Sem'!W89&lt;&gt;"a","",'CP, Curs, Sem'!W89)</f>
        <v/>
      </c>
      <c r="F90" s="127" t="str">
        <f>IF('CP, Curs, Sem'!X89&lt;&gt;"a","",'CP, Curs, Sem'!X89)</f>
        <v/>
      </c>
      <c r="G90" s="127" t="str">
        <f>IF('CP, Curs, Sem'!Y89&lt;&gt;"a","",'CP, Curs, Sem'!Y89)</f>
        <v/>
      </c>
      <c r="H90" s="127" t="str">
        <f>IF('CP, Curs, Sem'!Z89&lt;&gt;"a","",'CP, Curs, Sem'!Z89)</f>
        <v/>
      </c>
      <c r="I90" s="127" t="str">
        <f>IF('CP, Curs, Sem'!AA89&lt;&gt;"a","",'CP, Curs, Sem'!AA89)</f>
        <v/>
      </c>
      <c r="J90" s="127" t="str">
        <f>IF('CP, Curs, Sem'!AB89&lt;&gt;"a","",'CP, Curs, Sem'!AB89)</f>
        <v/>
      </c>
      <c r="K90" s="127" t="str">
        <f>IF('CP, Curs, Sem'!AC89&lt;&gt;"a","",'CP, Curs, Sem'!AC89)</f>
        <v/>
      </c>
      <c r="L90" s="127" t="str">
        <f>IF('CP, Curs, Sem'!AD89&lt;&gt;"a","",'CP, Curs, Sem'!AD89)</f>
        <v/>
      </c>
      <c r="M90" s="127" t="str">
        <f>IF('CP, Curs, Sem'!AE89&lt;&gt;"a","",'CP, Curs, Sem'!AE89)</f>
        <v/>
      </c>
      <c r="N90" s="127" t="str">
        <f>IF('CP, Curs, Sem'!AF89&lt;&gt;"a","",'CP, Curs, Sem'!AF89)</f>
        <v/>
      </c>
      <c r="O90" s="127" t="str">
        <f>IF('CP, Curs, Sem'!AG89&lt;&gt;"a","",'CP, Curs, Sem'!AG89)</f>
        <v/>
      </c>
      <c r="P90" s="127" t="str">
        <f>IF('CP, Curs, Sem'!AH89&lt;&gt;"a","",'CP, Curs, Sem'!AH89)</f>
        <v/>
      </c>
      <c r="Q90" s="127" t="str">
        <f>IF('CP, Curs, Sem'!AI89&lt;&gt;"a","",'CP, Curs, Sem'!AI89)</f>
        <v/>
      </c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8"/>
      <c r="AG90" s="128"/>
      <c r="AH90" s="125"/>
    </row>
    <row r="91" spans="1:34" ht="19.95" customHeight="1" x14ac:dyDescent="0.3">
      <c r="A91" s="125" t="str">
        <f>'CP, Curs, Sem'!B90</f>
        <v/>
      </c>
      <c r="B91" s="126" t="str">
        <f>IF(NOT(ISBLANK('CP, Curs, Sem'!C90)),'CP, Curs, Sem'!C90,"")</f>
        <v/>
      </c>
      <c r="C91" s="127" t="str">
        <f>IF('CP, Curs, Sem'!U90&lt;&gt;"a","",'CP, Curs, Sem'!U90)</f>
        <v/>
      </c>
      <c r="D91" s="127" t="str">
        <f>IF('CP, Curs, Sem'!V90&lt;&gt;"a","",'CP, Curs, Sem'!V90)</f>
        <v/>
      </c>
      <c r="E91" s="127" t="str">
        <f>IF('CP, Curs, Sem'!W90&lt;&gt;"a","",'CP, Curs, Sem'!W90)</f>
        <v/>
      </c>
      <c r="F91" s="127" t="str">
        <f>IF('CP, Curs, Sem'!X90&lt;&gt;"a","",'CP, Curs, Sem'!X90)</f>
        <v/>
      </c>
      <c r="G91" s="127" t="str">
        <f>IF('CP, Curs, Sem'!Y90&lt;&gt;"a","",'CP, Curs, Sem'!Y90)</f>
        <v/>
      </c>
      <c r="H91" s="127" t="str">
        <f>IF('CP, Curs, Sem'!Z90&lt;&gt;"a","",'CP, Curs, Sem'!Z90)</f>
        <v/>
      </c>
      <c r="I91" s="127" t="str">
        <f>IF('CP, Curs, Sem'!AA90&lt;&gt;"a","",'CP, Curs, Sem'!AA90)</f>
        <v/>
      </c>
      <c r="J91" s="127" t="str">
        <f>IF('CP, Curs, Sem'!AB90&lt;&gt;"a","",'CP, Curs, Sem'!AB90)</f>
        <v/>
      </c>
      <c r="K91" s="127" t="str">
        <f>IF('CP, Curs, Sem'!AC90&lt;&gt;"a","",'CP, Curs, Sem'!AC90)</f>
        <v/>
      </c>
      <c r="L91" s="127" t="str">
        <f>IF('CP, Curs, Sem'!AD90&lt;&gt;"a","",'CP, Curs, Sem'!AD90)</f>
        <v/>
      </c>
      <c r="M91" s="127" t="str">
        <f>IF('CP, Curs, Sem'!AE90&lt;&gt;"a","",'CP, Curs, Sem'!AE90)</f>
        <v/>
      </c>
      <c r="N91" s="127" t="str">
        <f>IF('CP, Curs, Sem'!AF90&lt;&gt;"a","",'CP, Curs, Sem'!AF90)</f>
        <v/>
      </c>
      <c r="O91" s="127" t="str">
        <f>IF('CP, Curs, Sem'!AG90&lt;&gt;"a","",'CP, Curs, Sem'!AG90)</f>
        <v/>
      </c>
      <c r="P91" s="127" t="str">
        <f>IF('CP, Curs, Sem'!AH90&lt;&gt;"a","",'CP, Curs, Sem'!AH90)</f>
        <v/>
      </c>
      <c r="Q91" s="127" t="str">
        <f>IF('CP, Curs, Sem'!AI90&lt;&gt;"a","",'CP, Curs, Sem'!AI90)</f>
        <v/>
      </c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8"/>
      <c r="AG91" s="128"/>
      <c r="AH91" s="125"/>
    </row>
    <row r="92" spans="1:34" ht="19.95" customHeight="1" x14ac:dyDescent="0.3">
      <c r="A92" s="125" t="str">
        <f>'CP, Curs, Sem'!B91</f>
        <v/>
      </c>
      <c r="B92" s="126" t="str">
        <f>IF(NOT(ISBLANK('CP, Curs, Sem'!C91)),'CP, Curs, Sem'!C91,"")</f>
        <v/>
      </c>
      <c r="C92" s="127" t="str">
        <f>IF('CP, Curs, Sem'!U91&lt;&gt;"a","",'CP, Curs, Sem'!U91)</f>
        <v/>
      </c>
      <c r="D92" s="127" t="str">
        <f>IF('CP, Curs, Sem'!V91&lt;&gt;"a","",'CP, Curs, Sem'!V91)</f>
        <v/>
      </c>
      <c r="E92" s="127" t="str">
        <f>IF('CP, Curs, Sem'!W91&lt;&gt;"a","",'CP, Curs, Sem'!W91)</f>
        <v/>
      </c>
      <c r="F92" s="127" t="str">
        <f>IF('CP, Curs, Sem'!X91&lt;&gt;"a","",'CP, Curs, Sem'!X91)</f>
        <v/>
      </c>
      <c r="G92" s="127" t="str">
        <f>IF('CP, Curs, Sem'!Y91&lt;&gt;"a","",'CP, Curs, Sem'!Y91)</f>
        <v/>
      </c>
      <c r="H92" s="127" t="str">
        <f>IF('CP, Curs, Sem'!Z91&lt;&gt;"a","",'CP, Curs, Sem'!Z91)</f>
        <v/>
      </c>
      <c r="I92" s="127" t="str">
        <f>IF('CP, Curs, Sem'!AA91&lt;&gt;"a","",'CP, Curs, Sem'!AA91)</f>
        <v/>
      </c>
      <c r="J92" s="127" t="str">
        <f>IF('CP, Curs, Sem'!AB91&lt;&gt;"a","",'CP, Curs, Sem'!AB91)</f>
        <v/>
      </c>
      <c r="K92" s="127" t="str">
        <f>IF('CP, Curs, Sem'!AC91&lt;&gt;"a","",'CP, Curs, Sem'!AC91)</f>
        <v/>
      </c>
      <c r="L92" s="127" t="str">
        <f>IF('CP, Curs, Sem'!AD91&lt;&gt;"a","",'CP, Curs, Sem'!AD91)</f>
        <v/>
      </c>
      <c r="M92" s="127" t="str">
        <f>IF('CP, Curs, Sem'!AE91&lt;&gt;"a","",'CP, Curs, Sem'!AE91)</f>
        <v/>
      </c>
      <c r="N92" s="127" t="str">
        <f>IF('CP, Curs, Sem'!AF91&lt;&gt;"a","",'CP, Curs, Sem'!AF91)</f>
        <v/>
      </c>
      <c r="O92" s="127" t="str">
        <f>IF('CP, Curs, Sem'!AG91&lt;&gt;"a","",'CP, Curs, Sem'!AG91)</f>
        <v/>
      </c>
      <c r="P92" s="127" t="str">
        <f>IF('CP, Curs, Sem'!AH91&lt;&gt;"a","",'CP, Curs, Sem'!AH91)</f>
        <v/>
      </c>
      <c r="Q92" s="127" t="str">
        <f>IF('CP, Curs, Sem'!AI91&lt;&gt;"a","",'CP, Curs, Sem'!AI91)</f>
        <v/>
      </c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8"/>
      <c r="AG92" s="128"/>
      <c r="AH92" s="125"/>
    </row>
    <row r="93" spans="1:34" ht="19.95" customHeight="1" x14ac:dyDescent="0.3">
      <c r="A93" s="125" t="str">
        <f>'CP, Curs, Sem'!B92</f>
        <v/>
      </c>
      <c r="B93" s="126" t="str">
        <f>IF(NOT(ISBLANK('CP, Curs, Sem'!C92)),'CP, Curs, Sem'!C92,"")</f>
        <v/>
      </c>
      <c r="C93" s="127" t="str">
        <f>IF('CP, Curs, Sem'!U92&lt;&gt;"a","",'CP, Curs, Sem'!U92)</f>
        <v/>
      </c>
      <c r="D93" s="127" t="str">
        <f>IF('CP, Curs, Sem'!V92&lt;&gt;"a","",'CP, Curs, Sem'!V92)</f>
        <v/>
      </c>
      <c r="E93" s="127" t="str">
        <f>IF('CP, Curs, Sem'!W92&lt;&gt;"a","",'CP, Curs, Sem'!W92)</f>
        <v/>
      </c>
      <c r="F93" s="127" t="str">
        <f>IF('CP, Curs, Sem'!X92&lt;&gt;"a","",'CP, Curs, Sem'!X92)</f>
        <v/>
      </c>
      <c r="G93" s="127" t="str">
        <f>IF('CP, Curs, Sem'!Y92&lt;&gt;"a","",'CP, Curs, Sem'!Y92)</f>
        <v/>
      </c>
      <c r="H93" s="127" t="str">
        <f>IF('CP, Curs, Sem'!Z92&lt;&gt;"a","",'CP, Curs, Sem'!Z92)</f>
        <v/>
      </c>
      <c r="I93" s="127" t="str">
        <f>IF('CP, Curs, Sem'!AA92&lt;&gt;"a","",'CP, Curs, Sem'!AA92)</f>
        <v/>
      </c>
      <c r="J93" s="127" t="str">
        <f>IF('CP, Curs, Sem'!AB92&lt;&gt;"a","",'CP, Curs, Sem'!AB92)</f>
        <v/>
      </c>
      <c r="K93" s="127" t="str">
        <f>IF('CP, Curs, Sem'!AC92&lt;&gt;"a","",'CP, Curs, Sem'!AC92)</f>
        <v/>
      </c>
      <c r="L93" s="127" t="str">
        <f>IF('CP, Curs, Sem'!AD92&lt;&gt;"a","",'CP, Curs, Sem'!AD92)</f>
        <v/>
      </c>
      <c r="M93" s="127" t="str">
        <f>IF('CP, Curs, Sem'!AE92&lt;&gt;"a","",'CP, Curs, Sem'!AE92)</f>
        <v/>
      </c>
      <c r="N93" s="127" t="str">
        <f>IF('CP, Curs, Sem'!AF92&lt;&gt;"a","",'CP, Curs, Sem'!AF92)</f>
        <v/>
      </c>
      <c r="O93" s="127" t="str">
        <f>IF('CP, Curs, Sem'!AG92&lt;&gt;"a","",'CP, Curs, Sem'!AG92)</f>
        <v/>
      </c>
      <c r="P93" s="127" t="str">
        <f>IF('CP, Curs, Sem'!AH92&lt;&gt;"a","",'CP, Curs, Sem'!AH92)</f>
        <v/>
      </c>
      <c r="Q93" s="127" t="str">
        <f>IF('CP, Curs, Sem'!AI92&lt;&gt;"a","",'CP, Curs, Sem'!AI92)</f>
        <v/>
      </c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8"/>
      <c r="AG93" s="128"/>
      <c r="AH93" s="125"/>
    </row>
    <row r="94" spans="1:34" ht="19.95" customHeight="1" x14ac:dyDescent="0.3">
      <c r="A94" s="125" t="str">
        <f>'CP, Curs, Sem'!B93</f>
        <v/>
      </c>
      <c r="B94" s="126" t="str">
        <f>IF(NOT(ISBLANK('CP, Curs, Sem'!C93)),'CP, Curs, Sem'!C93,"")</f>
        <v/>
      </c>
      <c r="C94" s="127" t="str">
        <f>IF('CP, Curs, Sem'!U93&lt;&gt;"a","",'CP, Curs, Sem'!U93)</f>
        <v/>
      </c>
      <c r="D94" s="127" t="str">
        <f>IF('CP, Curs, Sem'!V93&lt;&gt;"a","",'CP, Curs, Sem'!V93)</f>
        <v/>
      </c>
      <c r="E94" s="127" t="str">
        <f>IF('CP, Curs, Sem'!W93&lt;&gt;"a","",'CP, Curs, Sem'!W93)</f>
        <v/>
      </c>
      <c r="F94" s="127" t="str">
        <f>IF('CP, Curs, Sem'!X93&lt;&gt;"a","",'CP, Curs, Sem'!X93)</f>
        <v/>
      </c>
      <c r="G94" s="127" t="str">
        <f>IF('CP, Curs, Sem'!Y93&lt;&gt;"a","",'CP, Curs, Sem'!Y93)</f>
        <v/>
      </c>
      <c r="H94" s="127" t="str">
        <f>IF('CP, Curs, Sem'!Z93&lt;&gt;"a","",'CP, Curs, Sem'!Z93)</f>
        <v/>
      </c>
      <c r="I94" s="127" t="str">
        <f>IF('CP, Curs, Sem'!AA93&lt;&gt;"a","",'CP, Curs, Sem'!AA93)</f>
        <v/>
      </c>
      <c r="J94" s="127" t="str">
        <f>IF('CP, Curs, Sem'!AB93&lt;&gt;"a","",'CP, Curs, Sem'!AB93)</f>
        <v/>
      </c>
      <c r="K94" s="127" t="str">
        <f>IF('CP, Curs, Sem'!AC93&lt;&gt;"a","",'CP, Curs, Sem'!AC93)</f>
        <v/>
      </c>
      <c r="L94" s="127" t="str">
        <f>IF('CP, Curs, Sem'!AD93&lt;&gt;"a","",'CP, Curs, Sem'!AD93)</f>
        <v/>
      </c>
      <c r="M94" s="127" t="str">
        <f>IF('CP, Curs, Sem'!AE93&lt;&gt;"a","",'CP, Curs, Sem'!AE93)</f>
        <v/>
      </c>
      <c r="N94" s="127" t="str">
        <f>IF('CP, Curs, Sem'!AF93&lt;&gt;"a","",'CP, Curs, Sem'!AF93)</f>
        <v/>
      </c>
      <c r="O94" s="127" t="str">
        <f>IF('CP, Curs, Sem'!AG93&lt;&gt;"a","",'CP, Curs, Sem'!AG93)</f>
        <v/>
      </c>
      <c r="P94" s="127" t="str">
        <f>IF('CP, Curs, Sem'!AH93&lt;&gt;"a","",'CP, Curs, Sem'!AH93)</f>
        <v/>
      </c>
      <c r="Q94" s="127" t="str">
        <f>IF('CP, Curs, Sem'!AI93&lt;&gt;"a","",'CP, Curs, Sem'!AI93)</f>
        <v/>
      </c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8"/>
      <c r="AG94" s="128"/>
      <c r="AH94" s="125"/>
    </row>
    <row r="95" spans="1:34" ht="19.95" customHeight="1" x14ac:dyDescent="0.3">
      <c r="A95" s="125" t="str">
        <f>'CP, Curs, Sem'!B94</f>
        <v/>
      </c>
      <c r="B95" s="126" t="str">
        <f>IF(NOT(ISBLANK('CP, Curs, Sem'!C94)),'CP, Curs, Sem'!C94,"")</f>
        <v/>
      </c>
      <c r="C95" s="127" t="str">
        <f>IF('CP, Curs, Sem'!U94&lt;&gt;"a","",'CP, Curs, Sem'!U94)</f>
        <v/>
      </c>
      <c r="D95" s="127" t="str">
        <f>IF('CP, Curs, Sem'!V94&lt;&gt;"a","",'CP, Curs, Sem'!V94)</f>
        <v/>
      </c>
      <c r="E95" s="127" t="str">
        <f>IF('CP, Curs, Sem'!W94&lt;&gt;"a","",'CP, Curs, Sem'!W94)</f>
        <v/>
      </c>
      <c r="F95" s="127" t="str">
        <f>IF('CP, Curs, Sem'!X94&lt;&gt;"a","",'CP, Curs, Sem'!X94)</f>
        <v/>
      </c>
      <c r="G95" s="127" t="str">
        <f>IF('CP, Curs, Sem'!Y94&lt;&gt;"a","",'CP, Curs, Sem'!Y94)</f>
        <v/>
      </c>
      <c r="H95" s="127" t="str">
        <f>IF('CP, Curs, Sem'!Z94&lt;&gt;"a","",'CP, Curs, Sem'!Z94)</f>
        <v/>
      </c>
      <c r="I95" s="127" t="str">
        <f>IF('CP, Curs, Sem'!AA94&lt;&gt;"a","",'CP, Curs, Sem'!AA94)</f>
        <v/>
      </c>
      <c r="J95" s="127" t="str">
        <f>IF('CP, Curs, Sem'!AB94&lt;&gt;"a","",'CP, Curs, Sem'!AB94)</f>
        <v/>
      </c>
      <c r="K95" s="127" t="str">
        <f>IF('CP, Curs, Sem'!AC94&lt;&gt;"a","",'CP, Curs, Sem'!AC94)</f>
        <v/>
      </c>
      <c r="L95" s="127" t="str">
        <f>IF('CP, Curs, Sem'!AD94&lt;&gt;"a","",'CP, Curs, Sem'!AD94)</f>
        <v/>
      </c>
      <c r="M95" s="127" t="str">
        <f>IF('CP, Curs, Sem'!AE94&lt;&gt;"a","",'CP, Curs, Sem'!AE94)</f>
        <v/>
      </c>
      <c r="N95" s="127" t="str">
        <f>IF('CP, Curs, Sem'!AF94&lt;&gt;"a","",'CP, Curs, Sem'!AF94)</f>
        <v/>
      </c>
      <c r="O95" s="127" t="str">
        <f>IF('CP, Curs, Sem'!AG94&lt;&gt;"a","",'CP, Curs, Sem'!AG94)</f>
        <v/>
      </c>
      <c r="P95" s="127" t="str">
        <f>IF('CP, Curs, Sem'!AH94&lt;&gt;"a","",'CP, Curs, Sem'!AH94)</f>
        <v/>
      </c>
      <c r="Q95" s="127" t="str">
        <f>IF('CP, Curs, Sem'!AI94&lt;&gt;"a","",'CP, Curs, Sem'!AI94)</f>
        <v/>
      </c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8"/>
      <c r="AG95" s="128"/>
      <c r="AH95" s="125"/>
    </row>
    <row r="96" spans="1:34" ht="19.95" customHeight="1" x14ac:dyDescent="0.3">
      <c r="A96" s="125" t="str">
        <f>'CP, Curs, Sem'!B95</f>
        <v/>
      </c>
      <c r="B96" s="126" t="str">
        <f>IF(NOT(ISBLANK('CP, Curs, Sem'!C95)),'CP, Curs, Sem'!C95,"")</f>
        <v/>
      </c>
      <c r="C96" s="127" t="str">
        <f>IF('CP, Curs, Sem'!U95&lt;&gt;"a","",'CP, Curs, Sem'!U95)</f>
        <v/>
      </c>
      <c r="D96" s="127" t="str">
        <f>IF('CP, Curs, Sem'!V95&lt;&gt;"a","",'CP, Curs, Sem'!V95)</f>
        <v/>
      </c>
      <c r="E96" s="127" t="str">
        <f>IF('CP, Curs, Sem'!W95&lt;&gt;"a","",'CP, Curs, Sem'!W95)</f>
        <v/>
      </c>
      <c r="F96" s="127" t="str">
        <f>IF('CP, Curs, Sem'!X95&lt;&gt;"a","",'CP, Curs, Sem'!X95)</f>
        <v/>
      </c>
      <c r="G96" s="127" t="str">
        <f>IF('CP, Curs, Sem'!Y95&lt;&gt;"a","",'CP, Curs, Sem'!Y95)</f>
        <v/>
      </c>
      <c r="H96" s="127" t="str">
        <f>IF('CP, Curs, Sem'!Z95&lt;&gt;"a","",'CP, Curs, Sem'!Z95)</f>
        <v/>
      </c>
      <c r="I96" s="127" t="str">
        <f>IF('CP, Curs, Sem'!AA95&lt;&gt;"a","",'CP, Curs, Sem'!AA95)</f>
        <v/>
      </c>
      <c r="J96" s="127" t="str">
        <f>IF('CP, Curs, Sem'!AB95&lt;&gt;"a","",'CP, Curs, Sem'!AB95)</f>
        <v/>
      </c>
      <c r="K96" s="127" t="str">
        <f>IF('CP, Curs, Sem'!AC95&lt;&gt;"a","",'CP, Curs, Sem'!AC95)</f>
        <v/>
      </c>
      <c r="L96" s="127" t="str">
        <f>IF('CP, Curs, Sem'!AD95&lt;&gt;"a","",'CP, Curs, Sem'!AD95)</f>
        <v/>
      </c>
      <c r="M96" s="127" t="str">
        <f>IF('CP, Curs, Sem'!AE95&lt;&gt;"a","",'CP, Curs, Sem'!AE95)</f>
        <v/>
      </c>
      <c r="N96" s="127" t="str">
        <f>IF('CP, Curs, Sem'!AF95&lt;&gt;"a","",'CP, Curs, Sem'!AF95)</f>
        <v/>
      </c>
      <c r="O96" s="127" t="str">
        <f>IF('CP, Curs, Sem'!AG95&lt;&gt;"a","",'CP, Curs, Sem'!AG95)</f>
        <v/>
      </c>
      <c r="P96" s="127" t="str">
        <f>IF('CP, Curs, Sem'!AH95&lt;&gt;"a","",'CP, Curs, Sem'!AH95)</f>
        <v/>
      </c>
      <c r="Q96" s="127" t="str">
        <f>IF('CP, Curs, Sem'!AI95&lt;&gt;"a","",'CP, Curs, Sem'!AI95)</f>
        <v/>
      </c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8"/>
      <c r="AG96" s="128"/>
      <c r="AH96" s="125"/>
    </row>
    <row r="97" spans="1:34" ht="19.95" customHeight="1" x14ac:dyDescent="0.3">
      <c r="A97" s="125" t="str">
        <f>'CP, Curs, Sem'!B96</f>
        <v/>
      </c>
      <c r="B97" s="126" t="str">
        <f>IF(NOT(ISBLANK('CP, Curs, Sem'!C96)),'CP, Curs, Sem'!C96,"")</f>
        <v/>
      </c>
      <c r="C97" s="127" t="str">
        <f>IF('CP, Curs, Sem'!U96&lt;&gt;"a","",'CP, Curs, Sem'!U96)</f>
        <v/>
      </c>
      <c r="D97" s="127" t="str">
        <f>IF('CP, Curs, Sem'!V96&lt;&gt;"a","",'CP, Curs, Sem'!V96)</f>
        <v/>
      </c>
      <c r="E97" s="127" t="str">
        <f>IF('CP, Curs, Sem'!W96&lt;&gt;"a","",'CP, Curs, Sem'!W96)</f>
        <v/>
      </c>
      <c r="F97" s="127" t="str">
        <f>IF('CP, Curs, Sem'!X96&lt;&gt;"a","",'CP, Curs, Sem'!X96)</f>
        <v/>
      </c>
      <c r="G97" s="127" t="str">
        <f>IF('CP, Curs, Sem'!Y96&lt;&gt;"a","",'CP, Curs, Sem'!Y96)</f>
        <v/>
      </c>
      <c r="H97" s="127" t="str">
        <f>IF('CP, Curs, Sem'!Z96&lt;&gt;"a","",'CP, Curs, Sem'!Z96)</f>
        <v/>
      </c>
      <c r="I97" s="127" t="str">
        <f>IF('CP, Curs, Sem'!AA96&lt;&gt;"a","",'CP, Curs, Sem'!AA96)</f>
        <v/>
      </c>
      <c r="J97" s="127" t="str">
        <f>IF('CP, Curs, Sem'!AB96&lt;&gt;"a","",'CP, Curs, Sem'!AB96)</f>
        <v/>
      </c>
      <c r="K97" s="127" t="str">
        <f>IF('CP, Curs, Sem'!AC96&lt;&gt;"a","",'CP, Curs, Sem'!AC96)</f>
        <v/>
      </c>
      <c r="L97" s="127" t="str">
        <f>IF('CP, Curs, Sem'!AD96&lt;&gt;"a","",'CP, Curs, Sem'!AD96)</f>
        <v/>
      </c>
      <c r="M97" s="127" t="str">
        <f>IF('CP, Curs, Sem'!AE96&lt;&gt;"a","",'CP, Curs, Sem'!AE96)</f>
        <v/>
      </c>
      <c r="N97" s="127" t="str">
        <f>IF('CP, Curs, Sem'!AF96&lt;&gt;"a","",'CP, Curs, Sem'!AF96)</f>
        <v/>
      </c>
      <c r="O97" s="127" t="str">
        <f>IF('CP, Curs, Sem'!AG96&lt;&gt;"a","",'CP, Curs, Sem'!AG96)</f>
        <v/>
      </c>
      <c r="P97" s="127" t="str">
        <f>IF('CP, Curs, Sem'!AH96&lt;&gt;"a","",'CP, Curs, Sem'!AH96)</f>
        <v/>
      </c>
      <c r="Q97" s="127" t="str">
        <f>IF('CP, Curs, Sem'!AI96&lt;&gt;"a","",'CP, Curs, Sem'!AI96)</f>
        <v/>
      </c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8"/>
      <c r="AG97" s="128"/>
      <c r="AH97" s="125"/>
    </row>
    <row r="98" spans="1:34" ht="19.95" customHeight="1" x14ac:dyDescent="0.3">
      <c r="A98" s="125" t="str">
        <f>'CP, Curs, Sem'!B97</f>
        <v/>
      </c>
      <c r="B98" s="126" t="str">
        <f>IF(NOT(ISBLANK('CP, Curs, Sem'!C97)),'CP, Curs, Sem'!C97,"")</f>
        <v/>
      </c>
      <c r="C98" s="127" t="str">
        <f>IF('CP, Curs, Sem'!U97&lt;&gt;"a","",'CP, Curs, Sem'!U97)</f>
        <v/>
      </c>
      <c r="D98" s="127" t="str">
        <f>IF('CP, Curs, Sem'!V97&lt;&gt;"a","",'CP, Curs, Sem'!V97)</f>
        <v/>
      </c>
      <c r="E98" s="127" t="str">
        <f>IF('CP, Curs, Sem'!W97&lt;&gt;"a","",'CP, Curs, Sem'!W97)</f>
        <v/>
      </c>
      <c r="F98" s="127" t="str">
        <f>IF('CP, Curs, Sem'!X97&lt;&gt;"a","",'CP, Curs, Sem'!X97)</f>
        <v/>
      </c>
      <c r="G98" s="127" t="str">
        <f>IF('CP, Curs, Sem'!Y97&lt;&gt;"a","",'CP, Curs, Sem'!Y97)</f>
        <v/>
      </c>
      <c r="H98" s="127" t="str">
        <f>IF('CP, Curs, Sem'!Z97&lt;&gt;"a","",'CP, Curs, Sem'!Z97)</f>
        <v/>
      </c>
      <c r="I98" s="127" t="str">
        <f>IF('CP, Curs, Sem'!AA97&lt;&gt;"a","",'CP, Curs, Sem'!AA97)</f>
        <v/>
      </c>
      <c r="J98" s="127" t="str">
        <f>IF('CP, Curs, Sem'!AB97&lt;&gt;"a","",'CP, Curs, Sem'!AB97)</f>
        <v/>
      </c>
      <c r="K98" s="127" t="str">
        <f>IF('CP, Curs, Sem'!AC97&lt;&gt;"a","",'CP, Curs, Sem'!AC97)</f>
        <v/>
      </c>
      <c r="L98" s="127" t="str">
        <f>IF('CP, Curs, Sem'!AD97&lt;&gt;"a","",'CP, Curs, Sem'!AD97)</f>
        <v/>
      </c>
      <c r="M98" s="127" t="str">
        <f>IF('CP, Curs, Sem'!AE97&lt;&gt;"a","",'CP, Curs, Sem'!AE97)</f>
        <v/>
      </c>
      <c r="N98" s="127" t="str">
        <f>IF('CP, Curs, Sem'!AF97&lt;&gt;"a","",'CP, Curs, Sem'!AF97)</f>
        <v/>
      </c>
      <c r="O98" s="127" t="str">
        <f>IF('CP, Curs, Sem'!AG97&lt;&gt;"a","",'CP, Curs, Sem'!AG97)</f>
        <v/>
      </c>
      <c r="P98" s="127" t="str">
        <f>IF('CP, Curs, Sem'!AH97&lt;&gt;"a","",'CP, Curs, Sem'!AH97)</f>
        <v/>
      </c>
      <c r="Q98" s="127" t="str">
        <f>IF('CP, Curs, Sem'!AI97&lt;&gt;"a","",'CP, Curs, Sem'!AI97)</f>
        <v/>
      </c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8"/>
      <c r="AG98" s="128"/>
      <c r="AH98" s="125"/>
    </row>
    <row r="99" spans="1:34" ht="19.95" customHeight="1" x14ac:dyDescent="0.3">
      <c r="A99" s="125" t="str">
        <f>'CP, Curs, Sem'!B98</f>
        <v/>
      </c>
      <c r="B99" s="126" t="str">
        <f>IF(NOT(ISBLANK('CP, Curs, Sem'!C98)),'CP, Curs, Sem'!C98,"")</f>
        <v/>
      </c>
      <c r="C99" s="127" t="str">
        <f>IF('CP, Curs, Sem'!U98&lt;&gt;"a","",'CP, Curs, Sem'!U98)</f>
        <v/>
      </c>
      <c r="D99" s="127" t="str">
        <f>IF('CP, Curs, Sem'!V98&lt;&gt;"a","",'CP, Curs, Sem'!V98)</f>
        <v/>
      </c>
      <c r="E99" s="127" t="str">
        <f>IF('CP, Curs, Sem'!W98&lt;&gt;"a","",'CP, Curs, Sem'!W98)</f>
        <v/>
      </c>
      <c r="F99" s="127" t="str">
        <f>IF('CP, Curs, Sem'!X98&lt;&gt;"a","",'CP, Curs, Sem'!X98)</f>
        <v/>
      </c>
      <c r="G99" s="127" t="str">
        <f>IF('CP, Curs, Sem'!Y98&lt;&gt;"a","",'CP, Curs, Sem'!Y98)</f>
        <v/>
      </c>
      <c r="H99" s="127" t="str">
        <f>IF('CP, Curs, Sem'!Z98&lt;&gt;"a","",'CP, Curs, Sem'!Z98)</f>
        <v/>
      </c>
      <c r="I99" s="127" t="str">
        <f>IF('CP, Curs, Sem'!AA98&lt;&gt;"a","",'CP, Curs, Sem'!AA98)</f>
        <v/>
      </c>
      <c r="J99" s="127" t="str">
        <f>IF('CP, Curs, Sem'!AB98&lt;&gt;"a","",'CP, Curs, Sem'!AB98)</f>
        <v/>
      </c>
      <c r="K99" s="127" t="str">
        <f>IF('CP, Curs, Sem'!AC98&lt;&gt;"a","",'CP, Curs, Sem'!AC98)</f>
        <v/>
      </c>
      <c r="L99" s="127" t="str">
        <f>IF('CP, Curs, Sem'!AD98&lt;&gt;"a","",'CP, Curs, Sem'!AD98)</f>
        <v/>
      </c>
      <c r="M99" s="127" t="str">
        <f>IF('CP, Curs, Sem'!AE98&lt;&gt;"a","",'CP, Curs, Sem'!AE98)</f>
        <v/>
      </c>
      <c r="N99" s="127" t="str">
        <f>IF('CP, Curs, Sem'!AF98&lt;&gt;"a","",'CP, Curs, Sem'!AF98)</f>
        <v/>
      </c>
      <c r="O99" s="127" t="str">
        <f>IF('CP, Curs, Sem'!AG98&lt;&gt;"a","",'CP, Curs, Sem'!AG98)</f>
        <v/>
      </c>
      <c r="P99" s="127" t="str">
        <f>IF('CP, Curs, Sem'!AH98&lt;&gt;"a","",'CP, Curs, Sem'!AH98)</f>
        <v/>
      </c>
      <c r="Q99" s="127" t="str">
        <f>IF('CP, Curs, Sem'!AI98&lt;&gt;"a","",'CP, Curs, Sem'!AI98)</f>
        <v/>
      </c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8"/>
      <c r="AG99" s="128"/>
      <c r="AH99" s="125"/>
    </row>
    <row r="100" spans="1:34" ht="19.95" customHeight="1" x14ac:dyDescent="0.3">
      <c r="A100" s="125" t="str">
        <f>'CP, Curs, Sem'!B99</f>
        <v/>
      </c>
      <c r="B100" s="126" t="str">
        <f>IF(NOT(ISBLANK('CP, Curs, Sem'!C99)),'CP, Curs, Sem'!C99,"")</f>
        <v/>
      </c>
      <c r="C100" s="127" t="str">
        <f>IF('CP, Curs, Sem'!U99&lt;&gt;"a","",'CP, Curs, Sem'!U99)</f>
        <v/>
      </c>
      <c r="D100" s="127" t="str">
        <f>IF('CP, Curs, Sem'!V99&lt;&gt;"a","",'CP, Curs, Sem'!V99)</f>
        <v/>
      </c>
      <c r="E100" s="127" t="str">
        <f>IF('CP, Curs, Sem'!W99&lt;&gt;"a","",'CP, Curs, Sem'!W99)</f>
        <v/>
      </c>
      <c r="F100" s="127" t="str">
        <f>IF('CP, Curs, Sem'!X99&lt;&gt;"a","",'CP, Curs, Sem'!X99)</f>
        <v/>
      </c>
      <c r="G100" s="127" t="str">
        <f>IF('CP, Curs, Sem'!Y99&lt;&gt;"a","",'CP, Curs, Sem'!Y99)</f>
        <v/>
      </c>
      <c r="H100" s="127" t="str">
        <f>IF('CP, Curs, Sem'!Z99&lt;&gt;"a","",'CP, Curs, Sem'!Z99)</f>
        <v/>
      </c>
      <c r="I100" s="127" t="str">
        <f>IF('CP, Curs, Sem'!AA99&lt;&gt;"a","",'CP, Curs, Sem'!AA99)</f>
        <v/>
      </c>
      <c r="J100" s="127" t="str">
        <f>IF('CP, Curs, Sem'!AB99&lt;&gt;"a","",'CP, Curs, Sem'!AB99)</f>
        <v/>
      </c>
      <c r="K100" s="127" t="str">
        <f>IF('CP, Curs, Sem'!AC99&lt;&gt;"a","",'CP, Curs, Sem'!AC99)</f>
        <v/>
      </c>
      <c r="L100" s="127" t="str">
        <f>IF('CP, Curs, Sem'!AD99&lt;&gt;"a","",'CP, Curs, Sem'!AD99)</f>
        <v/>
      </c>
      <c r="M100" s="127" t="str">
        <f>IF('CP, Curs, Sem'!AE99&lt;&gt;"a","",'CP, Curs, Sem'!AE99)</f>
        <v/>
      </c>
      <c r="N100" s="127" t="str">
        <f>IF('CP, Curs, Sem'!AF99&lt;&gt;"a","",'CP, Curs, Sem'!AF99)</f>
        <v/>
      </c>
      <c r="O100" s="127" t="str">
        <f>IF('CP, Curs, Sem'!AG99&lt;&gt;"a","",'CP, Curs, Sem'!AG99)</f>
        <v/>
      </c>
      <c r="P100" s="127" t="str">
        <f>IF('CP, Curs, Sem'!AH99&lt;&gt;"a","",'CP, Curs, Sem'!AH99)</f>
        <v/>
      </c>
      <c r="Q100" s="127" t="str">
        <f>IF('CP, Curs, Sem'!AI99&lt;&gt;"a","",'CP, Curs, Sem'!AI99)</f>
        <v/>
      </c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8"/>
      <c r="AG100" s="128"/>
      <c r="AH100" s="125"/>
    </row>
    <row r="101" spans="1:34" ht="19.95" customHeight="1" x14ac:dyDescent="0.3">
      <c r="A101" s="125" t="str">
        <f>'CP, Curs, Sem'!B100</f>
        <v/>
      </c>
      <c r="B101" s="126" t="str">
        <f>IF(NOT(ISBLANK('CP, Curs, Sem'!C100)),'CP, Curs, Sem'!C100,"")</f>
        <v/>
      </c>
      <c r="C101" s="127" t="str">
        <f>IF('CP, Curs, Sem'!U100&lt;&gt;"a","",'CP, Curs, Sem'!U100)</f>
        <v/>
      </c>
      <c r="D101" s="127" t="str">
        <f>IF('CP, Curs, Sem'!V100&lt;&gt;"a","",'CP, Curs, Sem'!V100)</f>
        <v/>
      </c>
      <c r="E101" s="127" t="str">
        <f>IF('CP, Curs, Sem'!W100&lt;&gt;"a","",'CP, Curs, Sem'!W100)</f>
        <v/>
      </c>
      <c r="F101" s="127" t="str">
        <f>IF('CP, Curs, Sem'!X100&lt;&gt;"a","",'CP, Curs, Sem'!X100)</f>
        <v/>
      </c>
      <c r="G101" s="127" t="str">
        <f>IF('CP, Curs, Sem'!Y100&lt;&gt;"a","",'CP, Curs, Sem'!Y100)</f>
        <v/>
      </c>
      <c r="H101" s="127" t="str">
        <f>IF('CP, Curs, Sem'!Z100&lt;&gt;"a","",'CP, Curs, Sem'!Z100)</f>
        <v/>
      </c>
      <c r="I101" s="127" t="str">
        <f>IF('CP, Curs, Sem'!AA100&lt;&gt;"a","",'CP, Curs, Sem'!AA100)</f>
        <v/>
      </c>
      <c r="J101" s="127" t="str">
        <f>IF('CP, Curs, Sem'!AB100&lt;&gt;"a","",'CP, Curs, Sem'!AB100)</f>
        <v/>
      </c>
      <c r="K101" s="127" t="str">
        <f>IF('CP, Curs, Sem'!AC100&lt;&gt;"a","",'CP, Curs, Sem'!AC100)</f>
        <v/>
      </c>
      <c r="L101" s="127" t="str">
        <f>IF('CP, Curs, Sem'!AD100&lt;&gt;"a","",'CP, Curs, Sem'!AD100)</f>
        <v/>
      </c>
      <c r="M101" s="127" t="str">
        <f>IF('CP, Curs, Sem'!AE100&lt;&gt;"a","",'CP, Curs, Sem'!AE100)</f>
        <v/>
      </c>
      <c r="N101" s="127" t="str">
        <f>IF('CP, Curs, Sem'!AF100&lt;&gt;"a","",'CP, Curs, Sem'!AF100)</f>
        <v/>
      </c>
      <c r="O101" s="127" t="str">
        <f>IF('CP, Curs, Sem'!AG100&lt;&gt;"a","",'CP, Curs, Sem'!AG100)</f>
        <v/>
      </c>
      <c r="P101" s="127" t="str">
        <f>IF('CP, Curs, Sem'!AH100&lt;&gt;"a","",'CP, Curs, Sem'!AH100)</f>
        <v/>
      </c>
      <c r="Q101" s="127" t="str">
        <f>IF('CP, Curs, Sem'!AI100&lt;&gt;"a","",'CP, Curs, Sem'!AI100)</f>
        <v/>
      </c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8"/>
      <c r="AG101" s="128"/>
      <c r="AH101" s="125"/>
    </row>
    <row r="102" spans="1:34" ht="19.95" customHeight="1" x14ac:dyDescent="0.3">
      <c r="A102" s="125" t="str">
        <f>'CP, Curs, Sem'!B101</f>
        <v/>
      </c>
      <c r="B102" s="126" t="str">
        <f>IF(NOT(ISBLANK('CP, Curs, Sem'!C101)),'CP, Curs, Sem'!C101,"")</f>
        <v/>
      </c>
      <c r="C102" s="127" t="str">
        <f>IF('CP, Curs, Sem'!U101&lt;&gt;"a","",'CP, Curs, Sem'!U101)</f>
        <v/>
      </c>
      <c r="D102" s="127" t="str">
        <f>IF('CP, Curs, Sem'!V101&lt;&gt;"a","",'CP, Curs, Sem'!V101)</f>
        <v/>
      </c>
      <c r="E102" s="127" t="str">
        <f>IF('CP, Curs, Sem'!W101&lt;&gt;"a","",'CP, Curs, Sem'!W101)</f>
        <v/>
      </c>
      <c r="F102" s="127" t="str">
        <f>IF('CP, Curs, Sem'!X101&lt;&gt;"a","",'CP, Curs, Sem'!X101)</f>
        <v/>
      </c>
      <c r="G102" s="127" t="str">
        <f>IF('CP, Curs, Sem'!Y101&lt;&gt;"a","",'CP, Curs, Sem'!Y101)</f>
        <v/>
      </c>
      <c r="H102" s="127" t="str">
        <f>IF('CP, Curs, Sem'!Z101&lt;&gt;"a","",'CP, Curs, Sem'!Z101)</f>
        <v/>
      </c>
      <c r="I102" s="127" t="str">
        <f>IF('CP, Curs, Sem'!AA101&lt;&gt;"a","",'CP, Curs, Sem'!AA101)</f>
        <v/>
      </c>
      <c r="J102" s="127" t="str">
        <f>IF('CP, Curs, Sem'!AB101&lt;&gt;"a","",'CP, Curs, Sem'!AB101)</f>
        <v/>
      </c>
      <c r="K102" s="127" t="str">
        <f>IF('CP, Curs, Sem'!AC101&lt;&gt;"a","",'CP, Curs, Sem'!AC101)</f>
        <v/>
      </c>
      <c r="L102" s="127" t="str">
        <f>IF('CP, Curs, Sem'!AD101&lt;&gt;"a","",'CP, Curs, Sem'!AD101)</f>
        <v/>
      </c>
      <c r="M102" s="127" t="str">
        <f>IF('CP, Curs, Sem'!AE101&lt;&gt;"a","",'CP, Curs, Sem'!AE101)</f>
        <v/>
      </c>
      <c r="N102" s="127" t="str">
        <f>IF('CP, Curs, Sem'!AF101&lt;&gt;"a","",'CP, Curs, Sem'!AF101)</f>
        <v/>
      </c>
      <c r="O102" s="127" t="str">
        <f>IF('CP, Curs, Sem'!AG101&lt;&gt;"a","",'CP, Curs, Sem'!AG101)</f>
        <v/>
      </c>
      <c r="P102" s="127" t="str">
        <f>IF('CP, Curs, Sem'!AH101&lt;&gt;"a","",'CP, Curs, Sem'!AH101)</f>
        <v/>
      </c>
      <c r="Q102" s="127" t="str">
        <f>IF('CP, Curs, Sem'!AI101&lt;&gt;"a","",'CP, Curs, Sem'!AI101)</f>
        <v/>
      </c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8"/>
      <c r="AG102" s="128"/>
      <c r="AH102" s="125"/>
    </row>
    <row r="103" spans="1:34" ht="19.95" customHeight="1" x14ac:dyDescent="0.3">
      <c r="A103" s="125" t="str">
        <f>'CP, Curs, Sem'!B102</f>
        <v/>
      </c>
      <c r="B103" s="126" t="str">
        <f>IF(NOT(ISBLANK('CP, Curs, Sem'!C102)),'CP, Curs, Sem'!C102,"")</f>
        <v/>
      </c>
      <c r="C103" s="127" t="str">
        <f>IF('CP, Curs, Sem'!U102&lt;&gt;"a","",'CP, Curs, Sem'!U102)</f>
        <v/>
      </c>
      <c r="D103" s="127" t="str">
        <f>IF('CP, Curs, Sem'!V102&lt;&gt;"a","",'CP, Curs, Sem'!V102)</f>
        <v/>
      </c>
      <c r="E103" s="127" t="str">
        <f>IF('CP, Curs, Sem'!W102&lt;&gt;"a","",'CP, Curs, Sem'!W102)</f>
        <v/>
      </c>
      <c r="F103" s="127" t="str">
        <f>IF('CP, Curs, Sem'!X102&lt;&gt;"a","",'CP, Curs, Sem'!X102)</f>
        <v/>
      </c>
      <c r="G103" s="127" t="str">
        <f>IF('CP, Curs, Sem'!Y102&lt;&gt;"a","",'CP, Curs, Sem'!Y102)</f>
        <v/>
      </c>
      <c r="H103" s="127" t="str">
        <f>IF('CP, Curs, Sem'!Z102&lt;&gt;"a","",'CP, Curs, Sem'!Z102)</f>
        <v/>
      </c>
      <c r="I103" s="127" t="str">
        <f>IF('CP, Curs, Sem'!AA102&lt;&gt;"a","",'CP, Curs, Sem'!AA102)</f>
        <v/>
      </c>
      <c r="J103" s="127" t="str">
        <f>IF('CP, Curs, Sem'!AB102&lt;&gt;"a","",'CP, Curs, Sem'!AB102)</f>
        <v/>
      </c>
      <c r="K103" s="127" t="str">
        <f>IF('CP, Curs, Sem'!AC102&lt;&gt;"a","",'CP, Curs, Sem'!AC102)</f>
        <v/>
      </c>
      <c r="L103" s="127" t="str">
        <f>IF('CP, Curs, Sem'!AD102&lt;&gt;"a","",'CP, Curs, Sem'!AD102)</f>
        <v/>
      </c>
      <c r="M103" s="127" t="str">
        <f>IF('CP, Curs, Sem'!AE102&lt;&gt;"a","",'CP, Curs, Sem'!AE102)</f>
        <v/>
      </c>
      <c r="N103" s="127" t="str">
        <f>IF('CP, Curs, Sem'!AF102&lt;&gt;"a","",'CP, Curs, Sem'!AF102)</f>
        <v/>
      </c>
      <c r="O103" s="127" t="str">
        <f>IF('CP, Curs, Sem'!AG102&lt;&gt;"a","",'CP, Curs, Sem'!AG102)</f>
        <v/>
      </c>
      <c r="P103" s="127" t="str">
        <f>IF('CP, Curs, Sem'!AH102&lt;&gt;"a","",'CP, Curs, Sem'!AH102)</f>
        <v/>
      </c>
      <c r="Q103" s="127" t="str">
        <f>IF('CP, Curs, Sem'!AI102&lt;&gt;"a","",'CP, Curs, Sem'!AI102)</f>
        <v/>
      </c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8"/>
      <c r="AG103" s="128"/>
      <c r="AH103" s="125"/>
    </row>
    <row r="104" spans="1:34" ht="19.95" customHeight="1" x14ac:dyDescent="0.3">
      <c r="A104" s="125" t="str">
        <f>'CP, Curs, Sem'!B103</f>
        <v/>
      </c>
      <c r="B104" s="126" t="str">
        <f>IF(NOT(ISBLANK('CP, Curs, Sem'!C103)),'CP, Curs, Sem'!C103,"")</f>
        <v/>
      </c>
      <c r="C104" s="127" t="str">
        <f>IF('CP, Curs, Sem'!U103&lt;&gt;"a","",'CP, Curs, Sem'!U103)</f>
        <v/>
      </c>
      <c r="D104" s="127" t="str">
        <f>IF('CP, Curs, Sem'!V103&lt;&gt;"a","",'CP, Curs, Sem'!V103)</f>
        <v/>
      </c>
      <c r="E104" s="127" t="str">
        <f>IF('CP, Curs, Sem'!W103&lt;&gt;"a","",'CP, Curs, Sem'!W103)</f>
        <v/>
      </c>
      <c r="F104" s="127" t="str">
        <f>IF('CP, Curs, Sem'!X103&lt;&gt;"a","",'CP, Curs, Sem'!X103)</f>
        <v/>
      </c>
      <c r="G104" s="127" t="str">
        <f>IF('CP, Curs, Sem'!Y103&lt;&gt;"a","",'CP, Curs, Sem'!Y103)</f>
        <v/>
      </c>
      <c r="H104" s="127" t="str">
        <f>IF('CP, Curs, Sem'!Z103&lt;&gt;"a","",'CP, Curs, Sem'!Z103)</f>
        <v/>
      </c>
      <c r="I104" s="127" t="str">
        <f>IF('CP, Curs, Sem'!AA103&lt;&gt;"a","",'CP, Curs, Sem'!AA103)</f>
        <v/>
      </c>
      <c r="J104" s="127" t="str">
        <f>IF('CP, Curs, Sem'!AB103&lt;&gt;"a","",'CP, Curs, Sem'!AB103)</f>
        <v/>
      </c>
      <c r="K104" s="127" t="str">
        <f>IF('CP, Curs, Sem'!AC103&lt;&gt;"a","",'CP, Curs, Sem'!AC103)</f>
        <v/>
      </c>
      <c r="L104" s="127" t="str">
        <f>IF('CP, Curs, Sem'!AD103&lt;&gt;"a","",'CP, Curs, Sem'!AD103)</f>
        <v/>
      </c>
      <c r="M104" s="127" t="str">
        <f>IF('CP, Curs, Sem'!AE103&lt;&gt;"a","",'CP, Curs, Sem'!AE103)</f>
        <v/>
      </c>
      <c r="N104" s="127" t="str">
        <f>IF('CP, Curs, Sem'!AF103&lt;&gt;"a","",'CP, Curs, Sem'!AF103)</f>
        <v/>
      </c>
      <c r="O104" s="127" t="str">
        <f>IF('CP, Curs, Sem'!AG103&lt;&gt;"a","",'CP, Curs, Sem'!AG103)</f>
        <v/>
      </c>
      <c r="P104" s="127" t="str">
        <f>IF('CP, Curs, Sem'!AH103&lt;&gt;"a","",'CP, Curs, Sem'!AH103)</f>
        <v/>
      </c>
      <c r="Q104" s="127" t="str">
        <f>IF('CP, Curs, Sem'!AI103&lt;&gt;"a","",'CP, Curs, Sem'!AI103)</f>
        <v/>
      </c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8"/>
      <c r="AG104" s="128"/>
      <c r="AH104" s="125"/>
    </row>
    <row r="105" spans="1:34" ht="19.95" customHeight="1" x14ac:dyDescent="0.3">
      <c r="A105" s="125" t="str">
        <f>'CP, Curs, Sem'!B104</f>
        <v/>
      </c>
      <c r="B105" s="126" t="str">
        <f>IF(NOT(ISBLANK('CP, Curs, Sem'!C104)),'CP, Curs, Sem'!C104,"")</f>
        <v/>
      </c>
      <c r="C105" s="127" t="str">
        <f>IF('CP, Curs, Sem'!U104&lt;&gt;"a","",'CP, Curs, Sem'!U104)</f>
        <v/>
      </c>
      <c r="D105" s="127" t="str">
        <f>IF('CP, Curs, Sem'!V104&lt;&gt;"a","",'CP, Curs, Sem'!V104)</f>
        <v/>
      </c>
      <c r="E105" s="127" t="str">
        <f>IF('CP, Curs, Sem'!W104&lt;&gt;"a","",'CP, Curs, Sem'!W104)</f>
        <v/>
      </c>
      <c r="F105" s="127" t="str">
        <f>IF('CP, Curs, Sem'!X104&lt;&gt;"a","",'CP, Curs, Sem'!X104)</f>
        <v/>
      </c>
      <c r="G105" s="127" t="str">
        <f>IF('CP, Curs, Sem'!Y104&lt;&gt;"a","",'CP, Curs, Sem'!Y104)</f>
        <v/>
      </c>
      <c r="H105" s="127" t="str">
        <f>IF('CP, Curs, Sem'!Z104&lt;&gt;"a","",'CP, Curs, Sem'!Z104)</f>
        <v/>
      </c>
      <c r="I105" s="127" t="str">
        <f>IF('CP, Curs, Sem'!AA104&lt;&gt;"a","",'CP, Curs, Sem'!AA104)</f>
        <v/>
      </c>
      <c r="J105" s="127" t="str">
        <f>IF('CP, Curs, Sem'!AB104&lt;&gt;"a","",'CP, Curs, Sem'!AB104)</f>
        <v/>
      </c>
      <c r="K105" s="127" t="str">
        <f>IF('CP, Curs, Sem'!AC104&lt;&gt;"a","",'CP, Curs, Sem'!AC104)</f>
        <v/>
      </c>
      <c r="L105" s="127" t="str">
        <f>IF('CP, Curs, Sem'!AD104&lt;&gt;"a","",'CP, Curs, Sem'!AD104)</f>
        <v/>
      </c>
      <c r="M105" s="127" t="str">
        <f>IF('CP, Curs, Sem'!AE104&lt;&gt;"a","",'CP, Curs, Sem'!AE104)</f>
        <v/>
      </c>
      <c r="N105" s="127" t="str">
        <f>IF('CP, Curs, Sem'!AF104&lt;&gt;"a","",'CP, Curs, Sem'!AF104)</f>
        <v/>
      </c>
      <c r="O105" s="127" t="str">
        <f>IF('CP, Curs, Sem'!AG104&lt;&gt;"a","",'CP, Curs, Sem'!AG104)</f>
        <v/>
      </c>
      <c r="P105" s="127" t="str">
        <f>IF('CP, Curs, Sem'!AH104&lt;&gt;"a","",'CP, Curs, Sem'!AH104)</f>
        <v/>
      </c>
      <c r="Q105" s="127" t="str">
        <f>IF('CP, Curs, Sem'!AI104&lt;&gt;"a","",'CP, Curs, Sem'!AI104)</f>
        <v/>
      </c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8"/>
      <c r="AG105" s="128"/>
      <c r="AH105" s="125"/>
    </row>
    <row r="106" spans="1:34" ht="19.95" customHeight="1" x14ac:dyDescent="0.3">
      <c r="A106" s="125" t="str">
        <f>'CP, Curs, Sem'!B105</f>
        <v/>
      </c>
      <c r="B106" s="126" t="str">
        <f>IF(NOT(ISBLANK('CP, Curs, Sem'!C105)),'CP, Curs, Sem'!C105,"")</f>
        <v/>
      </c>
      <c r="C106" s="127" t="str">
        <f>IF('CP, Curs, Sem'!U105&lt;&gt;"a","",'CP, Curs, Sem'!U105)</f>
        <v/>
      </c>
      <c r="D106" s="127" t="str">
        <f>IF('CP, Curs, Sem'!V105&lt;&gt;"a","",'CP, Curs, Sem'!V105)</f>
        <v/>
      </c>
      <c r="E106" s="127" t="str">
        <f>IF('CP, Curs, Sem'!W105&lt;&gt;"a","",'CP, Curs, Sem'!W105)</f>
        <v/>
      </c>
      <c r="F106" s="127" t="str">
        <f>IF('CP, Curs, Sem'!X105&lt;&gt;"a","",'CP, Curs, Sem'!X105)</f>
        <v/>
      </c>
      <c r="G106" s="127" t="str">
        <f>IF('CP, Curs, Sem'!Y105&lt;&gt;"a","",'CP, Curs, Sem'!Y105)</f>
        <v/>
      </c>
      <c r="H106" s="127" t="str">
        <f>IF('CP, Curs, Sem'!Z105&lt;&gt;"a","",'CP, Curs, Sem'!Z105)</f>
        <v/>
      </c>
      <c r="I106" s="127" t="str">
        <f>IF('CP, Curs, Sem'!AA105&lt;&gt;"a","",'CP, Curs, Sem'!AA105)</f>
        <v/>
      </c>
      <c r="J106" s="127" t="str">
        <f>IF('CP, Curs, Sem'!AB105&lt;&gt;"a","",'CP, Curs, Sem'!AB105)</f>
        <v/>
      </c>
      <c r="K106" s="127" t="str">
        <f>IF('CP, Curs, Sem'!AC105&lt;&gt;"a","",'CP, Curs, Sem'!AC105)</f>
        <v/>
      </c>
      <c r="L106" s="127" t="str">
        <f>IF('CP, Curs, Sem'!AD105&lt;&gt;"a","",'CP, Curs, Sem'!AD105)</f>
        <v/>
      </c>
      <c r="M106" s="127" t="str">
        <f>IF('CP, Curs, Sem'!AE105&lt;&gt;"a","",'CP, Curs, Sem'!AE105)</f>
        <v/>
      </c>
      <c r="N106" s="127" t="str">
        <f>IF('CP, Curs, Sem'!AF105&lt;&gt;"a","",'CP, Curs, Sem'!AF105)</f>
        <v/>
      </c>
      <c r="O106" s="127" t="str">
        <f>IF('CP, Curs, Sem'!AG105&lt;&gt;"a","",'CP, Curs, Sem'!AG105)</f>
        <v/>
      </c>
      <c r="P106" s="127" t="str">
        <f>IF('CP, Curs, Sem'!AH105&lt;&gt;"a","",'CP, Curs, Sem'!AH105)</f>
        <v/>
      </c>
      <c r="Q106" s="127" t="str">
        <f>IF('CP, Curs, Sem'!AI105&lt;&gt;"a","",'CP, Curs, Sem'!AI105)</f>
        <v/>
      </c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8"/>
      <c r="AG106" s="128"/>
      <c r="AH106" s="125"/>
    </row>
  </sheetData>
  <mergeCells count="37">
    <mergeCell ref="O5:O6"/>
    <mergeCell ref="C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K5:AK6"/>
    <mergeCell ref="AL5:AL6"/>
    <mergeCell ref="AM5:AM6"/>
    <mergeCell ref="AB5:AB6"/>
    <mergeCell ref="AC5:AC6"/>
    <mergeCell ref="AD5:AD6"/>
    <mergeCell ref="AE5:AE6"/>
    <mergeCell ref="AF5:AH5"/>
    <mergeCell ref="AJ5:AJ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M106"/>
  <sheetViews>
    <sheetView topLeftCell="O1" zoomScale="85" zoomScaleNormal="85" workbookViewId="0">
      <selection activeCell="AL8" sqref="AL8:AL21"/>
    </sheetView>
  </sheetViews>
  <sheetFormatPr defaultColWidth="9.109375" defaultRowHeight="15.6" x14ac:dyDescent="0.3"/>
  <cols>
    <col min="1" max="1" width="4.88671875" style="121" customWidth="1"/>
    <col min="2" max="2" width="41.44140625" style="121" customWidth="1"/>
    <col min="3" max="31" width="4.33203125" style="121" customWidth="1"/>
    <col min="32" max="33" width="6.33203125" style="121" customWidth="1"/>
    <col min="34" max="34" width="12.109375" style="121" customWidth="1"/>
    <col min="35" max="36" width="9.109375" style="121"/>
    <col min="37" max="37" width="95.33203125" style="121" customWidth="1"/>
    <col min="38" max="38" width="8" style="121" customWidth="1"/>
    <col min="39" max="39" width="19.6640625" style="121" customWidth="1"/>
    <col min="40" max="47" width="9.109375" style="121"/>
    <col min="48" max="48" width="9.109375" style="121" customWidth="1"/>
    <col min="49" max="16384" width="9.109375" style="121"/>
  </cols>
  <sheetData>
    <row r="1" spans="1:39" x14ac:dyDescent="0.3">
      <c r="AK1" s="122" t="s">
        <v>101</v>
      </c>
    </row>
    <row r="2" spans="1:39" x14ac:dyDescent="0.3">
      <c r="AJ2" s="121" t="s">
        <v>118</v>
      </c>
    </row>
    <row r="3" spans="1:39" x14ac:dyDescent="0.3">
      <c r="B3" s="122" t="s">
        <v>102</v>
      </c>
      <c r="AJ3" s="121" t="s">
        <v>131</v>
      </c>
      <c r="AK3" s="122"/>
    </row>
    <row r="4" spans="1:39" ht="18" x14ac:dyDescent="0.35">
      <c r="C4" s="223" t="str">
        <f>'CP, Curs, Sem'!AK3</f>
        <v>Curs Universitar. Seminar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AJ4" s="121" t="s">
        <v>116</v>
      </c>
      <c r="AK4" s="123"/>
    </row>
    <row r="5" spans="1:39" ht="15.6" customHeight="1" x14ac:dyDescent="0.3">
      <c r="A5" s="231" t="s">
        <v>103</v>
      </c>
      <c r="B5" s="231" t="s">
        <v>104</v>
      </c>
      <c r="C5" s="229" t="str">
        <f>IF('CP, Curs, Sem'!AK5&lt;&gt;"",'CP, Curs, Sem'!AK5,"")</f>
        <v>09.03</v>
      </c>
      <c r="D5" s="229" t="str">
        <f>IF('CP, Curs, Sem'!AL5&lt;&gt;"",'CP, Curs, Sem'!AL5,"")</f>
        <v/>
      </c>
      <c r="E5" s="229" t="str">
        <f>IF('CP, Curs, Sem'!AM5&lt;&gt;"",'CP, Curs, Sem'!AM5,"")</f>
        <v/>
      </c>
      <c r="F5" s="229" t="str">
        <f>IF('CP, Curs, Sem'!AN5&lt;&gt;"",'CP, Curs, Sem'!AN5,"")</f>
        <v/>
      </c>
      <c r="G5" s="229" t="str">
        <f>IF('CP, Curs, Sem'!AO5&lt;&gt;"",'CP, Curs, Sem'!AO5,"")</f>
        <v/>
      </c>
      <c r="H5" s="229" t="str">
        <f>IF('CP, Curs, Sem'!AP5&lt;&gt;"",'CP, Curs, Sem'!AP5,"")</f>
        <v/>
      </c>
      <c r="I5" s="229" t="str">
        <f>IF('CP, Curs, Sem'!AQ5&lt;&gt;"",'CP, Curs, Sem'!AQ5,"")</f>
        <v/>
      </c>
      <c r="J5" s="229" t="str">
        <f>IF('CP, Curs, Sem'!AR5&lt;&gt;"",'CP, Curs, Sem'!AR5,"")</f>
        <v/>
      </c>
      <c r="K5" s="229" t="str">
        <f>IF('CP, Curs, Sem'!AS5&lt;&gt;"",'CP, Curs, Sem'!AS5,"")</f>
        <v/>
      </c>
      <c r="L5" s="229" t="str">
        <f>IF('CP, Curs, Sem'!AT5&lt;&gt;"",'CP, Curs, Sem'!AT5,"")</f>
        <v/>
      </c>
      <c r="M5" s="229" t="str">
        <f>IF('CP, Curs, Sem'!AU5&lt;&gt;"",'CP, Curs, Sem'!AU5,"")</f>
        <v/>
      </c>
      <c r="N5" s="229" t="str">
        <f>IF('CP, Curs, Sem'!AV5&lt;&gt;"",'CP, Curs, Sem'!AV5,"")</f>
        <v/>
      </c>
      <c r="O5" s="229" t="str">
        <f>IF('CP, Curs, Sem'!AW5&lt;&gt;"",'CP, Curs, Sem'!AW5,"")</f>
        <v/>
      </c>
      <c r="P5" s="229" t="str">
        <f>IF('CP, Curs, Sem'!AX5&lt;&gt;"",'CP, Curs, Sem'!AX5,"")</f>
        <v/>
      </c>
      <c r="Q5" s="229" t="str">
        <f>IF('CP, Curs, Sem'!AY5&lt;&gt;"",'CP, Curs, Sem'!AY5,"")</f>
        <v/>
      </c>
      <c r="R5" s="229"/>
      <c r="S5" s="229"/>
      <c r="T5" s="229"/>
      <c r="U5" s="229"/>
      <c r="V5" s="232"/>
      <c r="W5" s="232"/>
      <c r="X5" s="232"/>
      <c r="Y5" s="232"/>
      <c r="Z5" s="232"/>
      <c r="AA5" s="232"/>
      <c r="AB5" s="232"/>
      <c r="AC5" s="232"/>
      <c r="AD5" s="232"/>
      <c r="AE5" s="229"/>
      <c r="AF5" s="226" t="s">
        <v>105</v>
      </c>
      <c r="AG5" s="226"/>
      <c r="AH5" s="226"/>
      <c r="AJ5" s="227" t="s">
        <v>106</v>
      </c>
      <c r="AK5" s="227" t="s">
        <v>107</v>
      </c>
      <c r="AL5" s="227" t="s">
        <v>108</v>
      </c>
      <c r="AM5" s="227" t="s">
        <v>109</v>
      </c>
    </row>
    <row r="6" spans="1:39" ht="40.200000000000003" customHeight="1" x14ac:dyDescent="0.3">
      <c r="A6" s="231"/>
      <c r="B6" s="231"/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3"/>
      <c r="W6" s="233"/>
      <c r="X6" s="233"/>
      <c r="Y6" s="233"/>
      <c r="Z6" s="233"/>
      <c r="AA6" s="233"/>
      <c r="AB6" s="233"/>
      <c r="AC6" s="233"/>
      <c r="AD6" s="233"/>
      <c r="AE6" s="230"/>
      <c r="AF6" s="124" t="s">
        <v>24</v>
      </c>
      <c r="AG6" s="124" t="s">
        <v>25</v>
      </c>
      <c r="AH6" s="124" t="s">
        <v>110</v>
      </c>
      <c r="AJ6" s="228"/>
      <c r="AK6" s="228"/>
      <c r="AL6" s="228"/>
      <c r="AM6" s="228"/>
    </row>
    <row r="7" spans="1:39" ht="19.95" customHeight="1" x14ac:dyDescent="0.3">
      <c r="A7" s="125">
        <f>'CP, Curs, Sem'!B6</f>
        <v>1</v>
      </c>
      <c r="B7" s="126" t="str">
        <f>IF(NOT(ISBLANK('CP, Curs, Sem'!C6)),'CP, Curs, Sem'!C6,"")</f>
        <v>Nume, Prenume</v>
      </c>
      <c r="C7" s="127" t="str">
        <f>IF('CP, Curs, Sem'!AK6&lt;&gt;"a","",'CP, Curs, Sem'!AK6)</f>
        <v/>
      </c>
      <c r="D7" s="127" t="str">
        <f>IF('CP, Curs, Sem'!AL6&lt;&gt;"a","",'CP, Curs, Sem'!AL6)</f>
        <v/>
      </c>
      <c r="E7" s="127" t="str">
        <f>IF('CP, Curs, Sem'!AM6&lt;&gt;"a","",'CP, Curs, Sem'!AM6)</f>
        <v/>
      </c>
      <c r="F7" s="127" t="str">
        <f>IF('CP, Curs, Sem'!AN6&lt;&gt;"a","",'CP, Curs, Sem'!AN6)</f>
        <v/>
      </c>
      <c r="G7" s="127" t="str">
        <f>IF('CP, Curs, Sem'!AO6&lt;&gt;"a","",'CP, Curs, Sem'!AO6)</f>
        <v/>
      </c>
      <c r="H7" s="127" t="str">
        <f>IF('CP, Curs, Sem'!AP6&lt;&gt;"a","",'CP, Curs, Sem'!AP6)</f>
        <v/>
      </c>
      <c r="I7" s="127" t="str">
        <f>IF('CP, Curs, Sem'!AQ6&lt;&gt;"a","",'CP, Curs, Sem'!AQ6)</f>
        <v/>
      </c>
      <c r="J7" s="127" t="str">
        <f>IF('CP, Curs, Sem'!AR6&lt;&gt;"a","",'CP, Curs, Sem'!AR6)</f>
        <v/>
      </c>
      <c r="K7" s="127" t="str">
        <f>IF('CP, Curs, Sem'!AS6&lt;&gt;"a","",'CP, Curs, Sem'!AS6)</f>
        <v/>
      </c>
      <c r="L7" s="127" t="str">
        <f>IF('CP, Curs, Sem'!AT6&lt;&gt;"a","",'CP, Curs, Sem'!AT6)</f>
        <v/>
      </c>
      <c r="M7" s="127" t="str">
        <f>IF('CP, Curs, Sem'!AU6&lt;&gt;"a","",'CP, Curs, Sem'!AU6)</f>
        <v/>
      </c>
      <c r="N7" s="127" t="str">
        <f>IF('CP, Curs, Sem'!AV6&lt;&gt;"a","",'CP, Curs, Sem'!AV6)</f>
        <v/>
      </c>
      <c r="O7" s="127" t="str">
        <f>IF('CP, Curs, Sem'!AW6&lt;&gt;"a","",'CP, Curs, Sem'!AW6)</f>
        <v/>
      </c>
      <c r="P7" s="127" t="str">
        <f>IF('CP, Curs, Sem'!AX6&lt;&gt;"a","",'CP, Curs, Sem'!AX6)</f>
        <v/>
      </c>
      <c r="Q7" s="127" t="str">
        <f>IF('CP, Curs, Sem'!AY6&lt;&gt;"a","",'CP, Curs, Sem'!AY6)</f>
        <v/>
      </c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8"/>
      <c r="AG7" s="128"/>
      <c r="AH7" s="125"/>
      <c r="AJ7" s="134" t="str">
        <f>C5</f>
        <v>09.03</v>
      </c>
      <c r="AK7" s="130" t="s">
        <v>207</v>
      </c>
      <c r="AL7" s="129">
        <v>2</v>
      </c>
      <c r="AM7" s="129"/>
    </row>
    <row r="8" spans="1:39" ht="19.95" customHeight="1" x14ac:dyDescent="0.3">
      <c r="A8" s="125" t="str">
        <f>'CP, Curs, Sem'!B7</f>
        <v/>
      </c>
      <c r="B8" s="126" t="str">
        <f>IF(NOT(ISBLANK('CP, Curs, Sem'!C7)),'CP, Curs, Sem'!C7,"")</f>
        <v/>
      </c>
      <c r="C8" s="127" t="str">
        <f>IF('CP, Curs, Sem'!AK7&lt;&gt;"a","",'CP, Curs, Sem'!AK7)</f>
        <v/>
      </c>
      <c r="D8" s="127" t="str">
        <f>IF('CP, Curs, Sem'!AL7&lt;&gt;"a","",'CP, Curs, Sem'!AL7)</f>
        <v/>
      </c>
      <c r="E8" s="127" t="str">
        <f>IF('CP, Curs, Sem'!AM7&lt;&gt;"a","",'CP, Curs, Sem'!AM7)</f>
        <v/>
      </c>
      <c r="F8" s="127" t="str">
        <f>IF('CP, Curs, Sem'!AN7&lt;&gt;"a","",'CP, Curs, Sem'!AN7)</f>
        <v/>
      </c>
      <c r="G8" s="127" t="str">
        <f>IF('CP, Curs, Sem'!AO7&lt;&gt;"a","",'CP, Curs, Sem'!AO7)</f>
        <v/>
      </c>
      <c r="H8" s="127" t="str">
        <f>IF('CP, Curs, Sem'!AP7&lt;&gt;"a","",'CP, Curs, Sem'!AP7)</f>
        <v/>
      </c>
      <c r="I8" s="127" t="str">
        <f>IF('CP, Curs, Sem'!AQ7&lt;&gt;"a","",'CP, Curs, Sem'!AQ7)</f>
        <v/>
      </c>
      <c r="J8" s="127" t="str">
        <f>IF('CP, Curs, Sem'!AR7&lt;&gt;"a","",'CP, Curs, Sem'!AR7)</f>
        <v/>
      </c>
      <c r="K8" s="127" t="str">
        <f>IF('CP, Curs, Sem'!AS7&lt;&gt;"a","",'CP, Curs, Sem'!AS7)</f>
        <v/>
      </c>
      <c r="L8" s="127" t="str">
        <f>IF('CP, Curs, Sem'!AT7&lt;&gt;"a","",'CP, Curs, Sem'!AT7)</f>
        <v/>
      </c>
      <c r="M8" s="127" t="str">
        <f>IF('CP, Curs, Sem'!AU7&lt;&gt;"a","",'CP, Curs, Sem'!AU7)</f>
        <v/>
      </c>
      <c r="N8" s="127" t="str">
        <f>IF('CP, Curs, Sem'!AV7&lt;&gt;"a","",'CP, Curs, Sem'!AV7)</f>
        <v/>
      </c>
      <c r="O8" s="127" t="str">
        <f>IF('CP, Curs, Sem'!AW7&lt;&gt;"a","",'CP, Curs, Sem'!AW7)</f>
        <v/>
      </c>
      <c r="P8" s="127" t="str">
        <f>IF('CP, Curs, Sem'!AX7&lt;&gt;"a","",'CP, Curs, Sem'!AX7)</f>
        <v/>
      </c>
      <c r="Q8" s="127" t="str">
        <f>IF('CP, Curs, Sem'!AY7&lt;&gt;"a","",'CP, Curs, Sem'!AY7)</f>
        <v/>
      </c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8"/>
      <c r="AG8" s="128"/>
      <c r="AH8" s="125"/>
      <c r="AJ8" s="134" t="str">
        <f>D5</f>
        <v/>
      </c>
      <c r="AK8" s="130" t="s">
        <v>209</v>
      </c>
      <c r="AL8" s="129"/>
      <c r="AM8" s="129"/>
    </row>
    <row r="9" spans="1:39" ht="19.95" customHeight="1" x14ac:dyDescent="0.3">
      <c r="A9" s="125" t="str">
        <f>'CP, Curs, Sem'!B8</f>
        <v/>
      </c>
      <c r="B9" s="126" t="str">
        <f>IF(NOT(ISBLANK('CP, Curs, Sem'!C8)),'CP, Curs, Sem'!C8,"")</f>
        <v/>
      </c>
      <c r="C9" s="127" t="str">
        <f>IF('CP, Curs, Sem'!AK8&lt;&gt;"a","",'CP, Curs, Sem'!AK8)</f>
        <v/>
      </c>
      <c r="D9" s="127" t="str">
        <f>IF('CP, Curs, Sem'!AL8&lt;&gt;"a","",'CP, Curs, Sem'!AL8)</f>
        <v/>
      </c>
      <c r="E9" s="127" t="str">
        <f>IF('CP, Curs, Sem'!AM8&lt;&gt;"a","",'CP, Curs, Sem'!AM8)</f>
        <v/>
      </c>
      <c r="F9" s="127" t="str">
        <f>IF('CP, Curs, Sem'!AN8&lt;&gt;"a","",'CP, Curs, Sem'!AN8)</f>
        <v/>
      </c>
      <c r="G9" s="127" t="str">
        <f>IF('CP, Curs, Sem'!AO8&lt;&gt;"a","",'CP, Curs, Sem'!AO8)</f>
        <v/>
      </c>
      <c r="H9" s="127" t="str">
        <f>IF('CP, Curs, Sem'!AP8&lt;&gt;"a","",'CP, Curs, Sem'!AP8)</f>
        <v/>
      </c>
      <c r="I9" s="127" t="str">
        <f>IF('CP, Curs, Sem'!AQ8&lt;&gt;"a","",'CP, Curs, Sem'!AQ8)</f>
        <v/>
      </c>
      <c r="J9" s="127" t="str">
        <f>IF('CP, Curs, Sem'!AR8&lt;&gt;"a","",'CP, Curs, Sem'!AR8)</f>
        <v/>
      </c>
      <c r="K9" s="127" t="str">
        <f>IF('CP, Curs, Sem'!AS8&lt;&gt;"a","",'CP, Curs, Sem'!AS8)</f>
        <v/>
      </c>
      <c r="L9" s="127" t="str">
        <f>IF('CP, Curs, Sem'!AT8&lt;&gt;"a","",'CP, Curs, Sem'!AT8)</f>
        <v/>
      </c>
      <c r="M9" s="127" t="str">
        <f>IF('CP, Curs, Sem'!AU8&lt;&gt;"a","",'CP, Curs, Sem'!AU8)</f>
        <v/>
      </c>
      <c r="N9" s="127" t="str">
        <f>IF('CP, Curs, Sem'!AV8&lt;&gt;"a","",'CP, Curs, Sem'!AV8)</f>
        <v/>
      </c>
      <c r="O9" s="127" t="str">
        <f>IF('CP, Curs, Sem'!AW8&lt;&gt;"a","",'CP, Curs, Sem'!AW8)</f>
        <v/>
      </c>
      <c r="P9" s="127" t="str">
        <f>IF('CP, Curs, Sem'!AX8&lt;&gt;"a","",'CP, Curs, Sem'!AX8)</f>
        <v/>
      </c>
      <c r="Q9" s="127" t="str">
        <f>IF('CP, Curs, Sem'!AY8&lt;&gt;"a","",'CP, Curs, Sem'!AY8)</f>
        <v/>
      </c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8"/>
      <c r="AG9" s="128"/>
      <c r="AH9" s="125"/>
      <c r="AJ9" s="134" t="str">
        <f>E5</f>
        <v/>
      </c>
      <c r="AK9" s="130" t="s">
        <v>208</v>
      </c>
      <c r="AL9" s="129"/>
      <c r="AM9" s="129"/>
    </row>
    <row r="10" spans="1:39" ht="19.95" customHeight="1" x14ac:dyDescent="0.3">
      <c r="A10" s="125" t="str">
        <f>'CP, Curs, Sem'!B9</f>
        <v/>
      </c>
      <c r="B10" s="126" t="str">
        <f>IF(NOT(ISBLANK('CP, Curs, Sem'!C9)),'CP, Curs, Sem'!C9,"")</f>
        <v/>
      </c>
      <c r="C10" s="127" t="str">
        <f>IF('CP, Curs, Sem'!AK9&lt;&gt;"a","",'CP, Curs, Sem'!AK9)</f>
        <v/>
      </c>
      <c r="D10" s="127" t="str">
        <f>IF('CP, Curs, Sem'!AL9&lt;&gt;"a","",'CP, Curs, Sem'!AL9)</f>
        <v/>
      </c>
      <c r="E10" s="127" t="str">
        <f>IF('CP, Curs, Sem'!AM9&lt;&gt;"a","",'CP, Curs, Sem'!AM9)</f>
        <v/>
      </c>
      <c r="F10" s="127" t="str">
        <f>IF('CP, Curs, Sem'!AN9&lt;&gt;"a","",'CP, Curs, Sem'!AN9)</f>
        <v/>
      </c>
      <c r="G10" s="127" t="str">
        <f>IF('CP, Curs, Sem'!AO9&lt;&gt;"a","",'CP, Curs, Sem'!AO9)</f>
        <v/>
      </c>
      <c r="H10" s="127" t="str">
        <f>IF('CP, Curs, Sem'!AP9&lt;&gt;"a","",'CP, Curs, Sem'!AP9)</f>
        <v/>
      </c>
      <c r="I10" s="127" t="str">
        <f>IF('CP, Curs, Sem'!AQ9&lt;&gt;"a","",'CP, Curs, Sem'!AQ9)</f>
        <v/>
      </c>
      <c r="J10" s="127" t="str">
        <f>IF('CP, Curs, Sem'!AR9&lt;&gt;"a","",'CP, Curs, Sem'!AR9)</f>
        <v/>
      </c>
      <c r="K10" s="127" t="str">
        <f>IF('CP, Curs, Sem'!AS9&lt;&gt;"a","",'CP, Curs, Sem'!AS9)</f>
        <v/>
      </c>
      <c r="L10" s="127" t="str">
        <f>IF('CP, Curs, Sem'!AT9&lt;&gt;"a","",'CP, Curs, Sem'!AT9)</f>
        <v/>
      </c>
      <c r="M10" s="127" t="str">
        <f>IF('CP, Curs, Sem'!AU9&lt;&gt;"a","",'CP, Curs, Sem'!AU9)</f>
        <v/>
      </c>
      <c r="N10" s="127" t="str">
        <f>IF('CP, Curs, Sem'!AV9&lt;&gt;"a","",'CP, Curs, Sem'!AV9)</f>
        <v/>
      </c>
      <c r="O10" s="127" t="str">
        <f>IF('CP, Curs, Sem'!AW9&lt;&gt;"a","",'CP, Curs, Sem'!AW9)</f>
        <v/>
      </c>
      <c r="P10" s="127" t="str">
        <f>IF('CP, Curs, Sem'!AX9&lt;&gt;"a","",'CP, Curs, Sem'!AX9)</f>
        <v/>
      </c>
      <c r="Q10" s="127" t="str">
        <f>IF('CP, Curs, Sem'!AY9&lt;&gt;"a","",'CP, Curs, Sem'!AY9)</f>
        <v/>
      </c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8"/>
      <c r="AG10" s="128"/>
      <c r="AH10" s="125"/>
      <c r="AJ10" s="134" t="str">
        <f>F5</f>
        <v/>
      </c>
      <c r="AK10" s="130" t="s">
        <v>210</v>
      </c>
      <c r="AL10" s="129"/>
      <c r="AM10" s="129"/>
    </row>
    <row r="11" spans="1:39" ht="19.95" customHeight="1" x14ac:dyDescent="0.3">
      <c r="A11" s="125" t="str">
        <f>'CP, Curs, Sem'!B10</f>
        <v/>
      </c>
      <c r="B11" s="126" t="str">
        <f>IF(NOT(ISBLANK('CP, Curs, Sem'!C10)),'CP, Curs, Sem'!C10,"")</f>
        <v/>
      </c>
      <c r="C11" s="127" t="str">
        <f>IF('CP, Curs, Sem'!AK10&lt;&gt;"a","",'CP, Curs, Sem'!AK10)</f>
        <v/>
      </c>
      <c r="D11" s="127" t="str">
        <f>IF('CP, Curs, Sem'!AL10&lt;&gt;"a","",'CP, Curs, Sem'!AL10)</f>
        <v/>
      </c>
      <c r="E11" s="127" t="str">
        <f>IF('CP, Curs, Sem'!AM10&lt;&gt;"a","",'CP, Curs, Sem'!AM10)</f>
        <v/>
      </c>
      <c r="F11" s="127" t="str">
        <f>IF('CP, Curs, Sem'!AN10&lt;&gt;"a","",'CP, Curs, Sem'!AN10)</f>
        <v/>
      </c>
      <c r="G11" s="127" t="str">
        <f>IF('CP, Curs, Sem'!AO10&lt;&gt;"a","",'CP, Curs, Sem'!AO10)</f>
        <v/>
      </c>
      <c r="H11" s="127" t="str">
        <f>IF('CP, Curs, Sem'!AP10&lt;&gt;"a","",'CP, Curs, Sem'!AP10)</f>
        <v/>
      </c>
      <c r="I11" s="127" t="str">
        <f>IF('CP, Curs, Sem'!AQ10&lt;&gt;"a","",'CP, Curs, Sem'!AQ10)</f>
        <v/>
      </c>
      <c r="J11" s="127" t="str">
        <f>IF('CP, Curs, Sem'!AR10&lt;&gt;"a","",'CP, Curs, Sem'!AR10)</f>
        <v/>
      </c>
      <c r="K11" s="127" t="str">
        <f>IF('CP, Curs, Sem'!AS10&lt;&gt;"a","",'CP, Curs, Sem'!AS10)</f>
        <v/>
      </c>
      <c r="L11" s="127" t="str">
        <f>IF('CP, Curs, Sem'!AT10&lt;&gt;"a","",'CP, Curs, Sem'!AT10)</f>
        <v/>
      </c>
      <c r="M11" s="127" t="str">
        <f>IF('CP, Curs, Sem'!AU10&lt;&gt;"a","",'CP, Curs, Sem'!AU10)</f>
        <v/>
      </c>
      <c r="N11" s="127" t="str">
        <f>IF('CP, Curs, Sem'!AV10&lt;&gt;"a","",'CP, Curs, Sem'!AV10)</f>
        <v/>
      </c>
      <c r="O11" s="127" t="str">
        <f>IF('CP, Curs, Sem'!AW10&lt;&gt;"a","",'CP, Curs, Sem'!AW10)</f>
        <v/>
      </c>
      <c r="P11" s="127" t="str">
        <f>IF('CP, Curs, Sem'!AX10&lt;&gt;"a","",'CP, Curs, Sem'!AX10)</f>
        <v/>
      </c>
      <c r="Q11" s="127" t="str">
        <f>IF('CP, Curs, Sem'!AY10&lt;&gt;"a","",'CP, Curs, Sem'!AY10)</f>
        <v/>
      </c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8"/>
      <c r="AG11" s="128"/>
      <c r="AH11" s="125"/>
      <c r="AJ11" s="134" t="str">
        <f>G5</f>
        <v/>
      </c>
      <c r="AK11" s="130" t="s">
        <v>210</v>
      </c>
      <c r="AL11" s="129"/>
      <c r="AM11" s="129"/>
    </row>
    <row r="12" spans="1:39" ht="19.95" customHeight="1" x14ac:dyDescent="0.3">
      <c r="A12" s="125" t="str">
        <f>'CP, Curs, Sem'!B11</f>
        <v/>
      </c>
      <c r="B12" s="126" t="str">
        <f>IF(NOT(ISBLANK('CP, Curs, Sem'!C11)),'CP, Curs, Sem'!C11,"")</f>
        <v/>
      </c>
      <c r="C12" s="127" t="str">
        <f>IF('CP, Curs, Sem'!AK11&lt;&gt;"a","",'CP, Curs, Sem'!AK11)</f>
        <v/>
      </c>
      <c r="D12" s="127" t="str">
        <f>IF('CP, Curs, Sem'!AL11&lt;&gt;"a","",'CP, Curs, Sem'!AL11)</f>
        <v/>
      </c>
      <c r="E12" s="127" t="str">
        <f>IF('CP, Curs, Sem'!AM11&lt;&gt;"a","",'CP, Curs, Sem'!AM11)</f>
        <v/>
      </c>
      <c r="F12" s="127" t="str">
        <f>IF('CP, Curs, Sem'!AN11&lt;&gt;"a","",'CP, Curs, Sem'!AN11)</f>
        <v/>
      </c>
      <c r="G12" s="127" t="str">
        <f>IF('CP, Curs, Sem'!AO11&lt;&gt;"a","",'CP, Curs, Sem'!AO11)</f>
        <v/>
      </c>
      <c r="H12" s="127" t="str">
        <f>IF('CP, Curs, Sem'!AP11&lt;&gt;"a","",'CP, Curs, Sem'!AP11)</f>
        <v/>
      </c>
      <c r="I12" s="127" t="str">
        <f>IF('CP, Curs, Sem'!AQ11&lt;&gt;"a","",'CP, Curs, Sem'!AQ11)</f>
        <v/>
      </c>
      <c r="J12" s="127" t="str">
        <f>IF('CP, Curs, Sem'!AR11&lt;&gt;"a","",'CP, Curs, Sem'!AR11)</f>
        <v/>
      </c>
      <c r="K12" s="127" t="str">
        <f>IF('CP, Curs, Sem'!AS11&lt;&gt;"a","",'CP, Curs, Sem'!AS11)</f>
        <v/>
      </c>
      <c r="L12" s="127" t="str">
        <f>IF('CP, Curs, Sem'!AT11&lt;&gt;"a","",'CP, Curs, Sem'!AT11)</f>
        <v/>
      </c>
      <c r="M12" s="127" t="str">
        <f>IF('CP, Curs, Sem'!AU11&lt;&gt;"a","",'CP, Curs, Sem'!AU11)</f>
        <v/>
      </c>
      <c r="N12" s="127" t="str">
        <f>IF('CP, Curs, Sem'!AV11&lt;&gt;"a","",'CP, Curs, Sem'!AV11)</f>
        <v/>
      </c>
      <c r="O12" s="127" t="str">
        <f>IF('CP, Curs, Sem'!AW11&lt;&gt;"a","",'CP, Curs, Sem'!AW11)</f>
        <v/>
      </c>
      <c r="P12" s="127" t="str">
        <f>IF('CP, Curs, Sem'!AX11&lt;&gt;"a","",'CP, Curs, Sem'!AX11)</f>
        <v/>
      </c>
      <c r="Q12" s="127" t="str">
        <f>IF('CP, Curs, Sem'!AY11&lt;&gt;"a","",'CP, Curs, Sem'!AY11)</f>
        <v/>
      </c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8"/>
      <c r="AG12" s="128"/>
      <c r="AH12" s="125"/>
      <c r="AJ12" s="134" t="str">
        <f>H5</f>
        <v/>
      </c>
      <c r="AK12" s="130" t="s">
        <v>211</v>
      </c>
      <c r="AL12" s="129"/>
      <c r="AM12" s="129"/>
    </row>
    <row r="13" spans="1:39" ht="19.95" customHeight="1" x14ac:dyDescent="0.3">
      <c r="A13" s="125" t="str">
        <f>'CP, Curs, Sem'!B12</f>
        <v/>
      </c>
      <c r="B13" s="126" t="str">
        <f>IF(NOT(ISBLANK('CP, Curs, Sem'!C12)),'CP, Curs, Sem'!C12,"")</f>
        <v/>
      </c>
      <c r="C13" s="127" t="str">
        <f>IF('CP, Curs, Sem'!AK12&lt;&gt;"a","",'CP, Curs, Sem'!AK12)</f>
        <v/>
      </c>
      <c r="D13" s="127" t="str">
        <f>IF('CP, Curs, Sem'!AL12&lt;&gt;"a","",'CP, Curs, Sem'!AL12)</f>
        <v/>
      </c>
      <c r="E13" s="127" t="str">
        <f>IF('CP, Curs, Sem'!AM12&lt;&gt;"a","",'CP, Curs, Sem'!AM12)</f>
        <v/>
      </c>
      <c r="F13" s="127" t="str">
        <f>IF('CP, Curs, Sem'!AN12&lt;&gt;"a","",'CP, Curs, Sem'!AN12)</f>
        <v/>
      </c>
      <c r="G13" s="127" t="str">
        <f>IF('CP, Curs, Sem'!AO12&lt;&gt;"a","",'CP, Curs, Sem'!AO12)</f>
        <v/>
      </c>
      <c r="H13" s="127" t="str">
        <f>IF('CP, Curs, Sem'!AP12&lt;&gt;"a","",'CP, Curs, Sem'!AP12)</f>
        <v/>
      </c>
      <c r="I13" s="127" t="str">
        <f>IF('CP, Curs, Sem'!AQ12&lt;&gt;"a","",'CP, Curs, Sem'!AQ12)</f>
        <v/>
      </c>
      <c r="J13" s="127" t="str">
        <f>IF('CP, Curs, Sem'!AR12&lt;&gt;"a","",'CP, Curs, Sem'!AR12)</f>
        <v/>
      </c>
      <c r="K13" s="127" t="str">
        <f>IF('CP, Curs, Sem'!AS12&lt;&gt;"a","",'CP, Curs, Sem'!AS12)</f>
        <v/>
      </c>
      <c r="L13" s="127" t="str">
        <f>IF('CP, Curs, Sem'!AT12&lt;&gt;"a","",'CP, Curs, Sem'!AT12)</f>
        <v/>
      </c>
      <c r="M13" s="127" t="str">
        <f>IF('CP, Curs, Sem'!AU12&lt;&gt;"a","",'CP, Curs, Sem'!AU12)</f>
        <v/>
      </c>
      <c r="N13" s="127" t="str">
        <f>IF('CP, Curs, Sem'!AV12&lt;&gt;"a","",'CP, Curs, Sem'!AV12)</f>
        <v/>
      </c>
      <c r="O13" s="127" t="str">
        <f>IF('CP, Curs, Sem'!AW12&lt;&gt;"a","",'CP, Curs, Sem'!AW12)</f>
        <v/>
      </c>
      <c r="P13" s="127" t="str">
        <f>IF('CP, Curs, Sem'!AX12&lt;&gt;"a","",'CP, Curs, Sem'!AX12)</f>
        <v/>
      </c>
      <c r="Q13" s="127" t="str">
        <f>IF('CP, Curs, Sem'!AY12&lt;&gt;"a","",'CP, Curs, Sem'!AY12)</f>
        <v/>
      </c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8"/>
      <c r="AG13" s="128"/>
      <c r="AH13" s="125"/>
      <c r="AJ13" s="134" t="str">
        <f>I5</f>
        <v/>
      </c>
      <c r="AK13" s="130" t="s">
        <v>212</v>
      </c>
      <c r="AL13" s="129"/>
      <c r="AM13" s="129"/>
    </row>
    <row r="14" spans="1:39" ht="19.95" customHeight="1" x14ac:dyDescent="0.3">
      <c r="A14" s="125" t="str">
        <f>'CP, Curs, Sem'!B13</f>
        <v/>
      </c>
      <c r="B14" s="126" t="str">
        <f>IF(NOT(ISBLANK('CP, Curs, Sem'!C13)),'CP, Curs, Sem'!C13,"")</f>
        <v/>
      </c>
      <c r="C14" s="127" t="str">
        <f>IF('CP, Curs, Sem'!AK13&lt;&gt;"a","",'CP, Curs, Sem'!AK13)</f>
        <v/>
      </c>
      <c r="D14" s="127" t="str">
        <f>IF('CP, Curs, Sem'!AL13&lt;&gt;"a","",'CP, Curs, Sem'!AL13)</f>
        <v/>
      </c>
      <c r="E14" s="127" t="str">
        <f>IF('CP, Curs, Sem'!AM13&lt;&gt;"a","",'CP, Curs, Sem'!AM13)</f>
        <v/>
      </c>
      <c r="F14" s="127" t="str">
        <f>IF('CP, Curs, Sem'!AN13&lt;&gt;"a","",'CP, Curs, Sem'!AN13)</f>
        <v/>
      </c>
      <c r="G14" s="127" t="str">
        <f>IF('CP, Curs, Sem'!AO13&lt;&gt;"a","",'CP, Curs, Sem'!AO13)</f>
        <v/>
      </c>
      <c r="H14" s="127" t="str">
        <f>IF('CP, Curs, Sem'!AP13&lt;&gt;"a","",'CP, Curs, Sem'!AP13)</f>
        <v/>
      </c>
      <c r="I14" s="127" t="str">
        <f>IF('CP, Curs, Sem'!AQ13&lt;&gt;"a","",'CP, Curs, Sem'!AQ13)</f>
        <v/>
      </c>
      <c r="J14" s="127" t="str">
        <f>IF('CP, Curs, Sem'!AR13&lt;&gt;"a","",'CP, Curs, Sem'!AR13)</f>
        <v/>
      </c>
      <c r="K14" s="127" t="str">
        <f>IF('CP, Curs, Sem'!AS13&lt;&gt;"a","",'CP, Curs, Sem'!AS13)</f>
        <v/>
      </c>
      <c r="L14" s="127" t="str">
        <f>IF('CP, Curs, Sem'!AT13&lt;&gt;"a","",'CP, Curs, Sem'!AT13)</f>
        <v/>
      </c>
      <c r="M14" s="127" t="str">
        <f>IF('CP, Curs, Sem'!AU13&lt;&gt;"a","",'CP, Curs, Sem'!AU13)</f>
        <v/>
      </c>
      <c r="N14" s="127" t="str">
        <f>IF('CP, Curs, Sem'!AV13&lt;&gt;"a","",'CP, Curs, Sem'!AV13)</f>
        <v/>
      </c>
      <c r="O14" s="127" t="str">
        <f>IF('CP, Curs, Sem'!AW13&lt;&gt;"a","",'CP, Curs, Sem'!AW13)</f>
        <v/>
      </c>
      <c r="P14" s="127" t="str">
        <f>IF('CP, Curs, Sem'!AX13&lt;&gt;"a","",'CP, Curs, Sem'!AX13)</f>
        <v/>
      </c>
      <c r="Q14" s="127" t="str">
        <f>IF('CP, Curs, Sem'!AY13&lt;&gt;"a","",'CP, Curs, Sem'!AY13)</f>
        <v/>
      </c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8"/>
      <c r="AG14" s="128"/>
      <c r="AH14" s="125"/>
      <c r="AJ14" s="134" t="str">
        <f>J5</f>
        <v/>
      </c>
      <c r="AK14" s="130" t="s">
        <v>224</v>
      </c>
      <c r="AL14" s="129"/>
      <c r="AM14" s="129"/>
    </row>
    <row r="15" spans="1:39" ht="19.95" customHeight="1" x14ac:dyDescent="0.3">
      <c r="A15" s="125" t="str">
        <f>'CP, Curs, Sem'!B14</f>
        <v/>
      </c>
      <c r="B15" s="126" t="str">
        <f>IF(NOT(ISBLANK('CP, Curs, Sem'!C14)),'CP, Curs, Sem'!C14,"")</f>
        <v/>
      </c>
      <c r="C15" s="127" t="str">
        <f>IF('CP, Curs, Sem'!AK14&lt;&gt;"a","",'CP, Curs, Sem'!AK14)</f>
        <v/>
      </c>
      <c r="D15" s="127" t="str">
        <f>IF('CP, Curs, Sem'!AL14&lt;&gt;"a","",'CP, Curs, Sem'!AL14)</f>
        <v/>
      </c>
      <c r="E15" s="127" t="str">
        <f>IF('CP, Curs, Sem'!AM14&lt;&gt;"a","",'CP, Curs, Sem'!AM14)</f>
        <v/>
      </c>
      <c r="F15" s="127" t="str">
        <f>IF('CP, Curs, Sem'!AN14&lt;&gt;"a","",'CP, Curs, Sem'!AN14)</f>
        <v/>
      </c>
      <c r="G15" s="127" t="str">
        <f>IF('CP, Curs, Sem'!AO14&lt;&gt;"a","",'CP, Curs, Sem'!AO14)</f>
        <v/>
      </c>
      <c r="H15" s="127" t="str">
        <f>IF('CP, Curs, Sem'!AP14&lt;&gt;"a","",'CP, Curs, Sem'!AP14)</f>
        <v/>
      </c>
      <c r="I15" s="127" t="str">
        <f>IF('CP, Curs, Sem'!AQ14&lt;&gt;"a","",'CP, Curs, Sem'!AQ14)</f>
        <v/>
      </c>
      <c r="J15" s="127" t="str">
        <f>IF('CP, Curs, Sem'!AR14&lt;&gt;"a","",'CP, Curs, Sem'!AR14)</f>
        <v/>
      </c>
      <c r="K15" s="127" t="str">
        <f>IF('CP, Curs, Sem'!AS14&lt;&gt;"a","",'CP, Curs, Sem'!AS14)</f>
        <v/>
      </c>
      <c r="L15" s="127" t="str">
        <f>IF('CP, Curs, Sem'!AT14&lt;&gt;"a","",'CP, Curs, Sem'!AT14)</f>
        <v/>
      </c>
      <c r="M15" s="127" t="str">
        <f>IF('CP, Curs, Sem'!AU14&lt;&gt;"a","",'CP, Curs, Sem'!AU14)</f>
        <v/>
      </c>
      <c r="N15" s="127" t="str">
        <f>IF('CP, Curs, Sem'!AV14&lt;&gt;"a","",'CP, Curs, Sem'!AV14)</f>
        <v/>
      </c>
      <c r="O15" s="127" t="str">
        <f>IF('CP, Curs, Sem'!AW14&lt;&gt;"a","",'CP, Curs, Sem'!AW14)</f>
        <v/>
      </c>
      <c r="P15" s="127" t="str">
        <f>IF('CP, Curs, Sem'!AX14&lt;&gt;"a","",'CP, Curs, Sem'!AX14)</f>
        <v/>
      </c>
      <c r="Q15" s="127" t="str">
        <f>IF('CP, Curs, Sem'!AY14&lt;&gt;"a","",'CP, Curs, Sem'!AY14)</f>
        <v/>
      </c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8"/>
      <c r="AG15" s="128"/>
      <c r="AH15" s="125"/>
      <c r="AJ15" s="134" t="str">
        <f>K5</f>
        <v/>
      </c>
      <c r="AK15" s="130" t="s">
        <v>226</v>
      </c>
      <c r="AL15" s="129"/>
      <c r="AM15" s="129"/>
    </row>
    <row r="16" spans="1:39" ht="19.95" customHeight="1" x14ac:dyDescent="0.3">
      <c r="A16" s="125" t="str">
        <f>'CP, Curs, Sem'!B15</f>
        <v/>
      </c>
      <c r="B16" s="126" t="str">
        <f>IF(NOT(ISBLANK('CP, Curs, Sem'!C15)),'CP, Curs, Sem'!C15,"")</f>
        <v/>
      </c>
      <c r="C16" s="127" t="str">
        <f>IF('CP, Curs, Sem'!AK15&lt;&gt;"a","",'CP, Curs, Sem'!AK15)</f>
        <v/>
      </c>
      <c r="D16" s="127" t="str">
        <f>IF('CP, Curs, Sem'!AL15&lt;&gt;"a","",'CP, Curs, Sem'!AL15)</f>
        <v/>
      </c>
      <c r="E16" s="127" t="str">
        <f>IF('CP, Curs, Sem'!AM15&lt;&gt;"a","",'CP, Curs, Sem'!AM15)</f>
        <v/>
      </c>
      <c r="F16" s="127" t="str">
        <f>IF('CP, Curs, Sem'!AN15&lt;&gt;"a","",'CP, Curs, Sem'!AN15)</f>
        <v/>
      </c>
      <c r="G16" s="127" t="str">
        <f>IF('CP, Curs, Sem'!AO15&lt;&gt;"a","",'CP, Curs, Sem'!AO15)</f>
        <v/>
      </c>
      <c r="H16" s="127" t="str">
        <f>IF('CP, Curs, Sem'!AP15&lt;&gt;"a","",'CP, Curs, Sem'!AP15)</f>
        <v/>
      </c>
      <c r="I16" s="127" t="str">
        <f>IF('CP, Curs, Sem'!AQ15&lt;&gt;"a","",'CP, Curs, Sem'!AQ15)</f>
        <v/>
      </c>
      <c r="J16" s="127" t="str">
        <f>IF('CP, Curs, Sem'!AR15&lt;&gt;"a","",'CP, Curs, Sem'!AR15)</f>
        <v/>
      </c>
      <c r="K16" s="127" t="str">
        <f>IF('CP, Curs, Sem'!AS15&lt;&gt;"a","",'CP, Curs, Sem'!AS15)</f>
        <v/>
      </c>
      <c r="L16" s="127" t="str">
        <f>IF('CP, Curs, Sem'!AT15&lt;&gt;"a","",'CP, Curs, Sem'!AT15)</f>
        <v/>
      </c>
      <c r="M16" s="127" t="str">
        <f>IF('CP, Curs, Sem'!AU15&lt;&gt;"a","",'CP, Curs, Sem'!AU15)</f>
        <v/>
      </c>
      <c r="N16" s="127" t="str">
        <f>IF('CP, Curs, Sem'!AV15&lt;&gt;"a","",'CP, Curs, Sem'!AV15)</f>
        <v/>
      </c>
      <c r="O16" s="127" t="str">
        <f>IF('CP, Curs, Sem'!AW15&lt;&gt;"a","",'CP, Curs, Sem'!AW15)</f>
        <v/>
      </c>
      <c r="P16" s="127" t="str">
        <f>IF('CP, Curs, Sem'!AX15&lt;&gt;"a","",'CP, Curs, Sem'!AX15)</f>
        <v/>
      </c>
      <c r="Q16" s="127" t="str">
        <f>IF('CP, Curs, Sem'!AY15&lt;&gt;"a","",'CP, Curs, Sem'!AY15)</f>
        <v/>
      </c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8"/>
      <c r="AG16" s="128"/>
      <c r="AH16" s="125"/>
      <c r="AJ16" s="134" t="str">
        <f>L5</f>
        <v/>
      </c>
      <c r="AK16" s="130" t="s">
        <v>227</v>
      </c>
      <c r="AL16" s="129"/>
      <c r="AM16" s="129"/>
    </row>
    <row r="17" spans="1:39" ht="19.95" customHeight="1" x14ac:dyDescent="0.3">
      <c r="A17" s="125" t="str">
        <f>'CP, Curs, Sem'!B16</f>
        <v/>
      </c>
      <c r="B17" s="126" t="str">
        <f>IF(NOT(ISBLANK('CP, Curs, Sem'!C16)),'CP, Curs, Sem'!C16,"")</f>
        <v/>
      </c>
      <c r="C17" s="127" t="str">
        <f>IF('CP, Curs, Sem'!AK16&lt;&gt;"a","",'CP, Curs, Sem'!AK16)</f>
        <v/>
      </c>
      <c r="D17" s="127" t="str">
        <f>IF('CP, Curs, Sem'!AL16&lt;&gt;"a","",'CP, Curs, Sem'!AL16)</f>
        <v/>
      </c>
      <c r="E17" s="127" t="str">
        <f>IF('CP, Curs, Sem'!AM16&lt;&gt;"a","",'CP, Curs, Sem'!AM16)</f>
        <v/>
      </c>
      <c r="F17" s="127" t="str">
        <f>IF('CP, Curs, Sem'!AN16&lt;&gt;"a","",'CP, Curs, Sem'!AN16)</f>
        <v/>
      </c>
      <c r="G17" s="127" t="str">
        <f>IF('CP, Curs, Sem'!AO16&lt;&gt;"a","",'CP, Curs, Sem'!AO16)</f>
        <v/>
      </c>
      <c r="H17" s="127" t="str">
        <f>IF('CP, Curs, Sem'!AP16&lt;&gt;"a","",'CP, Curs, Sem'!AP16)</f>
        <v/>
      </c>
      <c r="I17" s="127" t="str">
        <f>IF('CP, Curs, Sem'!AQ16&lt;&gt;"a","",'CP, Curs, Sem'!AQ16)</f>
        <v/>
      </c>
      <c r="J17" s="127" t="str">
        <f>IF('CP, Curs, Sem'!AR16&lt;&gt;"a","",'CP, Curs, Sem'!AR16)</f>
        <v/>
      </c>
      <c r="K17" s="127" t="str">
        <f>IF('CP, Curs, Sem'!AS16&lt;&gt;"a","",'CP, Curs, Sem'!AS16)</f>
        <v/>
      </c>
      <c r="L17" s="127" t="str">
        <f>IF('CP, Curs, Sem'!AT16&lt;&gt;"a","",'CP, Curs, Sem'!AT16)</f>
        <v/>
      </c>
      <c r="M17" s="127" t="str">
        <f>IF('CP, Curs, Sem'!AU16&lt;&gt;"a","",'CP, Curs, Sem'!AU16)</f>
        <v/>
      </c>
      <c r="N17" s="127" t="str">
        <f>IF('CP, Curs, Sem'!AV16&lt;&gt;"a","",'CP, Curs, Sem'!AV16)</f>
        <v/>
      </c>
      <c r="O17" s="127" t="str">
        <f>IF('CP, Curs, Sem'!AW16&lt;&gt;"a","",'CP, Curs, Sem'!AW16)</f>
        <v/>
      </c>
      <c r="P17" s="127" t="str">
        <f>IF('CP, Curs, Sem'!AX16&lt;&gt;"a","",'CP, Curs, Sem'!AX16)</f>
        <v/>
      </c>
      <c r="Q17" s="127" t="str">
        <f>IF('CP, Curs, Sem'!AY16&lt;&gt;"a","",'CP, Curs, Sem'!AY16)</f>
        <v/>
      </c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8"/>
      <c r="AG17" s="128"/>
      <c r="AH17" s="125"/>
      <c r="AJ17" s="134" t="str">
        <f>M5</f>
        <v/>
      </c>
      <c r="AK17" s="130" t="s">
        <v>228</v>
      </c>
      <c r="AL17" s="129"/>
      <c r="AM17" s="129"/>
    </row>
    <row r="18" spans="1:39" ht="19.95" customHeight="1" x14ac:dyDescent="0.3">
      <c r="A18" s="125" t="str">
        <f>'CP, Curs, Sem'!B17</f>
        <v/>
      </c>
      <c r="B18" s="126" t="str">
        <f>IF(NOT(ISBLANK('CP, Curs, Sem'!C17)),'CP, Curs, Sem'!C17,"")</f>
        <v/>
      </c>
      <c r="C18" s="127" t="str">
        <f>IF('CP, Curs, Sem'!AK17&lt;&gt;"a","",'CP, Curs, Sem'!AK17)</f>
        <v/>
      </c>
      <c r="D18" s="127" t="str">
        <f>IF('CP, Curs, Sem'!AL17&lt;&gt;"a","",'CP, Curs, Sem'!AL17)</f>
        <v/>
      </c>
      <c r="E18" s="127" t="str">
        <f>IF('CP, Curs, Sem'!AM17&lt;&gt;"a","",'CP, Curs, Sem'!AM17)</f>
        <v/>
      </c>
      <c r="F18" s="127" t="str">
        <f>IF('CP, Curs, Sem'!AN17&lt;&gt;"a","",'CP, Curs, Sem'!AN17)</f>
        <v/>
      </c>
      <c r="G18" s="127" t="str">
        <f>IF('CP, Curs, Sem'!AO17&lt;&gt;"a","",'CP, Curs, Sem'!AO17)</f>
        <v/>
      </c>
      <c r="H18" s="127" t="str">
        <f>IF('CP, Curs, Sem'!AP17&lt;&gt;"a","",'CP, Curs, Sem'!AP17)</f>
        <v/>
      </c>
      <c r="I18" s="127" t="str">
        <f>IF('CP, Curs, Sem'!AQ17&lt;&gt;"a","",'CP, Curs, Sem'!AQ17)</f>
        <v/>
      </c>
      <c r="J18" s="127" t="str">
        <f>IF('CP, Curs, Sem'!AR17&lt;&gt;"a","",'CP, Curs, Sem'!AR17)</f>
        <v/>
      </c>
      <c r="K18" s="127" t="str">
        <f>IF('CP, Curs, Sem'!AS17&lt;&gt;"a","",'CP, Curs, Sem'!AS17)</f>
        <v/>
      </c>
      <c r="L18" s="127" t="str">
        <f>IF('CP, Curs, Sem'!AT17&lt;&gt;"a","",'CP, Curs, Sem'!AT17)</f>
        <v/>
      </c>
      <c r="M18" s="127" t="str">
        <f>IF('CP, Curs, Sem'!AU17&lt;&gt;"a","",'CP, Curs, Sem'!AU17)</f>
        <v/>
      </c>
      <c r="N18" s="127" t="str">
        <f>IF('CP, Curs, Sem'!AV17&lt;&gt;"a","",'CP, Curs, Sem'!AV17)</f>
        <v/>
      </c>
      <c r="O18" s="127" t="str">
        <f>IF('CP, Curs, Sem'!AW17&lt;&gt;"a","",'CP, Curs, Sem'!AW17)</f>
        <v/>
      </c>
      <c r="P18" s="127" t="str">
        <f>IF('CP, Curs, Sem'!AX17&lt;&gt;"a","",'CP, Curs, Sem'!AX17)</f>
        <v/>
      </c>
      <c r="Q18" s="127" t="str">
        <f>IF('CP, Curs, Sem'!AY17&lt;&gt;"a","",'CP, Curs, Sem'!AY17)</f>
        <v/>
      </c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8"/>
      <c r="AG18" s="128"/>
      <c r="AH18" s="125"/>
      <c r="AJ18" s="134" t="str">
        <f>N5</f>
        <v/>
      </c>
      <c r="AK18" s="130" t="s">
        <v>232</v>
      </c>
      <c r="AL18" s="129"/>
      <c r="AM18" s="129"/>
    </row>
    <row r="19" spans="1:39" ht="19.95" customHeight="1" x14ac:dyDescent="0.3">
      <c r="A19" s="125" t="str">
        <f>'CP, Curs, Sem'!B18</f>
        <v/>
      </c>
      <c r="B19" s="126" t="str">
        <f>IF(NOT(ISBLANK('CP, Curs, Sem'!C18)),'CP, Curs, Sem'!C18,"")</f>
        <v/>
      </c>
      <c r="C19" s="127" t="str">
        <f>IF('CP, Curs, Sem'!AK18&lt;&gt;"a","",'CP, Curs, Sem'!AK18)</f>
        <v/>
      </c>
      <c r="D19" s="127" t="str">
        <f>IF('CP, Curs, Sem'!AL18&lt;&gt;"a","",'CP, Curs, Sem'!AL18)</f>
        <v/>
      </c>
      <c r="E19" s="127" t="str">
        <f>IF('CP, Curs, Sem'!AM18&lt;&gt;"a","",'CP, Curs, Sem'!AM18)</f>
        <v/>
      </c>
      <c r="F19" s="127" t="str">
        <f>IF('CP, Curs, Sem'!AN18&lt;&gt;"a","",'CP, Curs, Sem'!AN18)</f>
        <v/>
      </c>
      <c r="G19" s="127" t="str">
        <f>IF('CP, Curs, Sem'!AO18&lt;&gt;"a","",'CP, Curs, Sem'!AO18)</f>
        <v/>
      </c>
      <c r="H19" s="127" t="str">
        <f>IF('CP, Curs, Sem'!AP18&lt;&gt;"a","",'CP, Curs, Sem'!AP18)</f>
        <v/>
      </c>
      <c r="I19" s="127" t="str">
        <f>IF('CP, Curs, Sem'!AQ18&lt;&gt;"a","",'CP, Curs, Sem'!AQ18)</f>
        <v/>
      </c>
      <c r="J19" s="127" t="str">
        <f>IF('CP, Curs, Sem'!AR18&lt;&gt;"a","",'CP, Curs, Sem'!AR18)</f>
        <v/>
      </c>
      <c r="K19" s="127" t="str">
        <f>IF('CP, Curs, Sem'!AS18&lt;&gt;"a","",'CP, Curs, Sem'!AS18)</f>
        <v/>
      </c>
      <c r="L19" s="127" t="str">
        <f>IF('CP, Curs, Sem'!AT18&lt;&gt;"a","",'CP, Curs, Sem'!AT18)</f>
        <v/>
      </c>
      <c r="M19" s="127" t="str">
        <f>IF('CP, Curs, Sem'!AU18&lt;&gt;"a","",'CP, Curs, Sem'!AU18)</f>
        <v/>
      </c>
      <c r="N19" s="127" t="str">
        <f>IF('CP, Curs, Sem'!AV18&lt;&gt;"a","",'CP, Curs, Sem'!AV18)</f>
        <v/>
      </c>
      <c r="O19" s="127" t="str">
        <f>IF('CP, Curs, Sem'!AW18&lt;&gt;"a","",'CP, Curs, Sem'!AW18)</f>
        <v/>
      </c>
      <c r="P19" s="127" t="str">
        <f>IF('CP, Curs, Sem'!AX18&lt;&gt;"a","",'CP, Curs, Sem'!AX18)</f>
        <v/>
      </c>
      <c r="Q19" s="127" t="str">
        <f>IF('CP, Curs, Sem'!AY18&lt;&gt;"a","",'CP, Curs, Sem'!AY18)</f>
        <v/>
      </c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8"/>
      <c r="AG19" s="128"/>
      <c r="AH19" s="125"/>
      <c r="AJ19" s="134" t="str">
        <f>O5</f>
        <v/>
      </c>
      <c r="AK19" s="130" t="s">
        <v>233</v>
      </c>
      <c r="AL19" s="139"/>
      <c r="AM19" s="129"/>
    </row>
    <row r="20" spans="1:39" ht="19.95" customHeight="1" x14ac:dyDescent="0.3">
      <c r="A20" s="125" t="str">
        <f>'CP, Curs, Sem'!B19</f>
        <v/>
      </c>
      <c r="B20" s="126" t="str">
        <f>IF(NOT(ISBLANK('CP, Curs, Sem'!C19)),'CP, Curs, Sem'!C19,"")</f>
        <v/>
      </c>
      <c r="C20" s="127" t="str">
        <f>IF('CP, Curs, Sem'!AK19&lt;&gt;"a","",'CP, Curs, Sem'!AK19)</f>
        <v/>
      </c>
      <c r="D20" s="127" t="str">
        <f>IF('CP, Curs, Sem'!AL19&lt;&gt;"a","",'CP, Curs, Sem'!AL19)</f>
        <v/>
      </c>
      <c r="E20" s="127" t="str">
        <f>IF('CP, Curs, Sem'!AM19&lt;&gt;"a","",'CP, Curs, Sem'!AM19)</f>
        <v/>
      </c>
      <c r="F20" s="127" t="str">
        <f>IF('CP, Curs, Sem'!AN19&lt;&gt;"a","",'CP, Curs, Sem'!AN19)</f>
        <v/>
      </c>
      <c r="G20" s="127" t="str">
        <f>IF('CP, Curs, Sem'!AO19&lt;&gt;"a","",'CP, Curs, Sem'!AO19)</f>
        <v/>
      </c>
      <c r="H20" s="127" t="str">
        <f>IF('CP, Curs, Sem'!AP19&lt;&gt;"a","",'CP, Curs, Sem'!AP19)</f>
        <v/>
      </c>
      <c r="I20" s="127" t="str">
        <f>IF('CP, Curs, Sem'!AQ19&lt;&gt;"a","",'CP, Curs, Sem'!AQ19)</f>
        <v/>
      </c>
      <c r="J20" s="127" t="str">
        <f>IF('CP, Curs, Sem'!AR19&lt;&gt;"a","",'CP, Curs, Sem'!AR19)</f>
        <v/>
      </c>
      <c r="K20" s="127" t="str">
        <f>IF('CP, Curs, Sem'!AS19&lt;&gt;"a","",'CP, Curs, Sem'!AS19)</f>
        <v/>
      </c>
      <c r="L20" s="127" t="str">
        <f>IF('CP, Curs, Sem'!AT19&lt;&gt;"a","",'CP, Curs, Sem'!AT19)</f>
        <v/>
      </c>
      <c r="M20" s="127" t="str">
        <f>IF('CP, Curs, Sem'!AU19&lt;&gt;"a","",'CP, Curs, Sem'!AU19)</f>
        <v/>
      </c>
      <c r="N20" s="127" t="str">
        <f>IF('CP, Curs, Sem'!AV19&lt;&gt;"a","",'CP, Curs, Sem'!AV19)</f>
        <v/>
      </c>
      <c r="O20" s="127" t="str">
        <f>IF('CP, Curs, Sem'!AW19&lt;&gt;"a","",'CP, Curs, Sem'!AW19)</f>
        <v/>
      </c>
      <c r="P20" s="127" t="str">
        <f>IF('CP, Curs, Sem'!AX19&lt;&gt;"a","",'CP, Curs, Sem'!AX19)</f>
        <v/>
      </c>
      <c r="Q20" s="127" t="str">
        <f>IF('CP, Curs, Sem'!AY19&lt;&gt;"a","",'CP, Curs, Sem'!AY19)</f>
        <v/>
      </c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8"/>
      <c r="AG20" s="128"/>
      <c r="AH20" s="125"/>
      <c r="AJ20" s="134" t="str">
        <f>P5</f>
        <v/>
      </c>
      <c r="AK20" s="130" t="s">
        <v>234</v>
      </c>
      <c r="AL20" s="129"/>
      <c r="AM20" s="129"/>
    </row>
    <row r="21" spans="1:39" ht="19.95" customHeight="1" x14ac:dyDescent="0.3">
      <c r="A21" s="125" t="str">
        <f>'CP, Curs, Sem'!B20</f>
        <v/>
      </c>
      <c r="B21" s="126" t="str">
        <f>IF(NOT(ISBLANK('CP, Curs, Sem'!C20)),'CP, Curs, Sem'!C20,"")</f>
        <v/>
      </c>
      <c r="C21" s="127" t="str">
        <f>IF('CP, Curs, Sem'!AK20&lt;&gt;"a","",'CP, Curs, Sem'!AK20)</f>
        <v/>
      </c>
      <c r="D21" s="127" t="str">
        <f>IF('CP, Curs, Sem'!AL20&lt;&gt;"a","",'CP, Curs, Sem'!AL20)</f>
        <v/>
      </c>
      <c r="E21" s="127" t="str">
        <f>IF('CP, Curs, Sem'!AM20&lt;&gt;"a","",'CP, Curs, Sem'!AM20)</f>
        <v/>
      </c>
      <c r="F21" s="127" t="str">
        <f>IF('CP, Curs, Sem'!AN20&lt;&gt;"a","",'CP, Curs, Sem'!AN20)</f>
        <v/>
      </c>
      <c r="G21" s="127" t="str">
        <f>IF('CP, Curs, Sem'!AO20&lt;&gt;"a","",'CP, Curs, Sem'!AO20)</f>
        <v/>
      </c>
      <c r="H21" s="127" t="str">
        <f>IF('CP, Curs, Sem'!AP20&lt;&gt;"a","",'CP, Curs, Sem'!AP20)</f>
        <v/>
      </c>
      <c r="I21" s="127" t="str">
        <f>IF('CP, Curs, Sem'!AQ20&lt;&gt;"a","",'CP, Curs, Sem'!AQ20)</f>
        <v/>
      </c>
      <c r="J21" s="127" t="str">
        <f>IF('CP, Curs, Sem'!AR20&lt;&gt;"a","",'CP, Curs, Sem'!AR20)</f>
        <v/>
      </c>
      <c r="K21" s="127" t="str">
        <f>IF('CP, Curs, Sem'!AS20&lt;&gt;"a","",'CP, Curs, Sem'!AS20)</f>
        <v/>
      </c>
      <c r="L21" s="127" t="str">
        <f>IF('CP, Curs, Sem'!AT20&lt;&gt;"a","",'CP, Curs, Sem'!AT20)</f>
        <v/>
      </c>
      <c r="M21" s="127" t="str">
        <f>IF('CP, Curs, Sem'!AU20&lt;&gt;"a","",'CP, Curs, Sem'!AU20)</f>
        <v/>
      </c>
      <c r="N21" s="127" t="str">
        <f>IF('CP, Curs, Sem'!AV20&lt;&gt;"a","",'CP, Curs, Sem'!AV20)</f>
        <v/>
      </c>
      <c r="O21" s="127" t="str">
        <f>IF('CP, Curs, Sem'!AW20&lt;&gt;"a","",'CP, Curs, Sem'!AW20)</f>
        <v/>
      </c>
      <c r="P21" s="127" t="str">
        <f>IF('CP, Curs, Sem'!AX20&lt;&gt;"a","",'CP, Curs, Sem'!AX20)</f>
        <v/>
      </c>
      <c r="Q21" s="127" t="str">
        <f>IF('CP, Curs, Sem'!AY20&lt;&gt;"a","",'CP, Curs, Sem'!AY20)</f>
        <v/>
      </c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8"/>
      <c r="AG21" s="128"/>
      <c r="AH21" s="125"/>
      <c r="AJ21" s="134" t="str">
        <f>Q5</f>
        <v/>
      </c>
      <c r="AK21" s="130" t="s">
        <v>235</v>
      </c>
      <c r="AL21" s="129"/>
      <c r="AM21" s="129"/>
    </row>
    <row r="22" spans="1:39" ht="19.95" customHeight="1" x14ac:dyDescent="0.3">
      <c r="A22" s="125" t="str">
        <f>'CP, Curs, Sem'!B21</f>
        <v/>
      </c>
      <c r="B22" s="126" t="str">
        <f>IF(NOT(ISBLANK('CP, Curs, Sem'!C21)),'CP, Curs, Sem'!C21,"")</f>
        <v/>
      </c>
      <c r="C22" s="127" t="str">
        <f>IF('CP, Curs, Sem'!AK21&lt;&gt;"a","",'CP, Curs, Sem'!AK21)</f>
        <v/>
      </c>
      <c r="D22" s="127" t="str">
        <f>IF('CP, Curs, Sem'!AL21&lt;&gt;"a","",'CP, Curs, Sem'!AL21)</f>
        <v/>
      </c>
      <c r="E22" s="127" t="str">
        <f>IF('CP, Curs, Sem'!AM21&lt;&gt;"a","",'CP, Curs, Sem'!AM21)</f>
        <v/>
      </c>
      <c r="F22" s="127" t="str">
        <f>IF('CP, Curs, Sem'!AN21&lt;&gt;"a","",'CP, Curs, Sem'!AN21)</f>
        <v/>
      </c>
      <c r="G22" s="127" t="str">
        <f>IF('CP, Curs, Sem'!AO21&lt;&gt;"a","",'CP, Curs, Sem'!AO21)</f>
        <v/>
      </c>
      <c r="H22" s="127" t="str">
        <f>IF('CP, Curs, Sem'!AP21&lt;&gt;"a","",'CP, Curs, Sem'!AP21)</f>
        <v/>
      </c>
      <c r="I22" s="127" t="str">
        <f>IF('CP, Curs, Sem'!AQ21&lt;&gt;"a","",'CP, Curs, Sem'!AQ21)</f>
        <v/>
      </c>
      <c r="J22" s="127" t="str">
        <f>IF('CP, Curs, Sem'!AR21&lt;&gt;"a","",'CP, Curs, Sem'!AR21)</f>
        <v/>
      </c>
      <c r="K22" s="127" t="str">
        <f>IF('CP, Curs, Sem'!AS21&lt;&gt;"a","",'CP, Curs, Sem'!AS21)</f>
        <v/>
      </c>
      <c r="L22" s="127" t="str">
        <f>IF('CP, Curs, Sem'!AT21&lt;&gt;"a","",'CP, Curs, Sem'!AT21)</f>
        <v/>
      </c>
      <c r="M22" s="127" t="str">
        <f>IF('CP, Curs, Sem'!AU21&lt;&gt;"a","",'CP, Curs, Sem'!AU21)</f>
        <v/>
      </c>
      <c r="N22" s="127" t="str">
        <f>IF('CP, Curs, Sem'!AV21&lt;&gt;"a","",'CP, Curs, Sem'!AV21)</f>
        <v/>
      </c>
      <c r="O22" s="127" t="str">
        <f>IF('CP, Curs, Sem'!AW21&lt;&gt;"a","",'CP, Curs, Sem'!AW21)</f>
        <v/>
      </c>
      <c r="P22" s="127" t="str">
        <f>IF('CP, Curs, Sem'!AX21&lt;&gt;"a","",'CP, Curs, Sem'!AX21)</f>
        <v/>
      </c>
      <c r="Q22" s="127" t="str">
        <f>IF('CP, Curs, Sem'!AY21&lt;&gt;"a","",'CP, Curs, Sem'!AY21)</f>
        <v/>
      </c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8"/>
      <c r="AG22" s="128"/>
      <c r="AH22" s="125"/>
      <c r="AJ22" s="129"/>
      <c r="AK22" s="131" t="s">
        <v>132</v>
      </c>
      <c r="AL22" s="128">
        <v>30</v>
      </c>
      <c r="AM22" s="129"/>
    </row>
    <row r="23" spans="1:39" ht="19.95" customHeight="1" x14ac:dyDescent="0.3">
      <c r="A23" s="125" t="str">
        <f>'CP, Curs, Sem'!B22</f>
        <v/>
      </c>
      <c r="B23" s="126" t="str">
        <f>IF(NOT(ISBLANK('CP, Curs, Sem'!C22)),'CP, Curs, Sem'!C22,"")</f>
        <v/>
      </c>
      <c r="C23" s="127" t="str">
        <f>IF('CP, Curs, Sem'!AK22&lt;&gt;"a","",'CP, Curs, Sem'!AK22)</f>
        <v/>
      </c>
      <c r="D23" s="127" t="str">
        <f>IF('CP, Curs, Sem'!AL22&lt;&gt;"a","",'CP, Curs, Sem'!AL22)</f>
        <v/>
      </c>
      <c r="E23" s="127" t="str">
        <f>IF('CP, Curs, Sem'!AM22&lt;&gt;"a","",'CP, Curs, Sem'!AM22)</f>
        <v/>
      </c>
      <c r="F23" s="127" t="str">
        <f>IF('CP, Curs, Sem'!AN22&lt;&gt;"a","",'CP, Curs, Sem'!AN22)</f>
        <v/>
      </c>
      <c r="G23" s="127" t="str">
        <f>IF('CP, Curs, Sem'!AO22&lt;&gt;"a","",'CP, Curs, Sem'!AO22)</f>
        <v/>
      </c>
      <c r="H23" s="127" t="str">
        <f>IF('CP, Curs, Sem'!AP22&lt;&gt;"a","",'CP, Curs, Sem'!AP22)</f>
        <v/>
      </c>
      <c r="I23" s="127" t="str">
        <f>IF('CP, Curs, Sem'!AQ22&lt;&gt;"a","",'CP, Curs, Sem'!AQ22)</f>
        <v/>
      </c>
      <c r="J23" s="127" t="str">
        <f>IF('CP, Curs, Sem'!AR22&lt;&gt;"a","",'CP, Curs, Sem'!AR22)</f>
        <v/>
      </c>
      <c r="K23" s="127" t="str">
        <f>IF('CP, Curs, Sem'!AS22&lt;&gt;"a","",'CP, Curs, Sem'!AS22)</f>
        <v/>
      </c>
      <c r="L23" s="127" t="str">
        <f>IF('CP, Curs, Sem'!AT22&lt;&gt;"a","",'CP, Curs, Sem'!AT22)</f>
        <v/>
      </c>
      <c r="M23" s="127" t="str">
        <f>IF('CP, Curs, Sem'!AU22&lt;&gt;"a","",'CP, Curs, Sem'!AU22)</f>
        <v/>
      </c>
      <c r="N23" s="127" t="str">
        <f>IF('CP, Curs, Sem'!AV22&lt;&gt;"a","",'CP, Curs, Sem'!AV22)</f>
        <v/>
      </c>
      <c r="O23" s="127" t="str">
        <f>IF('CP, Curs, Sem'!AW22&lt;&gt;"a","",'CP, Curs, Sem'!AW22)</f>
        <v/>
      </c>
      <c r="P23" s="127" t="str">
        <f>IF('CP, Curs, Sem'!AX22&lt;&gt;"a","",'CP, Curs, Sem'!AX22)</f>
        <v/>
      </c>
      <c r="Q23" s="127" t="str">
        <f>IF('CP, Curs, Sem'!AY22&lt;&gt;"a","",'CP, Curs, Sem'!AY22)</f>
        <v/>
      </c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8"/>
      <c r="AG23" s="128"/>
      <c r="AH23" s="125"/>
      <c r="AJ23" s="129"/>
      <c r="AK23" s="131" t="s">
        <v>133</v>
      </c>
      <c r="AL23" s="128">
        <f>SUM(AL7:AL21)</f>
        <v>2</v>
      </c>
      <c r="AM23" s="129"/>
    </row>
    <row r="24" spans="1:39" ht="19.95" customHeight="1" x14ac:dyDescent="0.3">
      <c r="A24" s="125" t="str">
        <f>'CP, Curs, Sem'!B23</f>
        <v/>
      </c>
      <c r="B24" s="126" t="str">
        <f>IF(NOT(ISBLANK('CP, Curs, Sem'!C23)),'CP, Curs, Sem'!C23,"")</f>
        <v/>
      </c>
      <c r="C24" s="127" t="str">
        <f>IF('CP, Curs, Sem'!AK23&lt;&gt;"a","",'CP, Curs, Sem'!AK23)</f>
        <v/>
      </c>
      <c r="D24" s="127" t="str">
        <f>IF('CP, Curs, Sem'!AL23&lt;&gt;"a","",'CP, Curs, Sem'!AL23)</f>
        <v/>
      </c>
      <c r="E24" s="127" t="str">
        <f>IF('CP, Curs, Sem'!AM23&lt;&gt;"a","",'CP, Curs, Sem'!AM23)</f>
        <v/>
      </c>
      <c r="F24" s="127" t="str">
        <f>IF('CP, Curs, Sem'!AN23&lt;&gt;"a","",'CP, Curs, Sem'!AN23)</f>
        <v/>
      </c>
      <c r="G24" s="127" t="str">
        <f>IF('CP, Curs, Sem'!AO23&lt;&gt;"a","",'CP, Curs, Sem'!AO23)</f>
        <v/>
      </c>
      <c r="H24" s="127" t="str">
        <f>IF('CP, Curs, Sem'!AP23&lt;&gt;"a","",'CP, Curs, Sem'!AP23)</f>
        <v/>
      </c>
      <c r="I24" s="127" t="str">
        <f>IF('CP, Curs, Sem'!AQ23&lt;&gt;"a","",'CP, Curs, Sem'!AQ23)</f>
        <v/>
      </c>
      <c r="J24" s="127" t="str">
        <f>IF('CP, Curs, Sem'!AR23&lt;&gt;"a","",'CP, Curs, Sem'!AR23)</f>
        <v/>
      </c>
      <c r="K24" s="127" t="str">
        <f>IF('CP, Curs, Sem'!AS23&lt;&gt;"a","",'CP, Curs, Sem'!AS23)</f>
        <v/>
      </c>
      <c r="L24" s="127" t="str">
        <f>IF('CP, Curs, Sem'!AT23&lt;&gt;"a","",'CP, Curs, Sem'!AT23)</f>
        <v/>
      </c>
      <c r="M24" s="127" t="str">
        <f>IF('CP, Curs, Sem'!AU23&lt;&gt;"a","",'CP, Curs, Sem'!AU23)</f>
        <v/>
      </c>
      <c r="N24" s="127" t="str">
        <f>IF('CP, Curs, Sem'!AV23&lt;&gt;"a","",'CP, Curs, Sem'!AV23)</f>
        <v/>
      </c>
      <c r="O24" s="127" t="str">
        <f>IF('CP, Curs, Sem'!AW23&lt;&gt;"a","",'CP, Curs, Sem'!AW23)</f>
        <v/>
      </c>
      <c r="P24" s="127" t="str">
        <f>IF('CP, Curs, Sem'!AX23&lt;&gt;"a","",'CP, Curs, Sem'!AX23)</f>
        <v/>
      </c>
      <c r="Q24" s="127" t="str">
        <f>IF('CP, Curs, Sem'!AY23&lt;&gt;"a","",'CP, Curs, Sem'!AY23)</f>
        <v/>
      </c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8"/>
      <c r="AG24" s="128"/>
      <c r="AH24" s="125"/>
      <c r="AJ24" s="129"/>
      <c r="AK24" s="131"/>
      <c r="AL24" s="128"/>
      <c r="AM24" s="129"/>
    </row>
    <row r="25" spans="1:39" ht="19.95" customHeight="1" x14ac:dyDescent="0.3">
      <c r="A25" s="125" t="str">
        <f>'CP, Curs, Sem'!B24</f>
        <v/>
      </c>
      <c r="B25" s="126" t="str">
        <f>IF(NOT(ISBLANK('CP, Curs, Sem'!C24)),'CP, Curs, Sem'!C24,"")</f>
        <v/>
      </c>
      <c r="C25" s="127" t="str">
        <f>IF('CP, Curs, Sem'!AK24&lt;&gt;"a","",'CP, Curs, Sem'!AK24)</f>
        <v/>
      </c>
      <c r="D25" s="127" t="str">
        <f>IF('CP, Curs, Sem'!AL24&lt;&gt;"a","",'CP, Curs, Sem'!AL24)</f>
        <v/>
      </c>
      <c r="E25" s="127" t="str">
        <f>IF('CP, Curs, Sem'!AM24&lt;&gt;"a","",'CP, Curs, Sem'!AM24)</f>
        <v/>
      </c>
      <c r="F25" s="127" t="str">
        <f>IF('CP, Curs, Sem'!AN24&lt;&gt;"a","",'CP, Curs, Sem'!AN24)</f>
        <v/>
      </c>
      <c r="G25" s="127" t="str">
        <f>IF('CP, Curs, Sem'!AO24&lt;&gt;"a","",'CP, Curs, Sem'!AO24)</f>
        <v/>
      </c>
      <c r="H25" s="127" t="str">
        <f>IF('CP, Curs, Sem'!AP24&lt;&gt;"a","",'CP, Curs, Sem'!AP24)</f>
        <v/>
      </c>
      <c r="I25" s="127" t="str">
        <f>IF('CP, Curs, Sem'!AQ24&lt;&gt;"a","",'CP, Curs, Sem'!AQ24)</f>
        <v/>
      </c>
      <c r="J25" s="127" t="str">
        <f>IF('CP, Curs, Sem'!AR24&lt;&gt;"a","",'CP, Curs, Sem'!AR24)</f>
        <v/>
      </c>
      <c r="K25" s="127" t="str">
        <f>IF('CP, Curs, Sem'!AS24&lt;&gt;"a","",'CP, Curs, Sem'!AS24)</f>
        <v/>
      </c>
      <c r="L25" s="127" t="str">
        <f>IF('CP, Curs, Sem'!AT24&lt;&gt;"a","",'CP, Curs, Sem'!AT24)</f>
        <v/>
      </c>
      <c r="M25" s="127" t="str">
        <f>IF('CP, Curs, Sem'!AU24&lt;&gt;"a","",'CP, Curs, Sem'!AU24)</f>
        <v/>
      </c>
      <c r="N25" s="127" t="str">
        <f>IF('CP, Curs, Sem'!AV24&lt;&gt;"a","",'CP, Curs, Sem'!AV24)</f>
        <v/>
      </c>
      <c r="O25" s="127" t="str">
        <f>IF('CP, Curs, Sem'!AW24&lt;&gt;"a","",'CP, Curs, Sem'!AW24)</f>
        <v/>
      </c>
      <c r="P25" s="127" t="str">
        <f>IF('CP, Curs, Sem'!AX24&lt;&gt;"a","",'CP, Curs, Sem'!AX24)</f>
        <v/>
      </c>
      <c r="Q25" s="127" t="str">
        <f>IF('CP, Curs, Sem'!AY24&lt;&gt;"a","",'CP, Curs, Sem'!AY24)</f>
        <v/>
      </c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8"/>
      <c r="AG25" s="128"/>
      <c r="AH25" s="125"/>
      <c r="AJ25" s="129"/>
      <c r="AK25" s="131"/>
      <c r="AL25" s="128"/>
      <c r="AM25" s="129"/>
    </row>
    <row r="26" spans="1:39" ht="19.95" customHeight="1" x14ac:dyDescent="0.3">
      <c r="A26" s="125" t="str">
        <f>'CP, Curs, Sem'!B25</f>
        <v/>
      </c>
      <c r="B26" s="126" t="str">
        <f>IF(NOT(ISBLANK('CP, Curs, Sem'!C25)),'CP, Curs, Sem'!C25,"")</f>
        <v/>
      </c>
      <c r="C26" s="127" t="str">
        <f>IF('CP, Curs, Sem'!AK25&lt;&gt;"a","",'CP, Curs, Sem'!AK25)</f>
        <v/>
      </c>
      <c r="D26" s="127" t="str">
        <f>IF('CP, Curs, Sem'!AL25&lt;&gt;"a","",'CP, Curs, Sem'!AL25)</f>
        <v/>
      </c>
      <c r="E26" s="127" t="str">
        <f>IF('CP, Curs, Sem'!AM25&lt;&gt;"a","",'CP, Curs, Sem'!AM25)</f>
        <v/>
      </c>
      <c r="F26" s="127" t="str">
        <f>IF('CP, Curs, Sem'!AN25&lt;&gt;"a","",'CP, Curs, Sem'!AN25)</f>
        <v/>
      </c>
      <c r="G26" s="127" t="str">
        <f>IF('CP, Curs, Sem'!AO25&lt;&gt;"a","",'CP, Curs, Sem'!AO25)</f>
        <v/>
      </c>
      <c r="H26" s="127" t="str">
        <f>IF('CP, Curs, Sem'!AP25&lt;&gt;"a","",'CP, Curs, Sem'!AP25)</f>
        <v/>
      </c>
      <c r="I26" s="127" t="str">
        <f>IF('CP, Curs, Sem'!AQ25&lt;&gt;"a","",'CP, Curs, Sem'!AQ25)</f>
        <v/>
      </c>
      <c r="J26" s="127" t="str">
        <f>IF('CP, Curs, Sem'!AR25&lt;&gt;"a","",'CP, Curs, Sem'!AR25)</f>
        <v/>
      </c>
      <c r="K26" s="127" t="str">
        <f>IF('CP, Curs, Sem'!AS25&lt;&gt;"a","",'CP, Curs, Sem'!AS25)</f>
        <v/>
      </c>
      <c r="L26" s="127" t="str">
        <f>IF('CP, Curs, Sem'!AT25&lt;&gt;"a","",'CP, Curs, Sem'!AT25)</f>
        <v/>
      </c>
      <c r="M26" s="127" t="str">
        <f>IF('CP, Curs, Sem'!AU25&lt;&gt;"a","",'CP, Curs, Sem'!AU25)</f>
        <v/>
      </c>
      <c r="N26" s="127" t="str">
        <f>IF('CP, Curs, Sem'!AV25&lt;&gt;"a","",'CP, Curs, Sem'!AV25)</f>
        <v/>
      </c>
      <c r="O26" s="127" t="str">
        <f>IF('CP, Curs, Sem'!AW25&lt;&gt;"a","",'CP, Curs, Sem'!AW25)</f>
        <v/>
      </c>
      <c r="P26" s="127" t="str">
        <f>IF('CP, Curs, Sem'!AX25&lt;&gt;"a","",'CP, Curs, Sem'!AX25)</f>
        <v/>
      </c>
      <c r="Q26" s="127" t="str">
        <f>IF('CP, Curs, Sem'!AY25&lt;&gt;"a","",'CP, Curs, Sem'!AY25)</f>
        <v/>
      </c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8"/>
      <c r="AG26" s="128"/>
      <c r="AH26" s="125"/>
      <c r="AJ26" s="129"/>
      <c r="AK26" s="130"/>
      <c r="AL26" s="125"/>
      <c r="AM26" s="125"/>
    </row>
    <row r="27" spans="1:39" ht="19.95" customHeight="1" x14ac:dyDescent="0.3">
      <c r="A27" s="125" t="str">
        <f>'CP, Curs, Sem'!B26</f>
        <v/>
      </c>
      <c r="B27" s="126" t="str">
        <f>IF(NOT(ISBLANK('CP, Curs, Sem'!C26)),'CP, Curs, Sem'!C26,"")</f>
        <v/>
      </c>
      <c r="C27" s="127" t="str">
        <f>IF('CP, Curs, Sem'!AK26&lt;&gt;"a","",'CP, Curs, Sem'!AK26)</f>
        <v/>
      </c>
      <c r="D27" s="127" t="str">
        <f>IF('CP, Curs, Sem'!AL26&lt;&gt;"a","",'CP, Curs, Sem'!AL26)</f>
        <v/>
      </c>
      <c r="E27" s="127" t="str">
        <f>IF('CP, Curs, Sem'!AM26&lt;&gt;"a","",'CP, Curs, Sem'!AM26)</f>
        <v/>
      </c>
      <c r="F27" s="127" t="str">
        <f>IF('CP, Curs, Sem'!AN26&lt;&gt;"a","",'CP, Curs, Sem'!AN26)</f>
        <v/>
      </c>
      <c r="G27" s="127" t="str">
        <f>IF('CP, Curs, Sem'!AO26&lt;&gt;"a","",'CP, Curs, Sem'!AO26)</f>
        <v/>
      </c>
      <c r="H27" s="127" t="str">
        <f>IF('CP, Curs, Sem'!AP26&lt;&gt;"a","",'CP, Curs, Sem'!AP26)</f>
        <v/>
      </c>
      <c r="I27" s="127" t="str">
        <f>IF('CP, Curs, Sem'!AQ26&lt;&gt;"a","",'CP, Curs, Sem'!AQ26)</f>
        <v/>
      </c>
      <c r="J27" s="127" t="str">
        <f>IF('CP, Curs, Sem'!AR26&lt;&gt;"a","",'CP, Curs, Sem'!AR26)</f>
        <v/>
      </c>
      <c r="K27" s="127" t="str">
        <f>IF('CP, Curs, Sem'!AS26&lt;&gt;"a","",'CP, Curs, Sem'!AS26)</f>
        <v/>
      </c>
      <c r="L27" s="127" t="str">
        <f>IF('CP, Curs, Sem'!AT26&lt;&gt;"a","",'CP, Curs, Sem'!AT26)</f>
        <v/>
      </c>
      <c r="M27" s="127" t="str">
        <f>IF('CP, Curs, Sem'!AU26&lt;&gt;"a","",'CP, Curs, Sem'!AU26)</f>
        <v/>
      </c>
      <c r="N27" s="127" t="str">
        <f>IF('CP, Curs, Sem'!AV26&lt;&gt;"a","",'CP, Curs, Sem'!AV26)</f>
        <v/>
      </c>
      <c r="O27" s="127" t="str">
        <f>IF('CP, Curs, Sem'!AW26&lt;&gt;"a","",'CP, Curs, Sem'!AW26)</f>
        <v/>
      </c>
      <c r="P27" s="127" t="str">
        <f>IF('CP, Curs, Sem'!AX26&lt;&gt;"a","",'CP, Curs, Sem'!AX26)</f>
        <v/>
      </c>
      <c r="Q27" s="127" t="str">
        <f>IF('CP, Curs, Sem'!AY26&lt;&gt;"a","",'CP, Curs, Sem'!AY26)</f>
        <v/>
      </c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8"/>
      <c r="AG27" s="128"/>
      <c r="AH27" s="125"/>
      <c r="AJ27" s="129"/>
      <c r="AK27" s="130"/>
      <c r="AL27" s="125"/>
      <c r="AM27" s="125"/>
    </row>
    <row r="28" spans="1:39" ht="19.95" customHeight="1" x14ac:dyDescent="0.3">
      <c r="A28" s="125" t="str">
        <f>'CP, Curs, Sem'!B27</f>
        <v/>
      </c>
      <c r="B28" s="126" t="str">
        <f>IF(NOT(ISBLANK('CP, Curs, Sem'!C27)),'CP, Curs, Sem'!C27,"")</f>
        <v/>
      </c>
      <c r="C28" s="127" t="str">
        <f>IF('CP, Curs, Sem'!AK27&lt;&gt;"a","",'CP, Curs, Sem'!AK27)</f>
        <v/>
      </c>
      <c r="D28" s="127" t="str">
        <f>IF('CP, Curs, Sem'!AL27&lt;&gt;"a","",'CP, Curs, Sem'!AL27)</f>
        <v/>
      </c>
      <c r="E28" s="127" t="str">
        <f>IF('CP, Curs, Sem'!AM27&lt;&gt;"a","",'CP, Curs, Sem'!AM27)</f>
        <v/>
      </c>
      <c r="F28" s="127" t="str">
        <f>IF('CP, Curs, Sem'!AN27&lt;&gt;"a","",'CP, Curs, Sem'!AN27)</f>
        <v/>
      </c>
      <c r="G28" s="127" t="str">
        <f>IF('CP, Curs, Sem'!AO27&lt;&gt;"a","",'CP, Curs, Sem'!AO27)</f>
        <v/>
      </c>
      <c r="H28" s="127" t="str">
        <f>IF('CP, Curs, Sem'!AP27&lt;&gt;"a","",'CP, Curs, Sem'!AP27)</f>
        <v/>
      </c>
      <c r="I28" s="127" t="str">
        <f>IF('CP, Curs, Sem'!AQ27&lt;&gt;"a","",'CP, Curs, Sem'!AQ27)</f>
        <v/>
      </c>
      <c r="J28" s="127" t="str">
        <f>IF('CP, Curs, Sem'!AR27&lt;&gt;"a","",'CP, Curs, Sem'!AR27)</f>
        <v/>
      </c>
      <c r="K28" s="127" t="str">
        <f>IF('CP, Curs, Sem'!AS27&lt;&gt;"a","",'CP, Curs, Sem'!AS27)</f>
        <v/>
      </c>
      <c r="L28" s="127" t="str">
        <f>IF('CP, Curs, Sem'!AT27&lt;&gt;"a","",'CP, Curs, Sem'!AT27)</f>
        <v/>
      </c>
      <c r="M28" s="127" t="str">
        <f>IF('CP, Curs, Sem'!AU27&lt;&gt;"a","",'CP, Curs, Sem'!AU27)</f>
        <v/>
      </c>
      <c r="N28" s="127" t="str">
        <f>IF('CP, Curs, Sem'!AV27&lt;&gt;"a","",'CP, Curs, Sem'!AV27)</f>
        <v/>
      </c>
      <c r="O28" s="127" t="str">
        <f>IF('CP, Curs, Sem'!AW27&lt;&gt;"a","",'CP, Curs, Sem'!AW27)</f>
        <v/>
      </c>
      <c r="P28" s="127" t="str">
        <f>IF('CP, Curs, Sem'!AX27&lt;&gt;"a","",'CP, Curs, Sem'!AX27)</f>
        <v/>
      </c>
      <c r="Q28" s="127" t="str">
        <f>IF('CP, Curs, Sem'!AY27&lt;&gt;"a","",'CP, Curs, Sem'!AY27)</f>
        <v/>
      </c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8"/>
      <c r="AG28" s="128"/>
      <c r="AH28" s="125"/>
      <c r="AJ28" s="129"/>
      <c r="AK28" s="130"/>
      <c r="AL28" s="125"/>
      <c r="AM28" s="125"/>
    </row>
    <row r="29" spans="1:39" ht="19.95" customHeight="1" x14ac:dyDescent="0.3">
      <c r="A29" s="125" t="str">
        <f>'CP, Curs, Sem'!B28</f>
        <v/>
      </c>
      <c r="B29" s="126" t="str">
        <f>IF(NOT(ISBLANK('CP, Curs, Sem'!C28)),'CP, Curs, Sem'!C28,"")</f>
        <v/>
      </c>
      <c r="C29" s="127" t="str">
        <f>IF('CP, Curs, Sem'!AK28&lt;&gt;"a","",'CP, Curs, Sem'!AK28)</f>
        <v/>
      </c>
      <c r="D29" s="127" t="str">
        <f>IF('CP, Curs, Sem'!AL28&lt;&gt;"a","",'CP, Curs, Sem'!AL28)</f>
        <v/>
      </c>
      <c r="E29" s="127" t="str">
        <f>IF('CP, Curs, Sem'!AM28&lt;&gt;"a","",'CP, Curs, Sem'!AM28)</f>
        <v/>
      </c>
      <c r="F29" s="127" t="str">
        <f>IF('CP, Curs, Sem'!AN28&lt;&gt;"a","",'CP, Curs, Sem'!AN28)</f>
        <v/>
      </c>
      <c r="G29" s="127" t="str">
        <f>IF('CP, Curs, Sem'!AO28&lt;&gt;"a","",'CP, Curs, Sem'!AO28)</f>
        <v/>
      </c>
      <c r="H29" s="127" t="str">
        <f>IF('CP, Curs, Sem'!AP28&lt;&gt;"a","",'CP, Curs, Sem'!AP28)</f>
        <v/>
      </c>
      <c r="I29" s="127" t="str">
        <f>IF('CP, Curs, Sem'!AQ28&lt;&gt;"a","",'CP, Curs, Sem'!AQ28)</f>
        <v/>
      </c>
      <c r="J29" s="127" t="str">
        <f>IF('CP, Curs, Sem'!AR28&lt;&gt;"a","",'CP, Curs, Sem'!AR28)</f>
        <v/>
      </c>
      <c r="K29" s="127" t="str">
        <f>IF('CP, Curs, Sem'!AS28&lt;&gt;"a","",'CP, Curs, Sem'!AS28)</f>
        <v/>
      </c>
      <c r="L29" s="127" t="str">
        <f>IF('CP, Curs, Sem'!AT28&lt;&gt;"a","",'CP, Curs, Sem'!AT28)</f>
        <v/>
      </c>
      <c r="M29" s="127" t="str">
        <f>IF('CP, Curs, Sem'!AU28&lt;&gt;"a","",'CP, Curs, Sem'!AU28)</f>
        <v/>
      </c>
      <c r="N29" s="127" t="str">
        <f>IF('CP, Curs, Sem'!AV28&lt;&gt;"a","",'CP, Curs, Sem'!AV28)</f>
        <v/>
      </c>
      <c r="O29" s="127" t="str">
        <f>IF('CP, Curs, Sem'!AW28&lt;&gt;"a","",'CP, Curs, Sem'!AW28)</f>
        <v/>
      </c>
      <c r="P29" s="127" t="str">
        <f>IF('CP, Curs, Sem'!AX28&lt;&gt;"a","",'CP, Curs, Sem'!AX28)</f>
        <v/>
      </c>
      <c r="Q29" s="127" t="str">
        <f>IF('CP, Curs, Sem'!AY28&lt;&gt;"a","",'CP, Curs, Sem'!AY28)</f>
        <v/>
      </c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8"/>
      <c r="AG29" s="128"/>
      <c r="AH29" s="125"/>
      <c r="AJ29" s="129"/>
      <c r="AK29" s="130"/>
      <c r="AL29" s="125"/>
      <c r="AM29" s="125"/>
    </row>
    <row r="30" spans="1:39" ht="19.95" customHeight="1" x14ac:dyDescent="0.3">
      <c r="A30" s="125" t="str">
        <f>'CP, Curs, Sem'!B29</f>
        <v/>
      </c>
      <c r="B30" s="126" t="str">
        <f>IF(NOT(ISBLANK('CP, Curs, Sem'!C29)),'CP, Curs, Sem'!C29,"")</f>
        <v/>
      </c>
      <c r="C30" s="127" t="str">
        <f>IF('CP, Curs, Sem'!AK29&lt;&gt;"a","",'CP, Curs, Sem'!AK29)</f>
        <v/>
      </c>
      <c r="D30" s="127" t="str">
        <f>IF('CP, Curs, Sem'!AL29&lt;&gt;"a","",'CP, Curs, Sem'!AL29)</f>
        <v/>
      </c>
      <c r="E30" s="127" t="str">
        <f>IF('CP, Curs, Sem'!AM29&lt;&gt;"a","",'CP, Curs, Sem'!AM29)</f>
        <v/>
      </c>
      <c r="F30" s="127" t="str">
        <f>IF('CP, Curs, Sem'!AN29&lt;&gt;"a","",'CP, Curs, Sem'!AN29)</f>
        <v/>
      </c>
      <c r="G30" s="127" t="str">
        <f>IF('CP, Curs, Sem'!AO29&lt;&gt;"a","",'CP, Curs, Sem'!AO29)</f>
        <v/>
      </c>
      <c r="H30" s="127" t="str">
        <f>IF('CP, Curs, Sem'!AP29&lt;&gt;"a","",'CP, Curs, Sem'!AP29)</f>
        <v/>
      </c>
      <c r="I30" s="127" t="str">
        <f>IF('CP, Curs, Sem'!AQ29&lt;&gt;"a","",'CP, Curs, Sem'!AQ29)</f>
        <v/>
      </c>
      <c r="J30" s="127" t="str">
        <f>IF('CP, Curs, Sem'!AR29&lt;&gt;"a","",'CP, Curs, Sem'!AR29)</f>
        <v/>
      </c>
      <c r="K30" s="127" t="str">
        <f>IF('CP, Curs, Sem'!AS29&lt;&gt;"a","",'CP, Curs, Sem'!AS29)</f>
        <v/>
      </c>
      <c r="L30" s="127" t="str">
        <f>IF('CP, Curs, Sem'!AT29&lt;&gt;"a","",'CP, Curs, Sem'!AT29)</f>
        <v/>
      </c>
      <c r="M30" s="127" t="str">
        <f>IF('CP, Curs, Sem'!AU29&lt;&gt;"a","",'CP, Curs, Sem'!AU29)</f>
        <v/>
      </c>
      <c r="N30" s="127" t="str">
        <f>IF('CP, Curs, Sem'!AV29&lt;&gt;"a","",'CP, Curs, Sem'!AV29)</f>
        <v/>
      </c>
      <c r="O30" s="127" t="str">
        <f>IF('CP, Curs, Sem'!AW29&lt;&gt;"a","",'CP, Curs, Sem'!AW29)</f>
        <v/>
      </c>
      <c r="P30" s="127" t="str">
        <f>IF('CP, Curs, Sem'!AX29&lt;&gt;"a","",'CP, Curs, Sem'!AX29)</f>
        <v/>
      </c>
      <c r="Q30" s="127" t="str">
        <f>IF('CP, Curs, Sem'!AY29&lt;&gt;"a","",'CP, Curs, Sem'!AY29)</f>
        <v/>
      </c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8"/>
      <c r="AG30" s="128"/>
      <c r="AH30" s="125"/>
      <c r="AJ30" s="129"/>
      <c r="AK30" s="130"/>
      <c r="AL30" s="125"/>
      <c r="AM30" s="125"/>
    </row>
    <row r="31" spans="1:39" ht="19.95" customHeight="1" x14ac:dyDescent="0.3">
      <c r="A31" s="125" t="str">
        <f>'CP, Curs, Sem'!B30</f>
        <v/>
      </c>
      <c r="B31" s="126" t="str">
        <f>IF(NOT(ISBLANK('CP, Curs, Sem'!C30)),'CP, Curs, Sem'!C30,"")</f>
        <v/>
      </c>
      <c r="C31" s="127" t="str">
        <f>IF('CP, Curs, Sem'!AK30&lt;&gt;"a","",'CP, Curs, Sem'!AK30)</f>
        <v/>
      </c>
      <c r="D31" s="127" t="str">
        <f>IF('CP, Curs, Sem'!AL30&lt;&gt;"a","",'CP, Curs, Sem'!AL30)</f>
        <v/>
      </c>
      <c r="E31" s="127" t="str">
        <f>IF('CP, Curs, Sem'!AM30&lt;&gt;"a","",'CP, Curs, Sem'!AM30)</f>
        <v/>
      </c>
      <c r="F31" s="127" t="str">
        <f>IF('CP, Curs, Sem'!AN30&lt;&gt;"a","",'CP, Curs, Sem'!AN30)</f>
        <v/>
      </c>
      <c r="G31" s="127" t="str">
        <f>IF('CP, Curs, Sem'!AO30&lt;&gt;"a","",'CP, Curs, Sem'!AO30)</f>
        <v/>
      </c>
      <c r="H31" s="127" t="str">
        <f>IF('CP, Curs, Sem'!AP30&lt;&gt;"a","",'CP, Curs, Sem'!AP30)</f>
        <v/>
      </c>
      <c r="I31" s="127" t="str">
        <f>IF('CP, Curs, Sem'!AQ30&lt;&gt;"a","",'CP, Curs, Sem'!AQ30)</f>
        <v/>
      </c>
      <c r="J31" s="127" t="str">
        <f>IF('CP, Curs, Sem'!AR30&lt;&gt;"a","",'CP, Curs, Sem'!AR30)</f>
        <v/>
      </c>
      <c r="K31" s="127" t="str">
        <f>IF('CP, Curs, Sem'!AS30&lt;&gt;"a","",'CP, Curs, Sem'!AS30)</f>
        <v/>
      </c>
      <c r="L31" s="127" t="str">
        <f>IF('CP, Curs, Sem'!AT30&lt;&gt;"a","",'CP, Curs, Sem'!AT30)</f>
        <v/>
      </c>
      <c r="M31" s="127" t="str">
        <f>IF('CP, Curs, Sem'!AU30&lt;&gt;"a","",'CP, Curs, Sem'!AU30)</f>
        <v/>
      </c>
      <c r="N31" s="127" t="str">
        <f>IF('CP, Curs, Sem'!AV30&lt;&gt;"a","",'CP, Curs, Sem'!AV30)</f>
        <v/>
      </c>
      <c r="O31" s="127" t="str">
        <f>IF('CP, Curs, Sem'!AW30&lt;&gt;"a","",'CP, Curs, Sem'!AW30)</f>
        <v/>
      </c>
      <c r="P31" s="127" t="str">
        <f>IF('CP, Curs, Sem'!AX30&lt;&gt;"a","",'CP, Curs, Sem'!AX30)</f>
        <v/>
      </c>
      <c r="Q31" s="127" t="str">
        <f>IF('CP, Curs, Sem'!AY30&lt;&gt;"a","",'CP, Curs, Sem'!AY30)</f>
        <v/>
      </c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8"/>
      <c r="AG31" s="128"/>
      <c r="AH31" s="125"/>
      <c r="AJ31" s="129"/>
      <c r="AK31" s="130"/>
      <c r="AL31" s="125"/>
      <c r="AM31" s="125"/>
    </row>
    <row r="32" spans="1:39" ht="19.95" customHeight="1" x14ac:dyDescent="0.3">
      <c r="A32" s="125" t="str">
        <f>'CP, Curs, Sem'!B31</f>
        <v/>
      </c>
      <c r="B32" s="126" t="str">
        <f>IF(NOT(ISBLANK('CP, Curs, Sem'!C31)),'CP, Curs, Sem'!C31,"")</f>
        <v/>
      </c>
      <c r="C32" s="127" t="str">
        <f>IF('CP, Curs, Sem'!AK31&lt;&gt;"a","",'CP, Curs, Sem'!AK31)</f>
        <v/>
      </c>
      <c r="D32" s="127" t="str">
        <f>IF('CP, Curs, Sem'!AL31&lt;&gt;"a","",'CP, Curs, Sem'!AL31)</f>
        <v/>
      </c>
      <c r="E32" s="127" t="str">
        <f>IF('CP, Curs, Sem'!AM31&lt;&gt;"a","",'CP, Curs, Sem'!AM31)</f>
        <v/>
      </c>
      <c r="F32" s="127" t="str">
        <f>IF('CP, Curs, Sem'!AN31&lt;&gt;"a","",'CP, Curs, Sem'!AN31)</f>
        <v/>
      </c>
      <c r="G32" s="127" t="str">
        <f>IF('CP, Curs, Sem'!AO31&lt;&gt;"a","",'CP, Curs, Sem'!AO31)</f>
        <v/>
      </c>
      <c r="H32" s="127" t="str">
        <f>IF('CP, Curs, Sem'!AP31&lt;&gt;"a","",'CP, Curs, Sem'!AP31)</f>
        <v/>
      </c>
      <c r="I32" s="127" t="str">
        <f>IF('CP, Curs, Sem'!AQ31&lt;&gt;"a","",'CP, Curs, Sem'!AQ31)</f>
        <v/>
      </c>
      <c r="J32" s="127" t="str">
        <f>IF('CP, Curs, Sem'!AR31&lt;&gt;"a","",'CP, Curs, Sem'!AR31)</f>
        <v/>
      </c>
      <c r="K32" s="127" t="str">
        <f>IF('CP, Curs, Sem'!AS31&lt;&gt;"a","",'CP, Curs, Sem'!AS31)</f>
        <v/>
      </c>
      <c r="L32" s="127" t="str">
        <f>IF('CP, Curs, Sem'!AT31&lt;&gt;"a","",'CP, Curs, Sem'!AT31)</f>
        <v/>
      </c>
      <c r="M32" s="127" t="str">
        <f>IF('CP, Curs, Sem'!AU31&lt;&gt;"a","",'CP, Curs, Sem'!AU31)</f>
        <v/>
      </c>
      <c r="N32" s="127" t="str">
        <f>IF('CP, Curs, Sem'!AV31&lt;&gt;"a","",'CP, Curs, Sem'!AV31)</f>
        <v/>
      </c>
      <c r="O32" s="127" t="str">
        <f>IF('CP, Curs, Sem'!AW31&lt;&gt;"a","",'CP, Curs, Sem'!AW31)</f>
        <v/>
      </c>
      <c r="P32" s="127" t="str">
        <f>IF('CP, Curs, Sem'!AX31&lt;&gt;"a","",'CP, Curs, Sem'!AX31)</f>
        <v/>
      </c>
      <c r="Q32" s="127" t="str">
        <f>IF('CP, Curs, Sem'!AY31&lt;&gt;"a","",'CP, Curs, Sem'!AY31)</f>
        <v/>
      </c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8"/>
      <c r="AG32" s="128"/>
      <c r="AH32" s="125"/>
      <c r="AJ32" s="129"/>
      <c r="AK32" s="130"/>
      <c r="AL32" s="125"/>
      <c r="AM32" s="125"/>
    </row>
    <row r="33" spans="1:39" ht="19.95" customHeight="1" x14ac:dyDescent="0.3">
      <c r="A33" s="125" t="str">
        <f>'CP, Curs, Sem'!B32</f>
        <v/>
      </c>
      <c r="B33" s="126" t="str">
        <f>IF(NOT(ISBLANK('CP, Curs, Sem'!C32)),'CP, Curs, Sem'!C32,"")</f>
        <v/>
      </c>
      <c r="C33" s="127" t="str">
        <f>IF('CP, Curs, Sem'!AK32&lt;&gt;"a","",'CP, Curs, Sem'!AK32)</f>
        <v/>
      </c>
      <c r="D33" s="127" t="str">
        <f>IF('CP, Curs, Sem'!AL32&lt;&gt;"a","",'CP, Curs, Sem'!AL32)</f>
        <v/>
      </c>
      <c r="E33" s="127" t="str">
        <f>IF('CP, Curs, Sem'!AM32&lt;&gt;"a","",'CP, Curs, Sem'!AM32)</f>
        <v/>
      </c>
      <c r="F33" s="127" t="str">
        <f>IF('CP, Curs, Sem'!AN32&lt;&gt;"a","",'CP, Curs, Sem'!AN32)</f>
        <v/>
      </c>
      <c r="G33" s="127" t="str">
        <f>IF('CP, Curs, Sem'!AO32&lt;&gt;"a","",'CP, Curs, Sem'!AO32)</f>
        <v/>
      </c>
      <c r="H33" s="127" t="str">
        <f>IF('CP, Curs, Sem'!AP32&lt;&gt;"a","",'CP, Curs, Sem'!AP32)</f>
        <v/>
      </c>
      <c r="I33" s="127" t="str">
        <f>IF('CP, Curs, Sem'!AQ32&lt;&gt;"a","",'CP, Curs, Sem'!AQ32)</f>
        <v/>
      </c>
      <c r="J33" s="127" t="str">
        <f>IF('CP, Curs, Sem'!AR32&lt;&gt;"a","",'CP, Curs, Sem'!AR32)</f>
        <v/>
      </c>
      <c r="K33" s="127" t="str">
        <f>IF('CP, Curs, Sem'!AS32&lt;&gt;"a","",'CP, Curs, Sem'!AS32)</f>
        <v/>
      </c>
      <c r="L33" s="127" t="str">
        <f>IF('CP, Curs, Sem'!AT32&lt;&gt;"a","",'CP, Curs, Sem'!AT32)</f>
        <v/>
      </c>
      <c r="M33" s="127" t="str">
        <f>IF('CP, Curs, Sem'!AU32&lt;&gt;"a","",'CP, Curs, Sem'!AU32)</f>
        <v/>
      </c>
      <c r="N33" s="127" t="str">
        <f>IF('CP, Curs, Sem'!AV32&lt;&gt;"a","",'CP, Curs, Sem'!AV32)</f>
        <v/>
      </c>
      <c r="O33" s="127" t="str">
        <f>IF('CP, Curs, Sem'!AW32&lt;&gt;"a","",'CP, Curs, Sem'!AW32)</f>
        <v/>
      </c>
      <c r="P33" s="127" t="str">
        <f>IF('CP, Curs, Sem'!AX32&lt;&gt;"a","",'CP, Curs, Sem'!AX32)</f>
        <v/>
      </c>
      <c r="Q33" s="127" t="str">
        <f>IF('CP, Curs, Sem'!AY32&lt;&gt;"a","",'CP, Curs, Sem'!AY32)</f>
        <v/>
      </c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8"/>
      <c r="AG33" s="128"/>
      <c r="AH33" s="125"/>
      <c r="AJ33" s="129"/>
      <c r="AK33" s="130"/>
      <c r="AL33" s="125"/>
      <c r="AM33" s="125"/>
    </row>
    <row r="34" spans="1:39" ht="19.95" customHeight="1" x14ac:dyDescent="0.3">
      <c r="A34" s="125" t="str">
        <f>'CP, Curs, Sem'!B33</f>
        <v/>
      </c>
      <c r="B34" s="126" t="str">
        <f>IF(NOT(ISBLANK('CP, Curs, Sem'!C33)),'CP, Curs, Sem'!C33,"")</f>
        <v/>
      </c>
      <c r="C34" s="127" t="str">
        <f>IF('CP, Curs, Sem'!AK33&lt;&gt;"a","",'CP, Curs, Sem'!AK33)</f>
        <v/>
      </c>
      <c r="D34" s="127" t="str">
        <f>IF('CP, Curs, Sem'!AL33&lt;&gt;"a","",'CP, Curs, Sem'!AL33)</f>
        <v/>
      </c>
      <c r="E34" s="127" t="str">
        <f>IF('CP, Curs, Sem'!AM33&lt;&gt;"a","",'CP, Curs, Sem'!AM33)</f>
        <v/>
      </c>
      <c r="F34" s="127" t="str">
        <f>IF('CP, Curs, Sem'!AN33&lt;&gt;"a","",'CP, Curs, Sem'!AN33)</f>
        <v/>
      </c>
      <c r="G34" s="127" t="str">
        <f>IF('CP, Curs, Sem'!AO33&lt;&gt;"a","",'CP, Curs, Sem'!AO33)</f>
        <v/>
      </c>
      <c r="H34" s="127" t="str">
        <f>IF('CP, Curs, Sem'!AP33&lt;&gt;"a","",'CP, Curs, Sem'!AP33)</f>
        <v/>
      </c>
      <c r="I34" s="127" t="str">
        <f>IF('CP, Curs, Sem'!AQ33&lt;&gt;"a","",'CP, Curs, Sem'!AQ33)</f>
        <v/>
      </c>
      <c r="J34" s="127" t="str">
        <f>IF('CP, Curs, Sem'!AR33&lt;&gt;"a","",'CP, Curs, Sem'!AR33)</f>
        <v/>
      </c>
      <c r="K34" s="127" t="str">
        <f>IF('CP, Curs, Sem'!AS33&lt;&gt;"a","",'CP, Curs, Sem'!AS33)</f>
        <v/>
      </c>
      <c r="L34" s="127" t="str">
        <f>IF('CP, Curs, Sem'!AT33&lt;&gt;"a","",'CP, Curs, Sem'!AT33)</f>
        <v/>
      </c>
      <c r="M34" s="127" t="str">
        <f>IF('CP, Curs, Sem'!AU33&lt;&gt;"a","",'CP, Curs, Sem'!AU33)</f>
        <v/>
      </c>
      <c r="N34" s="127" t="str">
        <f>IF('CP, Curs, Sem'!AV33&lt;&gt;"a","",'CP, Curs, Sem'!AV33)</f>
        <v/>
      </c>
      <c r="O34" s="127" t="str">
        <f>IF('CP, Curs, Sem'!AW33&lt;&gt;"a","",'CP, Curs, Sem'!AW33)</f>
        <v/>
      </c>
      <c r="P34" s="127" t="str">
        <f>IF('CP, Curs, Sem'!AX33&lt;&gt;"a","",'CP, Curs, Sem'!AX33)</f>
        <v/>
      </c>
      <c r="Q34" s="127" t="str">
        <f>IF('CP, Curs, Sem'!AY33&lt;&gt;"a","",'CP, Curs, Sem'!AY33)</f>
        <v/>
      </c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8"/>
      <c r="AG34" s="128"/>
      <c r="AH34" s="125"/>
      <c r="AJ34" s="129"/>
      <c r="AK34" s="130"/>
      <c r="AL34" s="125"/>
      <c r="AM34" s="125"/>
    </row>
    <row r="35" spans="1:39" ht="19.95" customHeight="1" x14ac:dyDescent="0.3">
      <c r="A35" s="125" t="str">
        <f>'CP, Curs, Sem'!B34</f>
        <v/>
      </c>
      <c r="B35" s="126" t="str">
        <f>IF(NOT(ISBLANK('CP, Curs, Sem'!C34)),'CP, Curs, Sem'!C34,"")</f>
        <v/>
      </c>
      <c r="C35" s="127" t="str">
        <f>IF('CP, Curs, Sem'!AK34&lt;&gt;"a","",'CP, Curs, Sem'!AK34)</f>
        <v/>
      </c>
      <c r="D35" s="127" t="str">
        <f>IF('CP, Curs, Sem'!AL34&lt;&gt;"a","",'CP, Curs, Sem'!AL34)</f>
        <v/>
      </c>
      <c r="E35" s="127" t="str">
        <f>IF('CP, Curs, Sem'!AM34&lt;&gt;"a","",'CP, Curs, Sem'!AM34)</f>
        <v/>
      </c>
      <c r="F35" s="127" t="str">
        <f>IF('CP, Curs, Sem'!AN34&lt;&gt;"a","",'CP, Curs, Sem'!AN34)</f>
        <v/>
      </c>
      <c r="G35" s="127" t="str">
        <f>IF('CP, Curs, Sem'!AO34&lt;&gt;"a","",'CP, Curs, Sem'!AO34)</f>
        <v/>
      </c>
      <c r="H35" s="127" t="str">
        <f>IF('CP, Curs, Sem'!AP34&lt;&gt;"a","",'CP, Curs, Sem'!AP34)</f>
        <v/>
      </c>
      <c r="I35" s="127" t="str">
        <f>IF('CP, Curs, Sem'!AQ34&lt;&gt;"a","",'CP, Curs, Sem'!AQ34)</f>
        <v/>
      </c>
      <c r="J35" s="127" t="str">
        <f>IF('CP, Curs, Sem'!AR34&lt;&gt;"a","",'CP, Curs, Sem'!AR34)</f>
        <v/>
      </c>
      <c r="K35" s="127" t="str">
        <f>IF('CP, Curs, Sem'!AS34&lt;&gt;"a","",'CP, Curs, Sem'!AS34)</f>
        <v/>
      </c>
      <c r="L35" s="127" t="str">
        <f>IF('CP, Curs, Sem'!AT34&lt;&gt;"a","",'CP, Curs, Sem'!AT34)</f>
        <v/>
      </c>
      <c r="M35" s="127" t="str">
        <f>IF('CP, Curs, Sem'!AU34&lt;&gt;"a","",'CP, Curs, Sem'!AU34)</f>
        <v/>
      </c>
      <c r="N35" s="127" t="str">
        <f>IF('CP, Curs, Sem'!AV34&lt;&gt;"a","",'CP, Curs, Sem'!AV34)</f>
        <v/>
      </c>
      <c r="O35" s="127" t="str">
        <f>IF('CP, Curs, Sem'!AW34&lt;&gt;"a","",'CP, Curs, Sem'!AW34)</f>
        <v/>
      </c>
      <c r="P35" s="127" t="str">
        <f>IF('CP, Curs, Sem'!AX34&lt;&gt;"a","",'CP, Curs, Sem'!AX34)</f>
        <v/>
      </c>
      <c r="Q35" s="127" t="str">
        <f>IF('CP, Curs, Sem'!AY34&lt;&gt;"a","",'CP, Curs, Sem'!AY34)</f>
        <v/>
      </c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8"/>
      <c r="AG35" s="128"/>
      <c r="AH35" s="125"/>
      <c r="AJ35" s="129"/>
      <c r="AK35" s="130"/>
      <c r="AL35" s="125"/>
      <c r="AM35" s="125"/>
    </row>
    <row r="36" spans="1:39" ht="19.95" customHeight="1" x14ac:dyDescent="0.3">
      <c r="A36" s="125" t="str">
        <f>'CP, Curs, Sem'!B35</f>
        <v/>
      </c>
      <c r="B36" s="126" t="str">
        <f>IF(NOT(ISBLANK('CP, Curs, Sem'!C35)),'CP, Curs, Sem'!C35,"")</f>
        <v/>
      </c>
      <c r="C36" s="127" t="str">
        <f>IF('CP, Curs, Sem'!AK35&lt;&gt;"a","",'CP, Curs, Sem'!AK35)</f>
        <v/>
      </c>
      <c r="D36" s="127" t="str">
        <f>IF('CP, Curs, Sem'!AL35&lt;&gt;"a","",'CP, Curs, Sem'!AL35)</f>
        <v/>
      </c>
      <c r="E36" s="127" t="str">
        <f>IF('CP, Curs, Sem'!AM35&lt;&gt;"a","",'CP, Curs, Sem'!AM35)</f>
        <v/>
      </c>
      <c r="F36" s="127" t="str">
        <f>IF('CP, Curs, Sem'!AN35&lt;&gt;"a","",'CP, Curs, Sem'!AN35)</f>
        <v/>
      </c>
      <c r="G36" s="127" t="str">
        <f>IF('CP, Curs, Sem'!AO35&lt;&gt;"a","",'CP, Curs, Sem'!AO35)</f>
        <v/>
      </c>
      <c r="H36" s="127" t="str">
        <f>IF('CP, Curs, Sem'!AP35&lt;&gt;"a","",'CP, Curs, Sem'!AP35)</f>
        <v/>
      </c>
      <c r="I36" s="127" t="str">
        <f>IF('CP, Curs, Sem'!AQ35&lt;&gt;"a","",'CP, Curs, Sem'!AQ35)</f>
        <v/>
      </c>
      <c r="J36" s="127" t="str">
        <f>IF('CP, Curs, Sem'!AR35&lt;&gt;"a","",'CP, Curs, Sem'!AR35)</f>
        <v/>
      </c>
      <c r="K36" s="127" t="str">
        <f>IF('CP, Curs, Sem'!AS35&lt;&gt;"a","",'CP, Curs, Sem'!AS35)</f>
        <v/>
      </c>
      <c r="L36" s="127" t="str">
        <f>IF('CP, Curs, Sem'!AT35&lt;&gt;"a","",'CP, Curs, Sem'!AT35)</f>
        <v/>
      </c>
      <c r="M36" s="127" t="str">
        <f>IF('CP, Curs, Sem'!AU35&lt;&gt;"a","",'CP, Curs, Sem'!AU35)</f>
        <v/>
      </c>
      <c r="N36" s="127" t="str">
        <f>IF('CP, Curs, Sem'!AV35&lt;&gt;"a","",'CP, Curs, Sem'!AV35)</f>
        <v/>
      </c>
      <c r="O36" s="127" t="str">
        <f>IF('CP, Curs, Sem'!AW35&lt;&gt;"a","",'CP, Curs, Sem'!AW35)</f>
        <v/>
      </c>
      <c r="P36" s="127" t="str">
        <f>IF('CP, Curs, Sem'!AX35&lt;&gt;"a","",'CP, Curs, Sem'!AX35)</f>
        <v/>
      </c>
      <c r="Q36" s="127" t="str">
        <f>IF('CP, Curs, Sem'!AY35&lt;&gt;"a","",'CP, Curs, Sem'!AY35)</f>
        <v/>
      </c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8"/>
      <c r="AG36" s="128"/>
      <c r="AH36" s="125"/>
      <c r="AJ36" s="129"/>
      <c r="AK36" s="130"/>
      <c r="AL36" s="125"/>
      <c r="AM36" s="125"/>
    </row>
    <row r="37" spans="1:39" ht="19.95" customHeight="1" x14ac:dyDescent="0.3">
      <c r="A37" s="125" t="str">
        <f>'CP, Curs, Sem'!B36</f>
        <v/>
      </c>
      <c r="B37" s="126" t="str">
        <f>IF(NOT(ISBLANK('CP, Curs, Sem'!C36)),'CP, Curs, Sem'!C36,"")</f>
        <v/>
      </c>
      <c r="C37" s="127" t="str">
        <f>IF('CP, Curs, Sem'!AK36&lt;&gt;"a","",'CP, Curs, Sem'!AK36)</f>
        <v/>
      </c>
      <c r="D37" s="127" t="str">
        <f>IF('CP, Curs, Sem'!AL36&lt;&gt;"a","",'CP, Curs, Sem'!AL36)</f>
        <v/>
      </c>
      <c r="E37" s="127" t="str">
        <f>IF('CP, Curs, Sem'!AM36&lt;&gt;"a","",'CP, Curs, Sem'!AM36)</f>
        <v/>
      </c>
      <c r="F37" s="127" t="str">
        <f>IF('CP, Curs, Sem'!AN36&lt;&gt;"a","",'CP, Curs, Sem'!AN36)</f>
        <v/>
      </c>
      <c r="G37" s="127" t="str">
        <f>IF('CP, Curs, Sem'!AO36&lt;&gt;"a","",'CP, Curs, Sem'!AO36)</f>
        <v/>
      </c>
      <c r="H37" s="127" t="str">
        <f>IF('CP, Curs, Sem'!AP36&lt;&gt;"a","",'CP, Curs, Sem'!AP36)</f>
        <v/>
      </c>
      <c r="I37" s="127" t="str">
        <f>IF('CP, Curs, Sem'!AQ36&lt;&gt;"a","",'CP, Curs, Sem'!AQ36)</f>
        <v/>
      </c>
      <c r="J37" s="127" t="str">
        <f>IF('CP, Curs, Sem'!AR36&lt;&gt;"a","",'CP, Curs, Sem'!AR36)</f>
        <v/>
      </c>
      <c r="K37" s="127" t="str">
        <f>IF('CP, Curs, Sem'!AS36&lt;&gt;"a","",'CP, Curs, Sem'!AS36)</f>
        <v/>
      </c>
      <c r="L37" s="127" t="str">
        <f>IF('CP, Curs, Sem'!AT36&lt;&gt;"a","",'CP, Curs, Sem'!AT36)</f>
        <v/>
      </c>
      <c r="M37" s="127" t="str">
        <f>IF('CP, Curs, Sem'!AU36&lt;&gt;"a","",'CP, Curs, Sem'!AU36)</f>
        <v/>
      </c>
      <c r="N37" s="127" t="str">
        <f>IF('CP, Curs, Sem'!AV36&lt;&gt;"a","",'CP, Curs, Sem'!AV36)</f>
        <v/>
      </c>
      <c r="O37" s="127" t="str">
        <f>IF('CP, Curs, Sem'!AW36&lt;&gt;"a","",'CP, Curs, Sem'!AW36)</f>
        <v/>
      </c>
      <c r="P37" s="127" t="str">
        <f>IF('CP, Curs, Sem'!AX36&lt;&gt;"a","",'CP, Curs, Sem'!AX36)</f>
        <v/>
      </c>
      <c r="Q37" s="127" t="str">
        <f>IF('CP, Curs, Sem'!AY36&lt;&gt;"a","",'CP, Curs, Sem'!AY36)</f>
        <v/>
      </c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8"/>
      <c r="AG37" s="128"/>
      <c r="AH37" s="125"/>
      <c r="AJ37" s="129"/>
      <c r="AK37" s="130"/>
      <c r="AL37" s="125"/>
      <c r="AM37" s="125"/>
    </row>
    <row r="38" spans="1:39" ht="19.95" customHeight="1" x14ac:dyDescent="0.3">
      <c r="A38" s="125" t="str">
        <f>'CP, Curs, Sem'!B37</f>
        <v/>
      </c>
      <c r="B38" s="126" t="str">
        <f>IF(NOT(ISBLANK('CP, Curs, Sem'!C37)),'CP, Curs, Sem'!C37,"")</f>
        <v/>
      </c>
      <c r="C38" s="127" t="str">
        <f>IF('CP, Curs, Sem'!AK37&lt;&gt;"a","",'CP, Curs, Sem'!AK37)</f>
        <v/>
      </c>
      <c r="D38" s="127" t="str">
        <f>IF('CP, Curs, Sem'!AL37&lt;&gt;"a","",'CP, Curs, Sem'!AL37)</f>
        <v/>
      </c>
      <c r="E38" s="127" t="str">
        <f>IF('CP, Curs, Sem'!AM37&lt;&gt;"a","",'CP, Curs, Sem'!AM37)</f>
        <v/>
      </c>
      <c r="F38" s="127" t="str">
        <f>IF('CP, Curs, Sem'!AN37&lt;&gt;"a","",'CP, Curs, Sem'!AN37)</f>
        <v/>
      </c>
      <c r="G38" s="127" t="str">
        <f>IF('CP, Curs, Sem'!AO37&lt;&gt;"a","",'CP, Curs, Sem'!AO37)</f>
        <v/>
      </c>
      <c r="H38" s="127" t="str">
        <f>IF('CP, Curs, Sem'!AP37&lt;&gt;"a","",'CP, Curs, Sem'!AP37)</f>
        <v/>
      </c>
      <c r="I38" s="127" t="str">
        <f>IF('CP, Curs, Sem'!AQ37&lt;&gt;"a","",'CP, Curs, Sem'!AQ37)</f>
        <v/>
      </c>
      <c r="J38" s="127" t="str">
        <f>IF('CP, Curs, Sem'!AR37&lt;&gt;"a","",'CP, Curs, Sem'!AR37)</f>
        <v/>
      </c>
      <c r="K38" s="127" t="str">
        <f>IF('CP, Curs, Sem'!AS37&lt;&gt;"a","",'CP, Curs, Sem'!AS37)</f>
        <v/>
      </c>
      <c r="L38" s="127" t="str">
        <f>IF('CP, Curs, Sem'!AT37&lt;&gt;"a","",'CP, Curs, Sem'!AT37)</f>
        <v/>
      </c>
      <c r="M38" s="127" t="str">
        <f>IF('CP, Curs, Sem'!AU37&lt;&gt;"a","",'CP, Curs, Sem'!AU37)</f>
        <v/>
      </c>
      <c r="N38" s="127" t="str">
        <f>IF('CP, Curs, Sem'!AV37&lt;&gt;"a","",'CP, Curs, Sem'!AV37)</f>
        <v/>
      </c>
      <c r="O38" s="127" t="str">
        <f>IF('CP, Curs, Sem'!AW37&lt;&gt;"a","",'CP, Curs, Sem'!AW37)</f>
        <v/>
      </c>
      <c r="P38" s="127" t="str">
        <f>IF('CP, Curs, Sem'!AX37&lt;&gt;"a","",'CP, Curs, Sem'!AX37)</f>
        <v/>
      </c>
      <c r="Q38" s="127" t="str">
        <f>IF('CP, Curs, Sem'!AY37&lt;&gt;"a","",'CP, Curs, Sem'!AY37)</f>
        <v/>
      </c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8"/>
      <c r="AG38" s="128"/>
      <c r="AH38" s="125"/>
      <c r="AJ38" s="129"/>
      <c r="AK38" s="130"/>
      <c r="AL38" s="125"/>
      <c r="AM38" s="125"/>
    </row>
    <row r="39" spans="1:39" ht="19.95" customHeight="1" x14ac:dyDescent="0.3">
      <c r="A39" s="125" t="str">
        <f>'CP, Curs, Sem'!B38</f>
        <v/>
      </c>
      <c r="B39" s="126" t="str">
        <f>IF(NOT(ISBLANK('CP, Curs, Sem'!C38)),'CP, Curs, Sem'!C38,"")</f>
        <v/>
      </c>
      <c r="C39" s="127" t="str">
        <f>IF('CP, Curs, Sem'!AK38&lt;&gt;"a","",'CP, Curs, Sem'!AK38)</f>
        <v/>
      </c>
      <c r="D39" s="127" t="str">
        <f>IF('CP, Curs, Sem'!AL38&lt;&gt;"a","",'CP, Curs, Sem'!AL38)</f>
        <v/>
      </c>
      <c r="E39" s="127" t="str">
        <f>IF('CP, Curs, Sem'!AM38&lt;&gt;"a","",'CP, Curs, Sem'!AM38)</f>
        <v/>
      </c>
      <c r="F39" s="127" t="str">
        <f>IF('CP, Curs, Sem'!AN38&lt;&gt;"a","",'CP, Curs, Sem'!AN38)</f>
        <v/>
      </c>
      <c r="G39" s="127" t="str">
        <f>IF('CP, Curs, Sem'!AO38&lt;&gt;"a","",'CP, Curs, Sem'!AO38)</f>
        <v/>
      </c>
      <c r="H39" s="127" t="str">
        <f>IF('CP, Curs, Sem'!AP38&lt;&gt;"a","",'CP, Curs, Sem'!AP38)</f>
        <v/>
      </c>
      <c r="I39" s="127" t="str">
        <f>IF('CP, Curs, Sem'!AQ38&lt;&gt;"a","",'CP, Curs, Sem'!AQ38)</f>
        <v/>
      </c>
      <c r="J39" s="127" t="str">
        <f>IF('CP, Curs, Sem'!AR38&lt;&gt;"a","",'CP, Curs, Sem'!AR38)</f>
        <v/>
      </c>
      <c r="K39" s="127" t="str">
        <f>IF('CP, Curs, Sem'!AS38&lt;&gt;"a","",'CP, Curs, Sem'!AS38)</f>
        <v/>
      </c>
      <c r="L39" s="127" t="str">
        <f>IF('CP, Curs, Sem'!AT38&lt;&gt;"a","",'CP, Curs, Sem'!AT38)</f>
        <v/>
      </c>
      <c r="M39" s="127" t="str">
        <f>IF('CP, Curs, Sem'!AU38&lt;&gt;"a","",'CP, Curs, Sem'!AU38)</f>
        <v/>
      </c>
      <c r="N39" s="127" t="str">
        <f>IF('CP, Curs, Sem'!AV38&lt;&gt;"a","",'CP, Curs, Sem'!AV38)</f>
        <v/>
      </c>
      <c r="O39" s="127" t="str">
        <f>IF('CP, Curs, Sem'!AW38&lt;&gt;"a","",'CP, Curs, Sem'!AW38)</f>
        <v/>
      </c>
      <c r="P39" s="127" t="str">
        <f>IF('CP, Curs, Sem'!AX38&lt;&gt;"a","",'CP, Curs, Sem'!AX38)</f>
        <v/>
      </c>
      <c r="Q39" s="127" t="str">
        <f>IF('CP, Curs, Sem'!AY38&lt;&gt;"a","",'CP, Curs, Sem'!AY38)</f>
        <v/>
      </c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8"/>
      <c r="AG39" s="128"/>
      <c r="AH39" s="125"/>
      <c r="AJ39" s="129"/>
      <c r="AK39" s="130"/>
      <c r="AL39" s="125"/>
      <c r="AM39" s="125"/>
    </row>
    <row r="40" spans="1:39" ht="19.95" customHeight="1" x14ac:dyDescent="0.3">
      <c r="A40" s="125" t="str">
        <f>'CP, Curs, Sem'!B39</f>
        <v/>
      </c>
      <c r="B40" s="126" t="str">
        <f>IF(NOT(ISBLANK('CP, Curs, Sem'!C39)),'CP, Curs, Sem'!C39,"")</f>
        <v/>
      </c>
      <c r="C40" s="127" t="str">
        <f>IF('CP, Curs, Sem'!AK39&lt;&gt;"a","",'CP, Curs, Sem'!AK39)</f>
        <v/>
      </c>
      <c r="D40" s="127" t="str">
        <f>IF('CP, Curs, Sem'!AL39&lt;&gt;"a","",'CP, Curs, Sem'!AL39)</f>
        <v/>
      </c>
      <c r="E40" s="127" t="str">
        <f>IF('CP, Curs, Sem'!AM39&lt;&gt;"a","",'CP, Curs, Sem'!AM39)</f>
        <v/>
      </c>
      <c r="F40" s="127" t="str">
        <f>IF('CP, Curs, Sem'!AN39&lt;&gt;"a","",'CP, Curs, Sem'!AN39)</f>
        <v/>
      </c>
      <c r="G40" s="127" t="str">
        <f>IF('CP, Curs, Sem'!AO39&lt;&gt;"a","",'CP, Curs, Sem'!AO39)</f>
        <v/>
      </c>
      <c r="H40" s="127" t="str">
        <f>IF('CP, Curs, Sem'!AP39&lt;&gt;"a","",'CP, Curs, Sem'!AP39)</f>
        <v/>
      </c>
      <c r="I40" s="127" t="str">
        <f>IF('CP, Curs, Sem'!AQ39&lt;&gt;"a","",'CP, Curs, Sem'!AQ39)</f>
        <v/>
      </c>
      <c r="J40" s="127" t="str">
        <f>IF('CP, Curs, Sem'!AR39&lt;&gt;"a","",'CP, Curs, Sem'!AR39)</f>
        <v/>
      </c>
      <c r="K40" s="127" t="str">
        <f>IF('CP, Curs, Sem'!AS39&lt;&gt;"a","",'CP, Curs, Sem'!AS39)</f>
        <v/>
      </c>
      <c r="L40" s="127" t="str">
        <f>IF('CP, Curs, Sem'!AT39&lt;&gt;"a","",'CP, Curs, Sem'!AT39)</f>
        <v/>
      </c>
      <c r="M40" s="127" t="str">
        <f>IF('CP, Curs, Sem'!AU39&lt;&gt;"a","",'CP, Curs, Sem'!AU39)</f>
        <v/>
      </c>
      <c r="N40" s="127" t="str">
        <f>IF('CP, Curs, Sem'!AV39&lt;&gt;"a","",'CP, Curs, Sem'!AV39)</f>
        <v/>
      </c>
      <c r="O40" s="127" t="str">
        <f>IF('CP, Curs, Sem'!AW39&lt;&gt;"a","",'CP, Curs, Sem'!AW39)</f>
        <v/>
      </c>
      <c r="P40" s="127" t="str">
        <f>IF('CP, Curs, Sem'!AX39&lt;&gt;"a","",'CP, Curs, Sem'!AX39)</f>
        <v/>
      </c>
      <c r="Q40" s="127" t="str">
        <f>IF('CP, Curs, Sem'!AY39&lt;&gt;"a","",'CP, Curs, Sem'!AY39)</f>
        <v/>
      </c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8"/>
      <c r="AG40" s="128"/>
      <c r="AH40" s="125"/>
      <c r="AJ40" s="129"/>
      <c r="AK40" s="130"/>
      <c r="AL40" s="125"/>
      <c r="AM40" s="125"/>
    </row>
    <row r="41" spans="1:39" ht="19.95" customHeight="1" x14ac:dyDescent="0.3">
      <c r="A41" s="125" t="str">
        <f>'CP, Curs, Sem'!B40</f>
        <v/>
      </c>
      <c r="B41" s="126" t="str">
        <f>IF(NOT(ISBLANK('CP, Curs, Sem'!C40)),'CP, Curs, Sem'!C40,"")</f>
        <v/>
      </c>
      <c r="C41" s="127" t="str">
        <f>IF('CP, Curs, Sem'!AK40&lt;&gt;"a","",'CP, Curs, Sem'!AK40)</f>
        <v/>
      </c>
      <c r="D41" s="127" t="str">
        <f>IF('CP, Curs, Sem'!AL40&lt;&gt;"a","",'CP, Curs, Sem'!AL40)</f>
        <v/>
      </c>
      <c r="E41" s="127" t="str">
        <f>IF('CP, Curs, Sem'!AM40&lt;&gt;"a","",'CP, Curs, Sem'!AM40)</f>
        <v/>
      </c>
      <c r="F41" s="127" t="str">
        <f>IF('CP, Curs, Sem'!AN40&lt;&gt;"a","",'CP, Curs, Sem'!AN40)</f>
        <v/>
      </c>
      <c r="G41" s="127" t="str">
        <f>IF('CP, Curs, Sem'!AO40&lt;&gt;"a","",'CP, Curs, Sem'!AO40)</f>
        <v/>
      </c>
      <c r="H41" s="127" t="str">
        <f>IF('CP, Curs, Sem'!AP40&lt;&gt;"a","",'CP, Curs, Sem'!AP40)</f>
        <v/>
      </c>
      <c r="I41" s="127" t="str">
        <f>IF('CP, Curs, Sem'!AQ40&lt;&gt;"a","",'CP, Curs, Sem'!AQ40)</f>
        <v/>
      </c>
      <c r="J41" s="127" t="str">
        <f>IF('CP, Curs, Sem'!AR40&lt;&gt;"a","",'CP, Curs, Sem'!AR40)</f>
        <v/>
      </c>
      <c r="K41" s="127" t="str">
        <f>IF('CP, Curs, Sem'!AS40&lt;&gt;"a","",'CP, Curs, Sem'!AS40)</f>
        <v/>
      </c>
      <c r="L41" s="127" t="str">
        <f>IF('CP, Curs, Sem'!AT40&lt;&gt;"a","",'CP, Curs, Sem'!AT40)</f>
        <v/>
      </c>
      <c r="M41" s="127" t="str">
        <f>IF('CP, Curs, Sem'!AU40&lt;&gt;"a","",'CP, Curs, Sem'!AU40)</f>
        <v/>
      </c>
      <c r="N41" s="127" t="str">
        <f>IF('CP, Curs, Sem'!AV40&lt;&gt;"a","",'CP, Curs, Sem'!AV40)</f>
        <v/>
      </c>
      <c r="O41" s="127" t="str">
        <f>IF('CP, Curs, Sem'!AW40&lt;&gt;"a","",'CP, Curs, Sem'!AW40)</f>
        <v/>
      </c>
      <c r="P41" s="127" t="str">
        <f>IF('CP, Curs, Sem'!AX40&lt;&gt;"a","",'CP, Curs, Sem'!AX40)</f>
        <v/>
      </c>
      <c r="Q41" s="127" t="str">
        <f>IF('CP, Curs, Sem'!AY40&lt;&gt;"a","",'CP, Curs, Sem'!AY40)</f>
        <v/>
      </c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8"/>
      <c r="AG41" s="128"/>
      <c r="AH41" s="125"/>
      <c r="AJ41" s="129"/>
      <c r="AK41" s="130"/>
      <c r="AL41" s="125"/>
      <c r="AM41" s="125"/>
    </row>
    <row r="42" spans="1:39" ht="19.95" customHeight="1" x14ac:dyDescent="0.3">
      <c r="A42" s="125" t="str">
        <f>'CP, Curs, Sem'!B41</f>
        <v/>
      </c>
      <c r="B42" s="126" t="str">
        <f>IF(NOT(ISBLANK('CP, Curs, Sem'!C41)),'CP, Curs, Sem'!C41,"")</f>
        <v/>
      </c>
      <c r="C42" s="127" t="str">
        <f>IF('CP, Curs, Sem'!AK41&lt;&gt;"a","",'CP, Curs, Sem'!AK41)</f>
        <v/>
      </c>
      <c r="D42" s="127" t="str">
        <f>IF('CP, Curs, Sem'!AL41&lt;&gt;"a","",'CP, Curs, Sem'!AL41)</f>
        <v/>
      </c>
      <c r="E42" s="127" t="str">
        <f>IF('CP, Curs, Sem'!AM41&lt;&gt;"a","",'CP, Curs, Sem'!AM41)</f>
        <v/>
      </c>
      <c r="F42" s="127" t="str">
        <f>IF('CP, Curs, Sem'!AN41&lt;&gt;"a","",'CP, Curs, Sem'!AN41)</f>
        <v/>
      </c>
      <c r="G42" s="127" t="str">
        <f>IF('CP, Curs, Sem'!AO41&lt;&gt;"a","",'CP, Curs, Sem'!AO41)</f>
        <v/>
      </c>
      <c r="H42" s="127" t="str">
        <f>IF('CP, Curs, Sem'!AP41&lt;&gt;"a","",'CP, Curs, Sem'!AP41)</f>
        <v/>
      </c>
      <c r="I42" s="127" t="str">
        <f>IF('CP, Curs, Sem'!AQ41&lt;&gt;"a","",'CP, Curs, Sem'!AQ41)</f>
        <v/>
      </c>
      <c r="J42" s="127" t="str">
        <f>IF('CP, Curs, Sem'!AR41&lt;&gt;"a","",'CP, Curs, Sem'!AR41)</f>
        <v/>
      </c>
      <c r="K42" s="127" t="str">
        <f>IF('CP, Curs, Sem'!AS41&lt;&gt;"a","",'CP, Curs, Sem'!AS41)</f>
        <v/>
      </c>
      <c r="L42" s="127" t="str">
        <f>IF('CP, Curs, Sem'!AT41&lt;&gt;"a","",'CP, Curs, Sem'!AT41)</f>
        <v/>
      </c>
      <c r="M42" s="127" t="str">
        <f>IF('CP, Curs, Sem'!AU41&lt;&gt;"a","",'CP, Curs, Sem'!AU41)</f>
        <v/>
      </c>
      <c r="N42" s="127" t="str">
        <f>IF('CP, Curs, Sem'!AV41&lt;&gt;"a","",'CP, Curs, Sem'!AV41)</f>
        <v/>
      </c>
      <c r="O42" s="127" t="str">
        <f>IF('CP, Curs, Sem'!AW41&lt;&gt;"a","",'CP, Curs, Sem'!AW41)</f>
        <v/>
      </c>
      <c r="P42" s="127" t="str">
        <f>IF('CP, Curs, Sem'!AX41&lt;&gt;"a","",'CP, Curs, Sem'!AX41)</f>
        <v/>
      </c>
      <c r="Q42" s="127" t="str">
        <f>IF('CP, Curs, Sem'!AY41&lt;&gt;"a","",'CP, Curs, Sem'!AY41)</f>
        <v/>
      </c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8"/>
      <c r="AG42" s="128"/>
      <c r="AH42" s="125"/>
      <c r="AJ42" s="129"/>
      <c r="AK42" s="130"/>
      <c r="AL42" s="125"/>
      <c r="AM42" s="125"/>
    </row>
    <row r="43" spans="1:39" ht="19.95" customHeight="1" x14ac:dyDescent="0.3">
      <c r="A43" s="125" t="str">
        <f>'CP, Curs, Sem'!B42</f>
        <v/>
      </c>
      <c r="B43" s="126" t="str">
        <f>IF(NOT(ISBLANK('CP, Curs, Sem'!C42)),'CP, Curs, Sem'!C42,"")</f>
        <v/>
      </c>
      <c r="C43" s="127" t="str">
        <f>IF('CP, Curs, Sem'!AK42&lt;&gt;"a","",'CP, Curs, Sem'!AK42)</f>
        <v/>
      </c>
      <c r="D43" s="127" t="str">
        <f>IF('CP, Curs, Sem'!AL42&lt;&gt;"a","",'CP, Curs, Sem'!AL42)</f>
        <v/>
      </c>
      <c r="E43" s="127" t="str">
        <f>IF('CP, Curs, Sem'!AM42&lt;&gt;"a","",'CP, Curs, Sem'!AM42)</f>
        <v/>
      </c>
      <c r="F43" s="127" t="str">
        <f>IF('CP, Curs, Sem'!AN42&lt;&gt;"a","",'CP, Curs, Sem'!AN42)</f>
        <v/>
      </c>
      <c r="G43" s="127" t="str">
        <f>IF('CP, Curs, Sem'!AO42&lt;&gt;"a","",'CP, Curs, Sem'!AO42)</f>
        <v/>
      </c>
      <c r="H43" s="127" t="str">
        <f>IF('CP, Curs, Sem'!AP42&lt;&gt;"a","",'CP, Curs, Sem'!AP42)</f>
        <v/>
      </c>
      <c r="I43" s="127" t="str">
        <f>IF('CP, Curs, Sem'!AQ42&lt;&gt;"a","",'CP, Curs, Sem'!AQ42)</f>
        <v/>
      </c>
      <c r="J43" s="127" t="str">
        <f>IF('CP, Curs, Sem'!AR42&lt;&gt;"a","",'CP, Curs, Sem'!AR42)</f>
        <v/>
      </c>
      <c r="K43" s="127" t="str">
        <f>IF('CP, Curs, Sem'!AS42&lt;&gt;"a","",'CP, Curs, Sem'!AS42)</f>
        <v/>
      </c>
      <c r="L43" s="127" t="str">
        <f>IF('CP, Curs, Sem'!AT42&lt;&gt;"a","",'CP, Curs, Sem'!AT42)</f>
        <v/>
      </c>
      <c r="M43" s="127" t="str">
        <f>IF('CP, Curs, Sem'!AU42&lt;&gt;"a","",'CP, Curs, Sem'!AU42)</f>
        <v/>
      </c>
      <c r="N43" s="127" t="str">
        <f>IF('CP, Curs, Sem'!AV42&lt;&gt;"a","",'CP, Curs, Sem'!AV42)</f>
        <v/>
      </c>
      <c r="O43" s="127" t="str">
        <f>IF('CP, Curs, Sem'!AW42&lt;&gt;"a","",'CP, Curs, Sem'!AW42)</f>
        <v/>
      </c>
      <c r="P43" s="127" t="str">
        <f>IF('CP, Curs, Sem'!AX42&lt;&gt;"a","",'CP, Curs, Sem'!AX42)</f>
        <v/>
      </c>
      <c r="Q43" s="127" t="str">
        <f>IF('CP, Curs, Sem'!AY42&lt;&gt;"a","",'CP, Curs, Sem'!AY42)</f>
        <v/>
      </c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8"/>
      <c r="AG43" s="128"/>
      <c r="AH43" s="125"/>
      <c r="AJ43" s="129"/>
      <c r="AK43" s="130"/>
      <c r="AL43" s="125"/>
      <c r="AM43" s="125"/>
    </row>
    <row r="44" spans="1:39" ht="19.95" customHeight="1" x14ac:dyDescent="0.3">
      <c r="A44" s="125" t="str">
        <f>'CP, Curs, Sem'!B43</f>
        <v/>
      </c>
      <c r="B44" s="126" t="str">
        <f>IF(NOT(ISBLANK('CP, Curs, Sem'!C43)),'CP, Curs, Sem'!C43,"")</f>
        <v/>
      </c>
      <c r="C44" s="127" t="str">
        <f>IF('CP, Curs, Sem'!AK43&lt;&gt;"a","",'CP, Curs, Sem'!AK43)</f>
        <v/>
      </c>
      <c r="D44" s="127" t="str">
        <f>IF('CP, Curs, Sem'!AL43&lt;&gt;"a","",'CP, Curs, Sem'!AL43)</f>
        <v/>
      </c>
      <c r="E44" s="127" t="str">
        <f>IF('CP, Curs, Sem'!AM43&lt;&gt;"a","",'CP, Curs, Sem'!AM43)</f>
        <v/>
      </c>
      <c r="F44" s="127" t="str">
        <f>IF('CP, Curs, Sem'!AN43&lt;&gt;"a","",'CP, Curs, Sem'!AN43)</f>
        <v/>
      </c>
      <c r="G44" s="127" t="str">
        <f>IF('CP, Curs, Sem'!AO43&lt;&gt;"a","",'CP, Curs, Sem'!AO43)</f>
        <v/>
      </c>
      <c r="H44" s="127" t="str">
        <f>IF('CP, Curs, Sem'!AP43&lt;&gt;"a","",'CP, Curs, Sem'!AP43)</f>
        <v/>
      </c>
      <c r="I44" s="127" t="str">
        <f>IF('CP, Curs, Sem'!AQ43&lt;&gt;"a","",'CP, Curs, Sem'!AQ43)</f>
        <v/>
      </c>
      <c r="J44" s="127" t="str">
        <f>IF('CP, Curs, Sem'!AR43&lt;&gt;"a","",'CP, Curs, Sem'!AR43)</f>
        <v/>
      </c>
      <c r="K44" s="127" t="str">
        <f>IF('CP, Curs, Sem'!AS43&lt;&gt;"a","",'CP, Curs, Sem'!AS43)</f>
        <v/>
      </c>
      <c r="L44" s="127" t="str">
        <f>IF('CP, Curs, Sem'!AT43&lt;&gt;"a","",'CP, Curs, Sem'!AT43)</f>
        <v/>
      </c>
      <c r="M44" s="127" t="str">
        <f>IF('CP, Curs, Sem'!AU43&lt;&gt;"a","",'CP, Curs, Sem'!AU43)</f>
        <v/>
      </c>
      <c r="N44" s="127" t="str">
        <f>IF('CP, Curs, Sem'!AV43&lt;&gt;"a","",'CP, Curs, Sem'!AV43)</f>
        <v/>
      </c>
      <c r="O44" s="127" t="str">
        <f>IF('CP, Curs, Sem'!AW43&lt;&gt;"a","",'CP, Curs, Sem'!AW43)</f>
        <v/>
      </c>
      <c r="P44" s="127" t="str">
        <f>IF('CP, Curs, Sem'!AX43&lt;&gt;"a","",'CP, Curs, Sem'!AX43)</f>
        <v/>
      </c>
      <c r="Q44" s="127" t="str">
        <f>IF('CP, Curs, Sem'!AY43&lt;&gt;"a","",'CP, Curs, Sem'!AY43)</f>
        <v/>
      </c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8"/>
      <c r="AG44" s="128"/>
      <c r="AH44" s="125"/>
    </row>
    <row r="45" spans="1:39" ht="19.95" customHeight="1" x14ac:dyDescent="0.3">
      <c r="A45" s="125" t="str">
        <f>'CP, Curs, Sem'!B44</f>
        <v/>
      </c>
      <c r="B45" s="126" t="str">
        <f>IF(NOT(ISBLANK('CP, Curs, Sem'!C44)),'CP, Curs, Sem'!C44,"")</f>
        <v/>
      </c>
      <c r="C45" s="127" t="str">
        <f>IF('CP, Curs, Sem'!AK44&lt;&gt;"a","",'CP, Curs, Sem'!AK44)</f>
        <v/>
      </c>
      <c r="D45" s="127" t="str">
        <f>IF('CP, Curs, Sem'!AL44&lt;&gt;"a","",'CP, Curs, Sem'!AL44)</f>
        <v/>
      </c>
      <c r="E45" s="127" t="str">
        <f>IF('CP, Curs, Sem'!AM44&lt;&gt;"a","",'CP, Curs, Sem'!AM44)</f>
        <v/>
      </c>
      <c r="F45" s="127" t="str">
        <f>IF('CP, Curs, Sem'!AN44&lt;&gt;"a","",'CP, Curs, Sem'!AN44)</f>
        <v/>
      </c>
      <c r="G45" s="127" t="str">
        <f>IF('CP, Curs, Sem'!AO44&lt;&gt;"a","",'CP, Curs, Sem'!AO44)</f>
        <v/>
      </c>
      <c r="H45" s="127" t="str">
        <f>IF('CP, Curs, Sem'!AP44&lt;&gt;"a","",'CP, Curs, Sem'!AP44)</f>
        <v/>
      </c>
      <c r="I45" s="127" t="str">
        <f>IF('CP, Curs, Sem'!AQ44&lt;&gt;"a","",'CP, Curs, Sem'!AQ44)</f>
        <v/>
      </c>
      <c r="J45" s="127" t="str">
        <f>IF('CP, Curs, Sem'!AR44&lt;&gt;"a","",'CP, Curs, Sem'!AR44)</f>
        <v/>
      </c>
      <c r="K45" s="127" t="str">
        <f>IF('CP, Curs, Sem'!AS44&lt;&gt;"a","",'CP, Curs, Sem'!AS44)</f>
        <v/>
      </c>
      <c r="L45" s="127" t="str">
        <f>IF('CP, Curs, Sem'!AT44&lt;&gt;"a","",'CP, Curs, Sem'!AT44)</f>
        <v/>
      </c>
      <c r="M45" s="127" t="str">
        <f>IF('CP, Curs, Sem'!AU44&lt;&gt;"a","",'CP, Curs, Sem'!AU44)</f>
        <v/>
      </c>
      <c r="N45" s="127" t="str">
        <f>IF('CP, Curs, Sem'!AV44&lt;&gt;"a","",'CP, Curs, Sem'!AV44)</f>
        <v/>
      </c>
      <c r="O45" s="127" t="str">
        <f>IF('CP, Curs, Sem'!AW44&lt;&gt;"a","",'CP, Curs, Sem'!AW44)</f>
        <v/>
      </c>
      <c r="P45" s="127" t="str">
        <f>IF('CP, Curs, Sem'!AX44&lt;&gt;"a","",'CP, Curs, Sem'!AX44)</f>
        <v/>
      </c>
      <c r="Q45" s="127" t="str">
        <f>IF('CP, Curs, Sem'!AY44&lt;&gt;"a","",'CP, Curs, Sem'!AY44)</f>
        <v/>
      </c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8"/>
      <c r="AG45" s="128"/>
      <c r="AH45" s="125"/>
    </row>
    <row r="46" spans="1:39" ht="19.95" customHeight="1" x14ac:dyDescent="0.3">
      <c r="A46" s="125" t="str">
        <f>'CP, Curs, Sem'!B45</f>
        <v/>
      </c>
      <c r="B46" s="126" t="str">
        <f>IF(NOT(ISBLANK('CP, Curs, Sem'!C45)),'CP, Curs, Sem'!C45,"")</f>
        <v/>
      </c>
      <c r="C46" s="127" t="str">
        <f>IF('CP, Curs, Sem'!AK45&lt;&gt;"a","",'CP, Curs, Sem'!AK45)</f>
        <v/>
      </c>
      <c r="D46" s="127" t="str">
        <f>IF('CP, Curs, Sem'!AL45&lt;&gt;"a","",'CP, Curs, Sem'!AL45)</f>
        <v/>
      </c>
      <c r="E46" s="127" t="str">
        <f>IF('CP, Curs, Sem'!AM45&lt;&gt;"a","",'CP, Curs, Sem'!AM45)</f>
        <v/>
      </c>
      <c r="F46" s="127" t="str">
        <f>IF('CP, Curs, Sem'!AN45&lt;&gt;"a","",'CP, Curs, Sem'!AN45)</f>
        <v/>
      </c>
      <c r="G46" s="127" t="str">
        <f>IF('CP, Curs, Sem'!AO45&lt;&gt;"a","",'CP, Curs, Sem'!AO45)</f>
        <v/>
      </c>
      <c r="H46" s="127" t="str">
        <f>IF('CP, Curs, Sem'!AP45&lt;&gt;"a","",'CP, Curs, Sem'!AP45)</f>
        <v/>
      </c>
      <c r="I46" s="127" t="str">
        <f>IF('CP, Curs, Sem'!AQ45&lt;&gt;"a","",'CP, Curs, Sem'!AQ45)</f>
        <v/>
      </c>
      <c r="J46" s="127" t="str">
        <f>IF('CP, Curs, Sem'!AR45&lt;&gt;"a","",'CP, Curs, Sem'!AR45)</f>
        <v/>
      </c>
      <c r="K46" s="127" t="str">
        <f>IF('CP, Curs, Sem'!AS45&lt;&gt;"a","",'CP, Curs, Sem'!AS45)</f>
        <v/>
      </c>
      <c r="L46" s="127" t="str">
        <f>IF('CP, Curs, Sem'!AT45&lt;&gt;"a","",'CP, Curs, Sem'!AT45)</f>
        <v/>
      </c>
      <c r="M46" s="127" t="str">
        <f>IF('CP, Curs, Sem'!AU45&lt;&gt;"a","",'CP, Curs, Sem'!AU45)</f>
        <v/>
      </c>
      <c r="N46" s="127" t="str">
        <f>IF('CP, Curs, Sem'!AV45&lt;&gt;"a","",'CP, Curs, Sem'!AV45)</f>
        <v/>
      </c>
      <c r="O46" s="127" t="str">
        <f>IF('CP, Curs, Sem'!AW45&lt;&gt;"a","",'CP, Curs, Sem'!AW45)</f>
        <v/>
      </c>
      <c r="P46" s="127" t="str">
        <f>IF('CP, Curs, Sem'!AX45&lt;&gt;"a","",'CP, Curs, Sem'!AX45)</f>
        <v/>
      </c>
      <c r="Q46" s="127" t="str">
        <f>IF('CP, Curs, Sem'!AY45&lt;&gt;"a","",'CP, Curs, Sem'!AY45)</f>
        <v/>
      </c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8"/>
      <c r="AG46" s="128"/>
      <c r="AH46" s="125"/>
    </row>
    <row r="47" spans="1:39" ht="19.95" customHeight="1" x14ac:dyDescent="0.3">
      <c r="A47" s="125" t="str">
        <f>'CP, Curs, Sem'!B46</f>
        <v/>
      </c>
      <c r="B47" s="126" t="str">
        <f>IF(NOT(ISBLANK('CP, Curs, Sem'!C46)),'CP, Curs, Sem'!C46,"")</f>
        <v/>
      </c>
      <c r="C47" s="127" t="str">
        <f>IF('CP, Curs, Sem'!AK46&lt;&gt;"a","",'CP, Curs, Sem'!AK46)</f>
        <v/>
      </c>
      <c r="D47" s="127" t="str">
        <f>IF('CP, Curs, Sem'!AL46&lt;&gt;"a","",'CP, Curs, Sem'!AL46)</f>
        <v/>
      </c>
      <c r="E47" s="127" t="str">
        <f>IF('CP, Curs, Sem'!AM46&lt;&gt;"a","",'CP, Curs, Sem'!AM46)</f>
        <v/>
      </c>
      <c r="F47" s="127" t="str">
        <f>IF('CP, Curs, Sem'!AN46&lt;&gt;"a","",'CP, Curs, Sem'!AN46)</f>
        <v/>
      </c>
      <c r="G47" s="127" t="str">
        <f>IF('CP, Curs, Sem'!AO46&lt;&gt;"a","",'CP, Curs, Sem'!AO46)</f>
        <v/>
      </c>
      <c r="H47" s="127" t="str">
        <f>IF('CP, Curs, Sem'!AP46&lt;&gt;"a","",'CP, Curs, Sem'!AP46)</f>
        <v/>
      </c>
      <c r="I47" s="127" t="str">
        <f>IF('CP, Curs, Sem'!AQ46&lt;&gt;"a","",'CP, Curs, Sem'!AQ46)</f>
        <v/>
      </c>
      <c r="J47" s="127" t="str">
        <f>IF('CP, Curs, Sem'!AR46&lt;&gt;"a","",'CP, Curs, Sem'!AR46)</f>
        <v/>
      </c>
      <c r="K47" s="127" t="str">
        <f>IF('CP, Curs, Sem'!AS46&lt;&gt;"a","",'CP, Curs, Sem'!AS46)</f>
        <v/>
      </c>
      <c r="L47" s="127" t="str">
        <f>IF('CP, Curs, Sem'!AT46&lt;&gt;"a","",'CP, Curs, Sem'!AT46)</f>
        <v/>
      </c>
      <c r="M47" s="127" t="str">
        <f>IF('CP, Curs, Sem'!AU46&lt;&gt;"a","",'CP, Curs, Sem'!AU46)</f>
        <v/>
      </c>
      <c r="N47" s="127" t="str">
        <f>IF('CP, Curs, Sem'!AV46&lt;&gt;"a","",'CP, Curs, Sem'!AV46)</f>
        <v/>
      </c>
      <c r="O47" s="127" t="str">
        <f>IF('CP, Curs, Sem'!AW46&lt;&gt;"a","",'CP, Curs, Sem'!AW46)</f>
        <v/>
      </c>
      <c r="P47" s="127" t="str">
        <f>IF('CP, Curs, Sem'!AX46&lt;&gt;"a","",'CP, Curs, Sem'!AX46)</f>
        <v/>
      </c>
      <c r="Q47" s="127" t="str">
        <f>IF('CP, Curs, Sem'!AY46&lt;&gt;"a","",'CP, Curs, Sem'!AY46)</f>
        <v/>
      </c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8"/>
      <c r="AG47" s="128"/>
      <c r="AH47" s="125"/>
    </row>
    <row r="48" spans="1:39" ht="19.95" customHeight="1" x14ac:dyDescent="0.3">
      <c r="A48" s="125" t="str">
        <f>'CP, Curs, Sem'!B47</f>
        <v/>
      </c>
      <c r="B48" s="126" t="str">
        <f>IF(NOT(ISBLANK('CP, Curs, Sem'!C47)),'CP, Curs, Sem'!C47,"")</f>
        <v/>
      </c>
      <c r="C48" s="127" t="str">
        <f>IF('CP, Curs, Sem'!AK47&lt;&gt;"a","",'CP, Curs, Sem'!AK47)</f>
        <v/>
      </c>
      <c r="D48" s="127" t="str">
        <f>IF('CP, Curs, Sem'!AL47&lt;&gt;"a","",'CP, Curs, Sem'!AL47)</f>
        <v/>
      </c>
      <c r="E48" s="127" t="str">
        <f>IF('CP, Curs, Sem'!AM47&lt;&gt;"a","",'CP, Curs, Sem'!AM47)</f>
        <v/>
      </c>
      <c r="F48" s="127" t="str">
        <f>IF('CP, Curs, Sem'!AN47&lt;&gt;"a","",'CP, Curs, Sem'!AN47)</f>
        <v/>
      </c>
      <c r="G48" s="127" t="str">
        <f>IF('CP, Curs, Sem'!AO47&lt;&gt;"a","",'CP, Curs, Sem'!AO47)</f>
        <v/>
      </c>
      <c r="H48" s="127" t="str">
        <f>IF('CP, Curs, Sem'!AP47&lt;&gt;"a","",'CP, Curs, Sem'!AP47)</f>
        <v/>
      </c>
      <c r="I48" s="127" t="str">
        <f>IF('CP, Curs, Sem'!AQ47&lt;&gt;"a","",'CP, Curs, Sem'!AQ47)</f>
        <v/>
      </c>
      <c r="J48" s="127" t="str">
        <f>IF('CP, Curs, Sem'!AR47&lt;&gt;"a","",'CP, Curs, Sem'!AR47)</f>
        <v/>
      </c>
      <c r="K48" s="127" t="str">
        <f>IF('CP, Curs, Sem'!AS47&lt;&gt;"a","",'CP, Curs, Sem'!AS47)</f>
        <v/>
      </c>
      <c r="L48" s="127" t="str">
        <f>IF('CP, Curs, Sem'!AT47&lt;&gt;"a","",'CP, Curs, Sem'!AT47)</f>
        <v/>
      </c>
      <c r="M48" s="127" t="str">
        <f>IF('CP, Curs, Sem'!AU47&lt;&gt;"a","",'CP, Curs, Sem'!AU47)</f>
        <v/>
      </c>
      <c r="N48" s="127" t="str">
        <f>IF('CP, Curs, Sem'!AV47&lt;&gt;"a","",'CP, Curs, Sem'!AV47)</f>
        <v/>
      </c>
      <c r="O48" s="127" t="str">
        <f>IF('CP, Curs, Sem'!AW47&lt;&gt;"a","",'CP, Curs, Sem'!AW47)</f>
        <v/>
      </c>
      <c r="P48" s="127" t="str">
        <f>IF('CP, Curs, Sem'!AX47&lt;&gt;"a","",'CP, Curs, Sem'!AX47)</f>
        <v/>
      </c>
      <c r="Q48" s="127" t="str">
        <f>IF('CP, Curs, Sem'!AY47&lt;&gt;"a","",'CP, Curs, Sem'!AY47)</f>
        <v/>
      </c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8"/>
      <c r="AG48" s="128"/>
      <c r="AH48" s="125"/>
    </row>
    <row r="49" spans="1:34" ht="19.95" customHeight="1" x14ac:dyDescent="0.3">
      <c r="A49" s="125" t="str">
        <f>'CP, Curs, Sem'!B48</f>
        <v/>
      </c>
      <c r="B49" s="126" t="str">
        <f>IF(NOT(ISBLANK('CP, Curs, Sem'!C48)),'CP, Curs, Sem'!C48,"")</f>
        <v/>
      </c>
      <c r="C49" s="127" t="str">
        <f>IF('CP, Curs, Sem'!AK48&lt;&gt;"a","",'CP, Curs, Sem'!AK48)</f>
        <v/>
      </c>
      <c r="D49" s="127" t="str">
        <f>IF('CP, Curs, Sem'!AL48&lt;&gt;"a","",'CP, Curs, Sem'!AL48)</f>
        <v/>
      </c>
      <c r="E49" s="127" t="str">
        <f>IF('CP, Curs, Sem'!AM48&lt;&gt;"a","",'CP, Curs, Sem'!AM48)</f>
        <v/>
      </c>
      <c r="F49" s="127" t="str">
        <f>IF('CP, Curs, Sem'!AN48&lt;&gt;"a","",'CP, Curs, Sem'!AN48)</f>
        <v/>
      </c>
      <c r="G49" s="127" t="str">
        <f>IF('CP, Curs, Sem'!AO48&lt;&gt;"a","",'CP, Curs, Sem'!AO48)</f>
        <v/>
      </c>
      <c r="H49" s="127" t="str">
        <f>IF('CP, Curs, Sem'!AP48&lt;&gt;"a","",'CP, Curs, Sem'!AP48)</f>
        <v/>
      </c>
      <c r="I49" s="127" t="str">
        <f>IF('CP, Curs, Sem'!AQ48&lt;&gt;"a","",'CP, Curs, Sem'!AQ48)</f>
        <v/>
      </c>
      <c r="J49" s="127" t="str">
        <f>IF('CP, Curs, Sem'!AR48&lt;&gt;"a","",'CP, Curs, Sem'!AR48)</f>
        <v/>
      </c>
      <c r="K49" s="127" t="str">
        <f>IF('CP, Curs, Sem'!AS48&lt;&gt;"a","",'CP, Curs, Sem'!AS48)</f>
        <v/>
      </c>
      <c r="L49" s="127" t="str">
        <f>IF('CP, Curs, Sem'!AT48&lt;&gt;"a","",'CP, Curs, Sem'!AT48)</f>
        <v/>
      </c>
      <c r="M49" s="127" t="str">
        <f>IF('CP, Curs, Sem'!AU48&lt;&gt;"a","",'CP, Curs, Sem'!AU48)</f>
        <v/>
      </c>
      <c r="N49" s="127" t="str">
        <f>IF('CP, Curs, Sem'!AV48&lt;&gt;"a","",'CP, Curs, Sem'!AV48)</f>
        <v/>
      </c>
      <c r="O49" s="127" t="str">
        <f>IF('CP, Curs, Sem'!AW48&lt;&gt;"a","",'CP, Curs, Sem'!AW48)</f>
        <v/>
      </c>
      <c r="P49" s="127" t="str">
        <f>IF('CP, Curs, Sem'!AX48&lt;&gt;"a","",'CP, Curs, Sem'!AX48)</f>
        <v/>
      </c>
      <c r="Q49" s="127" t="str">
        <f>IF('CP, Curs, Sem'!AY48&lt;&gt;"a","",'CP, Curs, Sem'!AY48)</f>
        <v/>
      </c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8"/>
      <c r="AG49" s="128"/>
      <c r="AH49" s="125"/>
    </row>
    <row r="50" spans="1:34" ht="19.95" customHeight="1" x14ac:dyDescent="0.3">
      <c r="A50" s="125" t="str">
        <f>'CP, Curs, Sem'!B49</f>
        <v/>
      </c>
      <c r="B50" s="126" t="str">
        <f>IF(NOT(ISBLANK('CP, Curs, Sem'!C49)),'CP, Curs, Sem'!C49,"")</f>
        <v/>
      </c>
      <c r="C50" s="127" t="str">
        <f>IF('CP, Curs, Sem'!AK49&lt;&gt;"a","",'CP, Curs, Sem'!AK49)</f>
        <v/>
      </c>
      <c r="D50" s="127" t="str">
        <f>IF('CP, Curs, Sem'!AL49&lt;&gt;"a","",'CP, Curs, Sem'!AL49)</f>
        <v/>
      </c>
      <c r="E50" s="127" t="str">
        <f>IF('CP, Curs, Sem'!AM49&lt;&gt;"a","",'CP, Curs, Sem'!AM49)</f>
        <v/>
      </c>
      <c r="F50" s="127" t="str">
        <f>IF('CP, Curs, Sem'!AN49&lt;&gt;"a","",'CP, Curs, Sem'!AN49)</f>
        <v/>
      </c>
      <c r="G50" s="127" t="str">
        <f>IF('CP, Curs, Sem'!AO49&lt;&gt;"a","",'CP, Curs, Sem'!AO49)</f>
        <v/>
      </c>
      <c r="H50" s="127" t="str">
        <f>IF('CP, Curs, Sem'!AP49&lt;&gt;"a","",'CP, Curs, Sem'!AP49)</f>
        <v/>
      </c>
      <c r="I50" s="127" t="str">
        <f>IF('CP, Curs, Sem'!AQ49&lt;&gt;"a","",'CP, Curs, Sem'!AQ49)</f>
        <v/>
      </c>
      <c r="J50" s="127" t="str">
        <f>IF('CP, Curs, Sem'!AR49&lt;&gt;"a","",'CP, Curs, Sem'!AR49)</f>
        <v/>
      </c>
      <c r="K50" s="127" t="str">
        <f>IF('CP, Curs, Sem'!AS49&lt;&gt;"a","",'CP, Curs, Sem'!AS49)</f>
        <v/>
      </c>
      <c r="L50" s="127" t="str">
        <f>IF('CP, Curs, Sem'!AT49&lt;&gt;"a","",'CP, Curs, Sem'!AT49)</f>
        <v/>
      </c>
      <c r="M50" s="127" t="str">
        <f>IF('CP, Curs, Sem'!AU49&lt;&gt;"a","",'CP, Curs, Sem'!AU49)</f>
        <v/>
      </c>
      <c r="N50" s="127" t="str">
        <f>IF('CP, Curs, Sem'!AV49&lt;&gt;"a","",'CP, Curs, Sem'!AV49)</f>
        <v/>
      </c>
      <c r="O50" s="127" t="str">
        <f>IF('CP, Curs, Sem'!AW49&lt;&gt;"a","",'CP, Curs, Sem'!AW49)</f>
        <v/>
      </c>
      <c r="P50" s="127" t="str">
        <f>IF('CP, Curs, Sem'!AX49&lt;&gt;"a","",'CP, Curs, Sem'!AX49)</f>
        <v/>
      </c>
      <c r="Q50" s="127" t="str">
        <f>IF('CP, Curs, Sem'!AY49&lt;&gt;"a","",'CP, Curs, Sem'!AY49)</f>
        <v/>
      </c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8"/>
      <c r="AG50" s="128"/>
      <c r="AH50" s="125"/>
    </row>
    <row r="51" spans="1:34" ht="19.95" customHeight="1" x14ac:dyDescent="0.3">
      <c r="A51" s="125" t="str">
        <f>'CP, Curs, Sem'!B50</f>
        <v/>
      </c>
      <c r="B51" s="126" t="str">
        <f>IF(NOT(ISBLANK('CP, Curs, Sem'!C50)),'CP, Curs, Sem'!C50,"")</f>
        <v/>
      </c>
      <c r="C51" s="127" t="str">
        <f>IF('CP, Curs, Sem'!AK50&lt;&gt;"a","",'CP, Curs, Sem'!AK50)</f>
        <v/>
      </c>
      <c r="D51" s="127" t="str">
        <f>IF('CP, Curs, Sem'!AL50&lt;&gt;"a","",'CP, Curs, Sem'!AL50)</f>
        <v/>
      </c>
      <c r="E51" s="127" t="str">
        <f>IF('CP, Curs, Sem'!AM50&lt;&gt;"a","",'CP, Curs, Sem'!AM50)</f>
        <v/>
      </c>
      <c r="F51" s="127" t="str">
        <f>IF('CP, Curs, Sem'!AN50&lt;&gt;"a","",'CP, Curs, Sem'!AN50)</f>
        <v/>
      </c>
      <c r="G51" s="127" t="str">
        <f>IF('CP, Curs, Sem'!AO50&lt;&gt;"a","",'CP, Curs, Sem'!AO50)</f>
        <v/>
      </c>
      <c r="H51" s="127" t="str">
        <f>IF('CP, Curs, Sem'!AP50&lt;&gt;"a","",'CP, Curs, Sem'!AP50)</f>
        <v/>
      </c>
      <c r="I51" s="127" t="str">
        <f>IF('CP, Curs, Sem'!AQ50&lt;&gt;"a","",'CP, Curs, Sem'!AQ50)</f>
        <v/>
      </c>
      <c r="J51" s="127" t="str">
        <f>IF('CP, Curs, Sem'!AR50&lt;&gt;"a","",'CP, Curs, Sem'!AR50)</f>
        <v/>
      </c>
      <c r="K51" s="127" t="str">
        <f>IF('CP, Curs, Sem'!AS50&lt;&gt;"a","",'CP, Curs, Sem'!AS50)</f>
        <v/>
      </c>
      <c r="L51" s="127" t="str">
        <f>IF('CP, Curs, Sem'!AT50&lt;&gt;"a","",'CP, Curs, Sem'!AT50)</f>
        <v/>
      </c>
      <c r="M51" s="127" t="str">
        <f>IF('CP, Curs, Sem'!AU50&lt;&gt;"a","",'CP, Curs, Sem'!AU50)</f>
        <v/>
      </c>
      <c r="N51" s="127" t="str">
        <f>IF('CP, Curs, Sem'!AV50&lt;&gt;"a","",'CP, Curs, Sem'!AV50)</f>
        <v/>
      </c>
      <c r="O51" s="127" t="str">
        <f>IF('CP, Curs, Sem'!AW50&lt;&gt;"a","",'CP, Curs, Sem'!AW50)</f>
        <v/>
      </c>
      <c r="P51" s="127" t="str">
        <f>IF('CP, Curs, Sem'!AX50&lt;&gt;"a","",'CP, Curs, Sem'!AX50)</f>
        <v/>
      </c>
      <c r="Q51" s="127" t="str">
        <f>IF('CP, Curs, Sem'!AY50&lt;&gt;"a","",'CP, Curs, Sem'!AY50)</f>
        <v/>
      </c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  <c r="AE51" s="127"/>
      <c r="AF51" s="128"/>
      <c r="AG51" s="128"/>
      <c r="AH51" s="125"/>
    </row>
    <row r="52" spans="1:34" ht="19.95" customHeight="1" x14ac:dyDescent="0.3">
      <c r="A52" s="125" t="str">
        <f>'CP, Curs, Sem'!B51</f>
        <v/>
      </c>
      <c r="B52" s="126" t="str">
        <f>IF(NOT(ISBLANK('CP, Curs, Sem'!C51)),'CP, Curs, Sem'!C51,"")</f>
        <v/>
      </c>
      <c r="C52" s="127" t="str">
        <f>IF('CP, Curs, Sem'!AK51&lt;&gt;"a","",'CP, Curs, Sem'!AK51)</f>
        <v/>
      </c>
      <c r="D52" s="127" t="str">
        <f>IF('CP, Curs, Sem'!AL51&lt;&gt;"a","",'CP, Curs, Sem'!AL51)</f>
        <v/>
      </c>
      <c r="E52" s="127" t="str">
        <f>IF('CP, Curs, Sem'!AM51&lt;&gt;"a","",'CP, Curs, Sem'!AM51)</f>
        <v/>
      </c>
      <c r="F52" s="127" t="str">
        <f>IF('CP, Curs, Sem'!AN51&lt;&gt;"a","",'CP, Curs, Sem'!AN51)</f>
        <v/>
      </c>
      <c r="G52" s="127" t="str">
        <f>IF('CP, Curs, Sem'!AO51&lt;&gt;"a","",'CP, Curs, Sem'!AO51)</f>
        <v/>
      </c>
      <c r="H52" s="127" t="str">
        <f>IF('CP, Curs, Sem'!AP51&lt;&gt;"a","",'CP, Curs, Sem'!AP51)</f>
        <v/>
      </c>
      <c r="I52" s="127" t="str">
        <f>IF('CP, Curs, Sem'!AQ51&lt;&gt;"a","",'CP, Curs, Sem'!AQ51)</f>
        <v/>
      </c>
      <c r="J52" s="127" t="str">
        <f>IF('CP, Curs, Sem'!AR51&lt;&gt;"a","",'CP, Curs, Sem'!AR51)</f>
        <v/>
      </c>
      <c r="K52" s="127" t="str">
        <f>IF('CP, Curs, Sem'!AS51&lt;&gt;"a","",'CP, Curs, Sem'!AS51)</f>
        <v/>
      </c>
      <c r="L52" s="127" t="str">
        <f>IF('CP, Curs, Sem'!AT51&lt;&gt;"a","",'CP, Curs, Sem'!AT51)</f>
        <v/>
      </c>
      <c r="M52" s="127" t="str">
        <f>IF('CP, Curs, Sem'!AU51&lt;&gt;"a","",'CP, Curs, Sem'!AU51)</f>
        <v/>
      </c>
      <c r="N52" s="127" t="str">
        <f>IF('CP, Curs, Sem'!AV51&lt;&gt;"a","",'CP, Curs, Sem'!AV51)</f>
        <v/>
      </c>
      <c r="O52" s="127" t="str">
        <f>IF('CP, Curs, Sem'!AW51&lt;&gt;"a","",'CP, Curs, Sem'!AW51)</f>
        <v/>
      </c>
      <c r="P52" s="127" t="str">
        <f>IF('CP, Curs, Sem'!AX51&lt;&gt;"a","",'CP, Curs, Sem'!AX51)</f>
        <v/>
      </c>
      <c r="Q52" s="127" t="str">
        <f>IF('CP, Curs, Sem'!AY51&lt;&gt;"a","",'CP, Curs, Sem'!AY51)</f>
        <v/>
      </c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8"/>
      <c r="AG52" s="128"/>
      <c r="AH52" s="125"/>
    </row>
    <row r="53" spans="1:34" ht="19.95" customHeight="1" x14ac:dyDescent="0.3">
      <c r="A53" s="125" t="str">
        <f>'CP, Curs, Sem'!B52</f>
        <v/>
      </c>
      <c r="B53" s="126" t="str">
        <f>IF(NOT(ISBLANK('CP, Curs, Sem'!C52)),'CP, Curs, Sem'!C52,"")</f>
        <v/>
      </c>
      <c r="C53" s="127" t="str">
        <f>IF('CP, Curs, Sem'!AK52&lt;&gt;"a","",'CP, Curs, Sem'!AK52)</f>
        <v/>
      </c>
      <c r="D53" s="127" t="str">
        <f>IF('CP, Curs, Sem'!AL52&lt;&gt;"a","",'CP, Curs, Sem'!AL52)</f>
        <v/>
      </c>
      <c r="E53" s="127" t="str">
        <f>IF('CP, Curs, Sem'!AM52&lt;&gt;"a","",'CP, Curs, Sem'!AM52)</f>
        <v/>
      </c>
      <c r="F53" s="127" t="str">
        <f>IF('CP, Curs, Sem'!AN52&lt;&gt;"a","",'CP, Curs, Sem'!AN52)</f>
        <v/>
      </c>
      <c r="G53" s="127" t="str">
        <f>IF('CP, Curs, Sem'!AO52&lt;&gt;"a","",'CP, Curs, Sem'!AO52)</f>
        <v/>
      </c>
      <c r="H53" s="127" t="str">
        <f>IF('CP, Curs, Sem'!AP52&lt;&gt;"a","",'CP, Curs, Sem'!AP52)</f>
        <v/>
      </c>
      <c r="I53" s="127" t="str">
        <f>IF('CP, Curs, Sem'!AQ52&lt;&gt;"a","",'CP, Curs, Sem'!AQ52)</f>
        <v/>
      </c>
      <c r="J53" s="127" t="str">
        <f>IF('CP, Curs, Sem'!AR52&lt;&gt;"a","",'CP, Curs, Sem'!AR52)</f>
        <v/>
      </c>
      <c r="K53" s="127" t="str">
        <f>IF('CP, Curs, Sem'!AS52&lt;&gt;"a","",'CP, Curs, Sem'!AS52)</f>
        <v/>
      </c>
      <c r="L53" s="127" t="str">
        <f>IF('CP, Curs, Sem'!AT52&lt;&gt;"a","",'CP, Curs, Sem'!AT52)</f>
        <v/>
      </c>
      <c r="M53" s="127" t="str">
        <f>IF('CP, Curs, Sem'!AU52&lt;&gt;"a","",'CP, Curs, Sem'!AU52)</f>
        <v/>
      </c>
      <c r="N53" s="127" t="str">
        <f>IF('CP, Curs, Sem'!AV52&lt;&gt;"a","",'CP, Curs, Sem'!AV52)</f>
        <v/>
      </c>
      <c r="O53" s="127" t="str">
        <f>IF('CP, Curs, Sem'!AW52&lt;&gt;"a","",'CP, Curs, Sem'!AW52)</f>
        <v/>
      </c>
      <c r="P53" s="127" t="str">
        <f>IF('CP, Curs, Sem'!AX52&lt;&gt;"a","",'CP, Curs, Sem'!AX52)</f>
        <v/>
      </c>
      <c r="Q53" s="127" t="str">
        <f>IF('CP, Curs, Sem'!AY52&lt;&gt;"a","",'CP, Curs, Sem'!AY52)</f>
        <v/>
      </c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8"/>
      <c r="AG53" s="128"/>
      <c r="AH53" s="125"/>
    </row>
    <row r="54" spans="1:34" ht="19.95" customHeight="1" x14ac:dyDescent="0.3">
      <c r="A54" s="125" t="str">
        <f>'CP, Curs, Sem'!B53</f>
        <v/>
      </c>
      <c r="B54" s="126" t="str">
        <f>IF(NOT(ISBLANK('CP, Curs, Sem'!C53)),'CP, Curs, Sem'!C53,"")</f>
        <v/>
      </c>
      <c r="C54" s="127" t="str">
        <f>IF('CP, Curs, Sem'!AK53&lt;&gt;"a","",'CP, Curs, Sem'!AK53)</f>
        <v/>
      </c>
      <c r="D54" s="127" t="str">
        <f>IF('CP, Curs, Sem'!AL53&lt;&gt;"a","",'CP, Curs, Sem'!AL53)</f>
        <v/>
      </c>
      <c r="E54" s="127" t="str">
        <f>IF('CP, Curs, Sem'!AM53&lt;&gt;"a","",'CP, Curs, Sem'!AM53)</f>
        <v/>
      </c>
      <c r="F54" s="127" t="str">
        <f>IF('CP, Curs, Sem'!AN53&lt;&gt;"a","",'CP, Curs, Sem'!AN53)</f>
        <v/>
      </c>
      <c r="G54" s="127" t="str">
        <f>IF('CP, Curs, Sem'!AO53&lt;&gt;"a","",'CP, Curs, Sem'!AO53)</f>
        <v/>
      </c>
      <c r="H54" s="127" t="str">
        <f>IF('CP, Curs, Sem'!AP53&lt;&gt;"a","",'CP, Curs, Sem'!AP53)</f>
        <v/>
      </c>
      <c r="I54" s="127" t="str">
        <f>IF('CP, Curs, Sem'!AQ53&lt;&gt;"a","",'CP, Curs, Sem'!AQ53)</f>
        <v/>
      </c>
      <c r="J54" s="127" t="str">
        <f>IF('CP, Curs, Sem'!AR53&lt;&gt;"a","",'CP, Curs, Sem'!AR53)</f>
        <v/>
      </c>
      <c r="K54" s="127" t="str">
        <f>IF('CP, Curs, Sem'!AS53&lt;&gt;"a","",'CP, Curs, Sem'!AS53)</f>
        <v/>
      </c>
      <c r="L54" s="127" t="str">
        <f>IF('CP, Curs, Sem'!AT53&lt;&gt;"a","",'CP, Curs, Sem'!AT53)</f>
        <v/>
      </c>
      <c r="M54" s="127" t="str">
        <f>IF('CP, Curs, Sem'!AU53&lt;&gt;"a","",'CP, Curs, Sem'!AU53)</f>
        <v/>
      </c>
      <c r="N54" s="127" t="str">
        <f>IF('CP, Curs, Sem'!AV53&lt;&gt;"a","",'CP, Curs, Sem'!AV53)</f>
        <v/>
      </c>
      <c r="O54" s="127" t="str">
        <f>IF('CP, Curs, Sem'!AW53&lt;&gt;"a","",'CP, Curs, Sem'!AW53)</f>
        <v/>
      </c>
      <c r="P54" s="127" t="str">
        <f>IF('CP, Curs, Sem'!AX53&lt;&gt;"a","",'CP, Curs, Sem'!AX53)</f>
        <v/>
      </c>
      <c r="Q54" s="127" t="str">
        <f>IF('CP, Curs, Sem'!AY53&lt;&gt;"a","",'CP, Curs, Sem'!AY53)</f>
        <v/>
      </c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8"/>
      <c r="AG54" s="128"/>
      <c r="AH54" s="125"/>
    </row>
    <row r="55" spans="1:34" ht="19.95" customHeight="1" x14ac:dyDescent="0.3">
      <c r="A55" s="125" t="str">
        <f>'CP, Curs, Sem'!B54</f>
        <v/>
      </c>
      <c r="B55" s="126" t="str">
        <f>IF(NOT(ISBLANK('CP, Curs, Sem'!C54)),'CP, Curs, Sem'!C54,"")</f>
        <v/>
      </c>
      <c r="C55" s="127" t="str">
        <f>IF('CP, Curs, Sem'!AK54&lt;&gt;"a","",'CP, Curs, Sem'!AK54)</f>
        <v/>
      </c>
      <c r="D55" s="127" t="str">
        <f>IF('CP, Curs, Sem'!AL54&lt;&gt;"a","",'CP, Curs, Sem'!AL54)</f>
        <v/>
      </c>
      <c r="E55" s="127" t="str">
        <f>IF('CP, Curs, Sem'!AM54&lt;&gt;"a","",'CP, Curs, Sem'!AM54)</f>
        <v/>
      </c>
      <c r="F55" s="127" t="str">
        <f>IF('CP, Curs, Sem'!AN54&lt;&gt;"a","",'CP, Curs, Sem'!AN54)</f>
        <v/>
      </c>
      <c r="G55" s="127" t="str">
        <f>IF('CP, Curs, Sem'!AO54&lt;&gt;"a","",'CP, Curs, Sem'!AO54)</f>
        <v/>
      </c>
      <c r="H55" s="127" t="str">
        <f>IF('CP, Curs, Sem'!AP54&lt;&gt;"a","",'CP, Curs, Sem'!AP54)</f>
        <v/>
      </c>
      <c r="I55" s="127" t="str">
        <f>IF('CP, Curs, Sem'!AQ54&lt;&gt;"a","",'CP, Curs, Sem'!AQ54)</f>
        <v/>
      </c>
      <c r="J55" s="127" t="str">
        <f>IF('CP, Curs, Sem'!AR54&lt;&gt;"a","",'CP, Curs, Sem'!AR54)</f>
        <v/>
      </c>
      <c r="K55" s="127" t="str">
        <f>IF('CP, Curs, Sem'!AS54&lt;&gt;"a","",'CP, Curs, Sem'!AS54)</f>
        <v/>
      </c>
      <c r="L55" s="127" t="str">
        <f>IF('CP, Curs, Sem'!AT54&lt;&gt;"a","",'CP, Curs, Sem'!AT54)</f>
        <v/>
      </c>
      <c r="M55" s="127" t="str">
        <f>IF('CP, Curs, Sem'!AU54&lt;&gt;"a","",'CP, Curs, Sem'!AU54)</f>
        <v/>
      </c>
      <c r="N55" s="127" t="str">
        <f>IF('CP, Curs, Sem'!AV54&lt;&gt;"a","",'CP, Curs, Sem'!AV54)</f>
        <v/>
      </c>
      <c r="O55" s="127" t="str">
        <f>IF('CP, Curs, Sem'!AW54&lt;&gt;"a","",'CP, Curs, Sem'!AW54)</f>
        <v/>
      </c>
      <c r="P55" s="127" t="str">
        <f>IF('CP, Curs, Sem'!AX54&lt;&gt;"a","",'CP, Curs, Sem'!AX54)</f>
        <v/>
      </c>
      <c r="Q55" s="127" t="str">
        <f>IF('CP, Curs, Sem'!AY54&lt;&gt;"a","",'CP, Curs, Sem'!AY54)</f>
        <v/>
      </c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8"/>
      <c r="AG55" s="128"/>
      <c r="AH55" s="125"/>
    </row>
    <row r="56" spans="1:34" ht="19.95" customHeight="1" x14ac:dyDescent="0.3">
      <c r="A56" s="125" t="str">
        <f>'CP, Curs, Sem'!B55</f>
        <v/>
      </c>
      <c r="B56" s="126" t="str">
        <f>IF(NOT(ISBLANK('CP, Curs, Sem'!C55)),'CP, Curs, Sem'!C55,"")</f>
        <v/>
      </c>
      <c r="C56" s="127" t="str">
        <f>IF('CP, Curs, Sem'!AK55&lt;&gt;"a","",'CP, Curs, Sem'!AK55)</f>
        <v/>
      </c>
      <c r="D56" s="127" t="str">
        <f>IF('CP, Curs, Sem'!AL55&lt;&gt;"a","",'CP, Curs, Sem'!AL55)</f>
        <v/>
      </c>
      <c r="E56" s="127" t="str">
        <f>IF('CP, Curs, Sem'!AM55&lt;&gt;"a","",'CP, Curs, Sem'!AM55)</f>
        <v/>
      </c>
      <c r="F56" s="127" t="str">
        <f>IF('CP, Curs, Sem'!AN55&lt;&gt;"a","",'CP, Curs, Sem'!AN55)</f>
        <v/>
      </c>
      <c r="G56" s="127" t="str">
        <f>IF('CP, Curs, Sem'!AO55&lt;&gt;"a","",'CP, Curs, Sem'!AO55)</f>
        <v/>
      </c>
      <c r="H56" s="127" t="str">
        <f>IF('CP, Curs, Sem'!AP55&lt;&gt;"a","",'CP, Curs, Sem'!AP55)</f>
        <v/>
      </c>
      <c r="I56" s="127" t="str">
        <f>IF('CP, Curs, Sem'!AQ55&lt;&gt;"a","",'CP, Curs, Sem'!AQ55)</f>
        <v/>
      </c>
      <c r="J56" s="127" t="str">
        <f>IF('CP, Curs, Sem'!AR55&lt;&gt;"a","",'CP, Curs, Sem'!AR55)</f>
        <v/>
      </c>
      <c r="K56" s="127" t="str">
        <f>IF('CP, Curs, Sem'!AS55&lt;&gt;"a","",'CP, Curs, Sem'!AS55)</f>
        <v/>
      </c>
      <c r="L56" s="127" t="str">
        <f>IF('CP, Curs, Sem'!AT55&lt;&gt;"a","",'CP, Curs, Sem'!AT55)</f>
        <v/>
      </c>
      <c r="M56" s="127" t="str">
        <f>IF('CP, Curs, Sem'!AU55&lt;&gt;"a","",'CP, Curs, Sem'!AU55)</f>
        <v/>
      </c>
      <c r="N56" s="127" t="str">
        <f>IF('CP, Curs, Sem'!AV55&lt;&gt;"a","",'CP, Curs, Sem'!AV55)</f>
        <v/>
      </c>
      <c r="O56" s="127" t="str">
        <f>IF('CP, Curs, Sem'!AW55&lt;&gt;"a","",'CP, Curs, Sem'!AW55)</f>
        <v/>
      </c>
      <c r="P56" s="127" t="str">
        <f>IF('CP, Curs, Sem'!AX55&lt;&gt;"a","",'CP, Curs, Sem'!AX55)</f>
        <v/>
      </c>
      <c r="Q56" s="127" t="str">
        <f>IF('CP, Curs, Sem'!AY55&lt;&gt;"a","",'CP, Curs, Sem'!AY55)</f>
        <v/>
      </c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8"/>
      <c r="AG56" s="128"/>
      <c r="AH56" s="125"/>
    </row>
    <row r="57" spans="1:34" ht="19.95" customHeight="1" x14ac:dyDescent="0.3">
      <c r="A57" s="125" t="str">
        <f>'CP, Curs, Sem'!B56</f>
        <v/>
      </c>
      <c r="B57" s="126" t="str">
        <f>IF(NOT(ISBLANK('CP, Curs, Sem'!C56)),'CP, Curs, Sem'!C56,"")</f>
        <v/>
      </c>
      <c r="C57" s="127" t="str">
        <f>IF('CP, Curs, Sem'!AK56&lt;&gt;"a","",'CP, Curs, Sem'!AK56)</f>
        <v/>
      </c>
      <c r="D57" s="127" t="str">
        <f>IF('CP, Curs, Sem'!AL56&lt;&gt;"a","",'CP, Curs, Sem'!AL56)</f>
        <v/>
      </c>
      <c r="E57" s="127" t="str">
        <f>IF('CP, Curs, Sem'!AM56&lt;&gt;"a","",'CP, Curs, Sem'!AM56)</f>
        <v/>
      </c>
      <c r="F57" s="127" t="str">
        <f>IF('CP, Curs, Sem'!AN56&lt;&gt;"a","",'CP, Curs, Sem'!AN56)</f>
        <v/>
      </c>
      <c r="G57" s="127" t="str">
        <f>IF('CP, Curs, Sem'!AO56&lt;&gt;"a","",'CP, Curs, Sem'!AO56)</f>
        <v/>
      </c>
      <c r="H57" s="127" t="str">
        <f>IF('CP, Curs, Sem'!AP56&lt;&gt;"a","",'CP, Curs, Sem'!AP56)</f>
        <v/>
      </c>
      <c r="I57" s="127" t="str">
        <f>IF('CP, Curs, Sem'!AQ56&lt;&gt;"a","",'CP, Curs, Sem'!AQ56)</f>
        <v/>
      </c>
      <c r="J57" s="127" t="str">
        <f>IF('CP, Curs, Sem'!AR56&lt;&gt;"a","",'CP, Curs, Sem'!AR56)</f>
        <v/>
      </c>
      <c r="K57" s="127" t="str">
        <f>IF('CP, Curs, Sem'!AS56&lt;&gt;"a","",'CP, Curs, Sem'!AS56)</f>
        <v/>
      </c>
      <c r="L57" s="127" t="str">
        <f>IF('CP, Curs, Sem'!AT56&lt;&gt;"a","",'CP, Curs, Sem'!AT56)</f>
        <v/>
      </c>
      <c r="M57" s="127" t="str">
        <f>IF('CP, Curs, Sem'!AU56&lt;&gt;"a","",'CP, Curs, Sem'!AU56)</f>
        <v/>
      </c>
      <c r="N57" s="127" t="str">
        <f>IF('CP, Curs, Sem'!AV56&lt;&gt;"a","",'CP, Curs, Sem'!AV56)</f>
        <v/>
      </c>
      <c r="O57" s="127" t="str">
        <f>IF('CP, Curs, Sem'!AW56&lt;&gt;"a","",'CP, Curs, Sem'!AW56)</f>
        <v/>
      </c>
      <c r="P57" s="127" t="str">
        <f>IF('CP, Curs, Sem'!AX56&lt;&gt;"a","",'CP, Curs, Sem'!AX56)</f>
        <v/>
      </c>
      <c r="Q57" s="127" t="str">
        <f>IF('CP, Curs, Sem'!AY56&lt;&gt;"a","",'CP, Curs, Sem'!AY56)</f>
        <v/>
      </c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8"/>
      <c r="AG57" s="128"/>
      <c r="AH57" s="125"/>
    </row>
    <row r="58" spans="1:34" ht="19.95" customHeight="1" x14ac:dyDescent="0.3">
      <c r="A58" s="125" t="str">
        <f>'CP, Curs, Sem'!B57</f>
        <v/>
      </c>
      <c r="B58" s="126" t="str">
        <f>IF(NOT(ISBLANK('CP, Curs, Sem'!C57)),'CP, Curs, Sem'!C57,"")</f>
        <v/>
      </c>
      <c r="C58" s="127" t="str">
        <f>IF('CP, Curs, Sem'!AK57&lt;&gt;"a","",'CP, Curs, Sem'!AK57)</f>
        <v/>
      </c>
      <c r="D58" s="127" t="str">
        <f>IF('CP, Curs, Sem'!AL57&lt;&gt;"a","",'CP, Curs, Sem'!AL57)</f>
        <v/>
      </c>
      <c r="E58" s="127" t="str">
        <f>IF('CP, Curs, Sem'!AM57&lt;&gt;"a","",'CP, Curs, Sem'!AM57)</f>
        <v/>
      </c>
      <c r="F58" s="127" t="str">
        <f>IF('CP, Curs, Sem'!AN57&lt;&gt;"a","",'CP, Curs, Sem'!AN57)</f>
        <v/>
      </c>
      <c r="G58" s="127" t="str">
        <f>IF('CP, Curs, Sem'!AO57&lt;&gt;"a","",'CP, Curs, Sem'!AO57)</f>
        <v/>
      </c>
      <c r="H58" s="127" t="str">
        <f>IF('CP, Curs, Sem'!AP57&lt;&gt;"a","",'CP, Curs, Sem'!AP57)</f>
        <v/>
      </c>
      <c r="I58" s="127" t="str">
        <f>IF('CP, Curs, Sem'!AQ57&lt;&gt;"a","",'CP, Curs, Sem'!AQ57)</f>
        <v/>
      </c>
      <c r="J58" s="127" t="str">
        <f>IF('CP, Curs, Sem'!AR57&lt;&gt;"a","",'CP, Curs, Sem'!AR57)</f>
        <v/>
      </c>
      <c r="K58" s="127" t="str">
        <f>IF('CP, Curs, Sem'!AS57&lt;&gt;"a","",'CP, Curs, Sem'!AS57)</f>
        <v/>
      </c>
      <c r="L58" s="127" t="str">
        <f>IF('CP, Curs, Sem'!AT57&lt;&gt;"a","",'CP, Curs, Sem'!AT57)</f>
        <v/>
      </c>
      <c r="M58" s="127" t="str">
        <f>IF('CP, Curs, Sem'!AU57&lt;&gt;"a","",'CP, Curs, Sem'!AU57)</f>
        <v/>
      </c>
      <c r="N58" s="127" t="str">
        <f>IF('CP, Curs, Sem'!AV57&lt;&gt;"a","",'CP, Curs, Sem'!AV57)</f>
        <v/>
      </c>
      <c r="O58" s="127" t="str">
        <f>IF('CP, Curs, Sem'!AW57&lt;&gt;"a","",'CP, Curs, Sem'!AW57)</f>
        <v/>
      </c>
      <c r="P58" s="127" t="str">
        <f>IF('CP, Curs, Sem'!AX57&lt;&gt;"a","",'CP, Curs, Sem'!AX57)</f>
        <v/>
      </c>
      <c r="Q58" s="127" t="str">
        <f>IF('CP, Curs, Sem'!AY57&lt;&gt;"a","",'CP, Curs, Sem'!AY57)</f>
        <v/>
      </c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8"/>
      <c r="AG58" s="128"/>
      <c r="AH58" s="125"/>
    </row>
    <row r="59" spans="1:34" ht="19.95" customHeight="1" x14ac:dyDescent="0.3">
      <c r="A59" s="125" t="str">
        <f>'CP, Curs, Sem'!B58</f>
        <v/>
      </c>
      <c r="B59" s="126" t="str">
        <f>IF(NOT(ISBLANK('CP, Curs, Sem'!C58)),'CP, Curs, Sem'!C58,"")</f>
        <v/>
      </c>
      <c r="C59" s="127" t="str">
        <f>IF('CP, Curs, Sem'!AK58&lt;&gt;"a","",'CP, Curs, Sem'!AK58)</f>
        <v/>
      </c>
      <c r="D59" s="127" t="str">
        <f>IF('CP, Curs, Sem'!AL58&lt;&gt;"a","",'CP, Curs, Sem'!AL58)</f>
        <v/>
      </c>
      <c r="E59" s="127" t="str">
        <f>IF('CP, Curs, Sem'!AM58&lt;&gt;"a","",'CP, Curs, Sem'!AM58)</f>
        <v/>
      </c>
      <c r="F59" s="127" t="str">
        <f>IF('CP, Curs, Sem'!AN58&lt;&gt;"a","",'CP, Curs, Sem'!AN58)</f>
        <v/>
      </c>
      <c r="G59" s="127" t="str">
        <f>IF('CP, Curs, Sem'!AO58&lt;&gt;"a","",'CP, Curs, Sem'!AO58)</f>
        <v/>
      </c>
      <c r="H59" s="127" t="str">
        <f>IF('CP, Curs, Sem'!AP58&lt;&gt;"a","",'CP, Curs, Sem'!AP58)</f>
        <v/>
      </c>
      <c r="I59" s="127" t="str">
        <f>IF('CP, Curs, Sem'!AQ58&lt;&gt;"a","",'CP, Curs, Sem'!AQ58)</f>
        <v/>
      </c>
      <c r="J59" s="127" t="str">
        <f>IF('CP, Curs, Sem'!AR58&lt;&gt;"a","",'CP, Curs, Sem'!AR58)</f>
        <v/>
      </c>
      <c r="K59" s="127" t="str">
        <f>IF('CP, Curs, Sem'!AS58&lt;&gt;"a","",'CP, Curs, Sem'!AS58)</f>
        <v/>
      </c>
      <c r="L59" s="127" t="str">
        <f>IF('CP, Curs, Sem'!AT58&lt;&gt;"a","",'CP, Curs, Sem'!AT58)</f>
        <v/>
      </c>
      <c r="M59" s="127" t="str">
        <f>IF('CP, Curs, Sem'!AU58&lt;&gt;"a","",'CP, Curs, Sem'!AU58)</f>
        <v/>
      </c>
      <c r="N59" s="127" t="str">
        <f>IF('CP, Curs, Sem'!AV58&lt;&gt;"a","",'CP, Curs, Sem'!AV58)</f>
        <v/>
      </c>
      <c r="O59" s="127" t="str">
        <f>IF('CP, Curs, Sem'!AW58&lt;&gt;"a","",'CP, Curs, Sem'!AW58)</f>
        <v/>
      </c>
      <c r="P59" s="127" t="str">
        <f>IF('CP, Curs, Sem'!AX58&lt;&gt;"a","",'CP, Curs, Sem'!AX58)</f>
        <v/>
      </c>
      <c r="Q59" s="127" t="str">
        <f>IF('CP, Curs, Sem'!AY58&lt;&gt;"a","",'CP, Curs, Sem'!AY58)</f>
        <v/>
      </c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8"/>
      <c r="AG59" s="128"/>
      <c r="AH59" s="125"/>
    </row>
    <row r="60" spans="1:34" ht="19.95" customHeight="1" x14ac:dyDescent="0.3">
      <c r="A60" s="125" t="str">
        <f>'CP, Curs, Sem'!B59</f>
        <v/>
      </c>
      <c r="B60" s="126" t="str">
        <f>IF(NOT(ISBLANK('CP, Curs, Sem'!C59)),'CP, Curs, Sem'!C59,"")</f>
        <v/>
      </c>
      <c r="C60" s="127" t="str">
        <f>IF('CP, Curs, Sem'!AK59&lt;&gt;"a","",'CP, Curs, Sem'!AK59)</f>
        <v/>
      </c>
      <c r="D60" s="127" t="str">
        <f>IF('CP, Curs, Sem'!AL59&lt;&gt;"a","",'CP, Curs, Sem'!AL59)</f>
        <v/>
      </c>
      <c r="E60" s="127" t="str">
        <f>IF('CP, Curs, Sem'!AM59&lt;&gt;"a","",'CP, Curs, Sem'!AM59)</f>
        <v/>
      </c>
      <c r="F60" s="127" t="str">
        <f>IF('CP, Curs, Sem'!AN59&lt;&gt;"a","",'CP, Curs, Sem'!AN59)</f>
        <v/>
      </c>
      <c r="G60" s="127" t="str">
        <f>IF('CP, Curs, Sem'!AO59&lt;&gt;"a","",'CP, Curs, Sem'!AO59)</f>
        <v/>
      </c>
      <c r="H60" s="127" t="str">
        <f>IF('CP, Curs, Sem'!AP59&lt;&gt;"a","",'CP, Curs, Sem'!AP59)</f>
        <v/>
      </c>
      <c r="I60" s="127" t="str">
        <f>IF('CP, Curs, Sem'!AQ59&lt;&gt;"a","",'CP, Curs, Sem'!AQ59)</f>
        <v/>
      </c>
      <c r="J60" s="127" t="str">
        <f>IF('CP, Curs, Sem'!AR59&lt;&gt;"a","",'CP, Curs, Sem'!AR59)</f>
        <v/>
      </c>
      <c r="K60" s="127" t="str">
        <f>IF('CP, Curs, Sem'!AS59&lt;&gt;"a","",'CP, Curs, Sem'!AS59)</f>
        <v/>
      </c>
      <c r="L60" s="127" t="str">
        <f>IF('CP, Curs, Sem'!AT59&lt;&gt;"a","",'CP, Curs, Sem'!AT59)</f>
        <v/>
      </c>
      <c r="M60" s="127" t="str">
        <f>IF('CP, Curs, Sem'!AU59&lt;&gt;"a","",'CP, Curs, Sem'!AU59)</f>
        <v/>
      </c>
      <c r="N60" s="127" t="str">
        <f>IF('CP, Curs, Sem'!AV59&lt;&gt;"a","",'CP, Curs, Sem'!AV59)</f>
        <v/>
      </c>
      <c r="O60" s="127" t="str">
        <f>IF('CP, Curs, Sem'!AW59&lt;&gt;"a","",'CP, Curs, Sem'!AW59)</f>
        <v/>
      </c>
      <c r="P60" s="127" t="str">
        <f>IF('CP, Curs, Sem'!AX59&lt;&gt;"a","",'CP, Curs, Sem'!AX59)</f>
        <v/>
      </c>
      <c r="Q60" s="127" t="str">
        <f>IF('CP, Curs, Sem'!AY59&lt;&gt;"a","",'CP, Curs, Sem'!AY59)</f>
        <v/>
      </c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8"/>
      <c r="AG60" s="128"/>
      <c r="AH60" s="125"/>
    </row>
    <row r="61" spans="1:34" ht="19.95" customHeight="1" x14ac:dyDescent="0.3">
      <c r="A61" s="125" t="str">
        <f>'CP, Curs, Sem'!B60</f>
        <v/>
      </c>
      <c r="B61" s="126" t="str">
        <f>IF(NOT(ISBLANK('CP, Curs, Sem'!C60)),'CP, Curs, Sem'!C60,"")</f>
        <v/>
      </c>
      <c r="C61" s="127" t="str">
        <f>IF('CP, Curs, Sem'!AK60&lt;&gt;"a","",'CP, Curs, Sem'!AK60)</f>
        <v/>
      </c>
      <c r="D61" s="127" t="str">
        <f>IF('CP, Curs, Sem'!AL60&lt;&gt;"a","",'CP, Curs, Sem'!AL60)</f>
        <v/>
      </c>
      <c r="E61" s="127" t="str">
        <f>IF('CP, Curs, Sem'!AM60&lt;&gt;"a","",'CP, Curs, Sem'!AM60)</f>
        <v/>
      </c>
      <c r="F61" s="127" t="str">
        <f>IF('CP, Curs, Sem'!AN60&lt;&gt;"a","",'CP, Curs, Sem'!AN60)</f>
        <v/>
      </c>
      <c r="G61" s="127" t="str">
        <f>IF('CP, Curs, Sem'!AO60&lt;&gt;"a","",'CP, Curs, Sem'!AO60)</f>
        <v/>
      </c>
      <c r="H61" s="127" t="str">
        <f>IF('CP, Curs, Sem'!AP60&lt;&gt;"a","",'CP, Curs, Sem'!AP60)</f>
        <v/>
      </c>
      <c r="I61" s="127" t="str">
        <f>IF('CP, Curs, Sem'!AQ60&lt;&gt;"a","",'CP, Curs, Sem'!AQ60)</f>
        <v/>
      </c>
      <c r="J61" s="127" t="str">
        <f>IF('CP, Curs, Sem'!AR60&lt;&gt;"a","",'CP, Curs, Sem'!AR60)</f>
        <v/>
      </c>
      <c r="K61" s="127" t="str">
        <f>IF('CP, Curs, Sem'!AS60&lt;&gt;"a","",'CP, Curs, Sem'!AS60)</f>
        <v/>
      </c>
      <c r="L61" s="127" t="str">
        <f>IF('CP, Curs, Sem'!AT60&lt;&gt;"a","",'CP, Curs, Sem'!AT60)</f>
        <v/>
      </c>
      <c r="M61" s="127" t="str">
        <f>IF('CP, Curs, Sem'!AU60&lt;&gt;"a","",'CP, Curs, Sem'!AU60)</f>
        <v/>
      </c>
      <c r="N61" s="127" t="str">
        <f>IF('CP, Curs, Sem'!AV60&lt;&gt;"a","",'CP, Curs, Sem'!AV60)</f>
        <v/>
      </c>
      <c r="O61" s="127" t="str">
        <f>IF('CP, Curs, Sem'!AW60&lt;&gt;"a","",'CP, Curs, Sem'!AW60)</f>
        <v/>
      </c>
      <c r="P61" s="127" t="str">
        <f>IF('CP, Curs, Sem'!AX60&lt;&gt;"a","",'CP, Curs, Sem'!AX60)</f>
        <v/>
      </c>
      <c r="Q61" s="127" t="str">
        <f>IF('CP, Curs, Sem'!AY60&lt;&gt;"a","",'CP, Curs, Sem'!AY60)</f>
        <v/>
      </c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8"/>
      <c r="AG61" s="128"/>
      <c r="AH61" s="125"/>
    </row>
    <row r="62" spans="1:34" ht="19.95" customHeight="1" x14ac:dyDescent="0.3">
      <c r="A62" s="125" t="str">
        <f>'CP, Curs, Sem'!B61</f>
        <v/>
      </c>
      <c r="B62" s="126" t="str">
        <f>IF(NOT(ISBLANK('CP, Curs, Sem'!C61)),'CP, Curs, Sem'!C61,"")</f>
        <v/>
      </c>
      <c r="C62" s="127" t="str">
        <f>IF('CP, Curs, Sem'!AK61&lt;&gt;"a","",'CP, Curs, Sem'!AK61)</f>
        <v/>
      </c>
      <c r="D62" s="127" t="str">
        <f>IF('CP, Curs, Sem'!AL61&lt;&gt;"a","",'CP, Curs, Sem'!AL61)</f>
        <v/>
      </c>
      <c r="E62" s="127" t="str">
        <f>IF('CP, Curs, Sem'!AM61&lt;&gt;"a","",'CP, Curs, Sem'!AM61)</f>
        <v/>
      </c>
      <c r="F62" s="127" t="str">
        <f>IF('CP, Curs, Sem'!AN61&lt;&gt;"a","",'CP, Curs, Sem'!AN61)</f>
        <v/>
      </c>
      <c r="G62" s="127" t="str">
        <f>IF('CP, Curs, Sem'!AO61&lt;&gt;"a","",'CP, Curs, Sem'!AO61)</f>
        <v/>
      </c>
      <c r="H62" s="127" t="str">
        <f>IF('CP, Curs, Sem'!AP61&lt;&gt;"a","",'CP, Curs, Sem'!AP61)</f>
        <v/>
      </c>
      <c r="I62" s="127" t="str">
        <f>IF('CP, Curs, Sem'!AQ61&lt;&gt;"a","",'CP, Curs, Sem'!AQ61)</f>
        <v/>
      </c>
      <c r="J62" s="127" t="str">
        <f>IF('CP, Curs, Sem'!AR61&lt;&gt;"a","",'CP, Curs, Sem'!AR61)</f>
        <v/>
      </c>
      <c r="K62" s="127" t="str">
        <f>IF('CP, Curs, Sem'!AS61&lt;&gt;"a","",'CP, Curs, Sem'!AS61)</f>
        <v/>
      </c>
      <c r="L62" s="127" t="str">
        <f>IF('CP, Curs, Sem'!AT61&lt;&gt;"a","",'CP, Curs, Sem'!AT61)</f>
        <v/>
      </c>
      <c r="M62" s="127" t="str">
        <f>IF('CP, Curs, Sem'!AU61&lt;&gt;"a","",'CP, Curs, Sem'!AU61)</f>
        <v/>
      </c>
      <c r="N62" s="127" t="str">
        <f>IF('CP, Curs, Sem'!AV61&lt;&gt;"a","",'CP, Curs, Sem'!AV61)</f>
        <v/>
      </c>
      <c r="O62" s="127" t="str">
        <f>IF('CP, Curs, Sem'!AW61&lt;&gt;"a","",'CP, Curs, Sem'!AW61)</f>
        <v/>
      </c>
      <c r="P62" s="127" t="str">
        <f>IF('CP, Curs, Sem'!AX61&lt;&gt;"a","",'CP, Curs, Sem'!AX61)</f>
        <v/>
      </c>
      <c r="Q62" s="127" t="str">
        <f>IF('CP, Curs, Sem'!AY61&lt;&gt;"a","",'CP, Curs, Sem'!AY61)</f>
        <v/>
      </c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  <c r="AE62" s="127"/>
      <c r="AF62" s="128"/>
      <c r="AG62" s="128"/>
      <c r="AH62" s="125"/>
    </row>
    <row r="63" spans="1:34" ht="19.95" customHeight="1" x14ac:dyDescent="0.3">
      <c r="A63" s="125" t="str">
        <f>'CP, Curs, Sem'!B62</f>
        <v/>
      </c>
      <c r="B63" s="126" t="str">
        <f>IF(NOT(ISBLANK('CP, Curs, Sem'!C62)),'CP, Curs, Sem'!C62,"")</f>
        <v/>
      </c>
      <c r="C63" s="127" t="str">
        <f>IF('CP, Curs, Sem'!AK62&lt;&gt;"a","",'CP, Curs, Sem'!AK62)</f>
        <v/>
      </c>
      <c r="D63" s="127" t="str">
        <f>IF('CP, Curs, Sem'!AL62&lt;&gt;"a","",'CP, Curs, Sem'!AL62)</f>
        <v/>
      </c>
      <c r="E63" s="127" t="str">
        <f>IF('CP, Curs, Sem'!AM62&lt;&gt;"a","",'CP, Curs, Sem'!AM62)</f>
        <v/>
      </c>
      <c r="F63" s="127" t="str">
        <f>IF('CP, Curs, Sem'!AN62&lt;&gt;"a","",'CP, Curs, Sem'!AN62)</f>
        <v/>
      </c>
      <c r="G63" s="127" t="str">
        <f>IF('CP, Curs, Sem'!AO62&lt;&gt;"a","",'CP, Curs, Sem'!AO62)</f>
        <v/>
      </c>
      <c r="H63" s="127" t="str">
        <f>IF('CP, Curs, Sem'!AP62&lt;&gt;"a","",'CP, Curs, Sem'!AP62)</f>
        <v/>
      </c>
      <c r="I63" s="127" t="str">
        <f>IF('CP, Curs, Sem'!AQ62&lt;&gt;"a","",'CP, Curs, Sem'!AQ62)</f>
        <v/>
      </c>
      <c r="J63" s="127" t="str">
        <f>IF('CP, Curs, Sem'!AR62&lt;&gt;"a","",'CP, Curs, Sem'!AR62)</f>
        <v/>
      </c>
      <c r="K63" s="127" t="str">
        <f>IF('CP, Curs, Sem'!AS62&lt;&gt;"a","",'CP, Curs, Sem'!AS62)</f>
        <v/>
      </c>
      <c r="L63" s="127" t="str">
        <f>IF('CP, Curs, Sem'!AT62&lt;&gt;"a","",'CP, Curs, Sem'!AT62)</f>
        <v/>
      </c>
      <c r="M63" s="127" t="str">
        <f>IF('CP, Curs, Sem'!AU62&lt;&gt;"a","",'CP, Curs, Sem'!AU62)</f>
        <v/>
      </c>
      <c r="N63" s="127" t="str">
        <f>IF('CP, Curs, Sem'!AV62&lt;&gt;"a","",'CP, Curs, Sem'!AV62)</f>
        <v/>
      </c>
      <c r="O63" s="127" t="str">
        <f>IF('CP, Curs, Sem'!AW62&lt;&gt;"a","",'CP, Curs, Sem'!AW62)</f>
        <v/>
      </c>
      <c r="P63" s="127" t="str">
        <f>IF('CP, Curs, Sem'!AX62&lt;&gt;"a","",'CP, Curs, Sem'!AX62)</f>
        <v/>
      </c>
      <c r="Q63" s="127" t="str">
        <f>IF('CP, Curs, Sem'!AY62&lt;&gt;"a","",'CP, Curs, Sem'!AY62)</f>
        <v/>
      </c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  <c r="AE63" s="127"/>
      <c r="AF63" s="128"/>
      <c r="AG63" s="128"/>
      <c r="AH63" s="125"/>
    </row>
    <row r="64" spans="1:34" ht="19.95" customHeight="1" x14ac:dyDescent="0.3">
      <c r="A64" s="125" t="str">
        <f>'CP, Curs, Sem'!B63</f>
        <v/>
      </c>
      <c r="B64" s="126" t="str">
        <f>IF(NOT(ISBLANK('CP, Curs, Sem'!C63)),'CP, Curs, Sem'!C63,"")</f>
        <v/>
      </c>
      <c r="C64" s="127" t="str">
        <f>IF('CP, Curs, Sem'!AK63&lt;&gt;"a","",'CP, Curs, Sem'!AK63)</f>
        <v/>
      </c>
      <c r="D64" s="127" t="str">
        <f>IF('CP, Curs, Sem'!AL63&lt;&gt;"a","",'CP, Curs, Sem'!AL63)</f>
        <v/>
      </c>
      <c r="E64" s="127" t="str">
        <f>IF('CP, Curs, Sem'!AM63&lt;&gt;"a","",'CP, Curs, Sem'!AM63)</f>
        <v/>
      </c>
      <c r="F64" s="127" t="str">
        <f>IF('CP, Curs, Sem'!AN63&lt;&gt;"a","",'CP, Curs, Sem'!AN63)</f>
        <v/>
      </c>
      <c r="G64" s="127" t="str">
        <f>IF('CP, Curs, Sem'!AO63&lt;&gt;"a","",'CP, Curs, Sem'!AO63)</f>
        <v/>
      </c>
      <c r="H64" s="127" t="str">
        <f>IF('CP, Curs, Sem'!AP63&lt;&gt;"a","",'CP, Curs, Sem'!AP63)</f>
        <v/>
      </c>
      <c r="I64" s="127" t="str">
        <f>IF('CP, Curs, Sem'!AQ63&lt;&gt;"a","",'CP, Curs, Sem'!AQ63)</f>
        <v/>
      </c>
      <c r="J64" s="127" t="str">
        <f>IF('CP, Curs, Sem'!AR63&lt;&gt;"a","",'CP, Curs, Sem'!AR63)</f>
        <v/>
      </c>
      <c r="K64" s="127" t="str">
        <f>IF('CP, Curs, Sem'!AS63&lt;&gt;"a","",'CP, Curs, Sem'!AS63)</f>
        <v/>
      </c>
      <c r="L64" s="127" t="str">
        <f>IF('CP, Curs, Sem'!AT63&lt;&gt;"a","",'CP, Curs, Sem'!AT63)</f>
        <v/>
      </c>
      <c r="M64" s="127" t="str">
        <f>IF('CP, Curs, Sem'!AU63&lt;&gt;"a","",'CP, Curs, Sem'!AU63)</f>
        <v/>
      </c>
      <c r="N64" s="127" t="str">
        <f>IF('CP, Curs, Sem'!AV63&lt;&gt;"a","",'CP, Curs, Sem'!AV63)</f>
        <v/>
      </c>
      <c r="O64" s="127" t="str">
        <f>IF('CP, Curs, Sem'!AW63&lt;&gt;"a","",'CP, Curs, Sem'!AW63)</f>
        <v/>
      </c>
      <c r="P64" s="127" t="str">
        <f>IF('CP, Curs, Sem'!AX63&lt;&gt;"a","",'CP, Curs, Sem'!AX63)</f>
        <v/>
      </c>
      <c r="Q64" s="127" t="str">
        <f>IF('CP, Curs, Sem'!AY63&lt;&gt;"a","",'CP, Curs, Sem'!AY63)</f>
        <v/>
      </c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8"/>
      <c r="AG64" s="128"/>
      <c r="AH64" s="125"/>
    </row>
    <row r="65" spans="1:34" ht="19.95" customHeight="1" x14ac:dyDescent="0.3">
      <c r="A65" s="125" t="str">
        <f>'CP, Curs, Sem'!B64</f>
        <v/>
      </c>
      <c r="B65" s="126" t="str">
        <f>IF(NOT(ISBLANK('CP, Curs, Sem'!C64)),'CP, Curs, Sem'!C64,"")</f>
        <v/>
      </c>
      <c r="C65" s="127" t="str">
        <f>IF('CP, Curs, Sem'!AK64&lt;&gt;"a","",'CP, Curs, Sem'!AK64)</f>
        <v/>
      </c>
      <c r="D65" s="127" t="str">
        <f>IF('CP, Curs, Sem'!AL64&lt;&gt;"a","",'CP, Curs, Sem'!AL64)</f>
        <v/>
      </c>
      <c r="E65" s="127" t="str">
        <f>IF('CP, Curs, Sem'!AM64&lt;&gt;"a","",'CP, Curs, Sem'!AM64)</f>
        <v/>
      </c>
      <c r="F65" s="127" t="str">
        <f>IF('CP, Curs, Sem'!AN64&lt;&gt;"a","",'CP, Curs, Sem'!AN64)</f>
        <v/>
      </c>
      <c r="G65" s="127" t="str">
        <f>IF('CP, Curs, Sem'!AO64&lt;&gt;"a","",'CP, Curs, Sem'!AO64)</f>
        <v/>
      </c>
      <c r="H65" s="127" t="str">
        <f>IF('CP, Curs, Sem'!AP64&lt;&gt;"a","",'CP, Curs, Sem'!AP64)</f>
        <v/>
      </c>
      <c r="I65" s="127" t="str">
        <f>IF('CP, Curs, Sem'!AQ64&lt;&gt;"a","",'CP, Curs, Sem'!AQ64)</f>
        <v/>
      </c>
      <c r="J65" s="127" t="str">
        <f>IF('CP, Curs, Sem'!AR64&lt;&gt;"a","",'CP, Curs, Sem'!AR64)</f>
        <v/>
      </c>
      <c r="K65" s="127" t="str">
        <f>IF('CP, Curs, Sem'!AS64&lt;&gt;"a","",'CP, Curs, Sem'!AS64)</f>
        <v/>
      </c>
      <c r="L65" s="127" t="str">
        <f>IF('CP, Curs, Sem'!AT64&lt;&gt;"a","",'CP, Curs, Sem'!AT64)</f>
        <v/>
      </c>
      <c r="M65" s="127" t="str">
        <f>IF('CP, Curs, Sem'!AU64&lt;&gt;"a","",'CP, Curs, Sem'!AU64)</f>
        <v/>
      </c>
      <c r="N65" s="127" t="str">
        <f>IF('CP, Curs, Sem'!AV64&lt;&gt;"a","",'CP, Curs, Sem'!AV64)</f>
        <v/>
      </c>
      <c r="O65" s="127" t="str">
        <f>IF('CP, Curs, Sem'!AW64&lt;&gt;"a","",'CP, Curs, Sem'!AW64)</f>
        <v/>
      </c>
      <c r="P65" s="127" t="str">
        <f>IF('CP, Curs, Sem'!AX64&lt;&gt;"a","",'CP, Curs, Sem'!AX64)</f>
        <v/>
      </c>
      <c r="Q65" s="127" t="str">
        <f>IF('CP, Curs, Sem'!AY64&lt;&gt;"a","",'CP, Curs, Sem'!AY64)</f>
        <v/>
      </c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8"/>
      <c r="AG65" s="128"/>
      <c r="AH65" s="125"/>
    </row>
    <row r="66" spans="1:34" ht="19.95" customHeight="1" x14ac:dyDescent="0.3">
      <c r="A66" s="125" t="str">
        <f>'CP, Curs, Sem'!B65</f>
        <v/>
      </c>
      <c r="B66" s="126" t="str">
        <f>IF(NOT(ISBLANK('CP, Curs, Sem'!C65)),'CP, Curs, Sem'!C65,"")</f>
        <v/>
      </c>
      <c r="C66" s="127" t="str">
        <f>IF('CP, Curs, Sem'!AK65&lt;&gt;"a","",'CP, Curs, Sem'!AK65)</f>
        <v/>
      </c>
      <c r="D66" s="127" t="str">
        <f>IF('CP, Curs, Sem'!AL65&lt;&gt;"a","",'CP, Curs, Sem'!AL65)</f>
        <v/>
      </c>
      <c r="E66" s="127" t="str">
        <f>IF('CP, Curs, Sem'!AM65&lt;&gt;"a","",'CP, Curs, Sem'!AM65)</f>
        <v/>
      </c>
      <c r="F66" s="127" t="str">
        <f>IF('CP, Curs, Sem'!AN65&lt;&gt;"a","",'CP, Curs, Sem'!AN65)</f>
        <v/>
      </c>
      <c r="G66" s="127" t="str">
        <f>IF('CP, Curs, Sem'!AO65&lt;&gt;"a","",'CP, Curs, Sem'!AO65)</f>
        <v/>
      </c>
      <c r="H66" s="127" t="str">
        <f>IF('CP, Curs, Sem'!AP65&lt;&gt;"a","",'CP, Curs, Sem'!AP65)</f>
        <v/>
      </c>
      <c r="I66" s="127" t="str">
        <f>IF('CP, Curs, Sem'!AQ65&lt;&gt;"a","",'CP, Curs, Sem'!AQ65)</f>
        <v/>
      </c>
      <c r="J66" s="127" t="str">
        <f>IF('CP, Curs, Sem'!AR65&lt;&gt;"a","",'CP, Curs, Sem'!AR65)</f>
        <v/>
      </c>
      <c r="K66" s="127" t="str">
        <f>IF('CP, Curs, Sem'!AS65&lt;&gt;"a","",'CP, Curs, Sem'!AS65)</f>
        <v/>
      </c>
      <c r="L66" s="127" t="str">
        <f>IF('CP, Curs, Sem'!AT65&lt;&gt;"a","",'CP, Curs, Sem'!AT65)</f>
        <v/>
      </c>
      <c r="M66" s="127" t="str">
        <f>IF('CP, Curs, Sem'!AU65&lt;&gt;"a","",'CP, Curs, Sem'!AU65)</f>
        <v/>
      </c>
      <c r="N66" s="127" t="str">
        <f>IF('CP, Curs, Sem'!AV65&lt;&gt;"a","",'CP, Curs, Sem'!AV65)</f>
        <v/>
      </c>
      <c r="O66" s="127" t="str">
        <f>IF('CP, Curs, Sem'!AW65&lt;&gt;"a","",'CP, Curs, Sem'!AW65)</f>
        <v/>
      </c>
      <c r="P66" s="127" t="str">
        <f>IF('CP, Curs, Sem'!AX65&lt;&gt;"a","",'CP, Curs, Sem'!AX65)</f>
        <v/>
      </c>
      <c r="Q66" s="127" t="str">
        <f>IF('CP, Curs, Sem'!AY65&lt;&gt;"a","",'CP, Curs, Sem'!AY65)</f>
        <v/>
      </c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  <c r="AE66" s="127"/>
      <c r="AF66" s="128"/>
      <c r="AG66" s="128"/>
      <c r="AH66" s="125"/>
    </row>
    <row r="67" spans="1:34" ht="19.95" customHeight="1" x14ac:dyDescent="0.3">
      <c r="A67" s="125" t="str">
        <f>'CP, Curs, Sem'!B66</f>
        <v/>
      </c>
      <c r="B67" s="126" t="str">
        <f>IF(NOT(ISBLANK('CP, Curs, Sem'!C66)),'CP, Curs, Sem'!C66,"")</f>
        <v/>
      </c>
      <c r="C67" s="127" t="str">
        <f>IF('CP, Curs, Sem'!AK66&lt;&gt;"a","",'CP, Curs, Sem'!AK66)</f>
        <v/>
      </c>
      <c r="D67" s="127" t="str">
        <f>IF('CP, Curs, Sem'!AL66&lt;&gt;"a","",'CP, Curs, Sem'!AL66)</f>
        <v/>
      </c>
      <c r="E67" s="127" t="str">
        <f>IF('CP, Curs, Sem'!AM66&lt;&gt;"a","",'CP, Curs, Sem'!AM66)</f>
        <v/>
      </c>
      <c r="F67" s="127" t="str">
        <f>IF('CP, Curs, Sem'!AN66&lt;&gt;"a","",'CP, Curs, Sem'!AN66)</f>
        <v/>
      </c>
      <c r="G67" s="127" t="str">
        <f>IF('CP, Curs, Sem'!AO66&lt;&gt;"a","",'CP, Curs, Sem'!AO66)</f>
        <v/>
      </c>
      <c r="H67" s="127" t="str">
        <f>IF('CP, Curs, Sem'!AP66&lt;&gt;"a","",'CP, Curs, Sem'!AP66)</f>
        <v/>
      </c>
      <c r="I67" s="127" t="str">
        <f>IF('CP, Curs, Sem'!AQ66&lt;&gt;"a","",'CP, Curs, Sem'!AQ66)</f>
        <v/>
      </c>
      <c r="J67" s="127" t="str">
        <f>IF('CP, Curs, Sem'!AR66&lt;&gt;"a","",'CP, Curs, Sem'!AR66)</f>
        <v/>
      </c>
      <c r="K67" s="127" t="str">
        <f>IF('CP, Curs, Sem'!AS66&lt;&gt;"a","",'CP, Curs, Sem'!AS66)</f>
        <v/>
      </c>
      <c r="L67" s="127" t="str">
        <f>IF('CP, Curs, Sem'!AT66&lt;&gt;"a","",'CP, Curs, Sem'!AT66)</f>
        <v/>
      </c>
      <c r="M67" s="127" t="str">
        <f>IF('CP, Curs, Sem'!AU66&lt;&gt;"a","",'CP, Curs, Sem'!AU66)</f>
        <v/>
      </c>
      <c r="N67" s="127" t="str">
        <f>IF('CP, Curs, Sem'!AV66&lt;&gt;"a","",'CP, Curs, Sem'!AV66)</f>
        <v/>
      </c>
      <c r="O67" s="127" t="str">
        <f>IF('CP, Curs, Sem'!AW66&lt;&gt;"a","",'CP, Curs, Sem'!AW66)</f>
        <v/>
      </c>
      <c r="P67" s="127" t="str">
        <f>IF('CP, Curs, Sem'!AX66&lt;&gt;"a","",'CP, Curs, Sem'!AX66)</f>
        <v/>
      </c>
      <c r="Q67" s="127" t="str">
        <f>IF('CP, Curs, Sem'!AY66&lt;&gt;"a","",'CP, Curs, Sem'!AY66)</f>
        <v/>
      </c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8"/>
      <c r="AG67" s="128"/>
      <c r="AH67" s="125"/>
    </row>
    <row r="68" spans="1:34" ht="19.95" customHeight="1" x14ac:dyDescent="0.3">
      <c r="A68" s="125" t="str">
        <f>'CP, Curs, Sem'!B67</f>
        <v/>
      </c>
      <c r="B68" s="126" t="str">
        <f>IF(NOT(ISBLANK('CP, Curs, Sem'!C67)),'CP, Curs, Sem'!C67,"")</f>
        <v/>
      </c>
      <c r="C68" s="127" t="str">
        <f>IF('CP, Curs, Sem'!AK67&lt;&gt;"a","",'CP, Curs, Sem'!AK67)</f>
        <v/>
      </c>
      <c r="D68" s="127" t="str">
        <f>IF('CP, Curs, Sem'!AL67&lt;&gt;"a","",'CP, Curs, Sem'!AL67)</f>
        <v/>
      </c>
      <c r="E68" s="127" t="str">
        <f>IF('CP, Curs, Sem'!AM67&lt;&gt;"a","",'CP, Curs, Sem'!AM67)</f>
        <v/>
      </c>
      <c r="F68" s="127" t="str">
        <f>IF('CP, Curs, Sem'!AN67&lt;&gt;"a","",'CP, Curs, Sem'!AN67)</f>
        <v/>
      </c>
      <c r="G68" s="127" t="str">
        <f>IF('CP, Curs, Sem'!AO67&lt;&gt;"a","",'CP, Curs, Sem'!AO67)</f>
        <v/>
      </c>
      <c r="H68" s="127" t="str">
        <f>IF('CP, Curs, Sem'!AP67&lt;&gt;"a","",'CP, Curs, Sem'!AP67)</f>
        <v/>
      </c>
      <c r="I68" s="127" t="str">
        <f>IF('CP, Curs, Sem'!AQ67&lt;&gt;"a","",'CP, Curs, Sem'!AQ67)</f>
        <v/>
      </c>
      <c r="J68" s="127" t="str">
        <f>IF('CP, Curs, Sem'!AR67&lt;&gt;"a","",'CP, Curs, Sem'!AR67)</f>
        <v/>
      </c>
      <c r="K68" s="127" t="str">
        <f>IF('CP, Curs, Sem'!AS67&lt;&gt;"a","",'CP, Curs, Sem'!AS67)</f>
        <v/>
      </c>
      <c r="L68" s="127" t="str">
        <f>IF('CP, Curs, Sem'!AT67&lt;&gt;"a","",'CP, Curs, Sem'!AT67)</f>
        <v/>
      </c>
      <c r="M68" s="127" t="str">
        <f>IF('CP, Curs, Sem'!AU67&lt;&gt;"a","",'CP, Curs, Sem'!AU67)</f>
        <v/>
      </c>
      <c r="N68" s="127" t="str">
        <f>IF('CP, Curs, Sem'!AV67&lt;&gt;"a","",'CP, Curs, Sem'!AV67)</f>
        <v/>
      </c>
      <c r="O68" s="127" t="str">
        <f>IF('CP, Curs, Sem'!AW67&lt;&gt;"a","",'CP, Curs, Sem'!AW67)</f>
        <v/>
      </c>
      <c r="P68" s="127" t="str">
        <f>IF('CP, Curs, Sem'!AX67&lt;&gt;"a","",'CP, Curs, Sem'!AX67)</f>
        <v/>
      </c>
      <c r="Q68" s="127" t="str">
        <f>IF('CP, Curs, Sem'!AY67&lt;&gt;"a","",'CP, Curs, Sem'!AY67)</f>
        <v/>
      </c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  <c r="AE68" s="127"/>
      <c r="AF68" s="128"/>
      <c r="AG68" s="128"/>
      <c r="AH68" s="125"/>
    </row>
    <row r="69" spans="1:34" ht="19.95" customHeight="1" x14ac:dyDescent="0.3">
      <c r="A69" s="125" t="str">
        <f>'CP, Curs, Sem'!B68</f>
        <v/>
      </c>
      <c r="B69" s="126" t="str">
        <f>IF(NOT(ISBLANK('CP, Curs, Sem'!C68)),'CP, Curs, Sem'!C68,"")</f>
        <v/>
      </c>
      <c r="C69" s="127" t="str">
        <f>IF('CP, Curs, Sem'!AK68&lt;&gt;"a","",'CP, Curs, Sem'!AK68)</f>
        <v/>
      </c>
      <c r="D69" s="127" t="str">
        <f>IF('CP, Curs, Sem'!AL68&lt;&gt;"a","",'CP, Curs, Sem'!AL68)</f>
        <v/>
      </c>
      <c r="E69" s="127" t="str">
        <f>IF('CP, Curs, Sem'!AM68&lt;&gt;"a","",'CP, Curs, Sem'!AM68)</f>
        <v/>
      </c>
      <c r="F69" s="127" t="str">
        <f>IF('CP, Curs, Sem'!AN68&lt;&gt;"a","",'CP, Curs, Sem'!AN68)</f>
        <v/>
      </c>
      <c r="G69" s="127" t="str">
        <f>IF('CP, Curs, Sem'!AO68&lt;&gt;"a","",'CP, Curs, Sem'!AO68)</f>
        <v/>
      </c>
      <c r="H69" s="127" t="str">
        <f>IF('CP, Curs, Sem'!AP68&lt;&gt;"a","",'CP, Curs, Sem'!AP68)</f>
        <v/>
      </c>
      <c r="I69" s="127" t="str">
        <f>IF('CP, Curs, Sem'!AQ68&lt;&gt;"a","",'CP, Curs, Sem'!AQ68)</f>
        <v/>
      </c>
      <c r="J69" s="127" t="str">
        <f>IF('CP, Curs, Sem'!AR68&lt;&gt;"a","",'CP, Curs, Sem'!AR68)</f>
        <v/>
      </c>
      <c r="K69" s="127" t="str">
        <f>IF('CP, Curs, Sem'!AS68&lt;&gt;"a","",'CP, Curs, Sem'!AS68)</f>
        <v/>
      </c>
      <c r="L69" s="127" t="str">
        <f>IF('CP, Curs, Sem'!AT68&lt;&gt;"a","",'CP, Curs, Sem'!AT68)</f>
        <v/>
      </c>
      <c r="M69" s="127" t="str">
        <f>IF('CP, Curs, Sem'!AU68&lt;&gt;"a","",'CP, Curs, Sem'!AU68)</f>
        <v/>
      </c>
      <c r="N69" s="127" t="str">
        <f>IF('CP, Curs, Sem'!AV68&lt;&gt;"a","",'CP, Curs, Sem'!AV68)</f>
        <v/>
      </c>
      <c r="O69" s="127" t="str">
        <f>IF('CP, Curs, Sem'!AW68&lt;&gt;"a","",'CP, Curs, Sem'!AW68)</f>
        <v/>
      </c>
      <c r="P69" s="127" t="str">
        <f>IF('CP, Curs, Sem'!AX68&lt;&gt;"a","",'CP, Curs, Sem'!AX68)</f>
        <v/>
      </c>
      <c r="Q69" s="127" t="str">
        <f>IF('CP, Curs, Sem'!AY68&lt;&gt;"a","",'CP, Curs, Sem'!AY68)</f>
        <v/>
      </c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8"/>
      <c r="AG69" s="128"/>
      <c r="AH69" s="125"/>
    </row>
    <row r="70" spans="1:34" ht="19.95" customHeight="1" x14ac:dyDescent="0.3">
      <c r="A70" s="125" t="str">
        <f>'CP, Curs, Sem'!B69</f>
        <v/>
      </c>
      <c r="B70" s="126" t="str">
        <f>IF(NOT(ISBLANK('CP, Curs, Sem'!C69)),'CP, Curs, Sem'!C69,"")</f>
        <v/>
      </c>
      <c r="C70" s="127" t="str">
        <f>IF('CP, Curs, Sem'!AK69&lt;&gt;"a","",'CP, Curs, Sem'!AK69)</f>
        <v/>
      </c>
      <c r="D70" s="127" t="str">
        <f>IF('CP, Curs, Sem'!AL69&lt;&gt;"a","",'CP, Curs, Sem'!AL69)</f>
        <v/>
      </c>
      <c r="E70" s="127" t="str">
        <f>IF('CP, Curs, Sem'!AM69&lt;&gt;"a","",'CP, Curs, Sem'!AM69)</f>
        <v/>
      </c>
      <c r="F70" s="127" t="str">
        <f>IF('CP, Curs, Sem'!AN69&lt;&gt;"a","",'CP, Curs, Sem'!AN69)</f>
        <v/>
      </c>
      <c r="G70" s="127" t="str">
        <f>IF('CP, Curs, Sem'!AO69&lt;&gt;"a","",'CP, Curs, Sem'!AO69)</f>
        <v/>
      </c>
      <c r="H70" s="127" t="str">
        <f>IF('CP, Curs, Sem'!AP69&lt;&gt;"a","",'CP, Curs, Sem'!AP69)</f>
        <v/>
      </c>
      <c r="I70" s="127" t="str">
        <f>IF('CP, Curs, Sem'!AQ69&lt;&gt;"a","",'CP, Curs, Sem'!AQ69)</f>
        <v/>
      </c>
      <c r="J70" s="127" t="str">
        <f>IF('CP, Curs, Sem'!AR69&lt;&gt;"a","",'CP, Curs, Sem'!AR69)</f>
        <v/>
      </c>
      <c r="K70" s="127" t="str">
        <f>IF('CP, Curs, Sem'!AS69&lt;&gt;"a","",'CP, Curs, Sem'!AS69)</f>
        <v/>
      </c>
      <c r="L70" s="127" t="str">
        <f>IF('CP, Curs, Sem'!AT69&lt;&gt;"a","",'CP, Curs, Sem'!AT69)</f>
        <v/>
      </c>
      <c r="M70" s="127" t="str">
        <f>IF('CP, Curs, Sem'!AU69&lt;&gt;"a","",'CP, Curs, Sem'!AU69)</f>
        <v/>
      </c>
      <c r="N70" s="127" t="str">
        <f>IF('CP, Curs, Sem'!AV69&lt;&gt;"a","",'CP, Curs, Sem'!AV69)</f>
        <v/>
      </c>
      <c r="O70" s="127" t="str">
        <f>IF('CP, Curs, Sem'!AW69&lt;&gt;"a","",'CP, Curs, Sem'!AW69)</f>
        <v/>
      </c>
      <c r="P70" s="127" t="str">
        <f>IF('CP, Curs, Sem'!AX69&lt;&gt;"a","",'CP, Curs, Sem'!AX69)</f>
        <v/>
      </c>
      <c r="Q70" s="127" t="str">
        <f>IF('CP, Curs, Sem'!AY69&lt;&gt;"a","",'CP, Curs, Sem'!AY69)</f>
        <v/>
      </c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  <c r="AE70" s="127"/>
      <c r="AF70" s="128"/>
      <c r="AG70" s="128"/>
      <c r="AH70" s="125"/>
    </row>
    <row r="71" spans="1:34" ht="19.95" customHeight="1" x14ac:dyDescent="0.3">
      <c r="A71" s="125" t="str">
        <f>'CP, Curs, Sem'!B70</f>
        <v/>
      </c>
      <c r="B71" s="126" t="str">
        <f>IF(NOT(ISBLANK('CP, Curs, Sem'!C70)),'CP, Curs, Sem'!C70,"")</f>
        <v/>
      </c>
      <c r="C71" s="127" t="str">
        <f>IF('CP, Curs, Sem'!AK70&lt;&gt;"a","",'CP, Curs, Sem'!AK70)</f>
        <v/>
      </c>
      <c r="D71" s="127" t="str">
        <f>IF('CP, Curs, Sem'!AL70&lt;&gt;"a","",'CP, Curs, Sem'!AL70)</f>
        <v/>
      </c>
      <c r="E71" s="127" t="str">
        <f>IF('CP, Curs, Sem'!AM70&lt;&gt;"a","",'CP, Curs, Sem'!AM70)</f>
        <v/>
      </c>
      <c r="F71" s="127" t="str">
        <f>IF('CP, Curs, Sem'!AN70&lt;&gt;"a","",'CP, Curs, Sem'!AN70)</f>
        <v/>
      </c>
      <c r="G71" s="127" t="str">
        <f>IF('CP, Curs, Sem'!AO70&lt;&gt;"a","",'CP, Curs, Sem'!AO70)</f>
        <v/>
      </c>
      <c r="H71" s="127" t="str">
        <f>IF('CP, Curs, Sem'!AP70&lt;&gt;"a","",'CP, Curs, Sem'!AP70)</f>
        <v/>
      </c>
      <c r="I71" s="127" t="str">
        <f>IF('CP, Curs, Sem'!AQ70&lt;&gt;"a","",'CP, Curs, Sem'!AQ70)</f>
        <v/>
      </c>
      <c r="J71" s="127" t="str">
        <f>IF('CP, Curs, Sem'!AR70&lt;&gt;"a","",'CP, Curs, Sem'!AR70)</f>
        <v/>
      </c>
      <c r="K71" s="127" t="str">
        <f>IF('CP, Curs, Sem'!AS70&lt;&gt;"a","",'CP, Curs, Sem'!AS70)</f>
        <v/>
      </c>
      <c r="L71" s="127" t="str">
        <f>IF('CP, Curs, Sem'!AT70&lt;&gt;"a","",'CP, Curs, Sem'!AT70)</f>
        <v/>
      </c>
      <c r="M71" s="127" t="str">
        <f>IF('CP, Curs, Sem'!AU70&lt;&gt;"a","",'CP, Curs, Sem'!AU70)</f>
        <v/>
      </c>
      <c r="N71" s="127" t="str">
        <f>IF('CP, Curs, Sem'!AV70&lt;&gt;"a","",'CP, Curs, Sem'!AV70)</f>
        <v/>
      </c>
      <c r="O71" s="127" t="str">
        <f>IF('CP, Curs, Sem'!AW70&lt;&gt;"a","",'CP, Curs, Sem'!AW70)</f>
        <v/>
      </c>
      <c r="P71" s="127" t="str">
        <f>IF('CP, Curs, Sem'!AX70&lt;&gt;"a","",'CP, Curs, Sem'!AX70)</f>
        <v/>
      </c>
      <c r="Q71" s="127" t="str">
        <f>IF('CP, Curs, Sem'!AY70&lt;&gt;"a","",'CP, Curs, Sem'!AY70)</f>
        <v/>
      </c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8"/>
      <c r="AG71" s="128"/>
      <c r="AH71" s="125"/>
    </row>
    <row r="72" spans="1:34" ht="19.95" customHeight="1" x14ac:dyDescent="0.3">
      <c r="A72" s="125" t="str">
        <f>'CP, Curs, Sem'!B71</f>
        <v/>
      </c>
      <c r="B72" s="126" t="str">
        <f>IF(NOT(ISBLANK('CP, Curs, Sem'!C71)),'CP, Curs, Sem'!C71,"")</f>
        <v/>
      </c>
      <c r="C72" s="127" t="str">
        <f>IF('CP, Curs, Sem'!AK71&lt;&gt;"a","",'CP, Curs, Sem'!AK71)</f>
        <v/>
      </c>
      <c r="D72" s="127" t="str">
        <f>IF('CP, Curs, Sem'!AL71&lt;&gt;"a","",'CP, Curs, Sem'!AL71)</f>
        <v/>
      </c>
      <c r="E72" s="127" t="str">
        <f>IF('CP, Curs, Sem'!AM71&lt;&gt;"a","",'CP, Curs, Sem'!AM71)</f>
        <v/>
      </c>
      <c r="F72" s="127" t="str">
        <f>IF('CP, Curs, Sem'!AN71&lt;&gt;"a","",'CP, Curs, Sem'!AN71)</f>
        <v/>
      </c>
      <c r="G72" s="127" t="str">
        <f>IF('CP, Curs, Sem'!AO71&lt;&gt;"a","",'CP, Curs, Sem'!AO71)</f>
        <v/>
      </c>
      <c r="H72" s="127" t="str">
        <f>IF('CP, Curs, Sem'!AP71&lt;&gt;"a","",'CP, Curs, Sem'!AP71)</f>
        <v/>
      </c>
      <c r="I72" s="127" t="str">
        <f>IF('CP, Curs, Sem'!AQ71&lt;&gt;"a","",'CP, Curs, Sem'!AQ71)</f>
        <v/>
      </c>
      <c r="J72" s="127" t="str">
        <f>IF('CP, Curs, Sem'!AR71&lt;&gt;"a","",'CP, Curs, Sem'!AR71)</f>
        <v/>
      </c>
      <c r="K72" s="127" t="str">
        <f>IF('CP, Curs, Sem'!AS71&lt;&gt;"a","",'CP, Curs, Sem'!AS71)</f>
        <v/>
      </c>
      <c r="L72" s="127" t="str">
        <f>IF('CP, Curs, Sem'!AT71&lt;&gt;"a","",'CP, Curs, Sem'!AT71)</f>
        <v/>
      </c>
      <c r="M72" s="127" t="str">
        <f>IF('CP, Curs, Sem'!AU71&lt;&gt;"a","",'CP, Curs, Sem'!AU71)</f>
        <v/>
      </c>
      <c r="N72" s="127" t="str">
        <f>IF('CP, Curs, Sem'!AV71&lt;&gt;"a","",'CP, Curs, Sem'!AV71)</f>
        <v/>
      </c>
      <c r="O72" s="127" t="str">
        <f>IF('CP, Curs, Sem'!AW71&lt;&gt;"a","",'CP, Curs, Sem'!AW71)</f>
        <v/>
      </c>
      <c r="P72" s="127" t="str">
        <f>IF('CP, Curs, Sem'!AX71&lt;&gt;"a","",'CP, Curs, Sem'!AX71)</f>
        <v/>
      </c>
      <c r="Q72" s="127" t="str">
        <f>IF('CP, Curs, Sem'!AY71&lt;&gt;"a","",'CP, Curs, Sem'!AY71)</f>
        <v/>
      </c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8"/>
      <c r="AG72" s="128"/>
      <c r="AH72" s="125"/>
    </row>
    <row r="73" spans="1:34" ht="19.95" customHeight="1" x14ac:dyDescent="0.3">
      <c r="A73" s="125" t="str">
        <f>'CP, Curs, Sem'!B72</f>
        <v/>
      </c>
      <c r="B73" s="126" t="str">
        <f>IF(NOT(ISBLANK('CP, Curs, Sem'!C72)),'CP, Curs, Sem'!C72,"")</f>
        <v/>
      </c>
      <c r="C73" s="127" t="str">
        <f>IF('CP, Curs, Sem'!AK72&lt;&gt;"a","",'CP, Curs, Sem'!AK72)</f>
        <v/>
      </c>
      <c r="D73" s="127" t="str">
        <f>IF('CP, Curs, Sem'!AL72&lt;&gt;"a","",'CP, Curs, Sem'!AL72)</f>
        <v/>
      </c>
      <c r="E73" s="127" t="str">
        <f>IF('CP, Curs, Sem'!AM72&lt;&gt;"a","",'CP, Curs, Sem'!AM72)</f>
        <v/>
      </c>
      <c r="F73" s="127" t="str">
        <f>IF('CP, Curs, Sem'!AN72&lt;&gt;"a","",'CP, Curs, Sem'!AN72)</f>
        <v/>
      </c>
      <c r="G73" s="127" t="str">
        <f>IF('CP, Curs, Sem'!AO72&lt;&gt;"a","",'CP, Curs, Sem'!AO72)</f>
        <v/>
      </c>
      <c r="H73" s="127" t="str">
        <f>IF('CP, Curs, Sem'!AP72&lt;&gt;"a","",'CP, Curs, Sem'!AP72)</f>
        <v/>
      </c>
      <c r="I73" s="127" t="str">
        <f>IF('CP, Curs, Sem'!AQ72&lt;&gt;"a","",'CP, Curs, Sem'!AQ72)</f>
        <v/>
      </c>
      <c r="J73" s="127" t="str">
        <f>IF('CP, Curs, Sem'!AR72&lt;&gt;"a","",'CP, Curs, Sem'!AR72)</f>
        <v/>
      </c>
      <c r="K73" s="127" t="str">
        <f>IF('CP, Curs, Sem'!AS72&lt;&gt;"a","",'CP, Curs, Sem'!AS72)</f>
        <v/>
      </c>
      <c r="L73" s="127" t="str">
        <f>IF('CP, Curs, Sem'!AT72&lt;&gt;"a","",'CP, Curs, Sem'!AT72)</f>
        <v/>
      </c>
      <c r="M73" s="127" t="str">
        <f>IF('CP, Curs, Sem'!AU72&lt;&gt;"a","",'CP, Curs, Sem'!AU72)</f>
        <v/>
      </c>
      <c r="N73" s="127" t="str">
        <f>IF('CP, Curs, Sem'!AV72&lt;&gt;"a","",'CP, Curs, Sem'!AV72)</f>
        <v/>
      </c>
      <c r="O73" s="127" t="str">
        <f>IF('CP, Curs, Sem'!AW72&lt;&gt;"a","",'CP, Curs, Sem'!AW72)</f>
        <v/>
      </c>
      <c r="P73" s="127" t="str">
        <f>IF('CP, Curs, Sem'!AX72&lt;&gt;"a","",'CP, Curs, Sem'!AX72)</f>
        <v/>
      </c>
      <c r="Q73" s="127" t="str">
        <f>IF('CP, Curs, Sem'!AY72&lt;&gt;"a","",'CP, Curs, Sem'!AY72)</f>
        <v/>
      </c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8"/>
      <c r="AG73" s="128"/>
      <c r="AH73" s="125"/>
    </row>
    <row r="74" spans="1:34" ht="19.95" customHeight="1" x14ac:dyDescent="0.3">
      <c r="A74" s="125" t="str">
        <f>'CP, Curs, Sem'!B73</f>
        <v/>
      </c>
      <c r="B74" s="126" t="str">
        <f>IF(NOT(ISBLANK('CP, Curs, Sem'!C73)),'CP, Curs, Sem'!C73,"")</f>
        <v/>
      </c>
      <c r="C74" s="127" t="str">
        <f>IF('CP, Curs, Sem'!AK73&lt;&gt;"a","",'CP, Curs, Sem'!AK73)</f>
        <v/>
      </c>
      <c r="D74" s="127" t="str">
        <f>IF('CP, Curs, Sem'!AL73&lt;&gt;"a","",'CP, Curs, Sem'!AL73)</f>
        <v/>
      </c>
      <c r="E74" s="127" t="str">
        <f>IF('CP, Curs, Sem'!AM73&lt;&gt;"a","",'CP, Curs, Sem'!AM73)</f>
        <v/>
      </c>
      <c r="F74" s="127" t="str">
        <f>IF('CP, Curs, Sem'!AN73&lt;&gt;"a","",'CP, Curs, Sem'!AN73)</f>
        <v/>
      </c>
      <c r="G74" s="127" t="str">
        <f>IF('CP, Curs, Sem'!AO73&lt;&gt;"a","",'CP, Curs, Sem'!AO73)</f>
        <v/>
      </c>
      <c r="H74" s="127" t="str">
        <f>IF('CP, Curs, Sem'!AP73&lt;&gt;"a","",'CP, Curs, Sem'!AP73)</f>
        <v/>
      </c>
      <c r="I74" s="127" t="str">
        <f>IF('CP, Curs, Sem'!AQ73&lt;&gt;"a","",'CP, Curs, Sem'!AQ73)</f>
        <v/>
      </c>
      <c r="J74" s="127" t="str">
        <f>IF('CP, Curs, Sem'!AR73&lt;&gt;"a","",'CP, Curs, Sem'!AR73)</f>
        <v/>
      </c>
      <c r="K74" s="127" t="str">
        <f>IF('CP, Curs, Sem'!AS73&lt;&gt;"a","",'CP, Curs, Sem'!AS73)</f>
        <v/>
      </c>
      <c r="L74" s="127" t="str">
        <f>IF('CP, Curs, Sem'!AT73&lt;&gt;"a","",'CP, Curs, Sem'!AT73)</f>
        <v/>
      </c>
      <c r="M74" s="127" t="str">
        <f>IF('CP, Curs, Sem'!AU73&lt;&gt;"a","",'CP, Curs, Sem'!AU73)</f>
        <v/>
      </c>
      <c r="N74" s="127" t="str">
        <f>IF('CP, Curs, Sem'!AV73&lt;&gt;"a","",'CP, Curs, Sem'!AV73)</f>
        <v/>
      </c>
      <c r="O74" s="127" t="str">
        <f>IF('CP, Curs, Sem'!AW73&lt;&gt;"a","",'CP, Curs, Sem'!AW73)</f>
        <v/>
      </c>
      <c r="P74" s="127" t="str">
        <f>IF('CP, Curs, Sem'!AX73&lt;&gt;"a","",'CP, Curs, Sem'!AX73)</f>
        <v/>
      </c>
      <c r="Q74" s="127" t="str">
        <f>IF('CP, Curs, Sem'!AY73&lt;&gt;"a","",'CP, Curs, Sem'!AY73)</f>
        <v/>
      </c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8"/>
      <c r="AG74" s="128"/>
      <c r="AH74" s="125"/>
    </row>
    <row r="75" spans="1:34" ht="19.95" customHeight="1" x14ac:dyDescent="0.3">
      <c r="A75" s="125" t="str">
        <f>'CP, Curs, Sem'!B74</f>
        <v/>
      </c>
      <c r="B75" s="126" t="str">
        <f>IF(NOT(ISBLANK('CP, Curs, Sem'!C74)),'CP, Curs, Sem'!C74,"")</f>
        <v/>
      </c>
      <c r="C75" s="127" t="str">
        <f>IF('CP, Curs, Sem'!AK74&lt;&gt;"a","",'CP, Curs, Sem'!AK74)</f>
        <v/>
      </c>
      <c r="D75" s="127" t="str">
        <f>IF('CP, Curs, Sem'!AL74&lt;&gt;"a","",'CP, Curs, Sem'!AL74)</f>
        <v/>
      </c>
      <c r="E75" s="127" t="str">
        <f>IF('CP, Curs, Sem'!AM74&lt;&gt;"a","",'CP, Curs, Sem'!AM74)</f>
        <v/>
      </c>
      <c r="F75" s="127" t="str">
        <f>IF('CP, Curs, Sem'!AN74&lt;&gt;"a","",'CP, Curs, Sem'!AN74)</f>
        <v/>
      </c>
      <c r="G75" s="127" t="str">
        <f>IF('CP, Curs, Sem'!AO74&lt;&gt;"a","",'CP, Curs, Sem'!AO74)</f>
        <v/>
      </c>
      <c r="H75" s="127" t="str">
        <f>IF('CP, Curs, Sem'!AP74&lt;&gt;"a","",'CP, Curs, Sem'!AP74)</f>
        <v/>
      </c>
      <c r="I75" s="127" t="str">
        <f>IF('CP, Curs, Sem'!AQ74&lt;&gt;"a","",'CP, Curs, Sem'!AQ74)</f>
        <v/>
      </c>
      <c r="J75" s="127" t="str">
        <f>IF('CP, Curs, Sem'!AR74&lt;&gt;"a","",'CP, Curs, Sem'!AR74)</f>
        <v/>
      </c>
      <c r="K75" s="127" t="str">
        <f>IF('CP, Curs, Sem'!AS74&lt;&gt;"a","",'CP, Curs, Sem'!AS74)</f>
        <v/>
      </c>
      <c r="L75" s="127" t="str">
        <f>IF('CP, Curs, Sem'!AT74&lt;&gt;"a","",'CP, Curs, Sem'!AT74)</f>
        <v/>
      </c>
      <c r="M75" s="127" t="str">
        <f>IF('CP, Curs, Sem'!AU74&lt;&gt;"a","",'CP, Curs, Sem'!AU74)</f>
        <v/>
      </c>
      <c r="N75" s="127" t="str">
        <f>IF('CP, Curs, Sem'!AV74&lt;&gt;"a","",'CP, Curs, Sem'!AV74)</f>
        <v/>
      </c>
      <c r="O75" s="127" t="str">
        <f>IF('CP, Curs, Sem'!AW74&lt;&gt;"a","",'CP, Curs, Sem'!AW74)</f>
        <v/>
      </c>
      <c r="P75" s="127" t="str">
        <f>IF('CP, Curs, Sem'!AX74&lt;&gt;"a","",'CP, Curs, Sem'!AX74)</f>
        <v/>
      </c>
      <c r="Q75" s="127" t="str">
        <f>IF('CP, Curs, Sem'!AY74&lt;&gt;"a","",'CP, Curs, Sem'!AY74)</f>
        <v/>
      </c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8"/>
      <c r="AG75" s="128"/>
      <c r="AH75" s="125"/>
    </row>
    <row r="76" spans="1:34" ht="19.95" customHeight="1" x14ac:dyDescent="0.3">
      <c r="A76" s="125" t="str">
        <f>'CP, Curs, Sem'!B75</f>
        <v/>
      </c>
      <c r="B76" s="126" t="str">
        <f>IF(NOT(ISBLANK('CP, Curs, Sem'!C75)),'CP, Curs, Sem'!C75,"")</f>
        <v/>
      </c>
      <c r="C76" s="127" t="str">
        <f>IF('CP, Curs, Sem'!AK75&lt;&gt;"a","",'CP, Curs, Sem'!AK75)</f>
        <v/>
      </c>
      <c r="D76" s="127" t="str">
        <f>IF('CP, Curs, Sem'!AL75&lt;&gt;"a","",'CP, Curs, Sem'!AL75)</f>
        <v/>
      </c>
      <c r="E76" s="127" t="str">
        <f>IF('CP, Curs, Sem'!AM75&lt;&gt;"a","",'CP, Curs, Sem'!AM75)</f>
        <v/>
      </c>
      <c r="F76" s="127" t="str">
        <f>IF('CP, Curs, Sem'!AN75&lt;&gt;"a","",'CP, Curs, Sem'!AN75)</f>
        <v/>
      </c>
      <c r="G76" s="127" t="str">
        <f>IF('CP, Curs, Sem'!AO75&lt;&gt;"a","",'CP, Curs, Sem'!AO75)</f>
        <v/>
      </c>
      <c r="H76" s="127" t="str">
        <f>IF('CP, Curs, Sem'!AP75&lt;&gt;"a","",'CP, Curs, Sem'!AP75)</f>
        <v/>
      </c>
      <c r="I76" s="127" t="str">
        <f>IF('CP, Curs, Sem'!AQ75&lt;&gt;"a","",'CP, Curs, Sem'!AQ75)</f>
        <v/>
      </c>
      <c r="J76" s="127" t="str">
        <f>IF('CP, Curs, Sem'!AR75&lt;&gt;"a","",'CP, Curs, Sem'!AR75)</f>
        <v/>
      </c>
      <c r="K76" s="127" t="str">
        <f>IF('CP, Curs, Sem'!AS75&lt;&gt;"a","",'CP, Curs, Sem'!AS75)</f>
        <v/>
      </c>
      <c r="L76" s="127" t="str">
        <f>IF('CP, Curs, Sem'!AT75&lt;&gt;"a","",'CP, Curs, Sem'!AT75)</f>
        <v/>
      </c>
      <c r="M76" s="127" t="str">
        <f>IF('CP, Curs, Sem'!AU75&lt;&gt;"a","",'CP, Curs, Sem'!AU75)</f>
        <v/>
      </c>
      <c r="N76" s="127" t="str">
        <f>IF('CP, Curs, Sem'!AV75&lt;&gt;"a","",'CP, Curs, Sem'!AV75)</f>
        <v/>
      </c>
      <c r="O76" s="127" t="str">
        <f>IF('CP, Curs, Sem'!AW75&lt;&gt;"a","",'CP, Curs, Sem'!AW75)</f>
        <v/>
      </c>
      <c r="P76" s="127" t="str">
        <f>IF('CP, Curs, Sem'!AX75&lt;&gt;"a","",'CP, Curs, Sem'!AX75)</f>
        <v/>
      </c>
      <c r="Q76" s="127" t="str">
        <f>IF('CP, Curs, Sem'!AY75&lt;&gt;"a","",'CP, Curs, Sem'!AY75)</f>
        <v/>
      </c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8"/>
      <c r="AG76" s="128"/>
      <c r="AH76" s="125"/>
    </row>
    <row r="77" spans="1:34" ht="19.95" customHeight="1" x14ac:dyDescent="0.3">
      <c r="A77" s="125" t="str">
        <f>'CP, Curs, Sem'!B76</f>
        <v/>
      </c>
      <c r="B77" s="126" t="str">
        <f>IF(NOT(ISBLANK('CP, Curs, Sem'!C76)),'CP, Curs, Sem'!C76,"")</f>
        <v/>
      </c>
      <c r="C77" s="127" t="str">
        <f>IF('CP, Curs, Sem'!AK76&lt;&gt;"a","",'CP, Curs, Sem'!AK76)</f>
        <v/>
      </c>
      <c r="D77" s="127" t="str">
        <f>IF('CP, Curs, Sem'!AL76&lt;&gt;"a","",'CP, Curs, Sem'!AL76)</f>
        <v/>
      </c>
      <c r="E77" s="127" t="str">
        <f>IF('CP, Curs, Sem'!AM76&lt;&gt;"a","",'CP, Curs, Sem'!AM76)</f>
        <v/>
      </c>
      <c r="F77" s="127" t="str">
        <f>IF('CP, Curs, Sem'!AN76&lt;&gt;"a","",'CP, Curs, Sem'!AN76)</f>
        <v/>
      </c>
      <c r="G77" s="127" t="str">
        <f>IF('CP, Curs, Sem'!AO76&lt;&gt;"a","",'CP, Curs, Sem'!AO76)</f>
        <v/>
      </c>
      <c r="H77" s="127" t="str">
        <f>IF('CP, Curs, Sem'!AP76&lt;&gt;"a","",'CP, Curs, Sem'!AP76)</f>
        <v/>
      </c>
      <c r="I77" s="127" t="str">
        <f>IF('CP, Curs, Sem'!AQ76&lt;&gt;"a","",'CP, Curs, Sem'!AQ76)</f>
        <v/>
      </c>
      <c r="J77" s="127" t="str">
        <f>IF('CP, Curs, Sem'!AR76&lt;&gt;"a","",'CP, Curs, Sem'!AR76)</f>
        <v/>
      </c>
      <c r="K77" s="127" t="str">
        <f>IF('CP, Curs, Sem'!AS76&lt;&gt;"a","",'CP, Curs, Sem'!AS76)</f>
        <v/>
      </c>
      <c r="L77" s="127" t="str">
        <f>IF('CP, Curs, Sem'!AT76&lt;&gt;"a","",'CP, Curs, Sem'!AT76)</f>
        <v/>
      </c>
      <c r="M77" s="127" t="str">
        <f>IF('CP, Curs, Sem'!AU76&lt;&gt;"a","",'CP, Curs, Sem'!AU76)</f>
        <v/>
      </c>
      <c r="N77" s="127" t="str">
        <f>IF('CP, Curs, Sem'!AV76&lt;&gt;"a","",'CP, Curs, Sem'!AV76)</f>
        <v/>
      </c>
      <c r="O77" s="127" t="str">
        <f>IF('CP, Curs, Sem'!AW76&lt;&gt;"a","",'CP, Curs, Sem'!AW76)</f>
        <v/>
      </c>
      <c r="P77" s="127" t="str">
        <f>IF('CP, Curs, Sem'!AX76&lt;&gt;"a","",'CP, Curs, Sem'!AX76)</f>
        <v/>
      </c>
      <c r="Q77" s="127" t="str">
        <f>IF('CP, Curs, Sem'!AY76&lt;&gt;"a","",'CP, Curs, Sem'!AY76)</f>
        <v/>
      </c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8"/>
      <c r="AG77" s="128"/>
      <c r="AH77" s="125"/>
    </row>
    <row r="78" spans="1:34" ht="19.95" customHeight="1" x14ac:dyDescent="0.3">
      <c r="A78" s="125" t="str">
        <f>'CP, Curs, Sem'!B77</f>
        <v/>
      </c>
      <c r="B78" s="126" t="str">
        <f>IF(NOT(ISBLANK('CP, Curs, Sem'!C77)),'CP, Curs, Sem'!C77,"")</f>
        <v/>
      </c>
      <c r="C78" s="127" t="str">
        <f>IF('CP, Curs, Sem'!AK77&lt;&gt;"a","",'CP, Curs, Sem'!AK77)</f>
        <v/>
      </c>
      <c r="D78" s="127" t="str">
        <f>IF('CP, Curs, Sem'!AL77&lt;&gt;"a","",'CP, Curs, Sem'!AL77)</f>
        <v/>
      </c>
      <c r="E78" s="127" t="str">
        <f>IF('CP, Curs, Sem'!AM77&lt;&gt;"a","",'CP, Curs, Sem'!AM77)</f>
        <v/>
      </c>
      <c r="F78" s="127" t="str">
        <f>IF('CP, Curs, Sem'!AN77&lt;&gt;"a","",'CP, Curs, Sem'!AN77)</f>
        <v/>
      </c>
      <c r="G78" s="127" t="str">
        <f>IF('CP, Curs, Sem'!AO77&lt;&gt;"a","",'CP, Curs, Sem'!AO77)</f>
        <v/>
      </c>
      <c r="H78" s="127" t="str">
        <f>IF('CP, Curs, Sem'!AP77&lt;&gt;"a","",'CP, Curs, Sem'!AP77)</f>
        <v/>
      </c>
      <c r="I78" s="127" t="str">
        <f>IF('CP, Curs, Sem'!AQ77&lt;&gt;"a","",'CP, Curs, Sem'!AQ77)</f>
        <v/>
      </c>
      <c r="J78" s="127" t="str">
        <f>IF('CP, Curs, Sem'!AR77&lt;&gt;"a","",'CP, Curs, Sem'!AR77)</f>
        <v/>
      </c>
      <c r="K78" s="127" t="str">
        <f>IF('CP, Curs, Sem'!AS77&lt;&gt;"a","",'CP, Curs, Sem'!AS77)</f>
        <v/>
      </c>
      <c r="L78" s="127" t="str">
        <f>IF('CP, Curs, Sem'!AT77&lt;&gt;"a","",'CP, Curs, Sem'!AT77)</f>
        <v/>
      </c>
      <c r="M78" s="127" t="str">
        <f>IF('CP, Curs, Sem'!AU77&lt;&gt;"a","",'CP, Curs, Sem'!AU77)</f>
        <v/>
      </c>
      <c r="N78" s="127" t="str">
        <f>IF('CP, Curs, Sem'!AV77&lt;&gt;"a","",'CP, Curs, Sem'!AV77)</f>
        <v/>
      </c>
      <c r="O78" s="127" t="str">
        <f>IF('CP, Curs, Sem'!AW77&lt;&gt;"a","",'CP, Curs, Sem'!AW77)</f>
        <v/>
      </c>
      <c r="P78" s="127" t="str">
        <f>IF('CP, Curs, Sem'!AX77&lt;&gt;"a","",'CP, Curs, Sem'!AX77)</f>
        <v/>
      </c>
      <c r="Q78" s="127" t="str">
        <f>IF('CP, Curs, Sem'!AY77&lt;&gt;"a","",'CP, Curs, Sem'!AY77)</f>
        <v/>
      </c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8"/>
      <c r="AG78" s="128"/>
      <c r="AH78" s="125"/>
    </row>
    <row r="79" spans="1:34" ht="19.95" customHeight="1" x14ac:dyDescent="0.3">
      <c r="A79" s="125" t="str">
        <f>'CP, Curs, Sem'!B78</f>
        <v/>
      </c>
      <c r="B79" s="126" t="str">
        <f>IF(NOT(ISBLANK('CP, Curs, Sem'!C78)),'CP, Curs, Sem'!C78,"")</f>
        <v/>
      </c>
      <c r="C79" s="127" t="str">
        <f>IF('CP, Curs, Sem'!AK78&lt;&gt;"a","",'CP, Curs, Sem'!AK78)</f>
        <v/>
      </c>
      <c r="D79" s="127" t="str">
        <f>IF('CP, Curs, Sem'!AL78&lt;&gt;"a","",'CP, Curs, Sem'!AL78)</f>
        <v/>
      </c>
      <c r="E79" s="127" t="str">
        <f>IF('CP, Curs, Sem'!AM78&lt;&gt;"a","",'CP, Curs, Sem'!AM78)</f>
        <v/>
      </c>
      <c r="F79" s="127" t="str">
        <f>IF('CP, Curs, Sem'!AN78&lt;&gt;"a","",'CP, Curs, Sem'!AN78)</f>
        <v/>
      </c>
      <c r="G79" s="127" t="str">
        <f>IF('CP, Curs, Sem'!AO78&lt;&gt;"a","",'CP, Curs, Sem'!AO78)</f>
        <v/>
      </c>
      <c r="H79" s="127" t="str">
        <f>IF('CP, Curs, Sem'!AP78&lt;&gt;"a","",'CP, Curs, Sem'!AP78)</f>
        <v/>
      </c>
      <c r="I79" s="127" t="str">
        <f>IF('CP, Curs, Sem'!AQ78&lt;&gt;"a","",'CP, Curs, Sem'!AQ78)</f>
        <v/>
      </c>
      <c r="J79" s="127" t="str">
        <f>IF('CP, Curs, Sem'!AR78&lt;&gt;"a","",'CP, Curs, Sem'!AR78)</f>
        <v/>
      </c>
      <c r="K79" s="127" t="str">
        <f>IF('CP, Curs, Sem'!AS78&lt;&gt;"a","",'CP, Curs, Sem'!AS78)</f>
        <v/>
      </c>
      <c r="L79" s="127" t="str">
        <f>IF('CP, Curs, Sem'!AT78&lt;&gt;"a","",'CP, Curs, Sem'!AT78)</f>
        <v/>
      </c>
      <c r="M79" s="127" t="str">
        <f>IF('CP, Curs, Sem'!AU78&lt;&gt;"a","",'CP, Curs, Sem'!AU78)</f>
        <v/>
      </c>
      <c r="N79" s="127" t="str">
        <f>IF('CP, Curs, Sem'!AV78&lt;&gt;"a","",'CP, Curs, Sem'!AV78)</f>
        <v/>
      </c>
      <c r="O79" s="127" t="str">
        <f>IF('CP, Curs, Sem'!AW78&lt;&gt;"a","",'CP, Curs, Sem'!AW78)</f>
        <v/>
      </c>
      <c r="P79" s="127" t="str">
        <f>IF('CP, Curs, Sem'!AX78&lt;&gt;"a","",'CP, Curs, Sem'!AX78)</f>
        <v/>
      </c>
      <c r="Q79" s="127" t="str">
        <f>IF('CP, Curs, Sem'!AY78&lt;&gt;"a","",'CP, Curs, Sem'!AY78)</f>
        <v/>
      </c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8"/>
      <c r="AG79" s="128"/>
      <c r="AH79" s="125"/>
    </row>
    <row r="80" spans="1:34" ht="19.95" customHeight="1" x14ac:dyDescent="0.3">
      <c r="A80" s="125" t="str">
        <f>'CP, Curs, Sem'!B79</f>
        <v/>
      </c>
      <c r="B80" s="126" t="str">
        <f>IF(NOT(ISBLANK('CP, Curs, Sem'!C79)),'CP, Curs, Sem'!C79,"")</f>
        <v/>
      </c>
      <c r="C80" s="127" t="str">
        <f>IF('CP, Curs, Sem'!AK79&lt;&gt;"a","",'CP, Curs, Sem'!AK79)</f>
        <v/>
      </c>
      <c r="D80" s="127" t="str">
        <f>IF('CP, Curs, Sem'!AL79&lt;&gt;"a","",'CP, Curs, Sem'!AL79)</f>
        <v/>
      </c>
      <c r="E80" s="127" t="str">
        <f>IF('CP, Curs, Sem'!AM79&lt;&gt;"a","",'CP, Curs, Sem'!AM79)</f>
        <v/>
      </c>
      <c r="F80" s="127" t="str">
        <f>IF('CP, Curs, Sem'!AN79&lt;&gt;"a","",'CP, Curs, Sem'!AN79)</f>
        <v/>
      </c>
      <c r="G80" s="127" t="str">
        <f>IF('CP, Curs, Sem'!AO79&lt;&gt;"a","",'CP, Curs, Sem'!AO79)</f>
        <v/>
      </c>
      <c r="H80" s="127" t="str">
        <f>IF('CP, Curs, Sem'!AP79&lt;&gt;"a","",'CP, Curs, Sem'!AP79)</f>
        <v/>
      </c>
      <c r="I80" s="127" t="str">
        <f>IF('CP, Curs, Sem'!AQ79&lt;&gt;"a","",'CP, Curs, Sem'!AQ79)</f>
        <v/>
      </c>
      <c r="J80" s="127" t="str">
        <f>IF('CP, Curs, Sem'!AR79&lt;&gt;"a","",'CP, Curs, Sem'!AR79)</f>
        <v/>
      </c>
      <c r="K80" s="127" t="str">
        <f>IF('CP, Curs, Sem'!AS79&lt;&gt;"a","",'CP, Curs, Sem'!AS79)</f>
        <v/>
      </c>
      <c r="L80" s="127" t="str">
        <f>IF('CP, Curs, Sem'!AT79&lt;&gt;"a","",'CP, Curs, Sem'!AT79)</f>
        <v/>
      </c>
      <c r="M80" s="127" t="str">
        <f>IF('CP, Curs, Sem'!AU79&lt;&gt;"a","",'CP, Curs, Sem'!AU79)</f>
        <v/>
      </c>
      <c r="N80" s="127" t="str">
        <f>IF('CP, Curs, Sem'!AV79&lt;&gt;"a","",'CP, Curs, Sem'!AV79)</f>
        <v/>
      </c>
      <c r="O80" s="127" t="str">
        <f>IF('CP, Curs, Sem'!AW79&lt;&gt;"a","",'CP, Curs, Sem'!AW79)</f>
        <v/>
      </c>
      <c r="P80" s="127" t="str">
        <f>IF('CP, Curs, Sem'!AX79&lt;&gt;"a","",'CP, Curs, Sem'!AX79)</f>
        <v/>
      </c>
      <c r="Q80" s="127" t="str">
        <f>IF('CP, Curs, Sem'!AY79&lt;&gt;"a","",'CP, Curs, Sem'!AY79)</f>
        <v/>
      </c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8"/>
      <c r="AG80" s="128"/>
      <c r="AH80" s="125"/>
    </row>
    <row r="81" spans="1:34" ht="19.95" customHeight="1" x14ac:dyDescent="0.3">
      <c r="A81" s="125" t="str">
        <f>'CP, Curs, Sem'!B80</f>
        <v/>
      </c>
      <c r="B81" s="126" t="str">
        <f>IF(NOT(ISBLANK('CP, Curs, Sem'!C80)),'CP, Curs, Sem'!C80,"")</f>
        <v/>
      </c>
      <c r="C81" s="127" t="str">
        <f>IF('CP, Curs, Sem'!AK80&lt;&gt;"a","",'CP, Curs, Sem'!AK80)</f>
        <v/>
      </c>
      <c r="D81" s="127" t="str">
        <f>IF('CP, Curs, Sem'!AL80&lt;&gt;"a","",'CP, Curs, Sem'!AL80)</f>
        <v/>
      </c>
      <c r="E81" s="127" t="str">
        <f>IF('CP, Curs, Sem'!AM80&lt;&gt;"a","",'CP, Curs, Sem'!AM80)</f>
        <v/>
      </c>
      <c r="F81" s="127" t="str">
        <f>IF('CP, Curs, Sem'!AN80&lt;&gt;"a","",'CP, Curs, Sem'!AN80)</f>
        <v/>
      </c>
      <c r="G81" s="127" t="str">
        <f>IF('CP, Curs, Sem'!AO80&lt;&gt;"a","",'CP, Curs, Sem'!AO80)</f>
        <v/>
      </c>
      <c r="H81" s="127" t="str">
        <f>IF('CP, Curs, Sem'!AP80&lt;&gt;"a","",'CP, Curs, Sem'!AP80)</f>
        <v/>
      </c>
      <c r="I81" s="127" t="str">
        <f>IF('CP, Curs, Sem'!AQ80&lt;&gt;"a","",'CP, Curs, Sem'!AQ80)</f>
        <v/>
      </c>
      <c r="J81" s="127" t="str">
        <f>IF('CP, Curs, Sem'!AR80&lt;&gt;"a","",'CP, Curs, Sem'!AR80)</f>
        <v/>
      </c>
      <c r="K81" s="127" t="str">
        <f>IF('CP, Curs, Sem'!AS80&lt;&gt;"a","",'CP, Curs, Sem'!AS80)</f>
        <v/>
      </c>
      <c r="L81" s="127" t="str">
        <f>IF('CP, Curs, Sem'!AT80&lt;&gt;"a","",'CP, Curs, Sem'!AT80)</f>
        <v/>
      </c>
      <c r="M81" s="127" t="str">
        <f>IF('CP, Curs, Sem'!AU80&lt;&gt;"a","",'CP, Curs, Sem'!AU80)</f>
        <v/>
      </c>
      <c r="N81" s="127" t="str">
        <f>IF('CP, Curs, Sem'!AV80&lt;&gt;"a","",'CP, Curs, Sem'!AV80)</f>
        <v/>
      </c>
      <c r="O81" s="127" t="str">
        <f>IF('CP, Curs, Sem'!AW80&lt;&gt;"a","",'CP, Curs, Sem'!AW80)</f>
        <v/>
      </c>
      <c r="P81" s="127" t="str">
        <f>IF('CP, Curs, Sem'!AX80&lt;&gt;"a","",'CP, Curs, Sem'!AX80)</f>
        <v/>
      </c>
      <c r="Q81" s="127" t="str">
        <f>IF('CP, Curs, Sem'!AY80&lt;&gt;"a","",'CP, Curs, Sem'!AY80)</f>
        <v/>
      </c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8"/>
      <c r="AG81" s="128"/>
      <c r="AH81" s="125"/>
    </row>
    <row r="82" spans="1:34" ht="19.95" customHeight="1" x14ac:dyDescent="0.3">
      <c r="A82" s="125" t="str">
        <f>'CP, Curs, Sem'!B81</f>
        <v/>
      </c>
      <c r="B82" s="126" t="str">
        <f>IF(NOT(ISBLANK('CP, Curs, Sem'!C81)),'CP, Curs, Sem'!C81,"")</f>
        <v/>
      </c>
      <c r="C82" s="127" t="str">
        <f>IF('CP, Curs, Sem'!AK81&lt;&gt;"a","",'CP, Curs, Sem'!AK81)</f>
        <v/>
      </c>
      <c r="D82" s="127" t="str">
        <f>IF('CP, Curs, Sem'!AL81&lt;&gt;"a","",'CP, Curs, Sem'!AL81)</f>
        <v/>
      </c>
      <c r="E82" s="127" t="str">
        <f>IF('CP, Curs, Sem'!AM81&lt;&gt;"a","",'CP, Curs, Sem'!AM81)</f>
        <v/>
      </c>
      <c r="F82" s="127" t="str">
        <f>IF('CP, Curs, Sem'!AN81&lt;&gt;"a","",'CP, Curs, Sem'!AN81)</f>
        <v/>
      </c>
      <c r="G82" s="127" t="str">
        <f>IF('CP, Curs, Sem'!AO81&lt;&gt;"a","",'CP, Curs, Sem'!AO81)</f>
        <v/>
      </c>
      <c r="H82" s="127" t="str">
        <f>IF('CP, Curs, Sem'!AP81&lt;&gt;"a","",'CP, Curs, Sem'!AP81)</f>
        <v/>
      </c>
      <c r="I82" s="127" t="str">
        <f>IF('CP, Curs, Sem'!AQ81&lt;&gt;"a","",'CP, Curs, Sem'!AQ81)</f>
        <v/>
      </c>
      <c r="J82" s="127" t="str">
        <f>IF('CP, Curs, Sem'!AR81&lt;&gt;"a","",'CP, Curs, Sem'!AR81)</f>
        <v/>
      </c>
      <c r="K82" s="127" t="str">
        <f>IF('CP, Curs, Sem'!AS81&lt;&gt;"a","",'CP, Curs, Sem'!AS81)</f>
        <v/>
      </c>
      <c r="L82" s="127" t="str">
        <f>IF('CP, Curs, Sem'!AT81&lt;&gt;"a","",'CP, Curs, Sem'!AT81)</f>
        <v/>
      </c>
      <c r="M82" s="127" t="str">
        <f>IF('CP, Curs, Sem'!AU81&lt;&gt;"a","",'CP, Curs, Sem'!AU81)</f>
        <v/>
      </c>
      <c r="N82" s="127" t="str">
        <f>IF('CP, Curs, Sem'!AV81&lt;&gt;"a","",'CP, Curs, Sem'!AV81)</f>
        <v/>
      </c>
      <c r="O82" s="127" t="str">
        <f>IF('CP, Curs, Sem'!AW81&lt;&gt;"a","",'CP, Curs, Sem'!AW81)</f>
        <v/>
      </c>
      <c r="P82" s="127" t="str">
        <f>IF('CP, Curs, Sem'!AX81&lt;&gt;"a","",'CP, Curs, Sem'!AX81)</f>
        <v/>
      </c>
      <c r="Q82" s="127" t="str">
        <f>IF('CP, Curs, Sem'!AY81&lt;&gt;"a","",'CP, Curs, Sem'!AY81)</f>
        <v/>
      </c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8"/>
      <c r="AG82" s="128"/>
      <c r="AH82" s="125"/>
    </row>
    <row r="83" spans="1:34" ht="19.95" customHeight="1" x14ac:dyDescent="0.3">
      <c r="A83" s="125" t="str">
        <f>'CP, Curs, Sem'!B82</f>
        <v/>
      </c>
      <c r="B83" s="126" t="str">
        <f>IF(NOT(ISBLANK('CP, Curs, Sem'!C82)),'CP, Curs, Sem'!C82,"")</f>
        <v/>
      </c>
      <c r="C83" s="127" t="str">
        <f>IF('CP, Curs, Sem'!AK82&lt;&gt;"a","",'CP, Curs, Sem'!AK82)</f>
        <v/>
      </c>
      <c r="D83" s="127" t="str">
        <f>IF('CP, Curs, Sem'!AL82&lt;&gt;"a","",'CP, Curs, Sem'!AL82)</f>
        <v/>
      </c>
      <c r="E83" s="127" t="str">
        <f>IF('CP, Curs, Sem'!AM82&lt;&gt;"a","",'CP, Curs, Sem'!AM82)</f>
        <v/>
      </c>
      <c r="F83" s="127" t="str">
        <f>IF('CP, Curs, Sem'!AN82&lt;&gt;"a","",'CP, Curs, Sem'!AN82)</f>
        <v/>
      </c>
      <c r="G83" s="127" t="str">
        <f>IF('CP, Curs, Sem'!AO82&lt;&gt;"a","",'CP, Curs, Sem'!AO82)</f>
        <v/>
      </c>
      <c r="H83" s="127" t="str">
        <f>IF('CP, Curs, Sem'!AP82&lt;&gt;"a","",'CP, Curs, Sem'!AP82)</f>
        <v/>
      </c>
      <c r="I83" s="127" t="str">
        <f>IF('CP, Curs, Sem'!AQ82&lt;&gt;"a","",'CP, Curs, Sem'!AQ82)</f>
        <v/>
      </c>
      <c r="J83" s="127" t="str">
        <f>IF('CP, Curs, Sem'!AR82&lt;&gt;"a","",'CP, Curs, Sem'!AR82)</f>
        <v/>
      </c>
      <c r="K83" s="127" t="str">
        <f>IF('CP, Curs, Sem'!AS82&lt;&gt;"a","",'CP, Curs, Sem'!AS82)</f>
        <v/>
      </c>
      <c r="L83" s="127" t="str">
        <f>IF('CP, Curs, Sem'!AT82&lt;&gt;"a","",'CP, Curs, Sem'!AT82)</f>
        <v/>
      </c>
      <c r="M83" s="127" t="str">
        <f>IF('CP, Curs, Sem'!AU82&lt;&gt;"a","",'CP, Curs, Sem'!AU82)</f>
        <v/>
      </c>
      <c r="N83" s="127" t="str">
        <f>IF('CP, Curs, Sem'!AV82&lt;&gt;"a","",'CP, Curs, Sem'!AV82)</f>
        <v/>
      </c>
      <c r="O83" s="127" t="str">
        <f>IF('CP, Curs, Sem'!AW82&lt;&gt;"a","",'CP, Curs, Sem'!AW82)</f>
        <v/>
      </c>
      <c r="P83" s="127" t="str">
        <f>IF('CP, Curs, Sem'!AX82&lt;&gt;"a","",'CP, Curs, Sem'!AX82)</f>
        <v/>
      </c>
      <c r="Q83" s="127" t="str">
        <f>IF('CP, Curs, Sem'!AY82&lt;&gt;"a","",'CP, Curs, Sem'!AY82)</f>
        <v/>
      </c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8"/>
      <c r="AG83" s="128"/>
      <c r="AH83" s="125"/>
    </row>
    <row r="84" spans="1:34" ht="19.95" customHeight="1" x14ac:dyDescent="0.3">
      <c r="A84" s="125" t="str">
        <f>'CP, Curs, Sem'!B83</f>
        <v/>
      </c>
      <c r="B84" s="126" t="str">
        <f>IF(NOT(ISBLANK('CP, Curs, Sem'!C83)),'CP, Curs, Sem'!C83,"")</f>
        <v/>
      </c>
      <c r="C84" s="127" t="str">
        <f>IF('CP, Curs, Sem'!AK83&lt;&gt;"a","",'CP, Curs, Sem'!AK83)</f>
        <v/>
      </c>
      <c r="D84" s="127" t="str">
        <f>IF('CP, Curs, Sem'!AL83&lt;&gt;"a","",'CP, Curs, Sem'!AL83)</f>
        <v/>
      </c>
      <c r="E84" s="127" t="str">
        <f>IF('CP, Curs, Sem'!AM83&lt;&gt;"a","",'CP, Curs, Sem'!AM83)</f>
        <v/>
      </c>
      <c r="F84" s="127" t="str">
        <f>IF('CP, Curs, Sem'!AN83&lt;&gt;"a","",'CP, Curs, Sem'!AN83)</f>
        <v/>
      </c>
      <c r="G84" s="127" t="str">
        <f>IF('CP, Curs, Sem'!AO83&lt;&gt;"a","",'CP, Curs, Sem'!AO83)</f>
        <v/>
      </c>
      <c r="H84" s="127" t="str">
        <f>IF('CP, Curs, Sem'!AP83&lt;&gt;"a","",'CP, Curs, Sem'!AP83)</f>
        <v/>
      </c>
      <c r="I84" s="127" t="str">
        <f>IF('CP, Curs, Sem'!AQ83&lt;&gt;"a","",'CP, Curs, Sem'!AQ83)</f>
        <v/>
      </c>
      <c r="J84" s="127" t="str">
        <f>IF('CP, Curs, Sem'!AR83&lt;&gt;"a","",'CP, Curs, Sem'!AR83)</f>
        <v/>
      </c>
      <c r="K84" s="127" t="str">
        <f>IF('CP, Curs, Sem'!AS83&lt;&gt;"a","",'CP, Curs, Sem'!AS83)</f>
        <v/>
      </c>
      <c r="L84" s="127" t="str">
        <f>IF('CP, Curs, Sem'!AT83&lt;&gt;"a","",'CP, Curs, Sem'!AT83)</f>
        <v/>
      </c>
      <c r="M84" s="127" t="str">
        <f>IF('CP, Curs, Sem'!AU83&lt;&gt;"a","",'CP, Curs, Sem'!AU83)</f>
        <v/>
      </c>
      <c r="N84" s="127" t="str">
        <f>IF('CP, Curs, Sem'!AV83&lt;&gt;"a","",'CP, Curs, Sem'!AV83)</f>
        <v/>
      </c>
      <c r="O84" s="127" t="str">
        <f>IF('CP, Curs, Sem'!AW83&lt;&gt;"a","",'CP, Curs, Sem'!AW83)</f>
        <v/>
      </c>
      <c r="P84" s="127" t="str">
        <f>IF('CP, Curs, Sem'!AX83&lt;&gt;"a","",'CP, Curs, Sem'!AX83)</f>
        <v/>
      </c>
      <c r="Q84" s="127" t="str">
        <f>IF('CP, Curs, Sem'!AY83&lt;&gt;"a","",'CP, Curs, Sem'!AY83)</f>
        <v/>
      </c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8"/>
      <c r="AG84" s="128"/>
      <c r="AH84" s="125"/>
    </row>
    <row r="85" spans="1:34" ht="19.95" customHeight="1" x14ac:dyDescent="0.3">
      <c r="A85" s="125" t="str">
        <f>'CP, Curs, Sem'!B84</f>
        <v/>
      </c>
      <c r="B85" s="126" t="str">
        <f>IF(NOT(ISBLANK('CP, Curs, Sem'!C84)),'CP, Curs, Sem'!C84,"")</f>
        <v/>
      </c>
      <c r="C85" s="127" t="str">
        <f>IF('CP, Curs, Sem'!AK84&lt;&gt;"a","",'CP, Curs, Sem'!AK84)</f>
        <v/>
      </c>
      <c r="D85" s="127" t="str">
        <f>IF('CP, Curs, Sem'!AL84&lt;&gt;"a","",'CP, Curs, Sem'!AL84)</f>
        <v/>
      </c>
      <c r="E85" s="127" t="str">
        <f>IF('CP, Curs, Sem'!AM84&lt;&gt;"a","",'CP, Curs, Sem'!AM84)</f>
        <v/>
      </c>
      <c r="F85" s="127" t="str">
        <f>IF('CP, Curs, Sem'!AN84&lt;&gt;"a","",'CP, Curs, Sem'!AN84)</f>
        <v/>
      </c>
      <c r="G85" s="127" t="str">
        <f>IF('CP, Curs, Sem'!AO84&lt;&gt;"a","",'CP, Curs, Sem'!AO84)</f>
        <v/>
      </c>
      <c r="H85" s="127" t="str">
        <f>IF('CP, Curs, Sem'!AP84&lt;&gt;"a","",'CP, Curs, Sem'!AP84)</f>
        <v/>
      </c>
      <c r="I85" s="127" t="str">
        <f>IF('CP, Curs, Sem'!AQ84&lt;&gt;"a","",'CP, Curs, Sem'!AQ84)</f>
        <v/>
      </c>
      <c r="J85" s="127" t="str">
        <f>IF('CP, Curs, Sem'!AR84&lt;&gt;"a","",'CP, Curs, Sem'!AR84)</f>
        <v/>
      </c>
      <c r="K85" s="127" t="str">
        <f>IF('CP, Curs, Sem'!AS84&lt;&gt;"a","",'CP, Curs, Sem'!AS84)</f>
        <v/>
      </c>
      <c r="L85" s="127" t="str">
        <f>IF('CP, Curs, Sem'!AT84&lt;&gt;"a","",'CP, Curs, Sem'!AT84)</f>
        <v/>
      </c>
      <c r="M85" s="127" t="str">
        <f>IF('CP, Curs, Sem'!AU84&lt;&gt;"a","",'CP, Curs, Sem'!AU84)</f>
        <v/>
      </c>
      <c r="N85" s="127" t="str">
        <f>IF('CP, Curs, Sem'!AV84&lt;&gt;"a","",'CP, Curs, Sem'!AV84)</f>
        <v/>
      </c>
      <c r="O85" s="127" t="str">
        <f>IF('CP, Curs, Sem'!AW84&lt;&gt;"a","",'CP, Curs, Sem'!AW84)</f>
        <v/>
      </c>
      <c r="P85" s="127" t="str">
        <f>IF('CP, Curs, Sem'!AX84&lt;&gt;"a","",'CP, Curs, Sem'!AX84)</f>
        <v/>
      </c>
      <c r="Q85" s="127" t="str">
        <f>IF('CP, Curs, Sem'!AY84&lt;&gt;"a","",'CP, Curs, Sem'!AY84)</f>
        <v/>
      </c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8"/>
      <c r="AG85" s="128"/>
      <c r="AH85" s="125"/>
    </row>
    <row r="86" spans="1:34" ht="19.95" customHeight="1" x14ac:dyDescent="0.3">
      <c r="A86" s="125" t="str">
        <f>'CP, Curs, Sem'!B85</f>
        <v/>
      </c>
      <c r="B86" s="126" t="str">
        <f>IF(NOT(ISBLANK('CP, Curs, Sem'!C85)),'CP, Curs, Sem'!C85,"")</f>
        <v/>
      </c>
      <c r="C86" s="127" t="str">
        <f>IF('CP, Curs, Sem'!AK85&lt;&gt;"a","",'CP, Curs, Sem'!AK85)</f>
        <v/>
      </c>
      <c r="D86" s="127" t="str">
        <f>IF('CP, Curs, Sem'!AL85&lt;&gt;"a","",'CP, Curs, Sem'!AL85)</f>
        <v/>
      </c>
      <c r="E86" s="127" t="str">
        <f>IF('CP, Curs, Sem'!AM85&lt;&gt;"a","",'CP, Curs, Sem'!AM85)</f>
        <v/>
      </c>
      <c r="F86" s="127" t="str">
        <f>IF('CP, Curs, Sem'!AN85&lt;&gt;"a","",'CP, Curs, Sem'!AN85)</f>
        <v/>
      </c>
      <c r="G86" s="127" t="str">
        <f>IF('CP, Curs, Sem'!AO85&lt;&gt;"a","",'CP, Curs, Sem'!AO85)</f>
        <v/>
      </c>
      <c r="H86" s="127" t="str">
        <f>IF('CP, Curs, Sem'!AP85&lt;&gt;"a","",'CP, Curs, Sem'!AP85)</f>
        <v/>
      </c>
      <c r="I86" s="127" t="str">
        <f>IF('CP, Curs, Sem'!AQ85&lt;&gt;"a","",'CP, Curs, Sem'!AQ85)</f>
        <v/>
      </c>
      <c r="J86" s="127" t="str">
        <f>IF('CP, Curs, Sem'!AR85&lt;&gt;"a","",'CP, Curs, Sem'!AR85)</f>
        <v/>
      </c>
      <c r="K86" s="127" t="str">
        <f>IF('CP, Curs, Sem'!AS85&lt;&gt;"a","",'CP, Curs, Sem'!AS85)</f>
        <v/>
      </c>
      <c r="L86" s="127" t="str">
        <f>IF('CP, Curs, Sem'!AT85&lt;&gt;"a","",'CP, Curs, Sem'!AT85)</f>
        <v/>
      </c>
      <c r="M86" s="127" t="str">
        <f>IF('CP, Curs, Sem'!AU85&lt;&gt;"a","",'CP, Curs, Sem'!AU85)</f>
        <v/>
      </c>
      <c r="N86" s="127" t="str">
        <f>IF('CP, Curs, Sem'!AV85&lt;&gt;"a","",'CP, Curs, Sem'!AV85)</f>
        <v/>
      </c>
      <c r="O86" s="127" t="str">
        <f>IF('CP, Curs, Sem'!AW85&lt;&gt;"a","",'CP, Curs, Sem'!AW85)</f>
        <v/>
      </c>
      <c r="P86" s="127" t="str">
        <f>IF('CP, Curs, Sem'!AX85&lt;&gt;"a","",'CP, Curs, Sem'!AX85)</f>
        <v/>
      </c>
      <c r="Q86" s="127" t="str">
        <f>IF('CP, Curs, Sem'!AY85&lt;&gt;"a","",'CP, Curs, Sem'!AY85)</f>
        <v/>
      </c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8"/>
      <c r="AG86" s="128"/>
      <c r="AH86" s="125"/>
    </row>
    <row r="87" spans="1:34" ht="19.95" customHeight="1" x14ac:dyDescent="0.3">
      <c r="A87" s="125" t="str">
        <f>'CP, Curs, Sem'!B86</f>
        <v/>
      </c>
      <c r="B87" s="126" t="str">
        <f>IF(NOT(ISBLANK('CP, Curs, Sem'!C86)),'CP, Curs, Sem'!C86,"")</f>
        <v/>
      </c>
      <c r="C87" s="127" t="str">
        <f>IF('CP, Curs, Sem'!AK86&lt;&gt;"a","",'CP, Curs, Sem'!AK86)</f>
        <v/>
      </c>
      <c r="D87" s="127" t="str">
        <f>IF('CP, Curs, Sem'!AL86&lt;&gt;"a","",'CP, Curs, Sem'!AL86)</f>
        <v/>
      </c>
      <c r="E87" s="127" t="str">
        <f>IF('CP, Curs, Sem'!AM86&lt;&gt;"a","",'CP, Curs, Sem'!AM86)</f>
        <v/>
      </c>
      <c r="F87" s="127" t="str">
        <f>IF('CP, Curs, Sem'!AN86&lt;&gt;"a","",'CP, Curs, Sem'!AN86)</f>
        <v/>
      </c>
      <c r="G87" s="127" t="str">
        <f>IF('CP, Curs, Sem'!AO86&lt;&gt;"a","",'CP, Curs, Sem'!AO86)</f>
        <v/>
      </c>
      <c r="H87" s="127" t="str">
        <f>IF('CP, Curs, Sem'!AP86&lt;&gt;"a","",'CP, Curs, Sem'!AP86)</f>
        <v/>
      </c>
      <c r="I87" s="127" t="str">
        <f>IF('CP, Curs, Sem'!AQ86&lt;&gt;"a","",'CP, Curs, Sem'!AQ86)</f>
        <v/>
      </c>
      <c r="J87" s="127" t="str">
        <f>IF('CP, Curs, Sem'!AR86&lt;&gt;"a","",'CP, Curs, Sem'!AR86)</f>
        <v/>
      </c>
      <c r="K87" s="127" t="str">
        <f>IF('CP, Curs, Sem'!AS86&lt;&gt;"a","",'CP, Curs, Sem'!AS86)</f>
        <v/>
      </c>
      <c r="L87" s="127" t="str">
        <f>IF('CP, Curs, Sem'!AT86&lt;&gt;"a","",'CP, Curs, Sem'!AT86)</f>
        <v/>
      </c>
      <c r="M87" s="127" t="str">
        <f>IF('CP, Curs, Sem'!AU86&lt;&gt;"a","",'CP, Curs, Sem'!AU86)</f>
        <v/>
      </c>
      <c r="N87" s="127" t="str">
        <f>IF('CP, Curs, Sem'!AV86&lt;&gt;"a","",'CP, Curs, Sem'!AV86)</f>
        <v/>
      </c>
      <c r="O87" s="127" t="str">
        <f>IF('CP, Curs, Sem'!AW86&lt;&gt;"a","",'CP, Curs, Sem'!AW86)</f>
        <v/>
      </c>
      <c r="P87" s="127" t="str">
        <f>IF('CP, Curs, Sem'!AX86&lt;&gt;"a","",'CP, Curs, Sem'!AX86)</f>
        <v/>
      </c>
      <c r="Q87" s="127" t="str">
        <f>IF('CP, Curs, Sem'!AY86&lt;&gt;"a","",'CP, Curs, Sem'!AY86)</f>
        <v/>
      </c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8"/>
      <c r="AG87" s="128"/>
      <c r="AH87" s="125"/>
    </row>
    <row r="88" spans="1:34" ht="19.95" customHeight="1" x14ac:dyDescent="0.3">
      <c r="A88" s="125" t="str">
        <f>'CP, Curs, Sem'!B87</f>
        <v/>
      </c>
      <c r="B88" s="126" t="str">
        <f>IF(NOT(ISBLANK('CP, Curs, Sem'!C87)),'CP, Curs, Sem'!C87,"")</f>
        <v/>
      </c>
      <c r="C88" s="127" t="str">
        <f>IF('CP, Curs, Sem'!AK87&lt;&gt;"a","",'CP, Curs, Sem'!AK87)</f>
        <v/>
      </c>
      <c r="D88" s="127" t="str">
        <f>IF('CP, Curs, Sem'!AL87&lt;&gt;"a","",'CP, Curs, Sem'!AL87)</f>
        <v/>
      </c>
      <c r="E88" s="127" t="str">
        <f>IF('CP, Curs, Sem'!AM87&lt;&gt;"a","",'CP, Curs, Sem'!AM87)</f>
        <v/>
      </c>
      <c r="F88" s="127" t="str">
        <f>IF('CP, Curs, Sem'!AN87&lt;&gt;"a","",'CP, Curs, Sem'!AN87)</f>
        <v/>
      </c>
      <c r="G88" s="127" t="str">
        <f>IF('CP, Curs, Sem'!AO87&lt;&gt;"a","",'CP, Curs, Sem'!AO87)</f>
        <v/>
      </c>
      <c r="H88" s="127" t="str">
        <f>IF('CP, Curs, Sem'!AP87&lt;&gt;"a","",'CP, Curs, Sem'!AP87)</f>
        <v/>
      </c>
      <c r="I88" s="127" t="str">
        <f>IF('CP, Curs, Sem'!AQ87&lt;&gt;"a","",'CP, Curs, Sem'!AQ87)</f>
        <v/>
      </c>
      <c r="J88" s="127" t="str">
        <f>IF('CP, Curs, Sem'!AR87&lt;&gt;"a","",'CP, Curs, Sem'!AR87)</f>
        <v/>
      </c>
      <c r="K88" s="127" t="str">
        <f>IF('CP, Curs, Sem'!AS87&lt;&gt;"a","",'CP, Curs, Sem'!AS87)</f>
        <v/>
      </c>
      <c r="L88" s="127" t="str">
        <f>IF('CP, Curs, Sem'!AT87&lt;&gt;"a","",'CP, Curs, Sem'!AT87)</f>
        <v/>
      </c>
      <c r="M88" s="127" t="str">
        <f>IF('CP, Curs, Sem'!AU87&lt;&gt;"a","",'CP, Curs, Sem'!AU87)</f>
        <v/>
      </c>
      <c r="N88" s="127" t="str">
        <f>IF('CP, Curs, Sem'!AV87&lt;&gt;"a","",'CP, Curs, Sem'!AV87)</f>
        <v/>
      </c>
      <c r="O88" s="127" t="str">
        <f>IF('CP, Curs, Sem'!AW87&lt;&gt;"a","",'CP, Curs, Sem'!AW87)</f>
        <v/>
      </c>
      <c r="P88" s="127" t="str">
        <f>IF('CP, Curs, Sem'!AX87&lt;&gt;"a","",'CP, Curs, Sem'!AX87)</f>
        <v/>
      </c>
      <c r="Q88" s="127" t="str">
        <f>IF('CP, Curs, Sem'!AY87&lt;&gt;"a","",'CP, Curs, Sem'!AY87)</f>
        <v/>
      </c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8"/>
      <c r="AG88" s="128"/>
      <c r="AH88" s="125"/>
    </row>
    <row r="89" spans="1:34" ht="19.95" customHeight="1" x14ac:dyDescent="0.3">
      <c r="A89" s="125" t="str">
        <f>'CP, Curs, Sem'!B88</f>
        <v/>
      </c>
      <c r="B89" s="126" t="str">
        <f>IF(NOT(ISBLANK('CP, Curs, Sem'!C88)),'CP, Curs, Sem'!C88,"")</f>
        <v/>
      </c>
      <c r="C89" s="127" t="str">
        <f>IF('CP, Curs, Sem'!AK88&lt;&gt;"a","",'CP, Curs, Sem'!AK88)</f>
        <v/>
      </c>
      <c r="D89" s="127" t="str">
        <f>IF('CP, Curs, Sem'!AL88&lt;&gt;"a","",'CP, Curs, Sem'!AL88)</f>
        <v/>
      </c>
      <c r="E89" s="127" t="str">
        <f>IF('CP, Curs, Sem'!AM88&lt;&gt;"a","",'CP, Curs, Sem'!AM88)</f>
        <v/>
      </c>
      <c r="F89" s="127" t="str">
        <f>IF('CP, Curs, Sem'!AN88&lt;&gt;"a","",'CP, Curs, Sem'!AN88)</f>
        <v/>
      </c>
      <c r="G89" s="127" t="str">
        <f>IF('CP, Curs, Sem'!AO88&lt;&gt;"a","",'CP, Curs, Sem'!AO88)</f>
        <v/>
      </c>
      <c r="H89" s="127" t="str">
        <f>IF('CP, Curs, Sem'!AP88&lt;&gt;"a","",'CP, Curs, Sem'!AP88)</f>
        <v/>
      </c>
      <c r="I89" s="127" t="str">
        <f>IF('CP, Curs, Sem'!AQ88&lt;&gt;"a","",'CP, Curs, Sem'!AQ88)</f>
        <v/>
      </c>
      <c r="J89" s="127" t="str">
        <f>IF('CP, Curs, Sem'!AR88&lt;&gt;"a","",'CP, Curs, Sem'!AR88)</f>
        <v/>
      </c>
      <c r="K89" s="127" t="str">
        <f>IF('CP, Curs, Sem'!AS88&lt;&gt;"a","",'CP, Curs, Sem'!AS88)</f>
        <v/>
      </c>
      <c r="L89" s="127" t="str">
        <f>IF('CP, Curs, Sem'!AT88&lt;&gt;"a","",'CP, Curs, Sem'!AT88)</f>
        <v/>
      </c>
      <c r="M89" s="127" t="str">
        <f>IF('CP, Curs, Sem'!AU88&lt;&gt;"a","",'CP, Curs, Sem'!AU88)</f>
        <v/>
      </c>
      <c r="N89" s="127" t="str">
        <f>IF('CP, Curs, Sem'!AV88&lt;&gt;"a","",'CP, Curs, Sem'!AV88)</f>
        <v/>
      </c>
      <c r="O89" s="127" t="str">
        <f>IF('CP, Curs, Sem'!AW88&lt;&gt;"a","",'CP, Curs, Sem'!AW88)</f>
        <v/>
      </c>
      <c r="P89" s="127" t="str">
        <f>IF('CP, Curs, Sem'!AX88&lt;&gt;"a","",'CP, Curs, Sem'!AX88)</f>
        <v/>
      </c>
      <c r="Q89" s="127" t="str">
        <f>IF('CP, Curs, Sem'!AY88&lt;&gt;"a","",'CP, Curs, Sem'!AY88)</f>
        <v/>
      </c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8"/>
      <c r="AG89" s="128"/>
      <c r="AH89" s="125"/>
    </row>
    <row r="90" spans="1:34" ht="19.95" customHeight="1" x14ac:dyDescent="0.3">
      <c r="A90" s="125" t="str">
        <f>'CP, Curs, Sem'!B89</f>
        <v/>
      </c>
      <c r="B90" s="126" t="str">
        <f>IF(NOT(ISBLANK('CP, Curs, Sem'!C89)),'CP, Curs, Sem'!C89,"")</f>
        <v/>
      </c>
      <c r="C90" s="127" t="str">
        <f>IF('CP, Curs, Sem'!AK89&lt;&gt;"a","",'CP, Curs, Sem'!AK89)</f>
        <v/>
      </c>
      <c r="D90" s="127" t="str">
        <f>IF('CP, Curs, Sem'!AL89&lt;&gt;"a","",'CP, Curs, Sem'!AL89)</f>
        <v/>
      </c>
      <c r="E90" s="127" t="str">
        <f>IF('CP, Curs, Sem'!AM89&lt;&gt;"a","",'CP, Curs, Sem'!AM89)</f>
        <v/>
      </c>
      <c r="F90" s="127" t="str">
        <f>IF('CP, Curs, Sem'!AN89&lt;&gt;"a","",'CP, Curs, Sem'!AN89)</f>
        <v/>
      </c>
      <c r="G90" s="127" t="str">
        <f>IF('CP, Curs, Sem'!AO89&lt;&gt;"a","",'CP, Curs, Sem'!AO89)</f>
        <v/>
      </c>
      <c r="H90" s="127" t="str">
        <f>IF('CP, Curs, Sem'!AP89&lt;&gt;"a","",'CP, Curs, Sem'!AP89)</f>
        <v/>
      </c>
      <c r="I90" s="127" t="str">
        <f>IF('CP, Curs, Sem'!AQ89&lt;&gt;"a","",'CP, Curs, Sem'!AQ89)</f>
        <v/>
      </c>
      <c r="J90" s="127" t="str">
        <f>IF('CP, Curs, Sem'!AR89&lt;&gt;"a","",'CP, Curs, Sem'!AR89)</f>
        <v/>
      </c>
      <c r="K90" s="127" t="str">
        <f>IF('CP, Curs, Sem'!AS89&lt;&gt;"a","",'CP, Curs, Sem'!AS89)</f>
        <v/>
      </c>
      <c r="L90" s="127" t="str">
        <f>IF('CP, Curs, Sem'!AT89&lt;&gt;"a","",'CP, Curs, Sem'!AT89)</f>
        <v/>
      </c>
      <c r="M90" s="127" t="str">
        <f>IF('CP, Curs, Sem'!AU89&lt;&gt;"a","",'CP, Curs, Sem'!AU89)</f>
        <v/>
      </c>
      <c r="N90" s="127" t="str">
        <f>IF('CP, Curs, Sem'!AV89&lt;&gt;"a","",'CP, Curs, Sem'!AV89)</f>
        <v/>
      </c>
      <c r="O90" s="127" t="str">
        <f>IF('CP, Curs, Sem'!AW89&lt;&gt;"a","",'CP, Curs, Sem'!AW89)</f>
        <v/>
      </c>
      <c r="P90" s="127" t="str">
        <f>IF('CP, Curs, Sem'!AX89&lt;&gt;"a","",'CP, Curs, Sem'!AX89)</f>
        <v/>
      </c>
      <c r="Q90" s="127" t="str">
        <f>IF('CP, Curs, Sem'!AY89&lt;&gt;"a","",'CP, Curs, Sem'!AY89)</f>
        <v/>
      </c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8"/>
      <c r="AG90" s="128"/>
      <c r="AH90" s="125"/>
    </row>
    <row r="91" spans="1:34" ht="19.95" customHeight="1" x14ac:dyDescent="0.3">
      <c r="A91" s="125" t="str">
        <f>'CP, Curs, Sem'!B90</f>
        <v/>
      </c>
      <c r="B91" s="126" t="str">
        <f>IF(NOT(ISBLANK('CP, Curs, Sem'!C90)),'CP, Curs, Sem'!C90,"")</f>
        <v/>
      </c>
      <c r="C91" s="127" t="str">
        <f>IF('CP, Curs, Sem'!AK90&lt;&gt;"a","",'CP, Curs, Sem'!AK90)</f>
        <v/>
      </c>
      <c r="D91" s="127" t="str">
        <f>IF('CP, Curs, Sem'!AL90&lt;&gt;"a","",'CP, Curs, Sem'!AL90)</f>
        <v/>
      </c>
      <c r="E91" s="127" t="str">
        <f>IF('CP, Curs, Sem'!AM90&lt;&gt;"a","",'CP, Curs, Sem'!AM90)</f>
        <v/>
      </c>
      <c r="F91" s="127" t="str">
        <f>IF('CP, Curs, Sem'!AN90&lt;&gt;"a","",'CP, Curs, Sem'!AN90)</f>
        <v/>
      </c>
      <c r="G91" s="127" t="str">
        <f>IF('CP, Curs, Sem'!AO90&lt;&gt;"a","",'CP, Curs, Sem'!AO90)</f>
        <v/>
      </c>
      <c r="H91" s="127" t="str">
        <f>IF('CP, Curs, Sem'!AP90&lt;&gt;"a","",'CP, Curs, Sem'!AP90)</f>
        <v/>
      </c>
      <c r="I91" s="127" t="str">
        <f>IF('CP, Curs, Sem'!AQ90&lt;&gt;"a","",'CP, Curs, Sem'!AQ90)</f>
        <v/>
      </c>
      <c r="J91" s="127" t="str">
        <f>IF('CP, Curs, Sem'!AR90&lt;&gt;"a","",'CP, Curs, Sem'!AR90)</f>
        <v/>
      </c>
      <c r="K91" s="127" t="str">
        <f>IF('CP, Curs, Sem'!AS90&lt;&gt;"a","",'CP, Curs, Sem'!AS90)</f>
        <v/>
      </c>
      <c r="L91" s="127" t="str">
        <f>IF('CP, Curs, Sem'!AT90&lt;&gt;"a","",'CP, Curs, Sem'!AT90)</f>
        <v/>
      </c>
      <c r="M91" s="127" t="str">
        <f>IF('CP, Curs, Sem'!AU90&lt;&gt;"a","",'CP, Curs, Sem'!AU90)</f>
        <v/>
      </c>
      <c r="N91" s="127" t="str">
        <f>IF('CP, Curs, Sem'!AV90&lt;&gt;"a","",'CP, Curs, Sem'!AV90)</f>
        <v/>
      </c>
      <c r="O91" s="127" t="str">
        <f>IF('CP, Curs, Sem'!AW90&lt;&gt;"a","",'CP, Curs, Sem'!AW90)</f>
        <v/>
      </c>
      <c r="P91" s="127" t="str">
        <f>IF('CP, Curs, Sem'!AX90&lt;&gt;"a","",'CP, Curs, Sem'!AX90)</f>
        <v/>
      </c>
      <c r="Q91" s="127" t="str">
        <f>IF('CP, Curs, Sem'!AY90&lt;&gt;"a","",'CP, Curs, Sem'!AY90)</f>
        <v/>
      </c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8"/>
      <c r="AG91" s="128"/>
      <c r="AH91" s="125"/>
    </row>
    <row r="92" spans="1:34" ht="19.95" customHeight="1" x14ac:dyDescent="0.3">
      <c r="A92" s="125" t="str">
        <f>'CP, Curs, Sem'!B91</f>
        <v/>
      </c>
      <c r="B92" s="126" t="str">
        <f>IF(NOT(ISBLANK('CP, Curs, Sem'!C91)),'CP, Curs, Sem'!C91,"")</f>
        <v/>
      </c>
      <c r="C92" s="127" t="str">
        <f>IF('CP, Curs, Sem'!AK91&lt;&gt;"a","",'CP, Curs, Sem'!AK91)</f>
        <v/>
      </c>
      <c r="D92" s="127" t="str">
        <f>IF('CP, Curs, Sem'!AL91&lt;&gt;"a","",'CP, Curs, Sem'!AL91)</f>
        <v/>
      </c>
      <c r="E92" s="127" t="str">
        <f>IF('CP, Curs, Sem'!AM91&lt;&gt;"a","",'CP, Curs, Sem'!AM91)</f>
        <v/>
      </c>
      <c r="F92" s="127" t="str">
        <f>IF('CP, Curs, Sem'!AN91&lt;&gt;"a","",'CP, Curs, Sem'!AN91)</f>
        <v/>
      </c>
      <c r="G92" s="127" t="str">
        <f>IF('CP, Curs, Sem'!AO91&lt;&gt;"a","",'CP, Curs, Sem'!AO91)</f>
        <v/>
      </c>
      <c r="H92" s="127" t="str">
        <f>IF('CP, Curs, Sem'!AP91&lt;&gt;"a","",'CP, Curs, Sem'!AP91)</f>
        <v/>
      </c>
      <c r="I92" s="127" t="str">
        <f>IF('CP, Curs, Sem'!AQ91&lt;&gt;"a","",'CP, Curs, Sem'!AQ91)</f>
        <v/>
      </c>
      <c r="J92" s="127" t="str">
        <f>IF('CP, Curs, Sem'!AR91&lt;&gt;"a","",'CP, Curs, Sem'!AR91)</f>
        <v/>
      </c>
      <c r="K92" s="127" t="str">
        <f>IF('CP, Curs, Sem'!AS91&lt;&gt;"a","",'CP, Curs, Sem'!AS91)</f>
        <v/>
      </c>
      <c r="L92" s="127" t="str">
        <f>IF('CP, Curs, Sem'!AT91&lt;&gt;"a","",'CP, Curs, Sem'!AT91)</f>
        <v/>
      </c>
      <c r="M92" s="127" t="str">
        <f>IF('CP, Curs, Sem'!AU91&lt;&gt;"a","",'CP, Curs, Sem'!AU91)</f>
        <v/>
      </c>
      <c r="N92" s="127" t="str">
        <f>IF('CP, Curs, Sem'!AV91&lt;&gt;"a","",'CP, Curs, Sem'!AV91)</f>
        <v/>
      </c>
      <c r="O92" s="127" t="str">
        <f>IF('CP, Curs, Sem'!AW91&lt;&gt;"a","",'CP, Curs, Sem'!AW91)</f>
        <v/>
      </c>
      <c r="P92" s="127" t="str">
        <f>IF('CP, Curs, Sem'!AX91&lt;&gt;"a","",'CP, Curs, Sem'!AX91)</f>
        <v/>
      </c>
      <c r="Q92" s="127" t="str">
        <f>IF('CP, Curs, Sem'!AY91&lt;&gt;"a","",'CP, Curs, Sem'!AY91)</f>
        <v/>
      </c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8"/>
      <c r="AG92" s="128"/>
      <c r="AH92" s="125"/>
    </row>
    <row r="93" spans="1:34" ht="19.95" customHeight="1" x14ac:dyDescent="0.3">
      <c r="A93" s="125" t="str">
        <f>'CP, Curs, Sem'!B92</f>
        <v/>
      </c>
      <c r="B93" s="126" t="str">
        <f>IF(NOT(ISBLANK('CP, Curs, Sem'!C92)),'CP, Curs, Sem'!C92,"")</f>
        <v/>
      </c>
      <c r="C93" s="127" t="str">
        <f>IF('CP, Curs, Sem'!AK92&lt;&gt;"a","",'CP, Curs, Sem'!AK92)</f>
        <v/>
      </c>
      <c r="D93" s="127" t="str">
        <f>IF('CP, Curs, Sem'!AL92&lt;&gt;"a","",'CP, Curs, Sem'!AL92)</f>
        <v/>
      </c>
      <c r="E93" s="127" t="str">
        <f>IF('CP, Curs, Sem'!AM92&lt;&gt;"a","",'CP, Curs, Sem'!AM92)</f>
        <v/>
      </c>
      <c r="F93" s="127" t="str">
        <f>IF('CP, Curs, Sem'!AN92&lt;&gt;"a","",'CP, Curs, Sem'!AN92)</f>
        <v/>
      </c>
      <c r="G93" s="127" t="str">
        <f>IF('CP, Curs, Sem'!AO92&lt;&gt;"a","",'CP, Curs, Sem'!AO92)</f>
        <v/>
      </c>
      <c r="H93" s="127" t="str">
        <f>IF('CP, Curs, Sem'!AP92&lt;&gt;"a","",'CP, Curs, Sem'!AP92)</f>
        <v/>
      </c>
      <c r="I93" s="127" t="str">
        <f>IF('CP, Curs, Sem'!AQ92&lt;&gt;"a","",'CP, Curs, Sem'!AQ92)</f>
        <v/>
      </c>
      <c r="J93" s="127" t="str">
        <f>IF('CP, Curs, Sem'!AR92&lt;&gt;"a","",'CP, Curs, Sem'!AR92)</f>
        <v/>
      </c>
      <c r="K93" s="127" t="str">
        <f>IF('CP, Curs, Sem'!AS92&lt;&gt;"a","",'CP, Curs, Sem'!AS92)</f>
        <v/>
      </c>
      <c r="L93" s="127" t="str">
        <f>IF('CP, Curs, Sem'!AT92&lt;&gt;"a","",'CP, Curs, Sem'!AT92)</f>
        <v/>
      </c>
      <c r="M93" s="127" t="str">
        <f>IF('CP, Curs, Sem'!AU92&lt;&gt;"a","",'CP, Curs, Sem'!AU92)</f>
        <v/>
      </c>
      <c r="N93" s="127" t="str">
        <f>IF('CP, Curs, Sem'!AV92&lt;&gt;"a","",'CP, Curs, Sem'!AV92)</f>
        <v/>
      </c>
      <c r="O93" s="127" t="str">
        <f>IF('CP, Curs, Sem'!AW92&lt;&gt;"a","",'CP, Curs, Sem'!AW92)</f>
        <v/>
      </c>
      <c r="P93" s="127" t="str">
        <f>IF('CP, Curs, Sem'!AX92&lt;&gt;"a","",'CP, Curs, Sem'!AX92)</f>
        <v/>
      </c>
      <c r="Q93" s="127" t="str">
        <f>IF('CP, Curs, Sem'!AY92&lt;&gt;"a","",'CP, Curs, Sem'!AY92)</f>
        <v/>
      </c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8"/>
      <c r="AG93" s="128"/>
      <c r="AH93" s="125"/>
    </row>
    <row r="94" spans="1:34" ht="19.95" customHeight="1" x14ac:dyDescent="0.3">
      <c r="A94" s="125" t="str">
        <f>'CP, Curs, Sem'!B93</f>
        <v/>
      </c>
      <c r="B94" s="126" t="str">
        <f>IF(NOT(ISBLANK('CP, Curs, Sem'!C93)),'CP, Curs, Sem'!C93,"")</f>
        <v/>
      </c>
      <c r="C94" s="127" t="str">
        <f>IF('CP, Curs, Sem'!AK93&lt;&gt;"a","",'CP, Curs, Sem'!AK93)</f>
        <v/>
      </c>
      <c r="D94" s="127" t="str">
        <f>IF('CP, Curs, Sem'!AL93&lt;&gt;"a","",'CP, Curs, Sem'!AL93)</f>
        <v/>
      </c>
      <c r="E94" s="127" t="str">
        <f>IF('CP, Curs, Sem'!AM93&lt;&gt;"a","",'CP, Curs, Sem'!AM93)</f>
        <v/>
      </c>
      <c r="F94" s="127" t="str">
        <f>IF('CP, Curs, Sem'!AN93&lt;&gt;"a","",'CP, Curs, Sem'!AN93)</f>
        <v/>
      </c>
      <c r="G94" s="127" t="str">
        <f>IF('CP, Curs, Sem'!AO93&lt;&gt;"a","",'CP, Curs, Sem'!AO93)</f>
        <v/>
      </c>
      <c r="H94" s="127" t="str">
        <f>IF('CP, Curs, Sem'!AP93&lt;&gt;"a","",'CP, Curs, Sem'!AP93)</f>
        <v/>
      </c>
      <c r="I94" s="127" t="str">
        <f>IF('CP, Curs, Sem'!AQ93&lt;&gt;"a","",'CP, Curs, Sem'!AQ93)</f>
        <v/>
      </c>
      <c r="J94" s="127" t="str">
        <f>IF('CP, Curs, Sem'!AR93&lt;&gt;"a","",'CP, Curs, Sem'!AR93)</f>
        <v/>
      </c>
      <c r="K94" s="127" t="str">
        <f>IF('CP, Curs, Sem'!AS93&lt;&gt;"a","",'CP, Curs, Sem'!AS93)</f>
        <v/>
      </c>
      <c r="L94" s="127" t="str">
        <f>IF('CP, Curs, Sem'!AT93&lt;&gt;"a","",'CP, Curs, Sem'!AT93)</f>
        <v/>
      </c>
      <c r="M94" s="127" t="str">
        <f>IF('CP, Curs, Sem'!AU93&lt;&gt;"a","",'CP, Curs, Sem'!AU93)</f>
        <v/>
      </c>
      <c r="N94" s="127" t="str">
        <f>IF('CP, Curs, Sem'!AV93&lt;&gt;"a","",'CP, Curs, Sem'!AV93)</f>
        <v/>
      </c>
      <c r="O94" s="127" t="str">
        <f>IF('CP, Curs, Sem'!AW93&lt;&gt;"a","",'CP, Curs, Sem'!AW93)</f>
        <v/>
      </c>
      <c r="P94" s="127" t="str">
        <f>IF('CP, Curs, Sem'!AX93&lt;&gt;"a","",'CP, Curs, Sem'!AX93)</f>
        <v/>
      </c>
      <c r="Q94" s="127" t="str">
        <f>IF('CP, Curs, Sem'!AY93&lt;&gt;"a","",'CP, Curs, Sem'!AY93)</f>
        <v/>
      </c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8"/>
      <c r="AG94" s="128"/>
      <c r="AH94" s="125"/>
    </row>
    <row r="95" spans="1:34" ht="19.95" customHeight="1" x14ac:dyDescent="0.3">
      <c r="A95" s="125" t="str">
        <f>'CP, Curs, Sem'!B94</f>
        <v/>
      </c>
      <c r="B95" s="126" t="str">
        <f>IF(NOT(ISBLANK('CP, Curs, Sem'!C94)),'CP, Curs, Sem'!C94,"")</f>
        <v/>
      </c>
      <c r="C95" s="127" t="str">
        <f>IF('CP, Curs, Sem'!AK94&lt;&gt;"a","",'CP, Curs, Sem'!AK94)</f>
        <v/>
      </c>
      <c r="D95" s="127" t="str">
        <f>IF('CP, Curs, Sem'!AL94&lt;&gt;"a","",'CP, Curs, Sem'!AL94)</f>
        <v/>
      </c>
      <c r="E95" s="127" t="str">
        <f>IF('CP, Curs, Sem'!AM94&lt;&gt;"a","",'CP, Curs, Sem'!AM94)</f>
        <v/>
      </c>
      <c r="F95" s="127" t="str">
        <f>IF('CP, Curs, Sem'!AN94&lt;&gt;"a","",'CP, Curs, Sem'!AN94)</f>
        <v/>
      </c>
      <c r="G95" s="127" t="str">
        <f>IF('CP, Curs, Sem'!AO94&lt;&gt;"a","",'CP, Curs, Sem'!AO94)</f>
        <v/>
      </c>
      <c r="H95" s="127" t="str">
        <f>IF('CP, Curs, Sem'!AP94&lt;&gt;"a","",'CP, Curs, Sem'!AP94)</f>
        <v/>
      </c>
      <c r="I95" s="127" t="str">
        <f>IF('CP, Curs, Sem'!AQ94&lt;&gt;"a","",'CP, Curs, Sem'!AQ94)</f>
        <v/>
      </c>
      <c r="J95" s="127" t="str">
        <f>IF('CP, Curs, Sem'!AR94&lt;&gt;"a","",'CP, Curs, Sem'!AR94)</f>
        <v/>
      </c>
      <c r="K95" s="127" t="str">
        <f>IF('CP, Curs, Sem'!AS94&lt;&gt;"a","",'CP, Curs, Sem'!AS94)</f>
        <v/>
      </c>
      <c r="L95" s="127" t="str">
        <f>IF('CP, Curs, Sem'!AT94&lt;&gt;"a","",'CP, Curs, Sem'!AT94)</f>
        <v/>
      </c>
      <c r="M95" s="127" t="str">
        <f>IF('CP, Curs, Sem'!AU94&lt;&gt;"a","",'CP, Curs, Sem'!AU94)</f>
        <v/>
      </c>
      <c r="N95" s="127" t="str">
        <f>IF('CP, Curs, Sem'!AV94&lt;&gt;"a","",'CP, Curs, Sem'!AV94)</f>
        <v/>
      </c>
      <c r="O95" s="127" t="str">
        <f>IF('CP, Curs, Sem'!AW94&lt;&gt;"a","",'CP, Curs, Sem'!AW94)</f>
        <v/>
      </c>
      <c r="P95" s="127" t="str">
        <f>IF('CP, Curs, Sem'!AX94&lt;&gt;"a","",'CP, Curs, Sem'!AX94)</f>
        <v/>
      </c>
      <c r="Q95" s="127" t="str">
        <f>IF('CP, Curs, Sem'!AY94&lt;&gt;"a","",'CP, Curs, Sem'!AY94)</f>
        <v/>
      </c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8"/>
      <c r="AG95" s="128"/>
      <c r="AH95" s="125"/>
    </row>
    <row r="96" spans="1:34" ht="19.95" customHeight="1" x14ac:dyDescent="0.3">
      <c r="A96" s="125" t="str">
        <f>'CP, Curs, Sem'!B95</f>
        <v/>
      </c>
      <c r="B96" s="126" t="str">
        <f>IF(NOT(ISBLANK('CP, Curs, Sem'!C95)),'CP, Curs, Sem'!C95,"")</f>
        <v/>
      </c>
      <c r="C96" s="127" t="str">
        <f>IF('CP, Curs, Sem'!AK95&lt;&gt;"a","",'CP, Curs, Sem'!AK95)</f>
        <v/>
      </c>
      <c r="D96" s="127" t="str">
        <f>IF('CP, Curs, Sem'!AL95&lt;&gt;"a","",'CP, Curs, Sem'!AL95)</f>
        <v/>
      </c>
      <c r="E96" s="127" t="str">
        <f>IF('CP, Curs, Sem'!AM95&lt;&gt;"a","",'CP, Curs, Sem'!AM95)</f>
        <v/>
      </c>
      <c r="F96" s="127" t="str">
        <f>IF('CP, Curs, Sem'!AN95&lt;&gt;"a","",'CP, Curs, Sem'!AN95)</f>
        <v/>
      </c>
      <c r="G96" s="127" t="str">
        <f>IF('CP, Curs, Sem'!AO95&lt;&gt;"a","",'CP, Curs, Sem'!AO95)</f>
        <v/>
      </c>
      <c r="H96" s="127" t="str">
        <f>IF('CP, Curs, Sem'!AP95&lt;&gt;"a","",'CP, Curs, Sem'!AP95)</f>
        <v/>
      </c>
      <c r="I96" s="127" t="str">
        <f>IF('CP, Curs, Sem'!AQ95&lt;&gt;"a","",'CP, Curs, Sem'!AQ95)</f>
        <v/>
      </c>
      <c r="J96" s="127" t="str">
        <f>IF('CP, Curs, Sem'!AR95&lt;&gt;"a","",'CP, Curs, Sem'!AR95)</f>
        <v/>
      </c>
      <c r="K96" s="127" t="str">
        <f>IF('CP, Curs, Sem'!AS95&lt;&gt;"a","",'CP, Curs, Sem'!AS95)</f>
        <v/>
      </c>
      <c r="L96" s="127" t="str">
        <f>IF('CP, Curs, Sem'!AT95&lt;&gt;"a","",'CP, Curs, Sem'!AT95)</f>
        <v/>
      </c>
      <c r="M96" s="127" t="str">
        <f>IF('CP, Curs, Sem'!AU95&lt;&gt;"a","",'CP, Curs, Sem'!AU95)</f>
        <v/>
      </c>
      <c r="N96" s="127" t="str">
        <f>IF('CP, Curs, Sem'!AV95&lt;&gt;"a","",'CP, Curs, Sem'!AV95)</f>
        <v/>
      </c>
      <c r="O96" s="127" t="str">
        <f>IF('CP, Curs, Sem'!AW95&lt;&gt;"a","",'CP, Curs, Sem'!AW95)</f>
        <v/>
      </c>
      <c r="P96" s="127" t="str">
        <f>IF('CP, Curs, Sem'!AX95&lt;&gt;"a","",'CP, Curs, Sem'!AX95)</f>
        <v/>
      </c>
      <c r="Q96" s="127" t="str">
        <f>IF('CP, Curs, Sem'!AY95&lt;&gt;"a","",'CP, Curs, Sem'!AY95)</f>
        <v/>
      </c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8"/>
      <c r="AG96" s="128"/>
      <c r="AH96" s="125"/>
    </row>
    <row r="97" spans="1:34" ht="19.95" customHeight="1" x14ac:dyDescent="0.3">
      <c r="A97" s="125" t="str">
        <f>'CP, Curs, Sem'!B96</f>
        <v/>
      </c>
      <c r="B97" s="126" t="str">
        <f>IF(NOT(ISBLANK('CP, Curs, Sem'!C96)),'CP, Curs, Sem'!C96,"")</f>
        <v/>
      </c>
      <c r="C97" s="127" t="str">
        <f>IF('CP, Curs, Sem'!AK96&lt;&gt;"a","",'CP, Curs, Sem'!AK96)</f>
        <v/>
      </c>
      <c r="D97" s="127" t="str">
        <f>IF('CP, Curs, Sem'!AL96&lt;&gt;"a","",'CP, Curs, Sem'!AL96)</f>
        <v/>
      </c>
      <c r="E97" s="127" t="str">
        <f>IF('CP, Curs, Sem'!AM96&lt;&gt;"a","",'CP, Curs, Sem'!AM96)</f>
        <v/>
      </c>
      <c r="F97" s="127" t="str">
        <f>IF('CP, Curs, Sem'!AN96&lt;&gt;"a","",'CP, Curs, Sem'!AN96)</f>
        <v/>
      </c>
      <c r="G97" s="127" t="str">
        <f>IF('CP, Curs, Sem'!AO96&lt;&gt;"a","",'CP, Curs, Sem'!AO96)</f>
        <v/>
      </c>
      <c r="H97" s="127" t="str">
        <f>IF('CP, Curs, Sem'!AP96&lt;&gt;"a","",'CP, Curs, Sem'!AP96)</f>
        <v/>
      </c>
      <c r="I97" s="127" t="str">
        <f>IF('CP, Curs, Sem'!AQ96&lt;&gt;"a","",'CP, Curs, Sem'!AQ96)</f>
        <v/>
      </c>
      <c r="J97" s="127" t="str">
        <f>IF('CP, Curs, Sem'!AR96&lt;&gt;"a","",'CP, Curs, Sem'!AR96)</f>
        <v/>
      </c>
      <c r="K97" s="127" t="str">
        <f>IF('CP, Curs, Sem'!AS96&lt;&gt;"a","",'CP, Curs, Sem'!AS96)</f>
        <v/>
      </c>
      <c r="L97" s="127" t="str">
        <f>IF('CP, Curs, Sem'!AT96&lt;&gt;"a","",'CP, Curs, Sem'!AT96)</f>
        <v/>
      </c>
      <c r="M97" s="127" t="str">
        <f>IF('CP, Curs, Sem'!AU96&lt;&gt;"a","",'CP, Curs, Sem'!AU96)</f>
        <v/>
      </c>
      <c r="N97" s="127" t="str">
        <f>IF('CP, Curs, Sem'!AV96&lt;&gt;"a","",'CP, Curs, Sem'!AV96)</f>
        <v/>
      </c>
      <c r="O97" s="127" t="str">
        <f>IF('CP, Curs, Sem'!AW96&lt;&gt;"a","",'CP, Curs, Sem'!AW96)</f>
        <v/>
      </c>
      <c r="P97" s="127" t="str">
        <f>IF('CP, Curs, Sem'!AX96&lt;&gt;"a","",'CP, Curs, Sem'!AX96)</f>
        <v/>
      </c>
      <c r="Q97" s="127" t="str">
        <f>IF('CP, Curs, Sem'!AY96&lt;&gt;"a","",'CP, Curs, Sem'!AY96)</f>
        <v/>
      </c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8"/>
      <c r="AG97" s="128"/>
      <c r="AH97" s="125"/>
    </row>
    <row r="98" spans="1:34" ht="19.95" customHeight="1" x14ac:dyDescent="0.3">
      <c r="A98" s="125" t="str">
        <f>'CP, Curs, Sem'!B97</f>
        <v/>
      </c>
      <c r="B98" s="126" t="str">
        <f>IF(NOT(ISBLANK('CP, Curs, Sem'!C97)),'CP, Curs, Sem'!C97,"")</f>
        <v/>
      </c>
      <c r="C98" s="127" t="str">
        <f>IF('CP, Curs, Sem'!AK97&lt;&gt;"a","",'CP, Curs, Sem'!AK97)</f>
        <v/>
      </c>
      <c r="D98" s="127" t="str">
        <f>IF('CP, Curs, Sem'!AL97&lt;&gt;"a","",'CP, Curs, Sem'!AL97)</f>
        <v/>
      </c>
      <c r="E98" s="127" t="str">
        <f>IF('CP, Curs, Sem'!AM97&lt;&gt;"a","",'CP, Curs, Sem'!AM97)</f>
        <v/>
      </c>
      <c r="F98" s="127" t="str">
        <f>IF('CP, Curs, Sem'!AN97&lt;&gt;"a","",'CP, Curs, Sem'!AN97)</f>
        <v/>
      </c>
      <c r="G98" s="127" t="str">
        <f>IF('CP, Curs, Sem'!AO97&lt;&gt;"a","",'CP, Curs, Sem'!AO97)</f>
        <v/>
      </c>
      <c r="H98" s="127" t="str">
        <f>IF('CP, Curs, Sem'!AP97&lt;&gt;"a","",'CP, Curs, Sem'!AP97)</f>
        <v/>
      </c>
      <c r="I98" s="127" t="str">
        <f>IF('CP, Curs, Sem'!AQ97&lt;&gt;"a","",'CP, Curs, Sem'!AQ97)</f>
        <v/>
      </c>
      <c r="J98" s="127" t="str">
        <f>IF('CP, Curs, Sem'!AR97&lt;&gt;"a","",'CP, Curs, Sem'!AR97)</f>
        <v/>
      </c>
      <c r="K98" s="127" t="str">
        <f>IF('CP, Curs, Sem'!AS97&lt;&gt;"a","",'CP, Curs, Sem'!AS97)</f>
        <v/>
      </c>
      <c r="L98" s="127" t="str">
        <f>IF('CP, Curs, Sem'!AT97&lt;&gt;"a","",'CP, Curs, Sem'!AT97)</f>
        <v/>
      </c>
      <c r="M98" s="127" t="str">
        <f>IF('CP, Curs, Sem'!AU97&lt;&gt;"a","",'CP, Curs, Sem'!AU97)</f>
        <v/>
      </c>
      <c r="N98" s="127" t="str">
        <f>IF('CP, Curs, Sem'!AV97&lt;&gt;"a","",'CP, Curs, Sem'!AV97)</f>
        <v/>
      </c>
      <c r="O98" s="127" t="str">
        <f>IF('CP, Curs, Sem'!AW97&lt;&gt;"a","",'CP, Curs, Sem'!AW97)</f>
        <v/>
      </c>
      <c r="P98" s="127" t="str">
        <f>IF('CP, Curs, Sem'!AX97&lt;&gt;"a","",'CP, Curs, Sem'!AX97)</f>
        <v/>
      </c>
      <c r="Q98" s="127" t="str">
        <f>IF('CP, Curs, Sem'!AY97&lt;&gt;"a","",'CP, Curs, Sem'!AY97)</f>
        <v/>
      </c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8"/>
      <c r="AG98" s="128"/>
      <c r="AH98" s="125"/>
    </row>
    <row r="99" spans="1:34" ht="19.95" customHeight="1" x14ac:dyDescent="0.3">
      <c r="A99" s="125" t="str">
        <f>'CP, Curs, Sem'!B98</f>
        <v/>
      </c>
      <c r="B99" s="126" t="str">
        <f>IF(NOT(ISBLANK('CP, Curs, Sem'!C98)),'CP, Curs, Sem'!C98,"")</f>
        <v/>
      </c>
      <c r="C99" s="127" t="str">
        <f>IF('CP, Curs, Sem'!AK98&lt;&gt;"a","",'CP, Curs, Sem'!AK98)</f>
        <v/>
      </c>
      <c r="D99" s="127" t="str">
        <f>IF('CP, Curs, Sem'!AL98&lt;&gt;"a","",'CP, Curs, Sem'!AL98)</f>
        <v/>
      </c>
      <c r="E99" s="127" t="str">
        <f>IF('CP, Curs, Sem'!AM98&lt;&gt;"a","",'CP, Curs, Sem'!AM98)</f>
        <v/>
      </c>
      <c r="F99" s="127" t="str">
        <f>IF('CP, Curs, Sem'!AN98&lt;&gt;"a","",'CP, Curs, Sem'!AN98)</f>
        <v/>
      </c>
      <c r="G99" s="127" t="str">
        <f>IF('CP, Curs, Sem'!AO98&lt;&gt;"a","",'CP, Curs, Sem'!AO98)</f>
        <v/>
      </c>
      <c r="H99" s="127" t="str">
        <f>IF('CP, Curs, Sem'!AP98&lt;&gt;"a","",'CP, Curs, Sem'!AP98)</f>
        <v/>
      </c>
      <c r="I99" s="127" t="str">
        <f>IF('CP, Curs, Sem'!AQ98&lt;&gt;"a","",'CP, Curs, Sem'!AQ98)</f>
        <v/>
      </c>
      <c r="J99" s="127" t="str">
        <f>IF('CP, Curs, Sem'!AR98&lt;&gt;"a","",'CP, Curs, Sem'!AR98)</f>
        <v/>
      </c>
      <c r="K99" s="127" t="str">
        <f>IF('CP, Curs, Sem'!AS98&lt;&gt;"a","",'CP, Curs, Sem'!AS98)</f>
        <v/>
      </c>
      <c r="L99" s="127" t="str">
        <f>IF('CP, Curs, Sem'!AT98&lt;&gt;"a","",'CP, Curs, Sem'!AT98)</f>
        <v/>
      </c>
      <c r="M99" s="127" t="str">
        <f>IF('CP, Curs, Sem'!AU98&lt;&gt;"a","",'CP, Curs, Sem'!AU98)</f>
        <v/>
      </c>
      <c r="N99" s="127" t="str">
        <f>IF('CP, Curs, Sem'!AV98&lt;&gt;"a","",'CP, Curs, Sem'!AV98)</f>
        <v/>
      </c>
      <c r="O99" s="127" t="str">
        <f>IF('CP, Curs, Sem'!AW98&lt;&gt;"a","",'CP, Curs, Sem'!AW98)</f>
        <v/>
      </c>
      <c r="P99" s="127" t="str">
        <f>IF('CP, Curs, Sem'!AX98&lt;&gt;"a","",'CP, Curs, Sem'!AX98)</f>
        <v/>
      </c>
      <c r="Q99" s="127" t="str">
        <f>IF('CP, Curs, Sem'!AY98&lt;&gt;"a","",'CP, Curs, Sem'!AY98)</f>
        <v/>
      </c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8"/>
      <c r="AG99" s="128"/>
      <c r="AH99" s="125"/>
    </row>
    <row r="100" spans="1:34" ht="19.95" customHeight="1" x14ac:dyDescent="0.3">
      <c r="A100" s="125" t="str">
        <f>'CP, Curs, Sem'!B99</f>
        <v/>
      </c>
      <c r="B100" s="126" t="str">
        <f>IF(NOT(ISBLANK('CP, Curs, Sem'!C99)),'CP, Curs, Sem'!C99,"")</f>
        <v/>
      </c>
      <c r="C100" s="127" t="str">
        <f>IF('CP, Curs, Sem'!AK99&lt;&gt;"a","",'CP, Curs, Sem'!AK99)</f>
        <v/>
      </c>
      <c r="D100" s="127" t="str">
        <f>IF('CP, Curs, Sem'!AL99&lt;&gt;"a","",'CP, Curs, Sem'!AL99)</f>
        <v/>
      </c>
      <c r="E100" s="127" t="str">
        <f>IF('CP, Curs, Sem'!AM99&lt;&gt;"a","",'CP, Curs, Sem'!AM99)</f>
        <v/>
      </c>
      <c r="F100" s="127" t="str">
        <f>IF('CP, Curs, Sem'!AN99&lt;&gt;"a","",'CP, Curs, Sem'!AN99)</f>
        <v/>
      </c>
      <c r="G100" s="127" t="str">
        <f>IF('CP, Curs, Sem'!AO99&lt;&gt;"a","",'CP, Curs, Sem'!AO99)</f>
        <v/>
      </c>
      <c r="H100" s="127" t="str">
        <f>IF('CP, Curs, Sem'!AP99&lt;&gt;"a","",'CP, Curs, Sem'!AP99)</f>
        <v/>
      </c>
      <c r="I100" s="127" t="str">
        <f>IF('CP, Curs, Sem'!AQ99&lt;&gt;"a","",'CP, Curs, Sem'!AQ99)</f>
        <v/>
      </c>
      <c r="J100" s="127" t="str">
        <f>IF('CP, Curs, Sem'!AR99&lt;&gt;"a","",'CP, Curs, Sem'!AR99)</f>
        <v/>
      </c>
      <c r="K100" s="127" t="str">
        <f>IF('CP, Curs, Sem'!AS99&lt;&gt;"a","",'CP, Curs, Sem'!AS99)</f>
        <v/>
      </c>
      <c r="L100" s="127" t="str">
        <f>IF('CP, Curs, Sem'!AT99&lt;&gt;"a","",'CP, Curs, Sem'!AT99)</f>
        <v/>
      </c>
      <c r="M100" s="127" t="str">
        <f>IF('CP, Curs, Sem'!AU99&lt;&gt;"a","",'CP, Curs, Sem'!AU99)</f>
        <v/>
      </c>
      <c r="N100" s="127" t="str">
        <f>IF('CP, Curs, Sem'!AV99&lt;&gt;"a","",'CP, Curs, Sem'!AV99)</f>
        <v/>
      </c>
      <c r="O100" s="127" t="str">
        <f>IF('CP, Curs, Sem'!AW99&lt;&gt;"a","",'CP, Curs, Sem'!AW99)</f>
        <v/>
      </c>
      <c r="P100" s="127" t="str">
        <f>IF('CP, Curs, Sem'!AX99&lt;&gt;"a","",'CP, Curs, Sem'!AX99)</f>
        <v/>
      </c>
      <c r="Q100" s="127" t="str">
        <f>IF('CP, Curs, Sem'!AY99&lt;&gt;"a","",'CP, Curs, Sem'!AY99)</f>
        <v/>
      </c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8"/>
      <c r="AG100" s="128"/>
      <c r="AH100" s="125"/>
    </row>
    <row r="101" spans="1:34" ht="19.95" customHeight="1" x14ac:dyDescent="0.3">
      <c r="A101" s="125" t="str">
        <f>'CP, Curs, Sem'!B100</f>
        <v/>
      </c>
      <c r="B101" s="126" t="str">
        <f>IF(NOT(ISBLANK('CP, Curs, Sem'!C100)),'CP, Curs, Sem'!C100,"")</f>
        <v/>
      </c>
      <c r="C101" s="127" t="str">
        <f>IF('CP, Curs, Sem'!AK100&lt;&gt;"a","",'CP, Curs, Sem'!AK100)</f>
        <v/>
      </c>
      <c r="D101" s="127" t="str">
        <f>IF('CP, Curs, Sem'!AL100&lt;&gt;"a","",'CP, Curs, Sem'!AL100)</f>
        <v/>
      </c>
      <c r="E101" s="127" t="str">
        <f>IF('CP, Curs, Sem'!AM100&lt;&gt;"a","",'CP, Curs, Sem'!AM100)</f>
        <v/>
      </c>
      <c r="F101" s="127" t="str">
        <f>IF('CP, Curs, Sem'!AN100&lt;&gt;"a","",'CP, Curs, Sem'!AN100)</f>
        <v/>
      </c>
      <c r="G101" s="127" t="str">
        <f>IF('CP, Curs, Sem'!AO100&lt;&gt;"a","",'CP, Curs, Sem'!AO100)</f>
        <v/>
      </c>
      <c r="H101" s="127" t="str">
        <f>IF('CP, Curs, Sem'!AP100&lt;&gt;"a","",'CP, Curs, Sem'!AP100)</f>
        <v/>
      </c>
      <c r="I101" s="127" t="str">
        <f>IF('CP, Curs, Sem'!AQ100&lt;&gt;"a","",'CP, Curs, Sem'!AQ100)</f>
        <v/>
      </c>
      <c r="J101" s="127" t="str">
        <f>IF('CP, Curs, Sem'!AR100&lt;&gt;"a","",'CP, Curs, Sem'!AR100)</f>
        <v/>
      </c>
      <c r="K101" s="127" t="str">
        <f>IF('CP, Curs, Sem'!AS100&lt;&gt;"a","",'CP, Curs, Sem'!AS100)</f>
        <v/>
      </c>
      <c r="L101" s="127" t="str">
        <f>IF('CP, Curs, Sem'!AT100&lt;&gt;"a","",'CP, Curs, Sem'!AT100)</f>
        <v/>
      </c>
      <c r="M101" s="127" t="str">
        <f>IF('CP, Curs, Sem'!AU100&lt;&gt;"a","",'CP, Curs, Sem'!AU100)</f>
        <v/>
      </c>
      <c r="N101" s="127" t="str">
        <f>IF('CP, Curs, Sem'!AV100&lt;&gt;"a","",'CP, Curs, Sem'!AV100)</f>
        <v/>
      </c>
      <c r="O101" s="127" t="str">
        <f>IF('CP, Curs, Sem'!AW100&lt;&gt;"a","",'CP, Curs, Sem'!AW100)</f>
        <v/>
      </c>
      <c r="P101" s="127" t="str">
        <f>IF('CP, Curs, Sem'!AX100&lt;&gt;"a","",'CP, Curs, Sem'!AX100)</f>
        <v/>
      </c>
      <c r="Q101" s="127" t="str">
        <f>IF('CP, Curs, Sem'!AY100&lt;&gt;"a","",'CP, Curs, Sem'!AY100)</f>
        <v/>
      </c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8"/>
      <c r="AG101" s="128"/>
      <c r="AH101" s="125"/>
    </row>
    <row r="102" spans="1:34" ht="19.95" customHeight="1" x14ac:dyDescent="0.3">
      <c r="A102" s="125" t="str">
        <f>'CP, Curs, Sem'!B101</f>
        <v/>
      </c>
      <c r="B102" s="126" t="str">
        <f>IF(NOT(ISBLANK('CP, Curs, Sem'!C101)),'CP, Curs, Sem'!C101,"")</f>
        <v/>
      </c>
      <c r="C102" s="127" t="str">
        <f>IF('CP, Curs, Sem'!AK101&lt;&gt;"a","",'CP, Curs, Sem'!AK101)</f>
        <v/>
      </c>
      <c r="D102" s="127" t="str">
        <f>IF('CP, Curs, Sem'!AL101&lt;&gt;"a","",'CP, Curs, Sem'!AL101)</f>
        <v/>
      </c>
      <c r="E102" s="127" t="str">
        <f>IF('CP, Curs, Sem'!AM101&lt;&gt;"a","",'CP, Curs, Sem'!AM101)</f>
        <v/>
      </c>
      <c r="F102" s="127" t="str">
        <f>IF('CP, Curs, Sem'!AN101&lt;&gt;"a","",'CP, Curs, Sem'!AN101)</f>
        <v/>
      </c>
      <c r="G102" s="127" t="str">
        <f>IF('CP, Curs, Sem'!AO101&lt;&gt;"a","",'CP, Curs, Sem'!AO101)</f>
        <v/>
      </c>
      <c r="H102" s="127" t="str">
        <f>IF('CP, Curs, Sem'!AP101&lt;&gt;"a","",'CP, Curs, Sem'!AP101)</f>
        <v/>
      </c>
      <c r="I102" s="127" t="str">
        <f>IF('CP, Curs, Sem'!AQ101&lt;&gt;"a","",'CP, Curs, Sem'!AQ101)</f>
        <v/>
      </c>
      <c r="J102" s="127" t="str">
        <f>IF('CP, Curs, Sem'!AR101&lt;&gt;"a","",'CP, Curs, Sem'!AR101)</f>
        <v/>
      </c>
      <c r="K102" s="127" t="str">
        <f>IF('CP, Curs, Sem'!AS101&lt;&gt;"a","",'CP, Curs, Sem'!AS101)</f>
        <v/>
      </c>
      <c r="L102" s="127" t="str">
        <f>IF('CP, Curs, Sem'!AT101&lt;&gt;"a","",'CP, Curs, Sem'!AT101)</f>
        <v/>
      </c>
      <c r="M102" s="127" t="str">
        <f>IF('CP, Curs, Sem'!AU101&lt;&gt;"a","",'CP, Curs, Sem'!AU101)</f>
        <v/>
      </c>
      <c r="N102" s="127" t="str">
        <f>IF('CP, Curs, Sem'!AV101&lt;&gt;"a","",'CP, Curs, Sem'!AV101)</f>
        <v/>
      </c>
      <c r="O102" s="127" t="str">
        <f>IF('CP, Curs, Sem'!AW101&lt;&gt;"a","",'CP, Curs, Sem'!AW101)</f>
        <v/>
      </c>
      <c r="P102" s="127" t="str">
        <f>IF('CP, Curs, Sem'!AX101&lt;&gt;"a","",'CP, Curs, Sem'!AX101)</f>
        <v/>
      </c>
      <c r="Q102" s="127" t="str">
        <f>IF('CP, Curs, Sem'!AY101&lt;&gt;"a","",'CP, Curs, Sem'!AY101)</f>
        <v/>
      </c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8"/>
      <c r="AG102" s="128"/>
      <c r="AH102" s="125"/>
    </row>
    <row r="103" spans="1:34" ht="19.95" customHeight="1" x14ac:dyDescent="0.3">
      <c r="A103" s="125" t="str">
        <f>'CP, Curs, Sem'!B102</f>
        <v/>
      </c>
      <c r="B103" s="126" t="str">
        <f>IF(NOT(ISBLANK('CP, Curs, Sem'!C102)),'CP, Curs, Sem'!C102,"")</f>
        <v/>
      </c>
      <c r="C103" s="127" t="str">
        <f>IF('CP, Curs, Sem'!AK102&lt;&gt;"a","",'CP, Curs, Sem'!AK102)</f>
        <v/>
      </c>
      <c r="D103" s="127" t="str">
        <f>IF('CP, Curs, Sem'!AL102&lt;&gt;"a","",'CP, Curs, Sem'!AL102)</f>
        <v/>
      </c>
      <c r="E103" s="127" t="str">
        <f>IF('CP, Curs, Sem'!AM102&lt;&gt;"a","",'CP, Curs, Sem'!AM102)</f>
        <v/>
      </c>
      <c r="F103" s="127" t="str">
        <f>IF('CP, Curs, Sem'!AN102&lt;&gt;"a","",'CP, Curs, Sem'!AN102)</f>
        <v/>
      </c>
      <c r="G103" s="127" t="str">
        <f>IF('CP, Curs, Sem'!AO102&lt;&gt;"a","",'CP, Curs, Sem'!AO102)</f>
        <v/>
      </c>
      <c r="H103" s="127" t="str">
        <f>IF('CP, Curs, Sem'!AP102&lt;&gt;"a","",'CP, Curs, Sem'!AP102)</f>
        <v/>
      </c>
      <c r="I103" s="127" t="str">
        <f>IF('CP, Curs, Sem'!AQ102&lt;&gt;"a","",'CP, Curs, Sem'!AQ102)</f>
        <v/>
      </c>
      <c r="J103" s="127" t="str">
        <f>IF('CP, Curs, Sem'!AR102&lt;&gt;"a","",'CP, Curs, Sem'!AR102)</f>
        <v/>
      </c>
      <c r="K103" s="127" t="str">
        <f>IF('CP, Curs, Sem'!AS102&lt;&gt;"a","",'CP, Curs, Sem'!AS102)</f>
        <v/>
      </c>
      <c r="L103" s="127" t="str">
        <f>IF('CP, Curs, Sem'!AT102&lt;&gt;"a","",'CP, Curs, Sem'!AT102)</f>
        <v/>
      </c>
      <c r="M103" s="127" t="str">
        <f>IF('CP, Curs, Sem'!AU102&lt;&gt;"a","",'CP, Curs, Sem'!AU102)</f>
        <v/>
      </c>
      <c r="N103" s="127" t="str">
        <f>IF('CP, Curs, Sem'!AV102&lt;&gt;"a","",'CP, Curs, Sem'!AV102)</f>
        <v/>
      </c>
      <c r="O103" s="127" t="str">
        <f>IF('CP, Curs, Sem'!AW102&lt;&gt;"a","",'CP, Curs, Sem'!AW102)</f>
        <v/>
      </c>
      <c r="P103" s="127" t="str">
        <f>IF('CP, Curs, Sem'!AX102&lt;&gt;"a","",'CP, Curs, Sem'!AX102)</f>
        <v/>
      </c>
      <c r="Q103" s="127" t="str">
        <f>IF('CP, Curs, Sem'!AY102&lt;&gt;"a","",'CP, Curs, Sem'!AY102)</f>
        <v/>
      </c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8"/>
      <c r="AG103" s="128"/>
      <c r="AH103" s="125"/>
    </row>
    <row r="104" spans="1:34" ht="19.95" customHeight="1" x14ac:dyDescent="0.3">
      <c r="A104" s="125" t="str">
        <f>'CP, Curs, Sem'!B103</f>
        <v/>
      </c>
      <c r="B104" s="126" t="str">
        <f>IF(NOT(ISBLANK('CP, Curs, Sem'!C103)),'CP, Curs, Sem'!C103,"")</f>
        <v/>
      </c>
      <c r="C104" s="127" t="str">
        <f>IF('CP, Curs, Sem'!AK103&lt;&gt;"a","",'CP, Curs, Sem'!AK103)</f>
        <v/>
      </c>
      <c r="D104" s="127" t="str">
        <f>IF('CP, Curs, Sem'!AL103&lt;&gt;"a","",'CP, Curs, Sem'!AL103)</f>
        <v/>
      </c>
      <c r="E104" s="127" t="str">
        <f>IF('CP, Curs, Sem'!AM103&lt;&gt;"a","",'CP, Curs, Sem'!AM103)</f>
        <v/>
      </c>
      <c r="F104" s="127" t="str">
        <f>IF('CP, Curs, Sem'!AN103&lt;&gt;"a","",'CP, Curs, Sem'!AN103)</f>
        <v/>
      </c>
      <c r="G104" s="127" t="str">
        <f>IF('CP, Curs, Sem'!AO103&lt;&gt;"a","",'CP, Curs, Sem'!AO103)</f>
        <v/>
      </c>
      <c r="H104" s="127" t="str">
        <f>IF('CP, Curs, Sem'!AP103&lt;&gt;"a","",'CP, Curs, Sem'!AP103)</f>
        <v/>
      </c>
      <c r="I104" s="127" t="str">
        <f>IF('CP, Curs, Sem'!AQ103&lt;&gt;"a","",'CP, Curs, Sem'!AQ103)</f>
        <v/>
      </c>
      <c r="J104" s="127" t="str">
        <f>IF('CP, Curs, Sem'!AR103&lt;&gt;"a","",'CP, Curs, Sem'!AR103)</f>
        <v/>
      </c>
      <c r="K104" s="127" t="str">
        <f>IF('CP, Curs, Sem'!AS103&lt;&gt;"a","",'CP, Curs, Sem'!AS103)</f>
        <v/>
      </c>
      <c r="L104" s="127" t="str">
        <f>IF('CP, Curs, Sem'!AT103&lt;&gt;"a","",'CP, Curs, Sem'!AT103)</f>
        <v/>
      </c>
      <c r="M104" s="127" t="str">
        <f>IF('CP, Curs, Sem'!AU103&lt;&gt;"a","",'CP, Curs, Sem'!AU103)</f>
        <v/>
      </c>
      <c r="N104" s="127" t="str">
        <f>IF('CP, Curs, Sem'!AV103&lt;&gt;"a","",'CP, Curs, Sem'!AV103)</f>
        <v/>
      </c>
      <c r="O104" s="127" t="str">
        <f>IF('CP, Curs, Sem'!AW103&lt;&gt;"a","",'CP, Curs, Sem'!AW103)</f>
        <v/>
      </c>
      <c r="P104" s="127" t="str">
        <f>IF('CP, Curs, Sem'!AX103&lt;&gt;"a","",'CP, Curs, Sem'!AX103)</f>
        <v/>
      </c>
      <c r="Q104" s="127" t="str">
        <f>IF('CP, Curs, Sem'!AY103&lt;&gt;"a","",'CP, Curs, Sem'!AY103)</f>
        <v/>
      </c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8"/>
      <c r="AG104" s="128"/>
      <c r="AH104" s="125"/>
    </row>
    <row r="105" spans="1:34" ht="19.95" customHeight="1" x14ac:dyDescent="0.3">
      <c r="A105" s="125" t="str">
        <f>'CP, Curs, Sem'!B104</f>
        <v/>
      </c>
      <c r="B105" s="126" t="str">
        <f>IF(NOT(ISBLANK('CP, Curs, Sem'!C104)),'CP, Curs, Sem'!C104,"")</f>
        <v/>
      </c>
      <c r="C105" s="127" t="str">
        <f>IF('CP, Curs, Sem'!AK104&lt;&gt;"a","",'CP, Curs, Sem'!AK104)</f>
        <v/>
      </c>
      <c r="D105" s="127" t="str">
        <f>IF('CP, Curs, Sem'!AL104&lt;&gt;"a","",'CP, Curs, Sem'!AL104)</f>
        <v/>
      </c>
      <c r="E105" s="127" t="str">
        <f>IF('CP, Curs, Sem'!AM104&lt;&gt;"a","",'CP, Curs, Sem'!AM104)</f>
        <v/>
      </c>
      <c r="F105" s="127" t="str">
        <f>IF('CP, Curs, Sem'!AN104&lt;&gt;"a","",'CP, Curs, Sem'!AN104)</f>
        <v/>
      </c>
      <c r="G105" s="127" t="str">
        <f>IF('CP, Curs, Sem'!AO104&lt;&gt;"a","",'CP, Curs, Sem'!AO104)</f>
        <v/>
      </c>
      <c r="H105" s="127" t="str">
        <f>IF('CP, Curs, Sem'!AP104&lt;&gt;"a","",'CP, Curs, Sem'!AP104)</f>
        <v/>
      </c>
      <c r="I105" s="127" t="str">
        <f>IF('CP, Curs, Sem'!AQ104&lt;&gt;"a","",'CP, Curs, Sem'!AQ104)</f>
        <v/>
      </c>
      <c r="J105" s="127" t="str">
        <f>IF('CP, Curs, Sem'!AR104&lt;&gt;"a","",'CP, Curs, Sem'!AR104)</f>
        <v/>
      </c>
      <c r="K105" s="127" t="str">
        <f>IF('CP, Curs, Sem'!AS104&lt;&gt;"a","",'CP, Curs, Sem'!AS104)</f>
        <v/>
      </c>
      <c r="L105" s="127" t="str">
        <f>IF('CP, Curs, Sem'!AT104&lt;&gt;"a","",'CP, Curs, Sem'!AT104)</f>
        <v/>
      </c>
      <c r="M105" s="127" t="str">
        <f>IF('CP, Curs, Sem'!AU104&lt;&gt;"a","",'CP, Curs, Sem'!AU104)</f>
        <v/>
      </c>
      <c r="N105" s="127" t="str">
        <f>IF('CP, Curs, Sem'!AV104&lt;&gt;"a","",'CP, Curs, Sem'!AV104)</f>
        <v/>
      </c>
      <c r="O105" s="127" t="str">
        <f>IF('CP, Curs, Sem'!AW104&lt;&gt;"a","",'CP, Curs, Sem'!AW104)</f>
        <v/>
      </c>
      <c r="P105" s="127" t="str">
        <f>IF('CP, Curs, Sem'!AX104&lt;&gt;"a","",'CP, Curs, Sem'!AX104)</f>
        <v/>
      </c>
      <c r="Q105" s="127" t="str">
        <f>IF('CP, Curs, Sem'!AY104&lt;&gt;"a","",'CP, Curs, Sem'!AY104)</f>
        <v/>
      </c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8"/>
      <c r="AG105" s="128"/>
      <c r="AH105" s="125"/>
    </row>
    <row r="106" spans="1:34" ht="19.95" customHeight="1" x14ac:dyDescent="0.3">
      <c r="A106" s="125" t="str">
        <f>'CP, Curs, Sem'!B105</f>
        <v/>
      </c>
      <c r="B106" s="126" t="str">
        <f>IF(NOT(ISBLANK('CP, Curs, Sem'!C105)),'CP, Curs, Sem'!C105,"")</f>
        <v/>
      </c>
      <c r="C106" s="127" t="str">
        <f>IF('CP, Curs, Sem'!AK105&lt;&gt;"a","",'CP, Curs, Sem'!AK105)</f>
        <v/>
      </c>
      <c r="D106" s="127" t="str">
        <f>IF('CP, Curs, Sem'!AL105&lt;&gt;"a","",'CP, Curs, Sem'!AL105)</f>
        <v/>
      </c>
      <c r="E106" s="127" t="str">
        <f>IF('CP, Curs, Sem'!AM105&lt;&gt;"a","",'CP, Curs, Sem'!AM105)</f>
        <v/>
      </c>
      <c r="F106" s="127" t="str">
        <f>IF('CP, Curs, Sem'!AN105&lt;&gt;"a","",'CP, Curs, Sem'!AN105)</f>
        <v/>
      </c>
      <c r="G106" s="127" t="str">
        <f>IF('CP, Curs, Sem'!AO105&lt;&gt;"a","",'CP, Curs, Sem'!AO105)</f>
        <v/>
      </c>
      <c r="H106" s="127" t="str">
        <f>IF('CP, Curs, Sem'!AP105&lt;&gt;"a","",'CP, Curs, Sem'!AP105)</f>
        <v/>
      </c>
      <c r="I106" s="127" t="str">
        <f>IF('CP, Curs, Sem'!AQ105&lt;&gt;"a","",'CP, Curs, Sem'!AQ105)</f>
        <v/>
      </c>
      <c r="J106" s="127" t="str">
        <f>IF('CP, Curs, Sem'!AR105&lt;&gt;"a","",'CP, Curs, Sem'!AR105)</f>
        <v/>
      </c>
      <c r="K106" s="127" t="str">
        <f>IF('CP, Curs, Sem'!AS105&lt;&gt;"a","",'CP, Curs, Sem'!AS105)</f>
        <v/>
      </c>
      <c r="L106" s="127" t="str">
        <f>IF('CP, Curs, Sem'!AT105&lt;&gt;"a","",'CP, Curs, Sem'!AT105)</f>
        <v/>
      </c>
      <c r="M106" s="127" t="str">
        <f>IF('CP, Curs, Sem'!AU105&lt;&gt;"a","",'CP, Curs, Sem'!AU105)</f>
        <v/>
      </c>
      <c r="N106" s="127" t="str">
        <f>IF('CP, Curs, Sem'!AV105&lt;&gt;"a","",'CP, Curs, Sem'!AV105)</f>
        <v/>
      </c>
      <c r="O106" s="127" t="str">
        <f>IF('CP, Curs, Sem'!AW105&lt;&gt;"a","",'CP, Curs, Sem'!AW105)</f>
        <v/>
      </c>
      <c r="P106" s="127" t="str">
        <f>IF('CP, Curs, Sem'!AX105&lt;&gt;"a","",'CP, Curs, Sem'!AX105)</f>
        <v/>
      </c>
      <c r="Q106" s="127" t="str">
        <f>IF('CP, Curs, Sem'!AY105&lt;&gt;"a","",'CP, Curs, Sem'!AY105)</f>
        <v/>
      </c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8"/>
      <c r="AG106" s="128"/>
      <c r="AH106" s="125"/>
    </row>
  </sheetData>
  <mergeCells count="37">
    <mergeCell ref="O5:O6"/>
    <mergeCell ref="C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K5:AK6"/>
    <mergeCell ref="AL5:AL6"/>
    <mergeCell ref="AM5:AM6"/>
    <mergeCell ref="AB5:AB6"/>
    <mergeCell ref="AC5:AC6"/>
    <mergeCell ref="AD5:AD6"/>
    <mergeCell ref="AE5:AE6"/>
    <mergeCell ref="AF5:AH5"/>
    <mergeCell ref="AJ5:AJ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106"/>
  <sheetViews>
    <sheetView zoomScale="55" zoomScaleNormal="55" workbookViewId="0">
      <selection activeCell="AL48" sqref="AL48"/>
    </sheetView>
  </sheetViews>
  <sheetFormatPr defaultColWidth="9.109375" defaultRowHeight="15.6" x14ac:dyDescent="0.3"/>
  <cols>
    <col min="1" max="1" width="4.88671875" style="121" customWidth="1"/>
    <col min="2" max="2" width="41.44140625" style="121" customWidth="1"/>
    <col min="3" max="32" width="4.33203125" style="121" customWidth="1"/>
    <col min="33" max="34" width="6.33203125" style="121" customWidth="1"/>
    <col min="35" max="35" width="12.109375" style="121" customWidth="1"/>
    <col min="36" max="36" width="9.109375" style="121"/>
    <col min="37" max="37" width="16.5546875" style="121" customWidth="1"/>
    <col min="38" max="38" width="95.33203125" style="121" customWidth="1"/>
    <col min="39" max="39" width="8" style="121" customWidth="1"/>
    <col min="40" max="40" width="19.6640625" style="121" customWidth="1"/>
    <col min="41" max="48" width="9.109375" style="121"/>
    <col min="49" max="49" width="9.109375" style="121" customWidth="1"/>
    <col min="50" max="16384" width="9.109375" style="121"/>
  </cols>
  <sheetData>
    <row r="1" spans="1:40" x14ac:dyDescent="0.3">
      <c r="AL1" s="122" t="s">
        <v>101</v>
      </c>
    </row>
    <row r="2" spans="1:40" x14ac:dyDescent="0.3">
      <c r="AK2" s="121" t="s">
        <v>118</v>
      </c>
    </row>
    <row r="3" spans="1:40" x14ac:dyDescent="0.3">
      <c r="B3" s="122" t="s">
        <v>102</v>
      </c>
      <c r="AK3" s="121" t="s">
        <v>134</v>
      </c>
      <c r="AL3" s="122"/>
    </row>
    <row r="4" spans="1:40" ht="18" x14ac:dyDescent="0.35">
      <c r="C4" s="239" t="s">
        <v>135</v>
      </c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4" t="s">
        <v>136</v>
      </c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K4" s="121" t="s">
        <v>116</v>
      </c>
      <c r="AL4" s="123"/>
    </row>
    <row r="5" spans="1:40" ht="15.6" customHeight="1" x14ac:dyDescent="0.3">
      <c r="A5" s="231" t="s">
        <v>103</v>
      </c>
      <c r="B5" s="231" t="s">
        <v>104</v>
      </c>
      <c r="C5" s="237" t="str">
        <f>IF(MatLab!E6&lt;&gt;"",MatLab!E6,"")</f>
        <v>31.01</v>
      </c>
      <c r="D5" s="237" t="str">
        <f>IF(MatLab!F6&lt;&gt;"",MatLab!F6,"")</f>
        <v/>
      </c>
      <c r="E5" s="237" t="str">
        <f>IF(MatLab!G6&lt;&gt;"",MatLab!G6,"")</f>
        <v/>
      </c>
      <c r="F5" s="237" t="str">
        <f>IF(MatLab!H6&lt;&gt;"",MatLab!H6,"")</f>
        <v/>
      </c>
      <c r="G5" s="237" t="str">
        <f>IF(MatLab!I6&lt;&gt;"",MatLab!I6,"")</f>
        <v/>
      </c>
      <c r="H5" s="237" t="str">
        <f>IF(MatLab!J6&lt;&gt;"",MatLab!J6,"")</f>
        <v/>
      </c>
      <c r="I5" s="237" t="str">
        <f>IF(MatLab!K6&lt;&gt;"",MatLab!K6,"")</f>
        <v/>
      </c>
      <c r="J5" s="237" t="str">
        <f>IF(MatLab!L6&lt;&gt;"",MatLab!L6,"")</f>
        <v/>
      </c>
      <c r="K5" s="237" t="str">
        <f>IF(MatLab!M6&lt;&gt;"",MatLab!M6,"")</f>
        <v/>
      </c>
      <c r="L5" s="237" t="str">
        <f>IF(MatLab!N6&lt;&gt;"",MatLab!N6,"")</f>
        <v/>
      </c>
      <c r="M5" s="237" t="str">
        <f>IF(MatLab!O6&lt;&gt;"",MatLab!O6,"")</f>
        <v/>
      </c>
      <c r="N5" s="237" t="str">
        <f>IF(MatLab!P6&lt;&gt;"",MatLab!P6,"")</f>
        <v/>
      </c>
      <c r="O5" s="237" t="str">
        <f>IF(MatLab!Q6&lt;&gt;"",MatLab!Q6,"")</f>
        <v/>
      </c>
      <c r="P5" s="237" t="str">
        <f>IF(MatLab!R6&lt;&gt;"",MatLab!R6,"")</f>
        <v/>
      </c>
      <c r="Q5" s="237" t="str">
        <f>IF(MatLab!S6&lt;&gt;"",MatLab!S6,"")</f>
        <v/>
      </c>
      <c r="R5" s="235" t="str">
        <f>IF('Lab Fizica'!E6&lt;&gt;"",'Lab Fizica'!E6,"")</f>
        <v>31.01</v>
      </c>
      <c r="S5" s="235" t="str">
        <f>IF('Lab Fizica'!F6&lt;&gt;"",'Lab Fizica'!F6,"")</f>
        <v/>
      </c>
      <c r="T5" s="235" t="str">
        <f>IF('Lab Fizica'!G6&lt;&gt;"",'Lab Fizica'!G6,"")</f>
        <v/>
      </c>
      <c r="U5" s="235" t="str">
        <f>IF('Lab Fizica'!H6&lt;&gt;"",'Lab Fizica'!H6,"")</f>
        <v/>
      </c>
      <c r="V5" s="235" t="str">
        <f>IF('Lab Fizica'!I6&lt;&gt;"",'Lab Fizica'!I6,"")</f>
        <v/>
      </c>
      <c r="W5" s="235" t="str">
        <f>IF('Lab Fizica'!J6&lt;&gt;"",'Lab Fizica'!J6,"")</f>
        <v/>
      </c>
      <c r="X5" s="235" t="str">
        <f>IF('Lab Fizica'!K6&lt;&gt;"",'Lab Fizica'!K6,"")</f>
        <v/>
      </c>
      <c r="Y5" s="235" t="str">
        <f>IF('Lab Fizica'!L6&lt;&gt;"",'Lab Fizica'!L6,"")</f>
        <v/>
      </c>
      <c r="Z5" s="235" t="str">
        <f>IF('Lab Fizica'!M6&lt;&gt;"",'Lab Fizica'!M6,"")</f>
        <v/>
      </c>
      <c r="AA5" s="235" t="str">
        <f>IF('Lab Fizica'!N6&lt;&gt;"",'Lab Fizica'!N6,"")</f>
        <v/>
      </c>
      <c r="AB5" s="235" t="str">
        <f>IF('Lab Fizica'!O6&lt;&gt;"",'Lab Fizica'!O6,"")</f>
        <v/>
      </c>
      <c r="AC5" s="235" t="str">
        <f>IF('Lab Fizica'!P6&lt;&gt;"",'Lab Fizica'!P6,"")</f>
        <v/>
      </c>
      <c r="AD5" s="235" t="str">
        <f>IF('Lab Fizica'!Q6&lt;&gt;"",'Lab Fizica'!Q6,"")</f>
        <v/>
      </c>
      <c r="AE5" s="235" t="str">
        <f>IF('Lab Fizica'!R6&lt;&gt;"",'Lab Fizica'!R6,"")</f>
        <v/>
      </c>
      <c r="AF5" s="235" t="str">
        <f>IF('Lab Fizica'!S6&lt;&gt;"",'Lab Fizica'!S6,"")</f>
        <v/>
      </c>
      <c r="AG5" s="226" t="s">
        <v>105</v>
      </c>
      <c r="AH5" s="226"/>
      <c r="AI5" s="226"/>
      <c r="AK5" s="227" t="s">
        <v>106</v>
      </c>
      <c r="AL5" s="227" t="s">
        <v>107</v>
      </c>
      <c r="AM5" s="227" t="s">
        <v>108</v>
      </c>
      <c r="AN5" s="227" t="s">
        <v>109</v>
      </c>
    </row>
    <row r="6" spans="1:40" ht="60" customHeight="1" x14ac:dyDescent="0.3">
      <c r="A6" s="231"/>
      <c r="B6" s="231"/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124" t="s">
        <v>24</v>
      </c>
      <c r="AH6" s="124" t="s">
        <v>25</v>
      </c>
      <c r="AI6" s="124" t="s">
        <v>110</v>
      </c>
      <c r="AK6" s="228"/>
      <c r="AL6" s="228"/>
      <c r="AM6" s="228"/>
      <c r="AN6" s="228"/>
    </row>
    <row r="7" spans="1:40" ht="19.95" customHeight="1" x14ac:dyDescent="0.3">
      <c r="A7" s="125">
        <f>'CP, Curs, Sem'!B6</f>
        <v>1</v>
      </c>
      <c r="B7" s="126" t="str">
        <f>IF(NOT(ISBLANK('CP, Curs, Sem'!C6)),'CP, Curs, Sem'!C6,"")</f>
        <v>Nume, Prenume</v>
      </c>
      <c r="C7" s="138" t="str">
        <f>IF(MatLab!E7&lt;&gt;"a","",MatLab!E7)</f>
        <v/>
      </c>
      <c r="D7" s="138" t="str">
        <f>IF(MatLab!F7&lt;&gt;"a","",MatLab!F7)</f>
        <v/>
      </c>
      <c r="E7" s="138" t="str">
        <f>IF(MatLab!G7&lt;&gt;"a","",MatLab!G7)</f>
        <v/>
      </c>
      <c r="F7" s="138" t="str">
        <f>IF(MatLab!H7&lt;&gt;"a","",MatLab!H7)</f>
        <v/>
      </c>
      <c r="G7" s="138" t="str">
        <f>IF(MatLab!I7&lt;&gt;"a","",MatLab!I7)</f>
        <v/>
      </c>
      <c r="H7" s="138" t="str">
        <f>IF(MatLab!J7&lt;&gt;"a","",MatLab!J7)</f>
        <v/>
      </c>
      <c r="I7" s="138" t="str">
        <f>IF(MatLab!K7&lt;&gt;"a","",MatLab!K7)</f>
        <v/>
      </c>
      <c r="J7" s="138" t="str">
        <f>IF(MatLab!L7&lt;&gt;"a","",MatLab!L7)</f>
        <v/>
      </c>
      <c r="K7" s="138" t="str">
        <f>IF(MatLab!M7&lt;&gt;"a","",MatLab!M7)</f>
        <v/>
      </c>
      <c r="L7" s="138" t="str">
        <f>IF(MatLab!N7&lt;&gt;"a","",MatLab!N7)</f>
        <v/>
      </c>
      <c r="M7" s="138" t="str">
        <f>IF(MatLab!O7&lt;&gt;"a","",MatLab!O7)</f>
        <v/>
      </c>
      <c r="N7" s="138" t="str">
        <f>IF(MatLab!P7&lt;&gt;"a","",MatLab!P7)</f>
        <v/>
      </c>
      <c r="O7" s="138" t="str">
        <f>IF(MatLab!Q7&lt;&gt;"a","",MatLab!Q7)</f>
        <v/>
      </c>
      <c r="P7" s="138" t="str">
        <f>IF(MatLab!R7&lt;&gt;"a","",MatLab!R7)</f>
        <v/>
      </c>
      <c r="Q7" s="138" t="str">
        <f>IF(MatLab!S7&lt;&gt;"a","",MatLab!S7)</f>
        <v/>
      </c>
      <c r="R7" s="138" t="str">
        <f>IF('Lab Fizica'!E7&lt;&gt;"a","",'Lab Fizica'!E7)</f>
        <v/>
      </c>
      <c r="S7" s="138" t="str">
        <f>IF('Lab Fizica'!F7&lt;&gt;"a","",'Lab Fizica'!F7)</f>
        <v/>
      </c>
      <c r="T7" s="138" t="str">
        <f>IF('Lab Fizica'!G7&lt;&gt;"a","",'Lab Fizica'!G7)</f>
        <v/>
      </c>
      <c r="U7" s="138" t="str">
        <f>IF('Lab Fizica'!H7&lt;&gt;"a","",'Lab Fizica'!H7)</f>
        <v/>
      </c>
      <c r="V7" s="138" t="str">
        <f>IF('Lab Fizica'!I7&lt;&gt;"a","",'Lab Fizica'!I7)</f>
        <v/>
      </c>
      <c r="W7" s="138" t="str">
        <f>IF('Lab Fizica'!J7&lt;&gt;"a","",'Lab Fizica'!J7)</f>
        <v/>
      </c>
      <c r="X7" s="138" t="str">
        <f>IF('Lab Fizica'!K7&lt;&gt;"a","",'Lab Fizica'!K7)</f>
        <v/>
      </c>
      <c r="Y7" s="138" t="str">
        <f>IF('Lab Fizica'!L7&lt;&gt;"a","",'Lab Fizica'!L7)</f>
        <v/>
      </c>
      <c r="Z7" s="138" t="str">
        <f>IF('Lab Fizica'!M7&lt;&gt;"a","",'Lab Fizica'!M7)</f>
        <v/>
      </c>
      <c r="AA7" s="138" t="str">
        <f>IF('Lab Fizica'!N7&lt;&gt;"a","",'Lab Fizica'!N7)</f>
        <v/>
      </c>
      <c r="AB7" s="138" t="str">
        <f>IF('Lab Fizica'!O7&lt;&gt;"a","",'Lab Fizica'!O7)</f>
        <v/>
      </c>
      <c r="AC7" s="138" t="str">
        <f>IF('Lab Fizica'!P7&lt;&gt;"a","",'Lab Fizica'!P7)</f>
        <v/>
      </c>
      <c r="AD7" s="138" t="str">
        <f>IF('Lab Fizica'!Q7&lt;&gt;"a","",'Lab Fizica'!Q7)</f>
        <v/>
      </c>
      <c r="AE7" s="138" t="str">
        <f>IF('Lab Fizica'!R7&lt;&gt;"a","",'Lab Fizica'!R7)</f>
        <v/>
      </c>
      <c r="AF7" s="138" t="str">
        <f>IF('Lab Fizica'!S7&lt;&gt;"a","",'Lab Fizica'!S7)</f>
        <v/>
      </c>
      <c r="AG7" s="128"/>
      <c r="AH7" s="128"/>
      <c r="AI7" s="125"/>
      <c r="AK7" s="136" t="str">
        <f>C5</f>
        <v>31.01</v>
      </c>
      <c r="AL7" s="130" t="s">
        <v>137</v>
      </c>
      <c r="AM7" s="129">
        <v>2</v>
      </c>
      <c r="AN7" s="129"/>
    </row>
    <row r="8" spans="1:40" ht="19.95" customHeight="1" x14ac:dyDescent="0.3">
      <c r="A8" s="125" t="str">
        <f>'CP, Curs, Sem'!B7</f>
        <v/>
      </c>
      <c r="B8" s="126" t="str">
        <f>IF(NOT(ISBLANK('CP, Curs, Sem'!C7)),'CP, Curs, Sem'!C7,"")</f>
        <v/>
      </c>
      <c r="C8" s="138" t="str">
        <f>IF(MatLab!E8&lt;&gt;"a","",MatLab!E8)</f>
        <v/>
      </c>
      <c r="D8" s="138" t="str">
        <f>IF(MatLab!F8&lt;&gt;"a","",MatLab!F8)</f>
        <v/>
      </c>
      <c r="E8" s="138" t="str">
        <f>IF(MatLab!G8&lt;&gt;"a","",MatLab!G8)</f>
        <v/>
      </c>
      <c r="F8" s="138" t="str">
        <f>IF(MatLab!H8&lt;&gt;"a","",MatLab!H8)</f>
        <v/>
      </c>
      <c r="G8" s="138" t="str">
        <f>IF(MatLab!I8&lt;&gt;"a","",MatLab!I8)</f>
        <v/>
      </c>
      <c r="H8" s="138" t="str">
        <f>IF(MatLab!J8&lt;&gt;"a","",MatLab!J8)</f>
        <v/>
      </c>
      <c r="I8" s="138" t="str">
        <f>IF(MatLab!K8&lt;&gt;"a","",MatLab!K8)</f>
        <v/>
      </c>
      <c r="J8" s="138" t="str">
        <f>IF(MatLab!L8&lt;&gt;"a","",MatLab!L8)</f>
        <v/>
      </c>
      <c r="K8" s="138" t="str">
        <f>IF(MatLab!M8&lt;&gt;"a","",MatLab!M8)</f>
        <v/>
      </c>
      <c r="L8" s="138" t="str">
        <f>IF(MatLab!N8&lt;&gt;"a","",MatLab!N8)</f>
        <v/>
      </c>
      <c r="M8" s="138" t="str">
        <f>IF(MatLab!O8&lt;&gt;"a","",MatLab!O8)</f>
        <v/>
      </c>
      <c r="N8" s="138" t="str">
        <f>IF(MatLab!P8&lt;&gt;"a","",MatLab!P8)</f>
        <v/>
      </c>
      <c r="O8" s="138" t="str">
        <f>IF(MatLab!Q8&lt;&gt;"a","",MatLab!Q8)</f>
        <v/>
      </c>
      <c r="P8" s="138" t="str">
        <f>IF(MatLab!R8&lt;&gt;"a","",MatLab!R8)</f>
        <v/>
      </c>
      <c r="Q8" s="138" t="str">
        <f>IF(MatLab!S8&lt;&gt;"a","",MatLab!S8)</f>
        <v/>
      </c>
      <c r="R8" s="138" t="str">
        <f>IF('Lab Fizica'!E8&lt;&gt;"a","",'Lab Fizica'!E8)</f>
        <v/>
      </c>
      <c r="S8" s="138" t="str">
        <f>IF('Lab Fizica'!F8&lt;&gt;"a","",'Lab Fizica'!F8)</f>
        <v/>
      </c>
      <c r="T8" s="138" t="str">
        <f>IF('Lab Fizica'!G8&lt;&gt;"a","",'Lab Fizica'!G8)</f>
        <v/>
      </c>
      <c r="U8" s="138" t="str">
        <f>IF('Lab Fizica'!H8&lt;&gt;"a","",'Lab Fizica'!H8)</f>
        <v/>
      </c>
      <c r="V8" s="138" t="str">
        <f>IF('Lab Fizica'!I8&lt;&gt;"a","",'Lab Fizica'!I8)</f>
        <v/>
      </c>
      <c r="W8" s="138" t="str">
        <f>IF('Lab Fizica'!J8&lt;&gt;"a","",'Lab Fizica'!J8)</f>
        <v/>
      </c>
      <c r="X8" s="138" t="str">
        <f>IF('Lab Fizica'!K8&lt;&gt;"a","",'Lab Fizica'!K8)</f>
        <v/>
      </c>
      <c r="Y8" s="138" t="str">
        <f>IF('Lab Fizica'!L8&lt;&gt;"a","",'Lab Fizica'!L8)</f>
        <v/>
      </c>
      <c r="Z8" s="138" t="str">
        <f>IF('Lab Fizica'!M8&lt;&gt;"a","",'Lab Fizica'!M8)</f>
        <v/>
      </c>
      <c r="AA8" s="138" t="str">
        <f>IF('Lab Fizica'!N8&lt;&gt;"a","",'Lab Fizica'!N8)</f>
        <v/>
      </c>
      <c r="AB8" s="138" t="str">
        <f>IF('Lab Fizica'!O8&lt;&gt;"a","",'Lab Fizica'!O8)</f>
        <v/>
      </c>
      <c r="AC8" s="138" t="str">
        <f>IF('Lab Fizica'!P8&lt;&gt;"a","",'Lab Fizica'!P8)</f>
        <v/>
      </c>
      <c r="AD8" s="138" t="str">
        <f>IF('Lab Fizica'!Q8&lt;&gt;"a","",'Lab Fizica'!Q8)</f>
        <v/>
      </c>
      <c r="AE8" s="138" t="str">
        <f>IF('Lab Fizica'!R8&lt;&gt;"a","",'Lab Fizica'!R8)</f>
        <v/>
      </c>
      <c r="AF8" s="138" t="str">
        <f>IF('Lab Fizica'!S8&lt;&gt;"a","",'Lab Fizica'!S8)</f>
        <v/>
      </c>
      <c r="AG8" s="128"/>
      <c r="AH8" s="128"/>
      <c r="AI8" s="125"/>
      <c r="AK8" s="136" t="str">
        <f>D5</f>
        <v/>
      </c>
      <c r="AL8" s="130" t="s">
        <v>137</v>
      </c>
      <c r="AM8" s="129"/>
      <c r="AN8" s="129"/>
    </row>
    <row r="9" spans="1:40" ht="19.95" customHeight="1" x14ac:dyDescent="0.3">
      <c r="A9" s="125" t="str">
        <f>'CP, Curs, Sem'!B8</f>
        <v/>
      </c>
      <c r="B9" s="126" t="str">
        <f>IF(NOT(ISBLANK('CP, Curs, Sem'!C8)),'CP, Curs, Sem'!C8,"")</f>
        <v/>
      </c>
      <c r="C9" s="138" t="str">
        <f>IF(MatLab!E9&lt;&gt;"a","",MatLab!E9)</f>
        <v/>
      </c>
      <c r="D9" s="138" t="str">
        <f>IF(MatLab!F9&lt;&gt;"a","",MatLab!F9)</f>
        <v/>
      </c>
      <c r="E9" s="138" t="str">
        <f>IF(MatLab!G9&lt;&gt;"a","",MatLab!G9)</f>
        <v/>
      </c>
      <c r="F9" s="138" t="str">
        <f>IF(MatLab!H9&lt;&gt;"a","",MatLab!H9)</f>
        <v/>
      </c>
      <c r="G9" s="138" t="str">
        <f>IF(MatLab!I9&lt;&gt;"a","",MatLab!I9)</f>
        <v/>
      </c>
      <c r="H9" s="138" t="str">
        <f>IF(MatLab!J9&lt;&gt;"a","",MatLab!J9)</f>
        <v/>
      </c>
      <c r="I9" s="138" t="str">
        <f>IF(MatLab!K9&lt;&gt;"a","",MatLab!K9)</f>
        <v/>
      </c>
      <c r="J9" s="138" t="str">
        <f>IF(MatLab!L9&lt;&gt;"a","",MatLab!L9)</f>
        <v/>
      </c>
      <c r="K9" s="138" t="str">
        <f>IF(MatLab!M9&lt;&gt;"a","",MatLab!M9)</f>
        <v/>
      </c>
      <c r="L9" s="138" t="str">
        <f>IF(MatLab!N9&lt;&gt;"a","",MatLab!N9)</f>
        <v/>
      </c>
      <c r="M9" s="138" t="str">
        <f>IF(MatLab!O9&lt;&gt;"a","",MatLab!O9)</f>
        <v/>
      </c>
      <c r="N9" s="138" t="str">
        <f>IF(MatLab!P9&lt;&gt;"a","",MatLab!P9)</f>
        <v/>
      </c>
      <c r="O9" s="138" t="str">
        <f>IF(MatLab!Q9&lt;&gt;"a","",MatLab!Q9)</f>
        <v/>
      </c>
      <c r="P9" s="138" t="str">
        <f>IF(MatLab!R9&lt;&gt;"a","",MatLab!R9)</f>
        <v/>
      </c>
      <c r="Q9" s="138" t="str">
        <f>IF(MatLab!S9&lt;&gt;"a","",MatLab!S9)</f>
        <v/>
      </c>
      <c r="R9" s="138" t="str">
        <f>IF('Lab Fizica'!E9&lt;&gt;"a","",'Lab Fizica'!E9)</f>
        <v/>
      </c>
      <c r="S9" s="138" t="str">
        <f>IF('Lab Fizica'!F9&lt;&gt;"a","",'Lab Fizica'!F9)</f>
        <v/>
      </c>
      <c r="T9" s="138" t="str">
        <f>IF('Lab Fizica'!G9&lt;&gt;"a","",'Lab Fizica'!G9)</f>
        <v/>
      </c>
      <c r="U9" s="138" t="str">
        <f>IF('Lab Fizica'!H9&lt;&gt;"a","",'Lab Fizica'!H9)</f>
        <v/>
      </c>
      <c r="V9" s="138" t="str">
        <f>IF('Lab Fizica'!I9&lt;&gt;"a","",'Lab Fizica'!I9)</f>
        <v/>
      </c>
      <c r="W9" s="138" t="str">
        <f>IF('Lab Fizica'!J9&lt;&gt;"a","",'Lab Fizica'!J9)</f>
        <v/>
      </c>
      <c r="X9" s="138" t="str">
        <f>IF('Lab Fizica'!K9&lt;&gt;"a","",'Lab Fizica'!K9)</f>
        <v/>
      </c>
      <c r="Y9" s="138" t="str">
        <f>IF('Lab Fizica'!L9&lt;&gt;"a","",'Lab Fizica'!L9)</f>
        <v/>
      </c>
      <c r="Z9" s="138" t="str">
        <f>IF('Lab Fizica'!M9&lt;&gt;"a","",'Lab Fizica'!M9)</f>
        <v/>
      </c>
      <c r="AA9" s="138" t="str">
        <f>IF('Lab Fizica'!N9&lt;&gt;"a","",'Lab Fizica'!N9)</f>
        <v/>
      </c>
      <c r="AB9" s="138" t="str">
        <f>IF('Lab Fizica'!O9&lt;&gt;"a","",'Lab Fizica'!O9)</f>
        <v/>
      </c>
      <c r="AC9" s="138" t="str">
        <f>IF('Lab Fizica'!P9&lt;&gt;"a","",'Lab Fizica'!P9)</f>
        <v/>
      </c>
      <c r="AD9" s="138" t="str">
        <f>IF('Lab Fizica'!Q9&lt;&gt;"a","",'Lab Fizica'!Q9)</f>
        <v/>
      </c>
      <c r="AE9" s="138" t="str">
        <f>IF('Lab Fizica'!R9&lt;&gt;"a","",'Lab Fizica'!R9)</f>
        <v/>
      </c>
      <c r="AF9" s="138" t="str">
        <f>IF('Lab Fizica'!S9&lt;&gt;"a","",'Lab Fizica'!S9)</f>
        <v/>
      </c>
      <c r="AG9" s="128"/>
      <c r="AH9" s="128"/>
      <c r="AI9" s="125"/>
      <c r="AK9" s="136" t="str">
        <f>E5</f>
        <v/>
      </c>
      <c r="AL9" s="130" t="s">
        <v>138</v>
      </c>
      <c r="AM9" s="129"/>
      <c r="AN9" s="129"/>
    </row>
    <row r="10" spans="1:40" ht="19.95" customHeight="1" x14ac:dyDescent="0.3">
      <c r="A10" s="125" t="str">
        <f>'CP, Curs, Sem'!B9</f>
        <v/>
      </c>
      <c r="B10" s="126" t="str">
        <f>IF(NOT(ISBLANK('CP, Curs, Sem'!C9)),'CP, Curs, Sem'!C9,"")</f>
        <v/>
      </c>
      <c r="C10" s="138" t="str">
        <f>IF(MatLab!E10&lt;&gt;"a","",MatLab!E10)</f>
        <v/>
      </c>
      <c r="D10" s="138" t="str">
        <f>IF(MatLab!F10&lt;&gt;"a","",MatLab!F10)</f>
        <v/>
      </c>
      <c r="E10" s="138" t="str">
        <f>IF(MatLab!G10&lt;&gt;"a","",MatLab!G10)</f>
        <v/>
      </c>
      <c r="F10" s="138" t="str">
        <f>IF(MatLab!H10&lt;&gt;"a","",MatLab!H10)</f>
        <v/>
      </c>
      <c r="G10" s="138" t="str">
        <f>IF(MatLab!I10&lt;&gt;"a","",MatLab!I10)</f>
        <v/>
      </c>
      <c r="H10" s="138" t="str">
        <f>IF(MatLab!J10&lt;&gt;"a","",MatLab!J10)</f>
        <v/>
      </c>
      <c r="I10" s="138" t="str">
        <f>IF(MatLab!K10&lt;&gt;"a","",MatLab!K10)</f>
        <v/>
      </c>
      <c r="J10" s="138" t="str">
        <f>IF(MatLab!L10&lt;&gt;"a","",MatLab!L10)</f>
        <v/>
      </c>
      <c r="K10" s="138" t="str">
        <f>IF(MatLab!M10&lt;&gt;"a","",MatLab!M10)</f>
        <v/>
      </c>
      <c r="L10" s="138" t="str">
        <f>IF(MatLab!N10&lt;&gt;"a","",MatLab!N10)</f>
        <v/>
      </c>
      <c r="M10" s="138" t="str">
        <f>IF(MatLab!O10&lt;&gt;"a","",MatLab!O10)</f>
        <v/>
      </c>
      <c r="N10" s="138" t="str">
        <f>IF(MatLab!P10&lt;&gt;"a","",MatLab!P10)</f>
        <v/>
      </c>
      <c r="O10" s="138" t="str">
        <f>IF(MatLab!Q10&lt;&gt;"a","",MatLab!Q10)</f>
        <v/>
      </c>
      <c r="P10" s="138" t="str">
        <f>IF(MatLab!R10&lt;&gt;"a","",MatLab!R10)</f>
        <v/>
      </c>
      <c r="Q10" s="138" t="str">
        <f>IF(MatLab!S10&lt;&gt;"a","",MatLab!S10)</f>
        <v/>
      </c>
      <c r="R10" s="138" t="str">
        <f>IF('Lab Fizica'!E10&lt;&gt;"a","",'Lab Fizica'!E10)</f>
        <v/>
      </c>
      <c r="S10" s="138" t="str">
        <f>IF('Lab Fizica'!F10&lt;&gt;"a","",'Lab Fizica'!F10)</f>
        <v/>
      </c>
      <c r="T10" s="138" t="str">
        <f>IF('Lab Fizica'!G10&lt;&gt;"a","",'Lab Fizica'!G10)</f>
        <v/>
      </c>
      <c r="U10" s="138" t="str">
        <f>IF('Lab Fizica'!H10&lt;&gt;"a","",'Lab Fizica'!H10)</f>
        <v/>
      </c>
      <c r="V10" s="138" t="str">
        <f>IF('Lab Fizica'!I10&lt;&gt;"a","",'Lab Fizica'!I10)</f>
        <v/>
      </c>
      <c r="W10" s="138" t="str">
        <f>IF('Lab Fizica'!J10&lt;&gt;"a","",'Lab Fizica'!J10)</f>
        <v/>
      </c>
      <c r="X10" s="138" t="str">
        <f>IF('Lab Fizica'!K10&lt;&gt;"a","",'Lab Fizica'!K10)</f>
        <v/>
      </c>
      <c r="Y10" s="138" t="str">
        <f>IF('Lab Fizica'!L10&lt;&gt;"a","",'Lab Fizica'!L10)</f>
        <v/>
      </c>
      <c r="Z10" s="138" t="str">
        <f>IF('Lab Fizica'!M10&lt;&gt;"a","",'Lab Fizica'!M10)</f>
        <v/>
      </c>
      <c r="AA10" s="138" t="str">
        <f>IF('Lab Fizica'!N10&lt;&gt;"a","",'Lab Fizica'!N10)</f>
        <v/>
      </c>
      <c r="AB10" s="138" t="str">
        <f>IF('Lab Fizica'!O10&lt;&gt;"a","",'Lab Fizica'!O10)</f>
        <v/>
      </c>
      <c r="AC10" s="138" t="str">
        <f>IF('Lab Fizica'!P10&lt;&gt;"a","",'Lab Fizica'!P10)</f>
        <v/>
      </c>
      <c r="AD10" s="138" t="str">
        <f>IF('Lab Fizica'!Q10&lt;&gt;"a","",'Lab Fizica'!Q10)</f>
        <v/>
      </c>
      <c r="AE10" s="138" t="str">
        <f>IF('Lab Fizica'!R10&lt;&gt;"a","",'Lab Fizica'!R10)</f>
        <v/>
      </c>
      <c r="AF10" s="138" t="str">
        <f>IF('Lab Fizica'!S10&lt;&gt;"a","",'Lab Fizica'!S10)</f>
        <v/>
      </c>
      <c r="AG10" s="128"/>
      <c r="AH10" s="128"/>
      <c r="AI10" s="125"/>
      <c r="AK10" s="136" t="str">
        <f>F5</f>
        <v/>
      </c>
      <c r="AL10" s="130" t="s">
        <v>138</v>
      </c>
      <c r="AM10" s="129"/>
      <c r="AN10" s="129"/>
    </row>
    <row r="11" spans="1:40" ht="19.95" customHeight="1" x14ac:dyDescent="0.3">
      <c r="A11" s="125" t="str">
        <f>'CP, Curs, Sem'!B10</f>
        <v/>
      </c>
      <c r="B11" s="126" t="str">
        <f>IF(NOT(ISBLANK('CP, Curs, Sem'!C10)),'CP, Curs, Sem'!C10,"")</f>
        <v/>
      </c>
      <c r="C11" s="138" t="str">
        <f>IF(MatLab!E11&lt;&gt;"a","",MatLab!E11)</f>
        <v/>
      </c>
      <c r="D11" s="138" t="str">
        <f>IF(MatLab!F11&lt;&gt;"a","",MatLab!F11)</f>
        <v/>
      </c>
      <c r="E11" s="138" t="str">
        <f>IF(MatLab!G11&lt;&gt;"a","",MatLab!G11)</f>
        <v/>
      </c>
      <c r="F11" s="138" t="str">
        <f>IF(MatLab!H11&lt;&gt;"a","",MatLab!H11)</f>
        <v/>
      </c>
      <c r="G11" s="138" t="str">
        <f>IF(MatLab!I11&lt;&gt;"a","",MatLab!I11)</f>
        <v/>
      </c>
      <c r="H11" s="138" t="str">
        <f>IF(MatLab!J11&lt;&gt;"a","",MatLab!J11)</f>
        <v/>
      </c>
      <c r="I11" s="138" t="str">
        <f>IF(MatLab!K11&lt;&gt;"a","",MatLab!K11)</f>
        <v/>
      </c>
      <c r="J11" s="138" t="str">
        <f>IF(MatLab!L11&lt;&gt;"a","",MatLab!L11)</f>
        <v/>
      </c>
      <c r="K11" s="138" t="str">
        <f>IF(MatLab!M11&lt;&gt;"a","",MatLab!M11)</f>
        <v/>
      </c>
      <c r="L11" s="138" t="str">
        <f>IF(MatLab!N11&lt;&gt;"a","",MatLab!N11)</f>
        <v/>
      </c>
      <c r="M11" s="138" t="str">
        <f>IF(MatLab!O11&lt;&gt;"a","",MatLab!O11)</f>
        <v/>
      </c>
      <c r="N11" s="138" t="str">
        <f>IF(MatLab!P11&lt;&gt;"a","",MatLab!P11)</f>
        <v/>
      </c>
      <c r="O11" s="138" t="str">
        <f>IF(MatLab!Q11&lt;&gt;"a","",MatLab!Q11)</f>
        <v/>
      </c>
      <c r="P11" s="138" t="str">
        <f>IF(MatLab!R11&lt;&gt;"a","",MatLab!R11)</f>
        <v/>
      </c>
      <c r="Q11" s="138" t="str">
        <f>IF(MatLab!S11&lt;&gt;"a","",MatLab!S11)</f>
        <v/>
      </c>
      <c r="R11" s="138" t="str">
        <f>IF('Lab Fizica'!E11&lt;&gt;"a","",'Lab Fizica'!E11)</f>
        <v/>
      </c>
      <c r="S11" s="138" t="str">
        <f>IF('Lab Fizica'!F11&lt;&gt;"a","",'Lab Fizica'!F11)</f>
        <v/>
      </c>
      <c r="T11" s="138" t="str">
        <f>IF('Lab Fizica'!G11&lt;&gt;"a","",'Lab Fizica'!G11)</f>
        <v/>
      </c>
      <c r="U11" s="138" t="str">
        <f>IF('Lab Fizica'!H11&lt;&gt;"a","",'Lab Fizica'!H11)</f>
        <v/>
      </c>
      <c r="V11" s="138" t="str">
        <f>IF('Lab Fizica'!I11&lt;&gt;"a","",'Lab Fizica'!I11)</f>
        <v/>
      </c>
      <c r="W11" s="138" t="str">
        <f>IF('Lab Fizica'!J11&lt;&gt;"a","",'Lab Fizica'!J11)</f>
        <v/>
      </c>
      <c r="X11" s="138" t="str">
        <f>IF('Lab Fizica'!K11&lt;&gt;"a","",'Lab Fizica'!K11)</f>
        <v/>
      </c>
      <c r="Y11" s="138" t="str">
        <f>IF('Lab Fizica'!L11&lt;&gt;"a","",'Lab Fizica'!L11)</f>
        <v/>
      </c>
      <c r="Z11" s="138" t="str">
        <f>IF('Lab Fizica'!M11&lt;&gt;"a","",'Lab Fizica'!M11)</f>
        <v/>
      </c>
      <c r="AA11" s="138" t="str">
        <f>IF('Lab Fizica'!N11&lt;&gt;"a","",'Lab Fizica'!N11)</f>
        <v/>
      </c>
      <c r="AB11" s="138" t="str">
        <f>IF('Lab Fizica'!O11&lt;&gt;"a","",'Lab Fizica'!O11)</f>
        <v/>
      </c>
      <c r="AC11" s="138" t="str">
        <f>IF('Lab Fizica'!P11&lt;&gt;"a","",'Lab Fizica'!P11)</f>
        <v/>
      </c>
      <c r="AD11" s="138" t="str">
        <f>IF('Lab Fizica'!Q11&lt;&gt;"a","",'Lab Fizica'!Q11)</f>
        <v/>
      </c>
      <c r="AE11" s="138" t="str">
        <f>IF('Lab Fizica'!R11&lt;&gt;"a","",'Lab Fizica'!R11)</f>
        <v/>
      </c>
      <c r="AF11" s="138" t="str">
        <f>IF('Lab Fizica'!S11&lt;&gt;"a","",'Lab Fizica'!S11)</f>
        <v/>
      </c>
      <c r="AG11" s="128"/>
      <c r="AH11" s="128"/>
      <c r="AI11" s="125"/>
      <c r="AK11" s="136" t="str">
        <f>G5</f>
        <v/>
      </c>
      <c r="AL11" s="130" t="s">
        <v>139</v>
      </c>
      <c r="AM11" s="129"/>
      <c r="AN11" s="129"/>
    </row>
    <row r="12" spans="1:40" ht="19.95" customHeight="1" x14ac:dyDescent="0.3">
      <c r="A12" s="125" t="str">
        <f>'CP, Curs, Sem'!B11</f>
        <v/>
      </c>
      <c r="B12" s="126" t="str">
        <f>IF(NOT(ISBLANK('CP, Curs, Sem'!C11)),'CP, Curs, Sem'!C11,"")</f>
        <v/>
      </c>
      <c r="C12" s="138" t="str">
        <f>IF(MatLab!E12&lt;&gt;"a","",MatLab!E12)</f>
        <v/>
      </c>
      <c r="D12" s="138" t="str">
        <f>IF(MatLab!F12&lt;&gt;"a","",MatLab!F12)</f>
        <v/>
      </c>
      <c r="E12" s="138" t="str">
        <f>IF(MatLab!G12&lt;&gt;"a","",MatLab!G12)</f>
        <v/>
      </c>
      <c r="F12" s="138" t="str">
        <f>IF(MatLab!H12&lt;&gt;"a","",MatLab!H12)</f>
        <v/>
      </c>
      <c r="G12" s="138" t="str">
        <f>IF(MatLab!I12&lt;&gt;"a","",MatLab!I12)</f>
        <v/>
      </c>
      <c r="H12" s="138" t="str">
        <f>IF(MatLab!J12&lt;&gt;"a","",MatLab!J12)</f>
        <v/>
      </c>
      <c r="I12" s="138" t="str">
        <f>IF(MatLab!K12&lt;&gt;"a","",MatLab!K12)</f>
        <v/>
      </c>
      <c r="J12" s="138" t="str">
        <f>IF(MatLab!L12&lt;&gt;"a","",MatLab!L12)</f>
        <v/>
      </c>
      <c r="K12" s="138" t="str">
        <f>IF(MatLab!M12&lt;&gt;"a","",MatLab!M12)</f>
        <v/>
      </c>
      <c r="L12" s="138" t="str">
        <f>IF(MatLab!N12&lt;&gt;"a","",MatLab!N12)</f>
        <v/>
      </c>
      <c r="M12" s="138" t="str">
        <f>IF(MatLab!O12&lt;&gt;"a","",MatLab!O12)</f>
        <v/>
      </c>
      <c r="N12" s="138" t="str">
        <f>IF(MatLab!P12&lt;&gt;"a","",MatLab!P12)</f>
        <v/>
      </c>
      <c r="O12" s="138" t="str">
        <f>IF(MatLab!Q12&lt;&gt;"a","",MatLab!Q12)</f>
        <v/>
      </c>
      <c r="P12" s="138" t="str">
        <f>IF(MatLab!R12&lt;&gt;"a","",MatLab!R12)</f>
        <v/>
      </c>
      <c r="Q12" s="138" t="str">
        <f>IF(MatLab!S12&lt;&gt;"a","",MatLab!S12)</f>
        <v/>
      </c>
      <c r="R12" s="138" t="str">
        <f>IF('Lab Fizica'!E12&lt;&gt;"a","",'Lab Fizica'!E12)</f>
        <v/>
      </c>
      <c r="S12" s="138" t="str">
        <f>IF('Lab Fizica'!F12&lt;&gt;"a","",'Lab Fizica'!F12)</f>
        <v/>
      </c>
      <c r="T12" s="138" t="str">
        <f>IF('Lab Fizica'!G12&lt;&gt;"a","",'Lab Fizica'!G12)</f>
        <v/>
      </c>
      <c r="U12" s="138" t="str">
        <f>IF('Lab Fizica'!H12&lt;&gt;"a","",'Lab Fizica'!H12)</f>
        <v/>
      </c>
      <c r="V12" s="138" t="str">
        <f>IF('Lab Fizica'!I12&lt;&gt;"a","",'Lab Fizica'!I12)</f>
        <v/>
      </c>
      <c r="W12" s="138" t="str">
        <f>IF('Lab Fizica'!J12&lt;&gt;"a","",'Lab Fizica'!J12)</f>
        <v/>
      </c>
      <c r="X12" s="138" t="str">
        <f>IF('Lab Fizica'!K12&lt;&gt;"a","",'Lab Fizica'!K12)</f>
        <v/>
      </c>
      <c r="Y12" s="138" t="str">
        <f>IF('Lab Fizica'!L12&lt;&gt;"a","",'Lab Fizica'!L12)</f>
        <v/>
      </c>
      <c r="Z12" s="138" t="str">
        <f>IF('Lab Fizica'!M12&lt;&gt;"a","",'Lab Fizica'!M12)</f>
        <v/>
      </c>
      <c r="AA12" s="138" t="str">
        <f>IF('Lab Fizica'!N12&lt;&gt;"a","",'Lab Fizica'!N12)</f>
        <v/>
      </c>
      <c r="AB12" s="138" t="str">
        <f>IF('Lab Fizica'!O12&lt;&gt;"a","",'Lab Fizica'!O12)</f>
        <v/>
      </c>
      <c r="AC12" s="138" t="str">
        <f>IF('Lab Fizica'!P12&lt;&gt;"a","",'Lab Fizica'!P12)</f>
        <v/>
      </c>
      <c r="AD12" s="138" t="str">
        <f>IF('Lab Fizica'!Q12&lt;&gt;"a","",'Lab Fizica'!Q12)</f>
        <v/>
      </c>
      <c r="AE12" s="138" t="str">
        <f>IF('Lab Fizica'!R12&lt;&gt;"a","",'Lab Fizica'!R12)</f>
        <v/>
      </c>
      <c r="AF12" s="138" t="str">
        <f>IF('Lab Fizica'!S12&lt;&gt;"a","",'Lab Fizica'!S12)</f>
        <v/>
      </c>
      <c r="AG12" s="128"/>
      <c r="AH12" s="128"/>
      <c r="AI12" s="125"/>
      <c r="AK12" s="136" t="str">
        <f>H5</f>
        <v/>
      </c>
      <c r="AL12" s="130" t="s">
        <v>139</v>
      </c>
      <c r="AM12" s="129"/>
      <c r="AN12" s="129"/>
    </row>
    <row r="13" spans="1:40" ht="19.95" customHeight="1" x14ac:dyDescent="0.3">
      <c r="A13" s="125" t="str">
        <f>'CP, Curs, Sem'!B12</f>
        <v/>
      </c>
      <c r="B13" s="126" t="str">
        <f>IF(NOT(ISBLANK('CP, Curs, Sem'!C12)),'CP, Curs, Sem'!C12,"")</f>
        <v/>
      </c>
      <c r="C13" s="138" t="str">
        <f>IF(MatLab!E13&lt;&gt;"a","",MatLab!E13)</f>
        <v/>
      </c>
      <c r="D13" s="138" t="str">
        <f>IF(MatLab!F13&lt;&gt;"a","",MatLab!F13)</f>
        <v/>
      </c>
      <c r="E13" s="138" t="str">
        <f>IF(MatLab!G13&lt;&gt;"a","",MatLab!G13)</f>
        <v/>
      </c>
      <c r="F13" s="138" t="str">
        <f>IF(MatLab!H13&lt;&gt;"a","",MatLab!H13)</f>
        <v/>
      </c>
      <c r="G13" s="138" t="str">
        <f>IF(MatLab!I13&lt;&gt;"a","",MatLab!I13)</f>
        <v/>
      </c>
      <c r="H13" s="138" t="str">
        <f>IF(MatLab!J13&lt;&gt;"a","",MatLab!J13)</f>
        <v/>
      </c>
      <c r="I13" s="138" t="str">
        <f>IF(MatLab!K13&lt;&gt;"a","",MatLab!K13)</f>
        <v/>
      </c>
      <c r="J13" s="138" t="str">
        <f>IF(MatLab!L13&lt;&gt;"a","",MatLab!L13)</f>
        <v/>
      </c>
      <c r="K13" s="138" t="str">
        <f>IF(MatLab!M13&lt;&gt;"a","",MatLab!M13)</f>
        <v/>
      </c>
      <c r="L13" s="138" t="str">
        <f>IF(MatLab!N13&lt;&gt;"a","",MatLab!N13)</f>
        <v/>
      </c>
      <c r="M13" s="138" t="str">
        <f>IF(MatLab!O13&lt;&gt;"a","",MatLab!O13)</f>
        <v/>
      </c>
      <c r="N13" s="138" t="str">
        <f>IF(MatLab!P13&lt;&gt;"a","",MatLab!P13)</f>
        <v/>
      </c>
      <c r="O13" s="138" t="str">
        <f>IF(MatLab!Q13&lt;&gt;"a","",MatLab!Q13)</f>
        <v/>
      </c>
      <c r="P13" s="138" t="str">
        <f>IF(MatLab!R13&lt;&gt;"a","",MatLab!R13)</f>
        <v/>
      </c>
      <c r="Q13" s="138" t="str">
        <f>IF(MatLab!S13&lt;&gt;"a","",MatLab!S13)</f>
        <v/>
      </c>
      <c r="R13" s="138" t="str">
        <f>IF('Lab Fizica'!E13&lt;&gt;"a","",'Lab Fizica'!E13)</f>
        <v/>
      </c>
      <c r="S13" s="138" t="str">
        <f>IF('Lab Fizica'!F13&lt;&gt;"a","",'Lab Fizica'!F13)</f>
        <v/>
      </c>
      <c r="T13" s="138" t="str">
        <f>IF('Lab Fizica'!G13&lt;&gt;"a","",'Lab Fizica'!G13)</f>
        <v/>
      </c>
      <c r="U13" s="138" t="str">
        <f>IF('Lab Fizica'!H13&lt;&gt;"a","",'Lab Fizica'!H13)</f>
        <v/>
      </c>
      <c r="V13" s="138" t="str">
        <f>IF('Lab Fizica'!I13&lt;&gt;"a","",'Lab Fizica'!I13)</f>
        <v/>
      </c>
      <c r="W13" s="138" t="str">
        <f>IF('Lab Fizica'!J13&lt;&gt;"a","",'Lab Fizica'!J13)</f>
        <v/>
      </c>
      <c r="X13" s="138" t="str">
        <f>IF('Lab Fizica'!K13&lt;&gt;"a","",'Lab Fizica'!K13)</f>
        <v/>
      </c>
      <c r="Y13" s="138" t="str">
        <f>IF('Lab Fizica'!L13&lt;&gt;"a","",'Lab Fizica'!L13)</f>
        <v/>
      </c>
      <c r="Z13" s="138" t="str">
        <f>IF('Lab Fizica'!M13&lt;&gt;"a","",'Lab Fizica'!M13)</f>
        <v/>
      </c>
      <c r="AA13" s="138" t="str">
        <f>IF('Lab Fizica'!N13&lt;&gt;"a","",'Lab Fizica'!N13)</f>
        <v/>
      </c>
      <c r="AB13" s="138" t="str">
        <f>IF('Lab Fizica'!O13&lt;&gt;"a","",'Lab Fizica'!O13)</f>
        <v/>
      </c>
      <c r="AC13" s="138" t="str">
        <f>IF('Lab Fizica'!P13&lt;&gt;"a","",'Lab Fizica'!P13)</f>
        <v/>
      </c>
      <c r="AD13" s="138" t="str">
        <f>IF('Lab Fizica'!Q13&lt;&gt;"a","",'Lab Fizica'!Q13)</f>
        <v/>
      </c>
      <c r="AE13" s="138" t="str">
        <f>IF('Lab Fizica'!R13&lt;&gt;"a","",'Lab Fizica'!R13)</f>
        <v/>
      </c>
      <c r="AF13" s="138" t="str">
        <f>IF('Lab Fizica'!S13&lt;&gt;"a","",'Lab Fizica'!S13)</f>
        <v/>
      </c>
      <c r="AG13" s="128"/>
      <c r="AH13" s="128"/>
      <c r="AI13" s="125"/>
      <c r="AK13" s="136" t="str">
        <f>I5</f>
        <v/>
      </c>
      <c r="AL13" s="130" t="s">
        <v>140</v>
      </c>
      <c r="AM13" s="129"/>
      <c r="AN13" s="129"/>
    </row>
    <row r="14" spans="1:40" ht="19.95" customHeight="1" x14ac:dyDescent="0.3">
      <c r="A14" s="125" t="str">
        <f>'CP, Curs, Sem'!B13</f>
        <v/>
      </c>
      <c r="B14" s="126" t="str">
        <f>IF(NOT(ISBLANK('CP, Curs, Sem'!C13)),'CP, Curs, Sem'!C13,"")</f>
        <v/>
      </c>
      <c r="C14" s="138" t="str">
        <f>IF(MatLab!E14&lt;&gt;"a","",MatLab!E14)</f>
        <v/>
      </c>
      <c r="D14" s="138" t="str">
        <f>IF(MatLab!F14&lt;&gt;"a","",MatLab!F14)</f>
        <v/>
      </c>
      <c r="E14" s="138" t="str">
        <f>IF(MatLab!G14&lt;&gt;"a","",MatLab!G14)</f>
        <v/>
      </c>
      <c r="F14" s="138" t="str">
        <f>IF(MatLab!H14&lt;&gt;"a","",MatLab!H14)</f>
        <v/>
      </c>
      <c r="G14" s="138" t="str">
        <f>IF(MatLab!I14&lt;&gt;"a","",MatLab!I14)</f>
        <v/>
      </c>
      <c r="H14" s="138" t="str">
        <f>IF(MatLab!J14&lt;&gt;"a","",MatLab!J14)</f>
        <v/>
      </c>
      <c r="I14" s="138" t="str">
        <f>IF(MatLab!K14&lt;&gt;"a","",MatLab!K14)</f>
        <v/>
      </c>
      <c r="J14" s="138" t="str">
        <f>IF(MatLab!L14&lt;&gt;"a","",MatLab!L14)</f>
        <v/>
      </c>
      <c r="K14" s="138" t="str">
        <f>IF(MatLab!M14&lt;&gt;"a","",MatLab!M14)</f>
        <v/>
      </c>
      <c r="L14" s="138" t="str">
        <f>IF(MatLab!N14&lt;&gt;"a","",MatLab!N14)</f>
        <v/>
      </c>
      <c r="M14" s="138" t="str">
        <f>IF(MatLab!O14&lt;&gt;"a","",MatLab!O14)</f>
        <v/>
      </c>
      <c r="N14" s="138" t="str">
        <f>IF(MatLab!P14&lt;&gt;"a","",MatLab!P14)</f>
        <v/>
      </c>
      <c r="O14" s="138" t="str">
        <f>IF(MatLab!Q14&lt;&gt;"a","",MatLab!Q14)</f>
        <v/>
      </c>
      <c r="P14" s="138" t="str">
        <f>IF(MatLab!R14&lt;&gt;"a","",MatLab!R14)</f>
        <v/>
      </c>
      <c r="Q14" s="138" t="str">
        <f>IF(MatLab!S14&lt;&gt;"a","",MatLab!S14)</f>
        <v/>
      </c>
      <c r="R14" s="138" t="str">
        <f>IF('Lab Fizica'!E14&lt;&gt;"a","",'Lab Fizica'!E14)</f>
        <v/>
      </c>
      <c r="S14" s="138" t="str">
        <f>IF('Lab Fizica'!F14&lt;&gt;"a","",'Lab Fizica'!F14)</f>
        <v/>
      </c>
      <c r="T14" s="138" t="str">
        <f>IF('Lab Fizica'!G14&lt;&gt;"a","",'Lab Fizica'!G14)</f>
        <v/>
      </c>
      <c r="U14" s="138" t="str">
        <f>IF('Lab Fizica'!H14&lt;&gt;"a","",'Lab Fizica'!H14)</f>
        <v/>
      </c>
      <c r="V14" s="138" t="str">
        <f>IF('Lab Fizica'!I14&lt;&gt;"a","",'Lab Fizica'!I14)</f>
        <v/>
      </c>
      <c r="W14" s="138" t="str">
        <f>IF('Lab Fizica'!J14&lt;&gt;"a","",'Lab Fizica'!J14)</f>
        <v/>
      </c>
      <c r="X14" s="138" t="str">
        <f>IF('Lab Fizica'!K14&lt;&gt;"a","",'Lab Fizica'!K14)</f>
        <v/>
      </c>
      <c r="Y14" s="138" t="str">
        <f>IF('Lab Fizica'!L14&lt;&gt;"a","",'Lab Fizica'!L14)</f>
        <v/>
      </c>
      <c r="Z14" s="138" t="str">
        <f>IF('Lab Fizica'!M14&lt;&gt;"a","",'Lab Fizica'!M14)</f>
        <v/>
      </c>
      <c r="AA14" s="138" t="str">
        <f>IF('Lab Fizica'!N14&lt;&gt;"a","",'Lab Fizica'!N14)</f>
        <v/>
      </c>
      <c r="AB14" s="138" t="str">
        <f>IF('Lab Fizica'!O14&lt;&gt;"a","",'Lab Fizica'!O14)</f>
        <v/>
      </c>
      <c r="AC14" s="138" t="str">
        <f>IF('Lab Fizica'!P14&lt;&gt;"a","",'Lab Fizica'!P14)</f>
        <v/>
      </c>
      <c r="AD14" s="138" t="str">
        <f>IF('Lab Fizica'!Q14&lt;&gt;"a","",'Lab Fizica'!Q14)</f>
        <v/>
      </c>
      <c r="AE14" s="138" t="str">
        <f>IF('Lab Fizica'!R14&lt;&gt;"a","",'Lab Fizica'!R14)</f>
        <v/>
      </c>
      <c r="AF14" s="138" t="str">
        <f>IF('Lab Fizica'!S14&lt;&gt;"a","",'Lab Fizica'!S14)</f>
        <v/>
      </c>
      <c r="AG14" s="128"/>
      <c r="AH14" s="128"/>
      <c r="AI14" s="125"/>
      <c r="AK14" s="136" t="str">
        <f>J5</f>
        <v/>
      </c>
      <c r="AL14" s="130" t="s">
        <v>140</v>
      </c>
      <c r="AM14" s="129"/>
      <c r="AN14" s="129"/>
    </row>
    <row r="15" spans="1:40" ht="19.95" customHeight="1" x14ac:dyDescent="0.3">
      <c r="A15" s="125" t="str">
        <f>'CP, Curs, Sem'!B14</f>
        <v/>
      </c>
      <c r="B15" s="126" t="str">
        <f>IF(NOT(ISBLANK('CP, Curs, Sem'!C14)),'CP, Curs, Sem'!C14,"")</f>
        <v/>
      </c>
      <c r="C15" s="138" t="str">
        <f>IF(MatLab!E15&lt;&gt;"a","",MatLab!E15)</f>
        <v/>
      </c>
      <c r="D15" s="138" t="str">
        <f>IF(MatLab!F15&lt;&gt;"a","",MatLab!F15)</f>
        <v/>
      </c>
      <c r="E15" s="138" t="str">
        <f>IF(MatLab!G15&lt;&gt;"a","",MatLab!G15)</f>
        <v/>
      </c>
      <c r="F15" s="138" t="str">
        <f>IF(MatLab!H15&lt;&gt;"a","",MatLab!H15)</f>
        <v/>
      </c>
      <c r="G15" s="138" t="str">
        <f>IF(MatLab!I15&lt;&gt;"a","",MatLab!I15)</f>
        <v/>
      </c>
      <c r="H15" s="138" t="str">
        <f>IF(MatLab!J15&lt;&gt;"a","",MatLab!J15)</f>
        <v/>
      </c>
      <c r="I15" s="138" t="str">
        <f>IF(MatLab!K15&lt;&gt;"a","",MatLab!K15)</f>
        <v/>
      </c>
      <c r="J15" s="138" t="str">
        <f>IF(MatLab!L15&lt;&gt;"a","",MatLab!L15)</f>
        <v/>
      </c>
      <c r="K15" s="138" t="str">
        <f>IF(MatLab!M15&lt;&gt;"a","",MatLab!M15)</f>
        <v/>
      </c>
      <c r="L15" s="138" t="str">
        <f>IF(MatLab!N15&lt;&gt;"a","",MatLab!N15)</f>
        <v/>
      </c>
      <c r="M15" s="138" t="str">
        <f>IF(MatLab!O15&lt;&gt;"a","",MatLab!O15)</f>
        <v/>
      </c>
      <c r="N15" s="138" t="str">
        <f>IF(MatLab!P15&lt;&gt;"a","",MatLab!P15)</f>
        <v/>
      </c>
      <c r="O15" s="138" t="str">
        <f>IF(MatLab!Q15&lt;&gt;"a","",MatLab!Q15)</f>
        <v/>
      </c>
      <c r="P15" s="138" t="str">
        <f>IF(MatLab!R15&lt;&gt;"a","",MatLab!R15)</f>
        <v/>
      </c>
      <c r="Q15" s="138" t="str">
        <f>IF(MatLab!S15&lt;&gt;"a","",MatLab!S15)</f>
        <v/>
      </c>
      <c r="R15" s="138" t="str">
        <f>IF('Lab Fizica'!E15&lt;&gt;"a","",'Lab Fizica'!E15)</f>
        <v/>
      </c>
      <c r="S15" s="138" t="str">
        <f>IF('Lab Fizica'!F15&lt;&gt;"a","",'Lab Fizica'!F15)</f>
        <v/>
      </c>
      <c r="T15" s="138" t="str">
        <f>IF('Lab Fizica'!G15&lt;&gt;"a","",'Lab Fizica'!G15)</f>
        <v/>
      </c>
      <c r="U15" s="138" t="str">
        <f>IF('Lab Fizica'!H15&lt;&gt;"a","",'Lab Fizica'!H15)</f>
        <v/>
      </c>
      <c r="V15" s="138" t="str">
        <f>IF('Lab Fizica'!I15&lt;&gt;"a","",'Lab Fizica'!I15)</f>
        <v/>
      </c>
      <c r="W15" s="138" t="str">
        <f>IF('Lab Fizica'!J15&lt;&gt;"a","",'Lab Fizica'!J15)</f>
        <v/>
      </c>
      <c r="X15" s="138" t="str">
        <f>IF('Lab Fizica'!K15&lt;&gt;"a","",'Lab Fizica'!K15)</f>
        <v/>
      </c>
      <c r="Y15" s="138" t="str">
        <f>IF('Lab Fizica'!L15&lt;&gt;"a","",'Lab Fizica'!L15)</f>
        <v/>
      </c>
      <c r="Z15" s="138" t="str">
        <f>IF('Lab Fizica'!M15&lt;&gt;"a","",'Lab Fizica'!M15)</f>
        <v/>
      </c>
      <c r="AA15" s="138" t="str">
        <f>IF('Lab Fizica'!N15&lt;&gt;"a","",'Lab Fizica'!N15)</f>
        <v/>
      </c>
      <c r="AB15" s="138" t="str">
        <f>IF('Lab Fizica'!O15&lt;&gt;"a","",'Lab Fizica'!O15)</f>
        <v/>
      </c>
      <c r="AC15" s="138" t="str">
        <f>IF('Lab Fizica'!P15&lt;&gt;"a","",'Lab Fizica'!P15)</f>
        <v/>
      </c>
      <c r="AD15" s="138" t="str">
        <f>IF('Lab Fizica'!Q15&lt;&gt;"a","",'Lab Fizica'!Q15)</f>
        <v/>
      </c>
      <c r="AE15" s="138" t="str">
        <f>IF('Lab Fizica'!R15&lt;&gt;"a","",'Lab Fizica'!R15)</f>
        <v/>
      </c>
      <c r="AF15" s="138" t="str">
        <f>IF('Lab Fizica'!S15&lt;&gt;"a","",'Lab Fizica'!S15)</f>
        <v/>
      </c>
      <c r="AG15" s="128"/>
      <c r="AH15" s="128"/>
      <c r="AI15" s="125"/>
      <c r="AK15" s="136" t="str">
        <f>K5</f>
        <v/>
      </c>
      <c r="AL15" s="130" t="s">
        <v>141</v>
      </c>
      <c r="AM15" s="129"/>
      <c r="AN15" s="129"/>
    </row>
    <row r="16" spans="1:40" ht="19.95" customHeight="1" x14ac:dyDescent="0.3">
      <c r="A16" s="125" t="str">
        <f>'CP, Curs, Sem'!B15</f>
        <v/>
      </c>
      <c r="B16" s="126" t="str">
        <f>IF(NOT(ISBLANK('CP, Curs, Sem'!C15)),'CP, Curs, Sem'!C15,"")</f>
        <v/>
      </c>
      <c r="C16" s="138" t="str">
        <f>IF(MatLab!E16&lt;&gt;"a","",MatLab!E16)</f>
        <v/>
      </c>
      <c r="D16" s="138" t="str">
        <f>IF(MatLab!F16&lt;&gt;"a","",MatLab!F16)</f>
        <v/>
      </c>
      <c r="E16" s="138" t="str">
        <f>IF(MatLab!G16&lt;&gt;"a","",MatLab!G16)</f>
        <v/>
      </c>
      <c r="F16" s="138" t="str">
        <f>IF(MatLab!H16&lt;&gt;"a","",MatLab!H16)</f>
        <v/>
      </c>
      <c r="G16" s="138" t="str">
        <f>IF(MatLab!I16&lt;&gt;"a","",MatLab!I16)</f>
        <v/>
      </c>
      <c r="H16" s="138" t="str">
        <f>IF(MatLab!J16&lt;&gt;"a","",MatLab!J16)</f>
        <v/>
      </c>
      <c r="I16" s="138" t="str">
        <f>IF(MatLab!K16&lt;&gt;"a","",MatLab!K16)</f>
        <v/>
      </c>
      <c r="J16" s="138" t="str">
        <f>IF(MatLab!L16&lt;&gt;"a","",MatLab!L16)</f>
        <v/>
      </c>
      <c r="K16" s="138" t="str">
        <f>IF(MatLab!M16&lt;&gt;"a","",MatLab!M16)</f>
        <v/>
      </c>
      <c r="L16" s="138" t="str">
        <f>IF(MatLab!N16&lt;&gt;"a","",MatLab!N16)</f>
        <v/>
      </c>
      <c r="M16" s="138" t="str">
        <f>IF(MatLab!O16&lt;&gt;"a","",MatLab!O16)</f>
        <v/>
      </c>
      <c r="N16" s="138" t="str">
        <f>IF(MatLab!P16&lt;&gt;"a","",MatLab!P16)</f>
        <v/>
      </c>
      <c r="O16" s="138" t="str">
        <f>IF(MatLab!Q16&lt;&gt;"a","",MatLab!Q16)</f>
        <v/>
      </c>
      <c r="P16" s="138" t="str">
        <f>IF(MatLab!R16&lt;&gt;"a","",MatLab!R16)</f>
        <v/>
      </c>
      <c r="Q16" s="138" t="str">
        <f>IF(MatLab!S16&lt;&gt;"a","",MatLab!S16)</f>
        <v/>
      </c>
      <c r="R16" s="138" t="str">
        <f>IF('Lab Fizica'!E16&lt;&gt;"a","",'Lab Fizica'!E16)</f>
        <v/>
      </c>
      <c r="S16" s="138" t="str">
        <f>IF('Lab Fizica'!F16&lt;&gt;"a","",'Lab Fizica'!F16)</f>
        <v/>
      </c>
      <c r="T16" s="138" t="str">
        <f>IF('Lab Fizica'!G16&lt;&gt;"a","",'Lab Fizica'!G16)</f>
        <v/>
      </c>
      <c r="U16" s="138" t="str">
        <f>IF('Lab Fizica'!H16&lt;&gt;"a","",'Lab Fizica'!H16)</f>
        <v/>
      </c>
      <c r="V16" s="138" t="str">
        <f>IF('Lab Fizica'!I16&lt;&gt;"a","",'Lab Fizica'!I16)</f>
        <v/>
      </c>
      <c r="W16" s="138" t="str">
        <f>IF('Lab Fizica'!J16&lt;&gt;"a","",'Lab Fizica'!J16)</f>
        <v/>
      </c>
      <c r="X16" s="138" t="str">
        <f>IF('Lab Fizica'!K16&lt;&gt;"a","",'Lab Fizica'!K16)</f>
        <v/>
      </c>
      <c r="Y16" s="138" t="str">
        <f>IF('Lab Fizica'!L16&lt;&gt;"a","",'Lab Fizica'!L16)</f>
        <v/>
      </c>
      <c r="Z16" s="138" t="str">
        <f>IF('Lab Fizica'!M16&lt;&gt;"a","",'Lab Fizica'!M16)</f>
        <v/>
      </c>
      <c r="AA16" s="138" t="str">
        <f>IF('Lab Fizica'!N16&lt;&gt;"a","",'Lab Fizica'!N16)</f>
        <v/>
      </c>
      <c r="AB16" s="138" t="str">
        <f>IF('Lab Fizica'!O16&lt;&gt;"a","",'Lab Fizica'!O16)</f>
        <v/>
      </c>
      <c r="AC16" s="138" t="str">
        <f>IF('Lab Fizica'!P16&lt;&gt;"a","",'Lab Fizica'!P16)</f>
        <v/>
      </c>
      <c r="AD16" s="138" t="str">
        <f>IF('Lab Fizica'!Q16&lt;&gt;"a","",'Lab Fizica'!Q16)</f>
        <v/>
      </c>
      <c r="AE16" s="138" t="str">
        <f>IF('Lab Fizica'!R16&lt;&gt;"a","",'Lab Fizica'!R16)</f>
        <v/>
      </c>
      <c r="AF16" s="138" t="str">
        <f>IF('Lab Fizica'!S16&lt;&gt;"a","",'Lab Fizica'!S16)</f>
        <v/>
      </c>
      <c r="AG16" s="128"/>
      <c r="AH16" s="128"/>
      <c r="AI16" s="125"/>
      <c r="AK16" s="136" t="str">
        <f>L5</f>
        <v/>
      </c>
      <c r="AL16" s="130" t="s">
        <v>141</v>
      </c>
      <c r="AM16" s="129"/>
      <c r="AN16" s="129"/>
    </row>
    <row r="17" spans="1:40" ht="19.95" customHeight="1" x14ac:dyDescent="0.3">
      <c r="A17" s="125" t="str">
        <f>'CP, Curs, Sem'!B16</f>
        <v/>
      </c>
      <c r="B17" s="126" t="str">
        <f>IF(NOT(ISBLANK('CP, Curs, Sem'!C16)),'CP, Curs, Sem'!C16,"")</f>
        <v/>
      </c>
      <c r="C17" s="138" t="str">
        <f>IF(MatLab!E17&lt;&gt;"a","",MatLab!E17)</f>
        <v/>
      </c>
      <c r="D17" s="138" t="str">
        <f>IF(MatLab!F17&lt;&gt;"a","",MatLab!F17)</f>
        <v/>
      </c>
      <c r="E17" s="138" t="str">
        <f>IF(MatLab!G17&lt;&gt;"a","",MatLab!G17)</f>
        <v/>
      </c>
      <c r="F17" s="138" t="str">
        <f>IF(MatLab!H17&lt;&gt;"a","",MatLab!H17)</f>
        <v/>
      </c>
      <c r="G17" s="138" t="str">
        <f>IF(MatLab!I17&lt;&gt;"a","",MatLab!I17)</f>
        <v/>
      </c>
      <c r="H17" s="138" t="str">
        <f>IF(MatLab!J17&lt;&gt;"a","",MatLab!J17)</f>
        <v/>
      </c>
      <c r="I17" s="138" t="str">
        <f>IF(MatLab!K17&lt;&gt;"a","",MatLab!K17)</f>
        <v/>
      </c>
      <c r="J17" s="138" t="str">
        <f>IF(MatLab!L17&lt;&gt;"a","",MatLab!L17)</f>
        <v/>
      </c>
      <c r="K17" s="138" t="str">
        <f>IF(MatLab!M17&lt;&gt;"a","",MatLab!M17)</f>
        <v/>
      </c>
      <c r="L17" s="138" t="str">
        <f>IF(MatLab!N17&lt;&gt;"a","",MatLab!N17)</f>
        <v/>
      </c>
      <c r="M17" s="138" t="str">
        <f>IF(MatLab!O17&lt;&gt;"a","",MatLab!O17)</f>
        <v/>
      </c>
      <c r="N17" s="138" t="str">
        <f>IF(MatLab!P17&lt;&gt;"a","",MatLab!P17)</f>
        <v/>
      </c>
      <c r="O17" s="138" t="str">
        <f>IF(MatLab!Q17&lt;&gt;"a","",MatLab!Q17)</f>
        <v/>
      </c>
      <c r="P17" s="138" t="str">
        <f>IF(MatLab!R17&lt;&gt;"a","",MatLab!R17)</f>
        <v/>
      </c>
      <c r="Q17" s="138" t="str">
        <f>IF(MatLab!S17&lt;&gt;"a","",MatLab!S17)</f>
        <v/>
      </c>
      <c r="R17" s="138" t="str">
        <f>IF('Lab Fizica'!E17&lt;&gt;"a","",'Lab Fizica'!E17)</f>
        <v/>
      </c>
      <c r="S17" s="138" t="str">
        <f>IF('Lab Fizica'!F17&lt;&gt;"a","",'Lab Fizica'!F17)</f>
        <v/>
      </c>
      <c r="T17" s="138" t="str">
        <f>IF('Lab Fizica'!G17&lt;&gt;"a","",'Lab Fizica'!G17)</f>
        <v/>
      </c>
      <c r="U17" s="138" t="str">
        <f>IF('Lab Fizica'!H17&lt;&gt;"a","",'Lab Fizica'!H17)</f>
        <v/>
      </c>
      <c r="V17" s="138" t="str">
        <f>IF('Lab Fizica'!I17&lt;&gt;"a","",'Lab Fizica'!I17)</f>
        <v/>
      </c>
      <c r="W17" s="138" t="str">
        <f>IF('Lab Fizica'!J17&lt;&gt;"a","",'Lab Fizica'!J17)</f>
        <v/>
      </c>
      <c r="X17" s="138" t="str">
        <f>IF('Lab Fizica'!K17&lt;&gt;"a","",'Lab Fizica'!K17)</f>
        <v/>
      </c>
      <c r="Y17" s="138" t="str">
        <f>IF('Lab Fizica'!L17&lt;&gt;"a","",'Lab Fizica'!L17)</f>
        <v/>
      </c>
      <c r="Z17" s="138" t="str">
        <f>IF('Lab Fizica'!M17&lt;&gt;"a","",'Lab Fizica'!M17)</f>
        <v/>
      </c>
      <c r="AA17" s="138" t="str">
        <f>IF('Lab Fizica'!N17&lt;&gt;"a","",'Lab Fizica'!N17)</f>
        <v/>
      </c>
      <c r="AB17" s="138" t="str">
        <f>IF('Lab Fizica'!O17&lt;&gt;"a","",'Lab Fizica'!O17)</f>
        <v/>
      </c>
      <c r="AC17" s="138" t="str">
        <f>IF('Lab Fizica'!P17&lt;&gt;"a","",'Lab Fizica'!P17)</f>
        <v/>
      </c>
      <c r="AD17" s="138" t="str">
        <f>IF('Lab Fizica'!Q17&lt;&gt;"a","",'Lab Fizica'!Q17)</f>
        <v/>
      </c>
      <c r="AE17" s="138" t="str">
        <f>IF('Lab Fizica'!R17&lt;&gt;"a","",'Lab Fizica'!R17)</f>
        <v/>
      </c>
      <c r="AF17" s="138" t="str">
        <f>IF('Lab Fizica'!S17&lt;&gt;"a","",'Lab Fizica'!S17)</f>
        <v/>
      </c>
      <c r="AG17" s="128"/>
      <c r="AH17" s="128"/>
      <c r="AI17" s="125"/>
      <c r="AK17" s="136" t="str">
        <f>M5</f>
        <v/>
      </c>
      <c r="AL17" s="130" t="s">
        <v>225</v>
      </c>
      <c r="AM17" s="129"/>
      <c r="AN17" s="129"/>
    </row>
    <row r="18" spans="1:40" ht="19.95" customHeight="1" x14ac:dyDescent="0.3">
      <c r="A18" s="125" t="str">
        <f>'CP, Curs, Sem'!B17</f>
        <v/>
      </c>
      <c r="B18" s="126" t="str">
        <f>IF(NOT(ISBLANK('CP, Curs, Sem'!C17)),'CP, Curs, Sem'!C17,"")</f>
        <v/>
      </c>
      <c r="C18" s="138" t="str">
        <f>IF(MatLab!E18&lt;&gt;"a","",MatLab!E18)</f>
        <v/>
      </c>
      <c r="D18" s="138" t="str">
        <f>IF(MatLab!F18&lt;&gt;"a","",MatLab!F18)</f>
        <v/>
      </c>
      <c r="E18" s="138" t="str">
        <f>IF(MatLab!G18&lt;&gt;"a","",MatLab!G18)</f>
        <v/>
      </c>
      <c r="F18" s="138" t="str">
        <f>IF(MatLab!H18&lt;&gt;"a","",MatLab!H18)</f>
        <v/>
      </c>
      <c r="G18" s="138" t="str">
        <f>IF(MatLab!I18&lt;&gt;"a","",MatLab!I18)</f>
        <v/>
      </c>
      <c r="H18" s="138" t="str">
        <f>IF(MatLab!J18&lt;&gt;"a","",MatLab!J18)</f>
        <v/>
      </c>
      <c r="I18" s="138" t="str">
        <f>IF(MatLab!K18&lt;&gt;"a","",MatLab!K18)</f>
        <v/>
      </c>
      <c r="J18" s="138" t="str">
        <f>IF(MatLab!L18&lt;&gt;"a","",MatLab!L18)</f>
        <v/>
      </c>
      <c r="K18" s="138" t="str">
        <f>IF(MatLab!M18&lt;&gt;"a","",MatLab!M18)</f>
        <v/>
      </c>
      <c r="L18" s="138" t="str">
        <f>IF(MatLab!N18&lt;&gt;"a","",MatLab!N18)</f>
        <v/>
      </c>
      <c r="M18" s="138" t="str">
        <f>IF(MatLab!O18&lt;&gt;"a","",MatLab!O18)</f>
        <v/>
      </c>
      <c r="N18" s="138" t="str">
        <f>IF(MatLab!P18&lt;&gt;"a","",MatLab!P18)</f>
        <v/>
      </c>
      <c r="O18" s="138" t="str">
        <f>IF(MatLab!Q18&lt;&gt;"a","",MatLab!Q18)</f>
        <v/>
      </c>
      <c r="P18" s="138" t="str">
        <f>IF(MatLab!R18&lt;&gt;"a","",MatLab!R18)</f>
        <v/>
      </c>
      <c r="Q18" s="138" t="str">
        <f>IF(MatLab!S18&lt;&gt;"a","",MatLab!S18)</f>
        <v/>
      </c>
      <c r="R18" s="138" t="str">
        <f>IF('Lab Fizica'!E18&lt;&gt;"a","",'Lab Fizica'!E18)</f>
        <v/>
      </c>
      <c r="S18" s="138" t="str">
        <f>IF('Lab Fizica'!F18&lt;&gt;"a","",'Lab Fizica'!F18)</f>
        <v/>
      </c>
      <c r="T18" s="138" t="str">
        <f>IF('Lab Fizica'!G18&lt;&gt;"a","",'Lab Fizica'!G18)</f>
        <v/>
      </c>
      <c r="U18" s="138" t="str">
        <f>IF('Lab Fizica'!H18&lt;&gt;"a","",'Lab Fizica'!H18)</f>
        <v/>
      </c>
      <c r="V18" s="138" t="str">
        <f>IF('Lab Fizica'!I18&lt;&gt;"a","",'Lab Fizica'!I18)</f>
        <v/>
      </c>
      <c r="W18" s="138" t="str">
        <f>IF('Lab Fizica'!J18&lt;&gt;"a","",'Lab Fizica'!J18)</f>
        <v/>
      </c>
      <c r="X18" s="138" t="str">
        <f>IF('Lab Fizica'!K18&lt;&gt;"a","",'Lab Fizica'!K18)</f>
        <v/>
      </c>
      <c r="Y18" s="138" t="str">
        <f>IF('Lab Fizica'!L18&lt;&gt;"a","",'Lab Fizica'!L18)</f>
        <v/>
      </c>
      <c r="Z18" s="138" t="str">
        <f>IF('Lab Fizica'!M18&lt;&gt;"a","",'Lab Fizica'!M18)</f>
        <v/>
      </c>
      <c r="AA18" s="138" t="str">
        <f>IF('Lab Fizica'!N18&lt;&gt;"a","",'Lab Fizica'!N18)</f>
        <v/>
      </c>
      <c r="AB18" s="138" t="str">
        <f>IF('Lab Fizica'!O18&lt;&gt;"a","",'Lab Fizica'!O18)</f>
        <v/>
      </c>
      <c r="AC18" s="138" t="str">
        <f>IF('Lab Fizica'!P18&lt;&gt;"a","",'Lab Fizica'!P18)</f>
        <v/>
      </c>
      <c r="AD18" s="138" t="str">
        <f>IF('Lab Fizica'!Q18&lt;&gt;"a","",'Lab Fizica'!Q18)</f>
        <v/>
      </c>
      <c r="AE18" s="138" t="str">
        <f>IF('Lab Fizica'!R18&lt;&gt;"a","",'Lab Fizica'!R18)</f>
        <v/>
      </c>
      <c r="AF18" s="138" t="str">
        <f>IF('Lab Fizica'!S18&lt;&gt;"a","",'Lab Fizica'!S18)</f>
        <v/>
      </c>
      <c r="AG18" s="128"/>
      <c r="AH18" s="128"/>
      <c r="AI18" s="125"/>
      <c r="AK18" s="136" t="str">
        <f>N5</f>
        <v/>
      </c>
      <c r="AL18" s="130" t="s">
        <v>225</v>
      </c>
      <c r="AM18" s="129"/>
      <c r="AN18" s="129"/>
    </row>
    <row r="19" spans="1:40" ht="19.95" customHeight="1" x14ac:dyDescent="0.3">
      <c r="A19" s="125" t="str">
        <f>'CP, Curs, Sem'!B18</f>
        <v/>
      </c>
      <c r="B19" s="126" t="str">
        <f>IF(NOT(ISBLANK('CP, Curs, Sem'!C18)),'CP, Curs, Sem'!C18,"")</f>
        <v/>
      </c>
      <c r="C19" s="138" t="str">
        <f>IF(MatLab!E19&lt;&gt;"a","",MatLab!E19)</f>
        <v/>
      </c>
      <c r="D19" s="138" t="str">
        <f>IF(MatLab!F19&lt;&gt;"a","",MatLab!F19)</f>
        <v/>
      </c>
      <c r="E19" s="138" t="str">
        <f>IF(MatLab!G19&lt;&gt;"a","",MatLab!G19)</f>
        <v/>
      </c>
      <c r="F19" s="138" t="str">
        <f>IF(MatLab!H19&lt;&gt;"a","",MatLab!H19)</f>
        <v/>
      </c>
      <c r="G19" s="138" t="str">
        <f>IF(MatLab!I19&lt;&gt;"a","",MatLab!I19)</f>
        <v/>
      </c>
      <c r="H19" s="138" t="str">
        <f>IF(MatLab!J19&lt;&gt;"a","",MatLab!J19)</f>
        <v/>
      </c>
      <c r="I19" s="138" t="str">
        <f>IF(MatLab!K19&lt;&gt;"a","",MatLab!K19)</f>
        <v/>
      </c>
      <c r="J19" s="138" t="str">
        <f>IF(MatLab!L19&lt;&gt;"a","",MatLab!L19)</f>
        <v/>
      </c>
      <c r="K19" s="138" t="str">
        <f>IF(MatLab!M19&lt;&gt;"a","",MatLab!M19)</f>
        <v/>
      </c>
      <c r="L19" s="138" t="str">
        <f>IF(MatLab!N19&lt;&gt;"a","",MatLab!N19)</f>
        <v/>
      </c>
      <c r="M19" s="138" t="str">
        <f>IF(MatLab!O19&lt;&gt;"a","",MatLab!O19)</f>
        <v/>
      </c>
      <c r="N19" s="138" t="str">
        <f>IF(MatLab!P19&lt;&gt;"a","",MatLab!P19)</f>
        <v/>
      </c>
      <c r="O19" s="138" t="str">
        <f>IF(MatLab!Q19&lt;&gt;"a","",MatLab!Q19)</f>
        <v/>
      </c>
      <c r="P19" s="138" t="str">
        <f>IF(MatLab!R19&lt;&gt;"a","",MatLab!R19)</f>
        <v/>
      </c>
      <c r="Q19" s="138" t="str">
        <f>IF(MatLab!S19&lt;&gt;"a","",MatLab!S19)</f>
        <v/>
      </c>
      <c r="R19" s="138" t="str">
        <f>IF('Lab Fizica'!E19&lt;&gt;"a","",'Lab Fizica'!E19)</f>
        <v/>
      </c>
      <c r="S19" s="138" t="str">
        <f>IF('Lab Fizica'!F19&lt;&gt;"a","",'Lab Fizica'!F19)</f>
        <v/>
      </c>
      <c r="T19" s="138" t="str">
        <f>IF('Lab Fizica'!G19&lt;&gt;"a","",'Lab Fizica'!G19)</f>
        <v/>
      </c>
      <c r="U19" s="138" t="str">
        <f>IF('Lab Fizica'!H19&lt;&gt;"a","",'Lab Fizica'!H19)</f>
        <v/>
      </c>
      <c r="V19" s="138" t="str">
        <f>IF('Lab Fizica'!I19&lt;&gt;"a","",'Lab Fizica'!I19)</f>
        <v/>
      </c>
      <c r="W19" s="138" t="str">
        <f>IF('Lab Fizica'!J19&lt;&gt;"a","",'Lab Fizica'!J19)</f>
        <v/>
      </c>
      <c r="X19" s="138" t="str">
        <f>IF('Lab Fizica'!K19&lt;&gt;"a","",'Lab Fizica'!K19)</f>
        <v/>
      </c>
      <c r="Y19" s="138" t="str">
        <f>IF('Lab Fizica'!L19&lt;&gt;"a","",'Lab Fizica'!L19)</f>
        <v/>
      </c>
      <c r="Z19" s="138" t="str">
        <f>IF('Lab Fizica'!M19&lt;&gt;"a","",'Lab Fizica'!M19)</f>
        <v/>
      </c>
      <c r="AA19" s="138" t="str">
        <f>IF('Lab Fizica'!N19&lt;&gt;"a","",'Lab Fizica'!N19)</f>
        <v/>
      </c>
      <c r="AB19" s="138" t="str">
        <f>IF('Lab Fizica'!O19&lt;&gt;"a","",'Lab Fizica'!O19)</f>
        <v/>
      </c>
      <c r="AC19" s="138" t="str">
        <f>IF('Lab Fizica'!P19&lt;&gt;"a","",'Lab Fizica'!P19)</f>
        <v/>
      </c>
      <c r="AD19" s="138" t="str">
        <f>IF('Lab Fizica'!Q19&lt;&gt;"a","",'Lab Fizica'!Q19)</f>
        <v/>
      </c>
      <c r="AE19" s="138" t="str">
        <f>IF('Lab Fizica'!R19&lt;&gt;"a","",'Lab Fizica'!R19)</f>
        <v/>
      </c>
      <c r="AF19" s="138" t="str">
        <f>IF('Lab Fizica'!S19&lt;&gt;"a","",'Lab Fizica'!S19)</f>
        <v/>
      </c>
      <c r="AG19" s="128"/>
      <c r="AH19" s="128"/>
      <c r="AI19" s="125"/>
      <c r="AK19" s="136" t="str">
        <f>O5</f>
        <v/>
      </c>
      <c r="AL19" s="130" t="s">
        <v>142</v>
      </c>
      <c r="AM19" s="139"/>
      <c r="AN19" s="129"/>
    </row>
    <row r="20" spans="1:40" ht="19.95" customHeight="1" x14ac:dyDescent="0.3">
      <c r="A20" s="125" t="str">
        <f>'CP, Curs, Sem'!B19</f>
        <v/>
      </c>
      <c r="B20" s="126" t="str">
        <f>IF(NOT(ISBLANK('CP, Curs, Sem'!C19)),'CP, Curs, Sem'!C19,"")</f>
        <v/>
      </c>
      <c r="C20" s="138" t="str">
        <f>IF(MatLab!E20&lt;&gt;"a","",MatLab!E20)</f>
        <v/>
      </c>
      <c r="D20" s="138" t="str">
        <f>IF(MatLab!F20&lt;&gt;"a","",MatLab!F20)</f>
        <v/>
      </c>
      <c r="E20" s="138" t="str">
        <f>IF(MatLab!G20&lt;&gt;"a","",MatLab!G20)</f>
        <v/>
      </c>
      <c r="F20" s="138" t="str">
        <f>IF(MatLab!H20&lt;&gt;"a","",MatLab!H20)</f>
        <v/>
      </c>
      <c r="G20" s="138" t="str">
        <f>IF(MatLab!I20&lt;&gt;"a","",MatLab!I20)</f>
        <v/>
      </c>
      <c r="H20" s="138" t="str">
        <f>IF(MatLab!J20&lt;&gt;"a","",MatLab!J20)</f>
        <v/>
      </c>
      <c r="I20" s="138" t="str">
        <f>IF(MatLab!K20&lt;&gt;"a","",MatLab!K20)</f>
        <v/>
      </c>
      <c r="J20" s="138" t="str">
        <f>IF(MatLab!L20&lt;&gt;"a","",MatLab!L20)</f>
        <v/>
      </c>
      <c r="K20" s="138" t="str">
        <f>IF(MatLab!M20&lt;&gt;"a","",MatLab!M20)</f>
        <v/>
      </c>
      <c r="L20" s="138" t="str">
        <f>IF(MatLab!N20&lt;&gt;"a","",MatLab!N20)</f>
        <v/>
      </c>
      <c r="M20" s="138" t="str">
        <f>IF(MatLab!O20&lt;&gt;"a","",MatLab!O20)</f>
        <v/>
      </c>
      <c r="N20" s="138" t="str">
        <f>IF(MatLab!P20&lt;&gt;"a","",MatLab!P20)</f>
        <v/>
      </c>
      <c r="O20" s="138" t="str">
        <f>IF(MatLab!Q20&lt;&gt;"a","",MatLab!Q20)</f>
        <v/>
      </c>
      <c r="P20" s="138" t="str">
        <f>IF(MatLab!R20&lt;&gt;"a","",MatLab!R20)</f>
        <v/>
      </c>
      <c r="Q20" s="138" t="str">
        <f>IF(MatLab!S20&lt;&gt;"a","",MatLab!S20)</f>
        <v/>
      </c>
      <c r="R20" s="138" t="str">
        <f>IF('Lab Fizica'!E20&lt;&gt;"a","",'Lab Fizica'!E20)</f>
        <v/>
      </c>
      <c r="S20" s="138" t="str">
        <f>IF('Lab Fizica'!F20&lt;&gt;"a","",'Lab Fizica'!F20)</f>
        <v/>
      </c>
      <c r="T20" s="138" t="str">
        <f>IF('Lab Fizica'!G20&lt;&gt;"a","",'Lab Fizica'!G20)</f>
        <v/>
      </c>
      <c r="U20" s="138" t="str">
        <f>IF('Lab Fizica'!H20&lt;&gt;"a","",'Lab Fizica'!H20)</f>
        <v/>
      </c>
      <c r="V20" s="138" t="str">
        <f>IF('Lab Fizica'!I20&lt;&gt;"a","",'Lab Fizica'!I20)</f>
        <v/>
      </c>
      <c r="W20" s="138" t="str">
        <f>IF('Lab Fizica'!J20&lt;&gt;"a","",'Lab Fizica'!J20)</f>
        <v/>
      </c>
      <c r="X20" s="138" t="str">
        <f>IF('Lab Fizica'!K20&lt;&gt;"a","",'Lab Fizica'!K20)</f>
        <v/>
      </c>
      <c r="Y20" s="138" t="str">
        <f>IF('Lab Fizica'!L20&lt;&gt;"a","",'Lab Fizica'!L20)</f>
        <v/>
      </c>
      <c r="Z20" s="138" t="str">
        <f>IF('Lab Fizica'!M20&lt;&gt;"a","",'Lab Fizica'!M20)</f>
        <v/>
      </c>
      <c r="AA20" s="138" t="str">
        <f>IF('Lab Fizica'!N20&lt;&gt;"a","",'Lab Fizica'!N20)</f>
        <v/>
      </c>
      <c r="AB20" s="138" t="str">
        <f>IF('Lab Fizica'!O20&lt;&gt;"a","",'Lab Fizica'!O20)</f>
        <v/>
      </c>
      <c r="AC20" s="138" t="str">
        <f>IF('Lab Fizica'!P20&lt;&gt;"a","",'Lab Fizica'!P20)</f>
        <v/>
      </c>
      <c r="AD20" s="138" t="str">
        <f>IF('Lab Fizica'!Q20&lt;&gt;"a","",'Lab Fizica'!Q20)</f>
        <v/>
      </c>
      <c r="AE20" s="138" t="str">
        <f>IF('Lab Fizica'!R20&lt;&gt;"a","",'Lab Fizica'!R20)</f>
        <v/>
      </c>
      <c r="AF20" s="138" t="str">
        <f>IF('Lab Fizica'!S20&lt;&gt;"a","",'Lab Fizica'!S20)</f>
        <v/>
      </c>
      <c r="AG20" s="128"/>
      <c r="AH20" s="128"/>
      <c r="AI20" s="125"/>
      <c r="AK20" s="136" t="str">
        <f>P5</f>
        <v/>
      </c>
      <c r="AL20" s="130" t="s">
        <v>142</v>
      </c>
      <c r="AM20" s="129"/>
      <c r="AN20" s="129"/>
    </row>
    <row r="21" spans="1:40" ht="19.95" customHeight="1" x14ac:dyDescent="0.3">
      <c r="A21" s="125" t="str">
        <f>'CP, Curs, Sem'!B20</f>
        <v/>
      </c>
      <c r="B21" s="126" t="str">
        <f>IF(NOT(ISBLANK('CP, Curs, Sem'!C20)),'CP, Curs, Sem'!C20,"")</f>
        <v/>
      </c>
      <c r="C21" s="138" t="str">
        <f>IF(MatLab!E21&lt;&gt;"a","",MatLab!E21)</f>
        <v/>
      </c>
      <c r="D21" s="138" t="str">
        <f>IF(MatLab!F21&lt;&gt;"a","",MatLab!F21)</f>
        <v/>
      </c>
      <c r="E21" s="138" t="str">
        <f>IF(MatLab!G21&lt;&gt;"a","",MatLab!G21)</f>
        <v/>
      </c>
      <c r="F21" s="138" t="str">
        <f>IF(MatLab!H21&lt;&gt;"a","",MatLab!H21)</f>
        <v/>
      </c>
      <c r="G21" s="138" t="str">
        <f>IF(MatLab!I21&lt;&gt;"a","",MatLab!I21)</f>
        <v/>
      </c>
      <c r="H21" s="138" t="str">
        <f>IF(MatLab!J21&lt;&gt;"a","",MatLab!J21)</f>
        <v/>
      </c>
      <c r="I21" s="138" t="str">
        <f>IF(MatLab!K21&lt;&gt;"a","",MatLab!K21)</f>
        <v/>
      </c>
      <c r="J21" s="138" t="str">
        <f>IF(MatLab!L21&lt;&gt;"a","",MatLab!L21)</f>
        <v/>
      </c>
      <c r="K21" s="138" t="str">
        <f>IF(MatLab!M21&lt;&gt;"a","",MatLab!M21)</f>
        <v/>
      </c>
      <c r="L21" s="138" t="str">
        <f>IF(MatLab!N21&lt;&gt;"a","",MatLab!N21)</f>
        <v/>
      </c>
      <c r="M21" s="138" t="str">
        <f>IF(MatLab!O21&lt;&gt;"a","",MatLab!O21)</f>
        <v/>
      </c>
      <c r="N21" s="138" t="str">
        <f>IF(MatLab!P21&lt;&gt;"a","",MatLab!P21)</f>
        <v/>
      </c>
      <c r="O21" s="138" t="str">
        <f>IF(MatLab!Q21&lt;&gt;"a","",MatLab!Q21)</f>
        <v/>
      </c>
      <c r="P21" s="138" t="str">
        <f>IF(MatLab!R21&lt;&gt;"a","",MatLab!R21)</f>
        <v/>
      </c>
      <c r="Q21" s="138" t="str">
        <f>IF(MatLab!S21&lt;&gt;"a","",MatLab!S21)</f>
        <v/>
      </c>
      <c r="R21" s="138" t="str">
        <f>IF('Lab Fizica'!E21&lt;&gt;"a","",'Lab Fizica'!E21)</f>
        <v/>
      </c>
      <c r="S21" s="138" t="str">
        <f>IF('Lab Fizica'!F21&lt;&gt;"a","",'Lab Fizica'!F21)</f>
        <v/>
      </c>
      <c r="T21" s="138" t="str">
        <f>IF('Lab Fizica'!G21&lt;&gt;"a","",'Lab Fizica'!G21)</f>
        <v/>
      </c>
      <c r="U21" s="138" t="str">
        <f>IF('Lab Fizica'!H21&lt;&gt;"a","",'Lab Fizica'!H21)</f>
        <v/>
      </c>
      <c r="V21" s="138" t="str">
        <f>IF('Lab Fizica'!I21&lt;&gt;"a","",'Lab Fizica'!I21)</f>
        <v/>
      </c>
      <c r="W21" s="138" t="str">
        <f>IF('Lab Fizica'!J21&lt;&gt;"a","",'Lab Fizica'!J21)</f>
        <v/>
      </c>
      <c r="X21" s="138" t="str">
        <f>IF('Lab Fizica'!K21&lt;&gt;"a","",'Lab Fizica'!K21)</f>
        <v/>
      </c>
      <c r="Y21" s="138" t="str">
        <f>IF('Lab Fizica'!L21&lt;&gt;"a","",'Lab Fizica'!L21)</f>
        <v/>
      </c>
      <c r="Z21" s="138" t="str">
        <f>IF('Lab Fizica'!M21&lt;&gt;"a","",'Lab Fizica'!M21)</f>
        <v/>
      </c>
      <c r="AA21" s="138" t="str">
        <f>IF('Lab Fizica'!N21&lt;&gt;"a","",'Lab Fizica'!N21)</f>
        <v/>
      </c>
      <c r="AB21" s="138" t="str">
        <f>IF('Lab Fizica'!O21&lt;&gt;"a","",'Lab Fizica'!O21)</f>
        <v/>
      </c>
      <c r="AC21" s="138" t="str">
        <f>IF('Lab Fizica'!P21&lt;&gt;"a","",'Lab Fizica'!P21)</f>
        <v/>
      </c>
      <c r="AD21" s="138" t="str">
        <f>IF('Lab Fizica'!Q21&lt;&gt;"a","",'Lab Fizica'!Q21)</f>
        <v/>
      </c>
      <c r="AE21" s="138" t="str">
        <f>IF('Lab Fizica'!R21&lt;&gt;"a","",'Lab Fizica'!R21)</f>
        <v/>
      </c>
      <c r="AF21" s="138" t="str">
        <f>IF('Lab Fizica'!S21&lt;&gt;"a","",'Lab Fizica'!S21)</f>
        <v/>
      </c>
      <c r="AG21" s="128"/>
      <c r="AH21" s="128"/>
      <c r="AI21" s="125"/>
      <c r="AK21" s="136" t="str">
        <f>Q5</f>
        <v/>
      </c>
      <c r="AL21" s="130" t="s">
        <v>163</v>
      </c>
      <c r="AM21" s="128"/>
      <c r="AN21" s="129"/>
    </row>
    <row r="22" spans="1:40" ht="19.95" customHeight="1" x14ac:dyDescent="0.3">
      <c r="A22" s="125" t="str">
        <f>'CP, Curs, Sem'!B21</f>
        <v/>
      </c>
      <c r="B22" s="126" t="str">
        <f>IF(NOT(ISBLANK('CP, Curs, Sem'!C21)),'CP, Curs, Sem'!C21,"")</f>
        <v/>
      </c>
      <c r="C22" s="138" t="str">
        <f>IF(MatLab!E22&lt;&gt;"a","",MatLab!E22)</f>
        <v/>
      </c>
      <c r="D22" s="138" t="str">
        <f>IF(MatLab!F22&lt;&gt;"a","",MatLab!F22)</f>
        <v/>
      </c>
      <c r="E22" s="138" t="str">
        <f>IF(MatLab!G22&lt;&gt;"a","",MatLab!G22)</f>
        <v/>
      </c>
      <c r="F22" s="138" t="str">
        <f>IF(MatLab!H22&lt;&gt;"a","",MatLab!H22)</f>
        <v/>
      </c>
      <c r="G22" s="138" t="str">
        <f>IF(MatLab!I22&lt;&gt;"a","",MatLab!I22)</f>
        <v/>
      </c>
      <c r="H22" s="138" t="str">
        <f>IF(MatLab!J22&lt;&gt;"a","",MatLab!J22)</f>
        <v/>
      </c>
      <c r="I22" s="138" t="str">
        <f>IF(MatLab!K22&lt;&gt;"a","",MatLab!K22)</f>
        <v/>
      </c>
      <c r="J22" s="138" t="str">
        <f>IF(MatLab!L22&lt;&gt;"a","",MatLab!L22)</f>
        <v/>
      </c>
      <c r="K22" s="138" t="str">
        <f>IF(MatLab!M22&lt;&gt;"a","",MatLab!M22)</f>
        <v/>
      </c>
      <c r="L22" s="138" t="str">
        <f>IF(MatLab!N22&lt;&gt;"a","",MatLab!N22)</f>
        <v/>
      </c>
      <c r="M22" s="138" t="str">
        <f>IF(MatLab!O22&lt;&gt;"a","",MatLab!O22)</f>
        <v/>
      </c>
      <c r="N22" s="138" t="str">
        <f>IF(MatLab!P22&lt;&gt;"a","",MatLab!P22)</f>
        <v/>
      </c>
      <c r="O22" s="138" t="str">
        <f>IF(MatLab!Q22&lt;&gt;"a","",MatLab!Q22)</f>
        <v/>
      </c>
      <c r="P22" s="138" t="str">
        <f>IF(MatLab!R22&lt;&gt;"a","",MatLab!R22)</f>
        <v/>
      </c>
      <c r="Q22" s="138" t="str">
        <f>IF(MatLab!S22&lt;&gt;"a","",MatLab!S22)</f>
        <v/>
      </c>
      <c r="R22" s="138" t="str">
        <f>IF('Lab Fizica'!E22&lt;&gt;"a","",'Lab Fizica'!E22)</f>
        <v/>
      </c>
      <c r="S22" s="138" t="str">
        <f>IF('Lab Fizica'!F22&lt;&gt;"a","",'Lab Fizica'!F22)</f>
        <v/>
      </c>
      <c r="T22" s="138" t="str">
        <f>IF('Lab Fizica'!G22&lt;&gt;"a","",'Lab Fizica'!G22)</f>
        <v/>
      </c>
      <c r="U22" s="138" t="str">
        <f>IF('Lab Fizica'!H22&lt;&gt;"a","",'Lab Fizica'!H22)</f>
        <v/>
      </c>
      <c r="V22" s="138" t="str">
        <f>IF('Lab Fizica'!I22&lt;&gt;"a","",'Lab Fizica'!I22)</f>
        <v/>
      </c>
      <c r="W22" s="138" t="str">
        <f>IF('Lab Fizica'!J22&lt;&gt;"a","",'Lab Fizica'!J22)</f>
        <v/>
      </c>
      <c r="X22" s="138" t="str">
        <f>IF('Lab Fizica'!K22&lt;&gt;"a","",'Lab Fizica'!K22)</f>
        <v/>
      </c>
      <c r="Y22" s="138" t="str">
        <f>IF('Lab Fizica'!L22&lt;&gt;"a","",'Lab Fizica'!L22)</f>
        <v/>
      </c>
      <c r="Z22" s="138" t="str">
        <f>IF('Lab Fizica'!M22&lt;&gt;"a","",'Lab Fizica'!M22)</f>
        <v/>
      </c>
      <c r="AA22" s="138" t="str">
        <f>IF('Lab Fizica'!N22&lt;&gt;"a","",'Lab Fizica'!N22)</f>
        <v/>
      </c>
      <c r="AB22" s="138" t="str">
        <f>IF('Lab Fizica'!O22&lt;&gt;"a","",'Lab Fizica'!O22)</f>
        <v/>
      </c>
      <c r="AC22" s="138" t="str">
        <f>IF('Lab Fizica'!P22&lt;&gt;"a","",'Lab Fizica'!P22)</f>
        <v/>
      </c>
      <c r="AD22" s="138" t="str">
        <f>IF('Lab Fizica'!Q22&lt;&gt;"a","",'Lab Fizica'!Q22)</f>
        <v/>
      </c>
      <c r="AE22" s="138" t="str">
        <f>IF('Lab Fizica'!R22&lt;&gt;"a","",'Lab Fizica'!R22)</f>
        <v/>
      </c>
      <c r="AF22" s="138" t="str">
        <f>IF('Lab Fizica'!S22&lt;&gt;"a","",'Lab Fizica'!S22)</f>
        <v/>
      </c>
      <c r="AG22" s="128"/>
      <c r="AH22" s="128"/>
      <c r="AI22" s="125"/>
      <c r="AK22" s="129"/>
      <c r="AL22" s="131" t="s">
        <v>132</v>
      </c>
      <c r="AM22" s="128">
        <v>30</v>
      </c>
      <c r="AN22" s="129"/>
    </row>
    <row r="23" spans="1:40" ht="19.95" customHeight="1" x14ac:dyDescent="0.3">
      <c r="A23" s="125" t="str">
        <f>'CP, Curs, Sem'!B22</f>
        <v/>
      </c>
      <c r="B23" s="126" t="str">
        <f>IF(NOT(ISBLANK('CP, Curs, Sem'!C22)),'CP, Curs, Sem'!C22,"")</f>
        <v/>
      </c>
      <c r="C23" s="138" t="str">
        <f>IF(MatLab!E23&lt;&gt;"a","",MatLab!E23)</f>
        <v/>
      </c>
      <c r="D23" s="138" t="str">
        <f>IF(MatLab!F23&lt;&gt;"a","",MatLab!F23)</f>
        <v/>
      </c>
      <c r="E23" s="138" t="str">
        <f>IF(MatLab!G23&lt;&gt;"a","",MatLab!G23)</f>
        <v/>
      </c>
      <c r="F23" s="138" t="str">
        <f>IF(MatLab!H23&lt;&gt;"a","",MatLab!H23)</f>
        <v/>
      </c>
      <c r="G23" s="138" t="str">
        <f>IF(MatLab!I23&lt;&gt;"a","",MatLab!I23)</f>
        <v/>
      </c>
      <c r="H23" s="138" t="str">
        <f>IF(MatLab!J23&lt;&gt;"a","",MatLab!J23)</f>
        <v/>
      </c>
      <c r="I23" s="138" t="str">
        <f>IF(MatLab!K23&lt;&gt;"a","",MatLab!K23)</f>
        <v/>
      </c>
      <c r="J23" s="138" t="str">
        <f>IF(MatLab!L23&lt;&gt;"a","",MatLab!L23)</f>
        <v/>
      </c>
      <c r="K23" s="138" t="str">
        <f>IF(MatLab!M23&lt;&gt;"a","",MatLab!M23)</f>
        <v/>
      </c>
      <c r="L23" s="138" t="str">
        <f>IF(MatLab!N23&lt;&gt;"a","",MatLab!N23)</f>
        <v/>
      </c>
      <c r="M23" s="138" t="str">
        <f>IF(MatLab!O23&lt;&gt;"a","",MatLab!O23)</f>
        <v/>
      </c>
      <c r="N23" s="138" t="str">
        <f>IF(MatLab!P23&lt;&gt;"a","",MatLab!P23)</f>
        <v/>
      </c>
      <c r="O23" s="138" t="str">
        <f>IF(MatLab!Q23&lt;&gt;"a","",MatLab!Q23)</f>
        <v/>
      </c>
      <c r="P23" s="138" t="str">
        <f>IF(MatLab!R23&lt;&gt;"a","",MatLab!R23)</f>
        <v/>
      </c>
      <c r="Q23" s="138" t="str">
        <f>IF(MatLab!S23&lt;&gt;"a","",MatLab!S23)</f>
        <v/>
      </c>
      <c r="R23" s="138" t="str">
        <f>IF('Lab Fizica'!E23&lt;&gt;"a","",'Lab Fizica'!E23)</f>
        <v/>
      </c>
      <c r="S23" s="138" t="str">
        <f>IF('Lab Fizica'!F23&lt;&gt;"a","",'Lab Fizica'!F23)</f>
        <v/>
      </c>
      <c r="T23" s="138" t="str">
        <f>IF('Lab Fizica'!G23&lt;&gt;"a","",'Lab Fizica'!G23)</f>
        <v/>
      </c>
      <c r="U23" s="138" t="str">
        <f>IF('Lab Fizica'!H23&lt;&gt;"a","",'Lab Fizica'!H23)</f>
        <v/>
      </c>
      <c r="V23" s="138" t="str">
        <f>IF('Lab Fizica'!I23&lt;&gt;"a","",'Lab Fizica'!I23)</f>
        <v/>
      </c>
      <c r="W23" s="138" t="str">
        <f>IF('Lab Fizica'!J23&lt;&gt;"a","",'Lab Fizica'!J23)</f>
        <v/>
      </c>
      <c r="X23" s="138" t="str">
        <f>IF('Lab Fizica'!K23&lt;&gt;"a","",'Lab Fizica'!K23)</f>
        <v/>
      </c>
      <c r="Y23" s="138" t="str">
        <f>IF('Lab Fizica'!L23&lt;&gt;"a","",'Lab Fizica'!L23)</f>
        <v/>
      </c>
      <c r="Z23" s="138" t="str">
        <f>IF('Lab Fizica'!M23&lt;&gt;"a","",'Lab Fizica'!M23)</f>
        <v/>
      </c>
      <c r="AA23" s="138" t="str">
        <f>IF('Lab Fizica'!N23&lt;&gt;"a","",'Lab Fizica'!N23)</f>
        <v/>
      </c>
      <c r="AB23" s="138" t="str">
        <f>IF('Lab Fizica'!O23&lt;&gt;"a","",'Lab Fizica'!O23)</f>
        <v/>
      </c>
      <c r="AC23" s="138" t="str">
        <f>IF('Lab Fizica'!P23&lt;&gt;"a","",'Lab Fizica'!P23)</f>
        <v/>
      </c>
      <c r="AD23" s="138" t="str">
        <f>IF('Lab Fizica'!Q23&lt;&gt;"a","",'Lab Fizica'!Q23)</f>
        <v/>
      </c>
      <c r="AE23" s="138" t="str">
        <f>IF('Lab Fizica'!R23&lt;&gt;"a","",'Lab Fizica'!R23)</f>
        <v/>
      </c>
      <c r="AF23" s="138" t="str">
        <f>IF('Lab Fizica'!S23&lt;&gt;"a","",'Lab Fizica'!S23)</f>
        <v/>
      </c>
      <c r="AG23" s="128"/>
      <c r="AH23" s="128"/>
      <c r="AI23" s="125"/>
      <c r="AK23" s="129"/>
      <c r="AL23" s="131" t="s">
        <v>133</v>
      </c>
      <c r="AM23" s="128">
        <f>SUM(AM7:AM21)</f>
        <v>2</v>
      </c>
      <c r="AN23" s="129"/>
    </row>
    <row r="24" spans="1:40" ht="19.95" customHeight="1" x14ac:dyDescent="0.3">
      <c r="A24" s="125" t="str">
        <f>'CP, Curs, Sem'!B23</f>
        <v/>
      </c>
      <c r="B24" s="126" t="str">
        <f>IF(NOT(ISBLANK('CP, Curs, Sem'!C23)),'CP, Curs, Sem'!C23,"")</f>
        <v/>
      </c>
      <c r="C24" s="138" t="str">
        <f>IF(MatLab!E24&lt;&gt;"a","",MatLab!E24)</f>
        <v/>
      </c>
      <c r="D24" s="138" t="str">
        <f>IF(MatLab!F24&lt;&gt;"a","",MatLab!F24)</f>
        <v/>
      </c>
      <c r="E24" s="138" t="str">
        <f>IF(MatLab!G24&lt;&gt;"a","",MatLab!G24)</f>
        <v/>
      </c>
      <c r="F24" s="138" t="str">
        <f>IF(MatLab!H24&lt;&gt;"a","",MatLab!H24)</f>
        <v/>
      </c>
      <c r="G24" s="138" t="str">
        <f>IF(MatLab!I24&lt;&gt;"a","",MatLab!I24)</f>
        <v/>
      </c>
      <c r="H24" s="138" t="str">
        <f>IF(MatLab!J24&lt;&gt;"a","",MatLab!J24)</f>
        <v/>
      </c>
      <c r="I24" s="138" t="str">
        <f>IF(MatLab!K24&lt;&gt;"a","",MatLab!K24)</f>
        <v/>
      </c>
      <c r="J24" s="138" t="str">
        <f>IF(MatLab!L24&lt;&gt;"a","",MatLab!L24)</f>
        <v/>
      </c>
      <c r="K24" s="138" t="str">
        <f>IF(MatLab!M24&lt;&gt;"a","",MatLab!M24)</f>
        <v/>
      </c>
      <c r="L24" s="138" t="str">
        <f>IF(MatLab!N24&lt;&gt;"a","",MatLab!N24)</f>
        <v/>
      </c>
      <c r="M24" s="138" t="str">
        <f>IF(MatLab!O24&lt;&gt;"a","",MatLab!O24)</f>
        <v/>
      </c>
      <c r="N24" s="138" t="str">
        <f>IF(MatLab!P24&lt;&gt;"a","",MatLab!P24)</f>
        <v/>
      </c>
      <c r="O24" s="138" t="str">
        <f>IF(MatLab!Q24&lt;&gt;"a","",MatLab!Q24)</f>
        <v/>
      </c>
      <c r="P24" s="138" t="str">
        <f>IF(MatLab!R24&lt;&gt;"a","",MatLab!R24)</f>
        <v/>
      </c>
      <c r="Q24" s="138" t="str">
        <f>IF(MatLab!S24&lt;&gt;"a","",MatLab!S24)</f>
        <v/>
      </c>
      <c r="R24" s="138" t="str">
        <f>IF('Lab Fizica'!E24&lt;&gt;"a","",'Lab Fizica'!E24)</f>
        <v/>
      </c>
      <c r="S24" s="138" t="str">
        <f>IF('Lab Fizica'!F24&lt;&gt;"a","",'Lab Fizica'!F24)</f>
        <v/>
      </c>
      <c r="T24" s="138" t="str">
        <f>IF('Lab Fizica'!G24&lt;&gt;"a","",'Lab Fizica'!G24)</f>
        <v/>
      </c>
      <c r="U24" s="138" t="str">
        <f>IF('Lab Fizica'!H24&lt;&gt;"a","",'Lab Fizica'!H24)</f>
        <v/>
      </c>
      <c r="V24" s="138" t="str">
        <f>IF('Lab Fizica'!I24&lt;&gt;"a","",'Lab Fizica'!I24)</f>
        <v/>
      </c>
      <c r="W24" s="138" t="str">
        <f>IF('Lab Fizica'!J24&lt;&gt;"a","",'Lab Fizica'!J24)</f>
        <v/>
      </c>
      <c r="X24" s="138" t="str">
        <f>IF('Lab Fizica'!K24&lt;&gt;"a","",'Lab Fizica'!K24)</f>
        <v/>
      </c>
      <c r="Y24" s="138" t="str">
        <f>IF('Lab Fizica'!L24&lt;&gt;"a","",'Lab Fizica'!L24)</f>
        <v/>
      </c>
      <c r="Z24" s="138" t="str">
        <f>IF('Lab Fizica'!M24&lt;&gt;"a","",'Lab Fizica'!M24)</f>
        <v/>
      </c>
      <c r="AA24" s="138" t="str">
        <f>IF('Lab Fizica'!N24&lt;&gt;"a","",'Lab Fizica'!N24)</f>
        <v/>
      </c>
      <c r="AB24" s="138" t="str">
        <f>IF('Lab Fizica'!O24&lt;&gt;"a","",'Lab Fizica'!O24)</f>
        <v/>
      </c>
      <c r="AC24" s="138" t="str">
        <f>IF('Lab Fizica'!P24&lt;&gt;"a","",'Lab Fizica'!P24)</f>
        <v/>
      </c>
      <c r="AD24" s="138" t="str">
        <f>IF('Lab Fizica'!Q24&lt;&gt;"a","",'Lab Fizica'!Q24)</f>
        <v/>
      </c>
      <c r="AE24" s="138" t="str">
        <f>IF('Lab Fizica'!R24&lt;&gt;"a","",'Lab Fizica'!R24)</f>
        <v/>
      </c>
      <c r="AF24" s="138" t="str">
        <f>IF('Lab Fizica'!S24&lt;&gt;"a","",'Lab Fizica'!S24)</f>
        <v/>
      </c>
      <c r="AG24" s="128"/>
      <c r="AH24" s="128"/>
      <c r="AI24" s="125"/>
      <c r="AK24" s="134" t="str">
        <f>C22</f>
        <v/>
      </c>
      <c r="AL24" s="131"/>
      <c r="AM24" s="128"/>
      <c r="AN24" s="129"/>
    </row>
    <row r="25" spans="1:40" ht="19.95" customHeight="1" x14ac:dyDescent="0.3">
      <c r="A25" s="125" t="str">
        <f>'CP, Curs, Sem'!B24</f>
        <v/>
      </c>
      <c r="B25" s="126" t="str">
        <f>IF(NOT(ISBLANK('CP, Curs, Sem'!C24)),'CP, Curs, Sem'!C24,"")</f>
        <v/>
      </c>
      <c r="C25" s="138" t="str">
        <f>IF(MatLab!E25&lt;&gt;"a","",MatLab!E25)</f>
        <v/>
      </c>
      <c r="D25" s="138" t="str">
        <f>IF(MatLab!F25&lt;&gt;"a","",MatLab!F25)</f>
        <v/>
      </c>
      <c r="E25" s="138" t="str">
        <f>IF(MatLab!G25&lt;&gt;"a","",MatLab!G25)</f>
        <v/>
      </c>
      <c r="F25" s="138" t="str">
        <f>IF(MatLab!H25&lt;&gt;"a","",MatLab!H25)</f>
        <v/>
      </c>
      <c r="G25" s="138" t="str">
        <f>IF(MatLab!I25&lt;&gt;"a","",MatLab!I25)</f>
        <v/>
      </c>
      <c r="H25" s="138" t="str">
        <f>IF(MatLab!J25&lt;&gt;"a","",MatLab!J25)</f>
        <v/>
      </c>
      <c r="I25" s="138" t="str">
        <f>IF(MatLab!K25&lt;&gt;"a","",MatLab!K25)</f>
        <v/>
      </c>
      <c r="J25" s="138" t="str">
        <f>IF(MatLab!L25&lt;&gt;"a","",MatLab!L25)</f>
        <v/>
      </c>
      <c r="K25" s="138" t="str">
        <f>IF(MatLab!M25&lt;&gt;"a","",MatLab!M25)</f>
        <v/>
      </c>
      <c r="L25" s="138" t="str">
        <f>IF(MatLab!N25&lt;&gt;"a","",MatLab!N25)</f>
        <v/>
      </c>
      <c r="M25" s="138" t="str">
        <f>IF(MatLab!O25&lt;&gt;"a","",MatLab!O25)</f>
        <v/>
      </c>
      <c r="N25" s="138" t="str">
        <f>IF(MatLab!P25&lt;&gt;"a","",MatLab!P25)</f>
        <v/>
      </c>
      <c r="O25" s="138" t="str">
        <f>IF(MatLab!Q25&lt;&gt;"a","",MatLab!Q25)</f>
        <v/>
      </c>
      <c r="P25" s="138" t="str">
        <f>IF(MatLab!R25&lt;&gt;"a","",MatLab!R25)</f>
        <v/>
      </c>
      <c r="Q25" s="138" t="str">
        <f>IF(MatLab!S25&lt;&gt;"a","",MatLab!S25)</f>
        <v/>
      </c>
      <c r="R25" s="138" t="str">
        <f>IF('Lab Fizica'!E25&lt;&gt;"a","",'Lab Fizica'!E25)</f>
        <v/>
      </c>
      <c r="S25" s="138" t="str">
        <f>IF('Lab Fizica'!F25&lt;&gt;"a","",'Lab Fizica'!F25)</f>
        <v/>
      </c>
      <c r="T25" s="138" t="str">
        <f>IF('Lab Fizica'!G25&lt;&gt;"a","",'Lab Fizica'!G25)</f>
        <v/>
      </c>
      <c r="U25" s="138" t="str">
        <f>IF('Lab Fizica'!H25&lt;&gt;"a","",'Lab Fizica'!H25)</f>
        <v/>
      </c>
      <c r="V25" s="138" t="str">
        <f>IF('Lab Fizica'!I25&lt;&gt;"a","",'Lab Fizica'!I25)</f>
        <v/>
      </c>
      <c r="W25" s="138" t="str">
        <f>IF('Lab Fizica'!J25&lt;&gt;"a","",'Lab Fizica'!J25)</f>
        <v/>
      </c>
      <c r="X25" s="138" t="str">
        <f>IF('Lab Fizica'!K25&lt;&gt;"a","",'Lab Fizica'!K25)</f>
        <v/>
      </c>
      <c r="Y25" s="138" t="str">
        <f>IF('Lab Fizica'!L25&lt;&gt;"a","",'Lab Fizica'!L25)</f>
        <v/>
      </c>
      <c r="Z25" s="138" t="str">
        <f>IF('Lab Fizica'!M25&lt;&gt;"a","",'Lab Fizica'!M25)</f>
        <v/>
      </c>
      <c r="AA25" s="138" t="str">
        <f>IF('Lab Fizica'!N25&lt;&gt;"a","",'Lab Fizica'!N25)</f>
        <v/>
      </c>
      <c r="AB25" s="138" t="str">
        <f>IF('Lab Fizica'!O25&lt;&gt;"a","",'Lab Fizica'!O25)</f>
        <v/>
      </c>
      <c r="AC25" s="138" t="str">
        <f>IF('Lab Fizica'!P25&lt;&gt;"a","",'Lab Fizica'!P25)</f>
        <v/>
      </c>
      <c r="AD25" s="138" t="str">
        <f>IF('Lab Fizica'!Q25&lt;&gt;"a","",'Lab Fizica'!Q25)</f>
        <v/>
      </c>
      <c r="AE25" s="138" t="str">
        <f>IF('Lab Fizica'!R25&lt;&gt;"a","",'Lab Fizica'!R25)</f>
        <v/>
      </c>
      <c r="AF25" s="138" t="str">
        <f>IF('Lab Fizica'!S25&lt;&gt;"a","",'Lab Fizica'!S25)</f>
        <v/>
      </c>
      <c r="AG25" s="128"/>
      <c r="AH25" s="128"/>
      <c r="AI25" s="125"/>
      <c r="AK25" s="137" t="str">
        <f>R5</f>
        <v>31.01</v>
      </c>
      <c r="AL25" s="130" t="s">
        <v>143</v>
      </c>
      <c r="AM25" s="128">
        <v>2</v>
      </c>
      <c r="AN25" s="129"/>
    </row>
    <row r="26" spans="1:40" ht="19.95" customHeight="1" x14ac:dyDescent="0.3">
      <c r="A26" s="125" t="str">
        <f>'CP, Curs, Sem'!B25</f>
        <v/>
      </c>
      <c r="B26" s="126" t="str">
        <f>IF(NOT(ISBLANK('CP, Curs, Sem'!C25)),'CP, Curs, Sem'!C25,"")</f>
        <v/>
      </c>
      <c r="C26" s="138" t="str">
        <f>IF(MatLab!E26&lt;&gt;"a","",MatLab!E26)</f>
        <v/>
      </c>
      <c r="D26" s="138" t="str">
        <f>IF(MatLab!F26&lt;&gt;"a","",MatLab!F26)</f>
        <v/>
      </c>
      <c r="E26" s="138" t="str">
        <f>IF(MatLab!G26&lt;&gt;"a","",MatLab!G26)</f>
        <v/>
      </c>
      <c r="F26" s="138" t="str">
        <f>IF(MatLab!H26&lt;&gt;"a","",MatLab!H26)</f>
        <v/>
      </c>
      <c r="G26" s="138" t="str">
        <f>IF(MatLab!I26&lt;&gt;"a","",MatLab!I26)</f>
        <v/>
      </c>
      <c r="H26" s="138" t="str">
        <f>IF(MatLab!J26&lt;&gt;"a","",MatLab!J26)</f>
        <v/>
      </c>
      <c r="I26" s="138" t="str">
        <f>IF(MatLab!K26&lt;&gt;"a","",MatLab!K26)</f>
        <v/>
      </c>
      <c r="J26" s="138" t="str">
        <f>IF(MatLab!L26&lt;&gt;"a","",MatLab!L26)</f>
        <v/>
      </c>
      <c r="K26" s="138" t="str">
        <f>IF(MatLab!M26&lt;&gt;"a","",MatLab!M26)</f>
        <v/>
      </c>
      <c r="L26" s="138" t="str">
        <f>IF(MatLab!N26&lt;&gt;"a","",MatLab!N26)</f>
        <v/>
      </c>
      <c r="M26" s="138" t="str">
        <f>IF(MatLab!O26&lt;&gt;"a","",MatLab!O26)</f>
        <v/>
      </c>
      <c r="N26" s="138" t="str">
        <f>IF(MatLab!P26&lt;&gt;"a","",MatLab!P26)</f>
        <v/>
      </c>
      <c r="O26" s="138" t="str">
        <f>IF(MatLab!Q26&lt;&gt;"a","",MatLab!Q26)</f>
        <v/>
      </c>
      <c r="P26" s="138" t="str">
        <f>IF(MatLab!R26&lt;&gt;"a","",MatLab!R26)</f>
        <v/>
      </c>
      <c r="Q26" s="138" t="str">
        <f>IF(MatLab!S26&lt;&gt;"a","",MatLab!S26)</f>
        <v/>
      </c>
      <c r="R26" s="138" t="str">
        <f>IF('Lab Fizica'!E26&lt;&gt;"a","",'Lab Fizica'!E26)</f>
        <v/>
      </c>
      <c r="S26" s="138" t="str">
        <f>IF('Lab Fizica'!F26&lt;&gt;"a","",'Lab Fizica'!F26)</f>
        <v/>
      </c>
      <c r="T26" s="138" t="str">
        <f>IF('Lab Fizica'!G26&lt;&gt;"a","",'Lab Fizica'!G26)</f>
        <v/>
      </c>
      <c r="U26" s="138" t="str">
        <f>IF('Lab Fizica'!H26&lt;&gt;"a","",'Lab Fizica'!H26)</f>
        <v/>
      </c>
      <c r="V26" s="138" t="str">
        <f>IF('Lab Fizica'!I26&lt;&gt;"a","",'Lab Fizica'!I26)</f>
        <v/>
      </c>
      <c r="W26" s="138" t="str">
        <f>IF('Lab Fizica'!J26&lt;&gt;"a","",'Lab Fizica'!J26)</f>
        <v/>
      </c>
      <c r="X26" s="138" t="str">
        <f>IF('Lab Fizica'!K26&lt;&gt;"a","",'Lab Fizica'!K26)</f>
        <v/>
      </c>
      <c r="Y26" s="138" t="str">
        <f>IF('Lab Fizica'!L26&lt;&gt;"a","",'Lab Fizica'!L26)</f>
        <v/>
      </c>
      <c r="Z26" s="138" t="str">
        <f>IF('Lab Fizica'!M26&lt;&gt;"a","",'Lab Fizica'!M26)</f>
        <v/>
      </c>
      <c r="AA26" s="138" t="str">
        <f>IF('Lab Fizica'!N26&lt;&gt;"a","",'Lab Fizica'!N26)</f>
        <v/>
      </c>
      <c r="AB26" s="138" t="str">
        <f>IF('Lab Fizica'!O26&lt;&gt;"a","",'Lab Fizica'!O26)</f>
        <v/>
      </c>
      <c r="AC26" s="138" t="str">
        <f>IF('Lab Fizica'!P26&lt;&gt;"a","",'Lab Fizica'!P26)</f>
        <v/>
      </c>
      <c r="AD26" s="138" t="str">
        <f>IF('Lab Fizica'!Q26&lt;&gt;"a","",'Lab Fizica'!Q26)</f>
        <v/>
      </c>
      <c r="AE26" s="138" t="str">
        <f>IF('Lab Fizica'!R26&lt;&gt;"a","",'Lab Fizica'!R26)</f>
        <v/>
      </c>
      <c r="AF26" s="138" t="str">
        <f>IF('Lab Fizica'!S26&lt;&gt;"a","",'Lab Fizica'!S26)</f>
        <v/>
      </c>
      <c r="AG26" s="128"/>
      <c r="AH26" s="128"/>
      <c r="AI26" s="125"/>
      <c r="AK26" s="137" t="str">
        <f>S5</f>
        <v/>
      </c>
      <c r="AL26" s="130" t="s">
        <v>143</v>
      </c>
      <c r="AM26" s="125"/>
      <c r="AN26" s="125"/>
    </row>
    <row r="27" spans="1:40" ht="19.95" customHeight="1" x14ac:dyDescent="0.3">
      <c r="A27" s="125" t="str">
        <f>'CP, Curs, Sem'!B26</f>
        <v/>
      </c>
      <c r="B27" s="126" t="str">
        <f>IF(NOT(ISBLANK('CP, Curs, Sem'!C26)),'CP, Curs, Sem'!C26,"")</f>
        <v/>
      </c>
      <c r="C27" s="138" t="str">
        <f>IF(MatLab!E27&lt;&gt;"a","",MatLab!E27)</f>
        <v/>
      </c>
      <c r="D27" s="138" t="str">
        <f>IF(MatLab!F27&lt;&gt;"a","",MatLab!F27)</f>
        <v/>
      </c>
      <c r="E27" s="138" t="str">
        <f>IF(MatLab!G27&lt;&gt;"a","",MatLab!G27)</f>
        <v/>
      </c>
      <c r="F27" s="138" t="str">
        <f>IF(MatLab!H27&lt;&gt;"a","",MatLab!H27)</f>
        <v/>
      </c>
      <c r="G27" s="138" t="str">
        <f>IF(MatLab!I27&lt;&gt;"a","",MatLab!I27)</f>
        <v/>
      </c>
      <c r="H27" s="138" t="str">
        <f>IF(MatLab!J27&lt;&gt;"a","",MatLab!J27)</f>
        <v/>
      </c>
      <c r="I27" s="138" t="str">
        <f>IF(MatLab!K27&lt;&gt;"a","",MatLab!K27)</f>
        <v/>
      </c>
      <c r="J27" s="138" t="str">
        <f>IF(MatLab!L27&lt;&gt;"a","",MatLab!L27)</f>
        <v/>
      </c>
      <c r="K27" s="138" t="str">
        <f>IF(MatLab!M27&lt;&gt;"a","",MatLab!M27)</f>
        <v/>
      </c>
      <c r="L27" s="138" t="str">
        <f>IF(MatLab!N27&lt;&gt;"a","",MatLab!N27)</f>
        <v/>
      </c>
      <c r="M27" s="138" t="str">
        <f>IF(MatLab!O27&lt;&gt;"a","",MatLab!O27)</f>
        <v/>
      </c>
      <c r="N27" s="138" t="str">
        <f>IF(MatLab!P27&lt;&gt;"a","",MatLab!P27)</f>
        <v/>
      </c>
      <c r="O27" s="138" t="str">
        <f>IF(MatLab!Q27&lt;&gt;"a","",MatLab!Q27)</f>
        <v/>
      </c>
      <c r="P27" s="138" t="str">
        <f>IF(MatLab!R27&lt;&gt;"a","",MatLab!R27)</f>
        <v/>
      </c>
      <c r="Q27" s="138" t="str">
        <f>IF(MatLab!S27&lt;&gt;"a","",MatLab!S27)</f>
        <v/>
      </c>
      <c r="R27" s="138" t="str">
        <f>IF('Lab Fizica'!E27&lt;&gt;"a","",'Lab Fizica'!E27)</f>
        <v/>
      </c>
      <c r="S27" s="138" t="str">
        <f>IF('Lab Fizica'!F27&lt;&gt;"a","",'Lab Fizica'!F27)</f>
        <v/>
      </c>
      <c r="T27" s="138" t="str">
        <f>IF('Lab Fizica'!G27&lt;&gt;"a","",'Lab Fizica'!G27)</f>
        <v/>
      </c>
      <c r="U27" s="138" t="str">
        <f>IF('Lab Fizica'!H27&lt;&gt;"a","",'Lab Fizica'!H27)</f>
        <v/>
      </c>
      <c r="V27" s="138" t="str">
        <f>IF('Lab Fizica'!I27&lt;&gt;"a","",'Lab Fizica'!I27)</f>
        <v/>
      </c>
      <c r="W27" s="138" t="str">
        <f>IF('Lab Fizica'!J27&lt;&gt;"a","",'Lab Fizica'!J27)</f>
        <v/>
      </c>
      <c r="X27" s="138" t="str">
        <f>IF('Lab Fizica'!K27&lt;&gt;"a","",'Lab Fizica'!K27)</f>
        <v/>
      </c>
      <c r="Y27" s="138" t="str">
        <f>IF('Lab Fizica'!L27&lt;&gt;"a","",'Lab Fizica'!L27)</f>
        <v/>
      </c>
      <c r="Z27" s="138" t="str">
        <f>IF('Lab Fizica'!M27&lt;&gt;"a","",'Lab Fizica'!M27)</f>
        <v/>
      </c>
      <c r="AA27" s="138" t="str">
        <f>IF('Lab Fizica'!N27&lt;&gt;"a","",'Lab Fizica'!N27)</f>
        <v/>
      </c>
      <c r="AB27" s="138" t="str">
        <f>IF('Lab Fizica'!O27&lt;&gt;"a","",'Lab Fizica'!O27)</f>
        <v/>
      </c>
      <c r="AC27" s="138" t="str">
        <f>IF('Lab Fizica'!P27&lt;&gt;"a","",'Lab Fizica'!P27)</f>
        <v/>
      </c>
      <c r="AD27" s="138" t="str">
        <f>IF('Lab Fizica'!Q27&lt;&gt;"a","",'Lab Fizica'!Q27)</f>
        <v/>
      </c>
      <c r="AE27" s="138" t="str">
        <f>IF('Lab Fizica'!R27&lt;&gt;"a","",'Lab Fizica'!R27)</f>
        <v/>
      </c>
      <c r="AF27" s="138" t="str">
        <f>IF('Lab Fizica'!S27&lt;&gt;"a","",'Lab Fizica'!S27)</f>
        <v/>
      </c>
      <c r="AG27" s="128"/>
      <c r="AH27" s="128"/>
      <c r="AI27" s="125"/>
      <c r="AK27" s="137" t="str">
        <f>T5</f>
        <v/>
      </c>
      <c r="AL27" s="130" t="s">
        <v>144</v>
      </c>
      <c r="AM27" s="125"/>
      <c r="AN27" s="125"/>
    </row>
    <row r="28" spans="1:40" ht="19.95" customHeight="1" x14ac:dyDescent="0.3">
      <c r="A28" s="125" t="str">
        <f>'CP, Curs, Sem'!B27</f>
        <v/>
      </c>
      <c r="B28" s="126" t="str">
        <f>IF(NOT(ISBLANK('CP, Curs, Sem'!C27)),'CP, Curs, Sem'!C27,"")</f>
        <v/>
      </c>
      <c r="C28" s="138" t="str">
        <f>IF(MatLab!E28&lt;&gt;"a","",MatLab!E28)</f>
        <v/>
      </c>
      <c r="D28" s="138" t="str">
        <f>IF(MatLab!F28&lt;&gt;"a","",MatLab!F28)</f>
        <v/>
      </c>
      <c r="E28" s="138" t="str">
        <f>IF(MatLab!G28&lt;&gt;"a","",MatLab!G28)</f>
        <v/>
      </c>
      <c r="F28" s="138" t="str">
        <f>IF(MatLab!H28&lt;&gt;"a","",MatLab!H28)</f>
        <v/>
      </c>
      <c r="G28" s="138" t="str">
        <f>IF(MatLab!I28&lt;&gt;"a","",MatLab!I28)</f>
        <v/>
      </c>
      <c r="H28" s="138" t="str">
        <f>IF(MatLab!J28&lt;&gt;"a","",MatLab!J28)</f>
        <v/>
      </c>
      <c r="I28" s="138" t="str">
        <f>IF(MatLab!K28&lt;&gt;"a","",MatLab!K28)</f>
        <v/>
      </c>
      <c r="J28" s="138" t="str">
        <f>IF(MatLab!L28&lt;&gt;"a","",MatLab!L28)</f>
        <v/>
      </c>
      <c r="K28" s="138" t="str">
        <f>IF(MatLab!M28&lt;&gt;"a","",MatLab!M28)</f>
        <v/>
      </c>
      <c r="L28" s="138" t="str">
        <f>IF(MatLab!N28&lt;&gt;"a","",MatLab!N28)</f>
        <v/>
      </c>
      <c r="M28" s="138" t="str">
        <f>IF(MatLab!O28&lt;&gt;"a","",MatLab!O28)</f>
        <v/>
      </c>
      <c r="N28" s="138" t="str">
        <f>IF(MatLab!P28&lt;&gt;"a","",MatLab!P28)</f>
        <v/>
      </c>
      <c r="O28" s="138" t="str">
        <f>IF(MatLab!Q28&lt;&gt;"a","",MatLab!Q28)</f>
        <v/>
      </c>
      <c r="P28" s="138" t="str">
        <f>IF(MatLab!R28&lt;&gt;"a","",MatLab!R28)</f>
        <v/>
      </c>
      <c r="Q28" s="138" t="str">
        <f>IF(MatLab!S28&lt;&gt;"a","",MatLab!S28)</f>
        <v/>
      </c>
      <c r="R28" s="138" t="str">
        <f>IF('Lab Fizica'!E28&lt;&gt;"a","",'Lab Fizica'!E28)</f>
        <v/>
      </c>
      <c r="S28" s="138" t="str">
        <f>IF('Lab Fizica'!F28&lt;&gt;"a","",'Lab Fizica'!F28)</f>
        <v/>
      </c>
      <c r="T28" s="138" t="str">
        <f>IF('Lab Fizica'!G28&lt;&gt;"a","",'Lab Fizica'!G28)</f>
        <v/>
      </c>
      <c r="U28" s="138" t="str">
        <f>IF('Lab Fizica'!H28&lt;&gt;"a","",'Lab Fizica'!H28)</f>
        <v/>
      </c>
      <c r="V28" s="138" t="str">
        <f>IF('Lab Fizica'!I28&lt;&gt;"a","",'Lab Fizica'!I28)</f>
        <v/>
      </c>
      <c r="W28" s="138" t="str">
        <f>IF('Lab Fizica'!J28&lt;&gt;"a","",'Lab Fizica'!J28)</f>
        <v/>
      </c>
      <c r="X28" s="138" t="str">
        <f>IF('Lab Fizica'!K28&lt;&gt;"a","",'Lab Fizica'!K28)</f>
        <v/>
      </c>
      <c r="Y28" s="138" t="str">
        <f>IF('Lab Fizica'!L28&lt;&gt;"a","",'Lab Fizica'!L28)</f>
        <v/>
      </c>
      <c r="Z28" s="138" t="str">
        <f>IF('Lab Fizica'!M28&lt;&gt;"a","",'Lab Fizica'!M28)</f>
        <v/>
      </c>
      <c r="AA28" s="138" t="str">
        <f>IF('Lab Fizica'!N28&lt;&gt;"a","",'Lab Fizica'!N28)</f>
        <v/>
      </c>
      <c r="AB28" s="138" t="str">
        <f>IF('Lab Fizica'!O28&lt;&gt;"a","",'Lab Fizica'!O28)</f>
        <v/>
      </c>
      <c r="AC28" s="138" t="str">
        <f>IF('Lab Fizica'!P28&lt;&gt;"a","",'Lab Fizica'!P28)</f>
        <v/>
      </c>
      <c r="AD28" s="138" t="str">
        <f>IF('Lab Fizica'!Q28&lt;&gt;"a","",'Lab Fizica'!Q28)</f>
        <v/>
      </c>
      <c r="AE28" s="138" t="str">
        <f>IF('Lab Fizica'!R28&lt;&gt;"a","",'Lab Fizica'!R28)</f>
        <v/>
      </c>
      <c r="AF28" s="138" t="str">
        <f>IF('Lab Fizica'!S28&lt;&gt;"a","",'Lab Fizica'!S28)</f>
        <v/>
      </c>
      <c r="AG28" s="128"/>
      <c r="AH28" s="128"/>
      <c r="AI28" s="125"/>
      <c r="AK28" s="137" t="str">
        <f>U5</f>
        <v/>
      </c>
      <c r="AL28" s="130" t="s">
        <v>144</v>
      </c>
      <c r="AM28" s="125"/>
      <c r="AN28" s="125"/>
    </row>
    <row r="29" spans="1:40" ht="19.95" customHeight="1" x14ac:dyDescent="0.3">
      <c r="A29" s="125" t="str">
        <f>'CP, Curs, Sem'!B28</f>
        <v/>
      </c>
      <c r="B29" s="126" t="str">
        <f>IF(NOT(ISBLANK('CP, Curs, Sem'!C28)),'CP, Curs, Sem'!C28,"")</f>
        <v/>
      </c>
      <c r="C29" s="138" t="str">
        <f>IF(MatLab!E29&lt;&gt;"a","",MatLab!E29)</f>
        <v/>
      </c>
      <c r="D29" s="138" t="str">
        <f>IF(MatLab!F29&lt;&gt;"a","",MatLab!F29)</f>
        <v/>
      </c>
      <c r="E29" s="138" t="str">
        <f>IF(MatLab!G29&lt;&gt;"a","",MatLab!G29)</f>
        <v/>
      </c>
      <c r="F29" s="138" t="str">
        <f>IF(MatLab!H29&lt;&gt;"a","",MatLab!H29)</f>
        <v/>
      </c>
      <c r="G29" s="138" t="str">
        <f>IF(MatLab!I29&lt;&gt;"a","",MatLab!I29)</f>
        <v/>
      </c>
      <c r="H29" s="138" t="str">
        <f>IF(MatLab!J29&lt;&gt;"a","",MatLab!J29)</f>
        <v/>
      </c>
      <c r="I29" s="138" t="str">
        <f>IF(MatLab!K29&lt;&gt;"a","",MatLab!K29)</f>
        <v/>
      </c>
      <c r="J29" s="138" t="str">
        <f>IF(MatLab!L29&lt;&gt;"a","",MatLab!L29)</f>
        <v/>
      </c>
      <c r="K29" s="138" t="str">
        <f>IF(MatLab!M29&lt;&gt;"a","",MatLab!M29)</f>
        <v/>
      </c>
      <c r="L29" s="138" t="str">
        <f>IF(MatLab!N29&lt;&gt;"a","",MatLab!N29)</f>
        <v/>
      </c>
      <c r="M29" s="138" t="str">
        <f>IF(MatLab!O29&lt;&gt;"a","",MatLab!O29)</f>
        <v/>
      </c>
      <c r="N29" s="138" t="str">
        <f>IF(MatLab!P29&lt;&gt;"a","",MatLab!P29)</f>
        <v/>
      </c>
      <c r="O29" s="138" t="str">
        <f>IF(MatLab!Q29&lt;&gt;"a","",MatLab!Q29)</f>
        <v/>
      </c>
      <c r="P29" s="138" t="str">
        <f>IF(MatLab!R29&lt;&gt;"a","",MatLab!R29)</f>
        <v/>
      </c>
      <c r="Q29" s="138" t="str">
        <f>IF(MatLab!S29&lt;&gt;"a","",MatLab!S29)</f>
        <v/>
      </c>
      <c r="R29" s="138" t="str">
        <f>IF('Lab Fizica'!E29&lt;&gt;"a","",'Lab Fizica'!E29)</f>
        <v/>
      </c>
      <c r="S29" s="138" t="str">
        <f>IF('Lab Fizica'!F29&lt;&gt;"a","",'Lab Fizica'!F29)</f>
        <v/>
      </c>
      <c r="T29" s="138" t="str">
        <f>IF('Lab Fizica'!G29&lt;&gt;"a","",'Lab Fizica'!G29)</f>
        <v/>
      </c>
      <c r="U29" s="138" t="str">
        <f>IF('Lab Fizica'!H29&lt;&gt;"a","",'Lab Fizica'!H29)</f>
        <v/>
      </c>
      <c r="V29" s="138" t="str">
        <f>IF('Lab Fizica'!I29&lt;&gt;"a","",'Lab Fizica'!I29)</f>
        <v/>
      </c>
      <c r="W29" s="138" t="str">
        <f>IF('Lab Fizica'!J29&lt;&gt;"a","",'Lab Fizica'!J29)</f>
        <v/>
      </c>
      <c r="X29" s="138" t="str">
        <f>IF('Lab Fizica'!K29&lt;&gt;"a","",'Lab Fizica'!K29)</f>
        <v/>
      </c>
      <c r="Y29" s="138" t="str">
        <f>IF('Lab Fizica'!L29&lt;&gt;"a","",'Lab Fizica'!L29)</f>
        <v/>
      </c>
      <c r="Z29" s="138" t="str">
        <f>IF('Lab Fizica'!M29&lt;&gt;"a","",'Lab Fizica'!M29)</f>
        <v/>
      </c>
      <c r="AA29" s="138" t="str">
        <f>IF('Lab Fizica'!N29&lt;&gt;"a","",'Lab Fizica'!N29)</f>
        <v/>
      </c>
      <c r="AB29" s="138" t="str">
        <f>IF('Lab Fizica'!O29&lt;&gt;"a","",'Lab Fizica'!O29)</f>
        <v/>
      </c>
      <c r="AC29" s="138" t="str">
        <f>IF('Lab Fizica'!P29&lt;&gt;"a","",'Lab Fizica'!P29)</f>
        <v/>
      </c>
      <c r="AD29" s="138" t="str">
        <f>IF('Lab Fizica'!Q29&lt;&gt;"a","",'Lab Fizica'!Q29)</f>
        <v/>
      </c>
      <c r="AE29" s="138" t="str">
        <f>IF('Lab Fizica'!R29&lt;&gt;"a","",'Lab Fizica'!R29)</f>
        <v/>
      </c>
      <c r="AF29" s="138" t="str">
        <f>IF('Lab Fizica'!S29&lt;&gt;"a","",'Lab Fizica'!S29)</f>
        <v/>
      </c>
      <c r="AG29" s="128"/>
      <c r="AH29" s="128"/>
      <c r="AI29" s="125"/>
      <c r="AK29" s="137" t="str">
        <f>V5</f>
        <v/>
      </c>
      <c r="AL29" s="132" t="s">
        <v>145</v>
      </c>
      <c r="AM29" s="125"/>
      <c r="AN29" s="125"/>
    </row>
    <row r="30" spans="1:40" ht="19.95" customHeight="1" x14ac:dyDescent="0.3">
      <c r="A30" s="125" t="str">
        <f>'CP, Curs, Sem'!B29</f>
        <v/>
      </c>
      <c r="B30" s="126" t="str">
        <f>IF(NOT(ISBLANK('CP, Curs, Sem'!C29)),'CP, Curs, Sem'!C29,"")</f>
        <v/>
      </c>
      <c r="C30" s="138" t="str">
        <f>IF(MatLab!E30&lt;&gt;"a","",MatLab!E30)</f>
        <v/>
      </c>
      <c r="D30" s="138" t="str">
        <f>IF(MatLab!F30&lt;&gt;"a","",MatLab!F30)</f>
        <v/>
      </c>
      <c r="E30" s="138" t="str">
        <f>IF(MatLab!G30&lt;&gt;"a","",MatLab!G30)</f>
        <v/>
      </c>
      <c r="F30" s="138" t="str">
        <f>IF(MatLab!H30&lt;&gt;"a","",MatLab!H30)</f>
        <v/>
      </c>
      <c r="G30" s="138" t="str">
        <f>IF(MatLab!I30&lt;&gt;"a","",MatLab!I30)</f>
        <v/>
      </c>
      <c r="H30" s="138" t="str">
        <f>IF(MatLab!J30&lt;&gt;"a","",MatLab!J30)</f>
        <v/>
      </c>
      <c r="I30" s="138" t="str">
        <f>IF(MatLab!K30&lt;&gt;"a","",MatLab!K30)</f>
        <v/>
      </c>
      <c r="J30" s="138" t="str">
        <f>IF(MatLab!L30&lt;&gt;"a","",MatLab!L30)</f>
        <v/>
      </c>
      <c r="K30" s="138" t="str">
        <f>IF(MatLab!M30&lt;&gt;"a","",MatLab!M30)</f>
        <v/>
      </c>
      <c r="L30" s="138" t="str">
        <f>IF(MatLab!N30&lt;&gt;"a","",MatLab!N30)</f>
        <v/>
      </c>
      <c r="M30" s="138" t="str">
        <f>IF(MatLab!O30&lt;&gt;"a","",MatLab!O30)</f>
        <v/>
      </c>
      <c r="N30" s="138" t="str">
        <f>IF(MatLab!P30&lt;&gt;"a","",MatLab!P30)</f>
        <v/>
      </c>
      <c r="O30" s="138" t="str">
        <f>IF(MatLab!Q30&lt;&gt;"a","",MatLab!Q30)</f>
        <v/>
      </c>
      <c r="P30" s="138" t="str">
        <f>IF(MatLab!R30&lt;&gt;"a","",MatLab!R30)</f>
        <v/>
      </c>
      <c r="Q30" s="138" t="str">
        <f>IF(MatLab!S30&lt;&gt;"a","",MatLab!S30)</f>
        <v/>
      </c>
      <c r="R30" s="138" t="str">
        <f>IF('Lab Fizica'!E30&lt;&gt;"a","",'Lab Fizica'!E30)</f>
        <v/>
      </c>
      <c r="S30" s="138" t="str">
        <f>IF('Lab Fizica'!F30&lt;&gt;"a","",'Lab Fizica'!F30)</f>
        <v/>
      </c>
      <c r="T30" s="138" t="str">
        <f>IF('Lab Fizica'!G30&lt;&gt;"a","",'Lab Fizica'!G30)</f>
        <v/>
      </c>
      <c r="U30" s="138" t="str">
        <f>IF('Lab Fizica'!H30&lt;&gt;"a","",'Lab Fizica'!H30)</f>
        <v/>
      </c>
      <c r="V30" s="138" t="str">
        <f>IF('Lab Fizica'!I30&lt;&gt;"a","",'Lab Fizica'!I30)</f>
        <v/>
      </c>
      <c r="W30" s="138" t="str">
        <f>IF('Lab Fizica'!J30&lt;&gt;"a","",'Lab Fizica'!J30)</f>
        <v/>
      </c>
      <c r="X30" s="138" t="str">
        <f>IF('Lab Fizica'!K30&lt;&gt;"a","",'Lab Fizica'!K30)</f>
        <v/>
      </c>
      <c r="Y30" s="138" t="str">
        <f>IF('Lab Fizica'!L30&lt;&gt;"a","",'Lab Fizica'!L30)</f>
        <v/>
      </c>
      <c r="Z30" s="138" t="str">
        <f>IF('Lab Fizica'!M30&lt;&gt;"a","",'Lab Fizica'!M30)</f>
        <v/>
      </c>
      <c r="AA30" s="138" t="str">
        <f>IF('Lab Fizica'!N30&lt;&gt;"a","",'Lab Fizica'!N30)</f>
        <v/>
      </c>
      <c r="AB30" s="138" t="str">
        <f>IF('Lab Fizica'!O30&lt;&gt;"a","",'Lab Fizica'!O30)</f>
        <v/>
      </c>
      <c r="AC30" s="138" t="str">
        <f>IF('Lab Fizica'!P30&lt;&gt;"a","",'Lab Fizica'!P30)</f>
        <v/>
      </c>
      <c r="AD30" s="138" t="str">
        <f>IF('Lab Fizica'!Q30&lt;&gt;"a","",'Lab Fizica'!Q30)</f>
        <v/>
      </c>
      <c r="AE30" s="138" t="str">
        <f>IF('Lab Fizica'!R30&lt;&gt;"a","",'Lab Fizica'!R30)</f>
        <v/>
      </c>
      <c r="AF30" s="138" t="str">
        <f>IF('Lab Fizica'!S30&lt;&gt;"a","",'Lab Fizica'!S30)</f>
        <v/>
      </c>
      <c r="AG30" s="128"/>
      <c r="AH30" s="128"/>
      <c r="AI30" s="125"/>
      <c r="AK30" s="137" t="str">
        <f>W5</f>
        <v/>
      </c>
      <c r="AL30" s="132" t="s">
        <v>145</v>
      </c>
      <c r="AM30" s="125"/>
      <c r="AN30" s="125"/>
    </row>
    <row r="31" spans="1:40" ht="19.95" customHeight="1" x14ac:dyDescent="0.3">
      <c r="A31" s="125" t="str">
        <f>'CP, Curs, Sem'!B30</f>
        <v/>
      </c>
      <c r="B31" s="126" t="str">
        <f>IF(NOT(ISBLANK('CP, Curs, Sem'!C30)),'CP, Curs, Sem'!C30,"")</f>
        <v/>
      </c>
      <c r="C31" s="138" t="str">
        <f>IF(MatLab!E31&lt;&gt;"a","",MatLab!E31)</f>
        <v/>
      </c>
      <c r="D31" s="138" t="str">
        <f>IF(MatLab!F31&lt;&gt;"a","",MatLab!F31)</f>
        <v/>
      </c>
      <c r="E31" s="138" t="str">
        <f>IF(MatLab!G31&lt;&gt;"a","",MatLab!G31)</f>
        <v/>
      </c>
      <c r="F31" s="138" t="str">
        <f>IF(MatLab!H31&lt;&gt;"a","",MatLab!H31)</f>
        <v/>
      </c>
      <c r="G31" s="138" t="str">
        <f>IF(MatLab!I31&lt;&gt;"a","",MatLab!I31)</f>
        <v/>
      </c>
      <c r="H31" s="138" t="str">
        <f>IF(MatLab!J31&lt;&gt;"a","",MatLab!J31)</f>
        <v/>
      </c>
      <c r="I31" s="138" t="str">
        <f>IF(MatLab!K31&lt;&gt;"a","",MatLab!K31)</f>
        <v/>
      </c>
      <c r="J31" s="138" t="str">
        <f>IF(MatLab!L31&lt;&gt;"a","",MatLab!L31)</f>
        <v/>
      </c>
      <c r="K31" s="138" t="str">
        <f>IF(MatLab!M31&lt;&gt;"a","",MatLab!M31)</f>
        <v/>
      </c>
      <c r="L31" s="138" t="str">
        <f>IF(MatLab!N31&lt;&gt;"a","",MatLab!N31)</f>
        <v/>
      </c>
      <c r="M31" s="138" t="str">
        <f>IF(MatLab!O31&lt;&gt;"a","",MatLab!O31)</f>
        <v/>
      </c>
      <c r="N31" s="138" t="str">
        <f>IF(MatLab!P31&lt;&gt;"a","",MatLab!P31)</f>
        <v/>
      </c>
      <c r="O31" s="138" t="str">
        <f>IF(MatLab!Q31&lt;&gt;"a","",MatLab!Q31)</f>
        <v/>
      </c>
      <c r="P31" s="138" t="str">
        <f>IF(MatLab!R31&lt;&gt;"a","",MatLab!R31)</f>
        <v/>
      </c>
      <c r="Q31" s="138" t="str">
        <f>IF(MatLab!S31&lt;&gt;"a","",MatLab!S31)</f>
        <v/>
      </c>
      <c r="R31" s="138" t="str">
        <f>IF('Lab Fizica'!E31&lt;&gt;"a","",'Lab Fizica'!E31)</f>
        <v/>
      </c>
      <c r="S31" s="138" t="str">
        <f>IF('Lab Fizica'!F31&lt;&gt;"a","",'Lab Fizica'!F31)</f>
        <v/>
      </c>
      <c r="T31" s="138" t="str">
        <f>IF('Lab Fizica'!G31&lt;&gt;"a","",'Lab Fizica'!G31)</f>
        <v/>
      </c>
      <c r="U31" s="138" t="str">
        <f>IF('Lab Fizica'!H31&lt;&gt;"a","",'Lab Fizica'!H31)</f>
        <v/>
      </c>
      <c r="V31" s="138" t="str">
        <f>IF('Lab Fizica'!I31&lt;&gt;"a","",'Lab Fizica'!I31)</f>
        <v/>
      </c>
      <c r="W31" s="138" t="str">
        <f>IF('Lab Fizica'!J31&lt;&gt;"a","",'Lab Fizica'!J31)</f>
        <v/>
      </c>
      <c r="X31" s="138" t="str">
        <f>IF('Lab Fizica'!K31&lt;&gt;"a","",'Lab Fizica'!K31)</f>
        <v/>
      </c>
      <c r="Y31" s="138" t="str">
        <f>IF('Lab Fizica'!L31&lt;&gt;"a","",'Lab Fizica'!L31)</f>
        <v/>
      </c>
      <c r="Z31" s="138" t="str">
        <f>IF('Lab Fizica'!M31&lt;&gt;"a","",'Lab Fizica'!M31)</f>
        <v/>
      </c>
      <c r="AA31" s="138" t="str">
        <f>IF('Lab Fizica'!N31&lt;&gt;"a","",'Lab Fizica'!N31)</f>
        <v/>
      </c>
      <c r="AB31" s="138" t="str">
        <f>IF('Lab Fizica'!O31&lt;&gt;"a","",'Lab Fizica'!O31)</f>
        <v/>
      </c>
      <c r="AC31" s="138" t="str">
        <f>IF('Lab Fizica'!P31&lt;&gt;"a","",'Lab Fizica'!P31)</f>
        <v/>
      </c>
      <c r="AD31" s="138" t="str">
        <f>IF('Lab Fizica'!Q31&lt;&gt;"a","",'Lab Fizica'!Q31)</f>
        <v/>
      </c>
      <c r="AE31" s="138" t="str">
        <f>IF('Lab Fizica'!R31&lt;&gt;"a","",'Lab Fizica'!R31)</f>
        <v/>
      </c>
      <c r="AF31" s="138" t="str">
        <f>IF('Lab Fizica'!S31&lt;&gt;"a","",'Lab Fizica'!S31)</f>
        <v/>
      </c>
      <c r="AG31" s="128"/>
      <c r="AH31" s="128"/>
      <c r="AI31" s="125"/>
      <c r="AK31" s="137" t="str">
        <f>X5</f>
        <v/>
      </c>
      <c r="AL31" s="132" t="s">
        <v>146</v>
      </c>
      <c r="AM31" s="125"/>
      <c r="AN31" s="125"/>
    </row>
    <row r="32" spans="1:40" ht="19.95" customHeight="1" x14ac:dyDescent="0.3">
      <c r="A32" s="125" t="str">
        <f>'CP, Curs, Sem'!B31</f>
        <v/>
      </c>
      <c r="B32" s="126" t="str">
        <f>IF(NOT(ISBLANK('CP, Curs, Sem'!C31)),'CP, Curs, Sem'!C31,"")</f>
        <v/>
      </c>
      <c r="C32" s="138" t="str">
        <f>IF(MatLab!E32&lt;&gt;"a","",MatLab!E32)</f>
        <v/>
      </c>
      <c r="D32" s="138" t="str">
        <f>IF(MatLab!F32&lt;&gt;"a","",MatLab!F32)</f>
        <v/>
      </c>
      <c r="E32" s="138" t="str">
        <f>IF(MatLab!G32&lt;&gt;"a","",MatLab!G32)</f>
        <v/>
      </c>
      <c r="F32" s="138" t="str">
        <f>IF(MatLab!H32&lt;&gt;"a","",MatLab!H32)</f>
        <v/>
      </c>
      <c r="G32" s="138" t="str">
        <f>IF(MatLab!I32&lt;&gt;"a","",MatLab!I32)</f>
        <v/>
      </c>
      <c r="H32" s="138" t="str">
        <f>IF(MatLab!J32&lt;&gt;"a","",MatLab!J32)</f>
        <v/>
      </c>
      <c r="I32" s="138" t="str">
        <f>IF(MatLab!K32&lt;&gt;"a","",MatLab!K32)</f>
        <v/>
      </c>
      <c r="J32" s="138" t="str">
        <f>IF(MatLab!L32&lt;&gt;"a","",MatLab!L32)</f>
        <v/>
      </c>
      <c r="K32" s="138" t="str">
        <f>IF(MatLab!M32&lt;&gt;"a","",MatLab!M32)</f>
        <v/>
      </c>
      <c r="L32" s="138" t="str">
        <f>IF(MatLab!N32&lt;&gt;"a","",MatLab!N32)</f>
        <v/>
      </c>
      <c r="M32" s="138" t="str">
        <f>IF(MatLab!O32&lt;&gt;"a","",MatLab!O32)</f>
        <v/>
      </c>
      <c r="N32" s="138" t="str">
        <f>IF(MatLab!P32&lt;&gt;"a","",MatLab!P32)</f>
        <v/>
      </c>
      <c r="O32" s="138" t="str">
        <f>IF(MatLab!Q32&lt;&gt;"a","",MatLab!Q32)</f>
        <v/>
      </c>
      <c r="P32" s="138" t="str">
        <f>IF(MatLab!R32&lt;&gt;"a","",MatLab!R32)</f>
        <v/>
      </c>
      <c r="Q32" s="138" t="str">
        <f>IF(MatLab!S32&lt;&gt;"a","",MatLab!S32)</f>
        <v/>
      </c>
      <c r="R32" s="138" t="str">
        <f>IF('Lab Fizica'!E32&lt;&gt;"a","",'Lab Fizica'!E32)</f>
        <v/>
      </c>
      <c r="S32" s="138" t="str">
        <f>IF('Lab Fizica'!F32&lt;&gt;"a","",'Lab Fizica'!F32)</f>
        <v/>
      </c>
      <c r="T32" s="138" t="str">
        <f>IF('Lab Fizica'!G32&lt;&gt;"a","",'Lab Fizica'!G32)</f>
        <v/>
      </c>
      <c r="U32" s="138" t="str">
        <f>IF('Lab Fizica'!H32&lt;&gt;"a","",'Lab Fizica'!H32)</f>
        <v/>
      </c>
      <c r="V32" s="138" t="str">
        <f>IF('Lab Fizica'!I32&lt;&gt;"a","",'Lab Fizica'!I32)</f>
        <v/>
      </c>
      <c r="W32" s="138" t="str">
        <f>IF('Lab Fizica'!J32&lt;&gt;"a","",'Lab Fizica'!J32)</f>
        <v/>
      </c>
      <c r="X32" s="138" t="str">
        <f>IF('Lab Fizica'!K32&lt;&gt;"a","",'Lab Fizica'!K32)</f>
        <v/>
      </c>
      <c r="Y32" s="138" t="str">
        <f>IF('Lab Fizica'!L32&lt;&gt;"a","",'Lab Fizica'!L32)</f>
        <v/>
      </c>
      <c r="Z32" s="138" t="str">
        <f>IF('Lab Fizica'!M32&lt;&gt;"a","",'Lab Fizica'!M32)</f>
        <v/>
      </c>
      <c r="AA32" s="138" t="str">
        <f>IF('Lab Fizica'!N32&lt;&gt;"a","",'Lab Fizica'!N32)</f>
        <v/>
      </c>
      <c r="AB32" s="138" t="str">
        <f>IF('Lab Fizica'!O32&lt;&gt;"a","",'Lab Fizica'!O32)</f>
        <v/>
      </c>
      <c r="AC32" s="138" t="str">
        <f>IF('Lab Fizica'!P32&lt;&gt;"a","",'Lab Fizica'!P32)</f>
        <v/>
      </c>
      <c r="AD32" s="138" t="str">
        <f>IF('Lab Fizica'!Q32&lt;&gt;"a","",'Lab Fizica'!Q32)</f>
        <v/>
      </c>
      <c r="AE32" s="138" t="str">
        <f>IF('Lab Fizica'!R32&lt;&gt;"a","",'Lab Fizica'!R32)</f>
        <v/>
      </c>
      <c r="AF32" s="138" t="str">
        <f>IF('Lab Fizica'!S32&lt;&gt;"a","",'Lab Fizica'!S32)</f>
        <v/>
      </c>
      <c r="AG32" s="128"/>
      <c r="AH32" s="128"/>
      <c r="AI32" s="125"/>
      <c r="AK32" s="137" t="str">
        <f>Y5</f>
        <v/>
      </c>
      <c r="AL32" s="132" t="s">
        <v>147</v>
      </c>
      <c r="AM32" s="125"/>
      <c r="AN32" s="125"/>
    </row>
    <row r="33" spans="1:40" ht="19.95" customHeight="1" x14ac:dyDescent="0.3">
      <c r="A33" s="125" t="str">
        <f>'CP, Curs, Sem'!B32</f>
        <v/>
      </c>
      <c r="B33" s="126" t="str">
        <f>IF(NOT(ISBLANK('CP, Curs, Sem'!C32)),'CP, Curs, Sem'!C32,"")</f>
        <v/>
      </c>
      <c r="C33" s="138" t="str">
        <f>IF(MatLab!E33&lt;&gt;"a","",MatLab!E33)</f>
        <v/>
      </c>
      <c r="D33" s="138" t="str">
        <f>IF(MatLab!F33&lt;&gt;"a","",MatLab!F33)</f>
        <v/>
      </c>
      <c r="E33" s="138" t="str">
        <f>IF(MatLab!G33&lt;&gt;"a","",MatLab!G33)</f>
        <v/>
      </c>
      <c r="F33" s="138" t="str">
        <f>IF(MatLab!H33&lt;&gt;"a","",MatLab!H33)</f>
        <v/>
      </c>
      <c r="G33" s="138" t="str">
        <f>IF(MatLab!I33&lt;&gt;"a","",MatLab!I33)</f>
        <v/>
      </c>
      <c r="H33" s="138" t="str">
        <f>IF(MatLab!J33&lt;&gt;"a","",MatLab!J33)</f>
        <v/>
      </c>
      <c r="I33" s="138" t="str">
        <f>IF(MatLab!K33&lt;&gt;"a","",MatLab!K33)</f>
        <v/>
      </c>
      <c r="J33" s="138" t="str">
        <f>IF(MatLab!L33&lt;&gt;"a","",MatLab!L33)</f>
        <v/>
      </c>
      <c r="K33" s="138" t="str">
        <f>IF(MatLab!M33&lt;&gt;"a","",MatLab!M33)</f>
        <v/>
      </c>
      <c r="L33" s="138" t="str">
        <f>IF(MatLab!N33&lt;&gt;"a","",MatLab!N33)</f>
        <v/>
      </c>
      <c r="M33" s="138" t="str">
        <f>IF(MatLab!O33&lt;&gt;"a","",MatLab!O33)</f>
        <v/>
      </c>
      <c r="N33" s="138" t="str">
        <f>IF(MatLab!P33&lt;&gt;"a","",MatLab!P33)</f>
        <v/>
      </c>
      <c r="O33" s="138" t="str">
        <f>IF(MatLab!Q33&lt;&gt;"a","",MatLab!Q33)</f>
        <v/>
      </c>
      <c r="P33" s="138" t="str">
        <f>IF(MatLab!R33&lt;&gt;"a","",MatLab!R33)</f>
        <v/>
      </c>
      <c r="Q33" s="138" t="str">
        <f>IF(MatLab!S33&lt;&gt;"a","",MatLab!S33)</f>
        <v/>
      </c>
      <c r="R33" s="138" t="str">
        <f>IF('Lab Fizica'!E33&lt;&gt;"a","",'Lab Fizica'!E33)</f>
        <v/>
      </c>
      <c r="S33" s="138" t="str">
        <f>IF('Lab Fizica'!F33&lt;&gt;"a","",'Lab Fizica'!F33)</f>
        <v/>
      </c>
      <c r="T33" s="138" t="str">
        <f>IF('Lab Fizica'!G33&lt;&gt;"a","",'Lab Fizica'!G33)</f>
        <v/>
      </c>
      <c r="U33" s="138" t="str">
        <f>IF('Lab Fizica'!H33&lt;&gt;"a","",'Lab Fizica'!H33)</f>
        <v/>
      </c>
      <c r="V33" s="138" t="str">
        <f>IF('Lab Fizica'!I33&lt;&gt;"a","",'Lab Fizica'!I33)</f>
        <v/>
      </c>
      <c r="W33" s="138" t="str">
        <f>IF('Lab Fizica'!J33&lt;&gt;"a","",'Lab Fizica'!J33)</f>
        <v/>
      </c>
      <c r="X33" s="138" t="str">
        <f>IF('Lab Fizica'!K33&lt;&gt;"a","",'Lab Fizica'!K33)</f>
        <v/>
      </c>
      <c r="Y33" s="138" t="str">
        <f>IF('Lab Fizica'!L33&lt;&gt;"a","",'Lab Fizica'!L33)</f>
        <v/>
      </c>
      <c r="Z33" s="138" t="str">
        <f>IF('Lab Fizica'!M33&lt;&gt;"a","",'Lab Fizica'!M33)</f>
        <v/>
      </c>
      <c r="AA33" s="138" t="str">
        <f>IF('Lab Fizica'!N33&lt;&gt;"a","",'Lab Fizica'!N33)</f>
        <v/>
      </c>
      <c r="AB33" s="138" t="str">
        <f>IF('Lab Fizica'!O33&lt;&gt;"a","",'Lab Fizica'!O33)</f>
        <v/>
      </c>
      <c r="AC33" s="138" t="str">
        <f>IF('Lab Fizica'!P33&lt;&gt;"a","",'Lab Fizica'!P33)</f>
        <v/>
      </c>
      <c r="AD33" s="138" t="str">
        <f>IF('Lab Fizica'!Q33&lt;&gt;"a","",'Lab Fizica'!Q33)</f>
        <v/>
      </c>
      <c r="AE33" s="138" t="str">
        <f>IF('Lab Fizica'!R33&lt;&gt;"a","",'Lab Fizica'!R33)</f>
        <v/>
      </c>
      <c r="AF33" s="138" t="str">
        <f>IF('Lab Fizica'!S33&lt;&gt;"a","",'Lab Fizica'!S33)</f>
        <v/>
      </c>
      <c r="AG33" s="128"/>
      <c r="AH33" s="128"/>
      <c r="AI33" s="125"/>
      <c r="AK33" s="137" t="str">
        <f>Z5</f>
        <v/>
      </c>
      <c r="AL33" s="132" t="s">
        <v>148</v>
      </c>
      <c r="AM33" s="125"/>
      <c r="AN33" s="125"/>
    </row>
    <row r="34" spans="1:40" ht="19.95" customHeight="1" x14ac:dyDescent="0.3">
      <c r="A34" s="125" t="str">
        <f>'CP, Curs, Sem'!B33</f>
        <v/>
      </c>
      <c r="B34" s="126" t="str">
        <f>IF(NOT(ISBLANK('CP, Curs, Sem'!C33)),'CP, Curs, Sem'!C33,"")</f>
        <v/>
      </c>
      <c r="C34" s="138" t="str">
        <f>IF(MatLab!E34&lt;&gt;"a","",MatLab!E34)</f>
        <v/>
      </c>
      <c r="D34" s="138" t="str">
        <f>IF(MatLab!F34&lt;&gt;"a","",MatLab!F34)</f>
        <v/>
      </c>
      <c r="E34" s="138" t="str">
        <f>IF(MatLab!G34&lt;&gt;"a","",MatLab!G34)</f>
        <v/>
      </c>
      <c r="F34" s="138" t="str">
        <f>IF(MatLab!H34&lt;&gt;"a","",MatLab!H34)</f>
        <v/>
      </c>
      <c r="G34" s="138" t="str">
        <f>IF(MatLab!I34&lt;&gt;"a","",MatLab!I34)</f>
        <v/>
      </c>
      <c r="H34" s="138" t="str">
        <f>IF(MatLab!J34&lt;&gt;"a","",MatLab!J34)</f>
        <v/>
      </c>
      <c r="I34" s="138" t="str">
        <f>IF(MatLab!K34&lt;&gt;"a","",MatLab!K34)</f>
        <v/>
      </c>
      <c r="J34" s="138" t="str">
        <f>IF(MatLab!L34&lt;&gt;"a","",MatLab!L34)</f>
        <v/>
      </c>
      <c r="K34" s="138" t="str">
        <f>IF(MatLab!M34&lt;&gt;"a","",MatLab!M34)</f>
        <v/>
      </c>
      <c r="L34" s="138" t="str">
        <f>IF(MatLab!N34&lt;&gt;"a","",MatLab!N34)</f>
        <v/>
      </c>
      <c r="M34" s="138" t="str">
        <f>IF(MatLab!O34&lt;&gt;"a","",MatLab!O34)</f>
        <v/>
      </c>
      <c r="N34" s="138" t="str">
        <f>IF(MatLab!P34&lt;&gt;"a","",MatLab!P34)</f>
        <v/>
      </c>
      <c r="O34" s="138" t="str">
        <f>IF(MatLab!Q34&lt;&gt;"a","",MatLab!Q34)</f>
        <v/>
      </c>
      <c r="P34" s="138" t="str">
        <f>IF(MatLab!R34&lt;&gt;"a","",MatLab!R34)</f>
        <v/>
      </c>
      <c r="Q34" s="138" t="str">
        <f>IF(MatLab!S34&lt;&gt;"a","",MatLab!S34)</f>
        <v/>
      </c>
      <c r="R34" s="138" t="str">
        <f>IF('Lab Fizica'!E34&lt;&gt;"a","",'Lab Fizica'!E34)</f>
        <v/>
      </c>
      <c r="S34" s="138" t="str">
        <f>IF('Lab Fizica'!F34&lt;&gt;"a","",'Lab Fizica'!F34)</f>
        <v/>
      </c>
      <c r="T34" s="138" t="str">
        <f>IF('Lab Fizica'!G34&lt;&gt;"a","",'Lab Fizica'!G34)</f>
        <v/>
      </c>
      <c r="U34" s="138" t="str">
        <f>IF('Lab Fizica'!H34&lt;&gt;"a","",'Lab Fizica'!H34)</f>
        <v/>
      </c>
      <c r="V34" s="138" t="str">
        <f>IF('Lab Fizica'!I34&lt;&gt;"a","",'Lab Fizica'!I34)</f>
        <v/>
      </c>
      <c r="W34" s="138" t="str">
        <f>IF('Lab Fizica'!J34&lt;&gt;"a","",'Lab Fizica'!J34)</f>
        <v/>
      </c>
      <c r="X34" s="138" t="str">
        <f>IF('Lab Fizica'!K34&lt;&gt;"a","",'Lab Fizica'!K34)</f>
        <v/>
      </c>
      <c r="Y34" s="138" t="str">
        <f>IF('Lab Fizica'!L34&lt;&gt;"a","",'Lab Fizica'!L34)</f>
        <v/>
      </c>
      <c r="Z34" s="138" t="str">
        <f>IF('Lab Fizica'!M34&lt;&gt;"a","",'Lab Fizica'!M34)</f>
        <v/>
      </c>
      <c r="AA34" s="138" t="str">
        <f>IF('Lab Fizica'!N34&lt;&gt;"a","",'Lab Fizica'!N34)</f>
        <v/>
      </c>
      <c r="AB34" s="138" t="str">
        <f>IF('Lab Fizica'!O34&lt;&gt;"a","",'Lab Fizica'!O34)</f>
        <v/>
      </c>
      <c r="AC34" s="138" t="str">
        <f>IF('Lab Fizica'!P34&lt;&gt;"a","",'Lab Fizica'!P34)</f>
        <v/>
      </c>
      <c r="AD34" s="138" t="str">
        <f>IF('Lab Fizica'!Q34&lt;&gt;"a","",'Lab Fizica'!Q34)</f>
        <v/>
      </c>
      <c r="AE34" s="138" t="str">
        <f>IF('Lab Fizica'!R34&lt;&gt;"a","",'Lab Fizica'!R34)</f>
        <v/>
      </c>
      <c r="AF34" s="138" t="str">
        <f>IF('Lab Fizica'!S34&lt;&gt;"a","",'Lab Fizica'!S34)</f>
        <v/>
      </c>
      <c r="AG34" s="128"/>
      <c r="AH34" s="128"/>
      <c r="AI34" s="125"/>
      <c r="AK34" s="137" t="str">
        <f>AA5</f>
        <v/>
      </c>
      <c r="AL34" s="132" t="s">
        <v>148</v>
      </c>
      <c r="AM34" s="125"/>
      <c r="AN34" s="125"/>
    </row>
    <row r="35" spans="1:40" ht="19.95" customHeight="1" x14ac:dyDescent="0.3">
      <c r="A35" s="125" t="str">
        <f>'CP, Curs, Sem'!B34</f>
        <v/>
      </c>
      <c r="B35" s="126" t="str">
        <f>IF(NOT(ISBLANK('CP, Curs, Sem'!C34)),'CP, Curs, Sem'!C34,"")</f>
        <v/>
      </c>
      <c r="C35" s="138" t="str">
        <f>IF(MatLab!E35&lt;&gt;"a","",MatLab!E35)</f>
        <v/>
      </c>
      <c r="D35" s="138" t="str">
        <f>IF(MatLab!F35&lt;&gt;"a","",MatLab!F35)</f>
        <v/>
      </c>
      <c r="E35" s="138" t="str">
        <f>IF(MatLab!G35&lt;&gt;"a","",MatLab!G35)</f>
        <v/>
      </c>
      <c r="F35" s="138" t="str">
        <f>IF(MatLab!H35&lt;&gt;"a","",MatLab!H35)</f>
        <v/>
      </c>
      <c r="G35" s="138" t="str">
        <f>IF(MatLab!I35&lt;&gt;"a","",MatLab!I35)</f>
        <v/>
      </c>
      <c r="H35" s="138" t="str">
        <f>IF(MatLab!J35&lt;&gt;"a","",MatLab!J35)</f>
        <v/>
      </c>
      <c r="I35" s="138" t="str">
        <f>IF(MatLab!K35&lt;&gt;"a","",MatLab!K35)</f>
        <v/>
      </c>
      <c r="J35" s="138" t="str">
        <f>IF(MatLab!L35&lt;&gt;"a","",MatLab!L35)</f>
        <v/>
      </c>
      <c r="K35" s="138" t="str">
        <f>IF(MatLab!M35&lt;&gt;"a","",MatLab!M35)</f>
        <v/>
      </c>
      <c r="L35" s="138" t="str">
        <f>IF(MatLab!N35&lt;&gt;"a","",MatLab!N35)</f>
        <v/>
      </c>
      <c r="M35" s="138" t="str">
        <f>IF(MatLab!O35&lt;&gt;"a","",MatLab!O35)</f>
        <v/>
      </c>
      <c r="N35" s="138" t="str">
        <f>IF(MatLab!P35&lt;&gt;"a","",MatLab!P35)</f>
        <v/>
      </c>
      <c r="O35" s="138" t="str">
        <f>IF(MatLab!Q35&lt;&gt;"a","",MatLab!Q35)</f>
        <v/>
      </c>
      <c r="P35" s="138" t="str">
        <f>IF(MatLab!R35&lt;&gt;"a","",MatLab!R35)</f>
        <v/>
      </c>
      <c r="Q35" s="138" t="str">
        <f>IF(MatLab!S35&lt;&gt;"a","",MatLab!S35)</f>
        <v/>
      </c>
      <c r="R35" s="138" t="str">
        <f>IF('Lab Fizica'!E35&lt;&gt;"a","",'Lab Fizica'!E35)</f>
        <v/>
      </c>
      <c r="S35" s="138" t="str">
        <f>IF('Lab Fizica'!F35&lt;&gt;"a","",'Lab Fizica'!F35)</f>
        <v/>
      </c>
      <c r="T35" s="138" t="str">
        <f>IF('Lab Fizica'!G35&lt;&gt;"a","",'Lab Fizica'!G35)</f>
        <v/>
      </c>
      <c r="U35" s="138" t="str">
        <f>IF('Lab Fizica'!H35&lt;&gt;"a","",'Lab Fizica'!H35)</f>
        <v/>
      </c>
      <c r="V35" s="138" t="str">
        <f>IF('Lab Fizica'!I35&lt;&gt;"a","",'Lab Fizica'!I35)</f>
        <v/>
      </c>
      <c r="W35" s="138" t="str">
        <f>IF('Lab Fizica'!J35&lt;&gt;"a","",'Lab Fizica'!J35)</f>
        <v/>
      </c>
      <c r="X35" s="138" t="str">
        <f>IF('Lab Fizica'!K35&lt;&gt;"a","",'Lab Fizica'!K35)</f>
        <v/>
      </c>
      <c r="Y35" s="138" t="str">
        <f>IF('Lab Fizica'!L35&lt;&gt;"a","",'Lab Fizica'!L35)</f>
        <v/>
      </c>
      <c r="Z35" s="138" t="str">
        <f>IF('Lab Fizica'!M35&lt;&gt;"a","",'Lab Fizica'!M35)</f>
        <v/>
      </c>
      <c r="AA35" s="138" t="str">
        <f>IF('Lab Fizica'!N35&lt;&gt;"a","",'Lab Fizica'!N35)</f>
        <v/>
      </c>
      <c r="AB35" s="138" t="str">
        <f>IF('Lab Fizica'!O35&lt;&gt;"a","",'Lab Fizica'!O35)</f>
        <v/>
      </c>
      <c r="AC35" s="138" t="str">
        <f>IF('Lab Fizica'!P35&lt;&gt;"a","",'Lab Fizica'!P35)</f>
        <v/>
      </c>
      <c r="AD35" s="138" t="str">
        <f>IF('Lab Fizica'!Q35&lt;&gt;"a","",'Lab Fizica'!Q35)</f>
        <v/>
      </c>
      <c r="AE35" s="138" t="str">
        <f>IF('Lab Fizica'!R35&lt;&gt;"a","",'Lab Fizica'!R35)</f>
        <v/>
      </c>
      <c r="AF35" s="138" t="str">
        <f>IF('Lab Fizica'!S35&lt;&gt;"a","",'Lab Fizica'!S35)</f>
        <v/>
      </c>
      <c r="AG35" s="128"/>
      <c r="AH35" s="128"/>
      <c r="AI35" s="125"/>
      <c r="AK35" s="137" t="str">
        <f>AB5</f>
        <v/>
      </c>
      <c r="AL35" s="132" t="s">
        <v>149</v>
      </c>
      <c r="AM35" s="125"/>
      <c r="AN35" s="125"/>
    </row>
    <row r="36" spans="1:40" ht="19.95" customHeight="1" x14ac:dyDescent="0.3">
      <c r="A36" s="125" t="str">
        <f>'CP, Curs, Sem'!B35</f>
        <v/>
      </c>
      <c r="B36" s="126" t="str">
        <f>IF(NOT(ISBLANK('CP, Curs, Sem'!C35)),'CP, Curs, Sem'!C35,"")</f>
        <v/>
      </c>
      <c r="C36" s="138" t="str">
        <f>IF(MatLab!E36&lt;&gt;"a","",MatLab!E36)</f>
        <v/>
      </c>
      <c r="D36" s="138" t="str">
        <f>IF(MatLab!F36&lt;&gt;"a","",MatLab!F36)</f>
        <v/>
      </c>
      <c r="E36" s="138" t="str">
        <f>IF(MatLab!G36&lt;&gt;"a","",MatLab!G36)</f>
        <v/>
      </c>
      <c r="F36" s="138" t="str">
        <f>IF(MatLab!H36&lt;&gt;"a","",MatLab!H36)</f>
        <v/>
      </c>
      <c r="G36" s="138" t="str">
        <f>IF(MatLab!I36&lt;&gt;"a","",MatLab!I36)</f>
        <v/>
      </c>
      <c r="H36" s="138" t="str">
        <f>IF(MatLab!J36&lt;&gt;"a","",MatLab!J36)</f>
        <v/>
      </c>
      <c r="I36" s="138" t="str">
        <f>IF(MatLab!K36&lt;&gt;"a","",MatLab!K36)</f>
        <v/>
      </c>
      <c r="J36" s="138" t="str">
        <f>IF(MatLab!L36&lt;&gt;"a","",MatLab!L36)</f>
        <v/>
      </c>
      <c r="K36" s="138" t="str">
        <f>IF(MatLab!M36&lt;&gt;"a","",MatLab!M36)</f>
        <v/>
      </c>
      <c r="L36" s="138" t="str">
        <f>IF(MatLab!N36&lt;&gt;"a","",MatLab!N36)</f>
        <v/>
      </c>
      <c r="M36" s="138" t="str">
        <f>IF(MatLab!O36&lt;&gt;"a","",MatLab!O36)</f>
        <v/>
      </c>
      <c r="N36" s="138" t="str">
        <f>IF(MatLab!P36&lt;&gt;"a","",MatLab!P36)</f>
        <v/>
      </c>
      <c r="O36" s="138" t="str">
        <f>IF(MatLab!Q36&lt;&gt;"a","",MatLab!Q36)</f>
        <v/>
      </c>
      <c r="P36" s="138" t="str">
        <f>IF(MatLab!R36&lt;&gt;"a","",MatLab!R36)</f>
        <v/>
      </c>
      <c r="Q36" s="138" t="str">
        <f>IF(MatLab!S36&lt;&gt;"a","",MatLab!S36)</f>
        <v/>
      </c>
      <c r="R36" s="138" t="str">
        <f>IF('Lab Fizica'!E36&lt;&gt;"a","",'Lab Fizica'!E36)</f>
        <v/>
      </c>
      <c r="S36" s="138" t="str">
        <f>IF('Lab Fizica'!F36&lt;&gt;"a","",'Lab Fizica'!F36)</f>
        <v/>
      </c>
      <c r="T36" s="138" t="str">
        <f>IF('Lab Fizica'!G36&lt;&gt;"a","",'Lab Fizica'!G36)</f>
        <v/>
      </c>
      <c r="U36" s="138" t="str">
        <f>IF('Lab Fizica'!H36&lt;&gt;"a","",'Lab Fizica'!H36)</f>
        <v/>
      </c>
      <c r="V36" s="138" t="str">
        <f>IF('Lab Fizica'!I36&lt;&gt;"a","",'Lab Fizica'!I36)</f>
        <v/>
      </c>
      <c r="W36" s="138" t="str">
        <f>IF('Lab Fizica'!J36&lt;&gt;"a","",'Lab Fizica'!J36)</f>
        <v/>
      </c>
      <c r="X36" s="138" t="str">
        <f>IF('Lab Fizica'!K36&lt;&gt;"a","",'Lab Fizica'!K36)</f>
        <v/>
      </c>
      <c r="Y36" s="138" t="str">
        <f>IF('Lab Fizica'!L36&lt;&gt;"a","",'Lab Fizica'!L36)</f>
        <v/>
      </c>
      <c r="Z36" s="138" t="str">
        <f>IF('Lab Fizica'!M36&lt;&gt;"a","",'Lab Fizica'!M36)</f>
        <v/>
      </c>
      <c r="AA36" s="138" t="str">
        <f>IF('Lab Fizica'!N36&lt;&gt;"a","",'Lab Fizica'!N36)</f>
        <v/>
      </c>
      <c r="AB36" s="138" t="str">
        <f>IF('Lab Fizica'!O36&lt;&gt;"a","",'Lab Fizica'!O36)</f>
        <v/>
      </c>
      <c r="AC36" s="138" t="str">
        <f>IF('Lab Fizica'!P36&lt;&gt;"a","",'Lab Fizica'!P36)</f>
        <v/>
      </c>
      <c r="AD36" s="138" t="str">
        <f>IF('Lab Fizica'!Q36&lt;&gt;"a","",'Lab Fizica'!Q36)</f>
        <v/>
      </c>
      <c r="AE36" s="138" t="str">
        <f>IF('Lab Fizica'!R36&lt;&gt;"a","",'Lab Fizica'!R36)</f>
        <v/>
      </c>
      <c r="AF36" s="138" t="str">
        <f>IF('Lab Fizica'!S36&lt;&gt;"a","",'Lab Fizica'!S36)</f>
        <v/>
      </c>
      <c r="AG36" s="128"/>
      <c r="AH36" s="128"/>
      <c r="AI36" s="125"/>
      <c r="AK36" s="137" t="str">
        <f>AC5</f>
        <v/>
      </c>
      <c r="AL36" s="132" t="s">
        <v>149</v>
      </c>
      <c r="AM36" s="125"/>
      <c r="AN36" s="125"/>
    </row>
    <row r="37" spans="1:40" ht="19.95" customHeight="1" x14ac:dyDescent="0.3">
      <c r="A37" s="125" t="str">
        <f>'CP, Curs, Sem'!B36</f>
        <v/>
      </c>
      <c r="B37" s="126" t="str">
        <f>IF(NOT(ISBLANK('CP, Curs, Sem'!C36)),'CP, Curs, Sem'!C36,"")</f>
        <v/>
      </c>
      <c r="C37" s="138" t="str">
        <f>IF(MatLab!E37&lt;&gt;"a","",MatLab!E37)</f>
        <v/>
      </c>
      <c r="D37" s="138" t="str">
        <f>IF(MatLab!F37&lt;&gt;"a","",MatLab!F37)</f>
        <v/>
      </c>
      <c r="E37" s="138" t="str">
        <f>IF(MatLab!G37&lt;&gt;"a","",MatLab!G37)</f>
        <v/>
      </c>
      <c r="F37" s="138" t="str">
        <f>IF(MatLab!H37&lt;&gt;"a","",MatLab!H37)</f>
        <v/>
      </c>
      <c r="G37" s="138" t="str">
        <f>IF(MatLab!I37&lt;&gt;"a","",MatLab!I37)</f>
        <v/>
      </c>
      <c r="H37" s="138" t="str">
        <f>IF(MatLab!J37&lt;&gt;"a","",MatLab!J37)</f>
        <v/>
      </c>
      <c r="I37" s="138" t="str">
        <f>IF(MatLab!K37&lt;&gt;"a","",MatLab!K37)</f>
        <v/>
      </c>
      <c r="J37" s="138" t="str">
        <f>IF(MatLab!L37&lt;&gt;"a","",MatLab!L37)</f>
        <v/>
      </c>
      <c r="K37" s="138" t="str">
        <f>IF(MatLab!M37&lt;&gt;"a","",MatLab!M37)</f>
        <v/>
      </c>
      <c r="L37" s="138" t="str">
        <f>IF(MatLab!N37&lt;&gt;"a","",MatLab!N37)</f>
        <v/>
      </c>
      <c r="M37" s="138" t="str">
        <f>IF(MatLab!O37&lt;&gt;"a","",MatLab!O37)</f>
        <v/>
      </c>
      <c r="N37" s="138" t="str">
        <f>IF(MatLab!P37&lt;&gt;"a","",MatLab!P37)</f>
        <v/>
      </c>
      <c r="O37" s="138" t="str">
        <f>IF(MatLab!Q37&lt;&gt;"a","",MatLab!Q37)</f>
        <v/>
      </c>
      <c r="P37" s="138" t="str">
        <f>IF(MatLab!R37&lt;&gt;"a","",MatLab!R37)</f>
        <v/>
      </c>
      <c r="Q37" s="138" t="str">
        <f>IF(MatLab!S37&lt;&gt;"a","",MatLab!S37)</f>
        <v/>
      </c>
      <c r="R37" s="138" t="str">
        <f>IF('Lab Fizica'!E37&lt;&gt;"a","",'Lab Fizica'!E37)</f>
        <v/>
      </c>
      <c r="S37" s="138" t="str">
        <f>IF('Lab Fizica'!F37&lt;&gt;"a","",'Lab Fizica'!F37)</f>
        <v/>
      </c>
      <c r="T37" s="138" t="str">
        <f>IF('Lab Fizica'!G37&lt;&gt;"a","",'Lab Fizica'!G37)</f>
        <v/>
      </c>
      <c r="U37" s="138" t="str">
        <f>IF('Lab Fizica'!H37&lt;&gt;"a","",'Lab Fizica'!H37)</f>
        <v/>
      </c>
      <c r="V37" s="138" t="str">
        <f>IF('Lab Fizica'!I37&lt;&gt;"a","",'Lab Fizica'!I37)</f>
        <v/>
      </c>
      <c r="W37" s="138" t="str">
        <f>IF('Lab Fizica'!J37&lt;&gt;"a","",'Lab Fizica'!J37)</f>
        <v/>
      </c>
      <c r="X37" s="138" t="str">
        <f>IF('Lab Fizica'!K37&lt;&gt;"a","",'Lab Fizica'!K37)</f>
        <v/>
      </c>
      <c r="Y37" s="138" t="str">
        <f>IF('Lab Fizica'!L37&lt;&gt;"a","",'Lab Fizica'!L37)</f>
        <v/>
      </c>
      <c r="Z37" s="138" t="str">
        <f>IF('Lab Fizica'!M37&lt;&gt;"a","",'Lab Fizica'!M37)</f>
        <v/>
      </c>
      <c r="AA37" s="138" t="str">
        <f>IF('Lab Fizica'!N37&lt;&gt;"a","",'Lab Fizica'!N37)</f>
        <v/>
      </c>
      <c r="AB37" s="138" t="str">
        <f>IF('Lab Fizica'!O37&lt;&gt;"a","",'Lab Fizica'!O37)</f>
        <v/>
      </c>
      <c r="AC37" s="138" t="str">
        <f>IF('Lab Fizica'!P37&lt;&gt;"a","",'Lab Fizica'!P37)</f>
        <v/>
      </c>
      <c r="AD37" s="138" t="str">
        <f>IF('Lab Fizica'!Q37&lt;&gt;"a","",'Lab Fizica'!Q37)</f>
        <v/>
      </c>
      <c r="AE37" s="138" t="str">
        <f>IF('Lab Fizica'!R37&lt;&gt;"a","",'Lab Fizica'!R37)</f>
        <v/>
      </c>
      <c r="AF37" s="138" t="str">
        <f>IF('Lab Fizica'!S37&lt;&gt;"a","",'Lab Fizica'!S37)</f>
        <v/>
      </c>
      <c r="AG37" s="128"/>
      <c r="AH37" s="128"/>
      <c r="AI37" s="125"/>
      <c r="AK37" s="137" t="str">
        <f>AD5</f>
        <v/>
      </c>
      <c r="AL37" s="132" t="s">
        <v>150</v>
      </c>
      <c r="AM37" s="125"/>
      <c r="AN37" s="125"/>
    </row>
    <row r="38" spans="1:40" ht="19.95" customHeight="1" x14ac:dyDescent="0.3">
      <c r="A38" s="125" t="str">
        <f>'CP, Curs, Sem'!B37</f>
        <v/>
      </c>
      <c r="B38" s="126" t="str">
        <f>IF(NOT(ISBLANK('CP, Curs, Sem'!C37)),'CP, Curs, Sem'!C37,"")</f>
        <v/>
      </c>
      <c r="C38" s="138" t="str">
        <f>IF(MatLab!E38&lt;&gt;"a","",MatLab!E38)</f>
        <v/>
      </c>
      <c r="D38" s="138" t="str">
        <f>IF(MatLab!F38&lt;&gt;"a","",MatLab!F38)</f>
        <v/>
      </c>
      <c r="E38" s="138" t="str">
        <f>IF(MatLab!G38&lt;&gt;"a","",MatLab!G38)</f>
        <v/>
      </c>
      <c r="F38" s="138" t="str">
        <f>IF(MatLab!H38&lt;&gt;"a","",MatLab!H38)</f>
        <v/>
      </c>
      <c r="G38" s="138" t="str">
        <f>IF(MatLab!I38&lt;&gt;"a","",MatLab!I38)</f>
        <v/>
      </c>
      <c r="H38" s="138" t="str">
        <f>IF(MatLab!J38&lt;&gt;"a","",MatLab!J38)</f>
        <v/>
      </c>
      <c r="I38" s="138" t="str">
        <f>IF(MatLab!K38&lt;&gt;"a","",MatLab!K38)</f>
        <v/>
      </c>
      <c r="J38" s="138" t="str">
        <f>IF(MatLab!L38&lt;&gt;"a","",MatLab!L38)</f>
        <v/>
      </c>
      <c r="K38" s="138" t="str">
        <f>IF(MatLab!M38&lt;&gt;"a","",MatLab!M38)</f>
        <v/>
      </c>
      <c r="L38" s="138" t="str">
        <f>IF(MatLab!N38&lt;&gt;"a","",MatLab!N38)</f>
        <v/>
      </c>
      <c r="M38" s="138" t="str">
        <f>IF(MatLab!O38&lt;&gt;"a","",MatLab!O38)</f>
        <v/>
      </c>
      <c r="N38" s="138" t="str">
        <f>IF(MatLab!P38&lt;&gt;"a","",MatLab!P38)</f>
        <v/>
      </c>
      <c r="O38" s="138" t="str">
        <f>IF(MatLab!Q38&lt;&gt;"a","",MatLab!Q38)</f>
        <v/>
      </c>
      <c r="P38" s="138" t="str">
        <f>IF(MatLab!R38&lt;&gt;"a","",MatLab!R38)</f>
        <v/>
      </c>
      <c r="Q38" s="138" t="str">
        <f>IF(MatLab!S38&lt;&gt;"a","",MatLab!S38)</f>
        <v/>
      </c>
      <c r="R38" s="138" t="str">
        <f>IF('Lab Fizica'!E38&lt;&gt;"a","",'Lab Fizica'!E38)</f>
        <v/>
      </c>
      <c r="S38" s="138" t="str">
        <f>IF('Lab Fizica'!F38&lt;&gt;"a","",'Lab Fizica'!F38)</f>
        <v/>
      </c>
      <c r="T38" s="138" t="str">
        <f>IF('Lab Fizica'!G38&lt;&gt;"a","",'Lab Fizica'!G38)</f>
        <v/>
      </c>
      <c r="U38" s="138" t="str">
        <f>IF('Lab Fizica'!H38&lt;&gt;"a","",'Lab Fizica'!H38)</f>
        <v/>
      </c>
      <c r="V38" s="138" t="str">
        <f>IF('Lab Fizica'!I38&lt;&gt;"a","",'Lab Fizica'!I38)</f>
        <v/>
      </c>
      <c r="W38" s="138" t="str">
        <f>IF('Lab Fizica'!J38&lt;&gt;"a","",'Lab Fizica'!J38)</f>
        <v/>
      </c>
      <c r="X38" s="138" t="str">
        <f>IF('Lab Fizica'!K38&lt;&gt;"a","",'Lab Fizica'!K38)</f>
        <v/>
      </c>
      <c r="Y38" s="138" t="str">
        <f>IF('Lab Fizica'!L38&lt;&gt;"a","",'Lab Fizica'!L38)</f>
        <v/>
      </c>
      <c r="Z38" s="138" t="str">
        <f>IF('Lab Fizica'!M38&lt;&gt;"a","",'Lab Fizica'!M38)</f>
        <v/>
      </c>
      <c r="AA38" s="138" t="str">
        <f>IF('Lab Fizica'!N38&lt;&gt;"a","",'Lab Fizica'!N38)</f>
        <v/>
      </c>
      <c r="AB38" s="138" t="str">
        <f>IF('Lab Fizica'!O38&lt;&gt;"a","",'Lab Fizica'!O38)</f>
        <v/>
      </c>
      <c r="AC38" s="138" t="str">
        <f>IF('Lab Fizica'!P38&lt;&gt;"a","",'Lab Fizica'!P38)</f>
        <v/>
      </c>
      <c r="AD38" s="138" t="str">
        <f>IF('Lab Fizica'!Q38&lt;&gt;"a","",'Lab Fizica'!Q38)</f>
        <v/>
      </c>
      <c r="AE38" s="138" t="str">
        <f>IF('Lab Fizica'!R38&lt;&gt;"a","",'Lab Fizica'!R38)</f>
        <v/>
      </c>
      <c r="AF38" s="138" t="str">
        <f>IF('Lab Fizica'!S38&lt;&gt;"a","",'Lab Fizica'!S38)</f>
        <v/>
      </c>
      <c r="AG38" s="128"/>
      <c r="AH38" s="128"/>
      <c r="AI38" s="125"/>
      <c r="AK38" s="137" t="str">
        <f>AE5</f>
        <v/>
      </c>
      <c r="AL38" s="132" t="s">
        <v>151</v>
      </c>
      <c r="AM38" s="125"/>
      <c r="AN38" s="125"/>
    </row>
    <row r="39" spans="1:40" ht="19.95" customHeight="1" x14ac:dyDescent="0.3">
      <c r="A39" s="125" t="str">
        <f>'CP, Curs, Sem'!B38</f>
        <v/>
      </c>
      <c r="B39" s="126" t="str">
        <f>IF(NOT(ISBLANK('CP, Curs, Sem'!C38)),'CP, Curs, Sem'!C38,"")</f>
        <v/>
      </c>
      <c r="C39" s="138" t="str">
        <f>IF(MatLab!E39&lt;&gt;"a","",MatLab!E39)</f>
        <v/>
      </c>
      <c r="D39" s="138" t="str">
        <f>IF(MatLab!F39&lt;&gt;"a","",MatLab!F39)</f>
        <v/>
      </c>
      <c r="E39" s="138" t="str">
        <f>IF(MatLab!G39&lt;&gt;"a","",MatLab!G39)</f>
        <v/>
      </c>
      <c r="F39" s="138" t="str">
        <f>IF(MatLab!H39&lt;&gt;"a","",MatLab!H39)</f>
        <v/>
      </c>
      <c r="G39" s="138" t="str">
        <f>IF(MatLab!I39&lt;&gt;"a","",MatLab!I39)</f>
        <v/>
      </c>
      <c r="H39" s="138" t="str">
        <f>IF(MatLab!J39&lt;&gt;"a","",MatLab!J39)</f>
        <v/>
      </c>
      <c r="I39" s="138" t="str">
        <f>IF(MatLab!K39&lt;&gt;"a","",MatLab!K39)</f>
        <v/>
      </c>
      <c r="J39" s="138" t="str">
        <f>IF(MatLab!L39&lt;&gt;"a","",MatLab!L39)</f>
        <v/>
      </c>
      <c r="K39" s="138" t="str">
        <f>IF(MatLab!M39&lt;&gt;"a","",MatLab!M39)</f>
        <v/>
      </c>
      <c r="L39" s="138" t="str">
        <f>IF(MatLab!N39&lt;&gt;"a","",MatLab!N39)</f>
        <v/>
      </c>
      <c r="M39" s="138" t="str">
        <f>IF(MatLab!O39&lt;&gt;"a","",MatLab!O39)</f>
        <v/>
      </c>
      <c r="N39" s="138" t="str">
        <f>IF(MatLab!P39&lt;&gt;"a","",MatLab!P39)</f>
        <v/>
      </c>
      <c r="O39" s="138" t="str">
        <f>IF(MatLab!Q39&lt;&gt;"a","",MatLab!Q39)</f>
        <v/>
      </c>
      <c r="P39" s="138" t="str">
        <f>IF(MatLab!R39&lt;&gt;"a","",MatLab!R39)</f>
        <v/>
      </c>
      <c r="Q39" s="138" t="str">
        <f>IF(MatLab!S39&lt;&gt;"a","",MatLab!S39)</f>
        <v/>
      </c>
      <c r="R39" s="138" t="str">
        <f>IF('Lab Fizica'!E39&lt;&gt;"a","",'Lab Fizica'!E39)</f>
        <v/>
      </c>
      <c r="S39" s="138" t="str">
        <f>IF('Lab Fizica'!F39&lt;&gt;"a","",'Lab Fizica'!F39)</f>
        <v/>
      </c>
      <c r="T39" s="138" t="str">
        <f>IF('Lab Fizica'!G39&lt;&gt;"a","",'Lab Fizica'!G39)</f>
        <v/>
      </c>
      <c r="U39" s="138" t="str">
        <f>IF('Lab Fizica'!H39&lt;&gt;"a","",'Lab Fizica'!H39)</f>
        <v/>
      </c>
      <c r="V39" s="138" t="str">
        <f>IF('Lab Fizica'!I39&lt;&gt;"a","",'Lab Fizica'!I39)</f>
        <v/>
      </c>
      <c r="W39" s="138" t="str">
        <f>IF('Lab Fizica'!J39&lt;&gt;"a","",'Lab Fizica'!J39)</f>
        <v/>
      </c>
      <c r="X39" s="138" t="str">
        <f>IF('Lab Fizica'!K39&lt;&gt;"a","",'Lab Fizica'!K39)</f>
        <v/>
      </c>
      <c r="Y39" s="138" t="str">
        <f>IF('Lab Fizica'!L39&lt;&gt;"a","",'Lab Fizica'!L39)</f>
        <v/>
      </c>
      <c r="Z39" s="138" t="str">
        <f>IF('Lab Fizica'!M39&lt;&gt;"a","",'Lab Fizica'!M39)</f>
        <v/>
      </c>
      <c r="AA39" s="138" t="str">
        <f>IF('Lab Fizica'!N39&lt;&gt;"a","",'Lab Fizica'!N39)</f>
        <v/>
      </c>
      <c r="AB39" s="138" t="str">
        <f>IF('Lab Fizica'!O39&lt;&gt;"a","",'Lab Fizica'!O39)</f>
        <v/>
      </c>
      <c r="AC39" s="138" t="str">
        <f>IF('Lab Fizica'!P39&lt;&gt;"a","",'Lab Fizica'!P39)</f>
        <v/>
      </c>
      <c r="AD39" s="138" t="str">
        <f>IF('Lab Fizica'!Q39&lt;&gt;"a","",'Lab Fizica'!Q39)</f>
        <v/>
      </c>
      <c r="AE39" s="138" t="str">
        <f>IF('Lab Fizica'!R39&lt;&gt;"a","",'Lab Fizica'!R39)</f>
        <v/>
      </c>
      <c r="AF39" s="138" t="str">
        <f>IF('Lab Fizica'!S39&lt;&gt;"a","",'Lab Fizica'!S39)</f>
        <v/>
      </c>
      <c r="AG39" s="128"/>
      <c r="AH39" s="128"/>
      <c r="AI39" s="125"/>
      <c r="AK39" s="137" t="str">
        <f>AF5</f>
        <v/>
      </c>
      <c r="AL39" s="130" t="s">
        <v>163</v>
      </c>
      <c r="AM39" s="128"/>
      <c r="AN39" s="125"/>
    </row>
    <row r="40" spans="1:40" ht="19.95" customHeight="1" x14ac:dyDescent="0.3">
      <c r="A40" s="125" t="str">
        <f>'CP, Curs, Sem'!B39</f>
        <v/>
      </c>
      <c r="B40" s="126" t="str">
        <f>IF(NOT(ISBLANK('CP, Curs, Sem'!C39)),'CP, Curs, Sem'!C39,"")</f>
        <v/>
      </c>
      <c r="C40" s="138" t="str">
        <f>IF(MatLab!E40&lt;&gt;"a","",MatLab!E40)</f>
        <v/>
      </c>
      <c r="D40" s="138" t="str">
        <f>IF(MatLab!F40&lt;&gt;"a","",MatLab!F40)</f>
        <v/>
      </c>
      <c r="E40" s="138" t="str">
        <f>IF(MatLab!G40&lt;&gt;"a","",MatLab!G40)</f>
        <v/>
      </c>
      <c r="F40" s="138" t="str">
        <f>IF(MatLab!H40&lt;&gt;"a","",MatLab!H40)</f>
        <v/>
      </c>
      <c r="G40" s="138" t="str">
        <f>IF(MatLab!I40&lt;&gt;"a","",MatLab!I40)</f>
        <v/>
      </c>
      <c r="H40" s="138" t="str">
        <f>IF(MatLab!J40&lt;&gt;"a","",MatLab!J40)</f>
        <v/>
      </c>
      <c r="I40" s="138" t="str">
        <f>IF(MatLab!K40&lt;&gt;"a","",MatLab!K40)</f>
        <v/>
      </c>
      <c r="J40" s="138" t="str">
        <f>IF(MatLab!L40&lt;&gt;"a","",MatLab!L40)</f>
        <v/>
      </c>
      <c r="K40" s="138" t="str">
        <f>IF(MatLab!M40&lt;&gt;"a","",MatLab!M40)</f>
        <v/>
      </c>
      <c r="L40" s="138" t="str">
        <f>IF(MatLab!N40&lt;&gt;"a","",MatLab!N40)</f>
        <v/>
      </c>
      <c r="M40" s="138" t="str">
        <f>IF(MatLab!O40&lt;&gt;"a","",MatLab!O40)</f>
        <v/>
      </c>
      <c r="N40" s="138" t="str">
        <f>IF(MatLab!P40&lt;&gt;"a","",MatLab!P40)</f>
        <v/>
      </c>
      <c r="O40" s="138" t="str">
        <f>IF(MatLab!Q40&lt;&gt;"a","",MatLab!Q40)</f>
        <v/>
      </c>
      <c r="P40" s="138" t="str">
        <f>IF(MatLab!R40&lt;&gt;"a","",MatLab!R40)</f>
        <v/>
      </c>
      <c r="Q40" s="138" t="str">
        <f>IF(MatLab!S40&lt;&gt;"a","",MatLab!S40)</f>
        <v/>
      </c>
      <c r="R40" s="138" t="str">
        <f>IF('Lab Fizica'!E40&lt;&gt;"a","",'Lab Fizica'!E40)</f>
        <v/>
      </c>
      <c r="S40" s="138" t="str">
        <f>IF('Lab Fizica'!F40&lt;&gt;"a","",'Lab Fizica'!F40)</f>
        <v/>
      </c>
      <c r="T40" s="138" t="str">
        <f>IF('Lab Fizica'!G40&lt;&gt;"a","",'Lab Fizica'!G40)</f>
        <v/>
      </c>
      <c r="U40" s="138" t="str">
        <f>IF('Lab Fizica'!H40&lt;&gt;"a","",'Lab Fizica'!H40)</f>
        <v/>
      </c>
      <c r="V40" s="138" t="str">
        <f>IF('Lab Fizica'!I40&lt;&gt;"a","",'Lab Fizica'!I40)</f>
        <v/>
      </c>
      <c r="W40" s="138" t="str">
        <f>IF('Lab Fizica'!J40&lt;&gt;"a","",'Lab Fizica'!J40)</f>
        <v/>
      </c>
      <c r="X40" s="138" t="str">
        <f>IF('Lab Fizica'!K40&lt;&gt;"a","",'Lab Fizica'!K40)</f>
        <v/>
      </c>
      <c r="Y40" s="138" t="str">
        <f>IF('Lab Fizica'!L40&lt;&gt;"a","",'Lab Fizica'!L40)</f>
        <v/>
      </c>
      <c r="Z40" s="138" t="str">
        <f>IF('Lab Fizica'!M40&lt;&gt;"a","",'Lab Fizica'!M40)</f>
        <v/>
      </c>
      <c r="AA40" s="138" t="str">
        <f>IF('Lab Fizica'!N40&lt;&gt;"a","",'Lab Fizica'!N40)</f>
        <v/>
      </c>
      <c r="AB40" s="138" t="str">
        <f>IF('Lab Fizica'!O40&lt;&gt;"a","",'Lab Fizica'!O40)</f>
        <v/>
      </c>
      <c r="AC40" s="138" t="str">
        <f>IF('Lab Fizica'!P40&lt;&gt;"a","",'Lab Fizica'!P40)</f>
        <v/>
      </c>
      <c r="AD40" s="138" t="str">
        <f>IF('Lab Fizica'!Q40&lt;&gt;"a","",'Lab Fizica'!Q40)</f>
        <v/>
      </c>
      <c r="AE40" s="138" t="str">
        <f>IF('Lab Fizica'!R40&lt;&gt;"a","",'Lab Fizica'!R40)</f>
        <v/>
      </c>
      <c r="AF40" s="138" t="str">
        <f>IF('Lab Fizica'!S40&lt;&gt;"a","",'Lab Fizica'!S40)</f>
        <v/>
      </c>
      <c r="AG40" s="128"/>
      <c r="AH40" s="128"/>
      <c r="AI40" s="125"/>
      <c r="AK40" s="129"/>
      <c r="AL40" s="131"/>
      <c r="AM40" s="128"/>
      <c r="AN40" s="125"/>
    </row>
    <row r="41" spans="1:40" ht="19.95" customHeight="1" x14ac:dyDescent="0.3">
      <c r="A41" s="125" t="str">
        <f>'CP, Curs, Sem'!B40</f>
        <v/>
      </c>
      <c r="B41" s="126" t="str">
        <f>IF(NOT(ISBLANK('CP, Curs, Sem'!C40)),'CP, Curs, Sem'!C40,"")</f>
        <v/>
      </c>
      <c r="C41" s="138" t="str">
        <f>IF(MatLab!E41&lt;&gt;"a","",MatLab!E41)</f>
        <v/>
      </c>
      <c r="D41" s="138" t="str">
        <f>IF(MatLab!F41&lt;&gt;"a","",MatLab!F41)</f>
        <v/>
      </c>
      <c r="E41" s="138" t="str">
        <f>IF(MatLab!G41&lt;&gt;"a","",MatLab!G41)</f>
        <v/>
      </c>
      <c r="F41" s="138" t="str">
        <f>IF(MatLab!H41&lt;&gt;"a","",MatLab!H41)</f>
        <v/>
      </c>
      <c r="G41" s="138" t="str">
        <f>IF(MatLab!I41&lt;&gt;"a","",MatLab!I41)</f>
        <v/>
      </c>
      <c r="H41" s="138" t="str">
        <f>IF(MatLab!J41&lt;&gt;"a","",MatLab!J41)</f>
        <v/>
      </c>
      <c r="I41" s="138" t="str">
        <f>IF(MatLab!K41&lt;&gt;"a","",MatLab!K41)</f>
        <v/>
      </c>
      <c r="J41" s="138" t="str">
        <f>IF(MatLab!L41&lt;&gt;"a","",MatLab!L41)</f>
        <v/>
      </c>
      <c r="K41" s="138" t="str">
        <f>IF(MatLab!M41&lt;&gt;"a","",MatLab!M41)</f>
        <v/>
      </c>
      <c r="L41" s="138" t="str">
        <f>IF(MatLab!N41&lt;&gt;"a","",MatLab!N41)</f>
        <v/>
      </c>
      <c r="M41" s="138" t="str">
        <f>IF(MatLab!O41&lt;&gt;"a","",MatLab!O41)</f>
        <v/>
      </c>
      <c r="N41" s="138" t="str">
        <f>IF(MatLab!P41&lt;&gt;"a","",MatLab!P41)</f>
        <v/>
      </c>
      <c r="O41" s="138" t="str">
        <f>IF(MatLab!Q41&lt;&gt;"a","",MatLab!Q41)</f>
        <v/>
      </c>
      <c r="P41" s="138" t="str">
        <f>IF(MatLab!R41&lt;&gt;"a","",MatLab!R41)</f>
        <v/>
      </c>
      <c r="Q41" s="138" t="str">
        <f>IF(MatLab!S41&lt;&gt;"a","",MatLab!S41)</f>
        <v/>
      </c>
      <c r="R41" s="138" t="str">
        <f>IF('Lab Fizica'!E41&lt;&gt;"a","",'Lab Fizica'!E41)</f>
        <v/>
      </c>
      <c r="S41" s="138" t="str">
        <f>IF('Lab Fizica'!F41&lt;&gt;"a","",'Lab Fizica'!F41)</f>
        <v/>
      </c>
      <c r="T41" s="138" t="str">
        <f>IF('Lab Fizica'!G41&lt;&gt;"a","",'Lab Fizica'!G41)</f>
        <v/>
      </c>
      <c r="U41" s="138" t="str">
        <f>IF('Lab Fizica'!H41&lt;&gt;"a","",'Lab Fizica'!H41)</f>
        <v/>
      </c>
      <c r="V41" s="138" t="str">
        <f>IF('Lab Fizica'!I41&lt;&gt;"a","",'Lab Fizica'!I41)</f>
        <v/>
      </c>
      <c r="W41" s="138" t="str">
        <f>IF('Lab Fizica'!J41&lt;&gt;"a","",'Lab Fizica'!J41)</f>
        <v/>
      </c>
      <c r="X41" s="138" t="str">
        <f>IF('Lab Fizica'!K41&lt;&gt;"a","",'Lab Fizica'!K41)</f>
        <v/>
      </c>
      <c r="Y41" s="138" t="str">
        <f>IF('Lab Fizica'!L41&lt;&gt;"a","",'Lab Fizica'!L41)</f>
        <v/>
      </c>
      <c r="Z41" s="138" t="str">
        <f>IF('Lab Fizica'!M41&lt;&gt;"a","",'Lab Fizica'!M41)</f>
        <v/>
      </c>
      <c r="AA41" s="138" t="str">
        <f>IF('Lab Fizica'!N41&lt;&gt;"a","",'Lab Fizica'!N41)</f>
        <v/>
      </c>
      <c r="AB41" s="138" t="str">
        <f>IF('Lab Fizica'!O41&lt;&gt;"a","",'Lab Fizica'!O41)</f>
        <v/>
      </c>
      <c r="AC41" s="138" t="str">
        <f>IF('Lab Fizica'!P41&lt;&gt;"a","",'Lab Fizica'!P41)</f>
        <v/>
      </c>
      <c r="AD41" s="138" t="str">
        <f>IF('Lab Fizica'!Q41&lt;&gt;"a","",'Lab Fizica'!Q41)</f>
        <v/>
      </c>
      <c r="AE41" s="138" t="str">
        <f>IF('Lab Fizica'!R41&lt;&gt;"a","",'Lab Fizica'!R41)</f>
        <v/>
      </c>
      <c r="AF41" s="138" t="str">
        <f>IF('Lab Fizica'!S41&lt;&gt;"a","",'Lab Fizica'!S41)</f>
        <v/>
      </c>
      <c r="AG41" s="128"/>
      <c r="AH41" s="128"/>
      <c r="AI41" s="125"/>
      <c r="AK41" s="129"/>
      <c r="AL41" s="131" t="s">
        <v>132</v>
      </c>
      <c r="AM41" s="128">
        <v>30</v>
      </c>
      <c r="AN41" s="125"/>
    </row>
    <row r="42" spans="1:40" ht="19.95" customHeight="1" x14ac:dyDescent="0.3">
      <c r="A42" s="125" t="str">
        <f>'CP, Curs, Sem'!B41</f>
        <v/>
      </c>
      <c r="B42" s="126" t="str">
        <f>IF(NOT(ISBLANK('CP, Curs, Sem'!C41)),'CP, Curs, Sem'!C41,"")</f>
        <v/>
      </c>
      <c r="C42" s="138" t="str">
        <f>IF(MatLab!E42&lt;&gt;"a","",MatLab!E42)</f>
        <v/>
      </c>
      <c r="D42" s="138" t="str">
        <f>IF(MatLab!F42&lt;&gt;"a","",MatLab!F42)</f>
        <v/>
      </c>
      <c r="E42" s="138" t="str">
        <f>IF(MatLab!G42&lt;&gt;"a","",MatLab!G42)</f>
        <v/>
      </c>
      <c r="F42" s="138" t="str">
        <f>IF(MatLab!H42&lt;&gt;"a","",MatLab!H42)</f>
        <v/>
      </c>
      <c r="G42" s="138" t="str">
        <f>IF(MatLab!I42&lt;&gt;"a","",MatLab!I42)</f>
        <v/>
      </c>
      <c r="H42" s="138" t="str">
        <f>IF(MatLab!J42&lt;&gt;"a","",MatLab!J42)</f>
        <v/>
      </c>
      <c r="I42" s="138" t="str">
        <f>IF(MatLab!K42&lt;&gt;"a","",MatLab!K42)</f>
        <v/>
      </c>
      <c r="J42" s="138" t="str">
        <f>IF(MatLab!L42&lt;&gt;"a","",MatLab!L42)</f>
        <v/>
      </c>
      <c r="K42" s="138" t="str">
        <f>IF(MatLab!M42&lt;&gt;"a","",MatLab!M42)</f>
        <v/>
      </c>
      <c r="L42" s="138" t="str">
        <f>IF(MatLab!N42&lt;&gt;"a","",MatLab!N42)</f>
        <v/>
      </c>
      <c r="M42" s="138" t="str">
        <f>IF(MatLab!O42&lt;&gt;"a","",MatLab!O42)</f>
        <v/>
      </c>
      <c r="N42" s="138" t="str">
        <f>IF(MatLab!P42&lt;&gt;"a","",MatLab!P42)</f>
        <v/>
      </c>
      <c r="O42" s="138" t="str">
        <f>IF(MatLab!Q42&lt;&gt;"a","",MatLab!Q42)</f>
        <v/>
      </c>
      <c r="P42" s="138" t="str">
        <f>IF(MatLab!R42&lt;&gt;"a","",MatLab!R42)</f>
        <v/>
      </c>
      <c r="Q42" s="138" t="str">
        <f>IF(MatLab!S42&lt;&gt;"a","",MatLab!S42)</f>
        <v/>
      </c>
      <c r="R42" s="138" t="str">
        <f>IF('Lab Fizica'!E42&lt;&gt;"a","",'Lab Fizica'!E42)</f>
        <v/>
      </c>
      <c r="S42" s="138" t="str">
        <f>IF('Lab Fizica'!F42&lt;&gt;"a","",'Lab Fizica'!F42)</f>
        <v/>
      </c>
      <c r="T42" s="138" t="str">
        <f>IF('Lab Fizica'!G42&lt;&gt;"a","",'Lab Fizica'!G42)</f>
        <v/>
      </c>
      <c r="U42" s="138" t="str">
        <f>IF('Lab Fizica'!H42&lt;&gt;"a","",'Lab Fizica'!H42)</f>
        <v/>
      </c>
      <c r="V42" s="138" t="str">
        <f>IF('Lab Fizica'!I42&lt;&gt;"a","",'Lab Fizica'!I42)</f>
        <v/>
      </c>
      <c r="W42" s="138" t="str">
        <f>IF('Lab Fizica'!J42&lt;&gt;"a","",'Lab Fizica'!J42)</f>
        <v/>
      </c>
      <c r="X42" s="138" t="str">
        <f>IF('Lab Fizica'!K42&lt;&gt;"a","",'Lab Fizica'!K42)</f>
        <v/>
      </c>
      <c r="Y42" s="138" t="str">
        <f>IF('Lab Fizica'!L42&lt;&gt;"a","",'Lab Fizica'!L42)</f>
        <v/>
      </c>
      <c r="Z42" s="138" t="str">
        <f>IF('Lab Fizica'!M42&lt;&gt;"a","",'Lab Fizica'!M42)</f>
        <v/>
      </c>
      <c r="AA42" s="138" t="str">
        <f>IF('Lab Fizica'!N42&lt;&gt;"a","",'Lab Fizica'!N42)</f>
        <v/>
      </c>
      <c r="AB42" s="138" t="str">
        <f>IF('Lab Fizica'!O42&lt;&gt;"a","",'Lab Fizica'!O42)</f>
        <v/>
      </c>
      <c r="AC42" s="138" t="str">
        <f>IF('Lab Fizica'!P42&lt;&gt;"a","",'Lab Fizica'!P42)</f>
        <v/>
      </c>
      <c r="AD42" s="138" t="str">
        <f>IF('Lab Fizica'!Q42&lt;&gt;"a","",'Lab Fizica'!Q42)</f>
        <v/>
      </c>
      <c r="AE42" s="138" t="str">
        <f>IF('Lab Fizica'!R42&lt;&gt;"a","",'Lab Fizica'!R42)</f>
        <v/>
      </c>
      <c r="AF42" s="138" t="str">
        <f>IF('Lab Fizica'!S42&lt;&gt;"a","",'Lab Fizica'!S42)</f>
        <v/>
      </c>
      <c r="AG42" s="128"/>
      <c r="AH42" s="128"/>
      <c r="AI42" s="125"/>
      <c r="AK42" s="129"/>
      <c r="AL42" s="131" t="s">
        <v>133</v>
      </c>
      <c r="AM42" s="128">
        <f>SUM(AM25:AM40)</f>
        <v>2</v>
      </c>
      <c r="AN42" s="125"/>
    </row>
    <row r="43" spans="1:40" ht="19.95" customHeight="1" x14ac:dyDescent="0.3">
      <c r="A43" s="125" t="str">
        <f>'CP, Curs, Sem'!B42</f>
        <v/>
      </c>
      <c r="B43" s="126" t="str">
        <f>IF(NOT(ISBLANK('CP, Curs, Sem'!C42)),'CP, Curs, Sem'!C42,"")</f>
        <v/>
      </c>
      <c r="C43" s="138" t="str">
        <f>IF(MatLab!E43&lt;&gt;"a","",MatLab!E43)</f>
        <v/>
      </c>
      <c r="D43" s="138" t="str">
        <f>IF(MatLab!F43&lt;&gt;"a","",MatLab!F43)</f>
        <v/>
      </c>
      <c r="E43" s="138" t="str">
        <f>IF(MatLab!G43&lt;&gt;"a","",MatLab!G43)</f>
        <v/>
      </c>
      <c r="F43" s="138" t="str">
        <f>IF(MatLab!H43&lt;&gt;"a","",MatLab!H43)</f>
        <v/>
      </c>
      <c r="G43" s="138" t="str">
        <f>IF(MatLab!I43&lt;&gt;"a","",MatLab!I43)</f>
        <v/>
      </c>
      <c r="H43" s="138" t="str">
        <f>IF(MatLab!J43&lt;&gt;"a","",MatLab!J43)</f>
        <v/>
      </c>
      <c r="I43" s="138" t="str">
        <f>IF(MatLab!K43&lt;&gt;"a","",MatLab!K43)</f>
        <v/>
      </c>
      <c r="J43" s="138" t="str">
        <f>IF(MatLab!L43&lt;&gt;"a","",MatLab!L43)</f>
        <v/>
      </c>
      <c r="K43" s="138" t="str">
        <f>IF(MatLab!M43&lt;&gt;"a","",MatLab!M43)</f>
        <v/>
      </c>
      <c r="L43" s="138" t="str">
        <f>IF(MatLab!N43&lt;&gt;"a","",MatLab!N43)</f>
        <v/>
      </c>
      <c r="M43" s="138" t="str">
        <f>IF(MatLab!O43&lt;&gt;"a","",MatLab!O43)</f>
        <v/>
      </c>
      <c r="N43" s="138" t="str">
        <f>IF(MatLab!P43&lt;&gt;"a","",MatLab!P43)</f>
        <v/>
      </c>
      <c r="O43" s="138" t="str">
        <f>IF(MatLab!Q43&lt;&gt;"a","",MatLab!Q43)</f>
        <v/>
      </c>
      <c r="P43" s="138" t="str">
        <f>IF(MatLab!R43&lt;&gt;"a","",MatLab!R43)</f>
        <v/>
      </c>
      <c r="Q43" s="138" t="str">
        <f>IF(MatLab!S43&lt;&gt;"a","",MatLab!S43)</f>
        <v/>
      </c>
      <c r="R43" s="138" t="str">
        <f>IF('Lab Fizica'!E43&lt;&gt;"a","",'Lab Fizica'!E43)</f>
        <v/>
      </c>
      <c r="S43" s="138" t="str">
        <f>IF('Lab Fizica'!F43&lt;&gt;"a","",'Lab Fizica'!F43)</f>
        <v/>
      </c>
      <c r="T43" s="138" t="str">
        <f>IF('Lab Fizica'!G43&lt;&gt;"a","",'Lab Fizica'!G43)</f>
        <v/>
      </c>
      <c r="U43" s="138" t="str">
        <f>IF('Lab Fizica'!H43&lt;&gt;"a","",'Lab Fizica'!H43)</f>
        <v/>
      </c>
      <c r="V43" s="138" t="str">
        <f>IF('Lab Fizica'!I43&lt;&gt;"a","",'Lab Fizica'!I43)</f>
        <v/>
      </c>
      <c r="W43" s="138" t="str">
        <f>IF('Lab Fizica'!J43&lt;&gt;"a","",'Lab Fizica'!J43)</f>
        <v/>
      </c>
      <c r="X43" s="138" t="str">
        <f>IF('Lab Fizica'!K43&lt;&gt;"a","",'Lab Fizica'!K43)</f>
        <v/>
      </c>
      <c r="Y43" s="138" t="str">
        <f>IF('Lab Fizica'!L43&lt;&gt;"a","",'Lab Fizica'!L43)</f>
        <v/>
      </c>
      <c r="Z43" s="138" t="str">
        <f>IF('Lab Fizica'!M43&lt;&gt;"a","",'Lab Fizica'!M43)</f>
        <v/>
      </c>
      <c r="AA43" s="138" t="str">
        <f>IF('Lab Fizica'!N43&lt;&gt;"a","",'Lab Fizica'!N43)</f>
        <v/>
      </c>
      <c r="AB43" s="138" t="str">
        <f>IF('Lab Fizica'!O43&lt;&gt;"a","",'Lab Fizica'!O43)</f>
        <v/>
      </c>
      <c r="AC43" s="138" t="str">
        <f>IF('Lab Fizica'!P43&lt;&gt;"a","",'Lab Fizica'!P43)</f>
        <v/>
      </c>
      <c r="AD43" s="138" t="str">
        <f>IF('Lab Fizica'!Q43&lt;&gt;"a","",'Lab Fizica'!Q43)</f>
        <v/>
      </c>
      <c r="AE43" s="138" t="str">
        <f>IF('Lab Fizica'!R43&lt;&gt;"a","",'Lab Fizica'!R43)</f>
        <v/>
      </c>
      <c r="AF43" s="138" t="str">
        <f>IF('Lab Fizica'!S43&lt;&gt;"a","",'Lab Fizica'!S43)</f>
        <v/>
      </c>
      <c r="AG43" s="128"/>
      <c r="AH43" s="128"/>
      <c r="AI43" s="125"/>
      <c r="AK43" s="129"/>
      <c r="AL43" s="130"/>
      <c r="AM43" s="125"/>
      <c r="AN43" s="125"/>
    </row>
    <row r="44" spans="1:40" ht="19.95" customHeight="1" x14ac:dyDescent="0.3">
      <c r="A44" s="125" t="str">
        <f>'CP, Curs, Sem'!B43</f>
        <v/>
      </c>
      <c r="B44" s="126" t="str">
        <f>IF(NOT(ISBLANK('CP, Curs, Sem'!C43)),'CP, Curs, Sem'!C43,"")</f>
        <v/>
      </c>
      <c r="C44" s="138" t="str">
        <f>IF(MatLab!E44&lt;&gt;"a","",MatLab!E44)</f>
        <v/>
      </c>
      <c r="D44" s="138" t="str">
        <f>IF(MatLab!F44&lt;&gt;"a","",MatLab!F44)</f>
        <v/>
      </c>
      <c r="E44" s="138" t="str">
        <f>IF(MatLab!G44&lt;&gt;"a","",MatLab!G44)</f>
        <v/>
      </c>
      <c r="F44" s="138" t="str">
        <f>IF(MatLab!H44&lt;&gt;"a","",MatLab!H44)</f>
        <v/>
      </c>
      <c r="G44" s="138" t="str">
        <f>IF(MatLab!I44&lt;&gt;"a","",MatLab!I44)</f>
        <v/>
      </c>
      <c r="H44" s="138" t="str">
        <f>IF(MatLab!J44&lt;&gt;"a","",MatLab!J44)</f>
        <v/>
      </c>
      <c r="I44" s="138" t="str">
        <f>IF(MatLab!K44&lt;&gt;"a","",MatLab!K44)</f>
        <v/>
      </c>
      <c r="J44" s="138" t="str">
        <f>IF(MatLab!L44&lt;&gt;"a","",MatLab!L44)</f>
        <v/>
      </c>
      <c r="K44" s="138" t="str">
        <f>IF(MatLab!M44&lt;&gt;"a","",MatLab!M44)</f>
        <v/>
      </c>
      <c r="L44" s="138" t="str">
        <f>IF(MatLab!N44&lt;&gt;"a","",MatLab!N44)</f>
        <v/>
      </c>
      <c r="M44" s="138" t="str">
        <f>IF(MatLab!O44&lt;&gt;"a","",MatLab!O44)</f>
        <v/>
      </c>
      <c r="N44" s="138" t="str">
        <f>IF(MatLab!P44&lt;&gt;"a","",MatLab!P44)</f>
        <v/>
      </c>
      <c r="O44" s="138" t="str">
        <f>IF(MatLab!Q44&lt;&gt;"a","",MatLab!Q44)</f>
        <v/>
      </c>
      <c r="P44" s="138" t="str">
        <f>IF(MatLab!R44&lt;&gt;"a","",MatLab!R44)</f>
        <v/>
      </c>
      <c r="Q44" s="138" t="str">
        <f>IF(MatLab!S44&lt;&gt;"a","",MatLab!S44)</f>
        <v/>
      </c>
      <c r="R44" s="138" t="str">
        <f>IF('Lab Fizica'!E44&lt;&gt;"a","",'Lab Fizica'!E44)</f>
        <v/>
      </c>
      <c r="S44" s="138" t="str">
        <f>IF('Lab Fizica'!F44&lt;&gt;"a","",'Lab Fizica'!F44)</f>
        <v/>
      </c>
      <c r="T44" s="138" t="str">
        <f>IF('Lab Fizica'!G44&lt;&gt;"a","",'Lab Fizica'!G44)</f>
        <v/>
      </c>
      <c r="U44" s="138" t="str">
        <f>IF('Lab Fizica'!H44&lt;&gt;"a","",'Lab Fizica'!H44)</f>
        <v/>
      </c>
      <c r="V44" s="138" t="str">
        <f>IF('Lab Fizica'!I44&lt;&gt;"a","",'Lab Fizica'!I44)</f>
        <v/>
      </c>
      <c r="W44" s="138" t="str">
        <f>IF('Lab Fizica'!J44&lt;&gt;"a","",'Lab Fizica'!J44)</f>
        <v/>
      </c>
      <c r="X44" s="138" t="str">
        <f>IF('Lab Fizica'!K44&lt;&gt;"a","",'Lab Fizica'!K44)</f>
        <v/>
      </c>
      <c r="Y44" s="138" t="str">
        <f>IF('Lab Fizica'!L44&lt;&gt;"a","",'Lab Fizica'!L44)</f>
        <v/>
      </c>
      <c r="Z44" s="138" t="str">
        <f>IF('Lab Fizica'!M44&lt;&gt;"a","",'Lab Fizica'!M44)</f>
        <v/>
      </c>
      <c r="AA44" s="138" t="str">
        <f>IF('Lab Fizica'!N44&lt;&gt;"a","",'Lab Fizica'!N44)</f>
        <v/>
      </c>
      <c r="AB44" s="138" t="str">
        <f>IF('Lab Fizica'!O44&lt;&gt;"a","",'Lab Fizica'!O44)</f>
        <v/>
      </c>
      <c r="AC44" s="138" t="str">
        <f>IF('Lab Fizica'!P44&lt;&gt;"a","",'Lab Fizica'!P44)</f>
        <v/>
      </c>
      <c r="AD44" s="138" t="str">
        <f>IF('Lab Fizica'!Q44&lt;&gt;"a","",'Lab Fizica'!Q44)</f>
        <v/>
      </c>
      <c r="AE44" s="138" t="str">
        <f>IF('Lab Fizica'!R44&lt;&gt;"a","",'Lab Fizica'!R44)</f>
        <v/>
      </c>
      <c r="AF44" s="138" t="str">
        <f>IF('Lab Fizica'!S44&lt;&gt;"a","",'Lab Fizica'!S44)</f>
        <v/>
      </c>
      <c r="AG44" s="128"/>
      <c r="AH44" s="128"/>
      <c r="AI44" s="125"/>
    </row>
    <row r="45" spans="1:40" ht="19.95" customHeight="1" x14ac:dyDescent="0.3">
      <c r="A45" s="125" t="str">
        <f>'CP, Curs, Sem'!B44</f>
        <v/>
      </c>
      <c r="B45" s="126" t="str">
        <f>IF(NOT(ISBLANK('CP, Curs, Sem'!C44)),'CP, Curs, Sem'!C44,"")</f>
        <v/>
      </c>
      <c r="C45" s="138" t="str">
        <f>IF(MatLab!E45&lt;&gt;"a","",MatLab!E45)</f>
        <v/>
      </c>
      <c r="D45" s="138" t="str">
        <f>IF(MatLab!F45&lt;&gt;"a","",MatLab!F45)</f>
        <v/>
      </c>
      <c r="E45" s="138" t="str">
        <f>IF(MatLab!G45&lt;&gt;"a","",MatLab!G45)</f>
        <v/>
      </c>
      <c r="F45" s="138" t="str">
        <f>IF(MatLab!H45&lt;&gt;"a","",MatLab!H45)</f>
        <v/>
      </c>
      <c r="G45" s="138" t="str">
        <f>IF(MatLab!I45&lt;&gt;"a","",MatLab!I45)</f>
        <v/>
      </c>
      <c r="H45" s="138" t="str">
        <f>IF(MatLab!J45&lt;&gt;"a","",MatLab!J45)</f>
        <v/>
      </c>
      <c r="I45" s="138" t="str">
        <f>IF(MatLab!K45&lt;&gt;"a","",MatLab!K45)</f>
        <v/>
      </c>
      <c r="J45" s="138" t="str">
        <f>IF(MatLab!L45&lt;&gt;"a","",MatLab!L45)</f>
        <v/>
      </c>
      <c r="K45" s="138" t="str">
        <f>IF(MatLab!M45&lt;&gt;"a","",MatLab!M45)</f>
        <v/>
      </c>
      <c r="L45" s="138" t="str">
        <f>IF(MatLab!N45&lt;&gt;"a","",MatLab!N45)</f>
        <v/>
      </c>
      <c r="M45" s="138" t="str">
        <f>IF(MatLab!O45&lt;&gt;"a","",MatLab!O45)</f>
        <v/>
      </c>
      <c r="N45" s="138" t="str">
        <f>IF(MatLab!P45&lt;&gt;"a","",MatLab!P45)</f>
        <v/>
      </c>
      <c r="O45" s="138" t="str">
        <f>IF(MatLab!Q45&lt;&gt;"a","",MatLab!Q45)</f>
        <v/>
      </c>
      <c r="P45" s="138" t="str">
        <f>IF(MatLab!R45&lt;&gt;"a","",MatLab!R45)</f>
        <v/>
      </c>
      <c r="Q45" s="138" t="str">
        <f>IF(MatLab!S45&lt;&gt;"a","",MatLab!S45)</f>
        <v/>
      </c>
      <c r="R45" s="138" t="str">
        <f>IF('Lab Fizica'!E45&lt;&gt;"a","",'Lab Fizica'!E45)</f>
        <v/>
      </c>
      <c r="S45" s="138" t="str">
        <f>IF('Lab Fizica'!F45&lt;&gt;"a","",'Lab Fizica'!F45)</f>
        <v/>
      </c>
      <c r="T45" s="138" t="str">
        <f>IF('Lab Fizica'!G45&lt;&gt;"a","",'Lab Fizica'!G45)</f>
        <v/>
      </c>
      <c r="U45" s="138" t="str">
        <f>IF('Lab Fizica'!H45&lt;&gt;"a","",'Lab Fizica'!H45)</f>
        <v/>
      </c>
      <c r="V45" s="138" t="str">
        <f>IF('Lab Fizica'!I45&lt;&gt;"a","",'Lab Fizica'!I45)</f>
        <v/>
      </c>
      <c r="W45" s="138" t="str">
        <f>IF('Lab Fizica'!J45&lt;&gt;"a","",'Lab Fizica'!J45)</f>
        <v/>
      </c>
      <c r="X45" s="138" t="str">
        <f>IF('Lab Fizica'!K45&lt;&gt;"a","",'Lab Fizica'!K45)</f>
        <v/>
      </c>
      <c r="Y45" s="138" t="str">
        <f>IF('Lab Fizica'!L45&lt;&gt;"a","",'Lab Fizica'!L45)</f>
        <v/>
      </c>
      <c r="Z45" s="138" t="str">
        <f>IF('Lab Fizica'!M45&lt;&gt;"a","",'Lab Fizica'!M45)</f>
        <v/>
      </c>
      <c r="AA45" s="138" t="str">
        <f>IF('Lab Fizica'!N45&lt;&gt;"a","",'Lab Fizica'!N45)</f>
        <v/>
      </c>
      <c r="AB45" s="138" t="str">
        <f>IF('Lab Fizica'!O45&lt;&gt;"a","",'Lab Fizica'!O45)</f>
        <v/>
      </c>
      <c r="AC45" s="138" t="str">
        <f>IF('Lab Fizica'!P45&lt;&gt;"a","",'Lab Fizica'!P45)</f>
        <v/>
      </c>
      <c r="AD45" s="138" t="str">
        <f>IF('Lab Fizica'!Q45&lt;&gt;"a","",'Lab Fizica'!Q45)</f>
        <v/>
      </c>
      <c r="AE45" s="138" t="str">
        <f>IF('Lab Fizica'!R45&lt;&gt;"a","",'Lab Fizica'!R45)</f>
        <v/>
      </c>
      <c r="AF45" s="138" t="str">
        <f>IF('Lab Fizica'!S45&lt;&gt;"a","",'Lab Fizica'!S45)</f>
        <v/>
      </c>
      <c r="AG45" s="128"/>
      <c r="AH45" s="128"/>
      <c r="AI45" s="125"/>
    </row>
    <row r="46" spans="1:40" ht="19.95" customHeight="1" x14ac:dyDescent="0.3">
      <c r="A46" s="125" t="str">
        <f>'CP, Curs, Sem'!B45</f>
        <v/>
      </c>
      <c r="B46" s="126" t="str">
        <f>IF(NOT(ISBLANK('CP, Curs, Sem'!C45)),'CP, Curs, Sem'!C45,"")</f>
        <v/>
      </c>
      <c r="C46" s="138" t="str">
        <f>IF(MatLab!E46&lt;&gt;"a","",MatLab!E46)</f>
        <v/>
      </c>
      <c r="D46" s="138" t="str">
        <f>IF(MatLab!F46&lt;&gt;"a","",MatLab!F46)</f>
        <v/>
      </c>
      <c r="E46" s="138" t="str">
        <f>IF(MatLab!G46&lt;&gt;"a","",MatLab!G46)</f>
        <v/>
      </c>
      <c r="F46" s="138" t="str">
        <f>IF(MatLab!H46&lt;&gt;"a","",MatLab!H46)</f>
        <v/>
      </c>
      <c r="G46" s="138" t="str">
        <f>IF(MatLab!I46&lt;&gt;"a","",MatLab!I46)</f>
        <v/>
      </c>
      <c r="H46" s="138" t="str">
        <f>IF(MatLab!J46&lt;&gt;"a","",MatLab!J46)</f>
        <v/>
      </c>
      <c r="I46" s="138" t="str">
        <f>IF(MatLab!K46&lt;&gt;"a","",MatLab!K46)</f>
        <v/>
      </c>
      <c r="J46" s="138" t="str">
        <f>IF(MatLab!L46&lt;&gt;"a","",MatLab!L46)</f>
        <v/>
      </c>
      <c r="K46" s="138" t="str">
        <f>IF(MatLab!M46&lt;&gt;"a","",MatLab!M46)</f>
        <v/>
      </c>
      <c r="L46" s="138" t="str">
        <f>IF(MatLab!N46&lt;&gt;"a","",MatLab!N46)</f>
        <v/>
      </c>
      <c r="M46" s="138" t="str">
        <f>IF(MatLab!O46&lt;&gt;"a","",MatLab!O46)</f>
        <v/>
      </c>
      <c r="N46" s="138" t="str">
        <f>IF(MatLab!P46&lt;&gt;"a","",MatLab!P46)</f>
        <v/>
      </c>
      <c r="O46" s="138" t="str">
        <f>IF(MatLab!Q46&lt;&gt;"a","",MatLab!Q46)</f>
        <v/>
      </c>
      <c r="P46" s="138" t="str">
        <f>IF(MatLab!R46&lt;&gt;"a","",MatLab!R46)</f>
        <v/>
      </c>
      <c r="Q46" s="138" t="str">
        <f>IF(MatLab!S46&lt;&gt;"a","",MatLab!S46)</f>
        <v/>
      </c>
      <c r="R46" s="138" t="str">
        <f>IF('Lab Fizica'!E46&lt;&gt;"a","",'Lab Fizica'!E46)</f>
        <v/>
      </c>
      <c r="S46" s="138" t="str">
        <f>IF('Lab Fizica'!F46&lt;&gt;"a","",'Lab Fizica'!F46)</f>
        <v/>
      </c>
      <c r="T46" s="138" t="str">
        <f>IF('Lab Fizica'!G46&lt;&gt;"a","",'Lab Fizica'!G46)</f>
        <v/>
      </c>
      <c r="U46" s="138" t="str">
        <f>IF('Lab Fizica'!H46&lt;&gt;"a","",'Lab Fizica'!H46)</f>
        <v/>
      </c>
      <c r="V46" s="138" t="str">
        <f>IF('Lab Fizica'!I46&lt;&gt;"a","",'Lab Fizica'!I46)</f>
        <v/>
      </c>
      <c r="W46" s="138" t="str">
        <f>IF('Lab Fizica'!J46&lt;&gt;"a","",'Lab Fizica'!J46)</f>
        <v/>
      </c>
      <c r="X46" s="138" t="str">
        <f>IF('Lab Fizica'!K46&lt;&gt;"a","",'Lab Fizica'!K46)</f>
        <v/>
      </c>
      <c r="Y46" s="138" t="str">
        <f>IF('Lab Fizica'!L46&lt;&gt;"a","",'Lab Fizica'!L46)</f>
        <v/>
      </c>
      <c r="Z46" s="138" t="str">
        <f>IF('Lab Fizica'!M46&lt;&gt;"a","",'Lab Fizica'!M46)</f>
        <v/>
      </c>
      <c r="AA46" s="138" t="str">
        <f>IF('Lab Fizica'!N46&lt;&gt;"a","",'Lab Fizica'!N46)</f>
        <v/>
      </c>
      <c r="AB46" s="138" t="str">
        <f>IF('Lab Fizica'!O46&lt;&gt;"a","",'Lab Fizica'!O46)</f>
        <v/>
      </c>
      <c r="AC46" s="138" t="str">
        <f>IF('Lab Fizica'!P46&lt;&gt;"a","",'Lab Fizica'!P46)</f>
        <v/>
      </c>
      <c r="AD46" s="138" t="str">
        <f>IF('Lab Fizica'!Q46&lt;&gt;"a","",'Lab Fizica'!Q46)</f>
        <v/>
      </c>
      <c r="AE46" s="138" t="str">
        <f>IF('Lab Fizica'!R46&lt;&gt;"a","",'Lab Fizica'!R46)</f>
        <v/>
      </c>
      <c r="AF46" s="138" t="str">
        <f>IF('Lab Fizica'!S46&lt;&gt;"a","",'Lab Fizica'!S46)</f>
        <v/>
      </c>
      <c r="AG46" s="128"/>
      <c r="AH46" s="128"/>
      <c r="AI46" s="125"/>
    </row>
    <row r="47" spans="1:40" ht="19.95" customHeight="1" x14ac:dyDescent="0.3">
      <c r="A47" s="125" t="str">
        <f>'CP, Curs, Sem'!B46</f>
        <v/>
      </c>
      <c r="B47" s="126" t="str">
        <f>IF(NOT(ISBLANK('CP, Curs, Sem'!C46)),'CP, Curs, Sem'!C46,"")</f>
        <v/>
      </c>
      <c r="C47" s="138" t="str">
        <f>IF(MatLab!E47&lt;&gt;"a","",MatLab!E47)</f>
        <v/>
      </c>
      <c r="D47" s="138" t="str">
        <f>IF(MatLab!F47&lt;&gt;"a","",MatLab!F47)</f>
        <v/>
      </c>
      <c r="E47" s="138" t="str">
        <f>IF(MatLab!G47&lt;&gt;"a","",MatLab!G47)</f>
        <v/>
      </c>
      <c r="F47" s="138" t="str">
        <f>IF(MatLab!H47&lt;&gt;"a","",MatLab!H47)</f>
        <v/>
      </c>
      <c r="G47" s="138" t="str">
        <f>IF(MatLab!I47&lt;&gt;"a","",MatLab!I47)</f>
        <v/>
      </c>
      <c r="H47" s="138" t="str">
        <f>IF(MatLab!J47&lt;&gt;"a","",MatLab!J47)</f>
        <v/>
      </c>
      <c r="I47" s="138" t="str">
        <f>IF(MatLab!K47&lt;&gt;"a","",MatLab!K47)</f>
        <v/>
      </c>
      <c r="J47" s="138" t="str">
        <f>IF(MatLab!L47&lt;&gt;"a","",MatLab!L47)</f>
        <v/>
      </c>
      <c r="K47" s="138" t="str">
        <f>IF(MatLab!M47&lt;&gt;"a","",MatLab!M47)</f>
        <v/>
      </c>
      <c r="L47" s="138" t="str">
        <f>IF(MatLab!N47&lt;&gt;"a","",MatLab!N47)</f>
        <v/>
      </c>
      <c r="M47" s="138" t="str">
        <f>IF(MatLab!O47&lt;&gt;"a","",MatLab!O47)</f>
        <v/>
      </c>
      <c r="N47" s="138" t="str">
        <f>IF(MatLab!P47&lt;&gt;"a","",MatLab!P47)</f>
        <v/>
      </c>
      <c r="O47" s="138" t="str">
        <f>IF(MatLab!Q47&lt;&gt;"a","",MatLab!Q47)</f>
        <v/>
      </c>
      <c r="P47" s="138" t="str">
        <f>IF(MatLab!R47&lt;&gt;"a","",MatLab!R47)</f>
        <v/>
      </c>
      <c r="Q47" s="138" t="str">
        <f>IF(MatLab!S47&lt;&gt;"a","",MatLab!S47)</f>
        <v/>
      </c>
      <c r="R47" s="138" t="str">
        <f>IF('Lab Fizica'!E47&lt;&gt;"a","",'Lab Fizica'!E47)</f>
        <v/>
      </c>
      <c r="S47" s="138" t="str">
        <f>IF('Lab Fizica'!F47&lt;&gt;"a","",'Lab Fizica'!F47)</f>
        <v/>
      </c>
      <c r="T47" s="138" t="str">
        <f>IF('Lab Fizica'!G47&lt;&gt;"a","",'Lab Fizica'!G47)</f>
        <v/>
      </c>
      <c r="U47" s="138" t="str">
        <f>IF('Lab Fizica'!H47&lt;&gt;"a","",'Lab Fizica'!H47)</f>
        <v/>
      </c>
      <c r="V47" s="138" t="str">
        <f>IF('Lab Fizica'!I47&lt;&gt;"a","",'Lab Fizica'!I47)</f>
        <v/>
      </c>
      <c r="W47" s="138" t="str">
        <f>IF('Lab Fizica'!J47&lt;&gt;"a","",'Lab Fizica'!J47)</f>
        <v/>
      </c>
      <c r="X47" s="138" t="str">
        <f>IF('Lab Fizica'!K47&lt;&gt;"a","",'Lab Fizica'!K47)</f>
        <v/>
      </c>
      <c r="Y47" s="138" t="str">
        <f>IF('Lab Fizica'!L47&lt;&gt;"a","",'Lab Fizica'!L47)</f>
        <v/>
      </c>
      <c r="Z47" s="138" t="str">
        <f>IF('Lab Fizica'!M47&lt;&gt;"a","",'Lab Fizica'!M47)</f>
        <v/>
      </c>
      <c r="AA47" s="138" t="str">
        <f>IF('Lab Fizica'!N47&lt;&gt;"a","",'Lab Fizica'!N47)</f>
        <v/>
      </c>
      <c r="AB47" s="138" t="str">
        <f>IF('Lab Fizica'!O47&lt;&gt;"a","",'Lab Fizica'!O47)</f>
        <v/>
      </c>
      <c r="AC47" s="138" t="str">
        <f>IF('Lab Fizica'!P47&lt;&gt;"a","",'Lab Fizica'!P47)</f>
        <v/>
      </c>
      <c r="AD47" s="138" t="str">
        <f>IF('Lab Fizica'!Q47&lt;&gt;"a","",'Lab Fizica'!Q47)</f>
        <v/>
      </c>
      <c r="AE47" s="138" t="str">
        <f>IF('Lab Fizica'!R47&lt;&gt;"a","",'Lab Fizica'!R47)</f>
        <v/>
      </c>
      <c r="AF47" s="138" t="str">
        <f>IF('Lab Fizica'!S47&lt;&gt;"a","",'Lab Fizica'!S47)</f>
        <v/>
      </c>
      <c r="AG47" s="128"/>
      <c r="AH47" s="128"/>
      <c r="AI47" s="125"/>
    </row>
    <row r="48" spans="1:40" ht="19.95" customHeight="1" x14ac:dyDescent="0.3">
      <c r="A48" s="125" t="str">
        <f>'CP, Curs, Sem'!B47</f>
        <v/>
      </c>
      <c r="B48" s="126" t="str">
        <f>IF(NOT(ISBLANK('CP, Curs, Sem'!C47)),'CP, Curs, Sem'!C47,"")</f>
        <v/>
      </c>
      <c r="C48" s="138" t="str">
        <f>IF(MatLab!E48&lt;&gt;"a","",MatLab!E48)</f>
        <v/>
      </c>
      <c r="D48" s="138" t="str">
        <f>IF(MatLab!F48&lt;&gt;"a","",MatLab!F48)</f>
        <v/>
      </c>
      <c r="E48" s="138" t="str">
        <f>IF(MatLab!G48&lt;&gt;"a","",MatLab!G48)</f>
        <v/>
      </c>
      <c r="F48" s="138" t="str">
        <f>IF(MatLab!H48&lt;&gt;"a","",MatLab!H48)</f>
        <v/>
      </c>
      <c r="G48" s="138" t="str">
        <f>IF(MatLab!I48&lt;&gt;"a","",MatLab!I48)</f>
        <v/>
      </c>
      <c r="H48" s="138" t="str">
        <f>IF(MatLab!J48&lt;&gt;"a","",MatLab!J48)</f>
        <v/>
      </c>
      <c r="I48" s="138" t="str">
        <f>IF(MatLab!K48&lt;&gt;"a","",MatLab!K48)</f>
        <v/>
      </c>
      <c r="J48" s="138" t="str">
        <f>IF(MatLab!L48&lt;&gt;"a","",MatLab!L48)</f>
        <v/>
      </c>
      <c r="K48" s="138" t="str">
        <f>IF(MatLab!M48&lt;&gt;"a","",MatLab!M48)</f>
        <v/>
      </c>
      <c r="L48" s="138" t="str">
        <f>IF(MatLab!N48&lt;&gt;"a","",MatLab!N48)</f>
        <v/>
      </c>
      <c r="M48" s="138" t="str">
        <f>IF(MatLab!O48&lt;&gt;"a","",MatLab!O48)</f>
        <v/>
      </c>
      <c r="N48" s="138" t="str">
        <f>IF(MatLab!P48&lt;&gt;"a","",MatLab!P48)</f>
        <v/>
      </c>
      <c r="O48" s="138" t="str">
        <f>IF(MatLab!Q48&lt;&gt;"a","",MatLab!Q48)</f>
        <v/>
      </c>
      <c r="P48" s="138" t="str">
        <f>IF(MatLab!R48&lt;&gt;"a","",MatLab!R48)</f>
        <v/>
      </c>
      <c r="Q48" s="138" t="str">
        <f>IF(MatLab!S48&lt;&gt;"a","",MatLab!S48)</f>
        <v/>
      </c>
      <c r="R48" s="138" t="str">
        <f>IF('Lab Fizica'!E48&lt;&gt;"a","",'Lab Fizica'!E48)</f>
        <v/>
      </c>
      <c r="S48" s="138" t="str">
        <f>IF('Lab Fizica'!F48&lt;&gt;"a","",'Lab Fizica'!F48)</f>
        <v/>
      </c>
      <c r="T48" s="138" t="str">
        <f>IF('Lab Fizica'!G48&lt;&gt;"a","",'Lab Fizica'!G48)</f>
        <v/>
      </c>
      <c r="U48" s="138" t="str">
        <f>IF('Lab Fizica'!H48&lt;&gt;"a","",'Lab Fizica'!H48)</f>
        <v/>
      </c>
      <c r="V48" s="138" t="str">
        <f>IF('Lab Fizica'!I48&lt;&gt;"a","",'Lab Fizica'!I48)</f>
        <v/>
      </c>
      <c r="W48" s="138" t="str">
        <f>IF('Lab Fizica'!J48&lt;&gt;"a","",'Lab Fizica'!J48)</f>
        <v/>
      </c>
      <c r="X48" s="138" t="str">
        <f>IF('Lab Fizica'!K48&lt;&gt;"a","",'Lab Fizica'!K48)</f>
        <v/>
      </c>
      <c r="Y48" s="138" t="str">
        <f>IF('Lab Fizica'!L48&lt;&gt;"a","",'Lab Fizica'!L48)</f>
        <v/>
      </c>
      <c r="Z48" s="138" t="str">
        <f>IF('Lab Fizica'!M48&lt;&gt;"a","",'Lab Fizica'!M48)</f>
        <v/>
      </c>
      <c r="AA48" s="138" t="str">
        <f>IF('Lab Fizica'!N48&lt;&gt;"a","",'Lab Fizica'!N48)</f>
        <v/>
      </c>
      <c r="AB48" s="138" t="str">
        <f>IF('Lab Fizica'!O48&lt;&gt;"a","",'Lab Fizica'!O48)</f>
        <v/>
      </c>
      <c r="AC48" s="138" t="str">
        <f>IF('Lab Fizica'!P48&lt;&gt;"a","",'Lab Fizica'!P48)</f>
        <v/>
      </c>
      <c r="AD48" s="138" t="str">
        <f>IF('Lab Fizica'!Q48&lt;&gt;"a","",'Lab Fizica'!Q48)</f>
        <v/>
      </c>
      <c r="AE48" s="138" t="str">
        <f>IF('Lab Fizica'!R48&lt;&gt;"a","",'Lab Fizica'!R48)</f>
        <v/>
      </c>
      <c r="AF48" s="138" t="str">
        <f>IF('Lab Fizica'!S48&lt;&gt;"a","",'Lab Fizica'!S48)</f>
        <v/>
      </c>
      <c r="AG48" s="128"/>
      <c r="AH48" s="128"/>
      <c r="AI48" s="125"/>
    </row>
    <row r="49" spans="1:35" ht="19.95" customHeight="1" x14ac:dyDescent="0.3">
      <c r="A49" s="125" t="str">
        <f>'CP, Curs, Sem'!B48</f>
        <v/>
      </c>
      <c r="B49" s="126" t="str">
        <f>IF(NOT(ISBLANK('CP, Curs, Sem'!C48)),'CP, Curs, Sem'!C48,"")</f>
        <v/>
      </c>
      <c r="C49" s="138" t="str">
        <f>IF(MatLab!E49&lt;&gt;"a","",MatLab!E49)</f>
        <v/>
      </c>
      <c r="D49" s="138" t="str">
        <f>IF(MatLab!F49&lt;&gt;"a","",MatLab!F49)</f>
        <v/>
      </c>
      <c r="E49" s="138" t="str">
        <f>IF(MatLab!G49&lt;&gt;"a","",MatLab!G49)</f>
        <v/>
      </c>
      <c r="F49" s="138" t="str">
        <f>IF(MatLab!H49&lt;&gt;"a","",MatLab!H49)</f>
        <v/>
      </c>
      <c r="G49" s="138" t="str">
        <f>IF(MatLab!I49&lt;&gt;"a","",MatLab!I49)</f>
        <v/>
      </c>
      <c r="H49" s="138" t="str">
        <f>IF(MatLab!J49&lt;&gt;"a","",MatLab!J49)</f>
        <v/>
      </c>
      <c r="I49" s="138" t="str">
        <f>IF(MatLab!K49&lt;&gt;"a","",MatLab!K49)</f>
        <v/>
      </c>
      <c r="J49" s="138" t="str">
        <f>IF(MatLab!L49&lt;&gt;"a","",MatLab!L49)</f>
        <v/>
      </c>
      <c r="K49" s="138" t="str">
        <f>IF(MatLab!M49&lt;&gt;"a","",MatLab!M49)</f>
        <v/>
      </c>
      <c r="L49" s="138" t="str">
        <f>IF(MatLab!N49&lt;&gt;"a","",MatLab!N49)</f>
        <v/>
      </c>
      <c r="M49" s="138" t="str">
        <f>IF(MatLab!O49&lt;&gt;"a","",MatLab!O49)</f>
        <v/>
      </c>
      <c r="N49" s="138" t="str">
        <f>IF(MatLab!P49&lt;&gt;"a","",MatLab!P49)</f>
        <v/>
      </c>
      <c r="O49" s="138" t="str">
        <f>IF(MatLab!Q49&lt;&gt;"a","",MatLab!Q49)</f>
        <v/>
      </c>
      <c r="P49" s="138" t="str">
        <f>IF(MatLab!R49&lt;&gt;"a","",MatLab!R49)</f>
        <v/>
      </c>
      <c r="Q49" s="138" t="str">
        <f>IF(MatLab!S49&lt;&gt;"a","",MatLab!S49)</f>
        <v/>
      </c>
      <c r="R49" s="138" t="str">
        <f>IF('Lab Fizica'!E49&lt;&gt;"a","",'Lab Fizica'!E49)</f>
        <v/>
      </c>
      <c r="S49" s="138" t="str">
        <f>IF('Lab Fizica'!F49&lt;&gt;"a","",'Lab Fizica'!F49)</f>
        <v/>
      </c>
      <c r="T49" s="138" t="str">
        <f>IF('Lab Fizica'!G49&lt;&gt;"a","",'Lab Fizica'!G49)</f>
        <v/>
      </c>
      <c r="U49" s="138" t="str">
        <f>IF('Lab Fizica'!H49&lt;&gt;"a","",'Lab Fizica'!H49)</f>
        <v/>
      </c>
      <c r="V49" s="138" t="str">
        <f>IF('Lab Fizica'!I49&lt;&gt;"a","",'Lab Fizica'!I49)</f>
        <v/>
      </c>
      <c r="W49" s="138" t="str">
        <f>IF('Lab Fizica'!J49&lt;&gt;"a","",'Lab Fizica'!J49)</f>
        <v/>
      </c>
      <c r="X49" s="138" t="str">
        <f>IF('Lab Fizica'!K49&lt;&gt;"a","",'Lab Fizica'!K49)</f>
        <v/>
      </c>
      <c r="Y49" s="138" t="str">
        <f>IF('Lab Fizica'!L49&lt;&gt;"a","",'Lab Fizica'!L49)</f>
        <v/>
      </c>
      <c r="Z49" s="138" t="str">
        <f>IF('Lab Fizica'!M49&lt;&gt;"a","",'Lab Fizica'!M49)</f>
        <v/>
      </c>
      <c r="AA49" s="138" t="str">
        <f>IF('Lab Fizica'!N49&lt;&gt;"a","",'Lab Fizica'!N49)</f>
        <v/>
      </c>
      <c r="AB49" s="138" t="str">
        <f>IF('Lab Fizica'!O49&lt;&gt;"a","",'Lab Fizica'!O49)</f>
        <v/>
      </c>
      <c r="AC49" s="138" t="str">
        <f>IF('Lab Fizica'!P49&lt;&gt;"a","",'Lab Fizica'!P49)</f>
        <v/>
      </c>
      <c r="AD49" s="138" t="str">
        <f>IF('Lab Fizica'!Q49&lt;&gt;"a","",'Lab Fizica'!Q49)</f>
        <v/>
      </c>
      <c r="AE49" s="138" t="str">
        <f>IF('Lab Fizica'!R49&lt;&gt;"a","",'Lab Fizica'!R49)</f>
        <v/>
      </c>
      <c r="AF49" s="138" t="str">
        <f>IF('Lab Fizica'!S49&lt;&gt;"a","",'Lab Fizica'!S49)</f>
        <v/>
      </c>
      <c r="AG49" s="128"/>
      <c r="AH49" s="128"/>
      <c r="AI49" s="125"/>
    </row>
    <row r="50" spans="1:35" ht="19.95" customHeight="1" x14ac:dyDescent="0.3">
      <c r="A50" s="125" t="str">
        <f>'CP, Curs, Sem'!B49</f>
        <v/>
      </c>
      <c r="B50" s="126" t="str">
        <f>IF(NOT(ISBLANK('CP, Curs, Sem'!C49)),'CP, Curs, Sem'!C49,"")</f>
        <v/>
      </c>
      <c r="C50" s="138" t="str">
        <f>IF(MatLab!E50&lt;&gt;"a","",MatLab!E50)</f>
        <v/>
      </c>
      <c r="D50" s="138" t="str">
        <f>IF(MatLab!F50&lt;&gt;"a","",MatLab!F50)</f>
        <v/>
      </c>
      <c r="E50" s="138" t="str">
        <f>IF(MatLab!G50&lt;&gt;"a","",MatLab!G50)</f>
        <v/>
      </c>
      <c r="F50" s="138" t="str">
        <f>IF(MatLab!H50&lt;&gt;"a","",MatLab!H50)</f>
        <v/>
      </c>
      <c r="G50" s="138" t="str">
        <f>IF(MatLab!I50&lt;&gt;"a","",MatLab!I50)</f>
        <v/>
      </c>
      <c r="H50" s="138" t="str">
        <f>IF(MatLab!J50&lt;&gt;"a","",MatLab!J50)</f>
        <v/>
      </c>
      <c r="I50" s="138" t="str">
        <f>IF(MatLab!K50&lt;&gt;"a","",MatLab!K50)</f>
        <v/>
      </c>
      <c r="J50" s="138" t="str">
        <f>IF(MatLab!L50&lt;&gt;"a","",MatLab!L50)</f>
        <v/>
      </c>
      <c r="K50" s="138" t="str">
        <f>IF(MatLab!M50&lt;&gt;"a","",MatLab!M50)</f>
        <v/>
      </c>
      <c r="L50" s="138" t="str">
        <f>IF(MatLab!N50&lt;&gt;"a","",MatLab!N50)</f>
        <v/>
      </c>
      <c r="M50" s="138" t="str">
        <f>IF(MatLab!O50&lt;&gt;"a","",MatLab!O50)</f>
        <v/>
      </c>
      <c r="N50" s="138" t="str">
        <f>IF(MatLab!P50&lt;&gt;"a","",MatLab!P50)</f>
        <v/>
      </c>
      <c r="O50" s="138" t="str">
        <f>IF(MatLab!Q50&lt;&gt;"a","",MatLab!Q50)</f>
        <v/>
      </c>
      <c r="P50" s="138" t="str">
        <f>IF(MatLab!R50&lt;&gt;"a","",MatLab!R50)</f>
        <v/>
      </c>
      <c r="Q50" s="138" t="str">
        <f>IF(MatLab!S50&lt;&gt;"a","",MatLab!S50)</f>
        <v/>
      </c>
      <c r="R50" s="138" t="str">
        <f>IF('Lab Fizica'!E50&lt;&gt;"a","",'Lab Fizica'!E50)</f>
        <v/>
      </c>
      <c r="S50" s="138" t="str">
        <f>IF('Lab Fizica'!F50&lt;&gt;"a","",'Lab Fizica'!F50)</f>
        <v/>
      </c>
      <c r="T50" s="138" t="str">
        <f>IF('Lab Fizica'!G50&lt;&gt;"a","",'Lab Fizica'!G50)</f>
        <v/>
      </c>
      <c r="U50" s="138" t="str">
        <f>IF('Lab Fizica'!H50&lt;&gt;"a","",'Lab Fizica'!H50)</f>
        <v/>
      </c>
      <c r="V50" s="138" t="str">
        <f>IF('Lab Fizica'!I50&lt;&gt;"a","",'Lab Fizica'!I50)</f>
        <v/>
      </c>
      <c r="W50" s="138" t="str">
        <f>IF('Lab Fizica'!J50&lt;&gt;"a","",'Lab Fizica'!J50)</f>
        <v/>
      </c>
      <c r="X50" s="138" t="str">
        <f>IF('Lab Fizica'!K50&lt;&gt;"a","",'Lab Fizica'!K50)</f>
        <v/>
      </c>
      <c r="Y50" s="138" t="str">
        <f>IF('Lab Fizica'!L50&lt;&gt;"a","",'Lab Fizica'!L50)</f>
        <v/>
      </c>
      <c r="Z50" s="138" t="str">
        <f>IF('Lab Fizica'!M50&lt;&gt;"a","",'Lab Fizica'!M50)</f>
        <v/>
      </c>
      <c r="AA50" s="138" t="str">
        <f>IF('Lab Fizica'!N50&lt;&gt;"a","",'Lab Fizica'!N50)</f>
        <v/>
      </c>
      <c r="AB50" s="138" t="str">
        <f>IF('Lab Fizica'!O50&lt;&gt;"a","",'Lab Fizica'!O50)</f>
        <v/>
      </c>
      <c r="AC50" s="138" t="str">
        <f>IF('Lab Fizica'!P50&lt;&gt;"a","",'Lab Fizica'!P50)</f>
        <v/>
      </c>
      <c r="AD50" s="138" t="str">
        <f>IF('Lab Fizica'!Q50&lt;&gt;"a","",'Lab Fizica'!Q50)</f>
        <v/>
      </c>
      <c r="AE50" s="138" t="str">
        <f>IF('Lab Fizica'!R50&lt;&gt;"a","",'Lab Fizica'!R50)</f>
        <v/>
      </c>
      <c r="AF50" s="138" t="str">
        <f>IF('Lab Fizica'!S50&lt;&gt;"a","",'Lab Fizica'!S50)</f>
        <v/>
      </c>
      <c r="AG50" s="128"/>
      <c r="AH50" s="128"/>
      <c r="AI50" s="125"/>
    </row>
    <row r="51" spans="1:35" ht="19.95" customHeight="1" x14ac:dyDescent="0.3">
      <c r="A51" s="125" t="str">
        <f>'CP, Curs, Sem'!B50</f>
        <v/>
      </c>
      <c r="B51" s="126" t="str">
        <f>IF(NOT(ISBLANK('CP, Curs, Sem'!C50)),'CP, Curs, Sem'!C50,"")</f>
        <v/>
      </c>
      <c r="C51" s="138" t="str">
        <f>IF(MatLab!E51&lt;&gt;"a","",MatLab!E51)</f>
        <v/>
      </c>
      <c r="D51" s="138" t="str">
        <f>IF(MatLab!F51&lt;&gt;"a","",MatLab!F51)</f>
        <v/>
      </c>
      <c r="E51" s="138" t="str">
        <f>IF(MatLab!G51&lt;&gt;"a","",MatLab!G51)</f>
        <v/>
      </c>
      <c r="F51" s="138" t="str">
        <f>IF(MatLab!H51&lt;&gt;"a","",MatLab!H51)</f>
        <v/>
      </c>
      <c r="G51" s="138" t="str">
        <f>IF(MatLab!I51&lt;&gt;"a","",MatLab!I51)</f>
        <v/>
      </c>
      <c r="H51" s="138" t="str">
        <f>IF(MatLab!J51&lt;&gt;"a","",MatLab!J51)</f>
        <v/>
      </c>
      <c r="I51" s="138" t="str">
        <f>IF(MatLab!K51&lt;&gt;"a","",MatLab!K51)</f>
        <v/>
      </c>
      <c r="J51" s="138" t="str">
        <f>IF(MatLab!L51&lt;&gt;"a","",MatLab!L51)</f>
        <v/>
      </c>
      <c r="K51" s="138" t="str">
        <f>IF(MatLab!M51&lt;&gt;"a","",MatLab!M51)</f>
        <v/>
      </c>
      <c r="L51" s="138" t="str">
        <f>IF(MatLab!N51&lt;&gt;"a","",MatLab!N51)</f>
        <v/>
      </c>
      <c r="M51" s="138" t="str">
        <f>IF(MatLab!O51&lt;&gt;"a","",MatLab!O51)</f>
        <v/>
      </c>
      <c r="N51" s="138" t="str">
        <f>IF(MatLab!P51&lt;&gt;"a","",MatLab!P51)</f>
        <v/>
      </c>
      <c r="O51" s="138" t="str">
        <f>IF(MatLab!Q51&lt;&gt;"a","",MatLab!Q51)</f>
        <v/>
      </c>
      <c r="P51" s="138" t="str">
        <f>IF(MatLab!R51&lt;&gt;"a","",MatLab!R51)</f>
        <v/>
      </c>
      <c r="Q51" s="138" t="str">
        <f>IF(MatLab!S51&lt;&gt;"a","",MatLab!S51)</f>
        <v/>
      </c>
      <c r="R51" s="138" t="str">
        <f>IF('Lab Fizica'!E51&lt;&gt;"a","",'Lab Fizica'!E51)</f>
        <v/>
      </c>
      <c r="S51" s="138" t="str">
        <f>IF('Lab Fizica'!F51&lt;&gt;"a","",'Lab Fizica'!F51)</f>
        <v/>
      </c>
      <c r="T51" s="138" t="str">
        <f>IF('Lab Fizica'!G51&lt;&gt;"a","",'Lab Fizica'!G51)</f>
        <v/>
      </c>
      <c r="U51" s="138" t="str">
        <f>IF('Lab Fizica'!H51&lt;&gt;"a","",'Lab Fizica'!H51)</f>
        <v/>
      </c>
      <c r="V51" s="138" t="str">
        <f>IF('Lab Fizica'!I51&lt;&gt;"a","",'Lab Fizica'!I51)</f>
        <v/>
      </c>
      <c r="W51" s="138" t="str">
        <f>IF('Lab Fizica'!J51&lt;&gt;"a","",'Lab Fizica'!J51)</f>
        <v/>
      </c>
      <c r="X51" s="138" t="str">
        <f>IF('Lab Fizica'!K51&lt;&gt;"a","",'Lab Fizica'!K51)</f>
        <v/>
      </c>
      <c r="Y51" s="138" t="str">
        <f>IF('Lab Fizica'!L51&lt;&gt;"a","",'Lab Fizica'!L51)</f>
        <v/>
      </c>
      <c r="Z51" s="138" t="str">
        <f>IF('Lab Fizica'!M51&lt;&gt;"a","",'Lab Fizica'!M51)</f>
        <v/>
      </c>
      <c r="AA51" s="138" t="str">
        <f>IF('Lab Fizica'!N51&lt;&gt;"a","",'Lab Fizica'!N51)</f>
        <v/>
      </c>
      <c r="AB51" s="138" t="str">
        <f>IF('Lab Fizica'!O51&lt;&gt;"a","",'Lab Fizica'!O51)</f>
        <v/>
      </c>
      <c r="AC51" s="138" t="str">
        <f>IF('Lab Fizica'!P51&lt;&gt;"a","",'Lab Fizica'!P51)</f>
        <v/>
      </c>
      <c r="AD51" s="138" t="str">
        <f>IF('Lab Fizica'!Q51&lt;&gt;"a","",'Lab Fizica'!Q51)</f>
        <v/>
      </c>
      <c r="AE51" s="138" t="str">
        <f>IF('Lab Fizica'!R51&lt;&gt;"a","",'Lab Fizica'!R51)</f>
        <v/>
      </c>
      <c r="AF51" s="138" t="str">
        <f>IF('Lab Fizica'!S51&lt;&gt;"a","",'Lab Fizica'!S51)</f>
        <v/>
      </c>
      <c r="AG51" s="128"/>
      <c r="AH51" s="128"/>
      <c r="AI51" s="125"/>
    </row>
    <row r="52" spans="1:35" ht="19.95" customHeight="1" x14ac:dyDescent="0.3">
      <c r="A52" s="125" t="str">
        <f>'CP, Curs, Sem'!B51</f>
        <v/>
      </c>
      <c r="B52" s="126" t="str">
        <f>IF(NOT(ISBLANK('CP, Curs, Sem'!C51)),'CP, Curs, Sem'!C51,"")</f>
        <v/>
      </c>
      <c r="C52" s="138" t="str">
        <f>IF(MatLab!E52&lt;&gt;"a","",MatLab!E52)</f>
        <v/>
      </c>
      <c r="D52" s="138" t="str">
        <f>IF(MatLab!F52&lt;&gt;"a","",MatLab!F52)</f>
        <v/>
      </c>
      <c r="E52" s="138" t="str">
        <f>IF(MatLab!G52&lt;&gt;"a","",MatLab!G52)</f>
        <v/>
      </c>
      <c r="F52" s="138" t="str">
        <f>IF(MatLab!H52&lt;&gt;"a","",MatLab!H52)</f>
        <v/>
      </c>
      <c r="G52" s="138" t="str">
        <f>IF(MatLab!I52&lt;&gt;"a","",MatLab!I52)</f>
        <v/>
      </c>
      <c r="H52" s="138" t="str">
        <f>IF(MatLab!J52&lt;&gt;"a","",MatLab!J52)</f>
        <v/>
      </c>
      <c r="I52" s="138" t="str">
        <f>IF(MatLab!K52&lt;&gt;"a","",MatLab!K52)</f>
        <v/>
      </c>
      <c r="J52" s="138" t="str">
        <f>IF(MatLab!L52&lt;&gt;"a","",MatLab!L52)</f>
        <v/>
      </c>
      <c r="K52" s="138" t="str">
        <f>IF(MatLab!M52&lt;&gt;"a","",MatLab!M52)</f>
        <v/>
      </c>
      <c r="L52" s="138" t="str">
        <f>IF(MatLab!N52&lt;&gt;"a","",MatLab!N52)</f>
        <v/>
      </c>
      <c r="M52" s="138" t="str">
        <f>IF(MatLab!O52&lt;&gt;"a","",MatLab!O52)</f>
        <v/>
      </c>
      <c r="N52" s="138" t="str">
        <f>IF(MatLab!P52&lt;&gt;"a","",MatLab!P52)</f>
        <v/>
      </c>
      <c r="O52" s="138" t="str">
        <f>IF(MatLab!Q52&lt;&gt;"a","",MatLab!Q52)</f>
        <v/>
      </c>
      <c r="P52" s="138" t="str">
        <f>IF(MatLab!R52&lt;&gt;"a","",MatLab!R52)</f>
        <v/>
      </c>
      <c r="Q52" s="138" t="str">
        <f>IF(MatLab!S52&lt;&gt;"a","",MatLab!S52)</f>
        <v/>
      </c>
      <c r="R52" s="138" t="str">
        <f>IF('Lab Fizica'!E52&lt;&gt;"a","",'Lab Fizica'!E52)</f>
        <v/>
      </c>
      <c r="S52" s="138" t="str">
        <f>IF('Lab Fizica'!F52&lt;&gt;"a","",'Lab Fizica'!F52)</f>
        <v/>
      </c>
      <c r="T52" s="138" t="str">
        <f>IF('Lab Fizica'!G52&lt;&gt;"a","",'Lab Fizica'!G52)</f>
        <v/>
      </c>
      <c r="U52" s="138" t="str">
        <f>IF('Lab Fizica'!H52&lt;&gt;"a","",'Lab Fizica'!H52)</f>
        <v/>
      </c>
      <c r="V52" s="138" t="str">
        <f>IF('Lab Fizica'!I52&lt;&gt;"a","",'Lab Fizica'!I52)</f>
        <v/>
      </c>
      <c r="W52" s="138" t="str">
        <f>IF('Lab Fizica'!J52&lt;&gt;"a","",'Lab Fizica'!J52)</f>
        <v/>
      </c>
      <c r="X52" s="138" t="str">
        <f>IF('Lab Fizica'!K52&lt;&gt;"a","",'Lab Fizica'!K52)</f>
        <v/>
      </c>
      <c r="Y52" s="138" t="str">
        <f>IF('Lab Fizica'!L52&lt;&gt;"a","",'Lab Fizica'!L52)</f>
        <v/>
      </c>
      <c r="Z52" s="138" t="str">
        <f>IF('Lab Fizica'!M52&lt;&gt;"a","",'Lab Fizica'!M52)</f>
        <v/>
      </c>
      <c r="AA52" s="138" t="str">
        <f>IF('Lab Fizica'!N52&lt;&gt;"a","",'Lab Fizica'!N52)</f>
        <v/>
      </c>
      <c r="AB52" s="138" t="str">
        <f>IF('Lab Fizica'!O52&lt;&gt;"a","",'Lab Fizica'!O52)</f>
        <v/>
      </c>
      <c r="AC52" s="138" t="str">
        <f>IF('Lab Fizica'!P52&lt;&gt;"a","",'Lab Fizica'!P52)</f>
        <v/>
      </c>
      <c r="AD52" s="138" t="str">
        <f>IF('Lab Fizica'!Q52&lt;&gt;"a","",'Lab Fizica'!Q52)</f>
        <v/>
      </c>
      <c r="AE52" s="138" t="str">
        <f>IF('Lab Fizica'!R52&lt;&gt;"a","",'Lab Fizica'!R52)</f>
        <v/>
      </c>
      <c r="AF52" s="138" t="str">
        <f>IF('Lab Fizica'!S52&lt;&gt;"a","",'Lab Fizica'!S52)</f>
        <v/>
      </c>
      <c r="AG52" s="128"/>
      <c r="AH52" s="128"/>
      <c r="AI52" s="125"/>
    </row>
    <row r="53" spans="1:35" ht="19.95" customHeight="1" x14ac:dyDescent="0.3">
      <c r="A53" s="125" t="str">
        <f>'CP, Curs, Sem'!B52</f>
        <v/>
      </c>
      <c r="B53" s="126" t="str">
        <f>IF(NOT(ISBLANK('CP, Curs, Sem'!C52)),'CP, Curs, Sem'!C52,"")</f>
        <v/>
      </c>
      <c r="C53" s="138" t="str">
        <f>IF(MatLab!E53&lt;&gt;"a","",MatLab!E53)</f>
        <v/>
      </c>
      <c r="D53" s="138" t="str">
        <f>IF(MatLab!F53&lt;&gt;"a","",MatLab!F53)</f>
        <v/>
      </c>
      <c r="E53" s="138" t="str">
        <f>IF(MatLab!G53&lt;&gt;"a","",MatLab!G53)</f>
        <v/>
      </c>
      <c r="F53" s="138" t="str">
        <f>IF(MatLab!H53&lt;&gt;"a","",MatLab!H53)</f>
        <v/>
      </c>
      <c r="G53" s="138" t="str">
        <f>IF(MatLab!I53&lt;&gt;"a","",MatLab!I53)</f>
        <v/>
      </c>
      <c r="H53" s="138" t="str">
        <f>IF(MatLab!J53&lt;&gt;"a","",MatLab!J53)</f>
        <v/>
      </c>
      <c r="I53" s="138" t="str">
        <f>IF(MatLab!K53&lt;&gt;"a","",MatLab!K53)</f>
        <v/>
      </c>
      <c r="J53" s="138" t="str">
        <f>IF(MatLab!L53&lt;&gt;"a","",MatLab!L53)</f>
        <v/>
      </c>
      <c r="K53" s="138" t="str">
        <f>IF(MatLab!M53&lt;&gt;"a","",MatLab!M53)</f>
        <v/>
      </c>
      <c r="L53" s="138" t="str">
        <f>IF(MatLab!N53&lt;&gt;"a","",MatLab!N53)</f>
        <v/>
      </c>
      <c r="M53" s="138" t="str">
        <f>IF(MatLab!O53&lt;&gt;"a","",MatLab!O53)</f>
        <v/>
      </c>
      <c r="N53" s="138" t="str">
        <f>IF(MatLab!P53&lt;&gt;"a","",MatLab!P53)</f>
        <v/>
      </c>
      <c r="O53" s="138" t="str">
        <f>IF(MatLab!Q53&lt;&gt;"a","",MatLab!Q53)</f>
        <v/>
      </c>
      <c r="P53" s="138" t="str">
        <f>IF(MatLab!R53&lt;&gt;"a","",MatLab!R53)</f>
        <v/>
      </c>
      <c r="Q53" s="138" t="str">
        <f>IF(MatLab!S53&lt;&gt;"a","",MatLab!S53)</f>
        <v/>
      </c>
      <c r="R53" s="138" t="str">
        <f>IF('Lab Fizica'!E53&lt;&gt;"a","",'Lab Fizica'!E53)</f>
        <v/>
      </c>
      <c r="S53" s="138" t="str">
        <f>IF('Lab Fizica'!F53&lt;&gt;"a","",'Lab Fizica'!F53)</f>
        <v/>
      </c>
      <c r="T53" s="138" t="str">
        <f>IF('Lab Fizica'!G53&lt;&gt;"a","",'Lab Fizica'!G53)</f>
        <v/>
      </c>
      <c r="U53" s="138" t="str">
        <f>IF('Lab Fizica'!H53&lt;&gt;"a","",'Lab Fizica'!H53)</f>
        <v/>
      </c>
      <c r="V53" s="138" t="str">
        <f>IF('Lab Fizica'!I53&lt;&gt;"a","",'Lab Fizica'!I53)</f>
        <v/>
      </c>
      <c r="W53" s="138" t="str">
        <f>IF('Lab Fizica'!J53&lt;&gt;"a","",'Lab Fizica'!J53)</f>
        <v/>
      </c>
      <c r="X53" s="138" t="str">
        <f>IF('Lab Fizica'!K53&lt;&gt;"a","",'Lab Fizica'!K53)</f>
        <v/>
      </c>
      <c r="Y53" s="138" t="str">
        <f>IF('Lab Fizica'!L53&lt;&gt;"a","",'Lab Fizica'!L53)</f>
        <v/>
      </c>
      <c r="Z53" s="138" t="str">
        <f>IF('Lab Fizica'!M53&lt;&gt;"a","",'Lab Fizica'!M53)</f>
        <v/>
      </c>
      <c r="AA53" s="138" t="str">
        <f>IF('Lab Fizica'!N53&lt;&gt;"a","",'Lab Fizica'!N53)</f>
        <v/>
      </c>
      <c r="AB53" s="138" t="str">
        <f>IF('Lab Fizica'!O53&lt;&gt;"a","",'Lab Fizica'!O53)</f>
        <v/>
      </c>
      <c r="AC53" s="138" t="str">
        <f>IF('Lab Fizica'!P53&lt;&gt;"a","",'Lab Fizica'!P53)</f>
        <v/>
      </c>
      <c r="AD53" s="138" t="str">
        <f>IF('Lab Fizica'!Q53&lt;&gt;"a","",'Lab Fizica'!Q53)</f>
        <v/>
      </c>
      <c r="AE53" s="138" t="str">
        <f>IF('Lab Fizica'!R53&lt;&gt;"a","",'Lab Fizica'!R53)</f>
        <v/>
      </c>
      <c r="AF53" s="138" t="str">
        <f>IF('Lab Fizica'!S53&lt;&gt;"a","",'Lab Fizica'!S53)</f>
        <v/>
      </c>
      <c r="AG53" s="128"/>
      <c r="AH53" s="128"/>
      <c r="AI53" s="125"/>
    </row>
    <row r="54" spans="1:35" ht="19.95" customHeight="1" x14ac:dyDescent="0.3">
      <c r="A54" s="125" t="str">
        <f>'CP, Curs, Sem'!B53</f>
        <v/>
      </c>
      <c r="B54" s="126" t="str">
        <f>IF(NOT(ISBLANK('CP, Curs, Sem'!C53)),'CP, Curs, Sem'!C53,"")</f>
        <v/>
      </c>
      <c r="C54" s="138" t="str">
        <f>IF(MatLab!E54&lt;&gt;"a","",MatLab!E54)</f>
        <v/>
      </c>
      <c r="D54" s="138" t="str">
        <f>IF(MatLab!F54&lt;&gt;"a","",MatLab!F54)</f>
        <v/>
      </c>
      <c r="E54" s="138" t="str">
        <f>IF(MatLab!G54&lt;&gt;"a","",MatLab!G54)</f>
        <v/>
      </c>
      <c r="F54" s="138" t="str">
        <f>IF(MatLab!H54&lt;&gt;"a","",MatLab!H54)</f>
        <v/>
      </c>
      <c r="G54" s="138" t="str">
        <f>IF(MatLab!I54&lt;&gt;"a","",MatLab!I54)</f>
        <v/>
      </c>
      <c r="H54" s="138" t="str">
        <f>IF(MatLab!J54&lt;&gt;"a","",MatLab!J54)</f>
        <v/>
      </c>
      <c r="I54" s="138" t="str">
        <f>IF(MatLab!K54&lt;&gt;"a","",MatLab!K54)</f>
        <v/>
      </c>
      <c r="J54" s="138" t="str">
        <f>IF(MatLab!L54&lt;&gt;"a","",MatLab!L54)</f>
        <v/>
      </c>
      <c r="K54" s="138" t="str">
        <f>IF(MatLab!M54&lt;&gt;"a","",MatLab!M54)</f>
        <v/>
      </c>
      <c r="L54" s="138" t="str">
        <f>IF(MatLab!N54&lt;&gt;"a","",MatLab!N54)</f>
        <v/>
      </c>
      <c r="M54" s="138" t="str">
        <f>IF(MatLab!O54&lt;&gt;"a","",MatLab!O54)</f>
        <v/>
      </c>
      <c r="N54" s="138" t="str">
        <f>IF(MatLab!P54&lt;&gt;"a","",MatLab!P54)</f>
        <v/>
      </c>
      <c r="O54" s="138" t="str">
        <f>IF(MatLab!Q54&lt;&gt;"a","",MatLab!Q54)</f>
        <v/>
      </c>
      <c r="P54" s="138" t="str">
        <f>IF(MatLab!R54&lt;&gt;"a","",MatLab!R54)</f>
        <v/>
      </c>
      <c r="Q54" s="138" t="str">
        <f>IF(MatLab!S54&lt;&gt;"a","",MatLab!S54)</f>
        <v/>
      </c>
      <c r="R54" s="138" t="str">
        <f>IF('Lab Fizica'!E54&lt;&gt;"a","",'Lab Fizica'!E54)</f>
        <v/>
      </c>
      <c r="S54" s="138" t="str">
        <f>IF('Lab Fizica'!F54&lt;&gt;"a","",'Lab Fizica'!F54)</f>
        <v/>
      </c>
      <c r="T54" s="138" t="str">
        <f>IF('Lab Fizica'!G54&lt;&gt;"a","",'Lab Fizica'!G54)</f>
        <v/>
      </c>
      <c r="U54" s="138" t="str">
        <f>IF('Lab Fizica'!H54&lt;&gt;"a","",'Lab Fizica'!H54)</f>
        <v/>
      </c>
      <c r="V54" s="138" t="str">
        <f>IF('Lab Fizica'!I54&lt;&gt;"a","",'Lab Fizica'!I54)</f>
        <v/>
      </c>
      <c r="W54" s="138" t="str">
        <f>IF('Lab Fizica'!J54&lt;&gt;"a","",'Lab Fizica'!J54)</f>
        <v/>
      </c>
      <c r="X54" s="138" t="str">
        <f>IF('Lab Fizica'!K54&lt;&gt;"a","",'Lab Fizica'!K54)</f>
        <v/>
      </c>
      <c r="Y54" s="138" t="str">
        <f>IF('Lab Fizica'!L54&lt;&gt;"a","",'Lab Fizica'!L54)</f>
        <v/>
      </c>
      <c r="Z54" s="138" t="str">
        <f>IF('Lab Fizica'!M54&lt;&gt;"a","",'Lab Fizica'!M54)</f>
        <v/>
      </c>
      <c r="AA54" s="138" t="str">
        <f>IF('Lab Fizica'!N54&lt;&gt;"a","",'Lab Fizica'!N54)</f>
        <v/>
      </c>
      <c r="AB54" s="138" t="str">
        <f>IF('Lab Fizica'!O54&lt;&gt;"a","",'Lab Fizica'!O54)</f>
        <v/>
      </c>
      <c r="AC54" s="138" t="str">
        <f>IF('Lab Fizica'!P54&lt;&gt;"a","",'Lab Fizica'!P54)</f>
        <v/>
      </c>
      <c r="AD54" s="138" t="str">
        <f>IF('Lab Fizica'!Q54&lt;&gt;"a","",'Lab Fizica'!Q54)</f>
        <v/>
      </c>
      <c r="AE54" s="138" t="str">
        <f>IF('Lab Fizica'!R54&lt;&gt;"a","",'Lab Fizica'!R54)</f>
        <v/>
      </c>
      <c r="AF54" s="138" t="str">
        <f>IF('Lab Fizica'!S54&lt;&gt;"a","",'Lab Fizica'!S54)</f>
        <v/>
      </c>
      <c r="AG54" s="128"/>
      <c r="AH54" s="128"/>
      <c r="AI54" s="125"/>
    </row>
    <row r="55" spans="1:35" ht="19.95" customHeight="1" x14ac:dyDescent="0.3">
      <c r="A55" s="125" t="str">
        <f>'CP, Curs, Sem'!B54</f>
        <v/>
      </c>
      <c r="B55" s="126" t="str">
        <f>IF(NOT(ISBLANK('CP, Curs, Sem'!C54)),'CP, Curs, Sem'!C54,"")</f>
        <v/>
      </c>
      <c r="C55" s="138" t="str">
        <f>IF(MatLab!E55&lt;&gt;"a","",MatLab!E55)</f>
        <v/>
      </c>
      <c r="D55" s="138" t="str">
        <f>IF(MatLab!F55&lt;&gt;"a","",MatLab!F55)</f>
        <v/>
      </c>
      <c r="E55" s="138" t="str">
        <f>IF(MatLab!G55&lt;&gt;"a","",MatLab!G55)</f>
        <v/>
      </c>
      <c r="F55" s="138" t="str">
        <f>IF(MatLab!H55&lt;&gt;"a","",MatLab!H55)</f>
        <v/>
      </c>
      <c r="G55" s="138" t="str">
        <f>IF(MatLab!I55&lt;&gt;"a","",MatLab!I55)</f>
        <v/>
      </c>
      <c r="H55" s="138" t="str">
        <f>IF(MatLab!J55&lt;&gt;"a","",MatLab!J55)</f>
        <v/>
      </c>
      <c r="I55" s="138" t="str">
        <f>IF(MatLab!K55&lt;&gt;"a","",MatLab!K55)</f>
        <v/>
      </c>
      <c r="J55" s="138" t="str">
        <f>IF(MatLab!L55&lt;&gt;"a","",MatLab!L55)</f>
        <v/>
      </c>
      <c r="K55" s="138" t="str">
        <f>IF(MatLab!M55&lt;&gt;"a","",MatLab!M55)</f>
        <v/>
      </c>
      <c r="L55" s="138" t="str">
        <f>IF(MatLab!N55&lt;&gt;"a","",MatLab!N55)</f>
        <v/>
      </c>
      <c r="M55" s="138" t="str">
        <f>IF(MatLab!O55&lt;&gt;"a","",MatLab!O55)</f>
        <v/>
      </c>
      <c r="N55" s="138" t="str">
        <f>IF(MatLab!P55&lt;&gt;"a","",MatLab!P55)</f>
        <v/>
      </c>
      <c r="O55" s="138" t="str">
        <f>IF(MatLab!Q55&lt;&gt;"a","",MatLab!Q55)</f>
        <v/>
      </c>
      <c r="P55" s="138" t="str">
        <f>IF(MatLab!R55&lt;&gt;"a","",MatLab!R55)</f>
        <v/>
      </c>
      <c r="Q55" s="138" t="str">
        <f>IF(MatLab!S55&lt;&gt;"a","",MatLab!S55)</f>
        <v/>
      </c>
      <c r="R55" s="138" t="str">
        <f>IF('Lab Fizica'!E55&lt;&gt;"a","",'Lab Fizica'!E55)</f>
        <v/>
      </c>
      <c r="S55" s="138" t="str">
        <f>IF('Lab Fizica'!F55&lt;&gt;"a","",'Lab Fizica'!F55)</f>
        <v/>
      </c>
      <c r="T55" s="138" t="str">
        <f>IF('Lab Fizica'!G55&lt;&gt;"a","",'Lab Fizica'!G55)</f>
        <v/>
      </c>
      <c r="U55" s="138" t="str">
        <f>IF('Lab Fizica'!H55&lt;&gt;"a","",'Lab Fizica'!H55)</f>
        <v/>
      </c>
      <c r="V55" s="138" t="str">
        <f>IF('Lab Fizica'!I55&lt;&gt;"a","",'Lab Fizica'!I55)</f>
        <v/>
      </c>
      <c r="W55" s="138" t="str">
        <f>IF('Lab Fizica'!J55&lt;&gt;"a","",'Lab Fizica'!J55)</f>
        <v/>
      </c>
      <c r="X55" s="138" t="str">
        <f>IF('Lab Fizica'!K55&lt;&gt;"a","",'Lab Fizica'!K55)</f>
        <v/>
      </c>
      <c r="Y55" s="138" t="str">
        <f>IF('Lab Fizica'!L55&lt;&gt;"a","",'Lab Fizica'!L55)</f>
        <v/>
      </c>
      <c r="Z55" s="138" t="str">
        <f>IF('Lab Fizica'!M55&lt;&gt;"a","",'Lab Fizica'!M55)</f>
        <v/>
      </c>
      <c r="AA55" s="138" t="str">
        <f>IF('Lab Fizica'!N55&lt;&gt;"a","",'Lab Fizica'!N55)</f>
        <v/>
      </c>
      <c r="AB55" s="138" t="str">
        <f>IF('Lab Fizica'!O55&lt;&gt;"a","",'Lab Fizica'!O55)</f>
        <v/>
      </c>
      <c r="AC55" s="138" t="str">
        <f>IF('Lab Fizica'!P55&lt;&gt;"a","",'Lab Fizica'!P55)</f>
        <v/>
      </c>
      <c r="AD55" s="138" t="str">
        <f>IF('Lab Fizica'!Q55&lt;&gt;"a","",'Lab Fizica'!Q55)</f>
        <v/>
      </c>
      <c r="AE55" s="138" t="str">
        <f>IF('Lab Fizica'!R55&lt;&gt;"a","",'Lab Fizica'!R55)</f>
        <v/>
      </c>
      <c r="AF55" s="138" t="str">
        <f>IF('Lab Fizica'!S55&lt;&gt;"a","",'Lab Fizica'!S55)</f>
        <v/>
      </c>
      <c r="AG55" s="128"/>
      <c r="AH55" s="128"/>
      <c r="AI55" s="125"/>
    </row>
    <row r="56" spans="1:35" ht="19.95" customHeight="1" x14ac:dyDescent="0.3">
      <c r="A56" s="125" t="str">
        <f>'CP, Curs, Sem'!B55</f>
        <v/>
      </c>
      <c r="B56" s="126" t="str">
        <f>IF(NOT(ISBLANK('CP, Curs, Sem'!C55)),'CP, Curs, Sem'!C55,"")</f>
        <v/>
      </c>
      <c r="C56" s="138" t="str">
        <f>IF(MatLab!E56&lt;&gt;"a","",MatLab!E56)</f>
        <v/>
      </c>
      <c r="D56" s="138" t="str">
        <f>IF(MatLab!F56&lt;&gt;"a","",MatLab!F56)</f>
        <v/>
      </c>
      <c r="E56" s="138" t="str">
        <f>IF(MatLab!G56&lt;&gt;"a","",MatLab!G56)</f>
        <v/>
      </c>
      <c r="F56" s="138" t="str">
        <f>IF(MatLab!H56&lt;&gt;"a","",MatLab!H56)</f>
        <v/>
      </c>
      <c r="G56" s="138" t="str">
        <f>IF(MatLab!I56&lt;&gt;"a","",MatLab!I56)</f>
        <v/>
      </c>
      <c r="H56" s="138" t="str">
        <f>IF(MatLab!J56&lt;&gt;"a","",MatLab!J56)</f>
        <v/>
      </c>
      <c r="I56" s="138" t="str">
        <f>IF(MatLab!K56&lt;&gt;"a","",MatLab!K56)</f>
        <v/>
      </c>
      <c r="J56" s="138" t="str">
        <f>IF(MatLab!L56&lt;&gt;"a","",MatLab!L56)</f>
        <v/>
      </c>
      <c r="K56" s="138" t="str">
        <f>IF(MatLab!M56&lt;&gt;"a","",MatLab!M56)</f>
        <v/>
      </c>
      <c r="L56" s="138" t="str">
        <f>IF(MatLab!N56&lt;&gt;"a","",MatLab!N56)</f>
        <v/>
      </c>
      <c r="M56" s="138" t="str">
        <f>IF(MatLab!O56&lt;&gt;"a","",MatLab!O56)</f>
        <v/>
      </c>
      <c r="N56" s="138" t="str">
        <f>IF(MatLab!P56&lt;&gt;"a","",MatLab!P56)</f>
        <v/>
      </c>
      <c r="O56" s="138" t="str">
        <f>IF(MatLab!Q56&lt;&gt;"a","",MatLab!Q56)</f>
        <v/>
      </c>
      <c r="P56" s="138" t="str">
        <f>IF(MatLab!R56&lt;&gt;"a","",MatLab!R56)</f>
        <v/>
      </c>
      <c r="Q56" s="138" t="str">
        <f>IF(MatLab!S56&lt;&gt;"a","",MatLab!S56)</f>
        <v/>
      </c>
      <c r="R56" s="138" t="str">
        <f>IF('Lab Fizica'!E56&lt;&gt;"a","",'Lab Fizica'!E56)</f>
        <v/>
      </c>
      <c r="S56" s="138" t="str">
        <f>IF('Lab Fizica'!F56&lt;&gt;"a","",'Lab Fizica'!F56)</f>
        <v/>
      </c>
      <c r="T56" s="138" t="str">
        <f>IF('Lab Fizica'!G56&lt;&gt;"a","",'Lab Fizica'!G56)</f>
        <v/>
      </c>
      <c r="U56" s="138" t="str">
        <f>IF('Lab Fizica'!H56&lt;&gt;"a","",'Lab Fizica'!H56)</f>
        <v/>
      </c>
      <c r="V56" s="138" t="str">
        <f>IF('Lab Fizica'!I56&lt;&gt;"a","",'Lab Fizica'!I56)</f>
        <v/>
      </c>
      <c r="W56" s="138" t="str">
        <f>IF('Lab Fizica'!J56&lt;&gt;"a","",'Lab Fizica'!J56)</f>
        <v/>
      </c>
      <c r="X56" s="138" t="str">
        <f>IF('Lab Fizica'!K56&lt;&gt;"a","",'Lab Fizica'!K56)</f>
        <v/>
      </c>
      <c r="Y56" s="138" t="str">
        <f>IF('Lab Fizica'!L56&lt;&gt;"a","",'Lab Fizica'!L56)</f>
        <v/>
      </c>
      <c r="Z56" s="138" t="str">
        <f>IF('Lab Fizica'!M56&lt;&gt;"a","",'Lab Fizica'!M56)</f>
        <v/>
      </c>
      <c r="AA56" s="138" t="str">
        <f>IF('Lab Fizica'!N56&lt;&gt;"a","",'Lab Fizica'!N56)</f>
        <v/>
      </c>
      <c r="AB56" s="138" t="str">
        <f>IF('Lab Fizica'!O56&lt;&gt;"a","",'Lab Fizica'!O56)</f>
        <v/>
      </c>
      <c r="AC56" s="138" t="str">
        <f>IF('Lab Fizica'!P56&lt;&gt;"a","",'Lab Fizica'!P56)</f>
        <v/>
      </c>
      <c r="AD56" s="138" t="str">
        <f>IF('Lab Fizica'!Q56&lt;&gt;"a","",'Lab Fizica'!Q56)</f>
        <v/>
      </c>
      <c r="AE56" s="138" t="str">
        <f>IF('Lab Fizica'!R56&lt;&gt;"a","",'Lab Fizica'!R56)</f>
        <v/>
      </c>
      <c r="AF56" s="138" t="str">
        <f>IF('Lab Fizica'!S56&lt;&gt;"a","",'Lab Fizica'!S56)</f>
        <v/>
      </c>
      <c r="AG56" s="128"/>
      <c r="AH56" s="128"/>
      <c r="AI56" s="125"/>
    </row>
    <row r="57" spans="1:35" ht="19.95" customHeight="1" x14ac:dyDescent="0.3">
      <c r="A57" s="125" t="str">
        <f>'CP, Curs, Sem'!B56</f>
        <v/>
      </c>
      <c r="B57" s="126" t="str">
        <f>IF(NOT(ISBLANK('CP, Curs, Sem'!C56)),'CP, Curs, Sem'!C56,"")</f>
        <v/>
      </c>
      <c r="C57" s="138" t="str">
        <f>IF(MatLab!E57&lt;&gt;"a","",MatLab!E57)</f>
        <v/>
      </c>
      <c r="D57" s="138" t="str">
        <f>IF(MatLab!F57&lt;&gt;"a","",MatLab!F57)</f>
        <v/>
      </c>
      <c r="E57" s="138" t="str">
        <f>IF(MatLab!G57&lt;&gt;"a","",MatLab!G57)</f>
        <v/>
      </c>
      <c r="F57" s="138" t="str">
        <f>IF(MatLab!H57&lt;&gt;"a","",MatLab!H57)</f>
        <v/>
      </c>
      <c r="G57" s="138" t="str">
        <f>IF(MatLab!I57&lt;&gt;"a","",MatLab!I57)</f>
        <v/>
      </c>
      <c r="H57" s="138" t="str">
        <f>IF(MatLab!J57&lt;&gt;"a","",MatLab!J57)</f>
        <v/>
      </c>
      <c r="I57" s="138" t="str">
        <f>IF(MatLab!K57&lt;&gt;"a","",MatLab!K57)</f>
        <v/>
      </c>
      <c r="J57" s="138" t="str">
        <f>IF(MatLab!L57&lt;&gt;"a","",MatLab!L57)</f>
        <v/>
      </c>
      <c r="K57" s="138" t="str">
        <f>IF(MatLab!M57&lt;&gt;"a","",MatLab!M57)</f>
        <v/>
      </c>
      <c r="L57" s="138" t="str">
        <f>IF(MatLab!N57&lt;&gt;"a","",MatLab!N57)</f>
        <v/>
      </c>
      <c r="M57" s="138" t="str">
        <f>IF(MatLab!O57&lt;&gt;"a","",MatLab!O57)</f>
        <v/>
      </c>
      <c r="N57" s="138" t="str">
        <f>IF(MatLab!P57&lt;&gt;"a","",MatLab!P57)</f>
        <v/>
      </c>
      <c r="O57" s="138" t="str">
        <f>IF(MatLab!Q57&lt;&gt;"a","",MatLab!Q57)</f>
        <v/>
      </c>
      <c r="P57" s="138" t="str">
        <f>IF(MatLab!R57&lt;&gt;"a","",MatLab!R57)</f>
        <v/>
      </c>
      <c r="Q57" s="138" t="str">
        <f>IF(MatLab!S57&lt;&gt;"a","",MatLab!S57)</f>
        <v/>
      </c>
      <c r="R57" s="138" t="str">
        <f>IF('Lab Fizica'!E57&lt;&gt;"a","",'Lab Fizica'!E57)</f>
        <v/>
      </c>
      <c r="S57" s="138" t="str">
        <f>IF('Lab Fizica'!F57&lt;&gt;"a","",'Lab Fizica'!F57)</f>
        <v/>
      </c>
      <c r="T57" s="138" t="str">
        <f>IF('Lab Fizica'!G57&lt;&gt;"a","",'Lab Fizica'!G57)</f>
        <v/>
      </c>
      <c r="U57" s="138" t="str">
        <f>IF('Lab Fizica'!H57&lt;&gt;"a","",'Lab Fizica'!H57)</f>
        <v/>
      </c>
      <c r="V57" s="138" t="str">
        <f>IF('Lab Fizica'!I57&lt;&gt;"a","",'Lab Fizica'!I57)</f>
        <v/>
      </c>
      <c r="W57" s="138" t="str">
        <f>IF('Lab Fizica'!J57&lt;&gt;"a","",'Lab Fizica'!J57)</f>
        <v/>
      </c>
      <c r="X57" s="138" t="str">
        <f>IF('Lab Fizica'!K57&lt;&gt;"a","",'Lab Fizica'!K57)</f>
        <v/>
      </c>
      <c r="Y57" s="138" t="str">
        <f>IF('Lab Fizica'!L57&lt;&gt;"a","",'Lab Fizica'!L57)</f>
        <v/>
      </c>
      <c r="Z57" s="138" t="str">
        <f>IF('Lab Fizica'!M57&lt;&gt;"a","",'Lab Fizica'!M57)</f>
        <v/>
      </c>
      <c r="AA57" s="138" t="str">
        <f>IF('Lab Fizica'!N57&lt;&gt;"a","",'Lab Fizica'!N57)</f>
        <v/>
      </c>
      <c r="AB57" s="138" t="str">
        <f>IF('Lab Fizica'!O57&lt;&gt;"a","",'Lab Fizica'!O57)</f>
        <v/>
      </c>
      <c r="AC57" s="138" t="str">
        <f>IF('Lab Fizica'!P57&lt;&gt;"a","",'Lab Fizica'!P57)</f>
        <v/>
      </c>
      <c r="AD57" s="138" t="str">
        <f>IF('Lab Fizica'!Q57&lt;&gt;"a","",'Lab Fizica'!Q57)</f>
        <v/>
      </c>
      <c r="AE57" s="138" t="str">
        <f>IF('Lab Fizica'!R57&lt;&gt;"a","",'Lab Fizica'!R57)</f>
        <v/>
      </c>
      <c r="AF57" s="138" t="str">
        <f>IF('Lab Fizica'!S57&lt;&gt;"a","",'Lab Fizica'!S57)</f>
        <v/>
      </c>
      <c r="AG57" s="128"/>
      <c r="AH57" s="128"/>
      <c r="AI57" s="125"/>
    </row>
    <row r="58" spans="1:35" ht="19.95" customHeight="1" x14ac:dyDescent="0.3">
      <c r="A58" s="125" t="str">
        <f>'CP, Curs, Sem'!B57</f>
        <v/>
      </c>
      <c r="B58" s="126" t="str">
        <f>IF(NOT(ISBLANK('CP, Curs, Sem'!C57)),'CP, Curs, Sem'!C57,"")</f>
        <v/>
      </c>
      <c r="C58" s="138" t="str">
        <f>IF(MatLab!E58&lt;&gt;"a","",MatLab!E58)</f>
        <v/>
      </c>
      <c r="D58" s="138" t="str">
        <f>IF(MatLab!F58&lt;&gt;"a","",MatLab!F58)</f>
        <v/>
      </c>
      <c r="E58" s="138" t="str">
        <f>IF(MatLab!G58&lt;&gt;"a","",MatLab!G58)</f>
        <v/>
      </c>
      <c r="F58" s="138" t="str">
        <f>IF(MatLab!H58&lt;&gt;"a","",MatLab!H58)</f>
        <v/>
      </c>
      <c r="G58" s="138" t="str">
        <f>IF(MatLab!I58&lt;&gt;"a","",MatLab!I58)</f>
        <v/>
      </c>
      <c r="H58" s="138" t="str">
        <f>IF(MatLab!J58&lt;&gt;"a","",MatLab!J58)</f>
        <v/>
      </c>
      <c r="I58" s="138" t="str">
        <f>IF(MatLab!K58&lt;&gt;"a","",MatLab!K58)</f>
        <v/>
      </c>
      <c r="J58" s="138" t="str">
        <f>IF(MatLab!L58&lt;&gt;"a","",MatLab!L58)</f>
        <v/>
      </c>
      <c r="K58" s="138" t="str">
        <f>IF(MatLab!M58&lt;&gt;"a","",MatLab!M58)</f>
        <v/>
      </c>
      <c r="L58" s="138" t="str">
        <f>IF(MatLab!N58&lt;&gt;"a","",MatLab!N58)</f>
        <v/>
      </c>
      <c r="M58" s="138" t="str">
        <f>IF(MatLab!O58&lt;&gt;"a","",MatLab!O58)</f>
        <v/>
      </c>
      <c r="N58" s="138" t="str">
        <f>IF(MatLab!P58&lt;&gt;"a","",MatLab!P58)</f>
        <v/>
      </c>
      <c r="O58" s="138" t="str">
        <f>IF(MatLab!Q58&lt;&gt;"a","",MatLab!Q58)</f>
        <v/>
      </c>
      <c r="P58" s="138" t="str">
        <f>IF(MatLab!R58&lt;&gt;"a","",MatLab!R58)</f>
        <v/>
      </c>
      <c r="Q58" s="138" t="str">
        <f>IF(MatLab!S58&lt;&gt;"a","",MatLab!S58)</f>
        <v/>
      </c>
      <c r="R58" s="138" t="str">
        <f>IF('Lab Fizica'!E58&lt;&gt;"a","",'Lab Fizica'!E58)</f>
        <v/>
      </c>
      <c r="S58" s="138" t="str">
        <f>IF('Lab Fizica'!F58&lt;&gt;"a","",'Lab Fizica'!F58)</f>
        <v/>
      </c>
      <c r="T58" s="138" t="str">
        <f>IF('Lab Fizica'!G58&lt;&gt;"a","",'Lab Fizica'!G58)</f>
        <v/>
      </c>
      <c r="U58" s="138" t="str">
        <f>IF('Lab Fizica'!H58&lt;&gt;"a","",'Lab Fizica'!H58)</f>
        <v/>
      </c>
      <c r="V58" s="138" t="str">
        <f>IF('Lab Fizica'!I58&lt;&gt;"a","",'Lab Fizica'!I58)</f>
        <v/>
      </c>
      <c r="W58" s="138" t="str">
        <f>IF('Lab Fizica'!J58&lt;&gt;"a","",'Lab Fizica'!J58)</f>
        <v/>
      </c>
      <c r="X58" s="138" t="str">
        <f>IF('Lab Fizica'!K58&lt;&gt;"a","",'Lab Fizica'!K58)</f>
        <v/>
      </c>
      <c r="Y58" s="138" t="str">
        <f>IF('Lab Fizica'!L58&lt;&gt;"a","",'Lab Fizica'!L58)</f>
        <v/>
      </c>
      <c r="Z58" s="138" t="str">
        <f>IF('Lab Fizica'!M58&lt;&gt;"a","",'Lab Fizica'!M58)</f>
        <v/>
      </c>
      <c r="AA58" s="138" t="str">
        <f>IF('Lab Fizica'!N58&lt;&gt;"a","",'Lab Fizica'!N58)</f>
        <v/>
      </c>
      <c r="AB58" s="138" t="str">
        <f>IF('Lab Fizica'!O58&lt;&gt;"a","",'Lab Fizica'!O58)</f>
        <v/>
      </c>
      <c r="AC58" s="138" t="str">
        <f>IF('Lab Fizica'!P58&lt;&gt;"a","",'Lab Fizica'!P58)</f>
        <v/>
      </c>
      <c r="AD58" s="138" t="str">
        <f>IF('Lab Fizica'!Q58&lt;&gt;"a","",'Lab Fizica'!Q58)</f>
        <v/>
      </c>
      <c r="AE58" s="138" t="str">
        <f>IF('Lab Fizica'!R58&lt;&gt;"a","",'Lab Fizica'!R58)</f>
        <v/>
      </c>
      <c r="AF58" s="138" t="str">
        <f>IF('Lab Fizica'!S58&lt;&gt;"a","",'Lab Fizica'!S58)</f>
        <v/>
      </c>
      <c r="AG58" s="128"/>
      <c r="AH58" s="128"/>
      <c r="AI58" s="125"/>
    </row>
    <row r="59" spans="1:35" ht="19.95" customHeight="1" x14ac:dyDescent="0.3">
      <c r="A59" s="125" t="str">
        <f>'CP, Curs, Sem'!B58</f>
        <v/>
      </c>
      <c r="B59" s="126" t="str">
        <f>IF(NOT(ISBLANK('CP, Curs, Sem'!C58)),'CP, Curs, Sem'!C58,"")</f>
        <v/>
      </c>
      <c r="C59" s="138" t="str">
        <f>IF(MatLab!E59&lt;&gt;"a","",MatLab!E59)</f>
        <v/>
      </c>
      <c r="D59" s="138" t="str">
        <f>IF(MatLab!F59&lt;&gt;"a","",MatLab!F59)</f>
        <v/>
      </c>
      <c r="E59" s="138" t="str">
        <f>IF(MatLab!G59&lt;&gt;"a","",MatLab!G59)</f>
        <v/>
      </c>
      <c r="F59" s="138" t="str">
        <f>IF(MatLab!H59&lt;&gt;"a","",MatLab!H59)</f>
        <v/>
      </c>
      <c r="G59" s="138" t="str">
        <f>IF(MatLab!I59&lt;&gt;"a","",MatLab!I59)</f>
        <v/>
      </c>
      <c r="H59" s="138" t="str">
        <f>IF(MatLab!J59&lt;&gt;"a","",MatLab!J59)</f>
        <v/>
      </c>
      <c r="I59" s="138" t="str">
        <f>IF(MatLab!K59&lt;&gt;"a","",MatLab!K59)</f>
        <v/>
      </c>
      <c r="J59" s="138" t="str">
        <f>IF(MatLab!L59&lt;&gt;"a","",MatLab!L59)</f>
        <v/>
      </c>
      <c r="K59" s="138" t="str">
        <f>IF(MatLab!M59&lt;&gt;"a","",MatLab!M59)</f>
        <v/>
      </c>
      <c r="L59" s="138" t="str">
        <f>IF(MatLab!N59&lt;&gt;"a","",MatLab!N59)</f>
        <v/>
      </c>
      <c r="M59" s="138" t="str">
        <f>IF(MatLab!O59&lt;&gt;"a","",MatLab!O59)</f>
        <v/>
      </c>
      <c r="N59" s="138" t="str">
        <f>IF(MatLab!P59&lt;&gt;"a","",MatLab!P59)</f>
        <v/>
      </c>
      <c r="O59" s="138" t="str">
        <f>IF(MatLab!Q59&lt;&gt;"a","",MatLab!Q59)</f>
        <v/>
      </c>
      <c r="P59" s="138" t="str">
        <f>IF(MatLab!R59&lt;&gt;"a","",MatLab!R59)</f>
        <v/>
      </c>
      <c r="Q59" s="138" t="str">
        <f>IF(MatLab!S59&lt;&gt;"a","",MatLab!S59)</f>
        <v/>
      </c>
      <c r="R59" s="138" t="str">
        <f>IF('Lab Fizica'!E59&lt;&gt;"a","",'Lab Fizica'!E59)</f>
        <v/>
      </c>
      <c r="S59" s="138" t="str">
        <f>IF('Lab Fizica'!F59&lt;&gt;"a","",'Lab Fizica'!F59)</f>
        <v/>
      </c>
      <c r="T59" s="138" t="str">
        <f>IF('Lab Fizica'!G59&lt;&gt;"a","",'Lab Fizica'!G59)</f>
        <v/>
      </c>
      <c r="U59" s="138" t="str">
        <f>IF('Lab Fizica'!H59&lt;&gt;"a","",'Lab Fizica'!H59)</f>
        <v/>
      </c>
      <c r="V59" s="138" t="str">
        <f>IF('Lab Fizica'!I59&lt;&gt;"a","",'Lab Fizica'!I59)</f>
        <v/>
      </c>
      <c r="W59" s="138" t="str">
        <f>IF('Lab Fizica'!J59&lt;&gt;"a","",'Lab Fizica'!J59)</f>
        <v/>
      </c>
      <c r="X59" s="138" t="str">
        <f>IF('Lab Fizica'!K59&lt;&gt;"a","",'Lab Fizica'!K59)</f>
        <v/>
      </c>
      <c r="Y59" s="138" t="str">
        <f>IF('Lab Fizica'!L59&lt;&gt;"a","",'Lab Fizica'!L59)</f>
        <v/>
      </c>
      <c r="Z59" s="138" t="str">
        <f>IF('Lab Fizica'!M59&lt;&gt;"a","",'Lab Fizica'!M59)</f>
        <v/>
      </c>
      <c r="AA59" s="138" t="str">
        <f>IF('Lab Fizica'!N59&lt;&gt;"a","",'Lab Fizica'!N59)</f>
        <v/>
      </c>
      <c r="AB59" s="138" t="str">
        <f>IF('Lab Fizica'!O59&lt;&gt;"a","",'Lab Fizica'!O59)</f>
        <v/>
      </c>
      <c r="AC59" s="138" t="str">
        <f>IF('Lab Fizica'!P59&lt;&gt;"a","",'Lab Fizica'!P59)</f>
        <v/>
      </c>
      <c r="AD59" s="138" t="str">
        <f>IF('Lab Fizica'!Q59&lt;&gt;"a","",'Lab Fizica'!Q59)</f>
        <v/>
      </c>
      <c r="AE59" s="138" t="str">
        <f>IF('Lab Fizica'!R59&lt;&gt;"a","",'Lab Fizica'!R59)</f>
        <v/>
      </c>
      <c r="AF59" s="138" t="str">
        <f>IF('Lab Fizica'!S59&lt;&gt;"a","",'Lab Fizica'!S59)</f>
        <v/>
      </c>
      <c r="AG59" s="128"/>
      <c r="AH59" s="128"/>
      <c r="AI59" s="125"/>
    </row>
    <row r="60" spans="1:35" ht="19.95" customHeight="1" x14ac:dyDescent="0.3">
      <c r="A60" s="125" t="str">
        <f>'CP, Curs, Sem'!B59</f>
        <v/>
      </c>
      <c r="B60" s="126" t="str">
        <f>IF(NOT(ISBLANK('CP, Curs, Sem'!C59)),'CP, Curs, Sem'!C59,"")</f>
        <v/>
      </c>
      <c r="C60" s="138" t="str">
        <f>IF(MatLab!E60&lt;&gt;"a","",MatLab!E60)</f>
        <v/>
      </c>
      <c r="D60" s="138" t="str">
        <f>IF(MatLab!F60&lt;&gt;"a","",MatLab!F60)</f>
        <v/>
      </c>
      <c r="E60" s="138" t="str">
        <f>IF(MatLab!G60&lt;&gt;"a","",MatLab!G60)</f>
        <v/>
      </c>
      <c r="F60" s="138" t="str">
        <f>IF(MatLab!H60&lt;&gt;"a","",MatLab!H60)</f>
        <v/>
      </c>
      <c r="G60" s="138" t="str">
        <f>IF(MatLab!I60&lt;&gt;"a","",MatLab!I60)</f>
        <v/>
      </c>
      <c r="H60" s="138" t="str">
        <f>IF(MatLab!J60&lt;&gt;"a","",MatLab!J60)</f>
        <v/>
      </c>
      <c r="I60" s="138" t="str">
        <f>IF(MatLab!K60&lt;&gt;"a","",MatLab!K60)</f>
        <v/>
      </c>
      <c r="J60" s="138" t="str">
        <f>IF(MatLab!L60&lt;&gt;"a","",MatLab!L60)</f>
        <v/>
      </c>
      <c r="K60" s="138" t="str">
        <f>IF(MatLab!M60&lt;&gt;"a","",MatLab!M60)</f>
        <v/>
      </c>
      <c r="L60" s="138" t="str">
        <f>IF(MatLab!N60&lt;&gt;"a","",MatLab!N60)</f>
        <v/>
      </c>
      <c r="M60" s="138" t="str">
        <f>IF(MatLab!O60&lt;&gt;"a","",MatLab!O60)</f>
        <v/>
      </c>
      <c r="N60" s="138" t="str">
        <f>IF(MatLab!P60&lt;&gt;"a","",MatLab!P60)</f>
        <v/>
      </c>
      <c r="O60" s="138" t="str">
        <f>IF(MatLab!Q60&lt;&gt;"a","",MatLab!Q60)</f>
        <v/>
      </c>
      <c r="P60" s="138" t="str">
        <f>IF(MatLab!R60&lt;&gt;"a","",MatLab!R60)</f>
        <v/>
      </c>
      <c r="Q60" s="138" t="str">
        <f>IF(MatLab!S60&lt;&gt;"a","",MatLab!S60)</f>
        <v/>
      </c>
      <c r="R60" s="138" t="str">
        <f>IF('Lab Fizica'!E60&lt;&gt;"a","",'Lab Fizica'!E60)</f>
        <v/>
      </c>
      <c r="S60" s="138" t="str">
        <f>IF('Lab Fizica'!F60&lt;&gt;"a","",'Lab Fizica'!F60)</f>
        <v/>
      </c>
      <c r="T60" s="138" t="str">
        <f>IF('Lab Fizica'!G60&lt;&gt;"a","",'Lab Fizica'!G60)</f>
        <v/>
      </c>
      <c r="U60" s="138" t="str">
        <f>IF('Lab Fizica'!H60&lt;&gt;"a","",'Lab Fizica'!H60)</f>
        <v/>
      </c>
      <c r="V60" s="138" t="str">
        <f>IF('Lab Fizica'!I60&lt;&gt;"a","",'Lab Fizica'!I60)</f>
        <v/>
      </c>
      <c r="W60" s="138" t="str">
        <f>IF('Lab Fizica'!J60&lt;&gt;"a","",'Lab Fizica'!J60)</f>
        <v/>
      </c>
      <c r="X60" s="138" t="str">
        <f>IF('Lab Fizica'!K60&lt;&gt;"a","",'Lab Fizica'!K60)</f>
        <v/>
      </c>
      <c r="Y60" s="138" t="str">
        <f>IF('Lab Fizica'!L60&lt;&gt;"a","",'Lab Fizica'!L60)</f>
        <v/>
      </c>
      <c r="Z60" s="138" t="str">
        <f>IF('Lab Fizica'!M60&lt;&gt;"a","",'Lab Fizica'!M60)</f>
        <v/>
      </c>
      <c r="AA60" s="138" t="str">
        <f>IF('Lab Fizica'!N60&lt;&gt;"a","",'Lab Fizica'!N60)</f>
        <v/>
      </c>
      <c r="AB60" s="138" t="str">
        <f>IF('Lab Fizica'!O60&lt;&gt;"a","",'Lab Fizica'!O60)</f>
        <v/>
      </c>
      <c r="AC60" s="138" t="str">
        <f>IF('Lab Fizica'!P60&lt;&gt;"a","",'Lab Fizica'!P60)</f>
        <v/>
      </c>
      <c r="AD60" s="138" t="str">
        <f>IF('Lab Fizica'!Q60&lt;&gt;"a","",'Lab Fizica'!Q60)</f>
        <v/>
      </c>
      <c r="AE60" s="138" t="str">
        <f>IF('Lab Fizica'!R60&lt;&gt;"a","",'Lab Fizica'!R60)</f>
        <v/>
      </c>
      <c r="AF60" s="138" t="str">
        <f>IF('Lab Fizica'!S60&lt;&gt;"a","",'Lab Fizica'!S60)</f>
        <v/>
      </c>
      <c r="AG60" s="128"/>
      <c r="AH60" s="128"/>
      <c r="AI60" s="125"/>
    </row>
    <row r="61" spans="1:35" ht="19.95" customHeight="1" x14ac:dyDescent="0.3">
      <c r="A61" s="125" t="str">
        <f>'CP, Curs, Sem'!B60</f>
        <v/>
      </c>
      <c r="B61" s="126" t="str">
        <f>IF(NOT(ISBLANK('CP, Curs, Sem'!C60)),'CP, Curs, Sem'!C60,"")</f>
        <v/>
      </c>
      <c r="C61" s="138" t="str">
        <f>IF(MatLab!E61&lt;&gt;"a","",MatLab!E61)</f>
        <v/>
      </c>
      <c r="D61" s="138" t="str">
        <f>IF(MatLab!F61&lt;&gt;"a","",MatLab!F61)</f>
        <v/>
      </c>
      <c r="E61" s="138" t="str">
        <f>IF(MatLab!G61&lt;&gt;"a","",MatLab!G61)</f>
        <v/>
      </c>
      <c r="F61" s="138" t="str">
        <f>IF(MatLab!H61&lt;&gt;"a","",MatLab!H61)</f>
        <v/>
      </c>
      <c r="G61" s="138" t="str">
        <f>IF(MatLab!I61&lt;&gt;"a","",MatLab!I61)</f>
        <v/>
      </c>
      <c r="H61" s="138" t="str">
        <f>IF(MatLab!J61&lt;&gt;"a","",MatLab!J61)</f>
        <v/>
      </c>
      <c r="I61" s="138" t="str">
        <f>IF(MatLab!K61&lt;&gt;"a","",MatLab!K61)</f>
        <v/>
      </c>
      <c r="J61" s="138" t="str">
        <f>IF(MatLab!L61&lt;&gt;"a","",MatLab!L61)</f>
        <v/>
      </c>
      <c r="K61" s="138" t="str">
        <f>IF(MatLab!M61&lt;&gt;"a","",MatLab!M61)</f>
        <v/>
      </c>
      <c r="L61" s="138" t="str">
        <f>IF(MatLab!N61&lt;&gt;"a","",MatLab!N61)</f>
        <v/>
      </c>
      <c r="M61" s="138" t="str">
        <f>IF(MatLab!O61&lt;&gt;"a","",MatLab!O61)</f>
        <v/>
      </c>
      <c r="N61" s="138" t="str">
        <f>IF(MatLab!P61&lt;&gt;"a","",MatLab!P61)</f>
        <v/>
      </c>
      <c r="O61" s="138" t="str">
        <f>IF(MatLab!Q61&lt;&gt;"a","",MatLab!Q61)</f>
        <v/>
      </c>
      <c r="P61" s="138" t="str">
        <f>IF(MatLab!R61&lt;&gt;"a","",MatLab!R61)</f>
        <v/>
      </c>
      <c r="Q61" s="138" t="str">
        <f>IF(MatLab!S61&lt;&gt;"a","",MatLab!S61)</f>
        <v/>
      </c>
      <c r="R61" s="138" t="str">
        <f>IF('Lab Fizica'!E61&lt;&gt;"a","",'Lab Fizica'!E61)</f>
        <v/>
      </c>
      <c r="S61" s="138" t="str">
        <f>IF('Lab Fizica'!F61&lt;&gt;"a","",'Lab Fizica'!F61)</f>
        <v/>
      </c>
      <c r="T61" s="138" t="str">
        <f>IF('Lab Fizica'!G61&lt;&gt;"a","",'Lab Fizica'!G61)</f>
        <v/>
      </c>
      <c r="U61" s="138" t="str">
        <f>IF('Lab Fizica'!H61&lt;&gt;"a","",'Lab Fizica'!H61)</f>
        <v/>
      </c>
      <c r="V61" s="138" t="str">
        <f>IF('Lab Fizica'!I61&lt;&gt;"a","",'Lab Fizica'!I61)</f>
        <v/>
      </c>
      <c r="W61" s="138" t="str">
        <f>IF('Lab Fizica'!J61&lt;&gt;"a","",'Lab Fizica'!J61)</f>
        <v/>
      </c>
      <c r="X61" s="138" t="str">
        <f>IF('Lab Fizica'!K61&lt;&gt;"a","",'Lab Fizica'!K61)</f>
        <v/>
      </c>
      <c r="Y61" s="138" t="str">
        <f>IF('Lab Fizica'!L61&lt;&gt;"a","",'Lab Fizica'!L61)</f>
        <v/>
      </c>
      <c r="Z61" s="138" t="str">
        <f>IF('Lab Fizica'!M61&lt;&gt;"a","",'Lab Fizica'!M61)</f>
        <v/>
      </c>
      <c r="AA61" s="138" t="str">
        <f>IF('Lab Fizica'!N61&lt;&gt;"a","",'Lab Fizica'!N61)</f>
        <v/>
      </c>
      <c r="AB61" s="138" t="str">
        <f>IF('Lab Fizica'!O61&lt;&gt;"a","",'Lab Fizica'!O61)</f>
        <v/>
      </c>
      <c r="AC61" s="138" t="str">
        <f>IF('Lab Fizica'!P61&lt;&gt;"a","",'Lab Fizica'!P61)</f>
        <v/>
      </c>
      <c r="AD61" s="138" t="str">
        <f>IF('Lab Fizica'!Q61&lt;&gt;"a","",'Lab Fizica'!Q61)</f>
        <v/>
      </c>
      <c r="AE61" s="138" t="str">
        <f>IF('Lab Fizica'!R61&lt;&gt;"a","",'Lab Fizica'!R61)</f>
        <v/>
      </c>
      <c r="AF61" s="138" t="str">
        <f>IF('Lab Fizica'!S61&lt;&gt;"a","",'Lab Fizica'!S61)</f>
        <v/>
      </c>
      <c r="AG61" s="128"/>
      <c r="AH61" s="128"/>
      <c r="AI61" s="125"/>
    </row>
    <row r="62" spans="1:35" ht="19.95" customHeight="1" x14ac:dyDescent="0.3">
      <c r="A62" s="125" t="str">
        <f>'CP, Curs, Sem'!B61</f>
        <v/>
      </c>
      <c r="B62" s="126" t="str">
        <f>IF(NOT(ISBLANK('CP, Curs, Sem'!C61)),'CP, Curs, Sem'!C61,"")</f>
        <v/>
      </c>
      <c r="C62" s="138" t="str">
        <f>IF(MatLab!E62&lt;&gt;"a","",MatLab!E62)</f>
        <v/>
      </c>
      <c r="D62" s="138" t="str">
        <f>IF(MatLab!F62&lt;&gt;"a","",MatLab!F62)</f>
        <v/>
      </c>
      <c r="E62" s="138" t="str">
        <f>IF(MatLab!G62&lt;&gt;"a","",MatLab!G62)</f>
        <v/>
      </c>
      <c r="F62" s="138" t="str">
        <f>IF(MatLab!H62&lt;&gt;"a","",MatLab!H62)</f>
        <v/>
      </c>
      <c r="G62" s="138" t="str">
        <f>IF(MatLab!I62&lt;&gt;"a","",MatLab!I62)</f>
        <v/>
      </c>
      <c r="H62" s="138" t="str">
        <f>IF(MatLab!J62&lt;&gt;"a","",MatLab!J62)</f>
        <v/>
      </c>
      <c r="I62" s="138" t="str">
        <f>IF(MatLab!K62&lt;&gt;"a","",MatLab!K62)</f>
        <v/>
      </c>
      <c r="J62" s="138" t="str">
        <f>IF(MatLab!L62&lt;&gt;"a","",MatLab!L62)</f>
        <v/>
      </c>
      <c r="K62" s="138" t="str">
        <f>IF(MatLab!M62&lt;&gt;"a","",MatLab!M62)</f>
        <v/>
      </c>
      <c r="L62" s="138" t="str">
        <f>IF(MatLab!N62&lt;&gt;"a","",MatLab!N62)</f>
        <v/>
      </c>
      <c r="M62" s="138" t="str">
        <f>IF(MatLab!O62&lt;&gt;"a","",MatLab!O62)</f>
        <v/>
      </c>
      <c r="N62" s="138" t="str">
        <f>IF(MatLab!P62&lt;&gt;"a","",MatLab!P62)</f>
        <v/>
      </c>
      <c r="O62" s="138" t="str">
        <f>IF(MatLab!Q62&lt;&gt;"a","",MatLab!Q62)</f>
        <v/>
      </c>
      <c r="P62" s="138" t="str">
        <f>IF(MatLab!R62&lt;&gt;"a","",MatLab!R62)</f>
        <v/>
      </c>
      <c r="Q62" s="138" t="str">
        <f>IF(MatLab!S62&lt;&gt;"a","",MatLab!S62)</f>
        <v/>
      </c>
      <c r="R62" s="138" t="str">
        <f>IF('Lab Fizica'!E62&lt;&gt;"a","",'Lab Fizica'!E62)</f>
        <v/>
      </c>
      <c r="S62" s="138" t="str">
        <f>IF('Lab Fizica'!F62&lt;&gt;"a","",'Lab Fizica'!F62)</f>
        <v/>
      </c>
      <c r="T62" s="138" t="str">
        <f>IF('Lab Fizica'!G62&lt;&gt;"a","",'Lab Fizica'!G62)</f>
        <v/>
      </c>
      <c r="U62" s="138" t="str">
        <f>IF('Lab Fizica'!H62&lt;&gt;"a","",'Lab Fizica'!H62)</f>
        <v/>
      </c>
      <c r="V62" s="138" t="str">
        <f>IF('Lab Fizica'!I62&lt;&gt;"a","",'Lab Fizica'!I62)</f>
        <v/>
      </c>
      <c r="W62" s="138" t="str">
        <f>IF('Lab Fizica'!J62&lt;&gt;"a","",'Lab Fizica'!J62)</f>
        <v/>
      </c>
      <c r="X62" s="138" t="str">
        <f>IF('Lab Fizica'!K62&lt;&gt;"a","",'Lab Fizica'!K62)</f>
        <v/>
      </c>
      <c r="Y62" s="138" t="str">
        <f>IF('Lab Fizica'!L62&lt;&gt;"a","",'Lab Fizica'!L62)</f>
        <v/>
      </c>
      <c r="Z62" s="138" t="str">
        <f>IF('Lab Fizica'!M62&lt;&gt;"a","",'Lab Fizica'!M62)</f>
        <v/>
      </c>
      <c r="AA62" s="138" t="str">
        <f>IF('Lab Fizica'!N62&lt;&gt;"a","",'Lab Fizica'!N62)</f>
        <v/>
      </c>
      <c r="AB62" s="138" t="str">
        <f>IF('Lab Fizica'!O62&lt;&gt;"a","",'Lab Fizica'!O62)</f>
        <v/>
      </c>
      <c r="AC62" s="138" t="str">
        <f>IF('Lab Fizica'!P62&lt;&gt;"a","",'Lab Fizica'!P62)</f>
        <v/>
      </c>
      <c r="AD62" s="138" t="str">
        <f>IF('Lab Fizica'!Q62&lt;&gt;"a","",'Lab Fizica'!Q62)</f>
        <v/>
      </c>
      <c r="AE62" s="138" t="str">
        <f>IF('Lab Fizica'!R62&lt;&gt;"a","",'Lab Fizica'!R62)</f>
        <v/>
      </c>
      <c r="AF62" s="138" t="str">
        <f>IF('Lab Fizica'!S62&lt;&gt;"a","",'Lab Fizica'!S62)</f>
        <v/>
      </c>
      <c r="AG62" s="128"/>
      <c r="AH62" s="128"/>
      <c r="AI62" s="125"/>
    </row>
    <row r="63" spans="1:35" ht="19.95" customHeight="1" x14ac:dyDescent="0.3">
      <c r="A63" s="125" t="str">
        <f>'CP, Curs, Sem'!B62</f>
        <v/>
      </c>
      <c r="B63" s="126" t="str">
        <f>IF(NOT(ISBLANK('CP, Curs, Sem'!C62)),'CP, Curs, Sem'!C62,"")</f>
        <v/>
      </c>
      <c r="C63" s="138" t="str">
        <f>IF(MatLab!E63&lt;&gt;"a","",MatLab!E63)</f>
        <v/>
      </c>
      <c r="D63" s="138" t="str">
        <f>IF(MatLab!F63&lt;&gt;"a","",MatLab!F63)</f>
        <v/>
      </c>
      <c r="E63" s="138" t="str">
        <f>IF(MatLab!G63&lt;&gt;"a","",MatLab!G63)</f>
        <v/>
      </c>
      <c r="F63" s="138" t="str">
        <f>IF(MatLab!H63&lt;&gt;"a","",MatLab!H63)</f>
        <v/>
      </c>
      <c r="G63" s="138" t="str">
        <f>IF(MatLab!I63&lt;&gt;"a","",MatLab!I63)</f>
        <v/>
      </c>
      <c r="H63" s="138" t="str">
        <f>IF(MatLab!J63&lt;&gt;"a","",MatLab!J63)</f>
        <v/>
      </c>
      <c r="I63" s="138" t="str">
        <f>IF(MatLab!K63&lt;&gt;"a","",MatLab!K63)</f>
        <v/>
      </c>
      <c r="J63" s="138" t="str">
        <f>IF(MatLab!L63&lt;&gt;"a","",MatLab!L63)</f>
        <v/>
      </c>
      <c r="K63" s="138" t="str">
        <f>IF(MatLab!M63&lt;&gt;"a","",MatLab!M63)</f>
        <v/>
      </c>
      <c r="L63" s="138" t="str">
        <f>IF(MatLab!N63&lt;&gt;"a","",MatLab!N63)</f>
        <v/>
      </c>
      <c r="M63" s="138" t="str">
        <f>IF(MatLab!O63&lt;&gt;"a","",MatLab!O63)</f>
        <v/>
      </c>
      <c r="N63" s="138" t="str">
        <f>IF(MatLab!P63&lt;&gt;"a","",MatLab!P63)</f>
        <v/>
      </c>
      <c r="O63" s="138" t="str">
        <f>IF(MatLab!Q63&lt;&gt;"a","",MatLab!Q63)</f>
        <v/>
      </c>
      <c r="P63" s="138" t="str">
        <f>IF(MatLab!R63&lt;&gt;"a","",MatLab!R63)</f>
        <v/>
      </c>
      <c r="Q63" s="138" t="str">
        <f>IF(MatLab!S63&lt;&gt;"a","",MatLab!S63)</f>
        <v/>
      </c>
      <c r="R63" s="138" t="str">
        <f>IF('Lab Fizica'!E63&lt;&gt;"a","",'Lab Fizica'!E63)</f>
        <v/>
      </c>
      <c r="S63" s="138" t="str">
        <f>IF('Lab Fizica'!F63&lt;&gt;"a","",'Lab Fizica'!F63)</f>
        <v/>
      </c>
      <c r="T63" s="138" t="str">
        <f>IF('Lab Fizica'!G63&lt;&gt;"a","",'Lab Fizica'!G63)</f>
        <v/>
      </c>
      <c r="U63" s="138" t="str">
        <f>IF('Lab Fizica'!H63&lt;&gt;"a","",'Lab Fizica'!H63)</f>
        <v/>
      </c>
      <c r="V63" s="138" t="str">
        <f>IF('Lab Fizica'!I63&lt;&gt;"a","",'Lab Fizica'!I63)</f>
        <v/>
      </c>
      <c r="W63" s="138" t="str">
        <f>IF('Lab Fizica'!J63&lt;&gt;"a","",'Lab Fizica'!J63)</f>
        <v/>
      </c>
      <c r="X63" s="138" t="str">
        <f>IF('Lab Fizica'!K63&lt;&gt;"a","",'Lab Fizica'!K63)</f>
        <v/>
      </c>
      <c r="Y63" s="138" t="str">
        <f>IF('Lab Fizica'!L63&lt;&gt;"a","",'Lab Fizica'!L63)</f>
        <v/>
      </c>
      <c r="Z63" s="138" t="str">
        <f>IF('Lab Fizica'!M63&lt;&gt;"a","",'Lab Fizica'!M63)</f>
        <v/>
      </c>
      <c r="AA63" s="138" t="str">
        <f>IF('Lab Fizica'!N63&lt;&gt;"a","",'Lab Fizica'!N63)</f>
        <v/>
      </c>
      <c r="AB63" s="138" t="str">
        <f>IF('Lab Fizica'!O63&lt;&gt;"a","",'Lab Fizica'!O63)</f>
        <v/>
      </c>
      <c r="AC63" s="138" t="str">
        <f>IF('Lab Fizica'!P63&lt;&gt;"a","",'Lab Fizica'!P63)</f>
        <v/>
      </c>
      <c r="AD63" s="138" t="str">
        <f>IF('Lab Fizica'!Q63&lt;&gt;"a","",'Lab Fizica'!Q63)</f>
        <v/>
      </c>
      <c r="AE63" s="138" t="str">
        <f>IF('Lab Fizica'!R63&lt;&gt;"a","",'Lab Fizica'!R63)</f>
        <v/>
      </c>
      <c r="AF63" s="138" t="str">
        <f>IF('Lab Fizica'!S63&lt;&gt;"a","",'Lab Fizica'!S63)</f>
        <v/>
      </c>
      <c r="AG63" s="128"/>
      <c r="AH63" s="128"/>
      <c r="AI63" s="125"/>
    </row>
    <row r="64" spans="1:35" ht="19.95" customHeight="1" x14ac:dyDescent="0.3">
      <c r="A64" s="125" t="str">
        <f>'CP, Curs, Sem'!B63</f>
        <v/>
      </c>
      <c r="B64" s="126" t="str">
        <f>IF(NOT(ISBLANK('CP, Curs, Sem'!C63)),'CP, Curs, Sem'!C63,"")</f>
        <v/>
      </c>
      <c r="C64" s="138" t="str">
        <f>IF(MatLab!E64&lt;&gt;"a","",MatLab!E64)</f>
        <v/>
      </c>
      <c r="D64" s="138" t="str">
        <f>IF(MatLab!F64&lt;&gt;"a","",MatLab!F64)</f>
        <v/>
      </c>
      <c r="E64" s="138" t="str">
        <f>IF(MatLab!G64&lt;&gt;"a","",MatLab!G64)</f>
        <v/>
      </c>
      <c r="F64" s="138" t="str">
        <f>IF(MatLab!H64&lt;&gt;"a","",MatLab!H64)</f>
        <v/>
      </c>
      <c r="G64" s="138" t="str">
        <f>IF(MatLab!I64&lt;&gt;"a","",MatLab!I64)</f>
        <v/>
      </c>
      <c r="H64" s="138" t="str">
        <f>IF(MatLab!J64&lt;&gt;"a","",MatLab!J64)</f>
        <v/>
      </c>
      <c r="I64" s="138" t="str">
        <f>IF(MatLab!K64&lt;&gt;"a","",MatLab!K64)</f>
        <v/>
      </c>
      <c r="J64" s="138" t="str">
        <f>IF(MatLab!L64&lt;&gt;"a","",MatLab!L64)</f>
        <v/>
      </c>
      <c r="K64" s="138" t="str">
        <f>IF(MatLab!M64&lt;&gt;"a","",MatLab!M64)</f>
        <v/>
      </c>
      <c r="L64" s="138" t="str">
        <f>IF(MatLab!N64&lt;&gt;"a","",MatLab!N64)</f>
        <v/>
      </c>
      <c r="M64" s="138" t="str">
        <f>IF(MatLab!O64&lt;&gt;"a","",MatLab!O64)</f>
        <v/>
      </c>
      <c r="N64" s="138" t="str">
        <f>IF(MatLab!P64&lt;&gt;"a","",MatLab!P64)</f>
        <v/>
      </c>
      <c r="O64" s="138" t="str">
        <f>IF(MatLab!Q64&lt;&gt;"a","",MatLab!Q64)</f>
        <v/>
      </c>
      <c r="P64" s="138" t="str">
        <f>IF(MatLab!R64&lt;&gt;"a","",MatLab!R64)</f>
        <v/>
      </c>
      <c r="Q64" s="138" t="str">
        <f>IF(MatLab!S64&lt;&gt;"a","",MatLab!S64)</f>
        <v/>
      </c>
      <c r="R64" s="138" t="str">
        <f>IF('Lab Fizica'!E64&lt;&gt;"a","",'Lab Fizica'!E64)</f>
        <v/>
      </c>
      <c r="S64" s="138" t="str">
        <f>IF('Lab Fizica'!F64&lt;&gt;"a","",'Lab Fizica'!F64)</f>
        <v/>
      </c>
      <c r="T64" s="138" t="str">
        <f>IF('Lab Fizica'!G64&lt;&gt;"a","",'Lab Fizica'!G64)</f>
        <v/>
      </c>
      <c r="U64" s="138" t="str">
        <f>IF('Lab Fizica'!H64&lt;&gt;"a","",'Lab Fizica'!H64)</f>
        <v/>
      </c>
      <c r="V64" s="138" t="str">
        <f>IF('Lab Fizica'!I64&lt;&gt;"a","",'Lab Fizica'!I64)</f>
        <v/>
      </c>
      <c r="W64" s="138" t="str">
        <f>IF('Lab Fizica'!J64&lt;&gt;"a","",'Lab Fizica'!J64)</f>
        <v/>
      </c>
      <c r="X64" s="138" t="str">
        <f>IF('Lab Fizica'!K64&lt;&gt;"a","",'Lab Fizica'!K64)</f>
        <v/>
      </c>
      <c r="Y64" s="138" t="str">
        <f>IF('Lab Fizica'!L64&lt;&gt;"a","",'Lab Fizica'!L64)</f>
        <v/>
      </c>
      <c r="Z64" s="138" t="str">
        <f>IF('Lab Fizica'!M64&lt;&gt;"a","",'Lab Fizica'!M64)</f>
        <v/>
      </c>
      <c r="AA64" s="138" t="str">
        <f>IF('Lab Fizica'!N64&lt;&gt;"a","",'Lab Fizica'!N64)</f>
        <v/>
      </c>
      <c r="AB64" s="138" t="str">
        <f>IF('Lab Fizica'!O64&lt;&gt;"a","",'Lab Fizica'!O64)</f>
        <v/>
      </c>
      <c r="AC64" s="138" t="str">
        <f>IF('Lab Fizica'!P64&lt;&gt;"a","",'Lab Fizica'!P64)</f>
        <v/>
      </c>
      <c r="AD64" s="138" t="str">
        <f>IF('Lab Fizica'!Q64&lt;&gt;"a","",'Lab Fizica'!Q64)</f>
        <v/>
      </c>
      <c r="AE64" s="138" t="str">
        <f>IF('Lab Fizica'!R64&lt;&gt;"a","",'Lab Fizica'!R64)</f>
        <v/>
      </c>
      <c r="AF64" s="138" t="str">
        <f>IF('Lab Fizica'!S64&lt;&gt;"a","",'Lab Fizica'!S64)</f>
        <v/>
      </c>
      <c r="AG64" s="128"/>
      <c r="AH64" s="128"/>
      <c r="AI64" s="125"/>
    </row>
    <row r="65" spans="1:35" ht="19.95" customHeight="1" x14ac:dyDescent="0.3">
      <c r="A65" s="125" t="str">
        <f>'CP, Curs, Sem'!B64</f>
        <v/>
      </c>
      <c r="B65" s="126" t="str">
        <f>IF(NOT(ISBLANK('CP, Curs, Sem'!C64)),'CP, Curs, Sem'!C64,"")</f>
        <v/>
      </c>
      <c r="C65" s="138" t="str">
        <f>IF(MatLab!E65&lt;&gt;"a","",MatLab!E65)</f>
        <v/>
      </c>
      <c r="D65" s="138" t="str">
        <f>IF(MatLab!F65&lt;&gt;"a","",MatLab!F65)</f>
        <v/>
      </c>
      <c r="E65" s="138" t="str">
        <f>IF(MatLab!G65&lt;&gt;"a","",MatLab!G65)</f>
        <v/>
      </c>
      <c r="F65" s="138" t="str">
        <f>IF(MatLab!H65&lt;&gt;"a","",MatLab!H65)</f>
        <v/>
      </c>
      <c r="G65" s="138" t="str">
        <f>IF(MatLab!I65&lt;&gt;"a","",MatLab!I65)</f>
        <v/>
      </c>
      <c r="H65" s="138" t="str">
        <f>IF(MatLab!J65&lt;&gt;"a","",MatLab!J65)</f>
        <v/>
      </c>
      <c r="I65" s="138" t="str">
        <f>IF(MatLab!K65&lt;&gt;"a","",MatLab!K65)</f>
        <v/>
      </c>
      <c r="J65" s="138" t="str">
        <f>IF(MatLab!L65&lt;&gt;"a","",MatLab!L65)</f>
        <v/>
      </c>
      <c r="K65" s="138" t="str">
        <f>IF(MatLab!M65&lt;&gt;"a","",MatLab!M65)</f>
        <v/>
      </c>
      <c r="L65" s="138" t="str">
        <f>IF(MatLab!N65&lt;&gt;"a","",MatLab!N65)</f>
        <v/>
      </c>
      <c r="M65" s="138" t="str">
        <f>IF(MatLab!O65&lt;&gt;"a","",MatLab!O65)</f>
        <v/>
      </c>
      <c r="N65" s="138" t="str">
        <f>IF(MatLab!P65&lt;&gt;"a","",MatLab!P65)</f>
        <v/>
      </c>
      <c r="O65" s="138" t="str">
        <f>IF(MatLab!Q65&lt;&gt;"a","",MatLab!Q65)</f>
        <v/>
      </c>
      <c r="P65" s="138" t="str">
        <f>IF(MatLab!R65&lt;&gt;"a","",MatLab!R65)</f>
        <v/>
      </c>
      <c r="Q65" s="138" t="str">
        <f>IF(MatLab!S65&lt;&gt;"a","",MatLab!S65)</f>
        <v/>
      </c>
      <c r="R65" s="138" t="str">
        <f>IF('Lab Fizica'!E65&lt;&gt;"a","",'Lab Fizica'!E65)</f>
        <v/>
      </c>
      <c r="S65" s="138" t="str">
        <f>IF('Lab Fizica'!F65&lt;&gt;"a","",'Lab Fizica'!F65)</f>
        <v/>
      </c>
      <c r="T65" s="138" t="str">
        <f>IF('Lab Fizica'!G65&lt;&gt;"a","",'Lab Fizica'!G65)</f>
        <v/>
      </c>
      <c r="U65" s="138" t="str">
        <f>IF('Lab Fizica'!H65&lt;&gt;"a","",'Lab Fizica'!H65)</f>
        <v/>
      </c>
      <c r="V65" s="138" t="str">
        <f>IF('Lab Fizica'!I65&lt;&gt;"a","",'Lab Fizica'!I65)</f>
        <v/>
      </c>
      <c r="W65" s="138" t="str">
        <f>IF('Lab Fizica'!J65&lt;&gt;"a","",'Lab Fizica'!J65)</f>
        <v/>
      </c>
      <c r="X65" s="138" t="str">
        <f>IF('Lab Fizica'!K65&lt;&gt;"a","",'Lab Fizica'!K65)</f>
        <v/>
      </c>
      <c r="Y65" s="138" t="str">
        <f>IF('Lab Fizica'!L65&lt;&gt;"a","",'Lab Fizica'!L65)</f>
        <v/>
      </c>
      <c r="Z65" s="138" t="str">
        <f>IF('Lab Fizica'!M65&lt;&gt;"a","",'Lab Fizica'!M65)</f>
        <v/>
      </c>
      <c r="AA65" s="138" t="str">
        <f>IF('Lab Fizica'!N65&lt;&gt;"a","",'Lab Fizica'!N65)</f>
        <v/>
      </c>
      <c r="AB65" s="138" t="str">
        <f>IF('Lab Fizica'!O65&lt;&gt;"a","",'Lab Fizica'!O65)</f>
        <v/>
      </c>
      <c r="AC65" s="138" t="str">
        <f>IF('Lab Fizica'!P65&lt;&gt;"a","",'Lab Fizica'!P65)</f>
        <v/>
      </c>
      <c r="AD65" s="138" t="str">
        <f>IF('Lab Fizica'!Q65&lt;&gt;"a","",'Lab Fizica'!Q65)</f>
        <v/>
      </c>
      <c r="AE65" s="138" t="str">
        <f>IF('Lab Fizica'!R65&lt;&gt;"a","",'Lab Fizica'!R65)</f>
        <v/>
      </c>
      <c r="AF65" s="138" t="str">
        <f>IF('Lab Fizica'!S65&lt;&gt;"a","",'Lab Fizica'!S65)</f>
        <v/>
      </c>
      <c r="AG65" s="128"/>
      <c r="AH65" s="128"/>
      <c r="AI65" s="125"/>
    </row>
    <row r="66" spans="1:35" ht="19.95" customHeight="1" x14ac:dyDescent="0.3">
      <c r="A66" s="125" t="str">
        <f>'CP, Curs, Sem'!B65</f>
        <v/>
      </c>
      <c r="B66" s="126" t="str">
        <f>IF(NOT(ISBLANK('CP, Curs, Sem'!C65)),'CP, Curs, Sem'!C65,"")</f>
        <v/>
      </c>
      <c r="C66" s="138" t="str">
        <f>IF(MatLab!E66&lt;&gt;"a","",MatLab!E66)</f>
        <v/>
      </c>
      <c r="D66" s="138" t="str">
        <f>IF(MatLab!F66&lt;&gt;"a","",MatLab!F66)</f>
        <v/>
      </c>
      <c r="E66" s="138" t="str">
        <f>IF(MatLab!G66&lt;&gt;"a","",MatLab!G66)</f>
        <v/>
      </c>
      <c r="F66" s="138" t="str">
        <f>IF(MatLab!H66&lt;&gt;"a","",MatLab!H66)</f>
        <v/>
      </c>
      <c r="G66" s="138" t="str">
        <f>IF(MatLab!I66&lt;&gt;"a","",MatLab!I66)</f>
        <v/>
      </c>
      <c r="H66" s="138" t="str">
        <f>IF(MatLab!J66&lt;&gt;"a","",MatLab!J66)</f>
        <v/>
      </c>
      <c r="I66" s="138" t="str">
        <f>IF(MatLab!K66&lt;&gt;"a","",MatLab!K66)</f>
        <v/>
      </c>
      <c r="J66" s="138" t="str">
        <f>IF(MatLab!L66&lt;&gt;"a","",MatLab!L66)</f>
        <v/>
      </c>
      <c r="K66" s="138" t="str">
        <f>IF(MatLab!M66&lt;&gt;"a","",MatLab!M66)</f>
        <v/>
      </c>
      <c r="L66" s="138" t="str">
        <f>IF(MatLab!N66&lt;&gt;"a","",MatLab!N66)</f>
        <v/>
      </c>
      <c r="M66" s="138" t="str">
        <f>IF(MatLab!O66&lt;&gt;"a","",MatLab!O66)</f>
        <v/>
      </c>
      <c r="N66" s="138" t="str">
        <f>IF(MatLab!P66&lt;&gt;"a","",MatLab!P66)</f>
        <v/>
      </c>
      <c r="O66" s="138" t="str">
        <f>IF(MatLab!Q66&lt;&gt;"a","",MatLab!Q66)</f>
        <v/>
      </c>
      <c r="P66" s="138" t="str">
        <f>IF(MatLab!R66&lt;&gt;"a","",MatLab!R66)</f>
        <v/>
      </c>
      <c r="Q66" s="138" t="str">
        <f>IF(MatLab!S66&lt;&gt;"a","",MatLab!S66)</f>
        <v/>
      </c>
      <c r="R66" s="138" t="str">
        <f>IF('Lab Fizica'!E66&lt;&gt;"a","",'Lab Fizica'!E66)</f>
        <v/>
      </c>
      <c r="S66" s="138" t="str">
        <f>IF('Lab Fizica'!F66&lt;&gt;"a","",'Lab Fizica'!F66)</f>
        <v/>
      </c>
      <c r="T66" s="138" t="str">
        <f>IF('Lab Fizica'!G66&lt;&gt;"a","",'Lab Fizica'!G66)</f>
        <v/>
      </c>
      <c r="U66" s="138" t="str">
        <f>IF('Lab Fizica'!H66&lt;&gt;"a","",'Lab Fizica'!H66)</f>
        <v/>
      </c>
      <c r="V66" s="138" t="str">
        <f>IF('Lab Fizica'!I66&lt;&gt;"a","",'Lab Fizica'!I66)</f>
        <v/>
      </c>
      <c r="W66" s="138" t="str">
        <f>IF('Lab Fizica'!J66&lt;&gt;"a","",'Lab Fizica'!J66)</f>
        <v/>
      </c>
      <c r="X66" s="138" t="str">
        <f>IF('Lab Fizica'!K66&lt;&gt;"a","",'Lab Fizica'!K66)</f>
        <v/>
      </c>
      <c r="Y66" s="138" t="str">
        <f>IF('Lab Fizica'!L66&lt;&gt;"a","",'Lab Fizica'!L66)</f>
        <v/>
      </c>
      <c r="Z66" s="138" t="str">
        <f>IF('Lab Fizica'!M66&lt;&gt;"a","",'Lab Fizica'!M66)</f>
        <v/>
      </c>
      <c r="AA66" s="138" t="str">
        <f>IF('Lab Fizica'!N66&lt;&gt;"a","",'Lab Fizica'!N66)</f>
        <v/>
      </c>
      <c r="AB66" s="138" t="str">
        <f>IF('Lab Fizica'!O66&lt;&gt;"a","",'Lab Fizica'!O66)</f>
        <v/>
      </c>
      <c r="AC66" s="138" t="str">
        <f>IF('Lab Fizica'!P66&lt;&gt;"a","",'Lab Fizica'!P66)</f>
        <v/>
      </c>
      <c r="AD66" s="138" t="str">
        <f>IF('Lab Fizica'!Q66&lt;&gt;"a","",'Lab Fizica'!Q66)</f>
        <v/>
      </c>
      <c r="AE66" s="138" t="str">
        <f>IF('Lab Fizica'!R66&lt;&gt;"a","",'Lab Fizica'!R66)</f>
        <v/>
      </c>
      <c r="AF66" s="138" t="str">
        <f>IF('Lab Fizica'!S66&lt;&gt;"a","",'Lab Fizica'!S66)</f>
        <v/>
      </c>
      <c r="AG66" s="128"/>
      <c r="AH66" s="128"/>
      <c r="AI66" s="125"/>
    </row>
    <row r="67" spans="1:35" ht="19.95" customHeight="1" x14ac:dyDescent="0.3">
      <c r="A67" s="125" t="str">
        <f>'CP, Curs, Sem'!B66</f>
        <v/>
      </c>
      <c r="B67" s="126" t="str">
        <f>IF(NOT(ISBLANK('CP, Curs, Sem'!C66)),'CP, Curs, Sem'!C66,"")</f>
        <v/>
      </c>
      <c r="C67" s="138" t="str">
        <f>IF(MatLab!E67&lt;&gt;"a","",MatLab!E67)</f>
        <v/>
      </c>
      <c r="D67" s="138" t="str">
        <f>IF(MatLab!F67&lt;&gt;"a","",MatLab!F67)</f>
        <v/>
      </c>
      <c r="E67" s="138" t="str">
        <f>IF(MatLab!G67&lt;&gt;"a","",MatLab!G67)</f>
        <v/>
      </c>
      <c r="F67" s="138" t="str">
        <f>IF(MatLab!H67&lt;&gt;"a","",MatLab!H67)</f>
        <v/>
      </c>
      <c r="G67" s="138" t="str">
        <f>IF(MatLab!I67&lt;&gt;"a","",MatLab!I67)</f>
        <v/>
      </c>
      <c r="H67" s="138" t="str">
        <f>IF(MatLab!J67&lt;&gt;"a","",MatLab!J67)</f>
        <v/>
      </c>
      <c r="I67" s="138" t="str">
        <f>IF(MatLab!K67&lt;&gt;"a","",MatLab!K67)</f>
        <v/>
      </c>
      <c r="J67" s="138" t="str">
        <f>IF(MatLab!L67&lt;&gt;"a","",MatLab!L67)</f>
        <v/>
      </c>
      <c r="K67" s="138" t="str">
        <f>IF(MatLab!M67&lt;&gt;"a","",MatLab!M67)</f>
        <v/>
      </c>
      <c r="L67" s="138" t="str">
        <f>IF(MatLab!N67&lt;&gt;"a","",MatLab!N67)</f>
        <v/>
      </c>
      <c r="M67" s="138" t="str">
        <f>IF(MatLab!O67&lt;&gt;"a","",MatLab!O67)</f>
        <v/>
      </c>
      <c r="N67" s="138" t="str">
        <f>IF(MatLab!P67&lt;&gt;"a","",MatLab!P67)</f>
        <v/>
      </c>
      <c r="O67" s="138" t="str">
        <f>IF(MatLab!Q67&lt;&gt;"a","",MatLab!Q67)</f>
        <v/>
      </c>
      <c r="P67" s="138" t="str">
        <f>IF(MatLab!R67&lt;&gt;"a","",MatLab!R67)</f>
        <v/>
      </c>
      <c r="Q67" s="138" t="str">
        <f>IF(MatLab!S67&lt;&gt;"a","",MatLab!S67)</f>
        <v/>
      </c>
      <c r="R67" s="138" t="str">
        <f>IF('Lab Fizica'!E67&lt;&gt;"a","",'Lab Fizica'!E67)</f>
        <v/>
      </c>
      <c r="S67" s="138" t="str">
        <f>IF('Lab Fizica'!F67&lt;&gt;"a","",'Lab Fizica'!F67)</f>
        <v/>
      </c>
      <c r="T67" s="138" t="str">
        <f>IF('Lab Fizica'!G67&lt;&gt;"a","",'Lab Fizica'!G67)</f>
        <v/>
      </c>
      <c r="U67" s="138" t="str">
        <f>IF('Lab Fizica'!H67&lt;&gt;"a","",'Lab Fizica'!H67)</f>
        <v/>
      </c>
      <c r="V67" s="138" t="str">
        <f>IF('Lab Fizica'!I67&lt;&gt;"a","",'Lab Fizica'!I67)</f>
        <v/>
      </c>
      <c r="W67" s="138" t="str">
        <f>IF('Lab Fizica'!J67&lt;&gt;"a","",'Lab Fizica'!J67)</f>
        <v/>
      </c>
      <c r="X67" s="138" t="str">
        <f>IF('Lab Fizica'!K67&lt;&gt;"a","",'Lab Fizica'!K67)</f>
        <v/>
      </c>
      <c r="Y67" s="138" t="str">
        <f>IF('Lab Fizica'!L67&lt;&gt;"a","",'Lab Fizica'!L67)</f>
        <v/>
      </c>
      <c r="Z67" s="138" t="str">
        <f>IF('Lab Fizica'!M67&lt;&gt;"a","",'Lab Fizica'!M67)</f>
        <v/>
      </c>
      <c r="AA67" s="138" t="str">
        <f>IF('Lab Fizica'!N67&lt;&gt;"a","",'Lab Fizica'!N67)</f>
        <v/>
      </c>
      <c r="AB67" s="138" t="str">
        <f>IF('Lab Fizica'!O67&lt;&gt;"a","",'Lab Fizica'!O67)</f>
        <v/>
      </c>
      <c r="AC67" s="138" t="str">
        <f>IF('Lab Fizica'!P67&lt;&gt;"a","",'Lab Fizica'!P67)</f>
        <v/>
      </c>
      <c r="AD67" s="138" t="str">
        <f>IF('Lab Fizica'!Q67&lt;&gt;"a","",'Lab Fizica'!Q67)</f>
        <v/>
      </c>
      <c r="AE67" s="138" t="str">
        <f>IF('Lab Fizica'!R67&lt;&gt;"a","",'Lab Fizica'!R67)</f>
        <v/>
      </c>
      <c r="AF67" s="138" t="str">
        <f>IF('Lab Fizica'!S67&lt;&gt;"a","",'Lab Fizica'!S67)</f>
        <v/>
      </c>
      <c r="AG67" s="128"/>
      <c r="AH67" s="128"/>
      <c r="AI67" s="125"/>
    </row>
    <row r="68" spans="1:35" ht="19.95" customHeight="1" x14ac:dyDescent="0.3">
      <c r="A68" s="125" t="str">
        <f>'CP, Curs, Sem'!B67</f>
        <v/>
      </c>
      <c r="B68" s="126" t="str">
        <f>IF(NOT(ISBLANK('CP, Curs, Sem'!C67)),'CP, Curs, Sem'!C67,"")</f>
        <v/>
      </c>
      <c r="C68" s="138" t="str">
        <f>IF(MatLab!E68&lt;&gt;"a","",MatLab!E68)</f>
        <v/>
      </c>
      <c r="D68" s="138" t="str">
        <f>IF(MatLab!F68&lt;&gt;"a","",MatLab!F68)</f>
        <v/>
      </c>
      <c r="E68" s="138" t="str">
        <f>IF(MatLab!G68&lt;&gt;"a","",MatLab!G68)</f>
        <v/>
      </c>
      <c r="F68" s="138" t="str">
        <f>IF(MatLab!H68&lt;&gt;"a","",MatLab!H68)</f>
        <v/>
      </c>
      <c r="G68" s="138" t="str">
        <f>IF(MatLab!I68&lt;&gt;"a","",MatLab!I68)</f>
        <v/>
      </c>
      <c r="H68" s="138" t="str">
        <f>IF(MatLab!J68&lt;&gt;"a","",MatLab!J68)</f>
        <v/>
      </c>
      <c r="I68" s="138" t="str">
        <f>IF(MatLab!K68&lt;&gt;"a","",MatLab!K68)</f>
        <v/>
      </c>
      <c r="J68" s="138" t="str">
        <f>IF(MatLab!L68&lt;&gt;"a","",MatLab!L68)</f>
        <v/>
      </c>
      <c r="K68" s="138" t="str">
        <f>IF(MatLab!M68&lt;&gt;"a","",MatLab!M68)</f>
        <v/>
      </c>
      <c r="L68" s="138" t="str">
        <f>IF(MatLab!N68&lt;&gt;"a","",MatLab!N68)</f>
        <v/>
      </c>
      <c r="M68" s="138" t="str">
        <f>IF(MatLab!O68&lt;&gt;"a","",MatLab!O68)</f>
        <v/>
      </c>
      <c r="N68" s="138" t="str">
        <f>IF(MatLab!P68&lt;&gt;"a","",MatLab!P68)</f>
        <v/>
      </c>
      <c r="O68" s="138" t="str">
        <f>IF(MatLab!Q68&lt;&gt;"a","",MatLab!Q68)</f>
        <v/>
      </c>
      <c r="P68" s="138" t="str">
        <f>IF(MatLab!R68&lt;&gt;"a","",MatLab!R68)</f>
        <v/>
      </c>
      <c r="Q68" s="138" t="str">
        <f>IF(MatLab!S68&lt;&gt;"a","",MatLab!S68)</f>
        <v/>
      </c>
      <c r="R68" s="138" t="str">
        <f>IF('Lab Fizica'!E68&lt;&gt;"a","",'Lab Fizica'!E68)</f>
        <v/>
      </c>
      <c r="S68" s="138" t="str">
        <f>IF('Lab Fizica'!F68&lt;&gt;"a","",'Lab Fizica'!F68)</f>
        <v/>
      </c>
      <c r="T68" s="138" t="str">
        <f>IF('Lab Fizica'!G68&lt;&gt;"a","",'Lab Fizica'!G68)</f>
        <v/>
      </c>
      <c r="U68" s="138" t="str">
        <f>IF('Lab Fizica'!H68&lt;&gt;"a","",'Lab Fizica'!H68)</f>
        <v/>
      </c>
      <c r="V68" s="138" t="str">
        <f>IF('Lab Fizica'!I68&lt;&gt;"a","",'Lab Fizica'!I68)</f>
        <v/>
      </c>
      <c r="W68" s="138" t="str">
        <f>IF('Lab Fizica'!J68&lt;&gt;"a","",'Lab Fizica'!J68)</f>
        <v/>
      </c>
      <c r="X68" s="138" t="str">
        <f>IF('Lab Fizica'!K68&lt;&gt;"a","",'Lab Fizica'!K68)</f>
        <v/>
      </c>
      <c r="Y68" s="138" t="str">
        <f>IF('Lab Fizica'!L68&lt;&gt;"a","",'Lab Fizica'!L68)</f>
        <v/>
      </c>
      <c r="Z68" s="138" t="str">
        <f>IF('Lab Fizica'!M68&lt;&gt;"a","",'Lab Fizica'!M68)</f>
        <v/>
      </c>
      <c r="AA68" s="138" t="str">
        <f>IF('Lab Fizica'!N68&lt;&gt;"a","",'Lab Fizica'!N68)</f>
        <v/>
      </c>
      <c r="AB68" s="138" t="str">
        <f>IF('Lab Fizica'!O68&lt;&gt;"a","",'Lab Fizica'!O68)</f>
        <v/>
      </c>
      <c r="AC68" s="138" t="str">
        <f>IF('Lab Fizica'!P68&lt;&gt;"a","",'Lab Fizica'!P68)</f>
        <v/>
      </c>
      <c r="AD68" s="138" t="str">
        <f>IF('Lab Fizica'!Q68&lt;&gt;"a","",'Lab Fizica'!Q68)</f>
        <v/>
      </c>
      <c r="AE68" s="138" t="str">
        <f>IF('Lab Fizica'!R68&lt;&gt;"a","",'Lab Fizica'!R68)</f>
        <v/>
      </c>
      <c r="AF68" s="138" t="str">
        <f>IF('Lab Fizica'!S68&lt;&gt;"a","",'Lab Fizica'!S68)</f>
        <v/>
      </c>
      <c r="AG68" s="128"/>
      <c r="AH68" s="128"/>
      <c r="AI68" s="125"/>
    </row>
    <row r="69" spans="1:35" ht="19.95" customHeight="1" x14ac:dyDescent="0.3">
      <c r="A69" s="125" t="str">
        <f>'CP, Curs, Sem'!B68</f>
        <v/>
      </c>
      <c r="B69" s="126" t="str">
        <f>IF(NOT(ISBLANK('CP, Curs, Sem'!C68)),'CP, Curs, Sem'!C68,"")</f>
        <v/>
      </c>
      <c r="C69" s="138" t="str">
        <f>IF(MatLab!E69&lt;&gt;"a","",MatLab!E69)</f>
        <v/>
      </c>
      <c r="D69" s="138" t="str">
        <f>IF(MatLab!F69&lt;&gt;"a","",MatLab!F69)</f>
        <v/>
      </c>
      <c r="E69" s="138" t="str">
        <f>IF(MatLab!G69&lt;&gt;"a","",MatLab!G69)</f>
        <v/>
      </c>
      <c r="F69" s="138" t="str">
        <f>IF(MatLab!H69&lt;&gt;"a","",MatLab!H69)</f>
        <v/>
      </c>
      <c r="G69" s="138" t="str">
        <f>IF(MatLab!I69&lt;&gt;"a","",MatLab!I69)</f>
        <v/>
      </c>
      <c r="H69" s="138" t="str">
        <f>IF(MatLab!J69&lt;&gt;"a","",MatLab!J69)</f>
        <v/>
      </c>
      <c r="I69" s="138" t="str">
        <f>IF(MatLab!K69&lt;&gt;"a","",MatLab!K69)</f>
        <v/>
      </c>
      <c r="J69" s="138" t="str">
        <f>IF(MatLab!L69&lt;&gt;"a","",MatLab!L69)</f>
        <v/>
      </c>
      <c r="K69" s="138" t="str">
        <f>IF(MatLab!M69&lt;&gt;"a","",MatLab!M69)</f>
        <v/>
      </c>
      <c r="L69" s="138" t="str">
        <f>IF(MatLab!N69&lt;&gt;"a","",MatLab!N69)</f>
        <v/>
      </c>
      <c r="M69" s="138" t="str">
        <f>IF(MatLab!O69&lt;&gt;"a","",MatLab!O69)</f>
        <v/>
      </c>
      <c r="N69" s="138" t="str">
        <f>IF(MatLab!P69&lt;&gt;"a","",MatLab!P69)</f>
        <v/>
      </c>
      <c r="O69" s="138" t="str">
        <f>IF(MatLab!Q69&lt;&gt;"a","",MatLab!Q69)</f>
        <v/>
      </c>
      <c r="P69" s="138" t="str">
        <f>IF(MatLab!R69&lt;&gt;"a","",MatLab!R69)</f>
        <v/>
      </c>
      <c r="Q69" s="138" t="str">
        <f>IF(MatLab!S69&lt;&gt;"a","",MatLab!S69)</f>
        <v/>
      </c>
      <c r="R69" s="138" t="str">
        <f>IF('Lab Fizica'!E69&lt;&gt;"a","",'Lab Fizica'!E69)</f>
        <v/>
      </c>
      <c r="S69" s="138" t="str">
        <f>IF('Lab Fizica'!F69&lt;&gt;"a","",'Lab Fizica'!F69)</f>
        <v/>
      </c>
      <c r="T69" s="138" t="str">
        <f>IF('Lab Fizica'!G69&lt;&gt;"a","",'Lab Fizica'!G69)</f>
        <v/>
      </c>
      <c r="U69" s="138" t="str">
        <f>IF('Lab Fizica'!H69&lt;&gt;"a","",'Lab Fizica'!H69)</f>
        <v/>
      </c>
      <c r="V69" s="138" t="str">
        <f>IF('Lab Fizica'!I69&lt;&gt;"a","",'Lab Fizica'!I69)</f>
        <v/>
      </c>
      <c r="W69" s="138" t="str">
        <f>IF('Lab Fizica'!J69&lt;&gt;"a","",'Lab Fizica'!J69)</f>
        <v/>
      </c>
      <c r="X69" s="138" t="str">
        <f>IF('Lab Fizica'!K69&lt;&gt;"a","",'Lab Fizica'!K69)</f>
        <v/>
      </c>
      <c r="Y69" s="138" t="str">
        <f>IF('Lab Fizica'!L69&lt;&gt;"a","",'Lab Fizica'!L69)</f>
        <v/>
      </c>
      <c r="Z69" s="138" t="str">
        <f>IF('Lab Fizica'!M69&lt;&gt;"a","",'Lab Fizica'!M69)</f>
        <v/>
      </c>
      <c r="AA69" s="138" t="str">
        <f>IF('Lab Fizica'!N69&lt;&gt;"a","",'Lab Fizica'!N69)</f>
        <v/>
      </c>
      <c r="AB69" s="138" t="str">
        <f>IF('Lab Fizica'!O69&lt;&gt;"a","",'Lab Fizica'!O69)</f>
        <v/>
      </c>
      <c r="AC69" s="138" t="str">
        <f>IF('Lab Fizica'!P69&lt;&gt;"a","",'Lab Fizica'!P69)</f>
        <v/>
      </c>
      <c r="AD69" s="138" t="str">
        <f>IF('Lab Fizica'!Q69&lt;&gt;"a","",'Lab Fizica'!Q69)</f>
        <v/>
      </c>
      <c r="AE69" s="138" t="str">
        <f>IF('Lab Fizica'!R69&lt;&gt;"a","",'Lab Fizica'!R69)</f>
        <v/>
      </c>
      <c r="AF69" s="138" t="str">
        <f>IF('Lab Fizica'!S69&lt;&gt;"a","",'Lab Fizica'!S69)</f>
        <v/>
      </c>
      <c r="AG69" s="128"/>
      <c r="AH69" s="128"/>
      <c r="AI69" s="125"/>
    </row>
    <row r="70" spans="1:35" ht="19.95" customHeight="1" x14ac:dyDescent="0.3">
      <c r="A70" s="125" t="str">
        <f>'CP, Curs, Sem'!B69</f>
        <v/>
      </c>
      <c r="B70" s="126" t="str">
        <f>IF(NOT(ISBLANK('CP, Curs, Sem'!C69)),'CP, Curs, Sem'!C69,"")</f>
        <v/>
      </c>
      <c r="C70" s="138" t="str">
        <f>IF(MatLab!E70&lt;&gt;"a","",MatLab!E70)</f>
        <v/>
      </c>
      <c r="D70" s="138" t="str">
        <f>IF(MatLab!F70&lt;&gt;"a","",MatLab!F70)</f>
        <v/>
      </c>
      <c r="E70" s="138" t="str">
        <f>IF(MatLab!G70&lt;&gt;"a","",MatLab!G70)</f>
        <v/>
      </c>
      <c r="F70" s="138" t="str">
        <f>IF(MatLab!H70&lt;&gt;"a","",MatLab!H70)</f>
        <v/>
      </c>
      <c r="G70" s="138" t="str">
        <f>IF(MatLab!I70&lt;&gt;"a","",MatLab!I70)</f>
        <v/>
      </c>
      <c r="H70" s="138" t="str">
        <f>IF(MatLab!J70&lt;&gt;"a","",MatLab!J70)</f>
        <v/>
      </c>
      <c r="I70" s="138" t="str">
        <f>IF(MatLab!K70&lt;&gt;"a","",MatLab!K70)</f>
        <v/>
      </c>
      <c r="J70" s="138" t="str">
        <f>IF(MatLab!L70&lt;&gt;"a","",MatLab!L70)</f>
        <v/>
      </c>
      <c r="K70" s="138" t="str">
        <f>IF(MatLab!M70&lt;&gt;"a","",MatLab!M70)</f>
        <v/>
      </c>
      <c r="L70" s="138" t="str">
        <f>IF(MatLab!N70&lt;&gt;"a","",MatLab!N70)</f>
        <v/>
      </c>
      <c r="M70" s="138" t="str">
        <f>IF(MatLab!O70&lt;&gt;"a","",MatLab!O70)</f>
        <v/>
      </c>
      <c r="N70" s="138" t="str">
        <f>IF(MatLab!P70&lt;&gt;"a","",MatLab!P70)</f>
        <v/>
      </c>
      <c r="O70" s="138" t="str">
        <f>IF(MatLab!Q70&lt;&gt;"a","",MatLab!Q70)</f>
        <v/>
      </c>
      <c r="P70" s="138" t="str">
        <f>IF(MatLab!R70&lt;&gt;"a","",MatLab!R70)</f>
        <v/>
      </c>
      <c r="Q70" s="138" t="str">
        <f>IF(MatLab!S70&lt;&gt;"a","",MatLab!S70)</f>
        <v/>
      </c>
      <c r="R70" s="138" t="str">
        <f>IF('Lab Fizica'!E70&lt;&gt;"a","",'Lab Fizica'!E70)</f>
        <v/>
      </c>
      <c r="S70" s="138" t="str">
        <f>IF('Lab Fizica'!F70&lt;&gt;"a","",'Lab Fizica'!F70)</f>
        <v/>
      </c>
      <c r="T70" s="138" t="str">
        <f>IF('Lab Fizica'!G70&lt;&gt;"a","",'Lab Fizica'!G70)</f>
        <v/>
      </c>
      <c r="U70" s="138" t="str">
        <f>IF('Lab Fizica'!H70&lt;&gt;"a","",'Lab Fizica'!H70)</f>
        <v/>
      </c>
      <c r="V70" s="138" t="str">
        <f>IF('Lab Fizica'!I70&lt;&gt;"a","",'Lab Fizica'!I70)</f>
        <v/>
      </c>
      <c r="W70" s="138" t="str">
        <f>IF('Lab Fizica'!J70&lt;&gt;"a","",'Lab Fizica'!J70)</f>
        <v/>
      </c>
      <c r="X70" s="138" t="str">
        <f>IF('Lab Fizica'!K70&lt;&gt;"a","",'Lab Fizica'!K70)</f>
        <v/>
      </c>
      <c r="Y70" s="138" t="str">
        <f>IF('Lab Fizica'!L70&lt;&gt;"a","",'Lab Fizica'!L70)</f>
        <v/>
      </c>
      <c r="Z70" s="138" t="str">
        <f>IF('Lab Fizica'!M70&lt;&gt;"a","",'Lab Fizica'!M70)</f>
        <v/>
      </c>
      <c r="AA70" s="138" t="str">
        <f>IF('Lab Fizica'!N70&lt;&gt;"a","",'Lab Fizica'!N70)</f>
        <v/>
      </c>
      <c r="AB70" s="138" t="str">
        <f>IF('Lab Fizica'!O70&lt;&gt;"a","",'Lab Fizica'!O70)</f>
        <v/>
      </c>
      <c r="AC70" s="138" t="str">
        <f>IF('Lab Fizica'!P70&lt;&gt;"a","",'Lab Fizica'!P70)</f>
        <v/>
      </c>
      <c r="AD70" s="138" t="str">
        <f>IF('Lab Fizica'!Q70&lt;&gt;"a","",'Lab Fizica'!Q70)</f>
        <v/>
      </c>
      <c r="AE70" s="138" t="str">
        <f>IF('Lab Fizica'!R70&lt;&gt;"a","",'Lab Fizica'!R70)</f>
        <v/>
      </c>
      <c r="AF70" s="138" t="str">
        <f>IF('Lab Fizica'!S70&lt;&gt;"a","",'Lab Fizica'!S70)</f>
        <v/>
      </c>
      <c r="AG70" s="128"/>
      <c r="AH70" s="128"/>
      <c r="AI70" s="125"/>
    </row>
    <row r="71" spans="1:35" ht="19.95" customHeight="1" x14ac:dyDescent="0.3">
      <c r="A71" s="125" t="str">
        <f>'CP, Curs, Sem'!B70</f>
        <v/>
      </c>
      <c r="B71" s="126" t="str">
        <f>IF(NOT(ISBLANK('CP, Curs, Sem'!C70)),'CP, Curs, Sem'!C70,"")</f>
        <v/>
      </c>
      <c r="C71" s="138" t="str">
        <f>IF(MatLab!E71&lt;&gt;"a","",MatLab!E71)</f>
        <v/>
      </c>
      <c r="D71" s="138" t="str">
        <f>IF(MatLab!F71&lt;&gt;"a","",MatLab!F71)</f>
        <v/>
      </c>
      <c r="E71" s="138" t="str">
        <f>IF(MatLab!G71&lt;&gt;"a","",MatLab!G71)</f>
        <v/>
      </c>
      <c r="F71" s="138" t="str">
        <f>IF(MatLab!H71&lt;&gt;"a","",MatLab!H71)</f>
        <v/>
      </c>
      <c r="G71" s="138" t="str">
        <f>IF(MatLab!I71&lt;&gt;"a","",MatLab!I71)</f>
        <v/>
      </c>
      <c r="H71" s="138" t="str">
        <f>IF(MatLab!J71&lt;&gt;"a","",MatLab!J71)</f>
        <v/>
      </c>
      <c r="I71" s="138" t="str">
        <f>IF(MatLab!K71&lt;&gt;"a","",MatLab!K71)</f>
        <v/>
      </c>
      <c r="J71" s="138" t="str">
        <f>IF(MatLab!L71&lt;&gt;"a","",MatLab!L71)</f>
        <v/>
      </c>
      <c r="K71" s="138" t="str">
        <f>IF(MatLab!M71&lt;&gt;"a","",MatLab!M71)</f>
        <v/>
      </c>
      <c r="L71" s="138" t="str">
        <f>IF(MatLab!N71&lt;&gt;"a","",MatLab!N71)</f>
        <v/>
      </c>
      <c r="M71" s="138" t="str">
        <f>IF(MatLab!O71&lt;&gt;"a","",MatLab!O71)</f>
        <v/>
      </c>
      <c r="N71" s="138" t="str">
        <f>IF(MatLab!P71&lt;&gt;"a","",MatLab!P71)</f>
        <v/>
      </c>
      <c r="O71" s="138" t="str">
        <f>IF(MatLab!Q71&lt;&gt;"a","",MatLab!Q71)</f>
        <v/>
      </c>
      <c r="P71" s="138" t="str">
        <f>IF(MatLab!R71&lt;&gt;"a","",MatLab!R71)</f>
        <v/>
      </c>
      <c r="Q71" s="138" t="str">
        <f>IF(MatLab!S71&lt;&gt;"a","",MatLab!S71)</f>
        <v/>
      </c>
      <c r="R71" s="138" t="str">
        <f>IF('Lab Fizica'!E71&lt;&gt;"a","",'Lab Fizica'!E71)</f>
        <v/>
      </c>
      <c r="S71" s="138" t="str">
        <f>IF('Lab Fizica'!F71&lt;&gt;"a","",'Lab Fizica'!F71)</f>
        <v/>
      </c>
      <c r="T71" s="138" t="str">
        <f>IF('Lab Fizica'!G71&lt;&gt;"a","",'Lab Fizica'!G71)</f>
        <v/>
      </c>
      <c r="U71" s="138" t="str">
        <f>IF('Lab Fizica'!H71&lt;&gt;"a","",'Lab Fizica'!H71)</f>
        <v/>
      </c>
      <c r="V71" s="138" t="str">
        <f>IF('Lab Fizica'!I71&lt;&gt;"a","",'Lab Fizica'!I71)</f>
        <v/>
      </c>
      <c r="W71" s="138" t="str">
        <f>IF('Lab Fizica'!J71&lt;&gt;"a","",'Lab Fizica'!J71)</f>
        <v/>
      </c>
      <c r="X71" s="138" t="str">
        <f>IF('Lab Fizica'!K71&lt;&gt;"a","",'Lab Fizica'!K71)</f>
        <v/>
      </c>
      <c r="Y71" s="138" t="str">
        <f>IF('Lab Fizica'!L71&lt;&gt;"a","",'Lab Fizica'!L71)</f>
        <v/>
      </c>
      <c r="Z71" s="138" t="str">
        <f>IF('Lab Fizica'!M71&lt;&gt;"a","",'Lab Fizica'!M71)</f>
        <v/>
      </c>
      <c r="AA71" s="138" t="str">
        <f>IF('Lab Fizica'!N71&lt;&gt;"a","",'Lab Fizica'!N71)</f>
        <v/>
      </c>
      <c r="AB71" s="138" t="str">
        <f>IF('Lab Fizica'!O71&lt;&gt;"a","",'Lab Fizica'!O71)</f>
        <v/>
      </c>
      <c r="AC71" s="138" t="str">
        <f>IF('Lab Fizica'!P71&lt;&gt;"a","",'Lab Fizica'!P71)</f>
        <v/>
      </c>
      <c r="AD71" s="138" t="str">
        <f>IF('Lab Fizica'!Q71&lt;&gt;"a","",'Lab Fizica'!Q71)</f>
        <v/>
      </c>
      <c r="AE71" s="138" t="str">
        <f>IF('Lab Fizica'!R71&lt;&gt;"a","",'Lab Fizica'!R71)</f>
        <v/>
      </c>
      <c r="AF71" s="138" t="str">
        <f>IF('Lab Fizica'!S71&lt;&gt;"a","",'Lab Fizica'!S71)</f>
        <v/>
      </c>
      <c r="AG71" s="128"/>
      <c r="AH71" s="128"/>
      <c r="AI71" s="125"/>
    </row>
    <row r="72" spans="1:35" ht="19.95" customHeight="1" x14ac:dyDescent="0.3">
      <c r="A72" s="125" t="str">
        <f>'CP, Curs, Sem'!B71</f>
        <v/>
      </c>
      <c r="B72" s="126" t="str">
        <f>IF(NOT(ISBLANK('CP, Curs, Sem'!C71)),'CP, Curs, Sem'!C71,"")</f>
        <v/>
      </c>
      <c r="C72" s="138" t="str">
        <f>IF(MatLab!E72&lt;&gt;"a","",MatLab!E72)</f>
        <v/>
      </c>
      <c r="D72" s="138" t="str">
        <f>IF(MatLab!F72&lt;&gt;"a","",MatLab!F72)</f>
        <v/>
      </c>
      <c r="E72" s="138" t="str">
        <f>IF(MatLab!G72&lt;&gt;"a","",MatLab!G72)</f>
        <v/>
      </c>
      <c r="F72" s="138" t="str">
        <f>IF(MatLab!H72&lt;&gt;"a","",MatLab!H72)</f>
        <v/>
      </c>
      <c r="G72" s="138" t="str">
        <f>IF(MatLab!I72&lt;&gt;"a","",MatLab!I72)</f>
        <v/>
      </c>
      <c r="H72" s="138" t="str">
        <f>IF(MatLab!J72&lt;&gt;"a","",MatLab!J72)</f>
        <v/>
      </c>
      <c r="I72" s="138" t="str">
        <f>IF(MatLab!K72&lt;&gt;"a","",MatLab!K72)</f>
        <v/>
      </c>
      <c r="J72" s="138" t="str">
        <f>IF(MatLab!L72&lt;&gt;"a","",MatLab!L72)</f>
        <v/>
      </c>
      <c r="K72" s="138" t="str">
        <f>IF(MatLab!M72&lt;&gt;"a","",MatLab!M72)</f>
        <v/>
      </c>
      <c r="L72" s="138" t="str">
        <f>IF(MatLab!N72&lt;&gt;"a","",MatLab!N72)</f>
        <v/>
      </c>
      <c r="M72" s="138" t="str">
        <f>IF(MatLab!O72&lt;&gt;"a","",MatLab!O72)</f>
        <v/>
      </c>
      <c r="N72" s="138" t="str">
        <f>IF(MatLab!P72&lt;&gt;"a","",MatLab!P72)</f>
        <v/>
      </c>
      <c r="O72" s="138" t="str">
        <f>IF(MatLab!Q72&lt;&gt;"a","",MatLab!Q72)</f>
        <v/>
      </c>
      <c r="P72" s="138" t="str">
        <f>IF(MatLab!R72&lt;&gt;"a","",MatLab!R72)</f>
        <v/>
      </c>
      <c r="Q72" s="138" t="str">
        <f>IF(MatLab!S72&lt;&gt;"a","",MatLab!S72)</f>
        <v/>
      </c>
      <c r="R72" s="138" t="str">
        <f>IF('Lab Fizica'!E72&lt;&gt;"a","",'Lab Fizica'!E72)</f>
        <v/>
      </c>
      <c r="S72" s="138" t="str">
        <f>IF('Lab Fizica'!F72&lt;&gt;"a","",'Lab Fizica'!F72)</f>
        <v/>
      </c>
      <c r="T72" s="138" t="str">
        <f>IF('Lab Fizica'!G72&lt;&gt;"a","",'Lab Fizica'!G72)</f>
        <v/>
      </c>
      <c r="U72" s="138" t="str">
        <f>IF('Lab Fizica'!H72&lt;&gt;"a","",'Lab Fizica'!H72)</f>
        <v/>
      </c>
      <c r="V72" s="138" t="str">
        <f>IF('Lab Fizica'!I72&lt;&gt;"a","",'Lab Fizica'!I72)</f>
        <v/>
      </c>
      <c r="W72" s="138" t="str">
        <f>IF('Lab Fizica'!J72&lt;&gt;"a","",'Lab Fizica'!J72)</f>
        <v/>
      </c>
      <c r="X72" s="138" t="str">
        <f>IF('Lab Fizica'!K72&lt;&gt;"a","",'Lab Fizica'!K72)</f>
        <v/>
      </c>
      <c r="Y72" s="138" t="str">
        <f>IF('Lab Fizica'!L72&lt;&gt;"a","",'Lab Fizica'!L72)</f>
        <v/>
      </c>
      <c r="Z72" s="138" t="str">
        <f>IF('Lab Fizica'!M72&lt;&gt;"a","",'Lab Fizica'!M72)</f>
        <v/>
      </c>
      <c r="AA72" s="138" t="str">
        <f>IF('Lab Fizica'!N72&lt;&gt;"a","",'Lab Fizica'!N72)</f>
        <v/>
      </c>
      <c r="AB72" s="138" t="str">
        <f>IF('Lab Fizica'!O72&lt;&gt;"a","",'Lab Fizica'!O72)</f>
        <v/>
      </c>
      <c r="AC72" s="138" t="str">
        <f>IF('Lab Fizica'!P72&lt;&gt;"a","",'Lab Fizica'!P72)</f>
        <v/>
      </c>
      <c r="AD72" s="138" t="str">
        <f>IF('Lab Fizica'!Q72&lt;&gt;"a","",'Lab Fizica'!Q72)</f>
        <v/>
      </c>
      <c r="AE72" s="138" t="str">
        <f>IF('Lab Fizica'!R72&lt;&gt;"a","",'Lab Fizica'!R72)</f>
        <v/>
      </c>
      <c r="AF72" s="138" t="str">
        <f>IF('Lab Fizica'!S72&lt;&gt;"a","",'Lab Fizica'!S72)</f>
        <v/>
      </c>
      <c r="AG72" s="128"/>
      <c r="AH72" s="128"/>
      <c r="AI72" s="125"/>
    </row>
    <row r="73" spans="1:35" ht="19.95" customHeight="1" x14ac:dyDescent="0.3">
      <c r="A73" s="125" t="str">
        <f>'CP, Curs, Sem'!B72</f>
        <v/>
      </c>
      <c r="B73" s="126" t="str">
        <f>IF(NOT(ISBLANK('CP, Curs, Sem'!C72)),'CP, Curs, Sem'!C72,"")</f>
        <v/>
      </c>
      <c r="C73" s="138" t="str">
        <f>IF(MatLab!E73&lt;&gt;"a","",MatLab!E73)</f>
        <v/>
      </c>
      <c r="D73" s="138" t="str">
        <f>IF(MatLab!F73&lt;&gt;"a","",MatLab!F73)</f>
        <v/>
      </c>
      <c r="E73" s="138" t="str">
        <f>IF(MatLab!G73&lt;&gt;"a","",MatLab!G73)</f>
        <v/>
      </c>
      <c r="F73" s="138" t="str">
        <f>IF(MatLab!H73&lt;&gt;"a","",MatLab!H73)</f>
        <v/>
      </c>
      <c r="G73" s="138" t="str">
        <f>IF(MatLab!I73&lt;&gt;"a","",MatLab!I73)</f>
        <v/>
      </c>
      <c r="H73" s="138" t="str">
        <f>IF(MatLab!J73&lt;&gt;"a","",MatLab!J73)</f>
        <v/>
      </c>
      <c r="I73" s="138" t="str">
        <f>IF(MatLab!K73&lt;&gt;"a","",MatLab!K73)</f>
        <v/>
      </c>
      <c r="J73" s="138" t="str">
        <f>IF(MatLab!L73&lt;&gt;"a","",MatLab!L73)</f>
        <v/>
      </c>
      <c r="K73" s="138" t="str">
        <f>IF(MatLab!M73&lt;&gt;"a","",MatLab!M73)</f>
        <v/>
      </c>
      <c r="L73" s="138" t="str">
        <f>IF(MatLab!N73&lt;&gt;"a","",MatLab!N73)</f>
        <v/>
      </c>
      <c r="M73" s="138" t="str">
        <f>IF(MatLab!O73&lt;&gt;"a","",MatLab!O73)</f>
        <v/>
      </c>
      <c r="N73" s="138" t="str">
        <f>IF(MatLab!P73&lt;&gt;"a","",MatLab!P73)</f>
        <v/>
      </c>
      <c r="O73" s="138" t="str">
        <f>IF(MatLab!Q73&lt;&gt;"a","",MatLab!Q73)</f>
        <v/>
      </c>
      <c r="P73" s="138" t="str">
        <f>IF(MatLab!R73&lt;&gt;"a","",MatLab!R73)</f>
        <v/>
      </c>
      <c r="Q73" s="138" t="str">
        <f>IF(MatLab!S73&lt;&gt;"a","",MatLab!S73)</f>
        <v/>
      </c>
      <c r="R73" s="138" t="str">
        <f>IF('Lab Fizica'!E73&lt;&gt;"a","",'Lab Fizica'!E73)</f>
        <v/>
      </c>
      <c r="S73" s="138" t="str">
        <f>IF('Lab Fizica'!F73&lt;&gt;"a","",'Lab Fizica'!F73)</f>
        <v/>
      </c>
      <c r="T73" s="138" t="str">
        <f>IF('Lab Fizica'!G73&lt;&gt;"a","",'Lab Fizica'!G73)</f>
        <v/>
      </c>
      <c r="U73" s="138" t="str">
        <f>IF('Lab Fizica'!H73&lt;&gt;"a","",'Lab Fizica'!H73)</f>
        <v/>
      </c>
      <c r="V73" s="138" t="str">
        <f>IF('Lab Fizica'!I73&lt;&gt;"a","",'Lab Fizica'!I73)</f>
        <v/>
      </c>
      <c r="W73" s="138" t="str">
        <f>IF('Lab Fizica'!J73&lt;&gt;"a","",'Lab Fizica'!J73)</f>
        <v/>
      </c>
      <c r="X73" s="138" t="str">
        <f>IF('Lab Fizica'!K73&lt;&gt;"a","",'Lab Fizica'!K73)</f>
        <v/>
      </c>
      <c r="Y73" s="138" t="str">
        <f>IF('Lab Fizica'!L73&lt;&gt;"a","",'Lab Fizica'!L73)</f>
        <v/>
      </c>
      <c r="Z73" s="138" t="str">
        <f>IF('Lab Fizica'!M73&lt;&gt;"a","",'Lab Fizica'!M73)</f>
        <v/>
      </c>
      <c r="AA73" s="138" t="str">
        <f>IF('Lab Fizica'!N73&lt;&gt;"a","",'Lab Fizica'!N73)</f>
        <v/>
      </c>
      <c r="AB73" s="138" t="str">
        <f>IF('Lab Fizica'!O73&lt;&gt;"a","",'Lab Fizica'!O73)</f>
        <v/>
      </c>
      <c r="AC73" s="138" t="str">
        <f>IF('Lab Fizica'!P73&lt;&gt;"a","",'Lab Fizica'!P73)</f>
        <v/>
      </c>
      <c r="AD73" s="138" t="str">
        <f>IF('Lab Fizica'!Q73&lt;&gt;"a","",'Lab Fizica'!Q73)</f>
        <v/>
      </c>
      <c r="AE73" s="138" t="str">
        <f>IF('Lab Fizica'!R73&lt;&gt;"a","",'Lab Fizica'!R73)</f>
        <v/>
      </c>
      <c r="AF73" s="138" t="str">
        <f>IF('Lab Fizica'!S73&lt;&gt;"a","",'Lab Fizica'!S73)</f>
        <v/>
      </c>
      <c r="AG73" s="128"/>
      <c r="AH73" s="128"/>
      <c r="AI73" s="125"/>
    </row>
    <row r="74" spans="1:35" ht="19.95" customHeight="1" x14ac:dyDescent="0.3">
      <c r="A74" s="125" t="str">
        <f>'CP, Curs, Sem'!B73</f>
        <v/>
      </c>
      <c r="B74" s="126" t="str">
        <f>IF(NOT(ISBLANK('CP, Curs, Sem'!C73)),'CP, Curs, Sem'!C73,"")</f>
        <v/>
      </c>
      <c r="C74" s="138" t="str">
        <f>IF(MatLab!E74&lt;&gt;"a","",MatLab!E74)</f>
        <v/>
      </c>
      <c r="D74" s="138" t="str">
        <f>IF(MatLab!F74&lt;&gt;"a","",MatLab!F74)</f>
        <v/>
      </c>
      <c r="E74" s="138" t="str">
        <f>IF(MatLab!G74&lt;&gt;"a","",MatLab!G74)</f>
        <v/>
      </c>
      <c r="F74" s="138" t="str">
        <f>IF(MatLab!H74&lt;&gt;"a","",MatLab!H74)</f>
        <v/>
      </c>
      <c r="G74" s="138" t="str">
        <f>IF(MatLab!I74&lt;&gt;"a","",MatLab!I74)</f>
        <v/>
      </c>
      <c r="H74" s="138" t="str">
        <f>IF(MatLab!J74&lt;&gt;"a","",MatLab!J74)</f>
        <v/>
      </c>
      <c r="I74" s="138" t="str">
        <f>IF(MatLab!K74&lt;&gt;"a","",MatLab!K74)</f>
        <v/>
      </c>
      <c r="J74" s="138" t="str">
        <f>IF(MatLab!L74&lt;&gt;"a","",MatLab!L74)</f>
        <v/>
      </c>
      <c r="K74" s="138" t="str">
        <f>IF(MatLab!M74&lt;&gt;"a","",MatLab!M74)</f>
        <v/>
      </c>
      <c r="L74" s="138" t="str">
        <f>IF(MatLab!N74&lt;&gt;"a","",MatLab!N74)</f>
        <v/>
      </c>
      <c r="M74" s="138" t="str">
        <f>IF(MatLab!O74&lt;&gt;"a","",MatLab!O74)</f>
        <v/>
      </c>
      <c r="N74" s="138" t="str">
        <f>IF(MatLab!P74&lt;&gt;"a","",MatLab!P74)</f>
        <v/>
      </c>
      <c r="O74" s="138" t="str">
        <f>IF(MatLab!Q74&lt;&gt;"a","",MatLab!Q74)</f>
        <v/>
      </c>
      <c r="P74" s="138" t="str">
        <f>IF(MatLab!R74&lt;&gt;"a","",MatLab!R74)</f>
        <v/>
      </c>
      <c r="Q74" s="138" t="str">
        <f>IF(MatLab!S74&lt;&gt;"a","",MatLab!S74)</f>
        <v/>
      </c>
      <c r="R74" s="138" t="str">
        <f>IF('Lab Fizica'!E74&lt;&gt;"a","",'Lab Fizica'!E74)</f>
        <v/>
      </c>
      <c r="S74" s="138" t="str">
        <f>IF('Lab Fizica'!F74&lt;&gt;"a","",'Lab Fizica'!F74)</f>
        <v/>
      </c>
      <c r="T74" s="138" t="str">
        <f>IF('Lab Fizica'!G74&lt;&gt;"a","",'Lab Fizica'!G74)</f>
        <v/>
      </c>
      <c r="U74" s="138" t="str">
        <f>IF('Lab Fizica'!H74&lt;&gt;"a","",'Lab Fizica'!H74)</f>
        <v/>
      </c>
      <c r="V74" s="138" t="str">
        <f>IF('Lab Fizica'!I74&lt;&gt;"a","",'Lab Fizica'!I74)</f>
        <v/>
      </c>
      <c r="W74" s="138" t="str">
        <f>IF('Lab Fizica'!J74&lt;&gt;"a","",'Lab Fizica'!J74)</f>
        <v/>
      </c>
      <c r="X74" s="138" t="str">
        <f>IF('Lab Fizica'!K74&lt;&gt;"a","",'Lab Fizica'!K74)</f>
        <v/>
      </c>
      <c r="Y74" s="138" t="str">
        <f>IF('Lab Fizica'!L74&lt;&gt;"a","",'Lab Fizica'!L74)</f>
        <v/>
      </c>
      <c r="Z74" s="138" t="str">
        <f>IF('Lab Fizica'!M74&lt;&gt;"a","",'Lab Fizica'!M74)</f>
        <v/>
      </c>
      <c r="AA74" s="138" t="str">
        <f>IF('Lab Fizica'!N74&lt;&gt;"a","",'Lab Fizica'!N74)</f>
        <v/>
      </c>
      <c r="AB74" s="138" t="str">
        <f>IF('Lab Fizica'!O74&lt;&gt;"a","",'Lab Fizica'!O74)</f>
        <v/>
      </c>
      <c r="AC74" s="138" t="str">
        <f>IF('Lab Fizica'!P74&lt;&gt;"a","",'Lab Fizica'!P74)</f>
        <v/>
      </c>
      <c r="AD74" s="138" t="str">
        <f>IF('Lab Fizica'!Q74&lt;&gt;"a","",'Lab Fizica'!Q74)</f>
        <v/>
      </c>
      <c r="AE74" s="138" t="str">
        <f>IF('Lab Fizica'!R74&lt;&gt;"a","",'Lab Fizica'!R74)</f>
        <v/>
      </c>
      <c r="AF74" s="138" t="str">
        <f>IF('Lab Fizica'!S74&lt;&gt;"a","",'Lab Fizica'!S74)</f>
        <v/>
      </c>
      <c r="AG74" s="128"/>
      <c r="AH74" s="128"/>
      <c r="AI74" s="125"/>
    </row>
    <row r="75" spans="1:35" ht="19.95" customHeight="1" x14ac:dyDescent="0.3">
      <c r="A75" s="125" t="str">
        <f>'CP, Curs, Sem'!B74</f>
        <v/>
      </c>
      <c r="B75" s="126" t="str">
        <f>IF(NOT(ISBLANK('CP, Curs, Sem'!C74)),'CP, Curs, Sem'!C74,"")</f>
        <v/>
      </c>
      <c r="C75" s="138" t="str">
        <f>IF(MatLab!E75&lt;&gt;"a","",MatLab!E75)</f>
        <v/>
      </c>
      <c r="D75" s="138" t="str">
        <f>IF(MatLab!F75&lt;&gt;"a","",MatLab!F75)</f>
        <v/>
      </c>
      <c r="E75" s="138" t="str">
        <f>IF(MatLab!G75&lt;&gt;"a","",MatLab!G75)</f>
        <v/>
      </c>
      <c r="F75" s="138" t="str">
        <f>IF(MatLab!H75&lt;&gt;"a","",MatLab!H75)</f>
        <v/>
      </c>
      <c r="G75" s="138" t="str">
        <f>IF(MatLab!I75&lt;&gt;"a","",MatLab!I75)</f>
        <v/>
      </c>
      <c r="H75" s="138" t="str">
        <f>IF(MatLab!J75&lt;&gt;"a","",MatLab!J75)</f>
        <v/>
      </c>
      <c r="I75" s="138" t="str">
        <f>IF(MatLab!K75&lt;&gt;"a","",MatLab!K75)</f>
        <v/>
      </c>
      <c r="J75" s="138" t="str">
        <f>IF(MatLab!L75&lt;&gt;"a","",MatLab!L75)</f>
        <v/>
      </c>
      <c r="K75" s="138" t="str">
        <f>IF(MatLab!M75&lt;&gt;"a","",MatLab!M75)</f>
        <v/>
      </c>
      <c r="L75" s="138" t="str">
        <f>IF(MatLab!N75&lt;&gt;"a","",MatLab!N75)</f>
        <v/>
      </c>
      <c r="M75" s="138" t="str">
        <f>IF(MatLab!O75&lt;&gt;"a","",MatLab!O75)</f>
        <v/>
      </c>
      <c r="N75" s="138" t="str">
        <f>IF(MatLab!P75&lt;&gt;"a","",MatLab!P75)</f>
        <v/>
      </c>
      <c r="O75" s="138" t="str">
        <f>IF(MatLab!Q75&lt;&gt;"a","",MatLab!Q75)</f>
        <v/>
      </c>
      <c r="P75" s="138" t="str">
        <f>IF(MatLab!R75&lt;&gt;"a","",MatLab!R75)</f>
        <v/>
      </c>
      <c r="Q75" s="138" t="str">
        <f>IF(MatLab!S75&lt;&gt;"a","",MatLab!S75)</f>
        <v/>
      </c>
      <c r="R75" s="138" t="str">
        <f>IF('Lab Fizica'!E75&lt;&gt;"a","",'Lab Fizica'!E75)</f>
        <v/>
      </c>
      <c r="S75" s="138" t="str">
        <f>IF('Lab Fizica'!F75&lt;&gt;"a","",'Lab Fizica'!F75)</f>
        <v/>
      </c>
      <c r="T75" s="138" t="str">
        <f>IF('Lab Fizica'!G75&lt;&gt;"a","",'Lab Fizica'!G75)</f>
        <v/>
      </c>
      <c r="U75" s="138" t="str">
        <f>IF('Lab Fizica'!H75&lt;&gt;"a","",'Lab Fizica'!H75)</f>
        <v/>
      </c>
      <c r="V75" s="138" t="str">
        <f>IF('Lab Fizica'!I75&lt;&gt;"a","",'Lab Fizica'!I75)</f>
        <v/>
      </c>
      <c r="W75" s="138" t="str">
        <f>IF('Lab Fizica'!J75&lt;&gt;"a","",'Lab Fizica'!J75)</f>
        <v/>
      </c>
      <c r="X75" s="138" t="str">
        <f>IF('Lab Fizica'!K75&lt;&gt;"a","",'Lab Fizica'!K75)</f>
        <v/>
      </c>
      <c r="Y75" s="138" t="str">
        <f>IF('Lab Fizica'!L75&lt;&gt;"a","",'Lab Fizica'!L75)</f>
        <v/>
      </c>
      <c r="Z75" s="138" t="str">
        <f>IF('Lab Fizica'!M75&lt;&gt;"a","",'Lab Fizica'!M75)</f>
        <v/>
      </c>
      <c r="AA75" s="138" t="str">
        <f>IF('Lab Fizica'!N75&lt;&gt;"a","",'Lab Fizica'!N75)</f>
        <v/>
      </c>
      <c r="AB75" s="138" t="str">
        <f>IF('Lab Fizica'!O75&lt;&gt;"a","",'Lab Fizica'!O75)</f>
        <v/>
      </c>
      <c r="AC75" s="138" t="str">
        <f>IF('Lab Fizica'!P75&lt;&gt;"a","",'Lab Fizica'!P75)</f>
        <v/>
      </c>
      <c r="AD75" s="138" t="str">
        <f>IF('Lab Fizica'!Q75&lt;&gt;"a","",'Lab Fizica'!Q75)</f>
        <v/>
      </c>
      <c r="AE75" s="138" t="str">
        <f>IF('Lab Fizica'!R75&lt;&gt;"a","",'Lab Fizica'!R75)</f>
        <v/>
      </c>
      <c r="AF75" s="138" t="str">
        <f>IF('Lab Fizica'!S75&lt;&gt;"a","",'Lab Fizica'!S75)</f>
        <v/>
      </c>
      <c r="AG75" s="128"/>
      <c r="AH75" s="128"/>
      <c r="AI75" s="125"/>
    </row>
    <row r="76" spans="1:35" ht="19.95" customHeight="1" x14ac:dyDescent="0.3">
      <c r="A76" s="125" t="str">
        <f>'CP, Curs, Sem'!B75</f>
        <v/>
      </c>
      <c r="B76" s="126" t="str">
        <f>IF(NOT(ISBLANK('CP, Curs, Sem'!C75)),'CP, Curs, Sem'!C75,"")</f>
        <v/>
      </c>
      <c r="C76" s="138" t="str">
        <f>IF(MatLab!E76&lt;&gt;"a","",MatLab!E76)</f>
        <v/>
      </c>
      <c r="D76" s="138" t="str">
        <f>IF(MatLab!F76&lt;&gt;"a","",MatLab!F76)</f>
        <v/>
      </c>
      <c r="E76" s="138" t="str">
        <f>IF(MatLab!G76&lt;&gt;"a","",MatLab!G76)</f>
        <v/>
      </c>
      <c r="F76" s="138" t="str">
        <f>IF(MatLab!H76&lt;&gt;"a","",MatLab!H76)</f>
        <v/>
      </c>
      <c r="G76" s="138" t="str">
        <f>IF(MatLab!I76&lt;&gt;"a","",MatLab!I76)</f>
        <v/>
      </c>
      <c r="H76" s="138" t="str">
        <f>IF(MatLab!J76&lt;&gt;"a","",MatLab!J76)</f>
        <v/>
      </c>
      <c r="I76" s="138" t="str">
        <f>IF(MatLab!K76&lt;&gt;"a","",MatLab!K76)</f>
        <v/>
      </c>
      <c r="J76" s="138" t="str">
        <f>IF(MatLab!L76&lt;&gt;"a","",MatLab!L76)</f>
        <v/>
      </c>
      <c r="K76" s="138" t="str">
        <f>IF(MatLab!M76&lt;&gt;"a","",MatLab!M76)</f>
        <v/>
      </c>
      <c r="L76" s="138" t="str">
        <f>IF(MatLab!N76&lt;&gt;"a","",MatLab!N76)</f>
        <v/>
      </c>
      <c r="M76" s="138" t="str">
        <f>IF(MatLab!O76&lt;&gt;"a","",MatLab!O76)</f>
        <v/>
      </c>
      <c r="N76" s="138" t="str">
        <f>IF(MatLab!P76&lt;&gt;"a","",MatLab!P76)</f>
        <v/>
      </c>
      <c r="O76" s="138" t="str">
        <f>IF(MatLab!Q76&lt;&gt;"a","",MatLab!Q76)</f>
        <v/>
      </c>
      <c r="P76" s="138" t="str">
        <f>IF(MatLab!R76&lt;&gt;"a","",MatLab!R76)</f>
        <v/>
      </c>
      <c r="Q76" s="138" t="str">
        <f>IF(MatLab!S76&lt;&gt;"a","",MatLab!S76)</f>
        <v/>
      </c>
      <c r="R76" s="138" t="str">
        <f>IF('Lab Fizica'!E76&lt;&gt;"a","",'Lab Fizica'!E76)</f>
        <v/>
      </c>
      <c r="S76" s="138" t="str">
        <f>IF('Lab Fizica'!F76&lt;&gt;"a","",'Lab Fizica'!F76)</f>
        <v/>
      </c>
      <c r="T76" s="138" t="str">
        <f>IF('Lab Fizica'!G76&lt;&gt;"a","",'Lab Fizica'!G76)</f>
        <v/>
      </c>
      <c r="U76" s="138" t="str">
        <f>IF('Lab Fizica'!H76&lt;&gt;"a","",'Lab Fizica'!H76)</f>
        <v/>
      </c>
      <c r="V76" s="138" t="str">
        <f>IF('Lab Fizica'!I76&lt;&gt;"a","",'Lab Fizica'!I76)</f>
        <v/>
      </c>
      <c r="W76" s="138" t="str">
        <f>IF('Lab Fizica'!J76&lt;&gt;"a","",'Lab Fizica'!J76)</f>
        <v/>
      </c>
      <c r="X76" s="138" t="str">
        <f>IF('Lab Fizica'!K76&lt;&gt;"a","",'Lab Fizica'!K76)</f>
        <v/>
      </c>
      <c r="Y76" s="138" t="str">
        <f>IF('Lab Fizica'!L76&lt;&gt;"a","",'Lab Fizica'!L76)</f>
        <v/>
      </c>
      <c r="Z76" s="138" t="str">
        <f>IF('Lab Fizica'!M76&lt;&gt;"a","",'Lab Fizica'!M76)</f>
        <v/>
      </c>
      <c r="AA76" s="138" t="str">
        <f>IF('Lab Fizica'!N76&lt;&gt;"a","",'Lab Fizica'!N76)</f>
        <v/>
      </c>
      <c r="AB76" s="138" t="str">
        <f>IF('Lab Fizica'!O76&lt;&gt;"a","",'Lab Fizica'!O76)</f>
        <v/>
      </c>
      <c r="AC76" s="138" t="str">
        <f>IF('Lab Fizica'!P76&lt;&gt;"a","",'Lab Fizica'!P76)</f>
        <v/>
      </c>
      <c r="AD76" s="138" t="str">
        <f>IF('Lab Fizica'!Q76&lt;&gt;"a","",'Lab Fizica'!Q76)</f>
        <v/>
      </c>
      <c r="AE76" s="138" t="str">
        <f>IF('Lab Fizica'!R76&lt;&gt;"a","",'Lab Fizica'!R76)</f>
        <v/>
      </c>
      <c r="AF76" s="138" t="str">
        <f>IF('Lab Fizica'!S76&lt;&gt;"a","",'Lab Fizica'!S76)</f>
        <v/>
      </c>
      <c r="AG76" s="128"/>
      <c r="AH76" s="128"/>
      <c r="AI76" s="125"/>
    </row>
    <row r="77" spans="1:35" ht="19.95" customHeight="1" x14ac:dyDescent="0.3">
      <c r="A77" s="125" t="str">
        <f>'CP, Curs, Sem'!B76</f>
        <v/>
      </c>
      <c r="B77" s="126" t="str">
        <f>IF(NOT(ISBLANK('CP, Curs, Sem'!C76)),'CP, Curs, Sem'!C76,"")</f>
        <v/>
      </c>
      <c r="C77" s="138" t="str">
        <f>IF(MatLab!E77&lt;&gt;"a","",MatLab!E77)</f>
        <v/>
      </c>
      <c r="D77" s="138" t="str">
        <f>IF(MatLab!F77&lt;&gt;"a","",MatLab!F77)</f>
        <v/>
      </c>
      <c r="E77" s="138" t="str">
        <f>IF(MatLab!G77&lt;&gt;"a","",MatLab!G77)</f>
        <v/>
      </c>
      <c r="F77" s="138" t="str">
        <f>IF(MatLab!H77&lt;&gt;"a","",MatLab!H77)</f>
        <v/>
      </c>
      <c r="G77" s="138" t="str">
        <f>IF(MatLab!I77&lt;&gt;"a","",MatLab!I77)</f>
        <v/>
      </c>
      <c r="H77" s="138" t="str">
        <f>IF(MatLab!J77&lt;&gt;"a","",MatLab!J77)</f>
        <v/>
      </c>
      <c r="I77" s="138" t="str">
        <f>IF(MatLab!K77&lt;&gt;"a","",MatLab!K77)</f>
        <v/>
      </c>
      <c r="J77" s="138" t="str">
        <f>IF(MatLab!L77&lt;&gt;"a","",MatLab!L77)</f>
        <v/>
      </c>
      <c r="K77" s="138" t="str">
        <f>IF(MatLab!M77&lt;&gt;"a","",MatLab!M77)</f>
        <v/>
      </c>
      <c r="L77" s="138" t="str">
        <f>IF(MatLab!N77&lt;&gt;"a","",MatLab!N77)</f>
        <v/>
      </c>
      <c r="M77" s="138" t="str">
        <f>IF(MatLab!O77&lt;&gt;"a","",MatLab!O77)</f>
        <v/>
      </c>
      <c r="N77" s="138" t="str">
        <f>IF(MatLab!P77&lt;&gt;"a","",MatLab!P77)</f>
        <v/>
      </c>
      <c r="O77" s="138" t="str">
        <f>IF(MatLab!Q77&lt;&gt;"a","",MatLab!Q77)</f>
        <v/>
      </c>
      <c r="P77" s="138" t="str">
        <f>IF(MatLab!R77&lt;&gt;"a","",MatLab!R77)</f>
        <v/>
      </c>
      <c r="Q77" s="138" t="str">
        <f>IF(MatLab!S77&lt;&gt;"a","",MatLab!S77)</f>
        <v/>
      </c>
      <c r="R77" s="138" t="str">
        <f>IF('Lab Fizica'!E77&lt;&gt;"a","",'Lab Fizica'!E77)</f>
        <v/>
      </c>
      <c r="S77" s="138" t="str">
        <f>IF('Lab Fizica'!F77&lt;&gt;"a","",'Lab Fizica'!F77)</f>
        <v/>
      </c>
      <c r="T77" s="138" t="str">
        <f>IF('Lab Fizica'!G77&lt;&gt;"a","",'Lab Fizica'!G77)</f>
        <v/>
      </c>
      <c r="U77" s="138" t="str">
        <f>IF('Lab Fizica'!H77&lt;&gt;"a","",'Lab Fizica'!H77)</f>
        <v/>
      </c>
      <c r="V77" s="138" t="str">
        <f>IF('Lab Fizica'!I77&lt;&gt;"a","",'Lab Fizica'!I77)</f>
        <v/>
      </c>
      <c r="W77" s="138" t="str">
        <f>IF('Lab Fizica'!J77&lt;&gt;"a","",'Lab Fizica'!J77)</f>
        <v/>
      </c>
      <c r="X77" s="138" t="str">
        <f>IF('Lab Fizica'!K77&lt;&gt;"a","",'Lab Fizica'!K77)</f>
        <v/>
      </c>
      <c r="Y77" s="138" t="str">
        <f>IF('Lab Fizica'!L77&lt;&gt;"a","",'Lab Fizica'!L77)</f>
        <v/>
      </c>
      <c r="Z77" s="138" t="str">
        <f>IF('Lab Fizica'!M77&lt;&gt;"a","",'Lab Fizica'!M77)</f>
        <v/>
      </c>
      <c r="AA77" s="138" t="str">
        <f>IF('Lab Fizica'!N77&lt;&gt;"a","",'Lab Fizica'!N77)</f>
        <v/>
      </c>
      <c r="AB77" s="138" t="str">
        <f>IF('Lab Fizica'!O77&lt;&gt;"a","",'Lab Fizica'!O77)</f>
        <v/>
      </c>
      <c r="AC77" s="138" t="str">
        <f>IF('Lab Fizica'!P77&lt;&gt;"a","",'Lab Fizica'!P77)</f>
        <v/>
      </c>
      <c r="AD77" s="138" t="str">
        <f>IF('Lab Fizica'!Q77&lt;&gt;"a","",'Lab Fizica'!Q77)</f>
        <v/>
      </c>
      <c r="AE77" s="138" t="str">
        <f>IF('Lab Fizica'!R77&lt;&gt;"a","",'Lab Fizica'!R77)</f>
        <v/>
      </c>
      <c r="AF77" s="138" t="str">
        <f>IF('Lab Fizica'!S77&lt;&gt;"a","",'Lab Fizica'!S77)</f>
        <v/>
      </c>
      <c r="AG77" s="128"/>
      <c r="AH77" s="128"/>
      <c r="AI77" s="125"/>
    </row>
    <row r="78" spans="1:35" ht="19.95" customHeight="1" x14ac:dyDescent="0.3">
      <c r="A78" s="125" t="str">
        <f>'CP, Curs, Sem'!B77</f>
        <v/>
      </c>
      <c r="B78" s="126" t="str">
        <f>IF(NOT(ISBLANK('CP, Curs, Sem'!C77)),'CP, Curs, Sem'!C77,"")</f>
        <v/>
      </c>
      <c r="C78" s="138" t="str">
        <f>IF(MatLab!E78&lt;&gt;"a","",MatLab!E78)</f>
        <v/>
      </c>
      <c r="D78" s="138" t="str">
        <f>IF(MatLab!F78&lt;&gt;"a","",MatLab!F78)</f>
        <v/>
      </c>
      <c r="E78" s="138" t="str">
        <f>IF(MatLab!G78&lt;&gt;"a","",MatLab!G78)</f>
        <v/>
      </c>
      <c r="F78" s="138" t="str">
        <f>IF(MatLab!H78&lt;&gt;"a","",MatLab!H78)</f>
        <v/>
      </c>
      <c r="G78" s="138" t="str">
        <f>IF(MatLab!I78&lt;&gt;"a","",MatLab!I78)</f>
        <v/>
      </c>
      <c r="H78" s="138" t="str">
        <f>IF(MatLab!J78&lt;&gt;"a","",MatLab!J78)</f>
        <v/>
      </c>
      <c r="I78" s="138" t="str">
        <f>IF(MatLab!K78&lt;&gt;"a","",MatLab!K78)</f>
        <v/>
      </c>
      <c r="J78" s="138" t="str">
        <f>IF(MatLab!L78&lt;&gt;"a","",MatLab!L78)</f>
        <v/>
      </c>
      <c r="K78" s="138" t="str">
        <f>IF(MatLab!M78&lt;&gt;"a","",MatLab!M78)</f>
        <v/>
      </c>
      <c r="L78" s="138" t="str">
        <f>IF(MatLab!N78&lt;&gt;"a","",MatLab!N78)</f>
        <v/>
      </c>
      <c r="M78" s="138" t="str">
        <f>IF(MatLab!O78&lt;&gt;"a","",MatLab!O78)</f>
        <v/>
      </c>
      <c r="N78" s="138" t="str">
        <f>IF(MatLab!P78&lt;&gt;"a","",MatLab!P78)</f>
        <v/>
      </c>
      <c r="O78" s="138" t="str">
        <f>IF(MatLab!Q78&lt;&gt;"a","",MatLab!Q78)</f>
        <v/>
      </c>
      <c r="P78" s="138" t="str">
        <f>IF(MatLab!R78&lt;&gt;"a","",MatLab!R78)</f>
        <v/>
      </c>
      <c r="Q78" s="138" t="str">
        <f>IF(MatLab!S78&lt;&gt;"a","",MatLab!S78)</f>
        <v/>
      </c>
      <c r="R78" s="138" t="str">
        <f>IF('Lab Fizica'!E78&lt;&gt;"a","",'Lab Fizica'!E78)</f>
        <v/>
      </c>
      <c r="S78" s="138" t="str">
        <f>IF('Lab Fizica'!F78&lt;&gt;"a","",'Lab Fizica'!F78)</f>
        <v/>
      </c>
      <c r="T78" s="138" t="str">
        <f>IF('Lab Fizica'!G78&lt;&gt;"a","",'Lab Fizica'!G78)</f>
        <v/>
      </c>
      <c r="U78" s="138" t="str">
        <f>IF('Lab Fizica'!H78&lt;&gt;"a","",'Lab Fizica'!H78)</f>
        <v/>
      </c>
      <c r="V78" s="138" t="str">
        <f>IF('Lab Fizica'!I78&lt;&gt;"a","",'Lab Fizica'!I78)</f>
        <v/>
      </c>
      <c r="W78" s="138" t="str">
        <f>IF('Lab Fizica'!J78&lt;&gt;"a","",'Lab Fizica'!J78)</f>
        <v/>
      </c>
      <c r="X78" s="138" t="str">
        <f>IF('Lab Fizica'!K78&lt;&gt;"a","",'Lab Fizica'!K78)</f>
        <v/>
      </c>
      <c r="Y78" s="138" t="str">
        <f>IF('Lab Fizica'!L78&lt;&gt;"a","",'Lab Fizica'!L78)</f>
        <v/>
      </c>
      <c r="Z78" s="138" t="str">
        <f>IF('Lab Fizica'!M78&lt;&gt;"a","",'Lab Fizica'!M78)</f>
        <v/>
      </c>
      <c r="AA78" s="138" t="str">
        <f>IF('Lab Fizica'!N78&lt;&gt;"a","",'Lab Fizica'!N78)</f>
        <v/>
      </c>
      <c r="AB78" s="138" t="str">
        <f>IF('Lab Fizica'!O78&lt;&gt;"a","",'Lab Fizica'!O78)</f>
        <v/>
      </c>
      <c r="AC78" s="138" t="str">
        <f>IF('Lab Fizica'!P78&lt;&gt;"a","",'Lab Fizica'!P78)</f>
        <v/>
      </c>
      <c r="AD78" s="138" t="str">
        <f>IF('Lab Fizica'!Q78&lt;&gt;"a","",'Lab Fizica'!Q78)</f>
        <v/>
      </c>
      <c r="AE78" s="138" t="str">
        <f>IF('Lab Fizica'!R78&lt;&gt;"a","",'Lab Fizica'!R78)</f>
        <v/>
      </c>
      <c r="AF78" s="138" t="str">
        <f>IF('Lab Fizica'!S78&lt;&gt;"a","",'Lab Fizica'!S78)</f>
        <v/>
      </c>
      <c r="AG78" s="128"/>
      <c r="AH78" s="128"/>
      <c r="AI78" s="125"/>
    </row>
    <row r="79" spans="1:35" ht="19.95" customHeight="1" x14ac:dyDescent="0.3">
      <c r="A79" s="125" t="str">
        <f>'CP, Curs, Sem'!B78</f>
        <v/>
      </c>
      <c r="B79" s="126" t="str">
        <f>IF(NOT(ISBLANK('CP, Curs, Sem'!C78)),'CP, Curs, Sem'!C78,"")</f>
        <v/>
      </c>
      <c r="C79" s="138" t="str">
        <f>IF(MatLab!E79&lt;&gt;"a","",MatLab!E79)</f>
        <v/>
      </c>
      <c r="D79" s="138" t="str">
        <f>IF(MatLab!F79&lt;&gt;"a","",MatLab!F79)</f>
        <v/>
      </c>
      <c r="E79" s="138" t="str">
        <f>IF(MatLab!G79&lt;&gt;"a","",MatLab!G79)</f>
        <v/>
      </c>
      <c r="F79" s="138" t="str">
        <f>IF(MatLab!H79&lt;&gt;"a","",MatLab!H79)</f>
        <v/>
      </c>
      <c r="G79" s="138" t="str">
        <f>IF(MatLab!I79&lt;&gt;"a","",MatLab!I79)</f>
        <v/>
      </c>
      <c r="H79" s="138" t="str">
        <f>IF(MatLab!J79&lt;&gt;"a","",MatLab!J79)</f>
        <v/>
      </c>
      <c r="I79" s="138" t="str">
        <f>IF(MatLab!K79&lt;&gt;"a","",MatLab!K79)</f>
        <v/>
      </c>
      <c r="J79" s="138" t="str">
        <f>IF(MatLab!L79&lt;&gt;"a","",MatLab!L79)</f>
        <v/>
      </c>
      <c r="K79" s="138" t="str">
        <f>IF(MatLab!M79&lt;&gt;"a","",MatLab!M79)</f>
        <v/>
      </c>
      <c r="L79" s="138" t="str">
        <f>IF(MatLab!N79&lt;&gt;"a","",MatLab!N79)</f>
        <v/>
      </c>
      <c r="M79" s="138" t="str">
        <f>IF(MatLab!O79&lt;&gt;"a","",MatLab!O79)</f>
        <v/>
      </c>
      <c r="N79" s="138" t="str">
        <f>IF(MatLab!P79&lt;&gt;"a","",MatLab!P79)</f>
        <v/>
      </c>
      <c r="O79" s="138" t="str">
        <f>IF(MatLab!Q79&lt;&gt;"a","",MatLab!Q79)</f>
        <v/>
      </c>
      <c r="P79" s="138" t="str">
        <f>IF(MatLab!R79&lt;&gt;"a","",MatLab!R79)</f>
        <v/>
      </c>
      <c r="Q79" s="138" t="str">
        <f>IF(MatLab!S79&lt;&gt;"a","",MatLab!S79)</f>
        <v/>
      </c>
      <c r="R79" s="138" t="str">
        <f>IF('Lab Fizica'!E79&lt;&gt;"a","",'Lab Fizica'!E79)</f>
        <v/>
      </c>
      <c r="S79" s="138" t="str">
        <f>IF('Lab Fizica'!F79&lt;&gt;"a","",'Lab Fizica'!F79)</f>
        <v/>
      </c>
      <c r="T79" s="138" t="str">
        <f>IF('Lab Fizica'!G79&lt;&gt;"a","",'Lab Fizica'!G79)</f>
        <v/>
      </c>
      <c r="U79" s="138" t="str">
        <f>IF('Lab Fizica'!H79&lt;&gt;"a","",'Lab Fizica'!H79)</f>
        <v/>
      </c>
      <c r="V79" s="138" t="str">
        <f>IF('Lab Fizica'!I79&lt;&gt;"a","",'Lab Fizica'!I79)</f>
        <v/>
      </c>
      <c r="W79" s="138" t="str">
        <f>IF('Lab Fizica'!J79&lt;&gt;"a","",'Lab Fizica'!J79)</f>
        <v/>
      </c>
      <c r="X79" s="138" t="str">
        <f>IF('Lab Fizica'!K79&lt;&gt;"a","",'Lab Fizica'!K79)</f>
        <v/>
      </c>
      <c r="Y79" s="138" t="str">
        <f>IF('Lab Fizica'!L79&lt;&gt;"a","",'Lab Fizica'!L79)</f>
        <v/>
      </c>
      <c r="Z79" s="138" t="str">
        <f>IF('Lab Fizica'!M79&lt;&gt;"a","",'Lab Fizica'!M79)</f>
        <v/>
      </c>
      <c r="AA79" s="138" t="str">
        <f>IF('Lab Fizica'!N79&lt;&gt;"a","",'Lab Fizica'!N79)</f>
        <v/>
      </c>
      <c r="AB79" s="138" t="str">
        <f>IF('Lab Fizica'!O79&lt;&gt;"a","",'Lab Fizica'!O79)</f>
        <v/>
      </c>
      <c r="AC79" s="138" t="str">
        <f>IF('Lab Fizica'!P79&lt;&gt;"a","",'Lab Fizica'!P79)</f>
        <v/>
      </c>
      <c r="AD79" s="138" t="str">
        <f>IF('Lab Fizica'!Q79&lt;&gt;"a","",'Lab Fizica'!Q79)</f>
        <v/>
      </c>
      <c r="AE79" s="138" t="str">
        <f>IF('Lab Fizica'!R79&lt;&gt;"a","",'Lab Fizica'!R79)</f>
        <v/>
      </c>
      <c r="AF79" s="138" t="str">
        <f>IF('Lab Fizica'!S79&lt;&gt;"a","",'Lab Fizica'!S79)</f>
        <v/>
      </c>
      <c r="AG79" s="128"/>
      <c r="AH79" s="128"/>
      <c r="AI79" s="125"/>
    </row>
    <row r="80" spans="1:35" ht="19.95" customHeight="1" x14ac:dyDescent="0.3">
      <c r="A80" s="125" t="str">
        <f>'CP, Curs, Sem'!B79</f>
        <v/>
      </c>
      <c r="B80" s="126" t="str">
        <f>IF(NOT(ISBLANK('CP, Curs, Sem'!C79)),'CP, Curs, Sem'!C79,"")</f>
        <v/>
      </c>
      <c r="C80" s="138" t="str">
        <f>IF(MatLab!E80&lt;&gt;"a","",MatLab!E80)</f>
        <v/>
      </c>
      <c r="D80" s="138" t="str">
        <f>IF(MatLab!F80&lt;&gt;"a","",MatLab!F80)</f>
        <v/>
      </c>
      <c r="E80" s="138" t="str">
        <f>IF(MatLab!G80&lt;&gt;"a","",MatLab!G80)</f>
        <v/>
      </c>
      <c r="F80" s="138" t="str">
        <f>IF(MatLab!H80&lt;&gt;"a","",MatLab!H80)</f>
        <v/>
      </c>
      <c r="G80" s="138" t="str">
        <f>IF(MatLab!I80&lt;&gt;"a","",MatLab!I80)</f>
        <v/>
      </c>
      <c r="H80" s="138" t="str">
        <f>IF(MatLab!J80&lt;&gt;"a","",MatLab!J80)</f>
        <v/>
      </c>
      <c r="I80" s="138" t="str">
        <f>IF(MatLab!K80&lt;&gt;"a","",MatLab!K80)</f>
        <v/>
      </c>
      <c r="J80" s="138" t="str">
        <f>IF(MatLab!L80&lt;&gt;"a","",MatLab!L80)</f>
        <v/>
      </c>
      <c r="K80" s="138" t="str">
        <f>IF(MatLab!M80&lt;&gt;"a","",MatLab!M80)</f>
        <v/>
      </c>
      <c r="L80" s="138" t="str">
        <f>IF(MatLab!N80&lt;&gt;"a","",MatLab!N80)</f>
        <v/>
      </c>
      <c r="M80" s="138" t="str">
        <f>IF(MatLab!O80&lt;&gt;"a","",MatLab!O80)</f>
        <v/>
      </c>
      <c r="N80" s="138" t="str">
        <f>IF(MatLab!P80&lt;&gt;"a","",MatLab!P80)</f>
        <v/>
      </c>
      <c r="O80" s="138" t="str">
        <f>IF(MatLab!Q80&lt;&gt;"a","",MatLab!Q80)</f>
        <v/>
      </c>
      <c r="P80" s="138" t="str">
        <f>IF(MatLab!R80&lt;&gt;"a","",MatLab!R80)</f>
        <v/>
      </c>
      <c r="Q80" s="138" t="str">
        <f>IF(MatLab!S80&lt;&gt;"a","",MatLab!S80)</f>
        <v/>
      </c>
      <c r="R80" s="138" t="str">
        <f>IF('Lab Fizica'!E80&lt;&gt;"a","",'Lab Fizica'!E80)</f>
        <v/>
      </c>
      <c r="S80" s="138" t="str">
        <f>IF('Lab Fizica'!F80&lt;&gt;"a","",'Lab Fizica'!F80)</f>
        <v/>
      </c>
      <c r="T80" s="138" t="str">
        <f>IF('Lab Fizica'!G80&lt;&gt;"a","",'Lab Fizica'!G80)</f>
        <v/>
      </c>
      <c r="U80" s="138" t="str">
        <f>IF('Lab Fizica'!H80&lt;&gt;"a","",'Lab Fizica'!H80)</f>
        <v/>
      </c>
      <c r="V80" s="138" t="str">
        <f>IF('Lab Fizica'!I80&lt;&gt;"a","",'Lab Fizica'!I80)</f>
        <v/>
      </c>
      <c r="W80" s="138" t="str">
        <f>IF('Lab Fizica'!J80&lt;&gt;"a","",'Lab Fizica'!J80)</f>
        <v/>
      </c>
      <c r="X80" s="138" t="str">
        <f>IF('Lab Fizica'!K80&lt;&gt;"a","",'Lab Fizica'!K80)</f>
        <v/>
      </c>
      <c r="Y80" s="138" t="str">
        <f>IF('Lab Fizica'!L80&lt;&gt;"a","",'Lab Fizica'!L80)</f>
        <v/>
      </c>
      <c r="Z80" s="138" t="str">
        <f>IF('Lab Fizica'!M80&lt;&gt;"a","",'Lab Fizica'!M80)</f>
        <v/>
      </c>
      <c r="AA80" s="138" t="str">
        <f>IF('Lab Fizica'!N80&lt;&gt;"a","",'Lab Fizica'!N80)</f>
        <v/>
      </c>
      <c r="AB80" s="138" t="str">
        <f>IF('Lab Fizica'!O80&lt;&gt;"a","",'Lab Fizica'!O80)</f>
        <v/>
      </c>
      <c r="AC80" s="138" t="str">
        <f>IF('Lab Fizica'!P80&lt;&gt;"a","",'Lab Fizica'!P80)</f>
        <v/>
      </c>
      <c r="AD80" s="138" t="str">
        <f>IF('Lab Fizica'!Q80&lt;&gt;"a","",'Lab Fizica'!Q80)</f>
        <v/>
      </c>
      <c r="AE80" s="138" t="str">
        <f>IF('Lab Fizica'!R80&lt;&gt;"a","",'Lab Fizica'!R80)</f>
        <v/>
      </c>
      <c r="AF80" s="138" t="str">
        <f>IF('Lab Fizica'!S80&lt;&gt;"a","",'Lab Fizica'!S80)</f>
        <v/>
      </c>
      <c r="AG80" s="128"/>
      <c r="AH80" s="128"/>
      <c r="AI80" s="125"/>
    </row>
    <row r="81" spans="1:35" ht="19.95" customHeight="1" x14ac:dyDescent="0.3">
      <c r="A81" s="125" t="str">
        <f>'CP, Curs, Sem'!B80</f>
        <v/>
      </c>
      <c r="B81" s="126" t="str">
        <f>IF(NOT(ISBLANK('CP, Curs, Sem'!C80)),'CP, Curs, Sem'!C80,"")</f>
        <v/>
      </c>
      <c r="C81" s="138" t="str">
        <f>IF(MatLab!E81&lt;&gt;"a","",MatLab!E81)</f>
        <v/>
      </c>
      <c r="D81" s="138" t="str">
        <f>IF(MatLab!F81&lt;&gt;"a","",MatLab!F81)</f>
        <v/>
      </c>
      <c r="E81" s="138" t="str">
        <f>IF(MatLab!G81&lt;&gt;"a","",MatLab!G81)</f>
        <v/>
      </c>
      <c r="F81" s="138" t="str">
        <f>IF(MatLab!H81&lt;&gt;"a","",MatLab!H81)</f>
        <v/>
      </c>
      <c r="G81" s="138" t="str">
        <f>IF(MatLab!I81&lt;&gt;"a","",MatLab!I81)</f>
        <v/>
      </c>
      <c r="H81" s="138" t="str">
        <f>IF(MatLab!J81&lt;&gt;"a","",MatLab!J81)</f>
        <v/>
      </c>
      <c r="I81" s="138" t="str">
        <f>IF(MatLab!K81&lt;&gt;"a","",MatLab!K81)</f>
        <v/>
      </c>
      <c r="J81" s="138" t="str">
        <f>IF(MatLab!L81&lt;&gt;"a","",MatLab!L81)</f>
        <v/>
      </c>
      <c r="K81" s="138" t="str">
        <f>IF(MatLab!M81&lt;&gt;"a","",MatLab!M81)</f>
        <v/>
      </c>
      <c r="L81" s="138" t="str">
        <f>IF(MatLab!N81&lt;&gt;"a","",MatLab!N81)</f>
        <v/>
      </c>
      <c r="M81" s="138" t="str">
        <f>IF(MatLab!O81&lt;&gt;"a","",MatLab!O81)</f>
        <v/>
      </c>
      <c r="N81" s="138" t="str">
        <f>IF(MatLab!P81&lt;&gt;"a","",MatLab!P81)</f>
        <v/>
      </c>
      <c r="O81" s="138" t="str">
        <f>IF(MatLab!Q81&lt;&gt;"a","",MatLab!Q81)</f>
        <v/>
      </c>
      <c r="P81" s="138" t="str">
        <f>IF(MatLab!R81&lt;&gt;"a","",MatLab!R81)</f>
        <v/>
      </c>
      <c r="Q81" s="138" t="str">
        <f>IF(MatLab!S81&lt;&gt;"a","",MatLab!S81)</f>
        <v/>
      </c>
      <c r="R81" s="138" t="str">
        <f>IF('Lab Fizica'!E81&lt;&gt;"a","",'Lab Fizica'!E81)</f>
        <v/>
      </c>
      <c r="S81" s="138" t="str">
        <f>IF('Lab Fizica'!F81&lt;&gt;"a","",'Lab Fizica'!F81)</f>
        <v/>
      </c>
      <c r="T81" s="138" t="str">
        <f>IF('Lab Fizica'!G81&lt;&gt;"a","",'Lab Fizica'!G81)</f>
        <v/>
      </c>
      <c r="U81" s="138" t="str">
        <f>IF('Lab Fizica'!H81&lt;&gt;"a","",'Lab Fizica'!H81)</f>
        <v/>
      </c>
      <c r="V81" s="138" t="str">
        <f>IF('Lab Fizica'!I81&lt;&gt;"a","",'Lab Fizica'!I81)</f>
        <v/>
      </c>
      <c r="W81" s="138" t="str">
        <f>IF('Lab Fizica'!J81&lt;&gt;"a","",'Lab Fizica'!J81)</f>
        <v/>
      </c>
      <c r="X81" s="138" t="str">
        <f>IF('Lab Fizica'!K81&lt;&gt;"a","",'Lab Fizica'!K81)</f>
        <v/>
      </c>
      <c r="Y81" s="138" t="str">
        <f>IF('Lab Fizica'!L81&lt;&gt;"a","",'Lab Fizica'!L81)</f>
        <v/>
      </c>
      <c r="Z81" s="138" t="str">
        <f>IF('Lab Fizica'!M81&lt;&gt;"a","",'Lab Fizica'!M81)</f>
        <v/>
      </c>
      <c r="AA81" s="138" t="str">
        <f>IF('Lab Fizica'!N81&lt;&gt;"a","",'Lab Fizica'!N81)</f>
        <v/>
      </c>
      <c r="AB81" s="138" t="str">
        <f>IF('Lab Fizica'!O81&lt;&gt;"a","",'Lab Fizica'!O81)</f>
        <v/>
      </c>
      <c r="AC81" s="138" t="str">
        <f>IF('Lab Fizica'!P81&lt;&gt;"a","",'Lab Fizica'!P81)</f>
        <v/>
      </c>
      <c r="AD81" s="138" t="str">
        <f>IF('Lab Fizica'!Q81&lt;&gt;"a","",'Lab Fizica'!Q81)</f>
        <v/>
      </c>
      <c r="AE81" s="138" t="str">
        <f>IF('Lab Fizica'!R81&lt;&gt;"a","",'Lab Fizica'!R81)</f>
        <v/>
      </c>
      <c r="AF81" s="138" t="str">
        <f>IF('Lab Fizica'!S81&lt;&gt;"a","",'Lab Fizica'!S81)</f>
        <v/>
      </c>
      <c r="AG81" s="128"/>
      <c r="AH81" s="128"/>
      <c r="AI81" s="125"/>
    </row>
    <row r="82" spans="1:35" ht="19.95" customHeight="1" x14ac:dyDescent="0.3">
      <c r="A82" s="125" t="str">
        <f>'CP, Curs, Sem'!B81</f>
        <v/>
      </c>
      <c r="B82" s="126" t="str">
        <f>IF(NOT(ISBLANK('CP, Curs, Sem'!C81)),'CP, Curs, Sem'!C81,"")</f>
        <v/>
      </c>
      <c r="C82" s="138" t="str">
        <f>IF(MatLab!E82&lt;&gt;"a","",MatLab!E82)</f>
        <v/>
      </c>
      <c r="D82" s="138" t="str">
        <f>IF(MatLab!F82&lt;&gt;"a","",MatLab!F82)</f>
        <v/>
      </c>
      <c r="E82" s="138" t="str">
        <f>IF(MatLab!G82&lt;&gt;"a","",MatLab!G82)</f>
        <v/>
      </c>
      <c r="F82" s="138" t="str">
        <f>IF(MatLab!H82&lt;&gt;"a","",MatLab!H82)</f>
        <v/>
      </c>
      <c r="G82" s="138" t="str">
        <f>IF(MatLab!I82&lt;&gt;"a","",MatLab!I82)</f>
        <v/>
      </c>
      <c r="H82" s="138" t="str">
        <f>IF(MatLab!J82&lt;&gt;"a","",MatLab!J82)</f>
        <v/>
      </c>
      <c r="I82" s="138" t="str">
        <f>IF(MatLab!K82&lt;&gt;"a","",MatLab!K82)</f>
        <v/>
      </c>
      <c r="J82" s="138" t="str">
        <f>IF(MatLab!L82&lt;&gt;"a","",MatLab!L82)</f>
        <v/>
      </c>
      <c r="K82" s="138" t="str">
        <f>IF(MatLab!M82&lt;&gt;"a","",MatLab!M82)</f>
        <v/>
      </c>
      <c r="L82" s="138" t="str">
        <f>IF(MatLab!N82&lt;&gt;"a","",MatLab!N82)</f>
        <v/>
      </c>
      <c r="M82" s="138" t="str">
        <f>IF(MatLab!O82&lt;&gt;"a","",MatLab!O82)</f>
        <v/>
      </c>
      <c r="N82" s="138" t="str">
        <f>IF(MatLab!P82&lt;&gt;"a","",MatLab!P82)</f>
        <v/>
      </c>
      <c r="O82" s="138" t="str">
        <f>IF(MatLab!Q82&lt;&gt;"a","",MatLab!Q82)</f>
        <v/>
      </c>
      <c r="P82" s="138" t="str">
        <f>IF(MatLab!R82&lt;&gt;"a","",MatLab!R82)</f>
        <v/>
      </c>
      <c r="Q82" s="138" t="str">
        <f>IF(MatLab!S82&lt;&gt;"a","",MatLab!S82)</f>
        <v/>
      </c>
      <c r="R82" s="138" t="str">
        <f>IF('Lab Fizica'!E82&lt;&gt;"a","",'Lab Fizica'!E82)</f>
        <v/>
      </c>
      <c r="S82" s="138" t="str">
        <f>IF('Lab Fizica'!F82&lt;&gt;"a","",'Lab Fizica'!F82)</f>
        <v/>
      </c>
      <c r="T82" s="138" t="str">
        <f>IF('Lab Fizica'!G82&lt;&gt;"a","",'Lab Fizica'!G82)</f>
        <v/>
      </c>
      <c r="U82" s="138" t="str">
        <f>IF('Lab Fizica'!H82&lt;&gt;"a","",'Lab Fizica'!H82)</f>
        <v/>
      </c>
      <c r="V82" s="138" t="str">
        <f>IF('Lab Fizica'!I82&lt;&gt;"a","",'Lab Fizica'!I82)</f>
        <v/>
      </c>
      <c r="W82" s="138" t="str">
        <f>IF('Lab Fizica'!J82&lt;&gt;"a","",'Lab Fizica'!J82)</f>
        <v/>
      </c>
      <c r="X82" s="138" t="str">
        <f>IF('Lab Fizica'!K82&lt;&gt;"a","",'Lab Fizica'!K82)</f>
        <v/>
      </c>
      <c r="Y82" s="138" t="str">
        <f>IF('Lab Fizica'!L82&lt;&gt;"a","",'Lab Fizica'!L82)</f>
        <v/>
      </c>
      <c r="Z82" s="138" t="str">
        <f>IF('Lab Fizica'!M82&lt;&gt;"a","",'Lab Fizica'!M82)</f>
        <v/>
      </c>
      <c r="AA82" s="138" t="str">
        <f>IF('Lab Fizica'!N82&lt;&gt;"a","",'Lab Fizica'!N82)</f>
        <v/>
      </c>
      <c r="AB82" s="138" t="str">
        <f>IF('Lab Fizica'!O82&lt;&gt;"a","",'Lab Fizica'!O82)</f>
        <v/>
      </c>
      <c r="AC82" s="138" t="str">
        <f>IF('Lab Fizica'!P82&lt;&gt;"a","",'Lab Fizica'!P82)</f>
        <v/>
      </c>
      <c r="AD82" s="138" t="str">
        <f>IF('Lab Fizica'!Q82&lt;&gt;"a","",'Lab Fizica'!Q82)</f>
        <v/>
      </c>
      <c r="AE82" s="138" t="str">
        <f>IF('Lab Fizica'!R82&lt;&gt;"a","",'Lab Fizica'!R82)</f>
        <v/>
      </c>
      <c r="AF82" s="138" t="str">
        <f>IF('Lab Fizica'!S82&lt;&gt;"a","",'Lab Fizica'!S82)</f>
        <v/>
      </c>
      <c r="AG82" s="128"/>
      <c r="AH82" s="128"/>
      <c r="AI82" s="125"/>
    </row>
    <row r="83" spans="1:35" ht="19.95" customHeight="1" x14ac:dyDescent="0.3">
      <c r="A83" s="125" t="str">
        <f>'CP, Curs, Sem'!B82</f>
        <v/>
      </c>
      <c r="B83" s="126" t="str">
        <f>IF(NOT(ISBLANK('CP, Curs, Sem'!C82)),'CP, Curs, Sem'!C82,"")</f>
        <v/>
      </c>
      <c r="C83" s="138" t="str">
        <f>IF(MatLab!E83&lt;&gt;"a","",MatLab!E83)</f>
        <v/>
      </c>
      <c r="D83" s="138" t="str">
        <f>IF(MatLab!F83&lt;&gt;"a","",MatLab!F83)</f>
        <v/>
      </c>
      <c r="E83" s="138" t="str">
        <f>IF(MatLab!G83&lt;&gt;"a","",MatLab!G83)</f>
        <v/>
      </c>
      <c r="F83" s="138" t="str">
        <f>IF(MatLab!H83&lt;&gt;"a","",MatLab!H83)</f>
        <v/>
      </c>
      <c r="G83" s="138" t="str">
        <f>IF(MatLab!I83&lt;&gt;"a","",MatLab!I83)</f>
        <v/>
      </c>
      <c r="H83" s="138" t="str">
        <f>IF(MatLab!J83&lt;&gt;"a","",MatLab!J83)</f>
        <v/>
      </c>
      <c r="I83" s="138" t="str">
        <f>IF(MatLab!K83&lt;&gt;"a","",MatLab!K83)</f>
        <v/>
      </c>
      <c r="J83" s="138" t="str">
        <f>IF(MatLab!L83&lt;&gt;"a","",MatLab!L83)</f>
        <v/>
      </c>
      <c r="K83" s="138" t="str">
        <f>IF(MatLab!M83&lt;&gt;"a","",MatLab!M83)</f>
        <v/>
      </c>
      <c r="L83" s="138" t="str">
        <f>IF(MatLab!N83&lt;&gt;"a","",MatLab!N83)</f>
        <v/>
      </c>
      <c r="M83" s="138" t="str">
        <f>IF(MatLab!O83&lt;&gt;"a","",MatLab!O83)</f>
        <v/>
      </c>
      <c r="N83" s="138" t="str">
        <f>IF(MatLab!P83&lt;&gt;"a","",MatLab!P83)</f>
        <v/>
      </c>
      <c r="O83" s="138" t="str">
        <f>IF(MatLab!Q83&lt;&gt;"a","",MatLab!Q83)</f>
        <v/>
      </c>
      <c r="P83" s="138" t="str">
        <f>IF(MatLab!R83&lt;&gt;"a","",MatLab!R83)</f>
        <v/>
      </c>
      <c r="Q83" s="138" t="str">
        <f>IF(MatLab!S83&lt;&gt;"a","",MatLab!S83)</f>
        <v/>
      </c>
      <c r="R83" s="138" t="str">
        <f>IF('Lab Fizica'!E83&lt;&gt;"a","",'Lab Fizica'!E83)</f>
        <v/>
      </c>
      <c r="S83" s="138" t="str">
        <f>IF('Lab Fizica'!F83&lt;&gt;"a","",'Lab Fizica'!F83)</f>
        <v/>
      </c>
      <c r="T83" s="138" t="str">
        <f>IF('Lab Fizica'!G83&lt;&gt;"a","",'Lab Fizica'!G83)</f>
        <v/>
      </c>
      <c r="U83" s="138" t="str">
        <f>IF('Lab Fizica'!H83&lt;&gt;"a","",'Lab Fizica'!H83)</f>
        <v/>
      </c>
      <c r="V83" s="138" t="str">
        <f>IF('Lab Fizica'!I83&lt;&gt;"a","",'Lab Fizica'!I83)</f>
        <v/>
      </c>
      <c r="W83" s="138" t="str">
        <f>IF('Lab Fizica'!J83&lt;&gt;"a","",'Lab Fizica'!J83)</f>
        <v/>
      </c>
      <c r="X83" s="138" t="str">
        <f>IF('Lab Fizica'!K83&lt;&gt;"a","",'Lab Fizica'!K83)</f>
        <v/>
      </c>
      <c r="Y83" s="138" t="str">
        <f>IF('Lab Fizica'!L83&lt;&gt;"a","",'Lab Fizica'!L83)</f>
        <v/>
      </c>
      <c r="Z83" s="138" t="str">
        <f>IF('Lab Fizica'!M83&lt;&gt;"a","",'Lab Fizica'!M83)</f>
        <v/>
      </c>
      <c r="AA83" s="138" t="str">
        <f>IF('Lab Fizica'!N83&lt;&gt;"a","",'Lab Fizica'!N83)</f>
        <v/>
      </c>
      <c r="AB83" s="138" t="str">
        <f>IF('Lab Fizica'!O83&lt;&gt;"a","",'Lab Fizica'!O83)</f>
        <v/>
      </c>
      <c r="AC83" s="138" t="str">
        <f>IF('Lab Fizica'!P83&lt;&gt;"a","",'Lab Fizica'!P83)</f>
        <v/>
      </c>
      <c r="AD83" s="138" t="str">
        <f>IF('Lab Fizica'!Q83&lt;&gt;"a","",'Lab Fizica'!Q83)</f>
        <v/>
      </c>
      <c r="AE83" s="138" t="str">
        <f>IF('Lab Fizica'!R83&lt;&gt;"a","",'Lab Fizica'!R83)</f>
        <v/>
      </c>
      <c r="AF83" s="138" t="str">
        <f>IF('Lab Fizica'!S83&lt;&gt;"a","",'Lab Fizica'!S83)</f>
        <v/>
      </c>
      <c r="AG83" s="128"/>
      <c r="AH83" s="128"/>
      <c r="AI83" s="125"/>
    </row>
    <row r="84" spans="1:35" ht="19.95" customHeight="1" x14ac:dyDescent="0.3">
      <c r="A84" s="125" t="str">
        <f>'CP, Curs, Sem'!B83</f>
        <v/>
      </c>
      <c r="B84" s="126" t="str">
        <f>IF(NOT(ISBLANK('CP, Curs, Sem'!C83)),'CP, Curs, Sem'!C83,"")</f>
        <v/>
      </c>
      <c r="C84" s="138" t="str">
        <f>IF(MatLab!E84&lt;&gt;"a","",MatLab!E84)</f>
        <v/>
      </c>
      <c r="D84" s="138" t="str">
        <f>IF(MatLab!F84&lt;&gt;"a","",MatLab!F84)</f>
        <v/>
      </c>
      <c r="E84" s="138" t="str">
        <f>IF(MatLab!G84&lt;&gt;"a","",MatLab!G84)</f>
        <v/>
      </c>
      <c r="F84" s="138" t="str">
        <f>IF(MatLab!H84&lt;&gt;"a","",MatLab!H84)</f>
        <v/>
      </c>
      <c r="G84" s="138" t="str">
        <f>IF(MatLab!I84&lt;&gt;"a","",MatLab!I84)</f>
        <v/>
      </c>
      <c r="H84" s="138" t="str">
        <f>IF(MatLab!J84&lt;&gt;"a","",MatLab!J84)</f>
        <v/>
      </c>
      <c r="I84" s="138" t="str">
        <f>IF(MatLab!K84&lt;&gt;"a","",MatLab!K84)</f>
        <v/>
      </c>
      <c r="J84" s="138" t="str">
        <f>IF(MatLab!L84&lt;&gt;"a","",MatLab!L84)</f>
        <v/>
      </c>
      <c r="K84" s="138" t="str">
        <f>IF(MatLab!M84&lt;&gt;"a","",MatLab!M84)</f>
        <v/>
      </c>
      <c r="L84" s="138" t="str">
        <f>IF(MatLab!N84&lt;&gt;"a","",MatLab!N84)</f>
        <v/>
      </c>
      <c r="M84" s="138" t="str">
        <f>IF(MatLab!O84&lt;&gt;"a","",MatLab!O84)</f>
        <v/>
      </c>
      <c r="N84" s="138" t="str">
        <f>IF(MatLab!P84&lt;&gt;"a","",MatLab!P84)</f>
        <v/>
      </c>
      <c r="O84" s="138" t="str">
        <f>IF(MatLab!Q84&lt;&gt;"a","",MatLab!Q84)</f>
        <v/>
      </c>
      <c r="P84" s="138" t="str">
        <f>IF(MatLab!R84&lt;&gt;"a","",MatLab!R84)</f>
        <v/>
      </c>
      <c r="Q84" s="138" t="str">
        <f>IF(MatLab!S84&lt;&gt;"a","",MatLab!S84)</f>
        <v/>
      </c>
      <c r="R84" s="138" t="str">
        <f>IF('Lab Fizica'!E84&lt;&gt;"a","",'Lab Fizica'!E84)</f>
        <v/>
      </c>
      <c r="S84" s="138" t="str">
        <f>IF('Lab Fizica'!F84&lt;&gt;"a","",'Lab Fizica'!F84)</f>
        <v/>
      </c>
      <c r="T84" s="138" t="str">
        <f>IF('Lab Fizica'!G84&lt;&gt;"a","",'Lab Fizica'!G84)</f>
        <v/>
      </c>
      <c r="U84" s="138" t="str">
        <f>IF('Lab Fizica'!H84&lt;&gt;"a","",'Lab Fizica'!H84)</f>
        <v/>
      </c>
      <c r="V84" s="138" t="str">
        <f>IF('Lab Fizica'!I84&lt;&gt;"a","",'Lab Fizica'!I84)</f>
        <v/>
      </c>
      <c r="W84" s="138" t="str">
        <f>IF('Lab Fizica'!J84&lt;&gt;"a","",'Lab Fizica'!J84)</f>
        <v/>
      </c>
      <c r="X84" s="138" t="str">
        <f>IF('Lab Fizica'!K84&lt;&gt;"a","",'Lab Fizica'!K84)</f>
        <v/>
      </c>
      <c r="Y84" s="138" t="str">
        <f>IF('Lab Fizica'!L84&lt;&gt;"a","",'Lab Fizica'!L84)</f>
        <v/>
      </c>
      <c r="Z84" s="138" t="str">
        <f>IF('Lab Fizica'!M84&lt;&gt;"a","",'Lab Fizica'!M84)</f>
        <v/>
      </c>
      <c r="AA84" s="138" t="str">
        <f>IF('Lab Fizica'!N84&lt;&gt;"a","",'Lab Fizica'!N84)</f>
        <v/>
      </c>
      <c r="AB84" s="138" t="str">
        <f>IF('Lab Fizica'!O84&lt;&gt;"a","",'Lab Fizica'!O84)</f>
        <v/>
      </c>
      <c r="AC84" s="138" t="str">
        <f>IF('Lab Fizica'!P84&lt;&gt;"a","",'Lab Fizica'!P84)</f>
        <v/>
      </c>
      <c r="AD84" s="138" t="str">
        <f>IF('Lab Fizica'!Q84&lt;&gt;"a","",'Lab Fizica'!Q84)</f>
        <v/>
      </c>
      <c r="AE84" s="138" t="str">
        <f>IF('Lab Fizica'!R84&lt;&gt;"a","",'Lab Fizica'!R84)</f>
        <v/>
      </c>
      <c r="AF84" s="138" t="str">
        <f>IF('Lab Fizica'!S84&lt;&gt;"a","",'Lab Fizica'!S84)</f>
        <v/>
      </c>
      <c r="AG84" s="128"/>
      <c r="AH84" s="128"/>
      <c r="AI84" s="125"/>
    </row>
    <row r="85" spans="1:35" ht="19.95" customHeight="1" x14ac:dyDescent="0.3">
      <c r="A85" s="125" t="str">
        <f>'CP, Curs, Sem'!B84</f>
        <v/>
      </c>
      <c r="B85" s="126" t="str">
        <f>IF(NOT(ISBLANK('CP, Curs, Sem'!C84)),'CP, Curs, Sem'!C84,"")</f>
        <v/>
      </c>
      <c r="C85" s="138" t="str">
        <f>IF(MatLab!E85&lt;&gt;"a","",MatLab!E85)</f>
        <v/>
      </c>
      <c r="D85" s="138" t="str">
        <f>IF(MatLab!F85&lt;&gt;"a","",MatLab!F85)</f>
        <v/>
      </c>
      <c r="E85" s="138" t="str">
        <f>IF(MatLab!G85&lt;&gt;"a","",MatLab!G85)</f>
        <v/>
      </c>
      <c r="F85" s="138" t="str">
        <f>IF(MatLab!H85&lt;&gt;"a","",MatLab!H85)</f>
        <v/>
      </c>
      <c r="G85" s="138" t="str">
        <f>IF(MatLab!I85&lt;&gt;"a","",MatLab!I85)</f>
        <v/>
      </c>
      <c r="H85" s="138" t="str">
        <f>IF(MatLab!J85&lt;&gt;"a","",MatLab!J85)</f>
        <v/>
      </c>
      <c r="I85" s="138" t="str">
        <f>IF(MatLab!K85&lt;&gt;"a","",MatLab!K85)</f>
        <v/>
      </c>
      <c r="J85" s="138" t="str">
        <f>IF(MatLab!L85&lt;&gt;"a","",MatLab!L85)</f>
        <v/>
      </c>
      <c r="K85" s="138" t="str">
        <f>IF(MatLab!M85&lt;&gt;"a","",MatLab!M85)</f>
        <v/>
      </c>
      <c r="L85" s="138" t="str">
        <f>IF(MatLab!N85&lt;&gt;"a","",MatLab!N85)</f>
        <v/>
      </c>
      <c r="M85" s="138" t="str">
        <f>IF(MatLab!O85&lt;&gt;"a","",MatLab!O85)</f>
        <v/>
      </c>
      <c r="N85" s="138" t="str">
        <f>IF(MatLab!P85&lt;&gt;"a","",MatLab!P85)</f>
        <v/>
      </c>
      <c r="O85" s="138" t="str">
        <f>IF(MatLab!Q85&lt;&gt;"a","",MatLab!Q85)</f>
        <v/>
      </c>
      <c r="P85" s="138" t="str">
        <f>IF(MatLab!R85&lt;&gt;"a","",MatLab!R85)</f>
        <v/>
      </c>
      <c r="Q85" s="138" t="str">
        <f>IF(MatLab!S85&lt;&gt;"a","",MatLab!S85)</f>
        <v/>
      </c>
      <c r="R85" s="138" t="str">
        <f>IF('Lab Fizica'!E85&lt;&gt;"a","",'Lab Fizica'!E85)</f>
        <v/>
      </c>
      <c r="S85" s="138" t="str">
        <f>IF('Lab Fizica'!F85&lt;&gt;"a","",'Lab Fizica'!F85)</f>
        <v/>
      </c>
      <c r="T85" s="138" t="str">
        <f>IF('Lab Fizica'!G85&lt;&gt;"a","",'Lab Fizica'!G85)</f>
        <v/>
      </c>
      <c r="U85" s="138" t="str">
        <f>IF('Lab Fizica'!H85&lt;&gt;"a","",'Lab Fizica'!H85)</f>
        <v/>
      </c>
      <c r="V85" s="138" t="str">
        <f>IF('Lab Fizica'!I85&lt;&gt;"a","",'Lab Fizica'!I85)</f>
        <v/>
      </c>
      <c r="W85" s="138" t="str">
        <f>IF('Lab Fizica'!J85&lt;&gt;"a","",'Lab Fizica'!J85)</f>
        <v/>
      </c>
      <c r="X85" s="138" t="str">
        <f>IF('Lab Fizica'!K85&lt;&gt;"a","",'Lab Fizica'!K85)</f>
        <v/>
      </c>
      <c r="Y85" s="138" t="str">
        <f>IF('Lab Fizica'!L85&lt;&gt;"a","",'Lab Fizica'!L85)</f>
        <v/>
      </c>
      <c r="Z85" s="138" t="str">
        <f>IF('Lab Fizica'!M85&lt;&gt;"a","",'Lab Fizica'!M85)</f>
        <v/>
      </c>
      <c r="AA85" s="138" t="str">
        <f>IF('Lab Fizica'!N85&lt;&gt;"a","",'Lab Fizica'!N85)</f>
        <v/>
      </c>
      <c r="AB85" s="138" t="str">
        <f>IF('Lab Fizica'!O85&lt;&gt;"a","",'Lab Fizica'!O85)</f>
        <v/>
      </c>
      <c r="AC85" s="138" t="str">
        <f>IF('Lab Fizica'!P85&lt;&gt;"a","",'Lab Fizica'!P85)</f>
        <v/>
      </c>
      <c r="AD85" s="138" t="str">
        <f>IF('Lab Fizica'!Q85&lt;&gt;"a","",'Lab Fizica'!Q85)</f>
        <v/>
      </c>
      <c r="AE85" s="138" t="str">
        <f>IF('Lab Fizica'!R85&lt;&gt;"a","",'Lab Fizica'!R85)</f>
        <v/>
      </c>
      <c r="AF85" s="138" t="str">
        <f>IF('Lab Fizica'!S85&lt;&gt;"a","",'Lab Fizica'!S85)</f>
        <v/>
      </c>
      <c r="AG85" s="128"/>
      <c r="AH85" s="128"/>
      <c r="AI85" s="125"/>
    </row>
    <row r="86" spans="1:35" ht="19.95" customHeight="1" x14ac:dyDescent="0.3">
      <c r="A86" s="125" t="str">
        <f>'CP, Curs, Sem'!B85</f>
        <v/>
      </c>
      <c r="B86" s="126" t="str">
        <f>IF(NOT(ISBLANK('CP, Curs, Sem'!C85)),'CP, Curs, Sem'!C85,"")</f>
        <v/>
      </c>
      <c r="C86" s="138" t="str">
        <f>IF(MatLab!E86&lt;&gt;"a","",MatLab!E86)</f>
        <v/>
      </c>
      <c r="D86" s="138" t="str">
        <f>IF(MatLab!F86&lt;&gt;"a","",MatLab!F86)</f>
        <v/>
      </c>
      <c r="E86" s="138" t="str">
        <f>IF(MatLab!G86&lt;&gt;"a","",MatLab!G86)</f>
        <v/>
      </c>
      <c r="F86" s="138" t="str">
        <f>IF(MatLab!H86&lt;&gt;"a","",MatLab!H86)</f>
        <v/>
      </c>
      <c r="G86" s="138" t="str">
        <f>IF(MatLab!I86&lt;&gt;"a","",MatLab!I86)</f>
        <v/>
      </c>
      <c r="H86" s="138" t="str">
        <f>IF(MatLab!J86&lt;&gt;"a","",MatLab!J86)</f>
        <v/>
      </c>
      <c r="I86" s="138" t="str">
        <f>IF(MatLab!K86&lt;&gt;"a","",MatLab!K86)</f>
        <v/>
      </c>
      <c r="J86" s="138" t="str">
        <f>IF(MatLab!L86&lt;&gt;"a","",MatLab!L86)</f>
        <v/>
      </c>
      <c r="K86" s="138" t="str">
        <f>IF(MatLab!M86&lt;&gt;"a","",MatLab!M86)</f>
        <v/>
      </c>
      <c r="L86" s="138" t="str">
        <f>IF(MatLab!N86&lt;&gt;"a","",MatLab!N86)</f>
        <v/>
      </c>
      <c r="M86" s="138" t="str">
        <f>IF(MatLab!O86&lt;&gt;"a","",MatLab!O86)</f>
        <v/>
      </c>
      <c r="N86" s="138" t="str">
        <f>IF(MatLab!P86&lt;&gt;"a","",MatLab!P86)</f>
        <v/>
      </c>
      <c r="O86" s="138" t="str">
        <f>IF(MatLab!Q86&lt;&gt;"a","",MatLab!Q86)</f>
        <v/>
      </c>
      <c r="P86" s="138" t="str">
        <f>IF(MatLab!R86&lt;&gt;"a","",MatLab!R86)</f>
        <v/>
      </c>
      <c r="Q86" s="138" t="str">
        <f>IF(MatLab!S86&lt;&gt;"a","",MatLab!S86)</f>
        <v/>
      </c>
      <c r="R86" s="138" t="str">
        <f>IF('Lab Fizica'!E86&lt;&gt;"a","",'Lab Fizica'!E86)</f>
        <v/>
      </c>
      <c r="S86" s="138" t="str">
        <f>IF('Lab Fizica'!F86&lt;&gt;"a","",'Lab Fizica'!F86)</f>
        <v/>
      </c>
      <c r="T86" s="138" t="str">
        <f>IF('Lab Fizica'!G86&lt;&gt;"a","",'Lab Fizica'!G86)</f>
        <v/>
      </c>
      <c r="U86" s="138" t="str">
        <f>IF('Lab Fizica'!H86&lt;&gt;"a","",'Lab Fizica'!H86)</f>
        <v/>
      </c>
      <c r="V86" s="138" t="str">
        <f>IF('Lab Fizica'!I86&lt;&gt;"a","",'Lab Fizica'!I86)</f>
        <v/>
      </c>
      <c r="W86" s="138" t="str">
        <f>IF('Lab Fizica'!J86&lt;&gt;"a","",'Lab Fizica'!J86)</f>
        <v/>
      </c>
      <c r="X86" s="138" t="str">
        <f>IF('Lab Fizica'!K86&lt;&gt;"a","",'Lab Fizica'!K86)</f>
        <v/>
      </c>
      <c r="Y86" s="138" t="str">
        <f>IF('Lab Fizica'!L86&lt;&gt;"a","",'Lab Fizica'!L86)</f>
        <v/>
      </c>
      <c r="Z86" s="138" t="str">
        <f>IF('Lab Fizica'!M86&lt;&gt;"a","",'Lab Fizica'!M86)</f>
        <v/>
      </c>
      <c r="AA86" s="138" t="str">
        <f>IF('Lab Fizica'!N86&lt;&gt;"a","",'Lab Fizica'!N86)</f>
        <v/>
      </c>
      <c r="AB86" s="138" t="str">
        <f>IF('Lab Fizica'!O86&lt;&gt;"a","",'Lab Fizica'!O86)</f>
        <v/>
      </c>
      <c r="AC86" s="138" t="str">
        <f>IF('Lab Fizica'!P86&lt;&gt;"a","",'Lab Fizica'!P86)</f>
        <v/>
      </c>
      <c r="AD86" s="138" t="str">
        <f>IF('Lab Fizica'!Q86&lt;&gt;"a","",'Lab Fizica'!Q86)</f>
        <v/>
      </c>
      <c r="AE86" s="138" t="str">
        <f>IF('Lab Fizica'!R86&lt;&gt;"a","",'Lab Fizica'!R86)</f>
        <v/>
      </c>
      <c r="AF86" s="138" t="str">
        <f>IF('Lab Fizica'!S86&lt;&gt;"a","",'Lab Fizica'!S86)</f>
        <v/>
      </c>
      <c r="AG86" s="128"/>
      <c r="AH86" s="128"/>
      <c r="AI86" s="125"/>
    </row>
    <row r="87" spans="1:35" ht="19.95" customHeight="1" x14ac:dyDescent="0.3">
      <c r="A87" s="125" t="str">
        <f>'CP, Curs, Sem'!B86</f>
        <v/>
      </c>
      <c r="B87" s="126" t="str">
        <f>IF(NOT(ISBLANK('CP, Curs, Sem'!C86)),'CP, Curs, Sem'!C86,"")</f>
        <v/>
      </c>
      <c r="C87" s="138" t="str">
        <f>IF(MatLab!E87&lt;&gt;"a","",MatLab!E87)</f>
        <v/>
      </c>
      <c r="D87" s="138" t="str">
        <f>IF(MatLab!F87&lt;&gt;"a","",MatLab!F87)</f>
        <v/>
      </c>
      <c r="E87" s="138" t="str">
        <f>IF(MatLab!G87&lt;&gt;"a","",MatLab!G87)</f>
        <v/>
      </c>
      <c r="F87" s="138" t="str">
        <f>IF(MatLab!H87&lt;&gt;"a","",MatLab!H87)</f>
        <v/>
      </c>
      <c r="G87" s="138" t="str">
        <f>IF(MatLab!I87&lt;&gt;"a","",MatLab!I87)</f>
        <v/>
      </c>
      <c r="H87" s="138" t="str">
        <f>IF(MatLab!J87&lt;&gt;"a","",MatLab!J87)</f>
        <v/>
      </c>
      <c r="I87" s="138" t="str">
        <f>IF(MatLab!K87&lt;&gt;"a","",MatLab!K87)</f>
        <v/>
      </c>
      <c r="J87" s="138" t="str">
        <f>IF(MatLab!L87&lt;&gt;"a","",MatLab!L87)</f>
        <v/>
      </c>
      <c r="K87" s="138" t="str">
        <f>IF(MatLab!M87&lt;&gt;"a","",MatLab!M87)</f>
        <v/>
      </c>
      <c r="L87" s="138" t="str">
        <f>IF(MatLab!N87&lt;&gt;"a","",MatLab!N87)</f>
        <v/>
      </c>
      <c r="M87" s="138" t="str">
        <f>IF(MatLab!O87&lt;&gt;"a","",MatLab!O87)</f>
        <v/>
      </c>
      <c r="N87" s="138" t="str">
        <f>IF(MatLab!P87&lt;&gt;"a","",MatLab!P87)</f>
        <v/>
      </c>
      <c r="O87" s="138" t="str">
        <f>IF(MatLab!Q87&lt;&gt;"a","",MatLab!Q87)</f>
        <v/>
      </c>
      <c r="P87" s="138" t="str">
        <f>IF(MatLab!R87&lt;&gt;"a","",MatLab!R87)</f>
        <v/>
      </c>
      <c r="Q87" s="138" t="str">
        <f>IF(MatLab!S87&lt;&gt;"a","",MatLab!S87)</f>
        <v/>
      </c>
      <c r="R87" s="138" t="str">
        <f>IF('Lab Fizica'!E87&lt;&gt;"a","",'Lab Fizica'!E87)</f>
        <v/>
      </c>
      <c r="S87" s="138" t="str">
        <f>IF('Lab Fizica'!F87&lt;&gt;"a","",'Lab Fizica'!F87)</f>
        <v/>
      </c>
      <c r="T87" s="138" t="str">
        <f>IF('Lab Fizica'!G87&lt;&gt;"a","",'Lab Fizica'!G87)</f>
        <v/>
      </c>
      <c r="U87" s="138" t="str">
        <f>IF('Lab Fizica'!H87&lt;&gt;"a","",'Lab Fizica'!H87)</f>
        <v/>
      </c>
      <c r="V87" s="138" t="str">
        <f>IF('Lab Fizica'!I87&lt;&gt;"a","",'Lab Fizica'!I87)</f>
        <v/>
      </c>
      <c r="W87" s="138" t="str">
        <f>IF('Lab Fizica'!J87&lt;&gt;"a","",'Lab Fizica'!J87)</f>
        <v/>
      </c>
      <c r="X87" s="138" t="str">
        <f>IF('Lab Fizica'!K87&lt;&gt;"a","",'Lab Fizica'!K87)</f>
        <v/>
      </c>
      <c r="Y87" s="138" t="str">
        <f>IF('Lab Fizica'!L87&lt;&gt;"a","",'Lab Fizica'!L87)</f>
        <v/>
      </c>
      <c r="Z87" s="138" t="str">
        <f>IF('Lab Fizica'!M87&lt;&gt;"a","",'Lab Fizica'!M87)</f>
        <v/>
      </c>
      <c r="AA87" s="138" t="str">
        <f>IF('Lab Fizica'!N87&lt;&gt;"a","",'Lab Fizica'!N87)</f>
        <v/>
      </c>
      <c r="AB87" s="138" t="str">
        <f>IF('Lab Fizica'!O87&lt;&gt;"a","",'Lab Fizica'!O87)</f>
        <v/>
      </c>
      <c r="AC87" s="138" t="str">
        <f>IF('Lab Fizica'!P87&lt;&gt;"a","",'Lab Fizica'!P87)</f>
        <v/>
      </c>
      <c r="AD87" s="138" t="str">
        <f>IF('Lab Fizica'!Q87&lt;&gt;"a","",'Lab Fizica'!Q87)</f>
        <v/>
      </c>
      <c r="AE87" s="138" t="str">
        <f>IF('Lab Fizica'!R87&lt;&gt;"a","",'Lab Fizica'!R87)</f>
        <v/>
      </c>
      <c r="AF87" s="138" t="str">
        <f>IF('Lab Fizica'!S87&lt;&gt;"a","",'Lab Fizica'!S87)</f>
        <v/>
      </c>
      <c r="AG87" s="128"/>
      <c r="AH87" s="128"/>
      <c r="AI87" s="125"/>
    </row>
    <row r="88" spans="1:35" ht="19.95" customHeight="1" x14ac:dyDescent="0.3">
      <c r="A88" s="125" t="str">
        <f>'CP, Curs, Sem'!B87</f>
        <v/>
      </c>
      <c r="B88" s="126" t="str">
        <f>IF(NOT(ISBLANK('CP, Curs, Sem'!C87)),'CP, Curs, Sem'!C87,"")</f>
        <v/>
      </c>
      <c r="C88" s="138" t="str">
        <f>IF(MatLab!E88&lt;&gt;"a","",MatLab!E88)</f>
        <v/>
      </c>
      <c r="D88" s="138" t="str">
        <f>IF(MatLab!F88&lt;&gt;"a","",MatLab!F88)</f>
        <v/>
      </c>
      <c r="E88" s="138" t="str">
        <f>IF(MatLab!G88&lt;&gt;"a","",MatLab!G88)</f>
        <v/>
      </c>
      <c r="F88" s="138" t="str">
        <f>IF(MatLab!H88&lt;&gt;"a","",MatLab!H88)</f>
        <v/>
      </c>
      <c r="G88" s="138" t="str">
        <f>IF(MatLab!I88&lt;&gt;"a","",MatLab!I88)</f>
        <v/>
      </c>
      <c r="H88" s="138" t="str">
        <f>IF(MatLab!J88&lt;&gt;"a","",MatLab!J88)</f>
        <v/>
      </c>
      <c r="I88" s="138" t="str">
        <f>IF(MatLab!K88&lt;&gt;"a","",MatLab!K88)</f>
        <v/>
      </c>
      <c r="J88" s="138" t="str">
        <f>IF(MatLab!L88&lt;&gt;"a","",MatLab!L88)</f>
        <v/>
      </c>
      <c r="K88" s="138" t="str">
        <f>IF(MatLab!M88&lt;&gt;"a","",MatLab!M88)</f>
        <v/>
      </c>
      <c r="L88" s="138" t="str">
        <f>IF(MatLab!N88&lt;&gt;"a","",MatLab!N88)</f>
        <v/>
      </c>
      <c r="M88" s="138" t="str">
        <f>IF(MatLab!O88&lt;&gt;"a","",MatLab!O88)</f>
        <v/>
      </c>
      <c r="N88" s="138" t="str">
        <f>IF(MatLab!P88&lt;&gt;"a","",MatLab!P88)</f>
        <v/>
      </c>
      <c r="O88" s="138" t="str">
        <f>IF(MatLab!Q88&lt;&gt;"a","",MatLab!Q88)</f>
        <v/>
      </c>
      <c r="P88" s="138" t="str">
        <f>IF(MatLab!R88&lt;&gt;"a","",MatLab!R88)</f>
        <v/>
      </c>
      <c r="Q88" s="138" t="str">
        <f>IF(MatLab!S88&lt;&gt;"a","",MatLab!S88)</f>
        <v/>
      </c>
      <c r="R88" s="138" t="str">
        <f>IF('Lab Fizica'!E88&lt;&gt;"a","",'Lab Fizica'!E88)</f>
        <v/>
      </c>
      <c r="S88" s="138" t="str">
        <f>IF('Lab Fizica'!F88&lt;&gt;"a","",'Lab Fizica'!F88)</f>
        <v/>
      </c>
      <c r="T88" s="138" t="str">
        <f>IF('Lab Fizica'!G88&lt;&gt;"a","",'Lab Fizica'!G88)</f>
        <v/>
      </c>
      <c r="U88" s="138" t="str">
        <f>IF('Lab Fizica'!H88&lt;&gt;"a","",'Lab Fizica'!H88)</f>
        <v/>
      </c>
      <c r="V88" s="138" t="str">
        <f>IF('Lab Fizica'!I88&lt;&gt;"a","",'Lab Fizica'!I88)</f>
        <v/>
      </c>
      <c r="W88" s="138" t="str">
        <f>IF('Lab Fizica'!J88&lt;&gt;"a","",'Lab Fizica'!J88)</f>
        <v/>
      </c>
      <c r="X88" s="138" t="str">
        <f>IF('Lab Fizica'!K88&lt;&gt;"a","",'Lab Fizica'!K88)</f>
        <v/>
      </c>
      <c r="Y88" s="138" t="str">
        <f>IF('Lab Fizica'!L88&lt;&gt;"a","",'Lab Fizica'!L88)</f>
        <v/>
      </c>
      <c r="Z88" s="138" t="str">
        <f>IF('Lab Fizica'!M88&lt;&gt;"a","",'Lab Fizica'!M88)</f>
        <v/>
      </c>
      <c r="AA88" s="138" t="str">
        <f>IF('Lab Fizica'!N88&lt;&gt;"a","",'Lab Fizica'!N88)</f>
        <v/>
      </c>
      <c r="AB88" s="138" t="str">
        <f>IF('Lab Fizica'!O88&lt;&gt;"a","",'Lab Fizica'!O88)</f>
        <v/>
      </c>
      <c r="AC88" s="138" t="str">
        <f>IF('Lab Fizica'!P88&lt;&gt;"a","",'Lab Fizica'!P88)</f>
        <v/>
      </c>
      <c r="AD88" s="138" t="str">
        <f>IF('Lab Fizica'!Q88&lt;&gt;"a","",'Lab Fizica'!Q88)</f>
        <v/>
      </c>
      <c r="AE88" s="138" t="str">
        <f>IF('Lab Fizica'!R88&lt;&gt;"a","",'Lab Fizica'!R88)</f>
        <v/>
      </c>
      <c r="AF88" s="138" t="str">
        <f>IF('Lab Fizica'!S88&lt;&gt;"a","",'Lab Fizica'!S88)</f>
        <v/>
      </c>
      <c r="AG88" s="128"/>
      <c r="AH88" s="128"/>
      <c r="AI88" s="125"/>
    </row>
    <row r="89" spans="1:35" ht="19.95" customHeight="1" x14ac:dyDescent="0.3">
      <c r="A89" s="125" t="str">
        <f>'CP, Curs, Sem'!B88</f>
        <v/>
      </c>
      <c r="B89" s="126" t="str">
        <f>IF(NOT(ISBLANK('CP, Curs, Sem'!C88)),'CP, Curs, Sem'!C88,"")</f>
        <v/>
      </c>
      <c r="C89" s="138" t="str">
        <f>IF(MatLab!E89&lt;&gt;"a","",MatLab!E89)</f>
        <v/>
      </c>
      <c r="D89" s="138" t="str">
        <f>IF(MatLab!F89&lt;&gt;"a","",MatLab!F89)</f>
        <v/>
      </c>
      <c r="E89" s="138" t="str">
        <f>IF(MatLab!G89&lt;&gt;"a","",MatLab!G89)</f>
        <v/>
      </c>
      <c r="F89" s="138" t="str">
        <f>IF(MatLab!H89&lt;&gt;"a","",MatLab!H89)</f>
        <v/>
      </c>
      <c r="G89" s="138" t="str">
        <f>IF(MatLab!I89&lt;&gt;"a","",MatLab!I89)</f>
        <v/>
      </c>
      <c r="H89" s="138" t="str">
        <f>IF(MatLab!J89&lt;&gt;"a","",MatLab!J89)</f>
        <v/>
      </c>
      <c r="I89" s="138" t="str">
        <f>IF(MatLab!K89&lt;&gt;"a","",MatLab!K89)</f>
        <v/>
      </c>
      <c r="J89" s="138" t="str">
        <f>IF(MatLab!L89&lt;&gt;"a","",MatLab!L89)</f>
        <v/>
      </c>
      <c r="K89" s="138" t="str">
        <f>IF(MatLab!M89&lt;&gt;"a","",MatLab!M89)</f>
        <v/>
      </c>
      <c r="L89" s="138" t="str">
        <f>IF(MatLab!N89&lt;&gt;"a","",MatLab!N89)</f>
        <v/>
      </c>
      <c r="M89" s="138" t="str">
        <f>IF(MatLab!O89&lt;&gt;"a","",MatLab!O89)</f>
        <v/>
      </c>
      <c r="N89" s="138" t="str">
        <f>IF(MatLab!P89&lt;&gt;"a","",MatLab!P89)</f>
        <v/>
      </c>
      <c r="O89" s="138" t="str">
        <f>IF(MatLab!Q89&lt;&gt;"a","",MatLab!Q89)</f>
        <v/>
      </c>
      <c r="P89" s="138" t="str">
        <f>IF(MatLab!R89&lt;&gt;"a","",MatLab!R89)</f>
        <v/>
      </c>
      <c r="Q89" s="138" t="str">
        <f>IF(MatLab!S89&lt;&gt;"a","",MatLab!S89)</f>
        <v/>
      </c>
      <c r="R89" s="138" t="str">
        <f>IF('Lab Fizica'!E89&lt;&gt;"a","",'Lab Fizica'!E89)</f>
        <v/>
      </c>
      <c r="S89" s="138" t="str">
        <f>IF('Lab Fizica'!F89&lt;&gt;"a","",'Lab Fizica'!F89)</f>
        <v/>
      </c>
      <c r="T89" s="138" t="str">
        <f>IF('Lab Fizica'!G89&lt;&gt;"a","",'Lab Fizica'!G89)</f>
        <v/>
      </c>
      <c r="U89" s="138" t="str">
        <f>IF('Lab Fizica'!H89&lt;&gt;"a","",'Lab Fizica'!H89)</f>
        <v/>
      </c>
      <c r="V89" s="138" t="str">
        <f>IF('Lab Fizica'!I89&lt;&gt;"a","",'Lab Fizica'!I89)</f>
        <v/>
      </c>
      <c r="W89" s="138" t="str">
        <f>IF('Lab Fizica'!J89&lt;&gt;"a","",'Lab Fizica'!J89)</f>
        <v/>
      </c>
      <c r="X89" s="138" t="str">
        <f>IF('Lab Fizica'!K89&lt;&gt;"a","",'Lab Fizica'!K89)</f>
        <v/>
      </c>
      <c r="Y89" s="138" t="str">
        <f>IF('Lab Fizica'!L89&lt;&gt;"a","",'Lab Fizica'!L89)</f>
        <v/>
      </c>
      <c r="Z89" s="138" t="str">
        <f>IF('Lab Fizica'!M89&lt;&gt;"a","",'Lab Fizica'!M89)</f>
        <v/>
      </c>
      <c r="AA89" s="138" t="str">
        <f>IF('Lab Fizica'!N89&lt;&gt;"a","",'Lab Fizica'!N89)</f>
        <v/>
      </c>
      <c r="AB89" s="138" t="str">
        <f>IF('Lab Fizica'!O89&lt;&gt;"a","",'Lab Fizica'!O89)</f>
        <v/>
      </c>
      <c r="AC89" s="138" t="str">
        <f>IF('Lab Fizica'!P89&lt;&gt;"a","",'Lab Fizica'!P89)</f>
        <v/>
      </c>
      <c r="AD89" s="138" t="str">
        <f>IF('Lab Fizica'!Q89&lt;&gt;"a","",'Lab Fizica'!Q89)</f>
        <v/>
      </c>
      <c r="AE89" s="138" t="str">
        <f>IF('Lab Fizica'!R89&lt;&gt;"a","",'Lab Fizica'!R89)</f>
        <v/>
      </c>
      <c r="AF89" s="138" t="str">
        <f>IF('Lab Fizica'!S89&lt;&gt;"a","",'Lab Fizica'!S89)</f>
        <v/>
      </c>
      <c r="AG89" s="128"/>
      <c r="AH89" s="128"/>
      <c r="AI89" s="125"/>
    </row>
    <row r="90" spans="1:35" ht="19.95" customHeight="1" x14ac:dyDescent="0.3">
      <c r="A90" s="125" t="str">
        <f>'CP, Curs, Sem'!B89</f>
        <v/>
      </c>
      <c r="B90" s="126" t="str">
        <f>IF(NOT(ISBLANK('CP, Curs, Sem'!C89)),'CP, Curs, Sem'!C89,"")</f>
        <v/>
      </c>
      <c r="C90" s="138" t="str">
        <f>IF(MatLab!E90&lt;&gt;"a","",MatLab!E90)</f>
        <v/>
      </c>
      <c r="D90" s="138" t="str">
        <f>IF(MatLab!F90&lt;&gt;"a","",MatLab!F90)</f>
        <v/>
      </c>
      <c r="E90" s="138" t="str">
        <f>IF(MatLab!G90&lt;&gt;"a","",MatLab!G90)</f>
        <v/>
      </c>
      <c r="F90" s="138" t="str">
        <f>IF(MatLab!H90&lt;&gt;"a","",MatLab!H90)</f>
        <v/>
      </c>
      <c r="G90" s="138" t="str">
        <f>IF(MatLab!I90&lt;&gt;"a","",MatLab!I90)</f>
        <v/>
      </c>
      <c r="H90" s="138" t="str">
        <f>IF(MatLab!J90&lt;&gt;"a","",MatLab!J90)</f>
        <v/>
      </c>
      <c r="I90" s="138" t="str">
        <f>IF(MatLab!K90&lt;&gt;"a","",MatLab!K90)</f>
        <v/>
      </c>
      <c r="J90" s="138" t="str">
        <f>IF(MatLab!L90&lt;&gt;"a","",MatLab!L90)</f>
        <v/>
      </c>
      <c r="K90" s="138" t="str">
        <f>IF(MatLab!M90&lt;&gt;"a","",MatLab!M90)</f>
        <v/>
      </c>
      <c r="L90" s="138" t="str">
        <f>IF(MatLab!N90&lt;&gt;"a","",MatLab!N90)</f>
        <v/>
      </c>
      <c r="M90" s="138" t="str">
        <f>IF(MatLab!O90&lt;&gt;"a","",MatLab!O90)</f>
        <v/>
      </c>
      <c r="N90" s="138" t="str">
        <f>IF(MatLab!P90&lt;&gt;"a","",MatLab!P90)</f>
        <v/>
      </c>
      <c r="O90" s="138" t="str">
        <f>IF(MatLab!Q90&lt;&gt;"a","",MatLab!Q90)</f>
        <v/>
      </c>
      <c r="P90" s="138" t="str">
        <f>IF(MatLab!R90&lt;&gt;"a","",MatLab!R90)</f>
        <v/>
      </c>
      <c r="Q90" s="138" t="str">
        <f>IF(MatLab!S90&lt;&gt;"a","",MatLab!S90)</f>
        <v/>
      </c>
      <c r="R90" s="138" t="str">
        <f>IF('Lab Fizica'!E90&lt;&gt;"a","",'Lab Fizica'!E90)</f>
        <v/>
      </c>
      <c r="S90" s="138" t="str">
        <f>IF('Lab Fizica'!F90&lt;&gt;"a","",'Lab Fizica'!F90)</f>
        <v/>
      </c>
      <c r="T90" s="138" t="str">
        <f>IF('Lab Fizica'!G90&lt;&gt;"a","",'Lab Fizica'!G90)</f>
        <v/>
      </c>
      <c r="U90" s="138" t="str">
        <f>IF('Lab Fizica'!H90&lt;&gt;"a","",'Lab Fizica'!H90)</f>
        <v/>
      </c>
      <c r="V90" s="138" t="str">
        <f>IF('Lab Fizica'!I90&lt;&gt;"a","",'Lab Fizica'!I90)</f>
        <v/>
      </c>
      <c r="W90" s="138" t="str">
        <f>IF('Lab Fizica'!J90&lt;&gt;"a","",'Lab Fizica'!J90)</f>
        <v/>
      </c>
      <c r="X90" s="138" t="str">
        <f>IF('Lab Fizica'!K90&lt;&gt;"a","",'Lab Fizica'!K90)</f>
        <v/>
      </c>
      <c r="Y90" s="138" t="str">
        <f>IF('Lab Fizica'!L90&lt;&gt;"a","",'Lab Fizica'!L90)</f>
        <v/>
      </c>
      <c r="Z90" s="138" t="str">
        <f>IF('Lab Fizica'!M90&lt;&gt;"a","",'Lab Fizica'!M90)</f>
        <v/>
      </c>
      <c r="AA90" s="138" t="str">
        <f>IF('Lab Fizica'!N90&lt;&gt;"a","",'Lab Fizica'!N90)</f>
        <v/>
      </c>
      <c r="AB90" s="138" t="str">
        <f>IF('Lab Fizica'!O90&lt;&gt;"a","",'Lab Fizica'!O90)</f>
        <v/>
      </c>
      <c r="AC90" s="138" t="str">
        <f>IF('Lab Fizica'!P90&lt;&gt;"a","",'Lab Fizica'!P90)</f>
        <v/>
      </c>
      <c r="AD90" s="138" t="str">
        <f>IF('Lab Fizica'!Q90&lt;&gt;"a","",'Lab Fizica'!Q90)</f>
        <v/>
      </c>
      <c r="AE90" s="138" t="str">
        <f>IF('Lab Fizica'!R90&lt;&gt;"a","",'Lab Fizica'!R90)</f>
        <v/>
      </c>
      <c r="AF90" s="138" t="str">
        <f>IF('Lab Fizica'!S90&lt;&gt;"a","",'Lab Fizica'!S90)</f>
        <v/>
      </c>
      <c r="AG90" s="128"/>
      <c r="AH90" s="128"/>
      <c r="AI90" s="125"/>
    </row>
    <row r="91" spans="1:35" ht="19.95" customHeight="1" x14ac:dyDescent="0.3">
      <c r="A91" s="125" t="str">
        <f>'CP, Curs, Sem'!B90</f>
        <v/>
      </c>
      <c r="B91" s="126" t="str">
        <f>IF(NOT(ISBLANK('CP, Curs, Sem'!C90)),'CP, Curs, Sem'!C90,"")</f>
        <v/>
      </c>
      <c r="C91" s="138" t="str">
        <f>IF(MatLab!E91&lt;&gt;"a","",MatLab!E91)</f>
        <v/>
      </c>
      <c r="D91" s="138" t="str">
        <f>IF(MatLab!F91&lt;&gt;"a","",MatLab!F91)</f>
        <v/>
      </c>
      <c r="E91" s="138" t="str">
        <f>IF(MatLab!G91&lt;&gt;"a","",MatLab!G91)</f>
        <v/>
      </c>
      <c r="F91" s="138" t="str">
        <f>IF(MatLab!H91&lt;&gt;"a","",MatLab!H91)</f>
        <v/>
      </c>
      <c r="G91" s="138" t="str">
        <f>IF(MatLab!I91&lt;&gt;"a","",MatLab!I91)</f>
        <v/>
      </c>
      <c r="H91" s="138" t="str">
        <f>IF(MatLab!J91&lt;&gt;"a","",MatLab!J91)</f>
        <v/>
      </c>
      <c r="I91" s="138" t="str">
        <f>IF(MatLab!K91&lt;&gt;"a","",MatLab!K91)</f>
        <v/>
      </c>
      <c r="J91" s="138" t="str">
        <f>IF(MatLab!L91&lt;&gt;"a","",MatLab!L91)</f>
        <v/>
      </c>
      <c r="K91" s="138" t="str">
        <f>IF(MatLab!M91&lt;&gt;"a","",MatLab!M91)</f>
        <v/>
      </c>
      <c r="L91" s="138" t="str">
        <f>IF(MatLab!N91&lt;&gt;"a","",MatLab!N91)</f>
        <v/>
      </c>
      <c r="M91" s="138" t="str">
        <f>IF(MatLab!O91&lt;&gt;"a","",MatLab!O91)</f>
        <v/>
      </c>
      <c r="N91" s="138" t="str">
        <f>IF(MatLab!P91&lt;&gt;"a","",MatLab!P91)</f>
        <v/>
      </c>
      <c r="O91" s="138" t="str">
        <f>IF(MatLab!Q91&lt;&gt;"a","",MatLab!Q91)</f>
        <v/>
      </c>
      <c r="P91" s="138" t="str">
        <f>IF(MatLab!R91&lt;&gt;"a","",MatLab!R91)</f>
        <v/>
      </c>
      <c r="Q91" s="138" t="str">
        <f>IF(MatLab!S91&lt;&gt;"a","",MatLab!S91)</f>
        <v/>
      </c>
      <c r="R91" s="138" t="str">
        <f>IF('Lab Fizica'!E91&lt;&gt;"a","",'Lab Fizica'!E91)</f>
        <v/>
      </c>
      <c r="S91" s="138" t="str">
        <f>IF('Lab Fizica'!F91&lt;&gt;"a","",'Lab Fizica'!F91)</f>
        <v/>
      </c>
      <c r="T91" s="138" t="str">
        <f>IF('Lab Fizica'!G91&lt;&gt;"a","",'Lab Fizica'!G91)</f>
        <v/>
      </c>
      <c r="U91" s="138" t="str">
        <f>IF('Lab Fizica'!H91&lt;&gt;"a","",'Lab Fizica'!H91)</f>
        <v/>
      </c>
      <c r="V91" s="138" t="str">
        <f>IF('Lab Fizica'!I91&lt;&gt;"a","",'Lab Fizica'!I91)</f>
        <v/>
      </c>
      <c r="W91" s="138" t="str">
        <f>IF('Lab Fizica'!J91&lt;&gt;"a","",'Lab Fizica'!J91)</f>
        <v/>
      </c>
      <c r="X91" s="138" t="str">
        <f>IF('Lab Fizica'!K91&lt;&gt;"a","",'Lab Fizica'!K91)</f>
        <v/>
      </c>
      <c r="Y91" s="138" t="str">
        <f>IF('Lab Fizica'!L91&lt;&gt;"a","",'Lab Fizica'!L91)</f>
        <v/>
      </c>
      <c r="Z91" s="138" t="str">
        <f>IF('Lab Fizica'!M91&lt;&gt;"a","",'Lab Fizica'!M91)</f>
        <v/>
      </c>
      <c r="AA91" s="138" t="str">
        <f>IF('Lab Fizica'!N91&lt;&gt;"a","",'Lab Fizica'!N91)</f>
        <v/>
      </c>
      <c r="AB91" s="138" t="str">
        <f>IF('Lab Fizica'!O91&lt;&gt;"a","",'Lab Fizica'!O91)</f>
        <v/>
      </c>
      <c r="AC91" s="138" t="str">
        <f>IF('Lab Fizica'!P91&lt;&gt;"a","",'Lab Fizica'!P91)</f>
        <v/>
      </c>
      <c r="AD91" s="138" t="str">
        <f>IF('Lab Fizica'!Q91&lt;&gt;"a","",'Lab Fizica'!Q91)</f>
        <v/>
      </c>
      <c r="AE91" s="138" t="str">
        <f>IF('Lab Fizica'!R91&lt;&gt;"a","",'Lab Fizica'!R91)</f>
        <v/>
      </c>
      <c r="AF91" s="138" t="str">
        <f>IF('Lab Fizica'!S91&lt;&gt;"a","",'Lab Fizica'!S91)</f>
        <v/>
      </c>
      <c r="AG91" s="128"/>
      <c r="AH91" s="128"/>
      <c r="AI91" s="125"/>
    </row>
    <row r="92" spans="1:35" ht="19.95" customHeight="1" x14ac:dyDescent="0.3">
      <c r="A92" s="125" t="str">
        <f>'CP, Curs, Sem'!B91</f>
        <v/>
      </c>
      <c r="B92" s="126" t="str">
        <f>IF(NOT(ISBLANK('CP, Curs, Sem'!C91)),'CP, Curs, Sem'!C91,"")</f>
        <v/>
      </c>
      <c r="C92" s="138" t="str">
        <f>IF(MatLab!E92&lt;&gt;"a","",MatLab!E92)</f>
        <v/>
      </c>
      <c r="D92" s="138" t="str">
        <f>IF(MatLab!F92&lt;&gt;"a","",MatLab!F92)</f>
        <v/>
      </c>
      <c r="E92" s="138" t="str">
        <f>IF(MatLab!G92&lt;&gt;"a","",MatLab!G92)</f>
        <v/>
      </c>
      <c r="F92" s="138" t="str">
        <f>IF(MatLab!H92&lt;&gt;"a","",MatLab!H92)</f>
        <v/>
      </c>
      <c r="G92" s="138" t="str">
        <f>IF(MatLab!I92&lt;&gt;"a","",MatLab!I92)</f>
        <v/>
      </c>
      <c r="H92" s="138" t="str">
        <f>IF(MatLab!J92&lt;&gt;"a","",MatLab!J92)</f>
        <v/>
      </c>
      <c r="I92" s="138" t="str">
        <f>IF(MatLab!K92&lt;&gt;"a","",MatLab!K92)</f>
        <v/>
      </c>
      <c r="J92" s="138" t="str">
        <f>IF(MatLab!L92&lt;&gt;"a","",MatLab!L92)</f>
        <v/>
      </c>
      <c r="K92" s="138" t="str">
        <f>IF(MatLab!M92&lt;&gt;"a","",MatLab!M92)</f>
        <v/>
      </c>
      <c r="L92" s="138" t="str">
        <f>IF(MatLab!N92&lt;&gt;"a","",MatLab!N92)</f>
        <v/>
      </c>
      <c r="M92" s="138" t="str">
        <f>IF(MatLab!O92&lt;&gt;"a","",MatLab!O92)</f>
        <v/>
      </c>
      <c r="N92" s="138" t="str">
        <f>IF(MatLab!P92&lt;&gt;"a","",MatLab!P92)</f>
        <v/>
      </c>
      <c r="O92" s="138" t="str">
        <f>IF(MatLab!Q92&lt;&gt;"a","",MatLab!Q92)</f>
        <v/>
      </c>
      <c r="P92" s="138" t="str">
        <f>IF(MatLab!R92&lt;&gt;"a","",MatLab!R92)</f>
        <v/>
      </c>
      <c r="Q92" s="138" t="str">
        <f>IF(MatLab!S92&lt;&gt;"a","",MatLab!S92)</f>
        <v/>
      </c>
      <c r="R92" s="138" t="str">
        <f>IF('Lab Fizica'!E92&lt;&gt;"a","",'Lab Fizica'!E92)</f>
        <v/>
      </c>
      <c r="S92" s="138" t="str">
        <f>IF('Lab Fizica'!F92&lt;&gt;"a","",'Lab Fizica'!F92)</f>
        <v/>
      </c>
      <c r="T92" s="138" t="str">
        <f>IF('Lab Fizica'!G92&lt;&gt;"a","",'Lab Fizica'!G92)</f>
        <v/>
      </c>
      <c r="U92" s="138" t="str">
        <f>IF('Lab Fizica'!H92&lt;&gt;"a","",'Lab Fizica'!H92)</f>
        <v/>
      </c>
      <c r="V92" s="138" t="str">
        <f>IF('Lab Fizica'!I92&lt;&gt;"a","",'Lab Fizica'!I92)</f>
        <v/>
      </c>
      <c r="W92" s="138" t="str">
        <f>IF('Lab Fizica'!J92&lt;&gt;"a","",'Lab Fizica'!J92)</f>
        <v/>
      </c>
      <c r="X92" s="138" t="str">
        <f>IF('Lab Fizica'!K92&lt;&gt;"a","",'Lab Fizica'!K92)</f>
        <v/>
      </c>
      <c r="Y92" s="138" t="str">
        <f>IF('Lab Fizica'!L92&lt;&gt;"a","",'Lab Fizica'!L92)</f>
        <v/>
      </c>
      <c r="Z92" s="138" t="str">
        <f>IF('Lab Fizica'!M92&lt;&gt;"a","",'Lab Fizica'!M92)</f>
        <v/>
      </c>
      <c r="AA92" s="138" t="str">
        <f>IF('Lab Fizica'!N92&lt;&gt;"a","",'Lab Fizica'!N92)</f>
        <v/>
      </c>
      <c r="AB92" s="138" t="str">
        <f>IF('Lab Fizica'!O92&lt;&gt;"a","",'Lab Fizica'!O92)</f>
        <v/>
      </c>
      <c r="AC92" s="138" t="str">
        <f>IF('Lab Fizica'!P92&lt;&gt;"a","",'Lab Fizica'!P92)</f>
        <v/>
      </c>
      <c r="AD92" s="138" t="str">
        <f>IF('Lab Fizica'!Q92&lt;&gt;"a","",'Lab Fizica'!Q92)</f>
        <v/>
      </c>
      <c r="AE92" s="138" t="str">
        <f>IF('Lab Fizica'!R92&lt;&gt;"a","",'Lab Fizica'!R92)</f>
        <v/>
      </c>
      <c r="AF92" s="138" t="str">
        <f>IF('Lab Fizica'!S92&lt;&gt;"a","",'Lab Fizica'!S92)</f>
        <v/>
      </c>
      <c r="AG92" s="128"/>
      <c r="AH92" s="128"/>
      <c r="AI92" s="125"/>
    </row>
    <row r="93" spans="1:35" ht="19.95" customHeight="1" x14ac:dyDescent="0.3">
      <c r="A93" s="125" t="str">
        <f>'CP, Curs, Sem'!B92</f>
        <v/>
      </c>
      <c r="B93" s="126" t="str">
        <f>IF(NOT(ISBLANK('CP, Curs, Sem'!C92)),'CP, Curs, Sem'!C92,"")</f>
        <v/>
      </c>
      <c r="C93" s="138" t="str">
        <f>IF(MatLab!E93&lt;&gt;"a","",MatLab!E93)</f>
        <v/>
      </c>
      <c r="D93" s="138" t="str">
        <f>IF(MatLab!F93&lt;&gt;"a","",MatLab!F93)</f>
        <v/>
      </c>
      <c r="E93" s="138" t="str">
        <f>IF(MatLab!G93&lt;&gt;"a","",MatLab!G93)</f>
        <v/>
      </c>
      <c r="F93" s="138" t="str">
        <f>IF(MatLab!H93&lt;&gt;"a","",MatLab!H93)</f>
        <v/>
      </c>
      <c r="G93" s="138" t="str">
        <f>IF(MatLab!I93&lt;&gt;"a","",MatLab!I93)</f>
        <v/>
      </c>
      <c r="H93" s="138" t="str">
        <f>IF(MatLab!J93&lt;&gt;"a","",MatLab!J93)</f>
        <v/>
      </c>
      <c r="I93" s="138" t="str">
        <f>IF(MatLab!K93&lt;&gt;"a","",MatLab!K93)</f>
        <v/>
      </c>
      <c r="J93" s="138" t="str">
        <f>IF(MatLab!L93&lt;&gt;"a","",MatLab!L93)</f>
        <v/>
      </c>
      <c r="K93" s="138" t="str">
        <f>IF(MatLab!M93&lt;&gt;"a","",MatLab!M93)</f>
        <v/>
      </c>
      <c r="L93" s="138" t="str">
        <f>IF(MatLab!N93&lt;&gt;"a","",MatLab!N93)</f>
        <v/>
      </c>
      <c r="M93" s="138" t="str">
        <f>IF(MatLab!O93&lt;&gt;"a","",MatLab!O93)</f>
        <v/>
      </c>
      <c r="N93" s="138" t="str">
        <f>IF(MatLab!P93&lt;&gt;"a","",MatLab!P93)</f>
        <v/>
      </c>
      <c r="O93" s="138" t="str">
        <f>IF(MatLab!Q93&lt;&gt;"a","",MatLab!Q93)</f>
        <v/>
      </c>
      <c r="P93" s="138" t="str">
        <f>IF(MatLab!R93&lt;&gt;"a","",MatLab!R93)</f>
        <v/>
      </c>
      <c r="Q93" s="138" t="str">
        <f>IF(MatLab!S93&lt;&gt;"a","",MatLab!S93)</f>
        <v/>
      </c>
      <c r="R93" s="138" t="str">
        <f>IF('Lab Fizica'!E93&lt;&gt;"a","",'Lab Fizica'!E93)</f>
        <v/>
      </c>
      <c r="S93" s="138" t="str">
        <f>IF('Lab Fizica'!F93&lt;&gt;"a","",'Lab Fizica'!F93)</f>
        <v/>
      </c>
      <c r="T93" s="138" t="str">
        <f>IF('Lab Fizica'!G93&lt;&gt;"a","",'Lab Fizica'!G93)</f>
        <v/>
      </c>
      <c r="U93" s="138" t="str">
        <f>IF('Lab Fizica'!H93&lt;&gt;"a","",'Lab Fizica'!H93)</f>
        <v/>
      </c>
      <c r="V93" s="138" t="str">
        <f>IF('Lab Fizica'!I93&lt;&gt;"a","",'Lab Fizica'!I93)</f>
        <v/>
      </c>
      <c r="W93" s="138" t="str">
        <f>IF('Lab Fizica'!J93&lt;&gt;"a","",'Lab Fizica'!J93)</f>
        <v/>
      </c>
      <c r="X93" s="138" t="str">
        <f>IF('Lab Fizica'!K93&lt;&gt;"a","",'Lab Fizica'!K93)</f>
        <v/>
      </c>
      <c r="Y93" s="138" t="str">
        <f>IF('Lab Fizica'!L93&lt;&gt;"a","",'Lab Fizica'!L93)</f>
        <v/>
      </c>
      <c r="Z93" s="138" t="str">
        <f>IF('Lab Fizica'!M93&lt;&gt;"a","",'Lab Fizica'!M93)</f>
        <v/>
      </c>
      <c r="AA93" s="138" t="str">
        <f>IF('Lab Fizica'!N93&lt;&gt;"a","",'Lab Fizica'!N93)</f>
        <v/>
      </c>
      <c r="AB93" s="138" t="str">
        <f>IF('Lab Fizica'!O93&lt;&gt;"a","",'Lab Fizica'!O93)</f>
        <v/>
      </c>
      <c r="AC93" s="138" t="str">
        <f>IF('Lab Fizica'!P93&lt;&gt;"a","",'Lab Fizica'!P93)</f>
        <v/>
      </c>
      <c r="AD93" s="138" t="str">
        <f>IF('Lab Fizica'!Q93&lt;&gt;"a","",'Lab Fizica'!Q93)</f>
        <v/>
      </c>
      <c r="AE93" s="138" t="str">
        <f>IF('Lab Fizica'!R93&lt;&gt;"a","",'Lab Fizica'!R93)</f>
        <v/>
      </c>
      <c r="AF93" s="138" t="str">
        <f>IF('Lab Fizica'!S93&lt;&gt;"a","",'Lab Fizica'!S93)</f>
        <v/>
      </c>
      <c r="AG93" s="128"/>
      <c r="AH93" s="128"/>
      <c r="AI93" s="125"/>
    </row>
    <row r="94" spans="1:35" ht="19.95" customHeight="1" x14ac:dyDescent="0.3">
      <c r="A94" s="125" t="str">
        <f>'CP, Curs, Sem'!B93</f>
        <v/>
      </c>
      <c r="B94" s="126" t="str">
        <f>IF(NOT(ISBLANK('CP, Curs, Sem'!C93)),'CP, Curs, Sem'!C93,"")</f>
        <v/>
      </c>
      <c r="C94" s="138" t="str">
        <f>IF(MatLab!E94&lt;&gt;"a","",MatLab!E94)</f>
        <v/>
      </c>
      <c r="D94" s="138" t="str">
        <f>IF(MatLab!F94&lt;&gt;"a","",MatLab!F94)</f>
        <v/>
      </c>
      <c r="E94" s="138" t="str">
        <f>IF(MatLab!G94&lt;&gt;"a","",MatLab!G94)</f>
        <v/>
      </c>
      <c r="F94" s="138" t="str">
        <f>IF(MatLab!H94&lt;&gt;"a","",MatLab!H94)</f>
        <v/>
      </c>
      <c r="G94" s="138" t="str">
        <f>IF(MatLab!I94&lt;&gt;"a","",MatLab!I94)</f>
        <v/>
      </c>
      <c r="H94" s="138" t="str">
        <f>IF(MatLab!J94&lt;&gt;"a","",MatLab!J94)</f>
        <v/>
      </c>
      <c r="I94" s="138" t="str">
        <f>IF(MatLab!K94&lt;&gt;"a","",MatLab!K94)</f>
        <v/>
      </c>
      <c r="J94" s="138" t="str">
        <f>IF(MatLab!L94&lt;&gt;"a","",MatLab!L94)</f>
        <v/>
      </c>
      <c r="K94" s="138" t="str">
        <f>IF(MatLab!M94&lt;&gt;"a","",MatLab!M94)</f>
        <v/>
      </c>
      <c r="L94" s="138" t="str">
        <f>IF(MatLab!N94&lt;&gt;"a","",MatLab!N94)</f>
        <v/>
      </c>
      <c r="M94" s="138" t="str">
        <f>IF(MatLab!O94&lt;&gt;"a","",MatLab!O94)</f>
        <v/>
      </c>
      <c r="N94" s="138" t="str">
        <f>IF(MatLab!P94&lt;&gt;"a","",MatLab!P94)</f>
        <v/>
      </c>
      <c r="O94" s="138" t="str">
        <f>IF(MatLab!Q94&lt;&gt;"a","",MatLab!Q94)</f>
        <v/>
      </c>
      <c r="P94" s="138" t="str">
        <f>IF(MatLab!R94&lt;&gt;"a","",MatLab!R94)</f>
        <v/>
      </c>
      <c r="Q94" s="138" t="str">
        <f>IF(MatLab!S94&lt;&gt;"a","",MatLab!S94)</f>
        <v/>
      </c>
      <c r="R94" s="138" t="str">
        <f>IF('Lab Fizica'!E94&lt;&gt;"a","",'Lab Fizica'!E94)</f>
        <v/>
      </c>
      <c r="S94" s="138" t="str">
        <f>IF('Lab Fizica'!F94&lt;&gt;"a","",'Lab Fizica'!F94)</f>
        <v/>
      </c>
      <c r="T94" s="138" t="str">
        <f>IF('Lab Fizica'!G94&lt;&gt;"a","",'Lab Fizica'!G94)</f>
        <v/>
      </c>
      <c r="U94" s="138" t="str">
        <f>IF('Lab Fizica'!H94&lt;&gt;"a","",'Lab Fizica'!H94)</f>
        <v/>
      </c>
      <c r="V94" s="138" t="str">
        <f>IF('Lab Fizica'!I94&lt;&gt;"a","",'Lab Fizica'!I94)</f>
        <v/>
      </c>
      <c r="W94" s="138" t="str">
        <f>IF('Lab Fizica'!J94&lt;&gt;"a","",'Lab Fizica'!J94)</f>
        <v/>
      </c>
      <c r="X94" s="138" t="str">
        <f>IF('Lab Fizica'!K94&lt;&gt;"a","",'Lab Fizica'!K94)</f>
        <v/>
      </c>
      <c r="Y94" s="138" t="str">
        <f>IF('Lab Fizica'!L94&lt;&gt;"a","",'Lab Fizica'!L94)</f>
        <v/>
      </c>
      <c r="Z94" s="138" t="str">
        <f>IF('Lab Fizica'!M94&lt;&gt;"a","",'Lab Fizica'!M94)</f>
        <v/>
      </c>
      <c r="AA94" s="138" t="str">
        <f>IF('Lab Fizica'!N94&lt;&gt;"a","",'Lab Fizica'!N94)</f>
        <v/>
      </c>
      <c r="AB94" s="138" t="str">
        <f>IF('Lab Fizica'!O94&lt;&gt;"a","",'Lab Fizica'!O94)</f>
        <v/>
      </c>
      <c r="AC94" s="138" t="str">
        <f>IF('Lab Fizica'!P94&lt;&gt;"a","",'Lab Fizica'!P94)</f>
        <v/>
      </c>
      <c r="AD94" s="138" t="str">
        <f>IF('Lab Fizica'!Q94&lt;&gt;"a","",'Lab Fizica'!Q94)</f>
        <v/>
      </c>
      <c r="AE94" s="138" t="str">
        <f>IF('Lab Fizica'!R94&lt;&gt;"a","",'Lab Fizica'!R94)</f>
        <v/>
      </c>
      <c r="AF94" s="138" t="str">
        <f>IF('Lab Fizica'!S94&lt;&gt;"a","",'Lab Fizica'!S94)</f>
        <v/>
      </c>
      <c r="AG94" s="128"/>
      <c r="AH94" s="128"/>
      <c r="AI94" s="125"/>
    </row>
    <row r="95" spans="1:35" ht="19.95" customHeight="1" x14ac:dyDescent="0.3">
      <c r="A95" s="125" t="str">
        <f>'CP, Curs, Sem'!B94</f>
        <v/>
      </c>
      <c r="B95" s="126" t="str">
        <f>IF(NOT(ISBLANK('CP, Curs, Sem'!C94)),'CP, Curs, Sem'!C94,"")</f>
        <v/>
      </c>
      <c r="C95" s="138" t="str">
        <f>IF(MatLab!E95&lt;&gt;"a","",MatLab!E95)</f>
        <v/>
      </c>
      <c r="D95" s="138" t="str">
        <f>IF(MatLab!F95&lt;&gt;"a","",MatLab!F95)</f>
        <v/>
      </c>
      <c r="E95" s="138" t="str">
        <f>IF(MatLab!G95&lt;&gt;"a","",MatLab!G95)</f>
        <v/>
      </c>
      <c r="F95" s="138" t="str">
        <f>IF(MatLab!H95&lt;&gt;"a","",MatLab!H95)</f>
        <v/>
      </c>
      <c r="G95" s="138" t="str">
        <f>IF(MatLab!I95&lt;&gt;"a","",MatLab!I95)</f>
        <v/>
      </c>
      <c r="H95" s="138" t="str">
        <f>IF(MatLab!J95&lt;&gt;"a","",MatLab!J95)</f>
        <v/>
      </c>
      <c r="I95" s="138" t="str">
        <f>IF(MatLab!K95&lt;&gt;"a","",MatLab!K95)</f>
        <v/>
      </c>
      <c r="J95" s="138" t="str">
        <f>IF(MatLab!L95&lt;&gt;"a","",MatLab!L95)</f>
        <v/>
      </c>
      <c r="K95" s="138" t="str">
        <f>IF(MatLab!M95&lt;&gt;"a","",MatLab!M95)</f>
        <v/>
      </c>
      <c r="L95" s="138" t="str">
        <f>IF(MatLab!N95&lt;&gt;"a","",MatLab!N95)</f>
        <v/>
      </c>
      <c r="M95" s="138" t="str">
        <f>IF(MatLab!O95&lt;&gt;"a","",MatLab!O95)</f>
        <v/>
      </c>
      <c r="N95" s="138" t="str">
        <f>IF(MatLab!P95&lt;&gt;"a","",MatLab!P95)</f>
        <v/>
      </c>
      <c r="O95" s="138" t="str">
        <f>IF(MatLab!Q95&lt;&gt;"a","",MatLab!Q95)</f>
        <v/>
      </c>
      <c r="P95" s="138" t="str">
        <f>IF(MatLab!R95&lt;&gt;"a","",MatLab!R95)</f>
        <v/>
      </c>
      <c r="Q95" s="138" t="str">
        <f>IF(MatLab!S95&lt;&gt;"a","",MatLab!S95)</f>
        <v/>
      </c>
      <c r="R95" s="138" t="str">
        <f>IF('Lab Fizica'!E95&lt;&gt;"a","",'Lab Fizica'!E95)</f>
        <v/>
      </c>
      <c r="S95" s="138" t="str">
        <f>IF('Lab Fizica'!F95&lt;&gt;"a","",'Lab Fizica'!F95)</f>
        <v/>
      </c>
      <c r="T95" s="138" t="str">
        <f>IF('Lab Fizica'!G95&lt;&gt;"a","",'Lab Fizica'!G95)</f>
        <v/>
      </c>
      <c r="U95" s="138" t="str">
        <f>IF('Lab Fizica'!H95&lt;&gt;"a","",'Lab Fizica'!H95)</f>
        <v/>
      </c>
      <c r="V95" s="138" t="str">
        <f>IF('Lab Fizica'!I95&lt;&gt;"a","",'Lab Fizica'!I95)</f>
        <v/>
      </c>
      <c r="W95" s="138" t="str">
        <f>IF('Lab Fizica'!J95&lt;&gt;"a","",'Lab Fizica'!J95)</f>
        <v/>
      </c>
      <c r="X95" s="138" t="str">
        <f>IF('Lab Fizica'!K95&lt;&gt;"a","",'Lab Fizica'!K95)</f>
        <v/>
      </c>
      <c r="Y95" s="138" t="str">
        <f>IF('Lab Fizica'!L95&lt;&gt;"a","",'Lab Fizica'!L95)</f>
        <v/>
      </c>
      <c r="Z95" s="138" t="str">
        <f>IF('Lab Fizica'!M95&lt;&gt;"a","",'Lab Fizica'!M95)</f>
        <v/>
      </c>
      <c r="AA95" s="138" t="str">
        <f>IF('Lab Fizica'!N95&lt;&gt;"a","",'Lab Fizica'!N95)</f>
        <v/>
      </c>
      <c r="AB95" s="138" t="str">
        <f>IF('Lab Fizica'!O95&lt;&gt;"a","",'Lab Fizica'!O95)</f>
        <v/>
      </c>
      <c r="AC95" s="138" t="str">
        <f>IF('Lab Fizica'!P95&lt;&gt;"a","",'Lab Fizica'!P95)</f>
        <v/>
      </c>
      <c r="AD95" s="138" t="str">
        <f>IF('Lab Fizica'!Q95&lt;&gt;"a","",'Lab Fizica'!Q95)</f>
        <v/>
      </c>
      <c r="AE95" s="138" t="str">
        <f>IF('Lab Fizica'!R95&lt;&gt;"a","",'Lab Fizica'!R95)</f>
        <v/>
      </c>
      <c r="AF95" s="138" t="str">
        <f>IF('Lab Fizica'!S95&lt;&gt;"a","",'Lab Fizica'!S95)</f>
        <v/>
      </c>
      <c r="AG95" s="128"/>
      <c r="AH95" s="128"/>
      <c r="AI95" s="125"/>
    </row>
    <row r="96" spans="1:35" ht="19.95" customHeight="1" x14ac:dyDescent="0.3">
      <c r="A96" s="125" t="str">
        <f>'CP, Curs, Sem'!B95</f>
        <v/>
      </c>
      <c r="B96" s="126" t="str">
        <f>IF(NOT(ISBLANK('CP, Curs, Sem'!C95)),'CP, Curs, Sem'!C95,"")</f>
        <v/>
      </c>
      <c r="C96" s="138" t="str">
        <f>IF(MatLab!E96&lt;&gt;"a","",MatLab!E96)</f>
        <v/>
      </c>
      <c r="D96" s="138" t="str">
        <f>IF(MatLab!F96&lt;&gt;"a","",MatLab!F96)</f>
        <v/>
      </c>
      <c r="E96" s="138" t="str">
        <f>IF(MatLab!G96&lt;&gt;"a","",MatLab!G96)</f>
        <v/>
      </c>
      <c r="F96" s="138" t="str">
        <f>IF(MatLab!H96&lt;&gt;"a","",MatLab!H96)</f>
        <v/>
      </c>
      <c r="G96" s="138" t="str">
        <f>IF(MatLab!I96&lt;&gt;"a","",MatLab!I96)</f>
        <v/>
      </c>
      <c r="H96" s="138" t="str">
        <f>IF(MatLab!J96&lt;&gt;"a","",MatLab!J96)</f>
        <v/>
      </c>
      <c r="I96" s="138" t="str">
        <f>IF(MatLab!K96&lt;&gt;"a","",MatLab!K96)</f>
        <v/>
      </c>
      <c r="J96" s="138" t="str">
        <f>IF(MatLab!L96&lt;&gt;"a","",MatLab!L96)</f>
        <v/>
      </c>
      <c r="K96" s="138" t="str">
        <f>IF(MatLab!M96&lt;&gt;"a","",MatLab!M96)</f>
        <v/>
      </c>
      <c r="L96" s="138" t="str">
        <f>IF(MatLab!N96&lt;&gt;"a","",MatLab!N96)</f>
        <v/>
      </c>
      <c r="M96" s="138" t="str">
        <f>IF(MatLab!O96&lt;&gt;"a","",MatLab!O96)</f>
        <v/>
      </c>
      <c r="N96" s="138" t="str">
        <f>IF(MatLab!P96&lt;&gt;"a","",MatLab!P96)</f>
        <v/>
      </c>
      <c r="O96" s="138" t="str">
        <f>IF(MatLab!Q96&lt;&gt;"a","",MatLab!Q96)</f>
        <v/>
      </c>
      <c r="P96" s="138" t="str">
        <f>IF(MatLab!R96&lt;&gt;"a","",MatLab!R96)</f>
        <v/>
      </c>
      <c r="Q96" s="138" t="str">
        <f>IF(MatLab!S96&lt;&gt;"a","",MatLab!S96)</f>
        <v/>
      </c>
      <c r="R96" s="138" t="str">
        <f>IF('Lab Fizica'!E96&lt;&gt;"a","",'Lab Fizica'!E96)</f>
        <v/>
      </c>
      <c r="S96" s="138" t="str">
        <f>IF('Lab Fizica'!F96&lt;&gt;"a","",'Lab Fizica'!F96)</f>
        <v/>
      </c>
      <c r="T96" s="138" t="str">
        <f>IF('Lab Fizica'!G96&lt;&gt;"a","",'Lab Fizica'!G96)</f>
        <v/>
      </c>
      <c r="U96" s="138" t="str">
        <f>IF('Lab Fizica'!H96&lt;&gt;"a","",'Lab Fizica'!H96)</f>
        <v/>
      </c>
      <c r="V96" s="138" t="str">
        <f>IF('Lab Fizica'!I96&lt;&gt;"a","",'Lab Fizica'!I96)</f>
        <v/>
      </c>
      <c r="W96" s="138" t="str">
        <f>IF('Lab Fizica'!J96&lt;&gt;"a","",'Lab Fizica'!J96)</f>
        <v/>
      </c>
      <c r="X96" s="138" t="str">
        <f>IF('Lab Fizica'!K96&lt;&gt;"a","",'Lab Fizica'!K96)</f>
        <v/>
      </c>
      <c r="Y96" s="138" t="str">
        <f>IF('Lab Fizica'!L96&lt;&gt;"a","",'Lab Fizica'!L96)</f>
        <v/>
      </c>
      <c r="Z96" s="138" t="str">
        <f>IF('Lab Fizica'!M96&lt;&gt;"a","",'Lab Fizica'!M96)</f>
        <v/>
      </c>
      <c r="AA96" s="138" t="str">
        <f>IF('Lab Fizica'!N96&lt;&gt;"a","",'Lab Fizica'!N96)</f>
        <v/>
      </c>
      <c r="AB96" s="138" t="str">
        <f>IF('Lab Fizica'!O96&lt;&gt;"a","",'Lab Fizica'!O96)</f>
        <v/>
      </c>
      <c r="AC96" s="138" t="str">
        <f>IF('Lab Fizica'!P96&lt;&gt;"a","",'Lab Fizica'!P96)</f>
        <v/>
      </c>
      <c r="AD96" s="138" t="str">
        <f>IF('Lab Fizica'!Q96&lt;&gt;"a","",'Lab Fizica'!Q96)</f>
        <v/>
      </c>
      <c r="AE96" s="138" t="str">
        <f>IF('Lab Fizica'!R96&lt;&gt;"a","",'Lab Fizica'!R96)</f>
        <v/>
      </c>
      <c r="AF96" s="138" t="str">
        <f>IF('Lab Fizica'!S96&lt;&gt;"a","",'Lab Fizica'!S96)</f>
        <v/>
      </c>
      <c r="AG96" s="128"/>
      <c r="AH96" s="128"/>
      <c r="AI96" s="125"/>
    </row>
    <row r="97" spans="1:35" ht="19.95" customHeight="1" x14ac:dyDescent="0.3">
      <c r="A97" s="125" t="str">
        <f>'CP, Curs, Sem'!B96</f>
        <v/>
      </c>
      <c r="B97" s="126" t="str">
        <f>IF(NOT(ISBLANK('CP, Curs, Sem'!C96)),'CP, Curs, Sem'!C96,"")</f>
        <v/>
      </c>
      <c r="C97" s="138" t="str">
        <f>IF(MatLab!E97&lt;&gt;"a","",MatLab!E97)</f>
        <v/>
      </c>
      <c r="D97" s="138" t="str">
        <f>IF(MatLab!F97&lt;&gt;"a","",MatLab!F97)</f>
        <v/>
      </c>
      <c r="E97" s="138" t="str">
        <f>IF(MatLab!G97&lt;&gt;"a","",MatLab!G97)</f>
        <v/>
      </c>
      <c r="F97" s="138" t="str">
        <f>IF(MatLab!H97&lt;&gt;"a","",MatLab!H97)</f>
        <v/>
      </c>
      <c r="G97" s="138" t="str">
        <f>IF(MatLab!I97&lt;&gt;"a","",MatLab!I97)</f>
        <v/>
      </c>
      <c r="H97" s="138" t="str">
        <f>IF(MatLab!J97&lt;&gt;"a","",MatLab!J97)</f>
        <v/>
      </c>
      <c r="I97" s="138" t="str">
        <f>IF(MatLab!K97&lt;&gt;"a","",MatLab!K97)</f>
        <v/>
      </c>
      <c r="J97" s="138" t="str">
        <f>IF(MatLab!L97&lt;&gt;"a","",MatLab!L97)</f>
        <v/>
      </c>
      <c r="K97" s="138" t="str">
        <f>IF(MatLab!M97&lt;&gt;"a","",MatLab!M97)</f>
        <v/>
      </c>
      <c r="L97" s="138" t="str">
        <f>IF(MatLab!N97&lt;&gt;"a","",MatLab!N97)</f>
        <v/>
      </c>
      <c r="M97" s="138" t="str">
        <f>IF(MatLab!O97&lt;&gt;"a","",MatLab!O97)</f>
        <v/>
      </c>
      <c r="N97" s="138" t="str">
        <f>IF(MatLab!P97&lt;&gt;"a","",MatLab!P97)</f>
        <v/>
      </c>
      <c r="O97" s="138" t="str">
        <f>IF(MatLab!Q97&lt;&gt;"a","",MatLab!Q97)</f>
        <v/>
      </c>
      <c r="P97" s="138" t="str">
        <f>IF(MatLab!R97&lt;&gt;"a","",MatLab!R97)</f>
        <v/>
      </c>
      <c r="Q97" s="138" t="str">
        <f>IF(MatLab!S97&lt;&gt;"a","",MatLab!S97)</f>
        <v/>
      </c>
      <c r="R97" s="138" t="str">
        <f>IF('Lab Fizica'!E97&lt;&gt;"a","",'Lab Fizica'!E97)</f>
        <v/>
      </c>
      <c r="S97" s="138" t="str">
        <f>IF('Lab Fizica'!F97&lt;&gt;"a","",'Lab Fizica'!F97)</f>
        <v/>
      </c>
      <c r="T97" s="138" t="str">
        <f>IF('Lab Fizica'!G97&lt;&gt;"a","",'Lab Fizica'!G97)</f>
        <v/>
      </c>
      <c r="U97" s="138" t="str">
        <f>IF('Lab Fizica'!H97&lt;&gt;"a","",'Lab Fizica'!H97)</f>
        <v/>
      </c>
      <c r="V97" s="138" t="str">
        <f>IF('Lab Fizica'!I97&lt;&gt;"a","",'Lab Fizica'!I97)</f>
        <v/>
      </c>
      <c r="W97" s="138" t="str">
        <f>IF('Lab Fizica'!J97&lt;&gt;"a","",'Lab Fizica'!J97)</f>
        <v/>
      </c>
      <c r="X97" s="138" t="str">
        <f>IF('Lab Fizica'!K97&lt;&gt;"a","",'Lab Fizica'!K97)</f>
        <v/>
      </c>
      <c r="Y97" s="138" t="str">
        <f>IF('Lab Fizica'!L97&lt;&gt;"a","",'Lab Fizica'!L97)</f>
        <v/>
      </c>
      <c r="Z97" s="138" t="str">
        <f>IF('Lab Fizica'!M97&lt;&gt;"a","",'Lab Fizica'!M97)</f>
        <v/>
      </c>
      <c r="AA97" s="138" t="str">
        <f>IF('Lab Fizica'!N97&lt;&gt;"a","",'Lab Fizica'!N97)</f>
        <v/>
      </c>
      <c r="AB97" s="138" t="str">
        <f>IF('Lab Fizica'!O97&lt;&gt;"a","",'Lab Fizica'!O97)</f>
        <v/>
      </c>
      <c r="AC97" s="138" t="str">
        <f>IF('Lab Fizica'!P97&lt;&gt;"a","",'Lab Fizica'!P97)</f>
        <v/>
      </c>
      <c r="AD97" s="138" t="str">
        <f>IF('Lab Fizica'!Q97&lt;&gt;"a","",'Lab Fizica'!Q97)</f>
        <v/>
      </c>
      <c r="AE97" s="138" t="str">
        <f>IF('Lab Fizica'!R97&lt;&gt;"a","",'Lab Fizica'!R97)</f>
        <v/>
      </c>
      <c r="AF97" s="138" t="str">
        <f>IF('Lab Fizica'!S97&lt;&gt;"a","",'Lab Fizica'!S97)</f>
        <v/>
      </c>
      <c r="AG97" s="128"/>
      <c r="AH97" s="128"/>
      <c r="AI97" s="125"/>
    </row>
    <row r="98" spans="1:35" ht="19.95" customHeight="1" x14ac:dyDescent="0.3">
      <c r="A98" s="125" t="str">
        <f>'CP, Curs, Sem'!B97</f>
        <v/>
      </c>
      <c r="B98" s="126" t="str">
        <f>IF(NOT(ISBLANK('CP, Curs, Sem'!C97)),'CP, Curs, Sem'!C97,"")</f>
        <v/>
      </c>
      <c r="C98" s="138" t="str">
        <f>IF(MatLab!E98&lt;&gt;"a","",MatLab!E98)</f>
        <v/>
      </c>
      <c r="D98" s="138" t="str">
        <f>IF(MatLab!F98&lt;&gt;"a","",MatLab!F98)</f>
        <v/>
      </c>
      <c r="E98" s="138" t="str">
        <f>IF(MatLab!G98&lt;&gt;"a","",MatLab!G98)</f>
        <v/>
      </c>
      <c r="F98" s="138" t="str">
        <f>IF(MatLab!H98&lt;&gt;"a","",MatLab!H98)</f>
        <v/>
      </c>
      <c r="G98" s="138" t="str">
        <f>IF(MatLab!I98&lt;&gt;"a","",MatLab!I98)</f>
        <v/>
      </c>
      <c r="H98" s="138" t="str">
        <f>IF(MatLab!J98&lt;&gt;"a","",MatLab!J98)</f>
        <v/>
      </c>
      <c r="I98" s="138" t="str">
        <f>IF(MatLab!K98&lt;&gt;"a","",MatLab!K98)</f>
        <v/>
      </c>
      <c r="J98" s="138" t="str">
        <f>IF(MatLab!L98&lt;&gt;"a","",MatLab!L98)</f>
        <v/>
      </c>
      <c r="K98" s="138" t="str">
        <f>IF(MatLab!M98&lt;&gt;"a","",MatLab!M98)</f>
        <v/>
      </c>
      <c r="L98" s="138" t="str">
        <f>IF(MatLab!N98&lt;&gt;"a","",MatLab!N98)</f>
        <v/>
      </c>
      <c r="M98" s="138" t="str">
        <f>IF(MatLab!O98&lt;&gt;"a","",MatLab!O98)</f>
        <v/>
      </c>
      <c r="N98" s="138" t="str">
        <f>IF(MatLab!P98&lt;&gt;"a","",MatLab!P98)</f>
        <v/>
      </c>
      <c r="O98" s="138" t="str">
        <f>IF(MatLab!Q98&lt;&gt;"a","",MatLab!Q98)</f>
        <v/>
      </c>
      <c r="P98" s="138" t="str">
        <f>IF(MatLab!R98&lt;&gt;"a","",MatLab!R98)</f>
        <v/>
      </c>
      <c r="Q98" s="138" t="str">
        <f>IF(MatLab!S98&lt;&gt;"a","",MatLab!S98)</f>
        <v/>
      </c>
      <c r="R98" s="138" t="str">
        <f>IF('Lab Fizica'!E98&lt;&gt;"a","",'Lab Fizica'!E98)</f>
        <v/>
      </c>
      <c r="S98" s="138" t="str">
        <f>IF('Lab Fizica'!F98&lt;&gt;"a","",'Lab Fizica'!F98)</f>
        <v/>
      </c>
      <c r="T98" s="138" t="str">
        <f>IF('Lab Fizica'!G98&lt;&gt;"a","",'Lab Fizica'!G98)</f>
        <v/>
      </c>
      <c r="U98" s="138" t="str">
        <f>IF('Lab Fizica'!H98&lt;&gt;"a","",'Lab Fizica'!H98)</f>
        <v/>
      </c>
      <c r="V98" s="138" t="str">
        <f>IF('Lab Fizica'!I98&lt;&gt;"a","",'Lab Fizica'!I98)</f>
        <v/>
      </c>
      <c r="W98" s="138" t="str">
        <f>IF('Lab Fizica'!J98&lt;&gt;"a","",'Lab Fizica'!J98)</f>
        <v/>
      </c>
      <c r="X98" s="138" t="str">
        <f>IF('Lab Fizica'!K98&lt;&gt;"a","",'Lab Fizica'!K98)</f>
        <v/>
      </c>
      <c r="Y98" s="138" t="str">
        <f>IF('Lab Fizica'!L98&lt;&gt;"a","",'Lab Fizica'!L98)</f>
        <v/>
      </c>
      <c r="Z98" s="138" t="str">
        <f>IF('Lab Fizica'!M98&lt;&gt;"a","",'Lab Fizica'!M98)</f>
        <v/>
      </c>
      <c r="AA98" s="138" t="str">
        <f>IF('Lab Fizica'!N98&lt;&gt;"a","",'Lab Fizica'!N98)</f>
        <v/>
      </c>
      <c r="AB98" s="138" t="str">
        <f>IF('Lab Fizica'!O98&lt;&gt;"a","",'Lab Fizica'!O98)</f>
        <v/>
      </c>
      <c r="AC98" s="138" t="str">
        <f>IF('Lab Fizica'!P98&lt;&gt;"a","",'Lab Fizica'!P98)</f>
        <v/>
      </c>
      <c r="AD98" s="138" t="str">
        <f>IF('Lab Fizica'!Q98&lt;&gt;"a","",'Lab Fizica'!Q98)</f>
        <v/>
      </c>
      <c r="AE98" s="138" t="str">
        <f>IF('Lab Fizica'!R98&lt;&gt;"a","",'Lab Fizica'!R98)</f>
        <v/>
      </c>
      <c r="AF98" s="138" t="str">
        <f>IF('Lab Fizica'!S98&lt;&gt;"a","",'Lab Fizica'!S98)</f>
        <v/>
      </c>
      <c r="AG98" s="128"/>
      <c r="AH98" s="128"/>
      <c r="AI98" s="125"/>
    </row>
    <row r="99" spans="1:35" ht="19.95" customHeight="1" x14ac:dyDescent="0.3">
      <c r="A99" s="125" t="str">
        <f>'CP, Curs, Sem'!B98</f>
        <v/>
      </c>
      <c r="B99" s="126" t="str">
        <f>IF(NOT(ISBLANK('CP, Curs, Sem'!C98)),'CP, Curs, Sem'!C98,"")</f>
        <v/>
      </c>
      <c r="C99" s="138" t="str">
        <f>IF(MatLab!E99&lt;&gt;"a","",MatLab!E99)</f>
        <v/>
      </c>
      <c r="D99" s="138" t="str">
        <f>IF(MatLab!F99&lt;&gt;"a","",MatLab!F99)</f>
        <v/>
      </c>
      <c r="E99" s="138" t="str">
        <f>IF(MatLab!G99&lt;&gt;"a","",MatLab!G99)</f>
        <v/>
      </c>
      <c r="F99" s="138" t="str">
        <f>IF(MatLab!H99&lt;&gt;"a","",MatLab!H99)</f>
        <v/>
      </c>
      <c r="G99" s="138" t="str">
        <f>IF(MatLab!I99&lt;&gt;"a","",MatLab!I99)</f>
        <v/>
      </c>
      <c r="H99" s="138" t="str">
        <f>IF(MatLab!J99&lt;&gt;"a","",MatLab!J99)</f>
        <v/>
      </c>
      <c r="I99" s="138" t="str">
        <f>IF(MatLab!K99&lt;&gt;"a","",MatLab!K99)</f>
        <v/>
      </c>
      <c r="J99" s="138" t="str">
        <f>IF(MatLab!L99&lt;&gt;"a","",MatLab!L99)</f>
        <v/>
      </c>
      <c r="K99" s="138" t="str">
        <f>IF(MatLab!M99&lt;&gt;"a","",MatLab!M99)</f>
        <v/>
      </c>
      <c r="L99" s="138" t="str">
        <f>IF(MatLab!N99&lt;&gt;"a","",MatLab!N99)</f>
        <v/>
      </c>
      <c r="M99" s="138" t="str">
        <f>IF(MatLab!O99&lt;&gt;"a","",MatLab!O99)</f>
        <v/>
      </c>
      <c r="N99" s="138" t="str">
        <f>IF(MatLab!P99&lt;&gt;"a","",MatLab!P99)</f>
        <v/>
      </c>
      <c r="O99" s="138" t="str">
        <f>IF(MatLab!Q99&lt;&gt;"a","",MatLab!Q99)</f>
        <v/>
      </c>
      <c r="P99" s="138" t="str">
        <f>IF(MatLab!R99&lt;&gt;"a","",MatLab!R99)</f>
        <v/>
      </c>
      <c r="Q99" s="138" t="str">
        <f>IF(MatLab!S99&lt;&gt;"a","",MatLab!S99)</f>
        <v/>
      </c>
      <c r="R99" s="138" t="str">
        <f>IF('Lab Fizica'!E99&lt;&gt;"a","",'Lab Fizica'!E99)</f>
        <v/>
      </c>
      <c r="S99" s="138" t="str">
        <f>IF('Lab Fizica'!F99&lt;&gt;"a","",'Lab Fizica'!F99)</f>
        <v/>
      </c>
      <c r="T99" s="138" t="str">
        <f>IF('Lab Fizica'!G99&lt;&gt;"a","",'Lab Fizica'!G99)</f>
        <v/>
      </c>
      <c r="U99" s="138" t="str">
        <f>IF('Lab Fizica'!H99&lt;&gt;"a","",'Lab Fizica'!H99)</f>
        <v/>
      </c>
      <c r="V99" s="138" t="str">
        <f>IF('Lab Fizica'!I99&lt;&gt;"a","",'Lab Fizica'!I99)</f>
        <v/>
      </c>
      <c r="W99" s="138" t="str">
        <f>IF('Lab Fizica'!J99&lt;&gt;"a","",'Lab Fizica'!J99)</f>
        <v/>
      </c>
      <c r="X99" s="138" t="str">
        <f>IF('Lab Fizica'!K99&lt;&gt;"a","",'Lab Fizica'!K99)</f>
        <v/>
      </c>
      <c r="Y99" s="138" t="str">
        <f>IF('Lab Fizica'!L99&lt;&gt;"a","",'Lab Fizica'!L99)</f>
        <v/>
      </c>
      <c r="Z99" s="138" t="str">
        <f>IF('Lab Fizica'!M99&lt;&gt;"a","",'Lab Fizica'!M99)</f>
        <v/>
      </c>
      <c r="AA99" s="138" t="str">
        <f>IF('Lab Fizica'!N99&lt;&gt;"a","",'Lab Fizica'!N99)</f>
        <v/>
      </c>
      <c r="AB99" s="138" t="str">
        <f>IF('Lab Fizica'!O99&lt;&gt;"a","",'Lab Fizica'!O99)</f>
        <v/>
      </c>
      <c r="AC99" s="138" t="str">
        <f>IF('Lab Fizica'!P99&lt;&gt;"a","",'Lab Fizica'!P99)</f>
        <v/>
      </c>
      <c r="AD99" s="138" t="str">
        <f>IF('Lab Fizica'!Q99&lt;&gt;"a","",'Lab Fizica'!Q99)</f>
        <v/>
      </c>
      <c r="AE99" s="138" t="str">
        <f>IF('Lab Fizica'!R99&lt;&gt;"a","",'Lab Fizica'!R99)</f>
        <v/>
      </c>
      <c r="AF99" s="138" t="str">
        <f>IF('Lab Fizica'!S99&lt;&gt;"a","",'Lab Fizica'!S99)</f>
        <v/>
      </c>
      <c r="AG99" s="128"/>
      <c r="AH99" s="128"/>
      <c r="AI99" s="125"/>
    </row>
    <row r="100" spans="1:35" ht="19.95" customHeight="1" x14ac:dyDescent="0.3">
      <c r="A100" s="125" t="str">
        <f>'CP, Curs, Sem'!B99</f>
        <v/>
      </c>
      <c r="B100" s="126" t="str">
        <f>IF(NOT(ISBLANK('CP, Curs, Sem'!C99)),'CP, Curs, Sem'!C99,"")</f>
        <v/>
      </c>
      <c r="C100" s="138" t="str">
        <f>IF(MatLab!E100&lt;&gt;"a","",MatLab!E100)</f>
        <v/>
      </c>
      <c r="D100" s="138" t="str">
        <f>IF(MatLab!F100&lt;&gt;"a","",MatLab!F100)</f>
        <v/>
      </c>
      <c r="E100" s="138" t="str">
        <f>IF(MatLab!G100&lt;&gt;"a","",MatLab!G100)</f>
        <v/>
      </c>
      <c r="F100" s="138" t="str">
        <f>IF(MatLab!H100&lt;&gt;"a","",MatLab!H100)</f>
        <v/>
      </c>
      <c r="G100" s="138" t="str">
        <f>IF(MatLab!I100&lt;&gt;"a","",MatLab!I100)</f>
        <v/>
      </c>
      <c r="H100" s="138" t="str">
        <f>IF(MatLab!J100&lt;&gt;"a","",MatLab!J100)</f>
        <v/>
      </c>
      <c r="I100" s="138" t="str">
        <f>IF(MatLab!K100&lt;&gt;"a","",MatLab!K100)</f>
        <v/>
      </c>
      <c r="J100" s="138" t="str">
        <f>IF(MatLab!L100&lt;&gt;"a","",MatLab!L100)</f>
        <v/>
      </c>
      <c r="K100" s="138" t="str">
        <f>IF(MatLab!M100&lt;&gt;"a","",MatLab!M100)</f>
        <v/>
      </c>
      <c r="L100" s="138" t="str">
        <f>IF(MatLab!N100&lt;&gt;"a","",MatLab!N100)</f>
        <v/>
      </c>
      <c r="M100" s="138" t="str">
        <f>IF(MatLab!O100&lt;&gt;"a","",MatLab!O100)</f>
        <v/>
      </c>
      <c r="N100" s="138" t="str">
        <f>IF(MatLab!P100&lt;&gt;"a","",MatLab!P100)</f>
        <v/>
      </c>
      <c r="O100" s="138" t="str">
        <f>IF(MatLab!Q100&lt;&gt;"a","",MatLab!Q100)</f>
        <v/>
      </c>
      <c r="P100" s="138" t="str">
        <f>IF(MatLab!R100&lt;&gt;"a","",MatLab!R100)</f>
        <v/>
      </c>
      <c r="Q100" s="138" t="str">
        <f>IF(MatLab!S100&lt;&gt;"a","",MatLab!S100)</f>
        <v/>
      </c>
      <c r="R100" s="138" t="str">
        <f>IF('Lab Fizica'!E100&lt;&gt;"a","",'Lab Fizica'!E100)</f>
        <v/>
      </c>
      <c r="S100" s="138" t="str">
        <f>IF('Lab Fizica'!F100&lt;&gt;"a","",'Lab Fizica'!F100)</f>
        <v/>
      </c>
      <c r="T100" s="138" t="str">
        <f>IF('Lab Fizica'!G100&lt;&gt;"a","",'Lab Fizica'!G100)</f>
        <v/>
      </c>
      <c r="U100" s="138" t="str">
        <f>IF('Lab Fizica'!H100&lt;&gt;"a","",'Lab Fizica'!H100)</f>
        <v/>
      </c>
      <c r="V100" s="138" t="str">
        <f>IF('Lab Fizica'!I100&lt;&gt;"a","",'Lab Fizica'!I100)</f>
        <v/>
      </c>
      <c r="W100" s="138" t="str">
        <f>IF('Lab Fizica'!J100&lt;&gt;"a","",'Lab Fizica'!J100)</f>
        <v/>
      </c>
      <c r="X100" s="138" t="str">
        <f>IF('Lab Fizica'!K100&lt;&gt;"a","",'Lab Fizica'!K100)</f>
        <v/>
      </c>
      <c r="Y100" s="138" t="str">
        <f>IF('Lab Fizica'!L100&lt;&gt;"a","",'Lab Fizica'!L100)</f>
        <v/>
      </c>
      <c r="Z100" s="138" t="str">
        <f>IF('Lab Fizica'!M100&lt;&gt;"a","",'Lab Fizica'!M100)</f>
        <v/>
      </c>
      <c r="AA100" s="138" t="str">
        <f>IF('Lab Fizica'!N100&lt;&gt;"a","",'Lab Fizica'!N100)</f>
        <v/>
      </c>
      <c r="AB100" s="138" t="str">
        <f>IF('Lab Fizica'!O100&lt;&gt;"a","",'Lab Fizica'!O100)</f>
        <v/>
      </c>
      <c r="AC100" s="138" t="str">
        <f>IF('Lab Fizica'!P100&lt;&gt;"a","",'Lab Fizica'!P100)</f>
        <v/>
      </c>
      <c r="AD100" s="138" t="str">
        <f>IF('Lab Fizica'!Q100&lt;&gt;"a","",'Lab Fizica'!Q100)</f>
        <v/>
      </c>
      <c r="AE100" s="138" t="str">
        <f>IF('Lab Fizica'!R100&lt;&gt;"a","",'Lab Fizica'!R100)</f>
        <v/>
      </c>
      <c r="AF100" s="138" t="str">
        <f>IF('Lab Fizica'!S100&lt;&gt;"a","",'Lab Fizica'!S100)</f>
        <v/>
      </c>
      <c r="AG100" s="128"/>
      <c r="AH100" s="128"/>
      <c r="AI100" s="125"/>
    </row>
    <row r="101" spans="1:35" ht="19.95" customHeight="1" x14ac:dyDescent="0.3">
      <c r="A101" s="125" t="str">
        <f>'CP, Curs, Sem'!B100</f>
        <v/>
      </c>
      <c r="B101" s="126" t="str">
        <f>IF(NOT(ISBLANK('CP, Curs, Sem'!C100)),'CP, Curs, Sem'!C100,"")</f>
        <v/>
      </c>
      <c r="C101" s="138" t="str">
        <f>IF(MatLab!E101&lt;&gt;"a","",MatLab!E101)</f>
        <v/>
      </c>
      <c r="D101" s="138" t="str">
        <f>IF(MatLab!F101&lt;&gt;"a","",MatLab!F101)</f>
        <v/>
      </c>
      <c r="E101" s="138" t="str">
        <f>IF(MatLab!G101&lt;&gt;"a","",MatLab!G101)</f>
        <v/>
      </c>
      <c r="F101" s="138" t="str">
        <f>IF(MatLab!H101&lt;&gt;"a","",MatLab!H101)</f>
        <v/>
      </c>
      <c r="G101" s="138" t="str">
        <f>IF(MatLab!I101&lt;&gt;"a","",MatLab!I101)</f>
        <v/>
      </c>
      <c r="H101" s="138" t="str">
        <f>IF(MatLab!J101&lt;&gt;"a","",MatLab!J101)</f>
        <v/>
      </c>
      <c r="I101" s="138" t="str">
        <f>IF(MatLab!K101&lt;&gt;"a","",MatLab!K101)</f>
        <v/>
      </c>
      <c r="J101" s="138" t="str">
        <f>IF(MatLab!L101&lt;&gt;"a","",MatLab!L101)</f>
        <v/>
      </c>
      <c r="K101" s="138" t="str">
        <f>IF(MatLab!M101&lt;&gt;"a","",MatLab!M101)</f>
        <v/>
      </c>
      <c r="L101" s="138" t="str">
        <f>IF(MatLab!N101&lt;&gt;"a","",MatLab!N101)</f>
        <v/>
      </c>
      <c r="M101" s="138" t="str">
        <f>IF(MatLab!O101&lt;&gt;"a","",MatLab!O101)</f>
        <v/>
      </c>
      <c r="N101" s="138" t="str">
        <f>IF(MatLab!P101&lt;&gt;"a","",MatLab!P101)</f>
        <v/>
      </c>
      <c r="O101" s="138" t="str">
        <f>IF(MatLab!Q101&lt;&gt;"a","",MatLab!Q101)</f>
        <v/>
      </c>
      <c r="P101" s="138" t="str">
        <f>IF(MatLab!R101&lt;&gt;"a","",MatLab!R101)</f>
        <v/>
      </c>
      <c r="Q101" s="138" t="str">
        <f>IF(MatLab!S101&lt;&gt;"a","",MatLab!S101)</f>
        <v/>
      </c>
      <c r="R101" s="138" t="str">
        <f>IF('Lab Fizica'!E101&lt;&gt;"a","",'Lab Fizica'!E101)</f>
        <v/>
      </c>
      <c r="S101" s="138" t="str">
        <f>IF('Lab Fizica'!F101&lt;&gt;"a","",'Lab Fizica'!F101)</f>
        <v/>
      </c>
      <c r="T101" s="138" t="str">
        <f>IF('Lab Fizica'!G101&lt;&gt;"a","",'Lab Fizica'!G101)</f>
        <v/>
      </c>
      <c r="U101" s="138" t="str">
        <f>IF('Lab Fizica'!H101&lt;&gt;"a","",'Lab Fizica'!H101)</f>
        <v/>
      </c>
      <c r="V101" s="138" t="str">
        <f>IF('Lab Fizica'!I101&lt;&gt;"a","",'Lab Fizica'!I101)</f>
        <v/>
      </c>
      <c r="W101" s="138" t="str">
        <f>IF('Lab Fizica'!J101&lt;&gt;"a","",'Lab Fizica'!J101)</f>
        <v/>
      </c>
      <c r="X101" s="138" t="str">
        <f>IF('Lab Fizica'!K101&lt;&gt;"a","",'Lab Fizica'!K101)</f>
        <v/>
      </c>
      <c r="Y101" s="138" t="str">
        <f>IF('Lab Fizica'!L101&lt;&gt;"a","",'Lab Fizica'!L101)</f>
        <v/>
      </c>
      <c r="Z101" s="138" t="str">
        <f>IF('Lab Fizica'!M101&lt;&gt;"a","",'Lab Fizica'!M101)</f>
        <v/>
      </c>
      <c r="AA101" s="138" t="str">
        <f>IF('Lab Fizica'!N101&lt;&gt;"a","",'Lab Fizica'!N101)</f>
        <v/>
      </c>
      <c r="AB101" s="138" t="str">
        <f>IF('Lab Fizica'!O101&lt;&gt;"a","",'Lab Fizica'!O101)</f>
        <v/>
      </c>
      <c r="AC101" s="138" t="str">
        <f>IF('Lab Fizica'!P101&lt;&gt;"a","",'Lab Fizica'!P101)</f>
        <v/>
      </c>
      <c r="AD101" s="138" t="str">
        <f>IF('Lab Fizica'!Q101&lt;&gt;"a","",'Lab Fizica'!Q101)</f>
        <v/>
      </c>
      <c r="AE101" s="138" t="str">
        <f>IF('Lab Fizica'!R101&lt;&gt;"a","",'Lab Fizica'!R101)</f>
        <v/>
      </c>
      <c r="AF101" s="138" t="str">
        <f>IF('Lab Fizica'!S101&lt;&gt;"a","",'Lab Fizica'!S101)</f>
        <v/>
      </c>
      <c r="AG101" s="128"/>
      <c r="AH101" s="128"/>
      <c r="AI101" s="125"/>
    </row>
    <row r="102" spans="1:35" ht="19.95" customHeight="1" x14ac:dyDescent="0.3">
      <c r="A102" s="125" t="str">
        <f>'CP, Curs, Sem'!B101</f>
        <v/>
      </c>
      <c r="B102" s="126" t="str">
        <f>IF(NOT(ISBLANK('CP, Curs, Sem'!C101)),'CP, Curs, Sem'!C101,"")</f>
        <v/>
      </c>
      <c r="C102" s="138" t="str">
        <f>IF(MatLab!E102&lt;&gt;"a","",MatLab!E102)</f>
        <v/>
      </c>
      <c r="D102" s="138" t="str">
        <f>IF(MatLab!F102&lt;&gt;"a","",MatLab!F102)</f>
        <v/>
      </c>
      <c r="E102" s="138" t="str">
        <f>IF(MatLab!G102&lt;&gt;"a","",MatLab!G102)</f>
        <v/>
      </c>
      <c r="F102" s="138" t="str">
        <f>IF(MatLab!H102&lt;&gt;"a","",MatLab!H102)</f>
        <v/>
      </c>
      <c r="G102" s="138" t="str">
        <f>IF(MatLab!I102&lt;&gt;"a","",MatLab!I102)</f>
        <v/>
      </c>
      <c r="H102" s="138" t="str">
        <f>IF(MatLab!J102&lt;&gt;"a","",MatLab!J102)</f>
        <v/>
      </c>
      <c r="I102" s="138" t="str">
        <f>IF(MatLab!K102&lt;&gt;"a","",MatLab!K102)</f>
        <v/>
      </c>
      <c r="J102" s="138" t="str">
        <f>IF(MatLab!L102&lt;&gt;"a","",MatLab!L102)</f>
        <v/>
      </c>
      <c r="K102" s="138" t="str">
        <f>IF(MatLab!M102&lt;&gt;"a","",MatLab!M102)</f>
        <v/>
      </c>
      <c r="L102" s="138" t="str">
        <f>IF(MatLab!N102&lt;&gt;"a","",MatLab!N102)</f>
        <v/>
      </c>
      <c r="M102" s="138" t="str">
        <f>IF(MatLab!O102&lt;&gt;"a","",MatLab!O102)</f>
        <v/>
      </c>
      <c r="N102" s="138" t="str">
        <f>IF(MatLab!P102&lt;&gt;"a","",MatLab!P102)</f>
        <v/>
      </c>
      <c r="O102" s="138" t="str">
        <f>IF(MatLab!Q102&lt;&gt;"a","",MatLab!Q102)</f>
        <v/>
      </c>
      <c r="P102" s="138" t="str">
        <f>IF(MatLab!R102&lt;&gt;"a","",MatLab!R102)</f>
        <v/>
      </c>
      <c r="Q102" s="138" t="str">
        <f>IF(MatLab!S102&lt;&gt;"a","",MatLab!S102)</f>
        <v/>
      </c>
      <c r="R102" s="138" t="str">
        <f>IF('Lab Fizica'!E102&lt;&gt;"a","",'Lab Fizica'!E102)</f>
        <v/>
      </c>
      <c r="S102" s="138" t="str">
        <f>IF('Lab Fizica'!F102&lt;&gt;"a","",'Lab Fizica'!F102)</f>
        <v/>
      </c>
      <c r="T102" s="138" t="str">
        <f>IF('Lab Fizica'!G102&lt;&gt;"a","",'Lab Fizica'!G102)</f>
        <v/>
      </c>
      <c r="U102" s="138" t="str">
        <f>IF('Lab Fizica'!H102&lt;&gt;"a","",'Lab Fizica'!H102)</f>
        <v/>
      </c>
      <c r="V102" s="138" t="str">
        <f>IF('Lab Fizica'!I102&lt;&gt;"a","",'Lab Fizica'!I102)</f>
        <v/>
      </c>
      <c r="W102" s="138" t="str">
        <f>IF('Lab Fizica'!J102&lt;&gt;"a","",'Lab Fizica'!J102)</f>
        <v/>
      </c>
      <c r="X102" s="138" t="str">
        <f>IF('Lab Fizica'!K102&lt;&gt;"a","",'Lab Fizica'!K102)</f>
        <v/>
      </c>
      <c r="Y102" s="138" t="str">
        <f>IF('Lab Fizica'!L102&lt;&gt;"a","",'Lab Fizica'!L102)</f>
        <v/>
      </c>
      <c r="Z102" s="138" t="str">
        <f>IF('Lab Fizica'!M102&lt;&gt;"a","",'Lab Fizica'!M102)</f>
        <v/>
      </c>
      <c r="AA102" s="138" t="str">
        <f>IF('Lab Fizica'!N102&lt;&gt;"a","",'Lab Fizica'!N102)</f>
        <v/>
      </c>
      <c r="AB102" s="138" t="str">
        <f>IF('Lab Fizica'!O102&lt;&gt;"a","",'Lab Fizica'!O102)</f>
        <v/>
      </c>
      <c r="AC102" s="138" t="str">
        <f>IF('Lab Fizica'!P102&lt;&gt;"a","",'Lab Fizica'!P102)</f>
        <v/>
      </c>
      <c r="AD102" s="138" t="str">
        <f>IF('Lab Fizica'!Q102&lt;&gt;"a","",'Lab Fizica'!Q102)</f>
        <v/>
      </c>
      <c r="AE102" s="138" t="str">
        <f>IF('Lab Fizica'!R102&lt;&gt;"a","",'Lab Fizica'!R102)</f>
        <v/>
      </c>
      <c r="AF102" s="138" t="str">
        <f>IF('Lab Fizica'!S102&lt;&gt;"a","",'Lab Fizica'!S102)</f>
        <v/>
      </c>
      <c r="AG102" s="128"/>
      <c r="AH102" s="128"/>
      <c r="AI102" s="125"/>
    </row>
    <row r="103" spans="1:35" ht="19.95" customHeight="1" x14ac:dyDescent="0.3">
      <c r="A103" s="125" t="str">
        <f>'CP, Curs, Sem'!B102</f>
        <v/>
      </c>
      <c r="B103" s="126" t="str">
        <f>IF(NOT(ISBLANK('CP, Curs, Sem'!C102)),'CP, Curs, Sem'!C102,"")</f>
        <v/>
      </c>
      <c r="C103" s="138" t="str">
        <f>IF(MatLab!E103&lt;&gt;"a","",MatLab!E103)</f>
        <v/>
      </c>
      <c r="D103" s="138" t="str">
        <f>IF(MatLab!F103&lt;&gt;"a","",MatLab!F103)</f>
        <v/>
      </c>
      <c r="E103" s="138" t="str">
        <f>IF(MatLab!G103&lt;&gt;"a","",MatLab!G103)</f>
        <v/>
      </c>
      <c r="F103" s="138" t="str">
        <f>IF(MatLab!H103&lt;&gt;"a","",MatLab!H103)</f>
        <v/>
      </c>
      <c r="G103" s="138" t="str">
        <f>IF(MatLab!I103&lt;&gt;"a","",MatLab!I103)</f>
        <v/>
      </c>
      <c r="H103" s="138" t="str">
        <f>IF(MatLab!J103&lt;&gt;"a","",MatLab!J103)</f>
        <v/>
      </c>
      <c r="I103" s="138" t="str">
        <f>IF(MatLab!K103&lt;&gt;"a","",MatLab!K103)</f>
        <v/>
      </c>
      <c r="J103" s="138" t="str">
        <f>IF(MatLab!L103&lt;&gt;"a","",MatLab!L103)</f>
        <v/>
      </c>
      <c r="K103" s="138" t="str">
        <f>IF(MatLab!M103&lt;&gt;"a","",MatLab!M103)</f>
        <v/>
      </c>
      <c r="L103" s="138" t="str">
        <f>IF(MatLab!N103&lt;&gt;"a","",MatLab!N103)</f>
        <v/>
      </c>
      <c r="M103" s="138" t="str">
        <f>IF(MatLab!O103&lt;&gt;"a","",MatLab!O103)</f>
        <v/>
      </c>
      <c r="N103" s="138" t="str">
        <f>IF(MatLab!P103&lt;&gt;"a","",MatLab!P103)</f>
        <v/>
      </c>
      <c r="O103" s="138" t="str">
        <f>IF(MatLab!Q103&lt;&gt;"a","",MatLab!Q103)</f>
        <v/>
      </c>
      <c r="P103" s="138" t="str">
        <f>IF(MatLab!R103&lt;&gt;"a","",MatLab!R103)</f>
        <v/>
      </c>
      <c r="Q103" s="138" t="str">
        <f>IF(MatLab!S103&lt;&gt;"a","",MatLab!S103)</f>
        <v/>
      </c>
      <c r="R103" s="138" t="str">
        <f>IF('Lab Fizica'!E103&lt;&gt;"a","",'Lab Fizica'!E103)</f>
        <v/>
      </c>
      <c r="S103" s="138" t="str">
        <f>IF('Lab Fizica'!F103&lt;&gt;"a","",'Lab Fizica'!F103)</f>
        <v/>
      </c>
      <c r="T103" s="138" t="str">
        <f>IF('Lab Fizica'!G103&lt;&gt;"a","",'Lab Fizica'!G103)</f>
        <v/>
      </c>
      <c r="U103" s="138" t="str">
        <f>IF('Lab Fizica'!H103&lt;&gt;"a","",'Lab Fizica'!H103)</f>
        <v/>
      </c>
      <c r="V103" s="138" t="str">
        <f>IF('Lab Fizica'!I103&lt;&gt;"a","",'Lab Fizica'!I103)</f>
        <v/>
      </c>
      <c r="W103" s="138" t="str">
        <f>IF('Lab Fizica'!J103&lt;&gt;"a","",'Lab Fizica'!J103)</f>
        <v/>
      </c>
      <c r="X103" s="138" t="str">
        <f>IF('Lab Fizica'!K103&lt;&gt;"a","",'Lab Fizica'!K103)</f>
        <v/>
      </c>
      <c r="Y103" s="138" t="str">
        <f>IF('Lab Fizica'!L103&lt;&gt;"a","",'Lab Fizica'!L103)</f>
        <v/>
      </c>
      <c r="Z103" s="138" t="str">
        <f>IF('Lab Fizica'!M103&lt;&gt;"a","",'Lab Fizica'!M103)</f>
        <v/>
      </c>
      <c r="AA103" s="138" t="str">
        <f>IF('Lab Fizica'!N103&lt;&gt;"a","",'Lab Fizica'!N103)</f>
        <v/>
      </c>
      <c r="AB103" s="138" t="str">
        <f>IF('Lab Fizica'!O103&lt;&gt;"a","",'Lab Fizica'!O103)</f>
        <v/>
      </c>
      <c r="AC103" s="138" t="str">
        <f>IF('Lab Fizica'!P103&lt;&gt;"a","",'Lab Fizica'!P103)</f>
        <v/>
      </c>
      <c r="AD103" s="138" t="str">
        <f>IF('Lab Fizica'!Q103&lt;&gt;"a","",'Lab Fizica'!Q103)</f>
        <v/>
      </c>
      <c r="AE103" s="138" t="str">
        <f>IF('Lab Fizica'!R103&lt;&gt;"a","",'Lab Fizica'!R103)</f>
        <v/>
      </c>
      <c r="AF103" s="138" t="str">
        <f>IF('Lab Fizica'!S103&lt;&gt;"a","",'Lab Fizica'!S103)</f>
        <v/>
      </c>
      <c r="AG103" s="128"/>
      <c r="AH103" s="128"/>
      <c r="AI103" s="125"/>
    </row>
    <row r="104" spans="1:35" ht="19.95" customHeight="1" x14ac:dyDescent="0.3">
      <c r="A104" s="125" t="str">
        <f>'CP, Curs, Sem'!B103</f>
        <v/>
      </c>
      <c r="B104" s="126" t="str">
        <f>IF(NOT(ISBLANK('CP, Curs, Sem'!C103)),'CP, Curs, Sem'!C103,"")</f>
        <v/>
      </c>
      <c r="C104" s="138" t="str">
        <f>IF(MatLab!E104&lt;&gt;"a","",MatLab!E104)</f>
        <v/>
      </c>
      <c r="D104" s="138" t="str">
        <f>IF(MatLab!F104&lt;&gt;"a","",MatLab!F104)</f>
        <v/>
      </c>
      <c r="E104" s="138" t="str">
        <f>IF(MatLab!G104&lt;&gt;"a","",MatLab!G104)</f>
        <v/>
      </c>
      <c r="F104" s="138" t="str">
        <f>IF(MatLab!H104&lt;&gt;"a","",MatLab!H104)</f>
        <v/>
      </c>
      <c r="G104" s="138" t="str">
        <f>IF(MatLab!I104&lt;&gt;"a","",MatLab!I104)</f>
        <v/>
      </c>
      <c r="H104" s="138" t="str">
        <f>IF(MatLab!J104&lt;&gt;"a","",MatLab!J104)</f>
        <v/>
      </c>
      <c r="I104" s="138" t="str">
        <f>IF(MatLab!K104&lt;&gt;"a","",MatLab!K104)</f>
        <v/>
      </c>
      <c r="J104" s="138" t="str">
        <f>IF(MatLab!L104&lt;&gt;"a","",MatLab!L104)</f>
        <v/>
      </c>
      <c r="K104" s="138" t="str">
        <f>IF(MatLab!M104&lt;&gt;"a","",MatLab!M104)</f>
        <v/>
      </c>
      <c r="L104" s="138" t="str">
        <f>IF(MatLab!N104&lt;&gt;"a","",MatLab!N104)</f>
        <v/>
      </c>
      <c r="M104" s="138" t="str">
        <f>IF(MatLab!O104&lt;&gt;"a","",MatLab!O104)</f>
        <v/>
      </c>
      <c r="N104" s="138" t="str">
        <f>IF(MatLab!P104&lt;&gt;"a","",MatLab!P104)</f>
        <v/>
      </c>
      <c r="O104" s="138" t="str">
        <f>IF(MatLab!Q104&lt;&gt;"a","",MatLab!Q104)</f>
        <v/>
      </c>
      <c r="P104" s="138" t="str">
        <f>IF(MatLab!R104&lt;&gt;"a","",MatLab!R104)</f>
        <v/>
      </c>
      <c r="Q104" s="138" t="str">
        <f>IF(MatLab!S104&lt;&gt;"a","",MatLab!S104)</f>
        <v/>
      </c>
      <c r="R104" s="138" t="str">
        <f>IF('Lab Fizica'!E104&lt;&gt;"a","",'Lab Fizica'!E104)</f>
        <v/>
      </c>
      <c r="S104" s="138" t="str">
        <f>IF('Lab Fizica'!F104&lt;&gt;"a","",'Lab Fizica'!F104)</f>
        <v/>
      </c>
      <c r="T104" s="138" t="str">
        <f>IF('Lab Fizica'!G104&lt;&gt;"a","",'Lab Fizica'!G104)</f>
        <v/>
      </c>
      <c r="U104" s="138" t="str">
        <f>IF('Lab Fizica'!H104&lt;&gt;"a","",'Lab Fizica'!H104)</f>
        <v/>
      </c>
      <c r="V104" s="138" t="str">
        <f>IF('Lab Fizica'!I104&lt;&gt;"a","",'Lab Fizica'!I104)</f>
        <v/>
      </c>
      <c r="W104" s="138" t="str">
        <f>IF('Lab Fizica'!J104&lt;&gt;"a","",'Lab Fizica'!J104)</f>
        <v/>
      </c>
      <c r="X104" s="138" t="str">
        <f>IF('Lab Fizica'!K104&lt;&gt;"a","",'Lab Fizica'!K104)</f>
        <v/>
      </c>
      <c r="Y104" s="138" t="str">
        <f>IF('Lab Fizica'!L104&lt;&gt;"a","",'Lab Fizica'!L104)</f>
        <v/>
      </c>
      <c r="Z104" s="138" t="str">
        <f>IF('Lab Fizica'!M104&lt;&gt;"a","",'Lab Fizica'!M104)</f>
        <v/>
      </c>
      <c r="AA104" s="138" t="str">
        <f>IF('Lab Fizica'!N104&lt;&gt;"a","",'Lab Fizica'!N104)</f>
        <v/>
      </c>
      <c r="AB104" s="138" t="str">
        <f>IF('Lab Fizica'!O104&lt;&gt;"a","",'Lab Fizica'!O104)</f>
        <v/>
      </c>
      <c r="AC104" s="138" t="str">
        <f>IF('Lab Fizica'!P104&lt;&gt;"a","",'Lab Fizica'!P104)</f>
        <v/>
      </c>
      <c r="AD104" s="138" t="str">
        <f>IF('Lab Fizica'!Q104&lt;&gt;"a","",'Lab Fizica'!Q104)</f>
        <v/>
      </c>
      <c r="AE104" s="138" t="str">
        <f>IF('Lab Fizica'!R104&lt;&gt;"a","",'Lab Fizica'!R104)</f>
        <v/>
      </c>
      <c r="AF104" s="138" t="str">
        <f>IF('Lab Fizica'!S104&lt;&gt;"a","",'Lab Fizica'!S104)</f>
        <v/>
      </c>
      <c r="AG104" s="128"/>
      <c r="AH104" s="128"/>
      <c r="AI104" s="125"/>
    </row>
    <row r="105" spans="1:35" ht="19.95" customHeight="1" x14ac:dyDescent="0.3">
      <c r="A105" s="125" t="str">
        <f>'CP, Curs, Sem'!B104</f>
        <v/>
      </c>
      <c r="B105" s="126" t="str">
        <f>IF(NOT(ISBLANK('CP, Curs, Sem'!C104)),'CP, Curs, Sem'!C104,"")</f>
        <v/>
      </c>
      <c r="C105" s="138" t="str">
        <f>IF(MatLab!E105&lt;&gt;"a","",MatLab!E105)</f>
        <v/>
      </c>
      <c r="D105" s="138" t="str">
        <f>IF(MatLab!F105&lt;&gt;"a","",MatLab!F105)</f>
        <v/>
      </c>
      <c r="E105" s="138" t="str">
        <f>IF(MatLab!G105&lt;&gt;"a","",MatLab!G105)</f>
        <v/>
      </c>
      <c r="F105" s="138" t="str">
        <f>IF(MatLab!H105&lt;&gt;"a","",MatLab!H105)</f>
        <v/>
      </c>
      <c r="G105" s="138" t="str">
        <f>IF(MatLab!I105&lt;&gt;"a","",MatLab!I105)</f>
        <v/>
      </c>
      <c r="H105" s="138" t="str">
        <f>IF(MatLab!J105&lt;&gt;"a","",MatLab!J105)</f>
        <v/>
      </c>
      <c r="I105" s="138" t="str">
        <f>IF(MatLab!K105&lt;&gt;"a","",MatLab!K105)</f>
        <v/>
      </c>
      <c r="J105" s="138" t="str">
        <f>IF(MatLab!L105&lt;&gt;"a","",MatLab!L105)</f>
        <v/>
      </c>
      <c r="K105" s="138" t="str">
        <f>IF(MatLab!M105&lt;&gt;"a","",MatLab!M105)</f>
        <v/>
      </c>
      <c r="L105" s="138" t="str">
        <f>IF(MatLab!N105&lt;&gt;"a","",MatLab!N105)</f>
        <v/>
      </c>
      <c r="M105" s="138" t="str">
        <f>IF(MatLab!O105&lt;&gt;"a","",MatLab!O105)</f>
        <v/>
      </c>
      <c r="N105" s="138" t="str">
        <f>IF(MatLab!P105&lt;&gt;"a","",MatLab!P105)</f>
        <v/>
      </c>
      <c r="O105" s="138" t="str">
        <f>IF(MatLab!Q105&lt;&gt;"a","",MatLab!Q105)</f>
        <v/>
      </c>
      <c r="P105" s="138" t="str">
        <f>IF(MatLab!R105&lt;&gt;"a","",MatLab!R105)</f>
        <v/>
      </c>
      <c r="Q105" s="138" t="str">
        <f>IF(MatLab!S105&lt;&gt;"a","",MatLab!S105)</f>
        <v/>
      </c>
      <c r="R105" s="138" t="str">
        <f>IF('Lab Fizica'!E105&lt;&gt;"a","",'Lab Fizica'!E105)</f>
        <v/>
      </c>
      <c r="S105" s="138" t="str">
        <f>IF('Lab Fizica'!F105&lt;&gt;"a","",'Lab Fizica'!F105)</f>
        <v/>
      </c>
      <c r="T105" s="138" t="str">
        <f>IF('Lab Fizica'!G105&lt;&gt;"a","",'Lab Fizica'!G105)</f>
        <v/>
      </c>
      <c r="U105" s="138" t="str">
        <f>IF('Lab Fizica'!H105&lt;&gt;"a","",'Lab Fizica'!H105)</f>
        <v/>
      </c>
      <c r="V105" s="138" t="str">
        <f>IF('Lab Fizica'!I105&lt;&gt;"a","",'Lab Fizica'!I105)</f>
        <v/>
      </c>
      <c r="W105" s="138" t="str">
        <f>IF('Lab Fizica'!J105&lt;&gt;"a","",'Lab Fizica'!J105)</f>
        <v/>
      </c>
      <c r="X105" s="138" t="str">
        <f>IF('Lab Fizica'!K105&lt;&gt;"a","",'Lab Fizica'!K105)</f>
        <v/>
      </c>
      <c r="Y105" s="138" t="str">
        <f>IF('Lab Fizica'!L105&lt;&gt;"a","",'Lab Fizica'!L105)</f>
        <v/>
      </c>
      <c r="Z105" s="138" t="str">
        <f>IF('Lab Fizica'!M105&lt;&gt;"a","",'Lab Fizica'!M105)</f>
        <v/>
      </c>
      <c r="AA105" s="138" t="str">
        <f>IF('Lab Fizica'!N105&lt;&gt;"a","",'Lab Fizica'!N105)</f>
        <v/>
      </c>
      <c r="AB105" s="138" t="str">
        <f>IF('Lab Fizica'!O105&lt;&gt;"a","",'Lab Fizica'!O105)</f>
        <v/>
      </c>
      <c r="AC105" s="138" t="str">
        <f>IF('Lab Fizica'!P105&lt;&gt;"a","",'Lab Fizica'!P105)</f>
        <v/>
      </c>
      <c r="AD105" s="138" t="str">
        <f>IF('Lab Fizica'!Q105&lt;&gt;"a","",'Lab Fizica'!Q105)</f>
        <v/>
      </c>
      <c r="AE105" s="138" t="str">
        <f>IF('Lab Fizica'!R105&lt;&gt;"a","",'Lab Fizica'!R105)</f>
        <v/>
      </c>
      <c r="AF105" s="138" t="str">
        <f>IF('Lab Fizica'!S105&lt;&gt;"a","",'Lab Fizica'!S105)</f>
        <v/>
      </c>
      <c r="AG105" s="128"/>
      <c r="AH105" s="128"/>
      <c r="AI105" s="125"/>
    </row>
    <row r="106" spans="1:35" ht="19.95" customHeight="1" x14ac:dyDescent="0.3">
      <c r="A106" s="125" t="str">
        <f>'CP, Curs, Sem'!B105</f>
        <v/>
      </c>
      <c r="B106" s="126" t="str">
        <f>IF(NOT(ISBLANK('CP, Curs, Sem'!C105)),'CP, Curs, Sem'!C105,"")</f>
        <v/>
      </c>
      <c r="C106" s="138" t="str">
        <f>IF(MatLab!E106&lt;&gt;"a","",MatLab!E106)</f>
        <v/>
      </c>
      <c r="D106" s="138" t="str">
        <f>IF(MatLab!F106&lt;&gt;"a","",MatLab!F106)</f>
        <v/>
      </c>
      <c r="E106" s="138" t="str">
        <f>IF(MatLab!G106&lt;&gt;"a","",MatLab!G106)</f>
        <v/>
      </c>
      <c r="F106" s="138" t="str">
        <f>IF(MatLab!H106&lt;&gt;"a","",MatLab!H106)</f>
        <v/>
      </c>
      <c r="G106" s="138" t="str">
        <f>IF(MatLab!I106&lt;&gt;"a","",MatLab!I106)</f>
        <v/>
      </c>
      <c r="H106" s="138" t="str">
        <f>IF(MatLab!J106&lt;&gt;"a","",MatLab!J106)</f>
        <v/>
      </c>
      <c r="I106" s="138" t="str">
        <f>IF(MatLab!K106&lt;&gt;"a","",MatLab!K106)</f>
        <v/>
      </c>
      <c r="J106" s="138" t="str">
        <f>IF(MatLab!L106&lt;&gt;"a","",MatLab!L106)</f>
        <v/>
      </c>
      <c r="K106" s="138" t="str">
        <f>IF(MatLab!M106&lt;&gt;"a","",MatLab!M106)</f>
        <v/>
      </c>
      <c r="L106" s="138" t="str">
        <f>IF(MatLab!N106&lt;&gt;"a","",MatLab!N106)</f>
        <v/>
      </c>
      <c r="M106" s="138" t="str">
        <f>IF(MatLab!O106&lt;&gt;"a","",MatLab!O106)</f>
        <v/>
      </c>
      <c r="N106" s="138" t="str">
        <f>IF(MatLab!P106&lt;&gt;"a","",MatLab!P106)</f>
        <v/>
      </c>
      <c r="O106" s="138" t="str">
        <f>IF(MatLab!Q106&lt;&gt;"a","",MatLab!Q106)</f>
        <v/>
      </c>
      <c r="P106" s="138" t="str">
        <f>IF(MatLab!R106&lt;&gt;"a","",MatLab!R106)</f>
        <v/>
      </c>
      <c r="Q106" s="138" t="str">
        <f>IF(MatLab!S106&lt;&gt;"a","",MatLab!S106)</f>
        <v/>
      </c>
      <c r="R106" s="138" t="str">
        <f>IF('Lab Fizica'!E106&lt;&gt;"a","",'Lab Fizica'!E106)</f>
        <v/>
      </c>
      <c r="S106" s="138" t="str">
        <f>IF('Lab Fizica'!F106&lt;&gt;"a","",'Lab Fizica'!F106)</f>
        <v/>
      </c>
      <c r="T106" s="138" t="str">
        <f>IF('Lab Fizica'!G106&lt;&gt;"a","",'Lab Fizica'!G106)</f>
        <v/>
      </c>
      <c r="U106" s="138" t="str">
        <f>IF('Lab Fizica'!H106&lt;&gt;"a","",'Lab Fizica'!H106)</f>
        <v/>
      </c>
      <c r="V106" s="138" t="str">
        <f>IF('Lab Fizica'!I106&lt;&gt;"a","",'Lab Fizica'!I106)</f>
        <v/>
      </c>
      <c r="W106" s="138" t="str">
        <f>IF('Lab Fizica'!J106&lt;&gt;"a","",'Lab Fizica'!J106)</f>
        <v/>
      </c>
      <c r="X106" s="138" t="str">
        <f>IF('Lab Fizica'!K106&lt;&gt;"a","",'Lab Fizica'!K106)</f>
        <v/>
      </c>
      <c r="Y106" s="138" t="str">
        <f>IF('Lab Fizica'!L106&lt;&gt;"a","",'Lab Fizica'!L106)</f>
        <v/>
      </c>
      <c r="Z106" s="138" t="str">
        <f>IF('Lab Fizica'!M106&lt;&gt;"a","",'Lab Fizica'!M106)</f>
        <v/>
      </c>
      <c r="AA106" s="138" t="str">
        <f>IF('Lab Fizica'!N106&lt;&gt;"a","",'Lab Fizica'!N106)</f>
        <v/>
      </c>
      <c r="AB106" s="138" t="str">
        <f>IF('Lab Fizica'!O106&lt;&gt;"a","",'Lab Fizica'!O106)</f>
        <v/>
      </c>
      <c r="AC106" s="138" t="str">
        <f>IF('Lab Fizica'!P106&lt;&gt;"a","",'Lab Fizica'!P106)</f>
        <v/>
      </c>
      <c r="AD106" s="138" t="str">
        <f>IF('Lab Fizica'!Q106&lt;&gt;"a","",'Lab Fizica'!Q106)</f>
        <v/>
      </c>
      <c r="AE106" s="138" t="str">
        <f>IF('Lab Fizica'!R106&lt;&gt;"a","",'Lab Fizica'!R106)</f>
        <v/>
      </c>
      <c r="AF106" s="138" t="str">
        <f>IF('Lab Fizica'!S106&lt;&gt;"a","",'Lab Fizica'!S106)</f>
        <v/>
      </c>
      <c r="AG106" s="128"/>
      <c r="AH106" s="128"/>
      <c r="AI106" s="125"/>
    </row>
  </sheetData>
  <mergeCells count="39">
    <mergeCell ref="C4:Q4"/>
    <mergeCell ref="O5:O6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AL5:AL6"/>
    <mergeCell ref="AM5:AM6"/>
    <mergeCell ref="AN5:AN6"/>
    <mergeCell ref="R4:AF4"/>
    <mergeCell ref="AD5:AD6"/>
    <mergeCell ref="AB5:AB6"/>
    <mergeCell ref="AC5:AC6"/>
    <mergeCell ref="AE5:AE6"/>
    <mergeCell ref="AF5:AF6"/>
    <mergeCell ref="AG5:AI5"/>
    <mergeCell ref="AK5:AK6"/>
    <mergeCell ref="V5:V6"/>
    <mergeCell ref="W5:W6"/>
    <mergeCell ref="X5:X6"/>
    <mergeCell ref="Y5:Y6"/>
    <mergeCell ref="Z5:Z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CP, Curs, Sem</vt:lpstr>
      <vt:lpstr>MatLab</vt:lpstr>
      <vt:lpstr>Lab Fizica</vt:lpstr>
      <vt:lpstr>Teste curente</vt:lpstr>
      <vt:lpstr>Test initial</vt:lpstr>
      <vt:lpstr>Atest. Nr.1</vt:lpstr>
      <vt:lpstr>Atest. Nr.2</vt:lpstr>
      <vt:lpstr>Examen</vt:lpstr>
      <vt:lpstr>Registru_ CP</vt:lpstr>
      <vt:lpstr>Registru_ Curs</vt:lpstr>
      <vt:lpstr>Registru_ Sem.</vt:lpstr>
      <vt:lpstr>Registru_Lab.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Electron-UTM</dc:creator>
  <cp:lastModifiedBy>Sanduleac Ionel</cp:lastModifiedBy>
  <dcterms:created xsi:type="dcterms:W3CDTF">2022-01-22T14:35:18Z</dcterms:created>
  <dcterms:modified xsi:type="dcterms:W3CDTF">2024-02-24T18:24:02Z</dcterms:modified>
</cp:coreProperties>
</file>