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Ma\Desktop\CPEN 291 Git\G19_B_P1\"/>
    </mc:Choice>
  </mc:AlternateContent>
  <bookViews>
    <workbookView xWindow="0" yWindow="0" windowWidth="23040" windowHeight="9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D2" i="1"/>
  <c r="D3" i="1"/>
  <c r="D4" i="1"/>
  <c r="D5" i="1"/>
  <c r="D6" i="1"/>
  <c r="D7" i="1"/>
  <c r="D8" i="1"/>
  <c r="D9" i="1"/>
  <c r="D10" i="1"/>
  <c r="D11" i="1"/>
  <c r="D12" i="1"/>
  <c r="D13" i="1"/>
  <c r="K3" i="1" l="1"/>
  <c r="K4" i="1"/>
  <c r="K5" i="1"/>
  <c r="K6" i="1"/>
  <c r="K7" i="1"/>
  <c r="K8" i="1"/>
  <c r="K9" i="1"/>
  <c r="K10" i="1"/>
  <c r="K11" i="1"/>
  <c r="K12" i="1"/>
  <c r="K13" i="1"/>
  <c r="K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<sst xmlns="http://schemas.openxmlformats.org/spreadsheetml/2006/main" count="10" uniqueCount="7">
  <si>
    <t xml:space="preserve">PWM </t>
  </si>
  <si>
    <t>Time per Rotation (ms)</t>
  </si>
  <si>
    <t>RPM</t>
  </si>
  <si>
    <t xml:space="preserve">Time per Rotation (ms) </t>
  </si>
  <si>
    <t>Speed CM/sec</t>
  </si>
  <si>
    <t>MOTOR 1</t>
  </si>
  <si>
    <t>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</si>
</sst>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Motor 1 PWM</a:t>
            </a:r>
            <a:r>
              <a:rPr lang="en-CA" baseline="0"/>
              <a:t> vs. RPM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9361986001749779E-2"/>
                  <c:y val="-4.92927967337416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40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148.51485148514851</c:v>
                </c:pt>
                <c:pt idx="1">
                  <c:v>142.85714285714286</c:v>
                </c:pt>
                <c:pt idx="2">
                  <c:v>137.93103448275861</c:v>
                </c:pt>
                <c:pt idx="3">
                  <c:v>134.83146067415731</c:v>
                </c:pt>
                <c:pt idx="4">
                  <c:v>130.43478260869566</c:v>
                </c:pt>
                <c:pt idx="5">
                  <c:v>126.31578947368421</c:v>
                </c:pt>
                <c:pt idx="6">
                  <c:v>116.50485436893203</c:v>
                </c:pt>
                <c:pt idx="7">
                  <c:v>104.34782608695653</c:v>
                </c:pt>
                <c:pt idx="8">
                  <c:v>86.330935251798564</c:v>
                </c:pt>
                <c:pt idx="9">
                  <c:v>62.5</c:v>
                </c:pt>
                <c:pt idx="10">
                  <c:v>36.363636363636367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C-45F1-B109-CDC52331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03264"/>
        <c:axId val="241595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255</c:v>
                      </c:pt>
                      <c:pt idx="1">
                        <c:v>235</c:v>
                      </c:pt>
                      <c:pt idx="2">
                        <c:v>215</c:v>
                      </c:pt>
                      <c:pt idx="3">
                        <c:v>195</c:v>
                      </c:pt>
                      <c:pt idx="4">
                        <c:v>175</c:v>
                      </c:pt>
                      <c:pt idx="5">
                        <c:v>155</c:v>
                      </c:pt>
                      <c:pt idx="6">
                        <c:v>135</c:v>
                      </c:pt>
                      <c:pt idx="7">
                        <c:v>115</c:v>
                      </c:pt>
                      <c:pt idx="8">
                        <c:v>95</c:v>
                      </c:pt>
                      <c:pt idx="9">
                        <c:v>75</c:v>
                      </c:pt>
                      <c:pt idx="10">
                        <c:v>55</c:v>
                      </c:pt>
                      <c:pt idx="11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255</c:v>
                      </c:pt>
                      <c:pt idx="1">
                        <c:v>235</c:v>
                      </c:pt>
                      <c:pt idx="2">
                        <c:v>215</c:v>
                      </c:pt>
                      <c:pt idx="3">
                        <c:v>195</c:v>
                      </c:pt>
                      <c:pt idx="4">
                        <c:v>175</c:v>
                      </c:pt>
                      <c:pt idx="5">
                        <c:v>155</c:v>
                      </c:pt>
                      <c:pt idx="6">
                        <c:v>135</c:v>
                      </c:pt>
                      <c:pt idx="7">
                        <c:v>115</c:v>
                      </c:pt>
                      <c:pt idx="8">
                        <c:v>95</c:v>
                      </c:pt>
                      <c:pt idx="9">
                        <c:v>75</c:v>
                      </c:pt>
                      <c:pt idx="10">
                        <c:v>55</c:v>
                      </c:pt>
                      <c:pt idx="11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C3C-45F1-B109-CDC523310D5C}"/>
                  </c:ext>
                </c:extLst>
              </c15:ser>
            </c15:filteredScatterSeries>
          </c:ext>
        </c:extLst>
      </c:scatterChart>
      <c:valAx>
        <c:axId val="5324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95344"/>
        <c:crosses val="autoZero"/>
        <c:crossBetween val="midCat"/>
      </c:valAx>
      <c:valAx>
        <c:axId val="2415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Motor 2 PWM vs.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8250874890638673E-2"/>
                  <c:y val="-4.30373286672499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40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162.16216216216216</c:v>
                </c:pt>
                <c:pt idx="1">
                  <c:v>150.7537688442211</c:v>
                </c:pt>
                <c:pt idx="2">
                  <c:v>146.34146341463415</c:v>
                </c:pt>
                <c:pt idx="3">
                  <c:v>141.17647058823528</c:v>
                </c:pt>
                <c:pt idx="4">
                  <c:v>134.83146067415731</c:v>
                </c:pt>
                <c:pt idx="5">
                  <c:v>127.65957446808511</c:v>
                </c:pt>
                <c:pt idx="6">
                  <c:v>120</c:v>
                </c:pt>
                <c:pt idx="7">
                  <c:v>107.14285714285714</c:v>
                </c:pt>
                <c:pt idx="8">
                  <c:v>89.552238805970148</c:v>
                </c:pt>
                <c:pt idx="9">
                  <c:v>65.934065934065927</c:v>
                </c:pt>
                <c:pt idx="10">
                  <c:v>36.923076923076927</c:v>
                </c:pt>
                <c:pt idx="11">
                  <c:v>11.428571428571429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A-476D-9F09-D0553916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5360"/>
        <c:axId val="239265688"/>
      </c:scatterChart>
      <c:valAx>
        <c:axId val="2392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5688"/>
        <c:crosses val="autoZero"/>
        <c:crossBetween val="midCat"/>
      </c:valAx>
      <c:valAx>
        <c:axId val="2392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3451968503937007"/>
                  <c:y val="1.4765602216389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40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50.545426357261519</c:v>
                </c:pt>
                <c:pt idx="1">
                  <c:v>48.619886305556321</c:v>
                </c:pt>
                <c:pt idx="2">
                  <c:v>46.943338501916443</c:v>
                </c:pt>
                <c:pt idx="3">
                  <c:v>45.888432018727322</c:v>
                </c:pt>
                <c:pt idx="4">
                  <c:v>44.392070105073167</c:v>
                </c:pt>
                <c:pt idx="5">
                  <c:v>42.990215259649794</c:v>
                </c:pt>
                <c:pt idx="6">
                  <c:v>39.651169414240108</c:v>
                </c:pt>
                <c:pt idx="7">
                  <c:v>35.513656084058532</c:v>
                </c:pt>
                <c:pt idx="8">
                  <c:v>29.381801796163533</c:v>
                </c:pt>
                <c:pt idx="9">
                  <c:v>21.271200258680889</c:v>
                </c:pt>
                <c:pt idx="10">
                  <c:v>12.375971059596155</c:v>
                </c:pt>
                <c:pt idx="11">
                  <c:v>4.0840704496667311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37F-4053-8ECC-0451F3EE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50015"/>
        <c:axId val="482715071"/>
      </c:scatterChart>
      <c:valAx>
        <c:axId val="3756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5071"/>
        <c:crosses val="autoZero"/>
        <c:crossBetween val="midCat"/>
      </c:valAx>
      <c:valAx>
        <c:axId val="4827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1074190726159231"/>
                  <c:y val="-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40</c:v>
                </c:pt>
              </c:numCache>
            </c:numRef>
          </c:xVal>
          <c:yVal>
            <c:numRef>
              <c:f>Sheet1!$L$2:$L$13</c:f>
              <c:numCache>
                <c:formatCode>General</c:formatCode>
                <c:ptCount val="12"/>
                <c:pt idx="0">
                  <c:v>55.190141211712579</c:v>
                </c:pt>
                <c:pt idx="1">
                  <c:v>51.307417709381042</c:v>
                </c:pt>
                <c:pt idx="2">
                  <c:v>49.805737191057695</c:v>
                </c:pt>
                <c:pt idx="3">
                  <c:v>48.047887643138004</c:v>
                </c:pt>
                <c:pt idx="4">
                  <c:v>45.888432018727322</c:v>
                </c:pt>
                <c:pt idx="5">
                  <c:v>43.447557975177993</c:v>
                </c:pt>
                <c:pt idx="6">
                  <c:v>40.840704496667307</c:v>
                </c:pt>
                <c:pt idx="7">
                  <c:v>36.464914729167241</c:v>
                </c:pt>
                <c:pt idx="8">
                  <c:v>30.478137684080085</c:v>
                </c:pt>
                <c:pt idx="9">
                  <c:v>22.439947525641379</c:v>
                </c:pt>
                <c:pt idx="10">
                  <c:v>12.566370614359174</c:v>
                </c:pt>
                <c:pt idx="11">
                  <c:v>3.8895909044445056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9-4636-ACE1-9C93E244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36703"/>
        <c:axId val="482714207"/>
      </c:scatterChart>
      <c:valAx>
        <c:axId val="3756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4207"/>
        <c:crosses val="autoZero"/>
        <c:crossBetween val="midCat"/>
      </c:valAx>
      <c:valAx>
        <c:axId val="4827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50399</xdr:colOff>
      <xdr:row>57</xdr:row>
      <xdr:rowOff>41041</xdr:rowOff>
    </xdr:from>
    <xdr:to>
      <xdr:col>6</xdr:col>
      <xdr:colOff>271379</xdr:colOff>
      <xdr:row>72</xdr:row>
      <xdr:rowOff>41040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F98D2-6868-4975-AC55-A2D64FB44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164030</xdr:colOff>
      <xdr:row>53</xdr:row>
      <xdr:rowOff>77671</xdr:rowOff>
    </xdr:from>
    <xdr:to>
      <xdr:col>15</xdr:col>
      <xdr:colOff>361749</xdr:colOff>
      <xdr:row>68</xdr:row>
      <xdr:rowOff>77670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ED1EF-F69D-437A-B02C-34521D908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5384</xdr:rowOff>
    </xdr:from>
    <xdr:to>
      <xdr:col>6</xdr:col>
      <xdr:colOff>209826</xdr:colOff>
      <xdr:row>30</xdr:row>
      <xdr:rowOff>139562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EE995-27C8-4F4A-967A-4D1738A6C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426554</xdr:colOff>
      <xdr:row>15</xdr:row>
      <xdr:rowOff>74406</xdr:rowOff>
    </xdr:from>
    <xdr:to>
      <xdr:col>14</xdr:col>
      <xdr:colOff>15184</xdr:colOff>
      <xdr:row>30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47C09-BEC8-4F94-B539-774286D5C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11" zoomScale="92" workbookViewId="0">
      <selection activeCell="H20" sqref="H20"/>
    </sheetView>
  </sheetViews>
  <sheetFormatPr defaultRowHeight="14.5" x14ac:dyDescent="0.35"/>
  <cols>
    <col min="2" max="2" width="19" customWidth="1"/>
    <col min="10" max="10" width="19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I1" t="s">
        <v>0</v>
      </c>
      <c r="J1" t="s">
        <v>3</v>
      </c>
      <c r="K1" t="s">
        <v>2</v>
      </c>
      <c r="L1" t="s">
        <v>4</v>
      </c>
    </row>
    <row r="2" spans="1:12" x14ac:dyDescent="0.35">
      <c r="A2">
        <v>255</v>
      </c>
      <c r="B2">
        <v>404</v>
      </c>
      <c r="C2">
        <f>(1/B2)*60000</f>
        <v>148.51485148514851</v>
      </c>
      <c r="D2">
        <f>C2*2*PI()*3.25/60</f>
        <v>50.545426357261519</v>
      </c>
      <c r="I2">
        <v>255</v>
      </c>
      <c r="J2">
        <v>370</v>
      </c>
      <c r="K2">
        <f>(1/J2)*60000</f>
        <v>162.16216216216216</v>
      </c>
      <c r="L2">
        <f>K2*PI()*2*3.25/60</f>
        <v>55.190141211712579</v>
      </c>
    </row>
    <row r="3" spans="1:12" x14ac:dyDescent="0.35">
      <c r="A3">
        <v>235</v>
      </c>
      <c r="B3">
        <v>420</v>
      </c>
      <c r="C3">
        <f t="shared" ref="C3:C13" si="0">(1/B3)*60000</f>
        <v>142.85714285714286</v>
      </c>
      <c r="D3">
        <f t="shared" ref="D3:D13" si="1">C3*2*PI()*3.25/60</f>
        <v>48.619886305556321</v>
      </c>
      <c r="I3">
        <v>235</v>
      </c>
      <c r="J3">
        <v>398</v>
      </c>
      <c r="K3">
        <f t="shared" ref="K3:K13" si="2">(1/J3)*60000</f>
        <v>150.7537688442211</v>
      </c>
      <c r="L3">
        <f t="shared" ref="L3:L13" si="3">K3*PI()*2*3.25/60</f>
        <v>51.307417709381042</v>
      </c>
    </row>
    <row r="4" spans="1:12" x14ac:dyDescent="0.35">
      <c r="A4">
        <v>215</v>
      </c>
      <c r="B4">
        <v>435</v>
      </c>
      <c r="C4">
        <f t="shared" si="0"/>
        <v>137.93103448275861</v>
      </c>
      <c r="D4">
        <f t="shared" si="1"/>
        <v>46.943338501916443</v>
      </c>
      <c r="I4">
        <v>215</v>
      </c>
      <c r="J4">
        <v>410</v>
      </c>
      <c r="K4">
        <f t="shared" si="2"/>
        <v>146.34146341463415</v>
      </c>
      <c r="L4">
        <f t="shared" si="3"/>
        <v>49.805737191057695</v>
      </c>
    </row>
    <row r="5" spans="1:12" x14ac:dyDescent="0.35">
      <c r="A5">
        <v>195</v>
      </c>
      <c r="B5">
        <v>445</v>
      </c>
      <c r="C5">
        <f t="shared" si="0"/>
        <v>134.83146067415731</v>
      </c>
      <c r="D5">
        <f t="shared" si="1"/>
        <v>45.888432018727322</v>
      </c>
      <c r="I5">
        <v>195</v>
      </c>
      <c r="J5">
        <v>425</v>
      </c>
      <c r="K5">
        <f t="shared" si="2"/>
        <v>141.17647058823528</v>
      </c>
      <c r="L5">
        <f t="shared" si="3"/>
        <v>48.047887643138004</v>
      </c>
    </row>
    <row r="6" spans="1:12" x14ac:dyDescent="0.35">
      <c r="A6">
        <v>175</v>
      </c>
      <c r="B6">
        <v>460</v>
      </c>
      <c r="C6">
        <f t="shared" si="0"/>
        <v>130.43478260869566</v>
      </c>
      <c r="D6">
        <f t="shared" si="1"/>
        <v>44.392070105073167</v>
      </c>
      <c r="I6">
        <v>175</v>
      </c>
      <c r="J6">
        <v>445</v>
      </c>
      <c r="K6">
        <f t="shared" si="2"/>
        <v>134.83146067415731</v>
      </c>
      <c r="L6">
        <f t="shared" si="3"/>
        <v>45.888432018727322</v>
      </c>
    </row>
    <row r="7" spans="1:12" x14ac:dyDescent="0.35">
      <c r="A7">
        <v>155</v>
      </c>
      <c r="B7">
        <v>475</v>
      </c>
      <c r="C7">
        <f t="shared" si="0"/>
        <v>126.31578947368421</v>
      </c>
      <c r="D7">
        <f t="shared" si="1"/>
        <v>42.990215259649794</v>
      </c>
      <c r="I7">
        <v>155</v>
      </c>
      <c r="J7">
        <v>470</v>
      </c>
      <c r="K7">
        <f t="shared" si="2"/>
        <v>127.65957446808511</v>
      </c>
      <c r="L7">
        <f t="shared" si="3"/>
        <v>43.447557975177993</v>
      </c>
    </row>
    <row r="8" spans="1:12" x14ac:dyDescent="0.35">
      <c r="A8">
        <v>135</v>
      </c>
      <c r="B8">
        <v>515</v>
      </c>
      <c r="C8">
        <f t="shared" si="0"/>
        <v>116.50485436893203</v>
      </c>
      <c r="D8">
        <f t="shared" si="1"/>
        <v>39.651169414240108</v>
      </c>
      <c r="I8">
        <v>135</v>
      </c>
      <c r="J8">
        <v>500</v>
      </c>
      <c r="K8">
        <f t="shared" si="2"/>
        <v>120</v>
      </c>
      <c r="L8">
        <f t="shared" si="3"/>
        <v>40.840704496667307</v>
      </c>
    </row>
    <row r="9" spans="1:12" x14ac:dyDescent="0.35">
      <c r="A9">
        <v>115</v>
      </c>
      <c r="B9">
        <v>575</v>
      </c>
      <c r="C9">
        <f t="shared" si="0"/>
        <v>104.34782608695653</v>
      </c>
      <c r="D9">
        <f t="shared" si="1"/>
        <v>35.513656084058532</v>
      </c>
      <c r="I9">
        <v>115</v>
      </c>
      <c r="J9">
        <v>560</v>
      </c>
      <c r="K9">
        <f t="shared" si="2"/>
        <v>107.14285714285714</v>
      </c>
      <c r="L9">
        <f t="shared" si="3"/>
        <v>36.464914729167241</v>
      </c>
    </row>
    <row r="10" spans="1:12" x14ac:dyDescent="0.35">
      <c r="A10">
        <v>95</v>
      </c>
      <c r="B10">
        <v>695</v>
      </c>
      <c r="C10">
        <f t="shared" si="0"/>
        <v>86.330935251798564</v>
      </c>
      <c r="D10">
        <f t="shared" si="1"/>
        <v>29.381801796163533</v>
      </c>
      <c r="I10">
        <v>95</v>
      </c>
      <c r="J10">
        <v>670</v>
      </c>
      <c r="K10">
        <f t="shared" si="2"/>
        <v>89.552238805970148</v>
      </c>
      <c r="L10">
        <f t="shared" si="3"/>
        <v>30.478137684080085</v>
      </c>
    </row>
    <row r="11" spans="1:12" x14ac:dyDescent="0.35">
      <c r="A11">
        <v>75</v>
      </c>
      <c r="B11">
        <v>960</v>
      </c>
      <c r="C11">
        <f t="shared" si="0"/>
        <v>62.5</v>
      </c>
      <c r="D11">
        <f t="shared" si="1"/>
        <v>21.271200258680889</v>
      </c>
      <c r="I11">
        <v>75</v>
      </c>
      <c r="J11">
        <v>910</v>
      </c>
      <c r="K11">
        <f t="shared" si="2"/>
        <v>65.934065934065927</v>
      </c>
      <c r="L11">
        <f t="shared" si="3"/>
        <v>22.439947525641379</v>
      </c>
    </row>
    <row r="12" spans="1:12" x14ac:dyDescent="0.35">
      <c r="A12">
        <v>55</v>
      </c>
      <c r="B12">
        <v>1650</v>
      </c>
      <c r="C12">
        <f t="shared" si="0"/>
        <v>36.363636363636367</v>
      </c>
      <c r="D12">
        <f t="shared" si="1"/>
        <v>12.375971059596155</v>
      </c>
      <c r="I12">
        <v>55</v>
      </c>
      <c r="J12">
        <v>1625</v>
      </c>
      <c r="K12">
        <f t="shared" si="2"/>
        <v>36.923076923076927</v>
      </c>
      <c r="L12">
        <f t="shared" si="3"/>
        <v>12.566370614359174</v>
      </c>
    </row>
    <row r="13" spans="1:12" x14ac:dyDescent="0.35">
      <c r="A13">
        <v>40</v>
      </c>
      <c r="B13">
        <v>5000</v>
      </c>
      <c r="C13">
        <f t="shared" si="0"/>
        <v>12</v>
      </c>
      <c r="D13">
        <f t="shared" si="1"/>
        <v>4.0840704496667311</v>
      </c>
      <c r="I13">
        <v>40</v>
      </c>
      <c r="J13">
        <v>5250</v>
      </c>
      <c r="K13">
        <f t="shared" si="2"/>
        <v>11.428571428571429</v>
      </c>
      <c r="L13">
        <f t="shared" si="3"/>
        <v>3.8895909044445056</v>
      </c>
    </row>
    <row r="15" spans="1:12" x14ac:dyDescent="0.35">
      <c r="A15" t="s">
        <v>5</v>
      </c>
      <c r="I1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Brache</dc:creator>
  <cp:lastModifiedBy>JohnnyMa</cp:lastModifiedBy>
  <dcterms:created xsi:type="dcterms:W3CDTF">2018-02-13T17:22:06Z</dcterms:created>
  <dcterms:modified xsi:type="dcterms:W3CDTF">2018-02-22T06:16:58Z</dcterms:modified>
</cp:coreProperties>
</file>