
<file path=[Content_Types].xml><?xml version="1.0" encoding="utf-8"?>
<Types xmlns="http://schemas.openxmlformats.org/package/2006/content-types">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Default ContentType="image/png" Extension="png"/>
  <Default ContentType="application/vnd.openxmlformats-officedocument.vmlDrawing" Extension="vml"/>
  <Override ContentType="application/vnd.openxmlformats-officedocument.spreadsheetml.sheet.main+xml" PartName="/xl/workbook.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worksheet+xml" PartName="/xl/worksheets/sheet1.xml"/>
</Types>
</file>

<file path=_rels/.rels><ns0:Relationships xmlns:ns0="http://schemas.openxmlformats.org/package/2006/relationships"><ns0:Relationship Id="rId1" Target="xl/workbook.xml" Type="http://schemas.openxmlformats.org/officeDocument/2006/relationships/officeDocument"/><ns0:Relationship Id="rId2" Target="docProps/core.xml" Type="http://schemas.openxmlformats.org/package/2006/relationships/metadata/core-properties"/><ns0:Relationship Id="rId3" Target="docProps/app.xml" Type="http://schemas.openxmlformats.org/officeDocument/2006/relationships/extended-properties"/></ns0:Relationships>
</file>

<file path=xl/workbook.xml><?xml version="1.0" encoding="utf-8"?>
<s:workbook xmlns:r="http://schemas.openxmlformats.org/officeDocument/2006/relationships" xmlns:s="http://schemas.openxmlformats.org/spreadsheetml/2006/main">
  <s:workbookPr/>
  <s:bookViews>
    <s:workbookView activeTab="0"/>
  </s:bookViews>
  <s:sheets>
    <s:sheet name="Sheet1" sheetId="1" r:id="rId1"/>
  </s:sheets>
  <s:definedNames/>
  <s:calcPr calcId="124519" fullCalcOnLoad="1"/>
</s:workbook>
</file>

<file path=xl/sharedStrings.xml><?xml version="1.0" encoding="utf-8"?>
<sst xmlns="http://schemas.openxmlformats.org/spreadsheetml/2006/main" uniqueCount="704">
  <si>
    <t>צוות</t>
  </si>
  <si>
    <t>שם לקוח</t>
  </si>
  <si>
    <t>אמצעי תשלום</t>
  </si>
  <si>
    <t>סוג לקוח</t>
  </si>
  <si>
    <t>לקוח משפטי</t>
  </si>
  <si>
    <t>תשלום ייעוץ חודשי</t>
  </si>
  <si>
    <t>תשלום על בונוס</t>
  </si>
  <si>
    <t>תשלומים מיוחדים</t>
  </si>
  <si>
    <t>מספר התשלומים מעבר לאשראי</t>
  </si>
  <si>
    <t>סכום התשלומים מעבר לאשראי</t>
  </si>
  <si>
    <t>הערות</t>
  </si>
  <si>
    <t>צפי לחודש</t>
  </si>
  <si>
    <t>תשלומים נוספים בחודש</t>
  </si>
  <si>
    <t>צפי מאוחד</t>
  </si>
  <si>
    <t>הערות מגיליון הגביה</t>
  </si>
  <si>
    <t>לעומק התודעה בעמ</t>
  </si>
  <si>
    <t>צקים</t>
  </si>
  <si>
    <t>ES-יעוץ</t>
  </si>
  <si>
    <t>10/08/2016 - חני : הגיע מכתב משפטי מעוד הועבר לכולם</t>
  </si>
  <si>
    <t>סיכום לצוות None</t>
  </si>
  <si>
    <t>אודם</t>
  </si>
  <si>
    <t>עיריית בת ים</t>
  </si>
  <si>
    <t>העברה בנקאית</t>
  </si>
  <si>
    <t xml:space="preserve"> חן בונוס - תגבה בחודש ספטמבר רועי צריך לתקן את החשבונית</t>
  </si>
  <si>
    <t>26/07/2016 - חני : גולי- חן יולי אצלה לחודש הבא לתשלום לוודא העברה חודש הבא
26/07/2016 - חני : גולי- חן יולי אצלה לחודש הבא לתשלום לוודא העברה חודש הבא
04/08/2016 - חני : יקי- בספטמבר תגבה חשבונית הבונוס שרועי צריך לתקן</t>
  </si>
  <si>
    <t>צוות 3 ניהול והשקעות 1997 בעמ</t>
  </si>
  <si>
    <t xml:space="preserve"> צמיגים</t>
  </si>
  <si>
    <t>09/07/2016 - חני : יקי-שמעתי ואני לא מסכים שים לב זה על שנת 2015 זה אחורה אל תענה במייל תסגור עם רוני בבקשה
04/08/2016 - חני : רועי - נא לאשר עי רוני את ביטול החשבונית
08/08/2016 - חני : יקי-אני מבקש לשבת אתכם על תיקון החשבונית 37404 של צוות שלוש בנושא הצמיגים - אני לא רואה לנכון לבטל את הזיכו</t>
  </si>
  <si>
    <t>גולדשטיין שרותי תברואה בעמ</t>
  </si>
  <si>
    <t>25/07/2016 - חני :  ייעוץ חדושי נובמבר2015 עד מרץ 2017 - חודש חינם אפריל 2015</t>
  </si>
  <si>
    <t>אגרוטופ בעמ</t>
  </si>
  <si>
    <t>19/11/2015 - חני : רועי צריך להעביר נספח התקשרות חתום עבור המשך ההתקשרות מיולי 2015 עד דצמבר 2016 מהלקוח - שיקים שולמו
23/11/2015 - אורטל : רועי-הנספח לא נשלח .הוצאנו לו סיכום פגישה שמעודכן בסם
09/08/2016 - חני : הגיע מכתב סיום התקשרות הועבר לכולם</t>
  </si>
  <si>
    <t>אסותא מרכזים רפואיים בעמ</t>
  </si>
  <si>
    <t>23/07/2016 - חני : רועי- ממשיכים
04/08/2016 - חני : אורנה-נשלחה חן עסקה לתשלום
08/08/2016 - חני : אורנה-בוקר טוב
החשבונית אושרה לתשלום עי אביב ביום חמישי ועדיין נדרש סבב חתימות. חני בקשה שתאשר במייל חוזר לאחר החתימות</t>
  </si>
  <si>
    <t>עיריית קרית גת</t>
  </si>
  <si>
    <t>מסב</t>
  </si>
  <si>
    <t>06/07/2016 - חני : רועי-אין המשך אין הסכם עם הלקוח  כל תשלום שמתקבל זה ברכה
06/07/2016 - חני : התשלום אושר
10/08/2016 - חני : לא נכנס תשלום בינתיים - רועי עדכונך באם אתה יוצר קשר או להמשיך לחכות ואם כן עד איזה תאריך</t>
  </si>
  <si>
    <t>המכללה הטכנולוגית באר- שבע  (ער)</t>
  </si>
  <si>
    <t xml:space="preserve"> ינטרנט+כ.אשראי, הפרשי מדד, חודשים יוני 20106 ואילך - 18 חודשים</t>
  </si>
  <si>
    <t>04/08/2016 - חני : רועי- מה עם חידוש הסכם החדש
04/08/2016 - חני : חן 37137-1 לעדכן  לגבי תשלומהלאחר אישור ההסכם
09/08/2016 - חני : רועי-בצעתי נחיתה על הלקוח יעקב המשנה למנכל בחול עד ה 22 לחודש
אני אתאם מולו מיד כשיחזור</t>
  </si>
  <si>
    <t>אופק מ.ב. חברה לניהול ואחזקה מעמ</t>
  </si>
  <si>
    <t>17/07/2016 - חני : רועי צריך לעדכן פגישה הלקוח ביטל שוב
26/07/2016 - חני : רועי-אין מענה אצל הלקוח מנסה כל יום אעדכן כשאתאם
08/08/2016 - חני : רועי-יצאתי כרגע מאופק מ.ב. מוטי נתן הוראה להכין לנו 6 צקים בסך 5850 שח עח ריטיינר ואת הצק של המעמ 5100 שח יהיה מוכן תחילת שבוע</t>
  </si>
  <si>
    <t>אחזקות משמר הנגב אגשח בעמ</t>
  </si>
  <si>
    <t xml:space="preserve"> בונוס, זיכוי מחברת כחול לבן</t>
  </si>
  <si>
    <t>24/07/2016 - חני : רועי- מחר יאספו  את השיקים 56160 שח - 16 שיקים כפול 3510 שח כולל מעמ
27/07/2016 - חני : הגיעו 6 שיקים - רועי קיבל מייל מסודר לגבי חן בונוס  פלוס  חן זיכוי באם לבטל או לגבות ויש לגבות את יתרת 10 השיקים
04/08/2016 - חני : רועי- נא עדכונך לגבי חן בונוס מה קורה וגם לגבי חן זיכוי מבטלים או גובים נא תשובתך לגבי 2 החן ומה עם גביית 10 השיקים ?</t>
  </si>
  <si>
    <t>אופטיקה הלפרין בעמ</t>
  </si>
  <si>
    <t>כרטיס אשראי</t>
  </si>
  <si>
    <t>18/07/2016 - חני : רועי-שוחחתי הבוקר עם יענקלה הלפרין 
החזיר אותי להתנהל מול סמנכל הכספים שלו רועי ענבר 
אני אעדכן עד סוף השבוע
08/08/2016 - חני : נשלח מייל לרועי האם יש חדש
09/08/2016 - חני : רועי-אין חדש מסננים אותי אני אנחת שבוע הבא</t>
  </si>
  <si>
    <t>תעשיות לכיש</t>
  </si>
  <si>
    <t>10/08/2016 - חני : ייעוץ חודשי - העברה בנקאית להעביר לנירית כל חודש במייל חן עסקה
10/08/2016 - חני : נירית - נשלחה חן עסקה לתשלום</t>
  </si>
  <si>
    <t>ברנד תעשיות בעמ</t>
  </si>
  <si>
    <t xml:space="preserve"> בונוס</t>
  </si>
  <si>
    <t>05/06/2016 - חני : טיפול יקי
04/07/2016 - חני : יקי - מחכה לחומר מרועי ומעביר לטיפול של אייל גורן
25/07/2016 - חני : יקי-החומר עבר לאייל גורן – מחכה לשיחה איתו  בהתאם לדרישתו</t>
  </si>
  <si>
    <t>עשות אשקלון תעשיות בעמ</t>
  </si>
  <si>
    <t>04/08/2016 - חני : איליה היום אצל הלקוח יעדכן חני מכינה ערבות
08/08/2016 - חני : ערבות בהכנה
09/08/2016 - חני : ערבות מוכנה איליה יודיע מתי שם לאיסוף שיקים למסור לו את הערבות</t>
  </si>
  <si>
    <t>א.ל. אלקטרוניקה - שירותי הנדסה ויצור בעמ</t>
  </si>
  <si>
    <t>04/08/2016 - חני : נשלח חשבונית לקרינה לגביה
04/08/2016 - חני : התשלום אושר ישולם 5.8
09/08/2016 - חני : שולם</t>
  </si>
  <si>
    <t>נובה מכשירי מדידה בעמ</t>
  </si>
  <si>
    <t>26/07/2016 - חני : תשלום הבא ישולם 2.8
26/07/2016 - חני : התשלום אושר
04/08/2016 - חני : התשלום אושר ושולם</t>
  </si>
  <si>
    <t>המכללה האקדמית לחינוך עש קיי בעמ</t>
  </si>
  <si>
    <t>05/07/2016 - חני : ייעוץ חודשים - שיקים פברואר 2016 עד ינואר 2017</t>
  </si>
  <si>
    <t>עירית אריאל</t>
  </si>
  <si>
    <t>09/08/2016 - חני : העברות בנקאיות - לוודא תמיד מול נאטשה שיש חן לתשלום</t>
  </si>
  <si>
    <t>קטיף חרושת מתכת בעמ</t>
  </si>
  <si>
    <t>ES - בסיס הצלחה</t>
  </si>
  <si>
    <t>24/04/2016 - אורטל :  רועי ינסה לחדש עם הלקוח פעילות ייעוץ רגיל</t>
  </si>
  <si>
    <t>איטריידר בעמ - אניאופשן ישראל בעמ</t>
  </si>
  <si>
    <t>24/04/2016 - אורטל :  רועי ינסה לחדש עם הלקוח פעילות ייעוץ רגילעד סוף יוני
04/07/2016 - חני : נשלח לרועי -•	האם לסגור את הלקוח או שאתה סוגר חוזה ייעוץ – נא תשובה מיידית
06/07/2016 - חני : רועי-ננסה לגייס מחדש עד 31.08.16</t>
  </si>
  <si>
    <t>מועצה מקומית גדרה</t>
  </si>
  <si>
    <t xml:space="preserve"> תקשורת סלולארית</t>
  </si>
  <si>
    <t>17/07/2016 - חני : יפה לא עונה לנסות שוב מחר לגבי חן 31176
10/08/2016 - חני : יפה לא עונה נשלח שוב מייל בכתוב רועי שתתייחס לחן זיכוי - לגבי התשלום החודשי יש הוראה קבועה לתשלום
10/08/2016 - חני : יפה- חני שלוםהחשבון הועבר לבדיקה ואישור של יהודה שמגה</t>
  </si>
  <si>
    <t>אדירם תעשיות מתכת בעמ</t>
  </si>
  <si>
    <t>24/04/2016 - אורטל : רועי ינסה לחדש עם הלקוח פעילות ייעוץ רגיל
04/07/2016 - חני : נשלח לרועי - האם לסגור את הלקוח או שאתה סוגר חוזה ייעוץ – נא תשובה מיידית
06/07/2016 - חני : רועי-ננסה לגייס מחדש עד 31.08.16</t>
  </si>
  <si>
    <t>קו צינור אילת אשקלון בעמ</t>
  </si>
  <si>
    <t>10/08/2016 - חני : ייעוץ חודשי - העברות בנקאיות להעביר לאנה את חן עסקה כל חודש גם במייל ולוודא תשלום לסוף חודש
10/08/2016 - חני : נשלחה חן עסקה לאנה לתשלום</t>
  </si>
  <si>
    <t>בריטמן אלמגור זהר ושות</t>
  </si>
  <si>
    <t xml:space="preserve"> חן 37387 בונוס תשלום נוסף</t>
  </si>
  <si>
    <t>08/08/2016 - חני : ייעוץ חודשי- העברות בנקאיות  פלוס  פרימיום וסים
08/08/2016 - חני : מיכל-נשלחו אליה 2 החשבוניות של פרימיום לתשלום</t>
  </si>
  <si>
    <t>לוצאטו את לוצאטו עורכי פטנטים</t>
  </si>
  <si>
    <t>04/06/2016 - חני :  ייעוץ חודשי - שיקים אפריל 2016 עד מרץ 2017</t>
  </si>
  <si>
    <t>קידמה ציוד לתובלה 1971 בעמ</t>
  </si>
  <si>
    <t>הוראת קבע</t>
  </si>
  <si>
    <t>12/07/2016 - חני : נשלח מייל לנאוה ורועי
17/07/2016 - חני : עדיין ל אקבעו פגישה
24/07/2016 - חני : אבי אמר לנאוה להפסיק לנסות לתאם הלקוח אמר לה שלא מעוניין להפגש רועי ימשיך</t>
  </si>
  <si>
    <t>ארט יודאיקה בעמ</t>
  </si>
  <si>
    <t>25/07/2016 - חני : ייעוץ חודשי - העברות בנקאיות לשלוח חן לאתי הנהח
10/08/2016 - חני : אתי-נשלחה חן מס לאישור הכנת שיק ממתינה לתשובה</t>
  </si>
  <si>
    <t>קינג מיסבי מנוע (יצור ושווק)בעמ</t>
  </si>
  <si>
    <t>07/03/2016 - אורטל : יקי-ראה את סיכום הפגישה שנערך עם הלקוח ביולי 15 ביחד עם אבי 
יש תשלום עד חודש אפריל כולל נקודת הבדיקה תהיה רק בתום 24 חודשים קרי לא לפני 31.08.16 
מחודש מאי ועד אוגוסט כולל יורד מיעדי הגביה של הצוות 
בתנאי שנעמוד בהסכם יושלם התשלום כפי שסיכמנו עמו וייתן גם צקים קדימה לשנה הנותרת עד תום ההסכם
20/03/2016 - אורטל : עד ה1.9 אין גביה -ר סיכום אבי ויורם שמקושר
23/06/2016 - חני : 1.9 נקודת בקורת לבדיקת עמידה בחסכון  כרגע אין גביה</t>
  </si>
  <si>
    <t>שלמה זבידה אחזקות בעמ</t>
  </si>
  <si>
    <t>12/07/2016 - חני : רועי-נקבעה פגישה ל 27 החשבונית תמסר במעמד הפגישה
17/07/2016 - חני : יקי- ביקש מרועי -תכין את הפגישה כך שבסוף החודש ישלם בפועל
אחרת לא יהיה תשלום החודש לגבי הבונוס
04/08/2016 - חני : רועי- האם מסרת את החן ב27.7 ומה קורה לגבי הוצאת חן מס מראש נא עדכונך בדחיפות</t>
  </si>
  <si>
    <t>ניצנים סוכנויות לביטוח בעמ</t>
  </si>
  <si>
    <t>09/08/2016 - חני : נשלח מייל לרועי מה נסגר
09/08/2016 - חני : רועי- חן לא נמסרה ללקוח המנכל שם טעון ולא מרוצה רועי העלה את אבי מול המנכל וסוכם שידברו ביום שני ויגיעו להחלטה לגבי המשך (ללקוח יש שיק בטחון ל2.9.16)
10/08/2016 - חני : רועי-לידיעה ללקוח חודש חינם באוגוסט 
לאחר שיחה שלו עם אבי סיכמנו לקבל החלטה בשבוע הבא על המשך הפעילות</t>
  </si>
  <si>
    <t>המסלול האקדמי המכללה למינהל מיסודה של הסתדרות הפקידים בעמ</t>
  </si>
  <si>
    <t>14/07/2016 - חני : התשלום ישולם בקיזוז חן מס זיכוי הפרשי מעמ
20/07/2016 - חני : השיקים מוכנים איליה ידאג לאסוף עד שעה 16.00 השיקים חתומים –ניתן לשלוח שליח עד שעה 16:00לכתובתנו : שד יצחק רבין 7 ראשלצ
בנין ג קומה 1 חדר 338  בברכה ותודהרוזי חאגה אחראית תשלומים וספקים
המסלול האקדמי של המכללה למינהל 
שדרות יצחק רבין 7 ראשון לציון 7549071
25/07/2016 - חני : הגיעו השיקים</t>
  </si>
  <si>
    <t>ביפר תקשורת ישראל בעמ</t>
  </si>
  <si>
    <t>13/04/2016 - אורטל : אין מענה
14/04/2016 - נתן : להיעזר בצוות
01/05/2016 - אורטל : אמושר לבטל חן סים עי נתן-בוטלה</t>
  </si>
  <si>
    <t>המכללה האקדמית ספיר (ער)</t>
  </si>
  <si>
    <t>21/05/2016 - חני : ייעוץ חודשי - כולל ניהול חוזים - הוראת קבע
14/06/2016 - חני : התשלום אושר
13/07/2016 - חני : התשלום אושר</t>
  </si>
  <si>
    <t>תפוז כתום שווק אופנה</t>
  </si>
  <si>
    <t>06/07/2016 - חני : רועי-אריק ואני סיכמנו להיפגש בשבוע שבין ה 17 ל 22 אני אדע עד מחר מועד מדוייק  במידת הצורך אבי יצטרף אליי
07/07/2016 - חני : רועי-נאווה – נא לזמן את הלקוחות הנל לפגישה אצלנו
04/08/2016 - חני : פגישה 7.8</t>
  </si>
  <si>
    <t>בר - נש שירותי כח אדם בנגב בעמ</t>
  </si>
  <si>
    <t>20/07/2016 - חני : עדיין לא נקבעה פגישה
08/08/2016 - חני : רועי ורוני יפגשו עם הלקוח - להחלטת אבי – רוני ייסע לפגישה- רועי צריך לקבוע פגישה
09/08/2016 - חני : רוני פגישה 11.8</t>
  </si>
  <si>
    <t>סינרגי כבלים בעמ</t>
  </si>
  <si>
    <t>08/08/2016 - חני : 21/11/2015 - חני :  ייעוץ חודשי נובמבר 2015 עד אפריל 2017  פלוס  שיק בטחון</t>
  </si>
  <si>
    <t>מטיילי ירון בר בעמ</t>
  </si>
  <si>
    <t>01/12/2015 - חני :  ייעוץ חודשי - שיקים נובמבר 2015 עד אוקטובר 2016 שוטף 90
10/08/2016 - חני : להוציא חן עתידית</t>
  </si>
  <si>
    <t>Cellebrite Mobile Synchronization Ltd</t>
  </si>
  <si>
    <t>31/07/2016 - חני : אורית - עברו תוכנה חדשה כל התשלומים לספקים הועברו לתשלום ב8.8 וב16.8 תעביר תשלום שני
09/08/2016 - חני : שולם תשלום אחד - יש עוד תשלום ישולם ב16.8
09/08/2016 - חני : התשלום אושר</t>
  </si>
  <si>
    <t>הום סנטר (עשה זאת בעצמך) בעמ</t>
  </si>
  <si>
    <t>20/06/2016 - חני : ייעוץ חודשי 18 שיקים ב6 תשלומים רבעוניים ינואר 2016 עד יוני 2017 כנגד ערבות בנקאית</t>
  </si>
  <si>
    <t>רפי את רפי בעמ</t>
  </si>
  <si>
    <t>03/03/2016 - אורטל : ייעוץ חודשי שיקים מפברואר 2016 עד יולי 2017 כנגד ערבות בנקאית</t>
  </si>
  <si>
    <t>מזוז אליהו ובנו</t>
  </si>
  <si>
    <t>06/07/2016 - חני : שיקים מאי 2016 עד אוקטובר 2017 - ערבות בנקאית עס 153000 ליום 30.9.17
06/07/2016 - חני : התשלום אושר ושולם
06/07/2016 - חני : ללקוח יש פריומיום ללא חיוב</t>
  </si>
  <si>
    <t>ALUMCON C.L LTD</t>
  </si>
  <si>
    <t>22/06/2016 - חני : ייעוץ חודשי שיקים ממאי 2016 עד אוקטובר 2017 כנגד ערבות בנקאית עד ליום 9.11.17 - נספח א  נמסר ללקוח
25/07/2016 - חני : גלי - יוסי הודיע על סיום פרימיום גלי תדבר במידה ויהיה שינוי תעדכן בינתיים נסגר ההסכם 20.7.16</t>
  </si>
  <si>
    <t>יניב מאבטחים בעמ</t>
  </si>
  <si>
    <t>25/06/2016 - חני : ייעוץ חודשי שיקים מיולי 2016 עד דצמבר 2017 כנגד ערבות בנקאית עס 180000 שח   עד ליום 9.11.17 - נספח א נוסח לקוח נמסר ללקוח
28/06/2016 - חני : הערה חשובה מיקי בתאריך 10.10.17 - חודש לפני מועד פקידעת הערבות יש לקיים פגישה דחופה עם הלקוחה על הייומים למנוע חילוט ערבות                בהמשך לסיכום יקי מול ורד באישור אבי הוסכם כי ההסכם למרות שנחתם ב9.5.16  יחל בפועל ב19.6.19</t>
  </si>
  <si>
    <t>י.ג. ביגוד בעמ מרכז הלבשה</t>
  </si>
  <si>
    <t>10/08/2016 - חני : ייעוץ חודשי - 18 שיקים יוני 2016 עד נובמבר 2017 כנגד ערבות בנקאית
27/07/2016 - חני : הלקוח נתן 3 שיקים קיבל צילום ערבות לבדיקה מול עוד - ערבות מקור אצלנו
10/08/2016 - חני : נשלח מייל לאיליה מה קורה עם שאר השקים</t>
  </si>
  <si>
    <t>סי. אם קומפוזיט מטיריאלס בעמ</t>
  </si>
  <si>
    <t>28/07/2016 - חני : אסף מביא יום ראשון את השיקים
31/07/2016 - חני : אסף לא הביא- יום שלישי יביא איליה יחשב 1.8 באישור נתן
02/08/2016 - חני : הגיעו 5 שיקים יולי עד נובמבר - תבצע השלמה לאחר שיחליטו באם עוברים בנק או לא</t>
  </si>
  <si>
    <t>סיכום לצוות אודם</t>
  </si>
  <si>
    <t>אלמוג</t>
  </si>
  <si>
    <t>קרית הישיבה בית אל</t>
  </si>
  <si>
    <t>19/07/2016 - חני : ייעוץ חודשי - 18 שיקים יולי 016 עד דצמבר 2017</t>
  </si>
  <si>
    <t>בית לפליטות</t>
  </si>
  <si>
    <t>14/07/2016 - חני : נשלח לבנק שינוי בערבות
24/07/2016 - חני : הארכת הערבות מחר צבי ימסור
04/08/2016 - חני : נמסרה הארכת הערבות</t>
  </si>
  <si>
    <t>איי פי סי ירושלים בעמ</t>
  </si>
  <si>
    <t>27/07/2016 - חני : אישר להכין ערבות כנגד שיקים
31/07/2016 - חני : נ שלח לבנק
09/08/2016 - חני : ערבות מוכנה למסור לצבי יום חמישי מביא שיקים</t>
  </si>
  <si>
    <t>מ.ש. אלומיניום בעמ</t>
  </si>
  <si>
    <t>31/07/2016 - חני : ייעוץ חודשי - שיקים יולי 2016 עד דצמבר 2017 כנגד ערבות בנקאית עס 153000 שח ליום 5.1.18</t>
  </si>
  <si>
    <t>בני יעקב מלאייב למסחר בעמ</t>
  </si>
  <si>
    <t>17/07/2016 - חני : נתן-נשלח מייל מה עם הנספח
17/07/2016 - חני : נתן - העביר ללקוח לאישור נספח לערבות
28/07/2016 - חני : נתן- הלקוח העביר לאישור עוד שלו נתן מולו עובר לטיפול לחודש הבא</t>
  </si>
  <si>
    <t>סנפיר יציקות אלומיניום בעמ</t>
  </si>
  <si>
    <t>29/06/2016 - חני :  ייעוץ חודשי - 18 שיקים יוני 2016 עד נובמבר 2017</t>
  </si>
  <si>
    <t>אורות ערכים תורה ומסורת (ער)</t>
  </si>
  <si>
    <t>05/06/2016 - חני :  ייעוץ חודשי שיקים ממרץ 2016 עד אוגוסט 2017 כנגד ערבות בנקאית</t>
  </si>
  <si>
    <t>אור שלום למען ילדים ונוער בסיכון (חלצ)</t>
  </si>
  <si>
    <t>24/04/2016 - אורטל : 20/03/2016 - אורטל : ייעוץ חודשי שיקים מאפריל 2016 עד מרץ 2017</t>
  </si>
  <si>
    <t>היי - טק מכניקה בעמ</t>
  </si>
  <si>
    <t>31/01/16 - אורטל : 13/01/16 - אורטל : ייעוץ חודשי 18 שיקים כנגד ערבות בנקאית ינואר 2016 עד יוני 2017</t>
  </si>
  <si>
    <t>ידידים בישראל של נפש בנפש (ער)</t>
  </si>
  <si>
    <t>07/07/2016 - חני : יעוץ חודשי  פלוס  ניהול חוזים -העברות בנקאיות - להעביר חן עסקה סימה הנהח
07/07/2016 - חני : התשלום אושר ושולם
04/08/2016 - חני : התשלום אושר ושולם</t>
  </si>
  <si>
    <t>טובול חומרי בנין (1990) בעמ</t>
  </si>
  <si>
    <t>13/06/2016 - חני : ערבות היא לתאריך 31.3.18 אבל יכול לפדות אותה בכל רגע מ1.9.16 ערבות בנוסח ישן
28/06/2016 - חני : לשנות את המדד ב1.9.16
03/07/2016 - חני : עקב חילופי אישיים בטובות ההסכם התעכב להלן השינויים .
1.	עלות – ירדה ל 6000 ₪ במקום 10000 ₪ 
2.	ערבות בנקאית 50%
3.	תחילת עבודה 1.9.16
4.	איש הקשר – במקום עמיר שבתאי מונה למנהל הכספים – שאול ( צבי אתם מכירים אותו )
5.	הלקוח העביר כבר תשלומים
בכל מקרה לפני יצירת קשר עם הלקוח – נא לעדכן אותי</t>
  </si>
  <si>
    <t>מצות יהודה משה לודמיר ובניו בעמ</t>
  </si>
  <si>
    <t>30/03/2016 - אורטל : 04/01/16 - אורטל : ייעוץ חודשי ינואר 2016 עד דצמבר 2016 שיקים כנגד ערבות בנקאית</t>
  </si>
  <si>
    <t>סופר דיל מוצרי מזון (94) בעמ</t>
  </si>
  <si>
    <t>24/12/15 - חני : 8.12.15 - אורטל : ייעוץ חודשי מדצבר 2015 עד מאי 2017 כנגד ערבות בנקאית
24/12/15 - חני : אורטל לוודא קישור בסם של מכתב קבלת ערבות לא מקושר
17/01/2016 - אורטל : קושר</t>
  </si>
  <si>
    <t>שיא פרוייקטים בעמ</t>
  </si>
  <si>
    <t>24/12/15 - חני :  ייעוץ חודשי - שיקים דצמבר 2015 עד מאי 2017 כנגד שיק בטחון</t>
  </si>
  <si>
    <t>מרכז מעשה</t>
  </si>
  <si>
    <t>05/05/2016 - אורטל : עודכנה נקודת הביקורת לשנה לתאריך 20/10/16
ההסכם נשאר לשלוש שנים והחיסכון גם לשלוש שנים
10/08/2016 - חני : להוציא חן עתידית</t>
  </si>
  <si>
    <t>ישיבת אש התורה</t>
  </si>
  <si>
    <t>18/07/2016 - חני : צבי-גיימי לא היה בשבוע שעבר. אשוחח עמו על כך השבוע.משימה עד 20.7
18/07/2016 - חני : צבי-גיימי לא היה בשבוע שעבר. אשוחח עמו על כך השבוע.משימה עד 20.7
04/08/2016 - חני : נשלח מייל לצבי מה עם השיקים</t>
  </si>
  <si>
    <t>מכללה ירושלים (ער)</t>
  </si>
  <si>
    <t>18/07/2016 - חני : צבי-לא היתה זמינה- תשובה עד יום שלישי. משימה עד 19.7
26/07/2016 - חני : צבי עדיין מטפל מולו הרב צריך להחליט
08/08/2016 - חני : צבי קיבל מכתב בטול ערבות מחר אצל הלקוח</t>
  </si>
  <si>
    <t>מוסדות ויזניץ בארץ הקודש</t>
  </si>
  <si>
    <t>16/02/2016 - חני : ייעוץ חודשי - יולי 2015 עד דצמבר 2016  פלוס  ערבות בנקאית עס 106875 שח ליום 25.12.16   פלוס  ניהול חוזים
29/08/2015 - חני : נספח א לא נמסר ללקוח</t>
  </si>
  <si>
    <t>ישרלייזר רעים 2000 אגודה חקלאית בעמ</t>
  </si>
  <si>
    <t>25/08/2015 - חני : נספח א לוודא באם חתמוו
08/10/2015 - חני : בטיפול חני
04/11/2015 - חני : נספח א נשלח ללקוח חתום</t>
  </si>
  <si>
    <t>יפה נוף פלדהיים רשת חנויות ספרים בעמ</t>
  </si>
  <si>
    <t>23/08/2015 - חני :  ייעוץ חודשי - שיקים אוגוסט 2015 עד ינואר 2017 הנחה 5% עם ניהול חוזים</t>
  </si>
  <si>
    <t>ע.ר.ד הובלות דוד בעמ</t>
  </si>
  <si>
    <t>18/07/2016 - חני : צבי-כרגע יקי לא מאשר תיקון חשבוניות של מחלקת השכר- בדיון נפרד.
04/08/2016 - חני : מעיין - המצגת עדיין לא מוכנה יש עוד פרק של הסלולאר ואז יציגו לאבי מקווה יום ראשון לוודא מול צבי
08/08/2016 - חני : צבי-כרגע נקבע ל-11.8
אני מקווה שנסגור את פרק הסלולאר בתחילת השבוע הבא</t>
  </si>
  <si>
    <t>עיריית אופקים</t>
  </si>
  <si>
    <t>26/07/2016 - חני : יהודית - תבדוק מול יאיר לאישור להכנת שיק  לדבר איתה מחר לוודא שמכינים לא יהיה החודש החשב בחופשה עד שבוע הבא - חני ביקשה מצבי לדבר עם יאיר בנושא שכל חודש מתעכב
27/07/2016 - חני : יהודית לא עונה לנסות שוב מחר
04/08/2016 - חני : פגישה 10.8 צבי עם יקי</t>
  </si>
  <si>
    <t>מכללת בית רבקה</t>
  </si>
  <si>
    <t>19/07/2016 - חני : דוח סכום נאור לקח מוסר אישית ללקוח
08/08/2016 - חני : נאור-עדיין לא הייתה פגישה עם הרב של המכללה בפגישה נגיש לו את החשבונית
08/08/2016 - חני : נאור ישלח זימון לפגישה</t>
  </si>
  <si>
    <t>אמקול  בעמ</t>
  </si>
  <si>
    <t>25/06/2016 - חני : יקי-נקבעה פגישה עם גיל לתאריך 26.6.16
29/06/2016 - חני : יקי-נדחתה פגישה ל24.7
04/08/2016 - חני : יקי מסר ללקוח כמה הצעות מחכה לתשובה בעוד שבוע</t>
  </si>
  <si>
    <t>נאנאוניקס אימג'ינג בעמ</t>
  </si>
  <si>
    <t>27/07/2016 - חני : הגיע מכתב תשובה מהלקוח קושר בהערות עי שירלי
04/08/2016 - חני : צבי מול הלקוח עם הצעת פתרון צריך לקבל תשובה מהלקוח
09/08/2016 - חני : צבי לערן - 
ערן שלום
בהמשך להתכתבות בינינו בשבוע שעבר אני מבקש לעדכן אותנו בהחלטתכם לגבי המשך הפעילות עד לתאריך 15 לחודש.</t>
  </si>
  <si>
    <t>עיריית רהט</t>
  </si>
  <si>
    <t xml:space="preserve"> בונוס תשלום שני ישולם פברואר 2017+תשלום שלישי פברואר 2018</t>
  </si>
  <si>
    <t>06/07/2016 - חני : התשלום אושר
10/08/2016 - חני : מעיין תדבר עם סולימאן תעדכן את חני
10/08/2016 - חני : מעיין כבר לא עונה מחר תתקשר ותעדכן</t>
  </si>
  <si>
    <t>אם החיטה בעמ</t>
  </si>
  <si>
    <t>28/02/16 - חני : ייעוץ חודשי שיקים מפברואר 2016 עד ינואר 2017</t>
  </si>
  <si>
    <t>קבוצת יבנה קבוצת הפועל המזרחי להתיישבות שיתופית בעמ</t>
  </si>
  <si>
    <t>06/07/2016 - חני : התשלום אושר
10/07/2016 - חני : שולם
08/08/2016 - חני : התשלום אושר ושולם</t>
  </si>
  <si>
    <t>שוקולד בר (מ.ב.) הרצליה בעמ</t>
  </si>
  <si>
    <t>27/06/2016 - חני : חן 32965 זיכוי עס 867 שח לחייב כ.אשראי 12.7
27/06/2016 - חני : נלשח לולדי לחייב כאשראי עס 867 שח
12/07/2016 - חני : התשלום אושר חוייב</t>
  </si>
  <si>
    <t>הקיבוץ הדתי אגודה שיתופית מרכזית בעמ</t>
  </si>
  <si>
    <t>24/12/15 - חני : ייעוץ חודשי ינואר 2016 עד דצמבר 2016 הנחה 5%  פלוס  חודש אחרון חינם בשל סוף שנה - כולל מערכת חוזים ללא חיוב
12/07/2016 - חני : יקי-את הבונוס לא נוציא החודש צבי יוציא את הבונוס בסוף ההסכם
אין צורך להוציא חשבונית בונוס</t>
  </si>
  <si>
    <t>בית יתומים ציון - בלומנטל</t>
  </si>
  <si>
    <t>13/07/2016 - חני : רוני שוחח עם הלקוח - מחזיזרים את התשלום חני שלחה מייל למה לא לקחת גם את חודש יולי עוד החודש מחכה לתשובה של רוני בינתיים עדכנה חודש יוני תשלום
18/07/2016 - חני : צבי-אנו עושים להם כרגע יישום בביטוח. נקווה שזה יגרום להם להמשיך לחודשים נוספים. עדכונים עד יום חמישי.משימה עד 21.7.16
04/08/2016 - חני : יקי- צבי הודיע לי שהלקוח לא מעוניין להמשיך איתנו מעבר לחודשיים ששילם
אני מבקש לתאם פגישה עם הלקוח עם רוני או איתי על מנת להעמיד את הלקוח במקומו צבי טוען שיש לו חיסכון בביטוח אז אני לא מבין למה במקרה זה הלקוח בוחר לא להמשיך?צבי – שלח אלי את כל תוכנית העבודה שהוצגה ללקוח ואת הסיבה למה הלקוח לא מעוניין ליישם</t>
  </si>
  <si>
    <t>אלירם שיווק ושירותים בעמ</t>
  </si>
  <si>
    <t>18/07/2016 - חני : צבי-בהמשך לפגישה עם יקי הודיעו כי אינם מעוניינים להמשיך את הפעילות. העברנו להם את נתוני החיסכון ואנו ממתינים לסיום בדיקתם את הנתונים.
18/07/2016 - חני : משימה עד 21.7
04/08/2016 - חני : יקי -אבי ביקש לא לשלוח מכתב תגובה כרגע ושרוני ידבר עם הלקוח ביום שלישי ויעדכן ואחרי זה תתקבל החלטה</t>
  </si>
  <si>
    <t>חברת רמת תמיר בעמ</t>
  </si>
  <si>
    <t xml:space="preserve"> חן בונוס</t>
  </si>
  <si>
    <t>09/07/2016 - חני : יקי-צבי יתאם לו ולי פגישה עם הלקוח על מנת להגיע פשרה
18/07/2016 - חני : נקבעה פגישה- התאריך לא מתאים ליקי. נצטרך לתאם מחדש.משימה עד 21.7
04/08/2016 - חני : צבי - פגישה 29.8</t>
  </si>
  <si>
    <t>א.ברזני הסעות בעמ</t>
  </si>
  <si>
    <t>18/07/2016 - חני : צבי-התקיימה ישיבה אצל יקי- סיכום בנפרד
04/08/2016 - חני : צבי צריך לשלוח סיכום
04/08/2016 - חני : יקי- צבי קיבל משימות יישום לביצוע</t>
  </si>
  <si>
    <t>קיבוץ רוחמה</t>
  </si>
  <si>
    <t xml:space="preserve"> בונוס- נדחה לחודש אוקטובר לגביה עד אז יבצעו יישומים באישור יקי 18.7.16</t>
  </si>
  <si>
    <t>18/07/2016 - חני : צבי-יקי כרגע דחה את חשבונית הבונוס לאוקטובר 2016. עד אז אנו מנסים לקדם כמה שיותר נושאים עם אלי מנהל הכספים. מקווים שעד אז יאופשר לנו לקבל חשבוניות דלק ולבדוק חיסכון בפועל.
18/07/2016 - חני : ב1.10.16 לוודא לגבי חן בונוס
18/07/2016 - חני : חני רשמה תזכורת ביומן ל1.10.16 לגבי חן בונוס</t>
  </si>
  <si>
    <t>עמותת גוונים לפיתוח החינוך הקהילה והסביבה</t>
  </si>
  <si>
    <t>15/05/2016 - אורטל : שולם גמח . אין גביה פתוחה מול הלקוח כרגע מטופל בשכר לכן לא נסגר
05/06/2016 - חני : יקי- הלקוח על הצוות בלי נוהל שירות התקבלו התשלומים
05/06/2016 - חני : שילם את כל ההסכם</t>
  </si>
  <si>
    <t>החוויה הישראלית שירותי תיירות חינוכית בעמ</t>
  </si>
  <si>
    <t>04/06/2016 - חני : כ.אשראי
04/06/2016 - חני : שולמו שיקים הנחה 5% - ינואר 2015 עד דצמבר 2016 - במקום כ.אשראי</t>
  </si>
  <si>
    <t>ימית א. בטחון (1998) בעמ</t>
  </si>
  <si>
    <t>06/08/14 - חני : ייעוץ חודשי - ה.קבע
14/06/2016 - חני : התשלום אושר
13/07/2016 - חני : התשלום אושר</t>
  </si>
  <si>
    <t>אירוקה אינטרנשיונל בעמ</t>
  </si>
  <si>
    <t>04/08/2016 - חני : נשלח שוב מייל לרןני מה עם הפגישה
09/08/2016 - חני : נשלח שוב מייל לרוני מה עם הפגישה
09/08/2016 - חני : פגישה 14.8</t>
  </si>
  <si>
    <t>אסטרונאוטיקס ק.א בעמ</t>
  </si>
  <si>
    <t>10/08/2016 - חני : חן סים 570 פלוס 582 פלוס 594 נשלחו במייל למאיר וחדוה לתשלום ממתינה לתשובה</t>
  </si>
  <si>
    <t>א.ד. טכנולוגיות סינון בעמ</t>
  </si>
  <si>
    <t>17/07/2016 - חני : יקי-לא הייתה פגישה הוא היה בבית חולים אני צריך לדבר איתו היום
18/07/2016 - חני : אבי ליקי -יקי תציע לו הפחתה משמעותית בייעוץ מסלול בקרה
18/07/2016 - חני : יקי-שוחחתי עם אלי:
הצעתי לו חוזה בקרה כולל ליווי בשכר וכולל המלצות לחיסכון שהוא יישם אם ירצה ב – 4000 ₪ בלי התחייבות של 170% ובלי בונוס
מחכה לתשובתו</t>
  </si>
  <si>
    <t>אקרם סביתאני ובניו בעמ</t>
  </si>
  <si>
    <t>06/07/2016 - חני : התשלום אושר
12/07/2016 - חני : שולם
25/07/2016 - חני : חן 1111-596 לתשלום 10.8</t>
  </si>
  <si>
    <t>ANAVID -insulation production  Kriat Anavim</t>
  </si>
  <si>
    <t>01/06/2016 - חני : שיקים שולמו עד אוגוסט 2016 - מספטמבר 2016 עד ינואר 2017 - 5 חודשים חינם סיכום עם הלקוח שילם חן בונוס שעודכנה מבחינת התשלום גדל</t>
  </si>
  <si>
    <t>אחזקות עין הנציב</t>
  </si>
  <si>
    <t>14/07/2016 - חני : ייעוץ חודשי ה.קבע  פלוס  ניהול חוזים - מפוצל קיבוץ ה.קבע - מפעל ה.בנקאית
14/07/2016 - חני : התשלום אושר</t>
  </si>
  <si>
    <t>עיריית מעלה אדומים</t>
  </si>
  <si>
    <t>פרוייקטלי</t>
  </si>
  <si>
    <t>05/07/2016 - חני : צבי-בהמשך לטיוטת המכרז שנשלחה תואמה פגישת התנעה לפני יציאה למכרז לתאריך ה-19/7 בשעה 9:30
04/08/2016 - חני : צבי - נשלח מייל מהאם המכרז נסגר ואפשר לגבות
08/08/2016 - חני : צבי-יצא כנראה החודש. תזכרתי אותם מה קורה עם זה... ברגע שיענו- אעדכן אותך.</t>
  </si>
  <si>
    <t>עמיתי מלון הרצל ירושלים שותפות מוגבלת ירושלים</t>
  </si>
  <si>
    <t>27/03/2016 - אורטל : יעוץ חודשי  ממרץ 2016 עד אוגוסט 2017 שולם בכרטיס אשראי בתשלום אחד כנגד ערבות בנקאית</t>
  </si>
  <si>
    <t>מועצה אזורית מטה בנימין</t>
  </si>
  <si>
    <t>04/08/2016 - חני : פגישה 8.8.16
09/08/2016 - חני : צבי-רוני שלום
נפגשתי היום עם ישראל הגזבר החדש של המועצה. הבהיר באופן חד משמעי כי הפוקוס הניהולי שלו הוא על למידת החומר ושינויים אירגוניים שהוא מבצע וכי הפוקוס שלו הוא על הגדלת ההכנסות-  אין לו כרגע יכולת ומשאבים ניהוליים לעקוב אחר פרוייקט כזה. היציע לשוחח עוד חצי שנה. שמתי לעצמי בתור משימה לתחילת פברואר.
במאמר מוסגר- אליעזר מנהל הרכש הפתיע אותי ונכח בישיבה למרות שלא הזכרתי את זה בכלל בתיאום הפגישה... נראה לי שכל עוד הוא שם יהיה לנו קשה לחדש פעילות...
09/08/2016 - חני : הועבר לידיעת יקי ואבי</t>
  </si>
  <si>
    <t>תאת טכנולוגיות בעמ</t>
  </si>
  <si>
    <t>18/07/2016 - חני : רוני-שלום לכולםלאחר שיחה עם שחר מחברת תאת.
חדשות טובות!!!לאחר בחינת ההצעה שלי  הם קיבלו החלטה ואישרו לנו לפעול בשני נושאים מהותיים.1.      נושא ההסעות  הם מעוניינים שנעשה להם בדיקה מקיפה על נושא ההסעות המטרה היא לא לזעזע את הארגון אלא בעיקר לטפל בספק הקיים שלהם  הפעם עם עזרה שלהם בתהליך.
2.      שכר- הם מעונינים שנתאם פגישה לשבוע הבא עם מיקי ושחר על מנת להציג את המוצר מה אנחנו בודקים ואיך זה יכול לתת להם ערך.
 אבי- צריך גורם תותח במכירת השכר  מי אתה ממליץ שיגיע מבחינתנו לפגישה יחד איתי?
 צבי- צריך לתאם פגישה מול הלית המזכירה .
נא התייחסותכם
04/08/2016 - חני : נשלח מייל לצבי מה עם הפגישה עם הלית
08/08/2016 - חני : צבי-פגישה של רוני ויעל עם הלקוח ב- 17 לחודש.
הם יעדכנו אותנו בהתפתחויות אחרי הפגישה...</t>
  </si>
  <si>
    <t>המועצה הדתית תא</t>
  </si>
  <si>
    <t>06/07/2016 - חני : רוני-הגעתי ושוב לא הייתה פגשיה החשב המלווה לא הגיע. דורון לא יכול לקבל החלטה לגבי המשך ההתקשרות בלעדיו . קבעונ שוב ליום ראשון ה17.7 כי הוא נמצא רק בימי ראשון ורביעי
20/07/2016 - חני : רוני-יקי.
נפגשתי איתם.
אין התקדמות . הם רוצים לחשוב.
אני חושב שצריך לעלות מדרגה ולהוציא להם מכתב משפטי שיבינו שאנחנו רצינים ולא מוכנים לוותר על המשך ההסכם
04/08/2016 - חני : יקי אמוציא מכתב גביה משפטי אלכס</t>
  </si>
  <si>
    <t>אשדוד סחר עץ בעמ</t>
  </si>
  <si>
    <t>כן</t>
  </si>
  <si>
    <t xml:space="preserve"> בונוס תקופתי, שיק 5017808 - חזר ה.ביטול, שיק 5017809 - חזר ה.ביטול, לדי-17/04/2016	החזרת שיק 	  5017810	-  חזר שיק עס 	7,670.00&amp;#x0D;
סיבת החזרה: נ.ה.ב - נתקבלה הוראת ביטול  , שיק חזר 5017812 - ה.ביטול, שיק חזר 5017813 - ה.ביטול</t>
  </si>
  <si>
    <t>26/07/2016 - חני : יקי לצבי ורועי -ראו את המייל של עורך הדין של חרסה ואשדוד סחר – התהליך המשפטי החל 
רועי וצבי  - נא להכין את החומר המשפטי במייל הכולל את כל סיכומי הפעילות  פלוס  אישוריי היישום  פלוס  הסכם הלקוח וכו הפורמט של המייל יהיה כמו עיריית טבריה שמצב למייל הזה  פלוס  מסתך נתן  
לוז לביצוע 8.8.16 שעה 15:00
26/07/2016 - חני : רועי-אין בעיה נכין את החומר אפילו לפני המועד שנתת 
אני מבחינתי אמשיך לנסות להגיע לפשרה עם בני ( כמו שסיכמנו)
07/08/2016 - חני : יקי- מעביר למשפטי</t>
  </si>
  <si>
    <t>כנס אינטרנשיונל אירגון קונגרסים בעמ</t>
  </si>
  <si>
    <t>04/08/2016 - חני : ייעוץ חודשי - לשלוח חן עסקה למירה
03/01/16 - אורטל : תשלום 1 לחודש -הלקוחה הנל מעבירה כל ראשון לחודש באישור נתן התשלומים מחוייבים לפי חודש נוכחי לא אחורה
09/08/2016 - חני : שי שלח מייל ב21.7 על סיום התקשרות לצבי - צבי צריך לקבוע פגישה נשלח מייל לצבי מה קורה עם הפגישה</t>
  </si>
  <si>
    <t>הובלות עם שחר ח.מ. (1999) בעמ</t>
  </si>
  <si>
    <t>12/07/2016 - חני : נאוה-לידיעתכם – מאיר חוזר רק ב14.07 מחול.
החל מה-17.07 ניתן לתאם לא ניתן לקבוע מראש מועד צריך להמתין לו בכדי לראות שזה מסתדר לו ביומן.
יש לי תזכורת אעדכן.
18/07/2016 - חני : נקבעה פגישה לאבי וצבי ב8.8.16
24/07/2016 - חני : פגישה נדחתה ל22.8</t>
  </si>
  <si>
    <t>ריינהולד כהן ושותפיו עורכי פטנטים</t>
  </si>
  <si>
    <t>16/06/2016 - חני : חן 1111-586 סים עס 152 שח
06/07/2016 - חני : רינה-נשלחה חן עסקה לתשלום ממתינה לאישור
06/07/2016 - חני : רינה העבירה ליובל - חני הייהחשבון הנל טרם שולם .הוא נמצא באישורים .
אני במעקב ברגע שיאושר נוציא תשלום</t>
  </si>
  <si>
    <t>ראבד מגריזו בנקל ושות עורכי דין ונוטריונים</t>
  </si>
  <si>
    <t>28/07/2015 - חני : 21/06/15 - חני : ייעוץ חודשי - 18 שיקים יוני 2015 עד נובמבר2016</t>
  </si>
  <si>
    <t>הסוכנות היהודית לארץ ישראל</t>
  </si>
  <si>
    <t>אביזר סנטר סחר 2002 בעמ</t>
  </si>
  <si>
    <t>18/07/2016 - חני : נא להעביר לי את הנספח  ועדכון קבלת תשובה עד 21.7
04/08/2016 - חני : נשלח מייל לצבי להעברת הנספח במיידי
08/08/2016 - חני : הלקוח עדיין לא חתם על הנספח בטיפול צבי מול הלקוח</t>
  </si>
  <si>
    <t>פרוטרי שיווק בעמ</t>
  </si>
  <si>
    <t>18/07/2016 - חני : צבי-סיימנו לבצע את הבדיקה. ממתינים לחזרתו של אורן מחול עמ לשבת עימו על המספרים...
26/07/2016 - חני : צבי -אורן חזר היום מתאמים פגישה
09/08/2016 - חני : מה עם הפגישה ?</t>
  </si>
  <si>
    <t>מועצה מקומית שגב שלום</t>
  </si>
  <si>
    <t xml:space="preserve"> זיכוי מדור אלון, תשלום בונוס -ישולם 1.5.17חלק שלוש מבונוס ראשון, תשלום בונוס -ישולם 1.5.17חלק שלוש מבונוס שני</t>
  </si>
  <si>
    <t>26/07/2016 - חני : בכל מקרה גם אם יאושר ישולם רק ב10.8
07/08/2016 - חני : צבי-המועצה יצאה לחופשה עד יום ב 17/8/16 נדבר עם חזרתנו לעבודה.
09/08/2016 - חני : חן 32939 דור אלון עס 1755 שח עדיין לא שולמה לדבר עם לילך ב17.8.16</t>
  </si>
  <si>
    <t>ישיבת הר עציון (ער) גוש עציון</t>
  </si>
  <si>
    <t>30/06/2016 - חני : ייעוץ חודשי - יול 2016 עד נובמבר 2017</t>
  </si>
  <si>
    <t>מרכז להכשרה מקצועית תיכונית ותורנית מיסודה של הסתדרות הנוער הדתי העובד בישראל</t>
  </si>
  <si>
    <t>16/06/2016 - חני : ייעוץ חודשי - שיקים נובמבר 2015 עד אפריל 2017
16/06/2016 - חני : ללקוח יצאה חן עסקה בשנת 2015 חן 5098 עס 137292 שח כולל מעמ - הלקוח שילם בדצמבר 2015 שיק אחד עס 7627 שח בעבור נובמבר 2015  -  יתרה 129665 - הלקוח שילם 136890 - 129659 - 17 שיקים שהיה צריך לשלם - נשארה יתרה בזכות של 7231 שח צוות וגביה לא מזוכים</t>
  </si>
  <si>
    <t>מרכז חינוכי הזית</t>
  </si>
  <si>
    <t>18/07/2016 - חני : שאול-שלום צבי כפי שאמרתי לך בפגשתינו האחרונות החיסכון אינו מצדיק את המשך ההתקשרות בינינו.ובמיוחד כאשר אתה מציג את החיסכון העתידי זה ממש מגוחך וכי למה לא טיפלתם בשכר במהלך השנתיים האחרונות?
לכן הנני להודיעך על הפסקת ההתקשרות בינינו.
26/07/2016 - חני : יצא ללקוח מכתב התראה לפני משפטי
04/08/2016 - חני : יקי-הפך למשפטי בטיפול יקי עדיין לא שירלי</t>
  </si>
  <si>
    <t>קפה יוסף רימון בעמ</t>
  </si>
  <si>
    <t>03/03/2016 - אורטל : ייעוץ חודשי שיקים מפברואר 2016 עד ינואר 2017 כנגד ערבות בנקאית</t>
  </si>
  <si>
    <t>סיכום לצוות אלמוג</t>
  </si>
  <si>
    <t>ברקת</t>
  </si>
  <si>
    <t>מיקוד שמירה אבטחה שרותים ונקיון בעמ</t>
  </si>
  <si>
    <t>26/07/2016 - חני : 6 - חני : לא מעוניינים בניהול חוזים - נשלח מייל לעינת ונאוה - עינת אמרה להמשיך לעבוד ללא ניהול חוזים
14/07/2016 - חני : יולי 2016 עד דצמבר  2017 כנגד ערבות בנקאית עס 90000 ₪  ליום 10.7.18
27/07/2016 - חני : מכתב קבלת ערבות - שמוליק לא החתים את הלקוח</t>
  </si>
  <si>
    <t>נווה שבא בעמ</t>
  </si>
  <si>
    <t>10/08/2016 - חני : ייעוץ חודשי - אוגוסט 2016 עד ינואר 2018 שיקים כנגד ערבות 180000 שח ליום 3.2.18
10/08/2016 - חני : פגישה יניב 16.8</t>
  </si>
  <si>
    <t>בנק ירושלים בעמ</t>
  </si>
  <si>
    <t xml:space="preserve"> שיק 107469 ליום 31.12.15 נמשך ממשמרת, שק 107470 ליום 31.1.16 נמשך ממשמרת</t>
  </si>
  <si>
    <t>12/06/2016 - חני : ערבות פג התוקף - בטיפול יקי תתי הרשאב לעורכי הדין להגיעה לפשרה
12/06/2016 - חני : הלקוח שלח דרישה ב6.1 לחלט את הערבות שהיתה לתאריך 15.1.16 - בינתיים פג התאריך ויקי נתן הרשאה לעוד להגיע לפשרה
06/08/2016 - חני : עבר למשפטי</t>
  </si>
  <si>
    <t>גיטי גטאקסי סרוויסס ישראל בעמ</t>
  </si>
  <si>
    <t>26/07/2016 - חני : רוני מול יניב -יניב שלום
ניסינו גם להשיג אותך טלפונית לא השארנו הודעה.
בהמשך להתכתבויות הרבות בין הצדדים וכן לפגישה שקיימנו .
ברור שקיים מחלוקת בין הצדדים אותה אנו חפצים לסיים לשביעות רצון הצדדים.
נכון לנקודת זמן זו לאחר מחשבה רבה מצדנו שלקחה בחשבון כי סיכומי הפעילות שביצענו לארגונכם ובדיקת בשנית   
וגם את ההסכם ההתקשרות תוך התייחסות למייל המצורף מטה שלך .
נראה לנו שישנה אי הבנה בהבנת ההסכם דרך חישוב החיסכון ויעדי ההסכם מבחינתנו .
אנחנו מבקשים כי נתאם שיחת טלפון ואו אף עדיף פגישה אצלנו במשרדים על מנת שנוכל ליישר את ההדורים .
נא שלח לנו מספר מועדים שנוח לך לשוחח ואו להיפגש ואנו נתאים את עצמנו אליך
28/07/2016 - חני : פגישה 1.8
07/08/2016 - חני : יקי- יום שלישי שיחת ועידה יקי ורוני עם יניב ואמיר מגט טאקסי בתקוה לפתור</t>
  </si>
  <si>
    <t>א.א.ספנות ולוגיסטיקה בעמ</t>
  </si>
  <si>
    <t>04/07/2016 - חני : נשלח למיכל - האם לסגור את הלקוח או שאתה סוגר חוזה ייעוץ – נא תשובה מיידית
09/07/2016 - חני : יקי-ימשיך להיות לקוח רגיל ומיכל תשקיע בו בהתאם ליכולות שלה כרגע
10/07/2016 - חני : מיכל-מנסה להשיג  את ארז</t>
  </si>
  <si>
    <t>המרכז לטניס בישראל</t>
  </si>
  <si>
    <t>09/08/2016 - חני :  ייעוץ חודשי - אוקטובר 2015 עד מרץ 2017</t>
  </si>
  <si>
    <t>עיתון ישראל היום בעמ</t>
  </si>
  <si>
    <t>22/02/16 - אורטל : יקי- רוני מסר כי אין חשש מאחר ויש ישום גדול בסלולאר
23/06/2016 - חני : לשים לב ערבות מסתיימת באוקטובר 2016
25/06/2016 - חני : יניב-אנו רחוקים מההתחייבות ולכן אין מה למשוך ערבות</t>
  </si>
  <si>
    <t>אופיר טורס בעמ</t>
  </si>
  <si>
    <t>21/10/2015 - חני :  ייעוץ חודשי - 18 שיקים נובמבר 2015 עד אפריל 2017</t>
  </si>
  <si>
    <t>ORACLE ISRAEL LIMITED</t>
  </si>
  <si>
    <t>24/07/2016 - חני : לא מוכנים להעביר 2 תשלומים יועברו חודש בחודשו
04/08/2016 - חני : בסוף שילמו את 2 התשלומים יחד
07/08/2016 - חני : מיכל לטיפול בחידוש ההסכם</t>
  </si>
  <si>
    <t>עמותת אתגרים</t>
  </si>
  <si>
    <t>04/07/2016 - חני : הלקוחה נפגשה עם אבי והודיעה על עזיבה - נאוה צריכה לתאם פגישה מול הלקוח
07/08/2016 - חני : נאוה - מתאמת פגישה לאבי - מעדכנת את חני ב21.8
08/08/2016 - חני : פגישה אבי עם הלקוח 18.8</t>
  </si>
  <si>
    <t>בריל תעשיות נעלים בעמ</t>
  </si>
  <si>
    <t>20/04/2016 - אורטל : ייעוץ חודשי - שיקים מאי 2016 עד אפריל 2017 ללא מערכת חוזים
20/04/2016 - אורטל : לבדוק לגבי הבונוס שיקי ונתן מאשרים לדחות עקב ההקדמת תשלומים
02/05/2016 - אורטל : חן בונוס בוטלה עברה סבב חתימות אופסה בסטטוס</t>
  </si>
  <si>
    <t>קונברגיס פתרונות בעמ</t>
  </si>
  <si>
    <t>10/07/2016 - חני : מיכל-שוחחתי עם ניצן היו שינויים והם נרכשו  עי חברה אמריקאית אחרת
השם של החברה שונה ל netcrackerתיאמנו פגישה ל 12/7
נראה מה תניבאעדכן
13/07/2016 - חני : נשלח מייל למיכל לעדכון
13/07/2016 - חני : מיכל-נפגשתי עם ניצן מנהל התפעול החברה נרכשה עי חברת netcracker חברה בינלאומית.יושבת בכמה מקומות בעולם בארץ יש סוג של מנכלית שמנהלת את הפעילות בארץ 70 עובדים כל השנים שהיו לקוח שלנו עבדו כבסיס הצלחה  עברנו על ההוצאות סלולאר וליסינג לא רלוונטי
על פניו חברת הייטק קטנה סוכם שאשלח לו את רשימת הנושאים שאנו מטפלים
עם הסכם ריטיינר לדוגמא יש לקחת בחשבון שתהליך כזה צריך לעלות לבורד ברוסיה.אעדכן אם תהיה התקדמות</t>
  </si>
  <si>
    <t>הוניגמן ובניו בעמ</t>
  </si>
  <si>
    <t>31/05/2016 - חני : דיאנה - השיק מוכן שולחת צלום
01/06/2016 - חני : הגיע שיק צילום מספר 97428 - לוודא שיק מקור הגעה עס 682.16 שח
16/06/2016 - חני : הגיע שיק מקור 97428</t>
  </si>
  <si>
    <t>ל.מ. עולם של כח אדם בעמ</t>
  </si>
  <si>
    <t>08/05/2016 - אורטל : ייעוץ חודשי שיקים עד אפריל 2017</t>
  </si>
  <si>
    <t>יעד פרזול (1984) בעמ</t>
  </si>
  <si>
    <t>30/12/15 - חני : ייעוץ חודשי שיקים ינואר 2016 עד דצמבר 2016 עם ניהול חוזים
30/12/15 - חני : חני : יקי-יעד פרזול תוקן ל - 36 יש לשים לב שיש נקודת ביקורת אחרי שנה ואחרי זה יש לעדכן נקודת ביקורת לאחר שנתיים וזה סיום החוזה</t>
  </si>
  <si>
    <t>עמל מעבר ועמל בעמ</t>
  </si>
  <si>
    <t>08/08/2016 - חני :  ייעוץ חודשי - מסב - תמיד להעביר חן עסקה במייל לגלית
08/08/2016 - חני : נשלחה חן עסקה לגלית לאישור
09/08/2016 - חני : התשלום אושר</t>
  </si>
  <si>
    <t>המשביר לצרכן בתי כלבו בעמ</t>
  </si>
  <si>
    <t>25/07/2016 - חני : מיכל-היא בחול
חוזרת בראשון הבא
צריכה לחזור אליי בנוגע לבונוס
כרגע לא מעוניינים להמשיך לעבוד
25/07/2016 - חני : מיכל-היא בחול חוזרת בראשון הבא צריכה לחזור אליי בנוגע לבונוס
כרגע לא מעוניינים להמשיך לעבוד
07/08/2016 - חני : מיכל-לידיעתכם הודעה על סיום ההסכם מהמשביר. (שמור בתיקייה)אשב על כך עם אבי ואעדכן</t>
  </si>
  <si>
    <t>ר.ג.א. שרותים ונקיון (ישראל) 1987 בעמ</t>
  </si>
  <si>
    <t>05/06/2016 - חני : ייעוץת חודשי שיקים ממרץ 2016 עד פברואר 2017 כנגד ערבות בנקאית</t>
  </si>
  <si>
    <t>דנציגר-משק פרחים דן</t>
  </si>
  <si>
    <t>19/07/2016 - חני : ייעוץ חודשי - חן סים מחוייבות ה.קבע - ייעוץ חודשי שולחים חן עסקה לאסתי
10/08/2016 - חני : אתי-נשלחה חן עסקה לתשלום ממתינה לתשובה</t>
  </si>
  <si>
    <t>גומי תל-אביב בעמ</t>
  </si>
  <si>
    <t>28/02/16 - חני :  ייעוץ חודשי שיקים מפברואר 2016 עד ינואר 2017</t>
  </si>
  <si>
    <t>רונופולידן בעמ</t>
  </si>
  <si>
    <t>13/07/2016 - חני : איילה- לקראת סוף החודש תכין את השיק להיות איתה בקשר חני בקשה לא לשלוח את השיק בדאר
13/07/2016 - חני : התשלום אושר
26/07/2016 - חני : מילי - בודקתמול איילה להתקשר יותר מאוחר איילה לא במשרד</t>
  </si>
  <si>
    <t>גורי עעע. בעמ</t>
  </si>
  <si>
    <t>04/07/2016 - חני : מיכל-אבי שוקל כיצד להיפרד מהלקוח. ההתקשרות הסתיימה.משימה עד 7.7.16
09/07/2016 - חני : יקי-לא עובד איתנו  לא נחשב ליעד – אבי מקפל את הלקוח
07/08/2016 - חני : יקי- אבי סגר את הלקוח תאורטית צריך לסגור מול הלקוח אישית בטיפולו יקי יעדכן להמשך</t>
  </si>
  <si>
    <t>PM(Partner Manufacturing)Ltd</t>
  </si>
  <si>
    <t>07/08/2016 - חני : מיכל-שוחחתי עם יניב הדגשתי את הנחיצות לפגישה בה נוכל להציג את המספרים שלנו ציינתי חד משמעית שהפערים שהם הציגו לא הגיוניים ושאנו עומדים מאחורי כל מה שביצענו.הוא ביקש לבדוק את הנושא מול ויויאן ואיתי
ויחזור אליי היוםהסברתי שאם לא יהיו מעוניינים להיפגש מבחינתנו אני מעבירה את הטיפול למשפטי
אעדכן בהתאם
07/08/2016 - חני : מיכל צריכה לתת תאריך פגישה
08/08/2016 - חני : מיכל-תואמה פגישה ב 5/9</t>
  </si>
  <si>
    <t>ספוט אופשן בעמ</t>
  </si>
  <si>
    <t>04/08/2016 - חני : יקי- הציע ללקוח פתרונות לא הסכים - אבי אמר - קח ממנו תשלום ותפרדו
07/08/2016 - חני : יקי- צריך לסגור מול הלקוח את התשלום לפחות 3000 שח בונוס ועוד תשלום חודשי אחד היום ידבר עם הלקוח יעדכן
10/08/2016 - חני : יקי-שוחחתי עם רון ונתתי לו הצעה ראשונית על בונוס של 3000  פלוס  6 תשלומים
הוא יחשוב על זה וייתן תשובה אחרי אוגוסט כי הוא יוצא לחופשה בחול</t>
  </si>
  <si>
    <t>שידורי קשת בעמ</t>
  </si>
  <si>
    <t>08/08/2016 - חני : נשלחה חן לאורית ונירית לתשלום מחכה לאישור
08/08/2016 - חני : נירית -חשבון עסקה 5108 אושרה עי אורית תשולם ב- 15/8/16
08/08/2016 - חני : התשלום אושר</t>
  </si>
  <si>
    <t>הכפר הירוק עש לוי אשכול בעמ</t>
  </si>
  <si>
    <t>25/06/2016 - חני : יקי-אם לא יענה לך עד לסוף החודש 
חני תחייבי פעמיים בחודש הבא
13/07/2016 - חני : התשלום אושר
19/07/2016 - חני : שולם ה.קבע 2 חיובים</t>
  </si>
  <si>
    <t>ריוויזר טכנולוגיות בעמ</t>
  </si>
  <si>
    <t>05/06/2016 - חני : יקי-משפטי
09/07/2016 - חני : יקי-רוני ידבר עם הלקוח לגבי תשלום נוסף אחד ואם לא ישלם נתבע את הלקוח על הכל
07/08/2016 - חני : רוני עדיין לא דיבר עם הלקוח</t>
  </si>
  <si>
    <t>אפוס מדיקל ישראל בעמ</t>
  </si>
  <si>
    <t>09/06/2016 - חני : בוטל שיק בטחון נשלח ליפעת בנק פועלים - בוטל
21/06/2016 - חני : שיק לא בוטל טעות בשם הלקוח
21/06/2016 - חני : שיק בטחון פג התוקף</t>
  </si>
  <si>
    <t>ניו-פארם דראגסטורס בעמ</t>
  </si>
  <si>
    <t>27/05/15 - חני :  - חני : ייעוץ חודשי - מאי 2015 עד אוקטובר 2016  פלוס ניהול חוזים -נקודת יציאה לאחר שנה וחצי ללקוח
10/08/2016 - חני : להוציא חן עתידית</t>
  </si>
  <si>
    <t>מעין אוברסיז בעמ</t>
  </si>
  <si>
    <t>14/06/2016 - חני : התשלום אושר עד 15.6
25/06/2016 - חני : שולם
12/07/2016 - חני : התשלום אושר</t>
  </si>
  <si>
    <t>מייהריטאג' בעמ</t>
  </si>
  <si>
    <t>10/07/2016 - חני : התשלום אושר - אירנה תשלום בסוף החודש 31.7
31/07/2016 - חני : שולם
10/08/2016 - חני : נשלחה לנעמי חן מס העתק שוב לאישור תשלום</t>
  </si>
  <si>
    <t>י. שפירא ושות' עורכי דין</t>
  </si>
  <si>
    <t>14/06/2016 - חני : התשלום אושר 15.6
12/07/2016 - חני : התשלום אושר שולם
04/08/2016 - חני : שולם תשלום חן בונוס עס 9408 שח</t>
  </si>
  <si>
    <t>ד.ק. סדנאות בעמ</t>
  </si>
  <si>
    <t>15/08/2015 - חני : 30/07/15 - חני : ייעוץ חודשי - אוגוסט 2015 עד ינואר 2017 שיקים שוטף 180</t>
  </si>
  <si>
    <t>חברת התזמורת הפילהרמונית הישראלית</t>
  </si>
  <si>
    <t>10/08/2016 - חני :  אורטל :  ייעוץ חודשי - העברה בנקאית הלקוח נתן הוראת קבע קבועה לבנק שלו להעברה חודשית לפתרונות - כנגד ערבות בנקאית  פלוס  ניהול חוזים 
26/12/2015 - חני : 1.	סכום העברה חדשית : 11583 שח. 
2.	מועד חיוב חדשי : ביום האחרון של כל חודש 
3.	תחילת החיוב – ב 31/1/2016 
סיום החיוב – ב  31/3/2017      (סהכ 15 תשלומים )</t>
  </si>
  <si>
    <t>אפקטיב מנהלי כספים והשקעות בעמ</t>
  </si>
  <si>
    <t>31/07/2016 - חני : רוני-ממתין שקובי מאפקטיב יחתום על אמצעי תשלום חדש מול סלקום.
ייסגר עד סוף החודש
31/07/2016 - חני : 13 שיקים נמשכו ממשמרת נמצאים בכספת מתאריך 30.9.16 ואילך
09/08/2016 - חני : רוני מול רעות להעביר את אמצעי התשלום לסלקום במקום פתרונות ומשם נתקדם לסגירה</t>
  </si>
  <si>
    <t>הכשרה חברה לביטוח</t>
  </si>
  <si>
    <t>20/06/2016 - חני : ייעוץ חודשי - משיקים דצמבר 2015 עד נובמבר 2016 כנגד ערבות בנקאית</t>
  </si>
  <si>
    <t>נתיב החסד - סופר חסד בעמ</t>
  </si>
  <si>
    <t>12/06/2016 - חני : ייעוץ חודשי שיקים מדצמבר 2015 עד נובמבר 2016 כנגד שיק בטחון.
25/06/2016 - חני : יניב-אפשר לשקול לבקש מהלקוח לאור החיסכון שהשגנו כל כך מהר. יניב נעלה זאת בפגישה הקרובה.
30/06/2016 - חני : יניב-ביום א אני מקבל אישור סופי לפגישת סטטוס עם הלקוח והמנכל שמואל  הפגישה אמורה להיערך ב19.7. בפגישה זו אנו נציג ללקוח את החסכונות שביצענו עם קידום הבונוס.</t>
  </si>
  <si>
    <t>גדיש חברה להנדסה בעמ</t>
  </si>
  <si>
    <t>23/12/2015 - חני : ייעוץ חודשי שיקים מדצמבר 2016 עד מאי 2017 כנד ערבות בנקאית
12/06/2016 - חני : לשים לב - שיקים נגמרים לפני פרעון הערבות בחודש השיקים נגמרים במאי ופרעון הערבות הוא חודש אחרי</t>
  </si>
  <si>
    <t>קליבר תקשורת בעמ</t>
  </si>
  <si>
    <t>23/06/2016 - חני :  ייעוץ שיקים מפברואר 2016 עד ינואר 2017 - ערבות בנקאית 120000 שח עד ליום 4.3.17
26/07/2016 - חני : פגישה 11.8
31/07/2016 - חני : נוסף ניהול חוזים מ11.7.16 ללא עלות</t>
  </si>
  <si>
    <t>אוניקובסקי מעוז בעמ</t>
  </si>
  <si>
    <t>21/02/16 - אורטל : 27/01/16 - אורטל : ייעוץ חודשי 12 שיקים פברואר 2016 עד ינואר 2017 כנגד שיק בטחון
10/07/2016 - חני : מגיע לו 1000 דולר זיכוי – מענק הצטרפות לחבילת נופש - בטיפול נאוה</t>
  </si>
  <si>
    <t>veolia environment israel ltd</t>
  </si>
  <si>
    <t>08/08/2016 - חני : מיכל -הלקוח חתם על הסכם רק לשלושה חודשים היתה מצגת לפני חודש וחצי
והשבוע יש פגישת שכר לא ידוע עדיין מה יקרה לאחר שלושה חודשים
זה יהיה תהליך מכירה חדש
08/08/2016 - חני : נשלח מייל למיכל מתי פגישת שכר
08/08/2016 - חני : מיכל- יום רביעי פגישה שכר 10.8 לעדכן לאחר הפגישה איך ממשיכים</t>
  </si>
  <si>
    <t>החברה לבידור ולבילוי (חולון) בעמ</t>
  </si>
  <si>
    <t>14/07/2016 - חני : שירן -קיבלה את הטפסים ופתחה בתור ספק לדבר איתו יום ראשון לגבי התשלום
18/07/2016 - חני : שירן - נשלחה חן עסקה מתי העברה
18/07/2016 - חני : כרמית-הי חני
החשבונית שלכם אושרה והועברה להנהחש לתשלום.
העברה בנקאית מתבצעת בכל חודש בין ה-20 ל-25.
התשלום הראשון שלכם ישולם בסוף אוגוסט.</t>
  </si>
  <si>
    <t>סיכום לצוות ברקת</t>
  </si>
  <si>
    <t>טורקיז</t>
  </si>
  <si>
    <t>אינומייז בעמ</t>
  </si>
  <si>
    <t>12/06/2016 - חני : ייעוץ חודשי שיקים ממאי 2016 עד אוקטובר 2017 כנגד ערבות בנקאית לא נמסר נספח א ללקוח</t>
  </si>
  <si>
    <t>מקור הפורמיקה בעמ</t>
  </si>
  <si>
    <t>10/05/2016 - אורטל : 25/04/2016 - אורטל : ייעוץ חודשי שיקים ממאי 2016 עד אפריל 2017 כנגד ערבות בנקאית
12/07/2016 - חני : הלקוח קיבל גם מענק חתימה כרטיס טיסה 1000$ עבור  דני גיטר יועץ חיצוני</t>
  </si>
  <si>
    <t>עיריית יקנעם עילית</t>
  </si>
  <si>
    <t>10/08/2016 - חני : ייעוץ חודשי - יולי 2016 עד יוני 2017 - 12 חודשים כנגד ערבות בנקאית 78000 שח ליום 28.6.17</t>
  </si>
  <si>
    <t>מצרפלס אגודה שיתופית חקלאית בעמ</t>
  </si>
  <si>
    <t>07/08/2016 - חני : אסנת אישרה תשלום אחד - אסף ידבר עם ישראל ויעדכן לגבי התשלום השני
08/08/2016 - חני : מיכל-אבי שוחח היום עם ישראל 
הם סיכמו כי ישראל ידאג להעברת התשלומים כפי שהתחייב בהסכם
חני תפני מחר להנהח לראות שאכן התשלום השני אושר.
09/08/2016 - חני : שולם תשלום אחד - שיחה עם אסנת - ישראל יאשר תשלום לבדוק איתה עוד יומיים</t>
  </si>
  <si>
    <t>פדלון לבניה והשקעות (ר&amp;ע) 1982 בעמ</t>
  </si>
  <si>
    <t>12/06/2016 - חני :  ייעוץ חודשי שיקים מפברואר 2016 עד ינואר  2017 כנגד ערבות בנקאית
07/07/2016 - חני : השיק האחרון הוא לתאריך 10.2.17 חודש לפני סיום הערבות</t>
  </si>
  <si>
    <t>רהיטי רגבה אגשח בעמ</t>
  </si>
  <si>
    <t>19/07/2016 - חני : דוח סכום חן 28366אצל אסף מתקן
07/08/2016 - חני : נשלח מייל לאסף באם שלח את הדוח עם מעקב ישומים ושלח ללקוח בדאר
08/08/2016 - חני : אסף-העברנו ליקי את החשבונית אך הוא ביקש מאיתנו לבדוק את הנתונים שוב מול הלקוח בנושא השכר עדיין הלקוח לא העביר אליי את הנתונים בטיפול מול הלקוח</t>
  </si>
  <si>
    <t>בית עמי בעמ</t>
  </si>
  <si>
    <t>19/10/2015 - חני : ייעוץ חודשי - שיקים אוגוסט 2015 עד פרואר 2017 ערבות בנקאית עד 28.2.17 נספח א  נמסר ללקוח</t>
  </si>
  <si>
    <t>התנועה עמק חפר – אגודה שיתופית חקלאית לתובלה בעמ</t>
  </si>
  <si>
    <t>07/08/2016 - חני : יקי- נתן הנחיה ליישומים נוספים ולא הצליח לצוות
07/08/2016 - חני : יקי-מיכל מבקשת לעלות את הנושא מול אבי
07/08/2016 - חני : אין תשלום לאוגוסט -  טיפול מיכל</t>
  </si>
  <si>
    <t>או. ר.ס אוורסיס רפזנטשיין סרביסיס בעמ</t>
  </si>
  <si>
    <t>05/06/2016 - חני : גיל-מיכל-מה קורה עם יישומים לעדכון  עד 15.6
25/06/2016 - חני : נשלח שוב מייל למיכל וגיל מה קורה
25/06/2016 - חני : גיל - סוכם כי תתואם פגישה בסוף יולי לאחר שגיל יחזור מהמילואים יחד עם עדי מנהלת תפעול של ORS  רפואה ופגישה נוספת יחד עם ענת בניטה לקידום נושאים נוספים.</t>
  </si>
  <si>
    <t>פניציה תעשיות זכוכית שטוחה בעמ</t>
  </si>
  <si>
    <t xml:space="preserve"> שכט מסיכוי פרטנר + שכט מזיכוי 012</t>
  </si>
  <si>
    <t>18/07/2016 - חני : אבי למיכל-פיניציה תסעי אלייה תציעי לה 50 אחוז הנחה אין בונוס
אין התחייבות אין החזרים מסלול בקרה וייעוץ אין מצב שאת לא סוגרת אותה 
אני לא מאבד אותם
07/08/2016 - חני : מיכל מה קורה עם הלקוחה?
08/08/2016 - חני : נשלח עוד מייל למיכל</t>
  </si>
  <si>
    <t>אדקו טכנולוגיות 1993 בעמ</t>
  </si>
  <si>
    <t xml:space="preserve"> ארכיב וגניזה</t>
  </si>
  <si>
    <t>08/08/2016 - חני : אסף צריך לעדכן לגבי יתרת התשלומים הבאה החודש
08/08/2016 - חני : אסף יביא את התשלום עס 26532  פלוס  מעמ צריך לעדכן מתי אצלו
08/08/2016 - חני : אסף-ממה שקבעתי איתו ב1.9 אני מנסה להקדים את זה</t>
  </si>
  <si>
    <t>אי.פי.אס. (ישראל) טק 1992 בעמ</t>
  </si>
  <si>
    <t>04/07/2016 - חני : טיפול יקי - נפרעו 6 שיקים  - ונמשכו 6 שיקים ממשמרת  מתוך ה12 שיקים שהתקבלו - לא נעשה חסכון ללקוח - יבדוק מול אבי
09/07/2016 - חני : לוודא הורדות מול נתן
07/08/2016 - חני : יקי מבקש לסגור את הלקוח</t>
  </si>
  <si>
    <t>אפעל תעשיות כימיות בעמ</t>
  </si>
  <si>
    <t>10/07/2016 - חני : גיל-תערך פגישה בתאריך 20.07 שבה נדון על חידוש הסכם ובונוס עתידי
28/07/2016 - חני : גיל-נפגשתי עם הלקוח היום.
עוד כחודשיים יש נק ביקורת ויש לאסוף צקים חדשים. (04/09)
הלקוח (רונן) מסר שמאמין שתוך שבוע-שבועיים הוא יכין את הצקים ותהיה לנו הקדמת תשלומים לספטמבר.
28/07/2016 - חני : גיל-נפגשתי עם הלקוח היום.
עוד כחודשיים יש נק ביקורת ויש לאסוף צקים חדשים. (04/09)
הלקוח (רונן) מסר שמאמין שתוך שבוע-שבועיים הוא יכין את הצקים ותהיה לנו הקדמת תשלומים לספטמבר.</t>
  </si>
  <si>
    <t>מועצה אזורית עמק חפר</t>
  </si>
  <si>
    <t xml:space="preserve"> בונוס - שולם חלקי יצאה חן מס 164000388</t>
  </si>
  <si>
    <t>26/07/2016 - חני : גיל-אין עדיין עדכון הנושא בטיפול של מול מנשה – הוא בודק את תשובתנו לאחר הבקרה
07/08/2016 - חני : פגישה 14.8 רוני מיכל וגיל
07/08/2016 - חני : בונוס תשלום 50310 שח כולל מעמ בפגישה יסגור</t>
  </si>
  <si>
    <t>זיבוטל בעמ</t>
  </si>
  <si>
    <t>25/07/2016 - חני : שיק 11 פלוס 12 אושר להפקדה מהמשמרת באישור מיכל- נתן אישר הפקדה- עודכן בגביה סך של 13111.11 שח לפני מעמ שני תשלומים של 15340 שח כולל מעמ
26/07/2016 - חני : מיכל-הלקוח סקפטי להמשך ההתקשרות ולא רואה כיצד נגיע להתחייבות
כמובן שציינתי את הנושאים שאנו רוצים לטפל 
אף ויתרתי על הבונוס רק במידה וייתן לי במידי 18 תשלומים.
סיכמנו שעד ליום שני אשלח לו תוכנית עבודה מסודרת עם צפי חיסכון בהתאם לכרטסות ולחשבוניות ולאחר מכן ניפגש שוב לקבלת החלטות
04/08/2016 - חני : מיכל - 31.8 פגישה עם אבי ומיכל</t>
  </si>
  <si>
    <t>מועצה אזורית מנשה</t>
  </si>
  <si>
    <t>25/07/2016 - חני : יעוץ חודשי - מסב   פלוס  ניהול חוזים-לשלוח חן עסקה לרלי לאישור תשלום
08/08/2016 - חני : התשלום אושר
09/08/2016 - חני : שולם</t>
  </si>
  <si>
    <t>נטלי פלוס בעמ</t>
  </si>
  <si>
    <t>23/01/2016 - חני :  ייעוץ חודשי - ה.קבע - כולל מערכת חוזים עם חיוב
14/06/2016 - חני : התשלום אושר
13/07/2016 - חני : התשלום אושר</t>
  </si>
  <si>
    <t>המועצה האזורית חוף הכרמל</t>
  </si>
  <si>
    <t>06/07/2016 - חני : רוני-עדין לא יצא מכתב  יסגר עד יום ראשון
13/07/2016 - חני : נשלח לרוני שיבצע עד 17.7
07/08/2016 - חני : יקי - הוציא מכתב ללקוח נשלח מכתב אלכס - רוני עדכונך</t>
  </si>
  <si>
    <t>מועצה מקומית אורנית</t>
  </si>
  <si>
    <t xml:space="preserve"> כרטיסי אשראי - תשלום 1, חן 28281 בונוס</t>
  </si>
  <si>
    <t>15/12/2015 - חני : חן 28281 עס 54133 שח בונוס תשלום ה.קבע כל פעם 5000 שח
19/07/2016 - חני : לבדוק אם אפשר לגבות את כל היתרה סך של 7333 שח במקום 5850 שח
10/08/2016 - חני : לגבות את היתרה רגיל</t>
  </si>
  <si>
    <t>BATM ADVANCED COMMUNICATIONS LTD</t>
  </si>
  <si>
    <t>26/07/2016 - חני : גיל-   נערכה פגישה בחמישי יחד עם רוני  מיכל ואנוכי. בשלב זה הוחלט לא לשוחח על התשלום החסר-נמתין עד לאחר המעבר של התאריך של פריעת צק הביטחון (04.08) אנו נעזור ללקוח בהעברה למשרדים החדשים- במקביל החליט לנסות באוגוסט את ההמלצות בנושא שילוח בין לאומי
06/08/2016 - חני : שיק בטחון פג להמשיך מול הלקוח טיפול גיל
08/08/2016 - חני : גיל - נשלח מייל מה קורה הלאה</t>
  </si>
  <si>
    <t>סול כנף אגודה חקלאית שיתופית בעמ</t>
  </si>
  <si>
    <t>23/01/2016 - חני :  ייעוץ חודשי - ה.קבע - כולל מערכת חוזים ללא חיוב ניהול חוזים
14/06/2016 - חני : התשלום אושר
13/07/2016 - חני : התשלום אושר</t>
  </si>
  <si>
    <t>אל-כל אלקטרוניקה (נצרת עילית) בעמ</t>
  </si>
  <si>
    <t>07/08/2016 - חני : jbh-לידיעתכם אבי ונתן 
בהמשך למייל שהוצאתי לפני חודשיים לגבי עמידה בחסכון שלא נחזיר ללקוח שיקים - נקודת בקורת חשוב - 1.8.16 לבדוק שעומדים בחסכון של 30000 שח  פלוס  מעמ לפחות אחרת צריך למשוך שיקים ממשמרת יתרת ההמחאות לשים לב לנספח שנחתם ב16.3.16
זו התשובה של מיכל עד סוף החודש ליישום 
במידה ולא אישורכם למשוך את השיקים (השיק הבא הוא 30.9) את אוגוסט אנחנו משאירים
08/08/2016 - חני : יקי-נק הביקורת היא 1.9.16
09/08/2016 - חני : למיכל ורוני פגישה 5.9</t>
  </si>
  <si>
    <t>אמברוזיה סופהרב בעמ</t>
  </si>
  <si>
    <t>04/06/2016 - חני : לוודא את תאריך הערבות באם תקין לא שווה לשיק בטחון
05/06/2016 - חני : וידוא ערבות נכונה התאריכים תקינים מה שחני רשמה
19/06/2016 - חני : לוודא ב1.7.17 שעומדים בחסכון יש ערבות ליום 30.9.17</t>
  </si>
  <si>
    <t>מפטגון בעמ</t>
  </si>
  <si>
    <t>26/07/2016 - חני :  יעוץ חודשי - שקים יולי 2016 עד דצמבר 2017 כנגד ערבות בנקאית עס 180000 שח ליום 1.1.18</t>
  </si>
  <si>
    <t>היי-טקס מיסודה של תפרון בעמ</t>
  </si>
  <si>
    <t>06/07/2016 - חני : ייעוץ חודשי ה.קבע  פלוס  חיובי סים
06/07/2016 - חני : חן 1111-579 עס 683 שח סים נשלח לחיוב ה.קבע
13/07/2016 - חני : התשלום אושר</t>
  </si>
  <si>
    <t>חברת גב - ים לקרקעות בעמ</t>
  </si>
  <si>
    <t>03/02/14 - חני : ייעוץ חודשי - ה.קבע
14/06/2016 - חני : התשלום אושר
13/07/2016 - חני : התשלום אושר</t>
  </si>
  <si>
    <t>קשת פרימה תוספות מזון לבעח בעמ</t>
  </si>
  <si>
    <t>26/07/2016 - חני : טופל כל החומר ויש פגישה 26.7
07/08/2016 - חני : נלשח לתומר מה נסגר בפגישה
08/08/2016 - חני : תומר-הלקוח מסר כי מבחינתו הוא סיים את ההתקשרות והוא לא מעוניין להמשיך בכל קונסטלציה שהיא.
מיכל נתנה לו הצעה להמשך ההתקשרות באופן שונה (ריטיינר של 3500 ₪ ובקרה) זאת לאחר התייעצות עם יקי והלקוח דחה את ההצעה.</t>
  </si>
  <si>
    <t>שמן תעשיות בעמ</t>
  </si>
  <si>
    <t>25/06/2016 - חני :  ייעוץ חודשי - יוני 2015 עד נובמבר 2016</t>
  </si>
  <si>
    <t>מוצרי עוף טוב (2001) בעמ</t>
  </si>
  <si>
    <t>30/06/2016 - חני : נצחיה-נשלח אליה חן עסקה לתשלום
04/07/2016 - חני : נצחיה ופנינה לא עונות נשלח שוב חן עסקה שיאשרו תשלום למחר להמשיך לנסות
04/07/2016 - חני : פנינה- שוטף 65 פלוס  לא שוטף 30 החשבונית תשולם ב5.9 בכפוף לאישור של גיל</t>
  </si>
  <si>
    <t>פלגי מים בעמ</t>
  </si>
  <si>
    <t>14/07/2016 - חני : מיכל-היום נבחן את הניתוחים וסוכם כי נתאם פגישה לרוני ולי. - משימה עד 19.7
26/07/2016 - חני : יקי- הלקוח סיים בעקרון 24 תשלומים עם נקודת יציאה- מיכל מציעה ללקוח הסכם חדש - רוני שלח ללקוח את החומר יחזור מחר ידבר איתו אין תשלום כרגע
07/08/2016 - חני : יקי - צריכים לגבות הפרשי תשלום בסך של 70200 שח כולל מעמ בטיפול רוני ומיכל לעדכן</t>
  </si>
  <si>
    <t>איכות קייטרינג שולץ 1997 בעמ</t>
  </si>
  <si>
    <t>14/07/2016 - חני : הגיע מכתב הצעת פשרה מהלקוח בטיפול יקי - יעדכן
26/07/2016 - חני : יקי-שלח מייל שמחכה לתשובה או שמעביר למשפטי
07/08/2016 - חני : יקי- רוני צריך לדבר עם הלקוח ולהציע לו הצעה לשלם על סקר בקרת שכר ולסגור את החוב - החוב הוא 55575 שח כולל מעמ הלקוח מוכן לשלם 17550 שח כולל מעמ - רוני רוצה לסגור על הפער שהוא 38025 שח כולל מעמ עבור בקרת שכר</t>
  </si>
  <si>
    <t>חברת מכבי תל-אביב כדורגל בעמ</t>
  </si>
  <si>
    <t xml:space="preserve"> כרטיסי אשראי, בונוס</t>
  </si>
  <si>
    <t>10/07/2016 - חני : גיל-הנושא בתהליך- אעדכן בהקדם
26/07/2016 - חני : גיל-כרגע לא עובדים על הלקוח- סוכם שנשוחח איתו פעם בשבועיים לגבי הדברים שאנו שולחים אליו (ביטוח בזק תיאום פגישה
07/08/2016 - חני : יקי כתב למיכל - לקיים דיון דחוף עם רוני לגבי התקדמות עם הלקוח</t>
  </si>
  <si>
    <t>עגם מוסכים ונגררים בעמ</t>
  </si>
  <si>
    <t>10/07/2016 - חני : מיכל-משימה עד 4.8.16
17/07/2016 - חני : מיכל-המנכל לא מעוניין שנאסוף חומר ונבצע בדיקה על מה שביצענו
טוען שפספסנו את ההזדמנות שלנו שלא עבדנו וקיבלנו כסף סתם
אמרתי שזה לא מה שסיכמנו בפגישה רוני אתה רוצה גם לנסות לשוחח עם אסי? רוני ידבר עם אסי היום
07/08/2016 - חני : רוני עדכונך באם דברת עם אסי ומה נסגר</t>
  </si>
  <si>
    <t>רוטם בקרים ממוחשבים (1994) בעמ00.</t>
  </si>
  <si>
    <t>10/08/2016 - חני : ייעוץ חודשי - העברות בנקאיות לשלוח לאירנה במייל
10/08/2016 - חני : נשלחה חן עסקה לאירנה לתשלום</t>
  </si>
  <si>
    <t>מסיעי 2000 כפר סבא (1998) בעמ</t>
  </si>
  <si>
    <t>14/06/2016 - חני : יקי לאבי-הלקוח משלם לנו בצקים ובמסב כל חודש אחרי שאמרנו לו לא פעם אחת שיש כפילות.נתן מבקש שנתקשר ללקוח ואם נעשה זאת בטוח שנחזיר את הכסף בסוף כי האסימון ייפול בטוח.אני חושב שניתן לנהוג אחרת:
סיום ההסכם ינואר 2017 עם חידוש אוטומטי.אם יחליט לא להמשיך התשלום הכפול יישאר אצלנו ואז אם תרצו נחלק אותו או רק נזקוף אותו לפתרונות.
אם ימשיך אזי לא נחדש את הצקים ונשאר עם המסב בלבד וברגע זה יפסקו התשלומים הכפולים ואז נחליט מה לעשות עם תשלום היתר. 
מחכים להחלטתך בנושא
30/06/2016 - חני : יקי-חניאנחנו נמשיך לקבל כפול מהלקוח ולשים בצד ולא לתגמל את הצוות.
בינואר 2017 נבחן את הנושא מחדש לאחר שנראה אם יש בונוס ואם הלקוח ממשיך איתנו
14/07/2016 - חני : 	12.7.16 בוצעה העברה עס 5310 שח</t>
  </si>
  <si>
    <t>עיריית עכו</t>
  </si>
  <si>
    <t>08/05/2016 - אורטל : שונה אשאי ל120 בסוף ההסכם להחזיר ל30. הסיבה לתקן את החריגה
14/06/2016 - חני : התשלום אושר
13/07/2016 - חני : התשלום אושר</t>
  </si>
  <si>
    <t>תדם הנדסה אזרחית בעמ</t>
  </si>
  <si>
    <t>07/01/2016 - חני : ייעוץ חודשי - ה.קבע
14/06/2016 - חני : התשלום אושר
13/07/2016 - חני : התשלום אושר</t>
  </si>
  <si>
    <t>JDBH WORKS LTD</t>
  </si>
  <si>
    <t xml:space="preserve"> בונוס עדיין לא מאושרת לתשלום נדחה לסוף החוזה יצא בתאריך 3/11/15</t>
  </si>
  <si>
    <t>14/06/2016 - חני : התשלום אושר ה.קבע
05/07/2016 - חני : שלחו הודעת הפסקת התקשרות
13/07/2016 - חני : התשלום אושר</t>
  </si>
  <si>
    <t>מועצה אזורית מעלה יוסף</t>
  </si>
  <si>
    <t>08/08/2016 - חני : נשלח מייל לגיל מה נזגר עם הלקוחה שיקים או ה.קבע ומה קורה לגבי ההסכם
09/08/2016 - חני : גיל-אין מענה אצל הלקוחה.
לא עונה למיילים / ואו שיחות
מחר אחרי כרמיאל אבצע נחיתה נראה אולי זה יעזור
09/08/2016 - חני : חידוש את ההסכם ברור מול יקי לגבי הסטאטוס ואז לעדכן -גיל אמר התחלת הסכם 9.8</t>
  </si>
  <si>
    <t>אינטר אלקטריק התקנות (1983) בעמ</t>
  </si>
  <si>
    <t>10/07/2016 - חני : אסף-פגישה תתואם מול הלקוח לשבוע הבא  אעדכן על התאריך הסופי
10/07/2016 - חני : משימה עד 11.7
07/08/2016 - חני : אסף-רוני צריך לבצע שיחה עם הלקוח עקב המשוב שלו ומיכל ביקשה שבאותה הזדמנות הוא ידבר איתו על המערכת  מדובר בלקוח רגיש לכן צריכה להתקבל החלטה האם לחייב אותו על המערכת למרות שהוא לא משתמש ולא מעוניין בה.</t>
  </si>
  <si>
    <t>ארד אחסון ושינוע בעמ</t>
  </si>
  <si>
    <t>06/07/2016 - חני : תומר-דיברתי עם איציק אתמול הוא מסר כי טרם עבר על כל החסכונות וכי ישיב תשובתו עד לסוף השבוע משימה עד 7.7
12/07/2016 - חני : גיל-הצקים מוכנים ויהיו חתומים- מחר בדרך חזרה מהצפון אעבור אצל הלקוח לאיסוף צקים
07/08/2016 - חני : לדבר איתה על חשבון מרץ של וויין רכיבים שלא שולם עדיין</t>
  </si>
  <si>
    <t>עיריית כרמיאל</t>
  </si>
  <si>
    <t xml:space="preserve"> בונוס, שכ"ט בונוס</t>
  </si>
  <si>
    <t>07/08/2016 - חני : פתרונות הקפיאה תשלומים רייטנר מתאריך 1.6.16 עד 1.7.17 - לתשלום רק הבונוסים - פגישה 9.8 גיל
09/08/2016 - חני : גיל- נשלחו אליו 2 חן בונוס ישלמו ב2 פעימות יעדכן את התאריכים
09/08/2016 - חני : גיל יעדכן ביום ראשון</t>
  </si>
  <si>
    <t>מילגה בעמ</t>
  </si>
  <si>
    <t>08/08/2016 - חני : ערבות בהכנה
09/08/2016 - חני : מעיין מביאה היום את הערבות - גיל - אני אנסה בחמישי בבוקר להביא את הצקים
09/08/2016 - חני : ערבות נמסרה לגיל  יביא ישיקם יום חמישי</t>
  </si>
  <si>
    <t>סיכום לצוות טורקיז</t>
  </si>
  <si>
    <t>ספיר</t>
  </si>
  <si>
    <t>לנטק עיבוד שבבי בעמ</t>
  </si>
  <si>
    <t>רשות הטבע והגנים</t>
  </si>
  <si>
    <t>19/06/2016 - חני : פרוייקטלי
19/06/2016 - חני : יקי העביר הסכם לחידוש יעדכן
04/07/2016 - חני : בטיפול יקי לחידוש ההסכם עדיין לא קיבל תשובה</t>
  </si>
  <si>
    <t>כפרית תעשיות (1993) בעמ</t>
  </si>
  <si>
    <t>19/07/2016 - חני : חיובי סים בלבד בהוראת קבע</t>
  </si>
  <si>
    <t>חברת מ. וויסבורד ובניו בעמ</t>
  </si>
  <si>
    <t>25/06/2016 - חני : יקי-יורם עוד יחזור אלי לתיאום פגישה בשבוע הבא
04/07/2016 - חני : פגישה תהיה בשבוע האחרון של יולי
06/08/2016 - חני : פגישה 8.8</t>
  </si>
  <si>
    <t>פריגו ישראל סוכנויות בעמ</t>
  </si>
  <si>
    <t xml:space="preserve"> שכ"ט בונוס</t>
  </si>
  <si>
    <t>24/11/14 - חני : אושר עי אילנית
17/12/14 - חני : שולם
17/12/14 - חני : הועבר למשפטי הבונוס</t>
  </si>
  <si>
    <t>מפעלי המקור בעמ</t>
  </si>
  <si>
    <t xml:space="preserve"> 1453 שח הפרשי הצמדה -הפרשי הצמדה מדד שנה שעברה, כולל חן בונוס, שיק אוקטובר שיחזור, שיק בוטל 3337 ליום 1.8.14, שיק בוטל 3338 ליום 1.9.14, שיק בוטל 3339 ליום 1.10.14</t>
  </si>
  <si>
    <t>13/06/2016 - חני : הגיע עוד תשלום עס 1942 שח ליום 8.5.16 שיק מספר 5000262 כונס נכסים
16/06/2016 - חני : לוודא עם נתן את הסטאטוס
16/06/2016 - חני : נסדר את הסאטאוס לאחר גמר התשלומים</t>
  </si>
  <si>
    <t>נייט סליפ סנטר (2000) פלוס בעמ</t>
  </si>
  <si>
    <t>21/12/15 - אורטל : להתקשר ליואב קרמר ולשאול אותו מאחר והלקוח בטיפול משפטי האם לנסות לגבות חן עסקה עבור סים או לחכות הנחייתך
22/12/15 - אורטל : הטלפון של יואב הינו 03-7540000
24/12/15 - חני : יואב- לא להתקשר ללקוח לגבי חן סים בתהליך משפטי - נשלחו ליואב חן במייל ביקש - במידה ויוצאות עוד חן עבור חן סים לשלוח כל פעם ליואב עד לסיום תהליך משפטי</t>
  </si>
  <si>
    <t>שוהר שירותי חניה בעמ</t>
  </si>
  <si>
    <t>24/12/15 - חני : נשלח מייל ליואב באם יש חדש לגבי התשלום
04/01/2016 - חני : לגבי התשלום מדובר במפעלי המקור בטעות נרשם כאן - כרגע אין תשלום עדיין בתהליך משפטי
04/07/2016 - חני : הלקוח בכונס נכסים אם יהיה תשלום נקבל</t>
  </si>
  <si>
    <t>ש.א.ח.פ. הנדסה (1979) בעמ</t>
  </si>
  <si>
    <t xml:space="preserve"> נשלח במייל ובדאר למנכל</t>
  </si>
  <si>
    <t>05/05/15 - חני : רוני העביר חומר לעוד צריכים לקבוע פגישה
04/11/2015 - חני : משפטי
18/07/2016 - חני : הועבר 12000 שח לעד תומר אברהמי החלטה בית משפט</t>
  </si>
  <si>
    <t>ירוק בדרך אחזקות (1995) בעמ</t>
  </si>
  <si>
    <t xml:space="preserve"> חן עסקה בונוס</t>
  </si>
  <si>
    <t>13/06/2016 - חני : בטיפול יקי משפטי
25/06/2016 - חני : יקי-נשלח מייל לאייל גורן על מנת שיעזור לנו בגביית החוב
07/08/2016 - חני : יקי- אייל גורן בקש לרדת מהתביעה - לקבל החלטה מול אבי</t>
  </si>
  <si>
    <t>סלע מסחר ולוגיסטיקה (1999) בעמ</t>
  </si>
  <si>
    <t>15/05/2015 - חני : קיבל מערכת חוזים לפי הרשימה של נאוה
15/05/2015 - חני : ללא עלות וללא חיוב וללא שליח
28/06/15 - חני : הלקוח בתביעה</t>
  </si>
  <si>
    <t>ריבר נודלס בר (ירושלים) בעמ</t>
  </si>
  <si>
    <t>11/11/14 - חני : נשלחו חן עסקה ליואב עוד לתביעה
17/12/14 - חני : עבר למשפטי
02/05/2015 - חני : יואב לשירלי - הי שירלי
בהתאם להסכמות של אבי ודודי מהפגישה שלהם שהתקיימה ביום שני במשרדכם 
הטיפול המשפטי של מרשתנו ב- 3 התיקים האמורים מושהה עד לקבלת הנחייה אחרת מאבי.בברכהיואב
אבי אמר להמשיך לשלוח חן עסקה לגביה</t>
  </si>
  <si>
    <t>מדרשת הרובע בעיר העתיקה בירושלים ( ער)</t>
  </si>
  <si>
    <t xml:space="preserve"> ספטמבר-מדד 102.3 תשלום אחרון , מדד : 102.4. מקשר מדד : 1, אוקטובר-נמסר לרוני עם מכתב גביה</t>
  </si>
  <si>
    <t>07/08/2016 - חני : יקי-מדרשת הרובע – נשלח מכתב – לברר עם הלקוח מה סוגרים – יש פגישה בתאריך 9.8.16 בשעה 12:30
10/08/2016 - חני : יקי-לאחר פגישה עם הלקוח נחתם הסכם גמר חשבון על סך של 12000 ₪ לפני מעמ הכסף יועבר בשני תשלומים אחד מחר במסב והשני בצק שצבי יאסוף מהלקוח חני - לאחר קבלת הכסף יש לסגור את הלקוח.
נתן - אלכס היה שותף לתהליך עוד מקרה משנת 2014 שנסגר בהצלחה חלקית
תודה לכל מי שעזר
10/08/2016 - חני : מסב - 10.8 - שיק 10.9</t>
  </si>
  <si>
    <t>מקאן אריקסון קשר בראל</t>
  </si>
  <si>
    <t>רום גבס חיפוי וקירוי (1997) בעמ</t>
  </si>
  <si>
    <t xml:space="preserve"> מעמ פברואר, מעמ ספטמבר, מעמ אוקטובר, מעמ נובמבר, מעמ דצמבר, מעמ ינואר</t>
  </si>
  <si>
    <t>05/03/14 - חני : שירלי-היי צבי
מצב הערתו של יואב קרמר עבורך הוא עדיין ממתין לתשובה ממך 
ליטגציה רום גבס ו- א.דורי-
23/2 הועברה לצבי התייחסות לעניין אופן ביצוע החישוב. יואב- האם קיבלתם תשובה מצבי והאם כבר מכינים את הטיוטה הסופית? לא התקבלה התשובה הסופית מצבי – עם קבלתה הטיוטה תתוקן
04/07/2016 - חני : יקי משפטי - לקבל תשובה עד סוף השבוע
07/08/2016 - חני :  יקי- הלקוח שלח מסמך שהגיב לגבי התשלום ממזמן - התגובה של יואב אמר שאמור להעביר לתהליך משפטי - לא עבר למשפטי - יקי צריך לשבת עם אבי בשוטף ויעדכן</t>
  </si>
  <si>
    <t>טריומף אינטרנשיונל בעמ</t>
  </si>
  <si>
    <t>הרצליה מדיקל סנטר</t>
  </si>
  <si>
    <t xml:space="preserve"> תקשורת סלולארית, שיחות בינלאומיות+אינטרנט הולכה+מסלול+עלויות שונות בבזק+ציר PRI+מרכזיית טלפונים, תקשורת סלולארית</t>
  </si>
  <si>
    <t>18/10/15 - חני : אבי-נשלח מייל באם יש התקדמות
28/10/2015 - חני : אבי-אנו מעבירים את זה למשפטי
25/06/2016 - חני : יקי-נשלח מייל לאייל גורן על מנת שיעזור לנו בגביית החוב</t>
  </si>
  <si>
    <t>קיבוץ גבולות אגשח בעמ</t>
  </si>
  <si>
    <t>07/07/2016 - חני : יקי מול דני - לאחר שיחה עם דני הסכמנו שאנחנו לא מסכימים
וקבענו להיפגש בתל אביב אצל עורך הדין שלו לניסיון נוסף של פשרה.
הוא רוצה את כל כספו  שילם K100  וחסכנו לו  K100
יש לנו התחייבות ל 150% ולא עמדנו בה
הלקוח שילם רק 13 תשלומים.
הצעתי לו פשרה של תשלום של חמישה תשלומים על מנת לבחון את עבודתנו בשנית.הוא לא מעוניין. אעדכן לאחר הפגישה – עוד אין תאריך כרגע טם לחול וחוזר בעוד שבוע
18/07/2016 - חני : יקי-פגישה 25.7
07/08/2016 - חני : יקי - צריך לשבת עם אבי להחליט לא הגיעו להבנות ידבר בשוטף עם אבי</t>
  </si>
  <si>
    <t>גטר גרופ בעמ</t>
  </si>
  <si>
    <t xml:space="preserve"> חן עס 146571 שח- רוני יעדכן לגבי ההמשך - חן תוקנה יצאה במקומה חן 31156-1 אבל חן זו אינה סופית על סכום 49615 שח</t>
  </si>
  <si>
    <t>18/07/2016 - חני : רוני יעדכן היום יש לו שיחה עם אילן
18/07/2016 - חני : רוני-למכותבים
לאחר שיחה עם אילן מגטר ושיחה עם אבי.
סוכם כי נוציא ללקוח בשלב זה חשבונית מוסכם לתשלום שתהיה על חשבון הפעילות שביצעו.
סכום החשבונית המוסכמת היא 42.403 שח לא כולל מעמ.
יוסי יש להכין חשבונית מתוקנת ולהעביר בסבב
20/07/2016 - חני : יצאה חן מתוקנת עס 49612 שח לגביה</t>
  </si>
  <si>
    <t>א. דורי בניה בעמ</t>
  </si>
  <si>
    <t xml:space="preserve"> מעמ אוקטובר, מעמ נובמבר, מעמ דצמבר, מעמ ינואר, מעמ פברואר</t>
  </si>
  <si>
    <t>14/07/15 - חני : בטיפול של עוד חביה
04/07/2016 - חני : בטיפול יקי משפטי עד סוף השבוע יעדכן
07/08/2016 - חני : יקי- הלקוח שלח מסמך שהגיב לגבי התשלום ממזמן - התגובה של יואב אמר שאמור להעביר לתהליך משפטי - לא עבר למשפטי - יקי צריך לשבת עם אבי בשוטף ויעדכן</t>
  </si>
  <si>
    <t>אקווה מערכות בקרה בתשתיות זורמות בעמ</t>
  </si>
  <si>
    <t>10/11/2014 : 
30/9- הוגשה תביעת חוב מקוונת ונשלחו למפרקת המסמכים
11/11/2015 - אורטל : חן 5099 עס 3603 נובמבר נשלח ללקוח
23/11/2015 - חני : משפטי</t>
  </si>
  <si>
    <t>הנקל סוד בעמ</t>
  </si>
  <si>
    <t>קרית חינוך מגדל-אור (ער)</t>
  </si>
  <si>
    <t>05/10/2014 : 
13/9 אבי ביקש להתקדם לתביעה
מועבר לטיפול מחלקת ליטיגציה לבחינת התיק והכנת כתב תביעה
12/01/2015 - חני : 16.12  הועברה התייחסות רותם לשאלה של אבי  פלוס  תזכורת לצבי
צבי העביר חומרים לרותם
הטיוטה תתוקן בהתאם ותועבר לאישור מחדש
05/06/2016 - חני : טיפול יקי</t>
  </si>
  <si>
    <t>עיריית טבריה</t>
  </si>
  <si>
    <t>04/11/2015 - חני : משפטי
07/08/2016 - חני : הלקוח צריך לחתום על הסכם פשרה עס 49725 שח כולל מעמ יקי שלח
09/08/2016 - חני : יקי-עורכי הדין דיברו והתשלום יהיה במקרה הטוב ב 1.9.16</t>
  </si>
  <si>
    <t>קופיטק מיכון משרדי בעמ</t>
  </si>
  <si>
    <t>04/07/2016 - חני : לא קישרה כי זה
04/07/2016 - חני : עפי הנחיה מיקי קושר המכתב המשפטי בהערות כללי מאחר והלקוח ספק - ואבי מטפל במכתב של עוד
09/07/2016 - חני : יקי-בטיפול אבי ביקש לא לעשות דבר כרגע</t>
  </si>
  <si>
    <t>קבוצת דוידוף</t>
  </si>
  <si>
    <t>08/06/2016 - חני : נשלח מייל לנתן מה נסגר בפגישה
13/06/2016 - חני : נתן- לא סגר עדיין את הנושא ינסה בפגישה הבאה
04/07/2016 - חני : יקי יבדוק מול נתן ואייל</t>
  </si>
  <si>
    <t>המועצה האזורית רמת הנגב</t>
  </si>
  <si>
    <t>25/06/2016 - חני : צבי-צבי תכין את החומר כרגיל למשפט כל היישומים לפני ואחרי ואישורי יישום. אני מכין חומר משפטי ומרכז את כל הדברים הרלוונטיים.
29/06/2016 - חני : הגיע מכתב עוד - שירלי מקשרת משפטי
07/08/2016 - חני : יקי - מעביר למשפטי</t>
  </si>
  <si>
    <t>דוידוף ניהול הסדרים פנסיוניים</t>
  </si>
  <si>
    <t>08/06/2016 - חני : נשלח לנתן מה נגמר בפגישה
13/06/2016 - חני : נתן- לא סגר עדיין את הנושא ינסה בפגישה הבאה
04/07/2016 - חני : יקי יבדוק מול נתן ואייל</t>
  </si>
  <si>
    <t>אורטן מרכזי ספורט בעמ</t>
  </si>
  <si>
    <t>06/07/2016 - חני : רוני-גם אתמול וגם היום ניסיתי להשיג את אבי  הנייד שלו סגור או שלא בארץ מגיעים ישר להודעה אנסה בהמשך היום שוב
13/07/2016 - חני : נלשח עוד מייל שרוני יקבע פגישה
07/08/2016 - חני : בטיפול רוני תיאום פגישה</t>
  </si>
  <si>
    <t>מועצה מקומית כפר שמריהו</t>
  </si>
  <si>
    <t>18/01/2016 - חני : רוני למיכל-תתאמי מול יקי מחדש.בואי נסיים עם זה ונקבל החלטה
24/01/16 - אורטל : מיכל- ישבה עם אלכס למכתב . משפטי
04/07/2016 - חני : יקי-מדמימים את הלקוח לא להוציא חשבוניות עסקה נתן גם עודכן</t>
  </si>
  <si>
    <t>אלקו התקנות ושרותים (1973) בעמ</t>
  </si>
  <si>
    <t>05/06/2016 - חני : נשלח לנתן באם נשלחה חן עסקה ללקוח
08/06/2016 - חני : נתן - לא לשלוח חשבוניות ללקוח מדמימים
12/06/2016 - חני : שיק בטחון - פג התוקף שלו 31.1.16</t>
  </si>
  <si>
    <t>חברת נמלי ישראל - פיתוח ונכסים בעמ</t>
  </si>
  <si>
    <t>סלולר- אפקטיב מנהלי כספים והשקעות בעמ</t>
  </si>
  <si>
    <t>04/07/2016 - חני : רוני-שוחחתי אתמול עם רעות.עדכנתי אותה כי רק לאחר ביצוע העברת בעלות והעברת חיובים על ציוד הקצה .נחזיר להם את הצקים הנותרים.אני על זה מול סלקום
12/07/2016 - חני : התשלום אושר ושולם 6681 שח עבור חיוב מאי סלולאר
07/08/2016 - חני : רוני צריך לסגור מול סלקום את המעבר</t>
  </si>
  <si>
    <t>סיכום לצוות ספיר</t>
  </si>
  <si>
    <t>פנינה</t>
  </si>
  <si>
    <t>תדיראן טלקום - שרותי תקשורת בישראל ש.מ</t>
  </si>
  <si>
    <t>06/07/2016 - חני : התשלום אושר - אביבית תעביר על 2 התשלומים  שבוע הבא
20/07/2016 - חני : אביבית - העבירה תשלום אחד אמרה שתעביר חודש הבא 2 תשלומים
10/08/2016 - חני : אביבית- נשלחו שוב את 2 החן לתשלום</t>
  </si>
  <si>
    <t>דומיקאר</t>
  </si>
  <si>
    <t>07/08/2016 - חני :  יעוץ חודשי - לשלוח במייל לעוזי את חן עסקה לאישור באופן קבוע
07/08/2016 - חני : נפתח הסכם חדש - יקי בפגישה ב11.8 יעדכן לגבי חן עסקה חדשה או קיימת</t>
  </si>
  <si>
    <t>מקורות חברת מים בעמ</t>
  </si>
  <si>
    <t>10/08/2016 - חני : ייעוץ חודשי - מסב- לשלוח לשלומי ולפנינה לוודא אישור תשלום כל חודש
10/08/2016 - חני : פנינה העבירה את החן לשלומי לתשלום -נשלח מייל לשלומי שיאשר תשלום ל31.8</t>
  </si>
  <si>
    <t>סיכום לצוות פנינה</t>
  </si>
  <si>
    <t>קריסטל</t>
  </si>
  <si>
    <t>דן אנד ברדסטריט (ישראל) בעמ</t>
  </si>
  <si>
    <t xml:space="preserve"> חן בונוס - נדחה לסוף שנה יצא בתאריך 23/11/15</t>
  </si>
  <si>
    <t>09/08/2016 - חני : ייעוץ חודשי - העברות בנקאיות
09/08/2016 - חני : דודו - הוכחת החסכון מדובר על ישום של סלולאר - חן בונוס יחושב מחדש בסוף התקופה ואז יהיה לתשלום
05/06/2016 - חני : חן בונוס -דיון ותשלום  נדחה לסוף שנה ל27.10.16</t>
  </si>
  <si>
    <t>APM&amp;co עמית, פולק, מטלון ושות</t>
  </si>
  <si>
    <t>18/07/2016 - חני : דודו-תתואם פגישה עם הלקוחה ולאחר איסוף החומר אנו נתקן את החן. 31.7
18/07/2016 - חני : חני שלחה מייל - למה שוב פגישה שהיא תבטל מה עם החומר האם נאסף האם אתה מוכן עם החשבונית
04/08/2016 - חני : דודו-הלקוחה לא יכולה להפגש איתי לפני תחילת אוגוסט ברגע שיהיה לי תאריך אעדכן</t>
  </si>
  <si>
    <t>מהדרין תנופורט יצוא ש.מ</t>
  </si>
  <si>
    <t>10/07/2016 - חני : נשלחה לשרה חן חודשית לתשלום
13/07/2016 - חני : התשלום אושר
02/08/2016 - חני : שולם</t>
  </si>
  <si>
    <t>נעמת – תנועת נשים עובדות ומתנדבות</t>
  </si>
  <si>
    <t>09/08/2016 - חני : אושרה - אישור החשבוניות עבר לריקי - ריקי בחופש - שיחה עם אלין מהרכש כועסת כולה ואמרה שהודיעו על סיום נשלח מייל לדודו שיעדכן אמרה שתטפל בחשבונית והם יוצאים לחופשה מרוכזת עד 28.8 רק אז תהיה לי תשובה
09/08/2016 - חני : דודו-עדכנתי את אבי ורוני הם באמצע הסכם ואין להם נקודת יציאה.
העברתי בקשה לתאום פגישה עם סמנכל הכספים של נעמת ירון מלך
10/08/2016 - חני : רוני ודודו פגישה 7.9</t>
  </si>
  <si>
    <t>בנק מזרחי טפחות בעמ</t>
  </si>
  <si>
    <t>clicksoftware technolo   gies ltd</t>
  </si>
  <si>
    <t>27/07/2016 - חני : שונטל- הושארה הודעה לרויטל שתחזור לחני
27/07/2016 - חני : לוודא עם רויטל לגבי הוצאת חן מס עתידית
02/08/2016 - חני : יצאה חן מס  IN164000977 - לוודא שמעודכנת במערכת אצל רויטל תשלום עבור חודשים 10-12</t>
  </si>
  <si>
    <t>AeroHandling BENGURION AIRPORT</t>
  </si>
  <si>
    <t>18/07/2016 - חני : HEH-שוחחתי עם עופר:
הוא לא מוכן להמשיך לחוזה נוסף
הוא עדיין טוען שחלקנו ביישומים שונים אינו החלק שהוצג
מוכן לשלם לנו 6 תשלומים של 4000 ₪ = 24000 ₪ ולהיפרד כידידים
אמרתי לו שצריך לשלם גם חצי על הבונוס ( משוער ולא מדויק בכלל – 28000 ₪ ) – עד היום בכלל לא דרשנו אותו והוא לא בסטטוס.
מחכה לתשובתו הסופית בעוד יומיים.
אם יאשר לי חצי מהבונוס אני סוגר איתו ואם לא עדכנו אותי מה אתם חושבים – תודה
נ.ב. – לידיעתכם לאחר אישורו הסופי אני אדבר איתו על הסכם בקרה.
27/07/2016 - חני : יקי-שוחחתי איתו היום והוא צריך לחזור אלי בתשובה אם הוא מוכן לשלם לנו 40000 ₪
07/08/2016 - חני : יקי - צריך לקבוע פגישה עם המנכל</t>
  </si>
  <si>
    <t>יונילינק בעמ</t>
  </si>
  <si>
    <t>25/06/2016 - חני : יקי-אני קובע פגישה עם הלקוח- המזכירה לא במקומה
05/07/2016 - חני : יקי- פגישה נדחתה לחודש אוגוסט 7.8
07/08/2016 - חני : יקי- לא הסתדר ידבר עם אבי בשוטף</t>
  </si>
  <si>
    <t>המגש שקד בעמ</t>
  </si>
  <si>
    <t>23/12/2015 - חני : 11/10/2015 - חני : שולמו שיקים יולי 2015 עד דצמבר 2016 - ערבות הסתיימה</t>
  </si>
  <si>
    <t>אחוזת בית רעננה דיור מוגן בעמ</t>
  </si>
  <si>
    <t>18/07/2016 - חני : אסתי הועברה חן שוב קבלה אותה - היו להם בעיות של מיילים לא קבלו רק היום חזרו לתפקוד העבירה לאישור ב27.7 חוזרת מחול תאשר לגבי התשלום
24/07/2016 - חני : פגישה רוני ודודו - 9.8.16
27/07/2016 - חני : אסתי - העברה ב15.8 תעביר 2 תשלומים - חני בקשה שתעשה מאמץ עד סוף החודש תשלום אחד בודקת מול ניר ומחר תעדכן כי נהיה בעייתי נקנו עי קבוצת עזריאלי</t>
  </si>
  <si>
    <t>כפר הנוער ע.ש ב.צ. מוסינזון</t>
  </si>
  <si>
    <t>07/08/2016 - חני : דפנה בקשה חן עסקה פברואר
09/08/2016 - חני : נשלח חן עבור חודש 2.16 - חן עסקה 5102 ישולם יחד דעם חן עבור יולי - לעדכן סטאטוס לאחר התשלום חני
09/08/2016 - חני : התשלום אושר</t>
  </si>
  <si>
    <t>ברית פיקוח 2000 אגודה שיתופית בעמ</t>
  </si>
  <si>
    <t>24/06/2016 - חני : דודו - פגישה תואמה ל20.7
24/06/2016 - חני : חן 5107 לא יצאה ללקוח - לדודו יש פגישה 20.7 החלטה סופית מול הלקוח יחד עם אבי
07/08/2016 - חני : יקי - החלטה בישיבה היום עם אבי</t>
  </si>
  <si>
    <t>שחם סוכנויות ביטוח 1977 בעמ</t>
  </si>
  <si>
    <t>25/07/2016 - חני : ייעוץ חודשי - שיקים יולי 2016 עד יוני 2017</t>
  </si>
  <si>
    <t>אורן - פלמח צובה</t>
  </si>
  <si>
    <t>13/07/2016 - חני : הלקוח לא מגיב נא ליצור מולו קשר ולעדכן עד 14.7
04/08/2016 - חני : יקי-שוחח עם אורן שלח תאריכים לקביעת פגישה אורן בחול
07/08/2016 - חני : יקי- פגישה 14.8 אצלנו</t>
  </si>
  <si>
    <t>ביקורופא בעמ</t>
  </si>
  <si>
    <t>08/08/2016 - חני : וצע מעבר על החסכונות בפגישה האחרונה מתי התשלום האחרון של הלקוח
08/08/2016 - חני : חני עדכנה שהתשלום מכסים עד ספטמבר כולל וחן הבונוס עדיין לא שולמה
09/08/2016 - חני : דודו-החודש אני אהיה אצלו</t>
  </si>
  <si>
    <t>פ.ק. גנרטורים וציוד בעמ</t>
  </si>
  <si>
    <t>07/08/2016 - חני : ךלבדוק עם נתן להוצאת חן עם הנחה או לא
10/08/2016 - חני : נשלח לנתן מייל באם להוציא עם הנחה או רגיל
10/08/2016 - חני : להוציא חן עתידית רגיל ללא הנחה</t>
  </si>
  <si>
    <t>זמן אמיתי בית ספר לברמנים בעמ</t>
  </si>
  <si>
    <t>23/05/2016 - חני : ייעוץ חודשי שיקים ממאי 2016 עד אפריל 2017</t>
  </si>
  <si>
    <t>ק.ב.ע חברה להקמה הפעלה וניהול שירותי רווחה בעמ</t>
  </si>
  <si>
    <t>10/01/16 - אורטל :  ייעוץ חודשי שיקים מדצמבר 2015 עד מאי 2017 כנגד ערבות בנקאית</t>
  </si>
  <si>
    <t>קומפיוטסט הנדסת ציוד לרכב בעמ</t>
  </si>
  <si>
    <t xml:space="preserve"> שיק מספר 13087 נתנה ה.ביטול שיק לתאריך 1.8.16</t>
  </si>
  <si>
    <t>09/08/2016 - חני : יקי-לא היה צריך להוריד אותו מיולי ולא מאוגוסט? נתן אמר לי להוריד מחודש יולי - חני לבדוק
09/08/2016 - חני : רוני פגישה 9.8
09/08/2016 - חני : פגישה 10.8</t>
  </si>
  <si>
    <t>קבוצת אשטרום בעמ</t>
  </si>
  <si>
    <t>08/08/2016 - חני : נשלחה חן לרעיה לוודא סוף החודש שמאושר לתשלום
09/08/2016 - חני : רעיה- תאריך תשלום 31.08.2016
09/08/2016 - חני : התשלום אושר</t>
  </si>
  <si>
    <t>מוקד מטרה בעמ</t>
  </si>
  <si>
    <t>07/08/2016 - חני : יקי - אבי צריך להחליט באם מוסרים ערבות ללקוח וממשיכים לעבוד איתו או שחותכים
08/08/2016 - חני : ערבות נמסרה לביטול לבנק
09/08/2016 - חני : דודו-אין ללקוח ערבות היא לא נמסרה לו נמסר צילום כי הלקוח לא שילם את כל התשלומים אלא רק 4 תשלומים.
רוני היה איתי פעמיים אצל הלקוח ולדעתו חבל לקחת סיכון מול הלקוח ולבקש את כל הצקים ולמסור ערבות כי אנחנו נפסיד יותר כסף.
יקי עודכן במצב ורוני והוא אמרו שיש לקבל אישור מאבי או לשחרר את הלקוח או לקחת סיכון למסור ערבות (הפוטנציאל שם מאוד נמוך)
ערבות הוחזרה לבנק</t>
  </si>
  <si>
    <t>אנטריפוינט מערכות 2004 בעמ</t>
  </si>
  <si>
    <t>10/07/2016 - חני : משימה עד 17.7
17/07/2016 - חני : אבי מול המנכל של אנטריפוינט - יעדכן השבוע לגבי התשלום לא מוכנים כרגע לשלם או שישלם את 40000 שח או שיתן להמליץ להתעדכן מול אבי עוד יומים
26/07/2016 - חני : אבי-נשלח מייל באם יש חדש מול המנכל</t>
  </si>
  <si>
    <t>נובק בעמ</t>
  </si>
  <si>
    <t>26/07/2016 - חני : מתקנים את הערבות בחתימה אצל נתן הבקשה
27/07/2016 - חני : נשלח לבנק בקשה
31/07/2016 - חני : נמסרה ערבות ללקוח העביר שיקים אבל ביקש לחכות עם הפקדה 5 ימי עסקים עד שליאת תחזור מחול ותאשר את הערבות</t>
  </si>
  <si>
    <t>א. ביסקוטי בעמ</t>
  </si>
  <si>
    <t>26/07/2016 - חני : 03/07/2016 - חני : ייעוץ חודשי יולי 2016 עד דצמבר 2017 כנגד ערבות בנקאית  144000 שח ליום 23.12.17</t>
  </si>
  <si>
    <t>פרודוור ישראל בעמ</t>
  </si>
  <si>
    <t>20/07/2016 - חני : ייעוץ חודשי - שיקים יוני 2016 עד מאי 2017 הנחה 5% שוטף  פלוס  90 ב6 חודשים הראשונים ושוטף  פלוס 45 ב 6 החודשים שלאחר מכן</t>
  </si>
  <si>
    <t>חברת טבע ספורט קסטל בעמ</t>
  </si>
  <si>
    <t>02/06/15 - חני :  ייעוץ חודשי - מאי 2015 עד אוקטובר 2016 - הנחה 5%  פלוס  ניהול
07/08/2016 - חני : לבדוק לגבי הנחה באם להוציא שוב או מלא</t>
  </si>
  <si>
    <t>מאסטרפוד בעמ</t>
  </si>
  <si>
    <t>01/07/15 - חני : 09/05/2015 - חני : ייעוץ חודשי - מאי 2015 עד אוקטובר 2016  פלוס  ניהול חוזים
07/08/2016 - חני : יקי יעדכן באם להוציא חן עתידית בישיבה עם אבי</t>
  </si>
  <si>
    <t>מפעלי קרור קר-פרי 1994</t>
  </si>
  <si>
    <t>22/06/2015 - חני : 09/05/2015 - חני : ייעוץ חודשי - מאי 2015 עד אוקטובר 2016  פלוס  ניהול חוזים
07/08/2016 - חני : יקי יעדכן באם להוציא חן עתידית בישיבה עם אבי</t>
  </si>
  <si>
    <t>המכללה למינהל מיסודה של הסתדרות הפקידים</t>
  </si>
  <si>
    <t>29/08/2015 - חני : שיקים יולי 2015 עד דצמבר 2016  פלוס ניהול חוזים - הסכם נחתם 30.4.15 אבל ההסכם מתחיל ב1.7.15</t>
  </si>
  <si>
    <t>ענני תקשורת בעמ</t>
  </si>
  <si>
    <t>07/08/2016 - חני : דודו קיבל שיק בטחון חדש  פלוס  2 שיקים להחלפה  לפגישה ב8.8
07/08/2016 - חני : לעדכן את המייל סכום של רוני מול הלקוח
08/08/2016 - חני : דודו- היה אצל הלקוח והחזיר את השיקים הלקוח רוצה הסכם סגור ואז תתבצעה ההחלפה דודו אמר כמה ימים</t>
  </si>
  <si>
    <t>וועד מקומי שערי תקווה</t>
  </si>
  <si>
    <t>27/07/2016 - חני : דודו-הלקוח לא מעוניין/רוצה לתאם פגישה אמר את זה בנימוס שהוא לחוץ כרגע..
04/08/2016 - חני : דודו-בתחילת השבוע אנסה לתאם איתו שוב פגישה בשיתוף רוני ואעדכן4.8.16
08/08/2016 - חני : דודו-אנו לא מצליחים לתאם פגישה עם הלקוח שאינו מעוניין בהתקשרות איתנו רוני עודכן בנושא ואנו ממשיכים לנסות לתאם את הפגישה</t>
  </si>
  <si>
    <t>נוימן תעשיות פלדה לבניה בעמ</t>
  </si>
  <si>
    <t>22/11/2015 - חני : יעוץ חודשי - שיקים יוני 2015 עד נובמבר 2016 כנגד ערבות בנקאית עס 145350 שח ליום 11.12.16 - שיק של המעמ עס 26163 שח שולם לחוד ושיקים תשלום חדושי 8075 שולם לחוד ב18 תשלומים
02/08/2015 - חני : מחודש יולי הלקוח עבר לדודו
08/08/2015 - חני : לבנק נשלח כתב שיפוי חתום עי נתן</t>
  </si>
  <si>
    <t>גזית גלוב ישראל (פיתוח) בעמ</t>
  </si>
  <si>
    <t>11/06/2016 - חני : דודו-הלקוח סיים באפריל שלח הודעה על כך לפני 5 חודשים.
אנו מנסים לשמר את הלקוח אך כרגע התקופה לא טובה מאחר ויש שינוי בכל שדרת ההנהלה אני בקשר עם עדי חשב החברה שאמר לי שאמתין עוד חודשיים ואז אנסה לתאם פגישה עם ההנהלה החדשה שתכנס
14/06/2016 - חני : דודו- לאחר פגישה עם הלקוח הוא אמר שעכשיו זה לא הזמן בשל חילופי הנהלה ואנו נתאם פגישה בעוד כחודשיים שלושה בנושא המשך התקשרות
08/08/2016 - חני : דודו-כרגע הנושא עדין לא רלוונטי אני בקשר עם החשב</t>
  </si>
  <si>
    <t>המשבב עיבוד שבבי (1994) בעמ</t>
  </si>
  <si>
    <t>27/06/2016 - חני : חן בונוס נמסרה לדודו
04/07/2016 - חני : דודו-6הסכם ההתקשרות הוא ל36 חודשים עם נקודת ביקורת לאחר 18 חודשים בהסכם כתוב כי הלקוח יכול לסיים לאחר 18 חודשים בהתראה של חודשיים מראש היום זו ההודעה הראשונה של הלקוח על כך שוחחתי עם רוני בנושא מאחר והבנתי שזה מה שהלקוח יעשה ורוני עדכן אותי כי נראה שהלקוח לא יכול לצאת מאחר ופספס את נקודת ההודעה לדעתי רוני טועה בכל אופן יש בונוס קטן לתשלום וכן הלקוח לא הודיע בעבר על רצונו לסיים ולכן לדעתי על הלקוח לשלם 4 חודשי ריטיינר  פלוס  בונוס  בהנחה ויכול לסיים – משימה עד 5.7 עדכון מה ההמשך
07/07/2016 - חני : דודו-סוכם על עבודה במשך 3 חודשים (כרגע בלי תשלום) על מנת לייצר עוד חסכונות בשביל להמשיך ולעבוד עם הלקוח ולקבל עוד 18 צקים</t>
  </si>
  <si>
    <t>מועצה אזורית גדרות</t>
  </si>
  <si>
    <t>10/08/2016 - חני : ייעוץ חודשי - העברות בנקאיות 22-25 להעביר לסמדר חן
10/08/2016 - חני :  יקי שוחח עם סמדר שונה האשראי מאחר ופתרונות התחילו תשלום מחודש ההסכם נובמבר והיה צריך להתחיל דצמבר
10/08/2016 - חני : נשלחה חן יוני לתשלום לסמדר</t>
  </si>
  <si>
    <t>החברה למרכזי תרבות וספורט לעובד ולמשפחתו בעמ</t>
  </si>
  <si>
    <t xml:space="preserve"> זיכוי בגין עדכון תעריפי מים, בונוס</t>
  </si>
  <si>
    <t>07/08/2016 - חני : יקי - היתה פגישה והוצעה הצעה ללקוח - הלקוח לא קיבל את הפתרון רוני מנסה לקבל תשובה סופית אם מגיעים לפשרה או עובר למשפטי
09/08/2016 - חני : רוני-אני אחרי שיחה ארוכה עם איתי.
הוא לא מקבל אף אחת שההצעות שהצענו לו:
המשך ההסכם
בורר
תשלום בגין הפרת ההסכם.
אין מבחנתו מנוס אלא לתבוע את כל הכסף בהגשת תביעה.
אנחנו סופר חזקים מולו ויש לנו את כל ההוכחות לעמידה ביעד והרבה מעבר לזה.
נתנו להתנהלות מולו הרבה יותר מידי זמן לשיחות פגישות ותחלופת מיילים.
אין מה לשלוח אפילו מכתב עורך דין ישר להעביר את התיק לתביעה.
09/08/2016 - חני : יקי- היתה פגישה והוצעה הצעה ללקוח - הלקוח לא קיבל את הפתרון רוני מנסה לקבל תשובה סופית אם מגיעים לפשרה או עובר למשפטי</t>
  </si>
  <si>
    <t>טל הל יסכה בעמ</t>
  </si>
  <si>
    <t>10/07/2016 - חני : משימה עד 14.7
27/07/2016 - חני : דודו-החתימה על ההסכם מתעכבת הלקוח עדיין לא חתם אני מאמין שייחתם השבוע 21.7
07/08/2016 - חני : דודו - החשב היה צריך לאשר את החסכון אושר עי חשב - צריך לתאם עם סמנכל הכספים צביקה פגישה לעבור על כמה נחסך סהכ ומה מגיע לנו  - יוציא לו מייל עם 3 מועדים יכתב את חני לפגישה</t>
  </si>
  <si>
    <t>מסיעי אריה שאשא בעמ</t>
  </si>
  <si>
    <t>10/03/2016 - אורטל : רוני-אין מה להוציא  אנחנו מנסים להדמים את הסיטואציה וההסכם  מול הלקוח
25/04/2016 - אורטל : יקי בודק היפרדות מהלקוח
01/05/2016 - אורטל : לקוח מורדם לא פונים אליו לגביה</t>
  </si>
  <si>
    <t>סלטי שמיר 2006 בעמ</t>
  </si>
  <si>
    <t xml:space="preserve"> מעמ, מעמ, בונוס</t>
  </si>
  <si>
    <t>13/07/2016 - חני : דודו-שוחחתי היום עם סמדר היא לא מתכוונת להתערב והיא מפנה אותי ליעקב שלא חוזר אלי כבר שבוע.מחר אנסה ליצור אתו שוב קשר
13/07/2016 - חני : דודו-לפני שבועיים ביום רביעי ה29.6.2016  נפגשנו במשרדך בנוגע להמשך ההתקשרות והסדרת כל נושא התשלומים.הבטחת תשובה עד יום שני ה 4.7.2016 ומאז עבר שבוע וחצי.אשמח אם תחזור אלינו היום או מחר בנושא עם תשובתך.
07/08/2016 - חני : דודו - הלקוח לא מגיב לו ממליץ להעביר למשפטי - יקי יחליט עם אבי בשוטף</t>
  </si>
  <si>
    <t>שיאון - חברה ישראלית להזרעה מלאכותית וטיפוח בעמ</t>
  </si>
  <si>
    <t>18/01/16 - אורטל : נשלח לבנק טופס חתום
20/01/16 - אורטל : הארכת ערבות נשלחה בדואר מהבנק ללקוח. הצוות עודכן
21/01/16 - אורטל : ערבות מוארכת נשלחה ללקוח עי הבנק חתומה ליום 24.7.17</t>
  </si>
  <si>
    <t>רותם מרכזי סיעוד בעמ</t>
  </si>
  <si>
    <t>07/08/2016 - חני : משימה לדודו עד 17.8
08/08/2016 - חני : דודו-אנו בתהליך של סגירת חסכון ב2 נושאים מול הלקוח הלקוח בסכנת סגירה עי משרד הבריאות כך שעתיד ההתקשרות מאוד בעייתי
10/08/2016 - חני : רוני פגישה 23.8</t>
  </si>
  <si>
    <t>בארות יצחק קבוצת הפועל המזרחי להתישבות שיתופית בעמ</t>
  </si>
  <si>
    <t>07/08/2016 - חני : חן 5107 לא נמסרה ללקוח במקומה נתנה הצעה אחרת באישור אבי בהמשך לפגישתנו להלן הצעתינו להמשך ההתקשרות לתקופה של 18 חודשים נוספים
עלות הרטיינר החודשי תופחת ב20 אחוז ותעמוד על 12500 שח
בנוסף תנאי התשלום ישנו ויעמדו על שוטף 180
ייתר הנושאים ישארו בהתאם להסכם.
אודה לאישורך לאמור עד לתאריך 4.8.16
07/08/2016 - חני : דודו צריך לדבר עם הלקוח ולעדכן תשובה
09/08/2016 - חני : דודו-אתמול שוחחתי עם בנגו וסקרתי בפניו את היישומים שבוצעו הוא אמור לאשר לי את היישומים בימים הקרובים ואז נדע איך ממשיכים.</t>
  </si>
  <si>
    <t>סוכנויות פלתורס ביטוח בעמ</t>
  </si>
  <si>
    <t>28/07/2016 - חני : דודו לדניאלה - ביום ראשון ה24.7 שלחתי אלייך חשבונית בונוס בגין פעילות שבוצעה ב18 החודשים הראשונים להסכם ביננו בהתאם להסכם הקיים.
במידה ויש לך הסתייגות מהסכום אשמח אם תיצרי איתי קשר בהקדם  (ניסיתי לשוחח איתך היום בנושא אך לא היה מענה).
אשמח להעברת התשלום בהקדם.
28/07/2016 - חני : דניאלה-בוודאי שיש לי הסתייגות לא ידוע לי שעל ה- 18 חודש חסכנו כל כך הרבה כסף לדעתי אתם עושים חישוב ל- 36  חודש וזה לא נכון.תערוך חישוב לתקופה שעברה ולא לעתידית.עד מתי ההסכם בתוקף?
08/08/2016 - חני : דודו- תואמה פגישה עם הלקוחה ל10.8 כמו כן שוחחתי איתה בנושא הבונוס ככל הנראה לא תהיה גביה לפני הפגישה שלי איתה</t>
  </si>
  <si>
    <t>ארדינסט בן-נתן ושות עורכי דין</t>
  </si>
  <si>
    <t>03/07/2016 - חני : רוני לתומר גמליאל - היי תומר. בסיכום פרידה שלנו מול הלקוח סוכם 
כי נעשה להם בקרה בנושאים שטיפלנו ובמידה וניתן גם לשפר הסכמים אז בכלל טוב.הם ישלמו לנו עבור שירות הבקרה תשלום חד פעמי של 10000 ₪.
הנושאים שצריך לבדוק הם :
סלולאר – דוח מלא של בקרה והמלצות
בזק- דוח מלא של בקרה והמלצות
ציוד משרדי – בדיקת מצב קיים והמלצות
מיכון משרדי – בדיקת מצב קיים והמלצות.
שיחות בנלואמיות 
אינטרנט.
אני רוצה להציג להם את זה בתחילת אוגוסט.תגיד לי איזה חומר אתה צריך שלא נמצא אצלנו ואתם לך איש קשר מול הארגון .
07/08/2016 - חני : דודו מה קורה עם החומר ללקוח
08/08/2016 - חני : דווד-הבקרה תסתיים בימים הקרובים והחומר יועבר ללקוחה</t>
  </si>
  <si>
    <t>אולפנא ומכללה בהרן</t>
  </si>
  <si>
    <t>18/03/15 - חני : הלקוח קיבל מכשיר אייפון
14/06/2016 - חני : התשלום אושר
13/07/2016 - חני : התשלום אושר</t>
  </si>
  <si>
    <t>TradeMobile</t>
  </si>
  <si>
    <t>09/08/2016 - חני : יעוץ חדושי - יולי 2016 עד דצמבר 2017 כנגד ערבות בנקאית עס 225000 שח ליום 01.02.18
09/08/2016 - חני : דודו ימסור את הארכת הערבות יעדכן תאריך</t>
  </si>
  <si>
    <t>סיכום לצוות קריסטל</t>
  </si>
  <si>
    <t>שוהם - שכר</t>
  </si>
  <si>
    <t>טיולי אתרים בעמ</t>
  </si>
  <si>
    <t>26/07/2016 - חני : בקרת שכר - ייעוץ חודשי עם ניהול חוזים - שיקים יוני 2016 עד יולי 2017</t>
  </si>
  <si>
    <t>מעדני מניה רשתות מסחר 2000 בעמ</t>
  </si>
  <si>
    <t>31/07/2016 - חני : ערבות הוחזרה לכספת אלכס יוודא שהשיקים מוכנים יקבל את הערבות
04/08/2016 - חני : אלכס- עדיין מול הלקוח יום ראשון ינסה שוב אם לא יעל תתערב
07/08/2016 - חני : אלכס-שוחחתי עם אמיר ס. הכספים לפני כשעה. 
לטענתו הבעלים היחיד שמוסמך לחתום על צקים אינו בארץ עד לשבוע הבא. 
הבעיה היא שאמיר טס בסופש הקרוב לחופשה עד ה-21 באוגוסט הוא טוען שגם אם יכין את הצקים לפני לצורך חתימה בתקופה שיהיה בחופש לא נוכל לקבל אותם לפני שהוא יחזור.
בקשתי ממנו שיבדוק מה אפשר לעשות על מנת לסגור את הנושא הזה כבר בהקדם ממתין לראות מה תהיה התשובה שלו</t>
  </si>
  <si>
    <t>זכוכית עמר נתיבות בעמ</t>
  </si>
  <si>
    <t>05/07/2016 - חני : פרוייקטלי
05/07/2016 - חני : נשלחה משימה ליעל זמשטיין ל15.9 לעדכן באם ממשיכים הסכם - חודשיים לפני התשלום האחרון של ספטמבר
18/07/2016 - חני : חן 37410 לא מקושר בטיפל יקי לא נותן לקשר</t>
  </si>
  <si>
    <t>עמינח תעשית רהיטים ומזרונים בעמ</t>
  </si>
  <si>
    <t>23/06/2016 - חני : לקוח על בסיס הצלחה - הלקוח חוייב תוך 7 ימים מיום הגשת אישור על ביצוע חיסכון בפועל בתנאי תשלום שוטף פלוס 30 בהוראה לחיוב חשבון
09/07/2016 - חני : יקי-אני מעביר אותו לצוות שוהם שכר מהצוות של אודם</t>
  </si>
  <si>
    <t>פימא מערכות אלקטרוניות בעמ</t>
  </si>
  <si>
    <t>10/07/2016 - חני : דני סמנכל הכספים קיבל את החן עסקה להתקשראליו ביום שני
17/07/2016 - חני : רויטל- לא קיבלה הוראה מדני להכין שייקם - דני יהיה מחר היום איננו
07/08/2016 - חני : חזר לטיפול אלכס מול דני יעדכן</t>
  </si>
  <si>
    <t>קפוא זן תעשיות מזון בעמ</t>
  </si>
  <si>
    <t>03/07/2016 - חני : 02/06/2016 - חני :  בקרת שכר  פלוס  ניהול חוזים ללא תשלום -שיקים יוני 2016 עד נובמבר 2017</t>
  </si>
  <si>
    <t>כץ משלוח בינעירוני בעמ</t>
  </si>
  <si>
    <t>08/08/2016 - חני : ייעוץ חודשי - חיוב כ.אשראי - לשלוח חן לפני חיוב לליאת וגילית
08/08/2016 - חני : ליאת-נשלחה חן אוגוסט לאישור לחיוב כ.אשראי מחכה לתשובה</t>
  </si>
  <si>
    <t>טלכלל בעמ</t>
  </si>
  <si>
    <t>31/07/2016 - חני : יצאה חן מס 164001019
07/08/2016 - חני : רן - נשלח לו מייל מה עם השיקים אם אפשר לאסוף
10/08/2016 - חני : אלכס צריך להחזיר תשובה לרן לגבי נושא ששאל מחכה לתשובה מאבי יחזיר תשובה ישאל את רן לגבי השיקים אם לא יסתדר היום חני מחר תתקשר לגביה שוב</t>
  </si>
  <si>
    <t>מנטפילד (1983) בעמ</t>
  </si>
  <si>
    <t>28/07/2016 - חני : נשלח מייל ליעל מה עם ההסכם
07/08/2016 - חני : יעל עדיין בטיפול מול היועצת המשפטית
10/08/2016 - חני : יעל-רותם העו״ד עדיין לא חזרה אליי
מתקשרת אליה כל כמה ימים</t>
  </si>
  <si>
    <t>סיכום לצוות שוהם - שכר</t>
  </si>
  <si>
    <t>שנהב</t>
  </si>
  <si>
    <t>מודיעין אזרחי בעמ</t>
  </si>
  <si>
    <t>18/07/2016 - חני : רועי לאבי-אבי שלום קבעתי איתו להיום ב 15:00 בתחושה שלו מגיע לו כסף בחזרה בכל מקרה אני אציע לו את הסכם הבקרה
07/08/2016 - חני : רועי-נפגשתי אתמול עם מאיר יצחק המשנה למנכל במודיעין אזרחי 
הצעתי לו להמשיך את ההתקשרות במודל של הסכם בקרה בעלות מופחתת של 50% 
מאיר אינו מוכן להמשיך את ההסכם או לקבל את החלופה שהצעתי. 
להבנתו מגיע לו כסף בחזרה לאור הנזק שנגרם לו  לכאורה. 
לדבריו בגלל ההשתדלות שעשיתי עבורו הוא מוכן לא להגיש נגדנו תביעה.
ההסכם של הלקוח הוא ל 18 חודשים ומאפשר לו לצאת אחרי 12 חודשים במידה ולא עמדנו בהתחייבות (מצב ) 
עד כה קיבלנו 10 תשלומים. 
מה דעתכם ?
07/08/2016 - חני : יקי- בודק בישבה מול אבי החלטה</t>
  </si>
  <si>
    <t>בר-כל רשתות בעמ</t>
  </si>
  <si>
    <t>12/06/2016 - חני : ייעוץ חודשי שיקים מאפריל 2016 עד ספטמבר 2017 כנגד ערבות בנקאית לא נמסר נספח אי ללקוח</t>
  </si>
  <si>
    <t>אלומאיר בעמ</t>
  </si>
  <si>
    <t>07/08/2016 - חני : אלינור - מפגישתי האחרונה עם ירון- לא מעוניין לחדש את הצקים
07/08/2016 - חני : חני לרועי - לטיפולך מול הלקוח לחידוש ההסכם ועדכונך
07/08/2016 - חני : רועי-חני אין בעיה אני מעודכן ומכוון על המשימה אגיע אל ירון במהלך השבוע הקרוב בנחיתה מפתיעה ( סבירות גבוהה שאפילו מחר ) 
ואעדכן בהתאם</t>
  </si>
  <si>
    <t>אבניר חברה לרכב בעמ</t>
  </si>
  <si>
    <t xml:space="preserve"> ן לא נשלחה ללקוח חן בונוס מחכים לאישור אבי, זיכוי בגין מכשיר ניסוי</t>
  </si>
  <si>
    <t>09/07/2016 - חני : רועי יקבל אישור מאבי לביטול החשבונית
19/07/2016 - חני : חן 85730 זיכוי בגין מכשיר ניסוי עס 1893 שח
07/08/2016 - חני : נשלח שוב מייל רועי לבקש בטול מאבי לגבי חן בונוס עס 1612 שח מקוה שזה המייל האחרון לרועי</t>
  </si>
  <si>
    <t>אביב תעשיות מיחזור בעמ</t>
  </si>
  <si>
    <t>12/06/2016 - חני : ייעוץ חודשי - שיקים נובמבר 2015 עד אפריל 2017</t>
  </si>
  <si>
    <t>עמוס גזית בעמ</t>
  </si>
  <si>
    <t>29/08/2015 - חני : ללקוח נשלחה ערבות נוסח של הלקוח - אין נספח א
10/08/2016 - חני : הוצאת חן עתידית לברר יש ערבות בנקאית נשלח מייל לאלינור ורועי
10/08/2016 - חני : לא נשלח מייל חני להוציא חן עתידית ומשם לשאול את החן להוציא בכל מקרה</t>
  </si>
  <si>
    <t>אומן יציקות בעמ</t>
  </si>
  <si>
    <t>06/07/2016 - חני : לקוח בסיס הצלחה  פלוס  חן סים
06/07/2016 - חני : התשלום אושר
06/07/2016 - חני : רועי-ננסה לגייס מחדש עד 31.08.16</t>
  </si>
  <si>
    <t>אס איי טי תוכנה לטכנולוגיות מידע בעמ</t>
  </si>
  <si>
    <t>09/07/2016 - חני : יקי-רוני ידבר עם הלקוח לגבי תשלום נוסף אחד ואם לא ישלם נתבע את הלקוח על הכל
14/07/2016 - חני : רוני-רחל בחופש.חוזרת ביום שני לעבודה
07/08/2016 - חני : יקי- גיא הרמלין הודיע שיש חסכון  בארנונה צריך לשבת עם  אבי ולהחליט מה לעשות מולו</t>
  </si>
  <si>
    <t>חרסה סטודיו  יצרני כלים סניטריים בעמ</t>
  </si>
  <si>
    <t>26/07/2016 - חני : יקי לצבי ורועי -ראו את המייל של עורך הדין של חרסה ואשדוד סחר – התהליך המשפטי החל 
רועי וצבי  - נא להכין את החומר המשפטי במייל הכולל את כל סיכומי הפעילות  פלוס  אישוריי היישום  פלוס  הסכם הלקוח וכו הפורמט של המייל יהיה כמו עיריית טבריה שמצב למייל הזה  פלוס  מסתך נתן  
לוז לביצוע 8.8.16 שעה 15:00
26/07/2016 - חני : רועי-אין בעיה נכין את החומר אפילו לפני המועד שנתת 
אני מבחינתי אמשיך לנסות להגיע לפשרה עם בני ( כמו שסיכמנו)
07/08/2016 - חני : יקי- הופך למשפטי - רועי מנסה לסגור בדרכי נועם</t>
  </si>
  <si>
    <t>יהודה רשתות פלדה בעמ</t>
  </si>
  <si>
    <t>06/08/2016 - חני : יקי-מצב המסמך החתום לאחר שהגענו להבנה עם יהודה רשתות על עבודה החל מאוגוסט לחצי שנה. יש לתאם עם הלקוח ( מול נחמי ) על פגישת היכרות כאשר חייבים לזכור שהוא מצפה לצוות חדש.הצוות שנבחר הינו צוות שנהב אבל בפגישה הראשונה חייבים להגיע עם רוני ולא עם רועי שאותו הוא מכיר.רועי ינהל את הצוות מאחורי הקלעים.
יש להביא בפגישה ששה צקים מהלקוח 7000 ₪ לפני מעמ כל אחד.
הפגישה החייבת להיות בהתחלה של אוגוסט על מנת שנרוויח את החודש.
06/08/2016 - חני : פגישה 11.8.16</t>
  </si>
  <si>
    <t>בטחון שרותים אבידר בעמ</t>
  </si>
  <si>
    <t>20/06/2016 - חני :  ייעוץ חודשי שיקים מאי 2016 עד אוקטובר 2017 כנגד ערבות בנקאית</t>
  </si>
  <si>
    <t>עופרטקס תעשיות (1997) בעמ</t>
  </si>
  <si>
    <t>16/06/2016 - חני :  ייעוץ חודשי שיקים אפריל 2016 עד מרץ 2017 כנגד ערבות בנקאית</t>
  </si>
  <si>
    <t>עמותה לילדים בסיכון</t>
  </si>
  <si>
    <t>06/08/2016 - חני : שלום לכולם
בהמשך לפגישתי עם עדי קורן ורונית בכר מדלויט בשבוע שעבר (סיכום הפגישה מצורף למייל זה) שוחחתי עם עדי קורן. 
היא הציגה את עיקרי הפגישה למנכלית העמותה הגברת ציפי נגל- אדלשטיין
וציינה כי ציפי מאוד הופתעה מדרך החיסכון היא טוענת שבמעמד המכירה הובטח להם כסף מזיכוי רטרואקטיבי מרשויות המס ולא מתחשיב עתידי.
היא הסבירה שההתקשרות עם חברת פתרונות אפקטיביים הייתה בתנאי שנושא מס השכר יניב להם זיכוי.
וכעת שהם מבינים שמדובר מחיסכון עתידי אפשרי פחות רלוונטי להם.
עדי עדכנה כי הם לא יבצעו העברה במסב לפני הפגישה של ציפי עם אבי ב 15/8.
06/08/2016 - חני : אבי לאריאל -אריאל תרים לה טלפון ותסביר לה חד משמעית שהיא הולכת להעביר את התשלום בהתאם להסכם
אם אמור לעבור כסף לפני הפגישה שלי היא תעביר אותו
אנחנו נעמוד בתנאי ההסכם
06/08/2016 - חני : אריאל-יבוצע מחר - תקבלו עידכון</t>
  </si>
  <si>
    <t>דיסקרט בעמ</t>
  </si>
  <si>
    <t>09/05/2016 - אורטל : ייעוץ חודשי שיקים ממאי 2016 עד אוקטובר  2017 כנגד ערבות בנקאית</t>
  </si>
  <si>
    <t>טעים לנו ייצור מזון ישראל (2003) בעמ</t>
  </si>
  <si>
    <t>09/03/2016 - אורטל : 01/02/16 - אורטל : ייעוץ חודשי שיקים מפברואר 2016 עד יולי 2017 עם 5% הנחה</t>
  </si>
  <si>
    <t>פוזה הלבשה כללית בעמ</t>
  </si>
  <si>
    <t>09/08/2016 - חני : רועי-צהריים טובים שוחחתי כעת עם אלון לדבריו לא ידע  על הפגישה אתמול עם אבי בכל מקרה סיכמנו שהוא חוזר אליי מחר ויודיע לי אם אני יכול לבוא אליו לפגישה אני אעדכן אתכם בהמשך
09/08/2016 - חני : פגישה 11.8
10/08/2016 - חני : פגישה 18.11</t>
  </si>
  <si>
    <t>גובה עבודות מקצועיות בתחום הבניין בעמ</t>
  </si>
  <si>
    <t>19/09/2015 - חני : ייעוץ חדושי - ספטמבר 2015 עד פברואר 2017  פלוס  הנחה 5% וניהול חוזים</t>
  </si>
  <si>
    <t>לוסי בורכרד ספנות בעמ</t>
  </si>
  <si>
    <t>01/02/16 - אורטל : 17/01/16 - חני : 5 - חני :  ייעוץ חודשי - (3 שיקים דחויים בשווי של 42000 שח  פלוס  מעמ ) שיקים ספטמבר 2015 עד פברואר 2017 כנגד ערבות מלאה 126000 שח - נספח א לא נמסר ללקוח</t>
  </si>
  <si>
    <t>די.אס.איי.טי פתרונות בעמ</t>
  </si>
  <si>
    <t>30/09/2015 - חני :  ייעוץ חודשי - שיקים אוגוסט 2015 עד ינואר 2017 ערבות בנקאית עד 6.2.17 נספח א לא נמסר ללקוח</t>
  </si>
  <si>
    <t>סקיילקס קורפוריישן בעמ</t>
  </si>
  <si>
    <t>30/08/2015 - חני : 29/08/2015 - חני : ייעוץ חודשי - שיקים אוגוסט 2015 עד ינואר 2017</t>
  </si>
  <si>
    <t>יחדיו - שילוח בינלאומי ועמילות מכס בעמ</t>
  </si>
  <si>
    <t xml:space="preserve"> אינטרנט ושיחות בינלאומיות</t>
  </si>
  <si>
    <t>15/12/2015 - חני : ייעוץ חודשי - שיקים ספטמבר 2015 עד פברואר 2017  פלוס ערבות בנקאית עס 126000 שח עד ליום 10.3.17  נספח א לא נמסר ללקוח
24/12/15 - חני : רועי - בהמשך לפגישתי הנעימה עם אופיר קניאס  סיכמנו כי מועד תחילת החוזה יחשב מהיום קרי 20.12.15 ולא מחודש ספטמבר
07/08/2016 - חני : חן 85714 עס 569 שח אינטרנט שיחות בינלאומיות</t>
  </si>
  <si>
    <t>אגודת זבח ש.ש. בעמ</t>
  </si>
  <si>
    <t>13/10/2015 - חני :  ייעוץ חודשי - אוקטובר 2015 עד מרץ 2017</t>
  </si>
  <si>
    <t>עטרת ער בית אבות נווה אורנים</t>
  </si>
  <si>
    <t>30/06/2016 - חני : להיות בקשר מול נחמי - נקודת הבוקרת ב15.8 - פגישה אלינור 19.7.16
30/06/2016 - חני : אלינור-מסרתי חשבונית עתידית לרמית מנכלית עטרת
יש לנו נק ביקורת ב15.8 הם מעוניינים לבחון את המשך ההתקשרות.
נכון לעכשיו הם לא יתנו צקים עתידיים.- פגישה ב19.7.16
12/07/2016 - חני : אלינור-זז ל 30/8. בהתאם לתאריך נק הבדיקה.</t>
  </si>
  <si>
    <t>קופריקה נכסים בעמ</t>
  </si>
  <si>
    <t>24/04/2016 - חני :  - חני : ייעוץ חודשי- ינואר 2016 עד דצמבר 2016 כולל מערכת ניהול חוזים ללא חיוב
29/04/2016 - חני : שיק בטחון לא הוחזר פיזית פג תוקף
01/05/2016 - חני : נתן אישר שרועי לא יבקש את השיק בטחון מהלקוח</t>
  </si>
  <si>
    <t>רשיונל סיסטמס בעמ</t>
  </si>
  <si>
    <t>09/07/2016 - חני : התשלום לפתרונות ישולם סך של 89137 שח בתוספת מע תוך 60 יום מ יום הסכום ישולם עד 60 יום ממועד הפסקה (6.7.16)
או בכל דרך אחרת עלייה יסכימו הצדדים ביניהם
12/07/2016 - חני : רועי-אני אפנה לאסנת ואעדכן
20/07/2016 - חני : הלקוח לא מוכן לשלם לפני ישלם שוטף 60 - סוף ספטמבר תחילת אוקטובר - תאריך הפסיקה 6.7</t>
  </si>
  <si>
    <t>מיל סטון עיבודי שיש בעמ</t>
  </si>
  <si>
    <t>27/07/2016 - חני : אלינור-שלום לכולםבתום 4 פגישות (מתישות) עם מנכל מילסטון 
סוכם כי אנו נמשיך לעבודה משותפת לעוד 18 חודשים עס 10000 ₪  פלוס  מעמ  תמורת צק בטחון (במקום ערבות בנקאית שהייתה)
אושר עי אבי.בנושא הבונוס – התקבל צק עס 5310 ₪  פלוס  מעמ.
ישנה שורה בנושא חיסכון בסולר שלא הגענו להסכמה עם הלקוח .
רועי עדכן בבקשה החלטת אבי מה לעשות בנושא.
28/07/2016 - חני : שיק בטחון עס 180000 שח ליום 5.1.18 הוכן
07/08/2016 - חני : יקי- יתרת חן הבונוס 85725 החלטה ללקוח שיתן סכום שהוא חושב שבוצע משימה עד 18.8 לרועי</t>
  </si>
  <si>
    <t>י.קשטן חומרי חשמל בעמ</t>
  </si>
  <si>
    <t>26/06/2016 - חני : רועי מגיש תוכנית עבודה לאבי ביום ג 28.6.16
26/06/2016 - חני : יש לבצע פגישה נוספת עם אבי יחד עם נציגי קשטן לסגירת כל הנושאים ובחינת המשך התקשרות לבקשת רועי - לבדוק מול רועי שוב עד 3.7
26/06/2016 - חני : רועי-שלום רב  
להלן עקרי הסיכום עם הלקוח – 
אנו נמשיך לתת שירות ללקוח למשך 3 חודשים נוספים (יוני  יולי  אוגוסט ) 
בשלב זה ללא תשלום נוסף. תתקיים פגישת סטאטוס בעוד 3 חודשים לבחינת תוצאות הרבעון. 
תואמה פגישה בנושא השכר עם מנכל קשטן עופר לתאריך 13.07.16 אבי יגיע לפגישה זו באופן אישי. 
אלינור ועדי -  תדאגו לקבל בבקשה כרטסת עוד השבוע  לנתח אותה ולעדכן את תכנית העבודה שהוצגה ללקוח
אין מצב שאנחנו לא עומדים בהתחייבות שאבי נתן!</t>
  </si>
  <si>
    <t>דיאמנט צעצועים בעמ</t>
  </si>
  <si>
    <t>08/06/2016 - חני : נתן השיב לאורטל שמדמימים את הלקוח לא להתקשר
24/06/2016 - חני : חן 5107 לא יצאה ללקוח - מדמימים                                                                     08/06/2016 - חני : נתן השיב לאורטל שמדמימים את הלקוח לא להתקשר</t>
  </si>
  <si>
    <t>אורנטק מערכות ניהוליות בעמ</t>
  </si>
  <si>
    <t>12/07/2016 - חני : פגישה 1.8.16 אבי עם הלקוח
07/08/2016 - חני : יקי- אבי ורועי החליטו מול הלקוח עבודה במשך חודשיים ואז יוחלט באם הלקוח ממשיך
07/08/2016 - חני : אלינור-בקרת כניסה – לקבל משמוליק את ההצעות לבקרות הכניסה ולסייע בבדיקתן והפחתת עלויות 
המשך התקשרות – סוכם כי נמשיך את הפעילות לחודשיים הקרובים במתווה הנוכחי ( ללא הפקדת התשלומים ) בעוד כחודשיים נקיים פגישה נוספת בה נבחן את המשך הפעילות</t>
  </si>
  <si>
    <t>אחים מרגולין הנדסה וייעוץ בעמ</t>
  </si>
  <si>
    <t>16/03/15 - חני : ערבות עם נספח א - לא חתום ללקוח- ערבות הסתיימה 
18/07/2015 - חני : חן 35668 עס 867 שח תקשורת סלולארית
25/07/2016 - חני : אלינור- חן הסלולאר יטופל חודש הבא התקבלו 18 שיקים רייטנר</t>
  </si>
  <si>
    <t>גרין מחסני אופנה בעמ</t>
  </si>
  <si>
    <t>04/08/2016 - חני : אלינור פגישה 1.8 - נשלח מייל מה נסגר בפגישה עם החן העתידית
04/08/2016 - חני : אלינור-זז לתאריך לא ידוע עדיין בחודש אוגוסט. הלקוח ביטל שוב עקב נסיעה בלתי צפויה לחול.
10/08/2016 - חני : אלינור-פגישה 15.8</t>
  </si>
  <si>
    <t>עוף והודו ברקת - חנות המפעל בעמ</t>
  </si>
  <si>
    <t>26/07/2016 - חני : ייעוץ חודשי שיקים יולי 2016 עד דצמבר 2017 כנגד ערבות בנקאית עס 144000 שח ליום 11.1.18</t>
  </si>
  <si>
    <t>רחשי לב - מרכז תמיכה ארצי לילדים</t>
  </si>
  <si>
    <t>07/08/2016 - חני : אריאל אמר לבקש מסב באם יבקש שיק בטחון לבקש כמה חודשים
08/08/2016 - חני : אלינור-פגישה 16.8
10/08/2016 - חני : אבי אמר להוציא לו שיק בטחון ולא להדיין עם הלקוח - חני שלח מייל על כמה להוציא את השיק בטחון</t>
  </si>
  <si>
    <t>סיכום לצוות שנהב</t>
  </si>
  <si>
    <t>סיכום לכל הצוותים:</t>
  </si>
</sst>
</file>

<file path=xl/styles.xml><?xml version="1.0" encoding="utf-8"?>
<styleSheet xmlns="http://schemas.openxmlformats.org/spreadsheetml/2006/main">
  <numFmts count="0"/>
  <fonts count="4">
    <font>
      <name val="Calibri"/>
      <family val="2"/>
      <color theme="1"/>
      <sz val="11"/>
      <scheme val="minor"/>
    </font>
    <font>
      <name val="Calibri"/>
      <family val="2"/>
      <b val="1"/>
      <color rgb="00000000"/>
      <sz val="11"/>
    </font>
    <font>
      <name val="Arial"/>
      <family val="2"/>
      <b val="1"/>
      <color rgb="00000000"/>
      <sz val="12"/>
    </font>
    <font>
      <name val="Arial"/>
      <family val="2"/>
      <color rgb="00000000"/>
      <sz val="12"/>
    </font>
  </fonts>
  <fills count="4">
    <fill>
      <patternFill/>
    </fill>
    <fill>
      <patternFill patternType="gray125"/>
    </fill>
    <fill>
      <patternFill patternType="solid">
        <fgColor rgb="00FFFFFF"/>
      </patternFill>
    </fill>
    <fill>
      <patternFill patternType="solid">
        <fgColor rgb="00FFFF00"/>
      </patternFill>
    </fill>
  </fills>
  <borders count="3">
    <border>
      <left/>
      <right/>
      <top/>
      <bottom/>
      <diagonal/>
    </border>
    <border>
      <left style="thin"/>
      <right style="thin"/>
      <top style="thin"/>
      <bottom style="thin"/>
      <diagonal/>
    </border>
    <border>
      <left style="thin">
        <color rgb="00000000"/>
      </left>
      <right style="thin">
        <color rgb="00000000"/>
      </right>
      <top style="thin">
        <color rgb="00000000"/>
      </top>
      <bottom style="thin">
        <color rgb="00000000"/>
      </bottom>
      <diagonal/>
    </border>
  </borders>
  <cellStyleXfs count="1">
    <xf borderId="0" fillId="0" fontId="0" numFmtId="0"/>
  </cellStyleXfs>
  <cellXfs count="4">
    <xf borderId="0" fillId="0" fontId="0" numFmtId="0" xfId="0"/>
    <xf applyAlignment="1" applyProtection="1" borderId="2" fillId="2" fontId="2" numFmtId="0" xfId="0">
      <alignment horizontal="center" shrinkToFit="1" vertical="center" wrapText="1"/>
      <protection hidden="0" locked="0"/>
    </xf>
    <xf applyAlignment="1" applyProtection="1" borderId="2" fillId="2" fontId="3" numFmtId="0" xfId="0">
      <alignment horizontal="center" shrinkToFit="1" vertical="center" wrapText="1"/>
      <protection hidden="0" locked="0"/>
    </xf>
    <xf applyAlignment="1" applyProtection="1" borderId="2" fillId="3" fontId="2" numFmtId="0" xfId="0">
      <alignment horizontal="center" shrinkToFit="1" vertical="center" wrapText="1"/>
      <protection hidden="0" locked="0"/>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ns0:Relationship Id="rId2" Target="sharedStrings.xml" Type="http://schemas.openxmlformats.org/officeDocument/2006/relationships/sharedStrings"/><ns0:Relationship Id="rId3" Target="styles.xml" Type="http://schemas.openxmlformats.org/officeDocument/2006/relationships/styles"/><ns0:Relationship Id="rId4" Target="theme/theme1.xml" Type="http://schemas.openxmlformats.org/officeDocument/2006/relationships/theme"/></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sheetPr xmlns:s="http://schemas.openxmlformats.org/spreadsheetml/2006/main">
    <s:outlinePr summaryBelow="1" summaryRight="1"/>
    <s:pageSetUpPr/>
  </s:sheetPr>
  <dimension ref="A1:O328"/>
  <sheetViews>
    <sheetView rightToLeft="1" workbookViewId="0">
      <pane activePane="bottomLeft" state="frozen" topLeftCell="A2" ySplit="1"/>
      <selection activeCell="A1" pane="bottomLeft" sqref="A1"/>
    </sheetView>
  </sheetViews>
  <sheetFormatPr baseColWidth="10" defaultRowHeight="15"/>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s="2" t="s"/>
      <c r="B2" s="2" t="s">
        <v>15</v>
      </c>
      <c r="C2" s="2" t="s">
        <v>16</v>
      </c>
      <c r="D2" s="2" t="s">
        <v>17</v>
      </c>
      <c r="E2" s="2" t="s"/>
      <c r="F2" s="2" t="n">
        <v>5000</v>
      </c>
      <c r="G2" s="2" t="n">
        <v>0</v>
      </c>
      <c r="H2" s="2" t="n">
        <v>0</v>
      </c>
      <c r="I2" s="2" t="n">
        <v>0</v>
      </c>
      <c r="J2" s="2" t="n">
        <v>0</v>
      </c>
      <c r="K2" s="2" t="s"/>
      <c r="L2" s="2">
        <f>IF(E2="כן",0,IF(I2&gt;3,0,F2))</f>
        <v/>
      </c>
      <c r="M2" s="2">
        <f>IF(E2="כן", 0, SUM(G2+H2+J2))</f>
        <v/>
      </c>
      <c r="N2" s="2">
        <f>SUM(M2+L2)</f>
        <v/>
      </c>
      <c r="O2" s="2" t="s">
        <v>18</v>
      </c>
    </row>
    <row r="3" spans="1:15">
      <c r="A3" s="3" t="s"/>
      <c r="B3" s="3" t="s">
        <v>19</v>
      </c>
      <c r="C3" s="3" t="s"/>
      <c r="D3" s="3" t="s"/>
      <c r="E3" s="3" t="s"/>
      <c r="F3" s="3">
        <f>SUM(F2:F2)</f>
        <v/>
      </c>
      <c r="G3" s="3">
        <f>SUM(G2:G2)</f>
        <v/>
      </c>
      <c r="H3" s="3">
        <f>SUM(H2:H2)</f>
        <v/>
      </c>
      <c r="I3" s="3" t="s"/>
      <c r="J3" s="3">
        <f>SUM(J2:J2)</f>
        <v/>
      </c>
      <c r="K3" s="3" t="s"/>
      <c r="L3" s="3">
        <f>SUM(L2:L2)</f>
        <v/>
      </c>
      <c r="M3" s="3">
        <f>SUM(M2:M2)</f>
        <v/>
      </c>
      <c r="N3" s="3">
        <f>SUM(N2:N2)</f>
        <v/>
      </c>
      <c r="O3" s="3" t="s"/>
    </row>
    <row r="4" spans="1:15">
      <c r="A4" s="2" t="s">
        <v>20</v>
      </c>
      <c r="B4" s="2" t="s">
        <v>21</v>
      </c>
      <c r="C4" s="2" t="s">
        <v>22</v>
      </c>
      <c r="D4" s="2" t="s">
        <v>17</v>
      </c>
      <c r="E4" s="2" t="s"/>
      <c r="F4" s="2" t="n">
        <v>6500</v>
      </c>
      <c r="G4" s="2" t="n">
        <v>34649</v>
      </c>
      <c r="H4" s="2" t="n">
        <v>0</v>
      </c>
      <c r="I4" s="2" t="n">
        <v>0</v>
      </c>
      <c r="J4" s="2" t="n">
        <v>0</v>
      </c>
      <c r="K4" s="2" t="s">
        <v>23</v>
      </c>
      <c r="L4" s="2">
        <f>IF(E4="כן",0,IF(I4&gt;3,0,F4))</f>
        <v/>
      </c>
      <c r="M4" s="2">
        <f>IF(E4="כן", 0, SUM(G4+H4+J4))</f>
        <v/>
      </c>
      <c r="N4" s="2">
        <f>SUM(M4+L4)</f>
        <v/>
      </c>
      <c r="O4" s="2" t="s">
        <v>24</v>
      </c>
    </row>
    <row r="5" spans="1:15">
      <c r="A5" s="2" t="s">
        <v>20</v>
      </c>
      <c r="B5" s="2" t="s">
        <v>25</v>
      </c>
      <c r="C5" s="2" t="s">
        <v>16</v>
      </c>
      <c r="D5" s="2" t="s">
        <v>17</v>
      </c>
      <c r="E5" s="2" t="s"/>
      <c r="F5" s="2" t="n">
        <v>8000</v>
      </c>
      <c r="G5" s="2" t="n">
        <v>0</v>
      </c>
      <c r="H5" s="2" t="n">
        <v>1091</v>
      </c>
      <c r="I5" s="2" t="n">
        <v>0</v>
      </c>
      <c r="J5" s="2" t="n">
        <v>0</v>
      </c>
      <c r="K5" s="2" t="s">
        <v>26</v>
      </c>
      <c r="L5" s="2">
        <f>IF(E5="כן",0,IF(I5&gt;3,0,F5))</f>
        <v/>
      </c>
      <c r="M5" s="2">
        <f>IF(E5="כן", 0, SUM(G5+H5+J5))</f>
        <v/>
      </c>
      <c r="N5" s="2">
        <f>SUM(M5+L5)</f>
        <v/>
      </c>
      <c r="O5" s="2" t="s">
        <v>27</v>
      </c>
    </row>
    <row r="6" spans="1:15">
      <c r="A6" s="2" t="s">
        <v>20</v>
      </c>
      <c r="B6" s="2" t="s">
        <v>28</v>
      </c>
      <c r="C6" s="2" t="s">
        <v>16</v>
      </c>
      <c r="D6" s="2" t="s">
        <v>17</v>
      </c>
      <c r="E6" s="2" t="s"/>
      <c r="F6" s="2" t="n">
        <v>8000</v>
      </c>
      <c r="G6" s="2" t="n">
        <v>0</v>
      </c>
      <c r="H6" s="2" t="n">
        <v>0</v>
      </c>
      <c r="I6" s="2" t="n">
        <v>0</v>
      </c>
      <c r="J6" s="2" t="n">
        <v>0</v>
      </c>
      <c r="K6" s="2" t="s"/>
      <c r="L6" s="2">
        <f>IF(E6="כן",0,IF(I6&gt;3,0,F6))</f>
        <v/>
      </c>
      <c r="M6" s="2">
        <f>IF(E6="כן", 0, SUM(G6+H6+J6))</f>
        <v/>
      </c>
      <c r="N6" s="2">
        <f>SUM(M6+L6)</f>
        <v/>
      </c>
      <c r="O6" s="2" t="s">
        <v>29</v>
      </c>
    </row>
    <row r="7" spans="1:15">
      <c r="A7" s="2" t="s">
        <v>20</v>
      </c>
      <c r="B7" s="2" t="s">
        <v>30</v>
      </c>
      <c r="C7" s="2" t="s">
        <v>16</v>
      </c>
      <c r="D7" s="2" t="s">
        <v>17</v>
      </c>
      <c r="E7" s="2" t="s"/>
      <c r="F7" s="2" t="n">
        <v>5720</v>
      </c>
      <c r="G7" s="2" t="n">
        <v>0</v>
      </c>
      <c r="H7" s="2" t="n">
        <v>0</v>
      </c>
      <c r="I7" s="2" t="n">
        <v>0</v>
      </c>
      <c r="J7" s="2" t="n">
        <v>0</v>
      </c>
      <c r="K7" s="2" t="s"/>
      <c r="L7" s="2">
        <f>IF(E7="כן",0,IF(I7&gt;3,0,F7))</f>
        <v/>
      </c>
      <c r="M7" s="2">
        <f>IF(E7="כן", 0, SUM(G7+H7+J7))</f>
        <v/>
      </c>
      <c r="N7" s="2">
        <f>SUM(M7+L7)</f>
        <v/>
      </c>
      <c r="O7" s="2" t="s">
        <v>31</v>
      </c>
    </row>
    <row r="8" spans="1:15">
      <c r="A8" s="2" t="s">
        <v>20</v>
      </c>
      <c r="B8" s="2" t="s">
        <v>32</v>
      </c>
      <c r="C8" s="2" t="s">
        <v>22</v>
      </c>
      <c r="D8" s="2" t="s">
        <v>17</v>
      </c>
      <c r="E8" s="2" t="s"/>
      <c r="F8" s="2" t="n">
        <v>12500</v>
      </c>
      <c r="G8" s="2" t="n">
        <v>0</v>
      </c>
      <c r="H8" s="2" t="n">
        <v>0</v>
      </c>
      <c r="I8" s="2" t="n">
        <v>0</v>
      </c>
      <c r="J8" s="2" t="n">
        <v>0</v>
      </c>
      <c r="K8" s="2" t="s"/>
      <c r="L8" s="2">
        <f>IF(E8="כן",0,IF(I8&gt;3,0,F8))</f>
        <v/>
      </c>
      <c r="M8" s="2">
        <f>IF(E8="כן", 0, SUM(G8+H8+J8))</f>
        <v/>
      </c>
      <c r="N8" s="2">
        <f>SUM(M8+L8)</f>
        <v/>
      </c>
      <c r="O8" s="2" t="s">
        <v>33</v>
      </c>
    </row>
    <row r="9" spans="1:15">
      <c r="A9" s="2" t="s">
        <v>20</v>
      </c>
      <c r="B9" s="2" t="s">
        <v>34</v>
      </c>
      <c r="C9" s="2" t="s">
        <v>35</v>
      </c>
      <c r="D9" s="2" t="s">
        <v>17</v>
      </c>
      <c r="E9" s="2" t="s"/>
      <c r="F9" s="2" t="n">
        <v>5200</v>
      </c>
      <c r="G9" s="2" t="n">
        <v>0</v>
      </c>
      <c r="H9" s="2" t="n">
        <v>0</v>
      </c>
      <c r="I9" s="2" t="n">
        <v>0</v>
      </c>
      <c r="J9" s="2" t="n">
        <v>0</v>
      </c>
      <c r="K9" s="2" t="s"/>
      <c r="L9" s="2">
        <f>IF(E9="כן",0,IF(I9&gt;3,0,F9))</f>
        <v/>
      </c>
      <c r="M9" s="2">
        <f>IF(E9="כן", 0, SUM(G9+H9+J9))</f>
        <v/>
      </c>
      <c r="N9" s="2">
        <f>SUM(M9+L9)</f>
        <v/>
      </c>
      <c r="O9" s="2" t="s">
        <v>36</v>
      </c>
    </row>
    <row r="10" spans="1:15">
      <c r="A10" s="2" t="s">
        <v>20</v>
      </c>
      <c r="B10" s="2" t="s">
        <v>37</v>
      </c>
      <c r="C10" s="2" t="s">
        <v>16</v>
      </c>
      <c r="D10" s="2" t="s">
        <v>17</v>
      </c>
      <c r="E10" s="2" t="s"/>
      <c r="F10" s="2" t="n">
        <v>5000</v>
      </c>
      <c r="G10" s="2" t="n">
        <v>0</v>
      </c>
      <c r="H10" s="2" t="n">
        <v>109397</v>
      </c>
      <c r="I10" s="2" t="n">
        <v>0</v>
      </c>
      <c r="J10" s="2" t="n">
        <v>0</v>
      </c>
      <c r="K10" s="2" t="s">
        <v>38</v>
      </c>
      <c r="L10" s="2">
        <f>IF(E10="כן",0,IF(I10&gt;3,0,F10))</f>
        <v/>
      </c>
      <c r="M10" s="2">
        <f>IF(E10="כן", 0, SUM(G10+H10+J10))</f>
        <v/>
      </c>
      <c r="N10" s="2">
        <f>SUM(M10+L10)</f>
        <v/>
      </c>
      <c r="O10" s="2" t="s">
        <v>39</v>
      </c>
    </row>
    <row r="11" spans="1:15">
      <c r="A11" s="2" t="s">
        <v>20</v>
      </c>
      <c r="B11" s="2" t="s">
        <v>40</v>
      </c>
      <c r="C11" s="2" t="s">
        <v>16</v>
      </c>
      <c r="D11" s="2" t="s">
        <v>17</v>
      </c>
      <c r="E11" s="2" t="s"/>
      <c r="F11" s="2" t="n">
        <v>5000</v>
      </c>
      <c r="G11" s="2" t="n">
        <v>0</v>
      </c>
      <c r="H11" s="2" t="n">
        <v>0</v>
      </c>
      <c r="I11" s="2" t="n">
        <v>2</v>
      </c>
      <c r="J11" s="2" t="n">
        <v>11700</v>
      </c>
      <c r="K11" s="2" t="s"/>
      <c r="L11" s="2">
        <f>IF(E11="כן",0,IF(I11&gt;3,0,F11))</f>
        <v/>
      </c>
      <c r="M11" s="2">
        <f>IF(E11="כן", 0, SUM(G11+H11+J11))</f>
        <v/>
      </c>
      <c r="N11" s="2">
        <f>SUM(M11+L11)</f>
        <v/>
      </c>
      <c r="O11" s="2" t="s">
        <v>41</v>
      </c>
    </row>
    <row r="12" spans="1:15">
      <c r="A12" s="2" t="s">
        <v>20</v>
      </c>
      <c r="B12" s="2" t="s">
        <v>42</v>
      </c>
      <c r="C12" s="2" t="s">
        <v>16</v>
      </c>
      <c r="D12" s="2" t="s">
        <v>17</v>
      </c>
      <c r="E12" s="2" t="s"/>
      <c r="F12" s="2" t="n">
        <v>3000</v>
      </c>
      <c r="G12" s="2" t="n">
        <v>20481</v>
      </c>
      <c r="H12" s="2" t="n">
        <v>463</v>
      </c>
      <c r="I12" s="2" t="n">
        <v>0</v>
      </c>
      <c r="J12" s="2" t="n">
        <v>0</v>
      </c>
      <c r="K12" s="2" t="s">
        <v>43</v>
      </c>
      <c r="L12" s="2">
        <f>IF(E12="כן",0,IF(I12&gt;3,0,F12))</f>
        <v/>
      </c>
      <c r="M12" s="2">
        <f>IF(E12="כן", 0, SUM(G12+H12+J12))</f>
        <v/>
      </c>
      <c r="N12" s="2">
        <f>SUM(M12+L12)</f>
        <v/>
      </c>
      <c r="O12" s="2" t="s">
        <v>44</v>
      </c>
    </row>
    <row r="13" spans="1:15">
      <c r="A13" s="2" t="s">
        <v>20</v>
      </c>
      <c r="B13" s="2" t="s">
        <v>45</v>
      </c>
      <c r="C13" s="2" t="s">
        <v>46</v>
      </c>
      <c r="D13" s="2" t="s">
        <v>17</v>
      </c>
      <c r="E13" s="2" t="s"/>
      <c r="F13" s="2" t="n">
        <v>7600</v>
      </c>
      <c r="G13" s="2" t="n">
        <v>0</v>
      </c>
      <c r="H13" s="2" t="n">
        <v>0</v>
      </c>
      <c r="I13" s="2" t="n">
        <v>1</v>
      </c>
      <c r="J13" s="2" t="n">
        <v>9064</v>
      </c>
      <c r="K13" s="2" t="s"/>
      <c r="L13" s="2">
        <f>IF(E13="כן",0,IF(I13&gt;3,0,F13))</f>
        <v/>
      </c>
      <c r="M13" s="2">
        <f>IF(E13="כן", 0, SUM(G13+H13+J13))</f>
        <v/>
      </c>
      <c r="N13" s="2">
        <f>SUM(M13+L13)</f>
        <v/>
      </c>
      <c r="O13" s="2" t="s">
        <v>47</v>
      </c>
    </row>
    <row r="14" spans="1:15">
      <c r="A14" s="2" t="s">
        <v>20</v>
      </c>
      <c r="B14" s="2" t="s">
        <v>48</v>
      </c>
      <c r="C14" s="2" t="s">
        <v>35</v>
      </c>
      <c r="D14" s="2" t="s">
        <v>17</v>
      </c>
      <c r="E14" s="2" t="s"/>
      <c r="F14" s="2" t="n">
        <v>3544</v>
      </c>
      <c r="G14" s="2" t="n">
        <v>0</v>
      </c>
      <c r="H14" s="2" t="n">
        <v>0</v>
      </c>
      <c r="I14" s="2" t="n">
        <v>0</v>
      </c>
      <c r="J14" s="2" t="n">
        <v>0</v>
      </c>
      <c r="K14" s="2" t="s"/>
      <c r="L14" s="2">
        <f>IF(E14="כן",0,IF(I14&gt;3,0,F14))</f>
        <v/>
      </c>
      <c r="M14" s="2">
        <f>IF(E14="כן", 0, SUM(G14+H14+J14))</f>
        <v/>
      </c>
      <c r="N14" s="2">
        <f>SUM(M14+L14)</f>
        <v/>
      </c>
      <c r="O14" s="2" t="s">
        <v>49</v>
      </c>
    </row>
    <row r="15" spans="1:15">
      <c r="A15" s="2" t="s">
        <v>20</v>
      </c>
      <c r="B15" s="2" t="s">
        <v>50</v>
      </c>
      <c r="C15" s="2" t="s">
        <v>16</v>
      </c>
      <c r="D15" s="2" t="s">
        <v>17</v>
      </c>
      <c r="E15" s="2" t="s"/>
      <c r="F15" s="2" t="n">
        <v>6500</v>
      </c>
      <c r="G15" s="2" t="n">
        <v>15879</v>
      </c>
      <c r="H15" s="2" t="n">
        <v>0</v>
      </c>
      <c r="I15" s="2" t="n">
        <v>13</v>
      </c>
      <c r="J15" s="2" t="n">
        <v>99710</v>
      </c>
      <c r="K15" s="2" t="s">
        <v>51</v>
      </c>
      <c r="L15" s="2">
        <f>IF(E15="כן",0,IF(I15&gt;3,0,F15))</f>
        <v/>
      </c>
      <c r="M15" s="2">
        <f>IF(E15="כן", 0, SUM(G15+H15+J15))</f>
        <v/>
      </c>
      <c r="N15" s="2">
        <f>SUM(M15+L15)</f>
        <v/>
      </c>
      <c r="O15" s="2" t="s">
        <v>52</v>
      </c>
    </row>
    <row r="16" spans="1:15">
      <c r="A16" s="2" t="s">
        <v>20</v>
      </c>
      <c r="B16" s="2" t="s">
        <v>53</v>
      </c>
      <c r="C16" s="2" t="s">
        <v>16</v>
      </c>
      <c r="D16" s="2" t="s">
        <v>17</v>
      </c>
      <c r="E16" s="2" t="s"/>
      <c r="F16" s="2" t="n">
        <v>10000</v>
      </c>
      <c r="G16" s="2" t="n">
        <v>0</v>
      </c>
      <c r="H16" s="2" t="n">
        <v>0</v>
      </c>
      <c r="I16" s="2" t="n">
        <v>0</v>
      </c>
      <c r="J16" s="2" t="n">
        <v>0</v>
      </c>
      <c r="K16" s="2" t="s"/>
      <c r="L16" s="2">
        <f>IF(E16="כן",0,IF(I16&gt;3,0,F16))</f>
        <v/>
      </c>
      <c r="M16" s="2">
        <f>IF(E16="כן", 0, SUM(G16+H16+J16))</f>
        <v/>
      </c>
      <c r="N16" s="2">
        <f>SUM(M16+L16)</f>
        <v/>
      </c>
      <c r="O16" s="2" t="s">
        <v>54</v>
      </c>
    </row>
    <row r="17" spans="1:15">
      <c r="A17" s="2" t="s">
        <v>20</v>
      </c>
      <c r="B17" s="2" t="s">
        <v>55</v>
      </c>
      <c r="C17" s="2" t="s">
        <v>35</v>
      </c>
      <c r="D17" s="2" t="s">
        <v>17</v>
      </c>
      <c r="E17" s="2" t="s"/>
      <c r="F17" s="2" t="n">
        <v>3200</v>
      </c>
      <c r="G17" s="2" t="n">
        <v>0</v>
      </c>
      <c r="H17" s="2" t="n">
        <v>0</v>
      </c>
      <c r="I17" s="2" t="n">
        <v>0</v>
      </c>
      <c r="J17" s="2" t="n">
        <v>0</v>
      </c>
      <c r="K17" s="2" t="s"/>
      <c r="L17" s="2">
        <f>IF(E17="כן",0,IF(I17&gt;3,0,F17))</f>
        <v/>
      </c>
      <c r="M17" s="2">
        <f>IF(E17="כן", 0, SUM(G17+H17+J17))</f>
        <v/>
      </c>
      <c r="N17" s="2">
        <f>SUM(M17+L17)</f>
        <v/>
      </c>
      <c r="O17" s="2" t="s">
        <v>56</v>
      </c>
    </row>
    <row r="18" spans="1:15">
      <c r="A18" s="2" t="s">
        <v>20</v>
      </c>
      <c r="B18" s="2" t="s">
        <v>57</v>
      </c>
      <c r="C18" s="2" t="s">
        <v>16</v>
      </c>
      <c r="D18" s="2" t="s">
        <v>17</v>
      </c>
      <c r="E18" s="2" t="s"/>
      <c r="F18" s="2" t="n">
        <v>15000</v>
      </c>
      <c r="G18" s="2" t="n">
        <v>0</v>
      </c>
      <c r="H18" s="2" t="n">
        <v>0</v>
      </c>
      <c r="I18" s="2" t="n">
        <v>0</v>
      </c>
      <c r="J18" s="2" t="n">
        <v>0</v>
      </c>
      <c r="K18" s="2" t="s"/>
      <c r="L18" s="2">
        <f>IF(E18="כן",0,IF(I18&gt;3,0,F18))</f>
        <v/>
      </c>
      <c r="M18" s="2">
        <f>IF(E18="כן", 0, SUM(G18+H18+J18))</f>
        <v/>
      </c>
      <c r="N18" s="2">
        <f>SUM(M18+L18)</f>
        <v/>
      </c>
      <c r="O18" s="2" t="s">
        <v>58</v>
      </c>
    </row>
    <row r="19" spans="1:15">
      <c r="A19" s="2" t="s">
        <v>20</v>
      </c>
      <c r="B19" s="2" t="s">
        <v>59</v>
      </c>
      <c r="C19" s="2" t="s">
        <v>16</v>
      </c>
      <c r="D19" s="2" t="s">
        <v>17</v>
      </c>
      <c r="E19" s="2" t="s"/>
      <c r="F19" s="2" t="n">
        <v>7000</v>
      </c>
      <c r="G19" s="2" t="n">
        <v>0</v>
      </c>
      <c r="H19" s="2" t="n">
        <v>0</v>
      </c>
      <c r="I19" s="2" t="n">
        <v>0</v>
      </c>
      <c r="J19" s="2" t="n">
        <v>0</v>
      </c>
      <c r="K19" s="2" t="s"/>
      <c r="L19" s="2">
        <f>IF(E19="כן",0,IF(I19&gt;3,0,F19))</f>
        <v/>
      </c>
      <c r="M19" s="2">
        <f>IF(E19="כן", 0, SUM(G19+H19+J19))</f>
        <v/>
      </c>
      <c r="N19" s="2">
        <f>SUM(M19+L19)</f>
        <v/>
      </c>
      <c r="O19" s="2" t="s">
        <v>60</v>
      </c>
    </row>
    <row r="20" spans="1:15">
      <c r="A20" s="2" t="s">
        <v>20</v>
      </c>
      <c r="B20" s="2" t="s">
        <v>61</v>
      </c>
      <c r="C20" s="2" t="s">
        <v>22</v>
      </c>
      <c r="D20" s="2" t="s">
        <v>17</v>
      </c>
      <c r="E20" s="2" t="s"/>
      <c r="F20" s="2" t="n">
        <v>2084</v>
      </c>
      <c r="G20" s="2" t="n">
        <v>0</v>
      </c>
      <c r="H20" s="2" t="n">
        <v>0</v>
      </c>
      <c r="I20" s="2" t="n">
        <v>0</v>
      </c>
      <c r="J20" s="2" t="n">
        <v>0</v>
      </c>
      <c r="K20" s="2" t="s"/>
      <c r="L20" s="2">
        <f>IF(E20="כן",0,IF(I20&gt;3,0,F20))</f>
        <v/>
      </c>
      <c r="M20" s="2">
        <f>IF(E20="כן", 0, SUM(G20+H20+J20))</f>
        <v/>
      </c>
      <c r="N20" s="2">
        <f>SUM(M20+L20)</f>
        <v/>
      </c>
      <c r="O20" s="2" t="s">
        <v>62</v>
      </c>
    </row>
    <row r="21" spans="1:15">
      <c r="A21" s="2" t="s">
        <v>20</v>
      </c>
      <c r="B21" s="2" t="s">
        <v>63</v>
      </c>
      <c r="C21" s="2" t="s">
        <v>16</v>
      </c>
      <c r="D21" s="2" t="s">
        <v>64</v>
      </c>
      <c r="E21" s="2" t="s"/>
      <c r="F21" s="2" t="n">
        <v>0</v>
      </c>
      <c r="G21" s="2" t="n">
        <v>0</v>
      </c>
      <c r="H21" s="2" t="n">
        <v>0</v>
      </c>
      <c r="I21" s="2" t="n">
        <v>0</v>
      </c>
      <c r="J21" s="2" t="n">
        <v>0</v>
      </c>
      <c r="K21" s="2" t="s"/>
      <c r="L21" s="2">
        <f>IF(E21="כן",0,IF(I21&gt;3,0,F21))</f>
        <v/>
      </c>
      <c r="M21" s="2">
        <f>IF(E21="כן", 0, SUM(G21+H21+J21))</f>
        <v/>
      </c>
      <c r="N21" s="2">
        <f>SUM(M21+L21)</f>
        <v/>
      </c>
      <c r="O21" s="2" t="s">
        <v>65</v>
      </c>
    </row>
    <row r="22" spans="1:15">
      <c r="A22" s="2" t="s">
        <v>20</v>
      </c>
      <c r="B22" s="2" t="s">
        <v>66</v>
      </c>
      <c r="C22" s="2" t="s">
        <v>16</v>
      </c>
      <c r="D22" s="2" t="s">
        <v>64</v>
      </c>
      <c r="E22" s="2" t="s"/>
      <c r="F22" s="2" t="n">
        <v>0</v>
      </c>
      <c r="G22" s="2" t="n">
        <v>0</v>
      </c>
      <c r="H22" s="2" t="n">
        <v>0</v>
      </c>
      <c r="I22" s="2" t="n">
        <v>0</v>
      </c>
      <c r="J22" s="2" t="n">
        <v>0</v>
      </c>
      <c r="K22" s="2" t="s"/>
      <c r="L22" s="2">
        <f>IF(E22="כן",0,IF(I22&gt;3,0,F22))</f>
        <v/>
      </c>
      <c r="M22" s="2">
        <f>IF(E22="כן", 0, SUM(G22+H22+J22))</f>
        <v/>
      </c>
      <c r="N22" s="2">
        <f>SUM(M22+L22)</f>
        <v/>
      </c>
      <c r="O22" s="2" t="s">
        <v>67</v>
      </c>
    </row>
    <row r="23" spans="1:15">
      <c r="A23" s="2" t="s">
        <v>20</v>
      </c>
      <c r="B23" s="2" t="s">
        <v>68</v>
      </c>
      <c r="C23" s="2" t="s">
        <v>35</v>
      </c>
      <c r="D23" s="2" t="s">
        <v>17</v>
      </c>
      <c r="E23" s="2" t="s"/>
      <c r="F23" s="2" t="n">
        <v>2500</v>
      </c>
      <c r="G23" s="2" t="n">
        <v>0</v>
      </c>
      <c r="H23" s="2" t="n">
        <v>527</v>
      </c>
      <c r="I23" s="2" t="n">
        <v>0</v>
      </c>
      <c r="J23" s="2" t="n">
        <v>0</v>
      </c>
      <c r="K23" s="2" t="s">
        <v>69</v>
      </c>
      <c r="L23" s="2">
        <f>IF(E23="כן",0,IF(I23&gt;3,0,F23))</f>
        <v/>
      </c>
      <c r="M23" s="2">
        <f>IF(E23="כן", 0, SUM(G23+H23+J23))</f>
        <v/>
      </c>
      <c r="N23" s="2">
        <f>SUM(M23+L23)</f>
        <v/>
      </c>
      <c r="O23" s="2" t="s">
        <v>70</v>
      </c>
    </row>
    <row r="24" spans="1:15">
      <c r="A24" s="2" t="s">
        <v>20</v>
      </c>
      <c r="B24" s="2" t="s">
        <v>71</v>
      </c>
      <c r="C24" s="2" t="s">
        <v>16</v>
      </c>
      <c r="D24" s="2" t="s">
        <v>64</v>
      </c>
      <c r="E24" s="2" t="s"/>
      <c r="F24" s="2" t="n">
        <v>0</v>
      </c>
      <c r="G24" s="2" t="n">
        <v>0</v>
      </c>
      <c r="H24" s="2" t="n">
        <v>0</v>
      </c>
      <c r="I24" s="2" t="n">
        <v>0</v>
      </c>
      <c r="J24" s="2" t="n">
        <v>0</v>
      </c>
      <c r="K24" s="2" t="s"/>
      <c r="L24" s="2">
        <f>IF(E24="כן",0,IF(I24&gt;3,0,F24))</f>
        <v/>
      </c>
      <c r="M24" s="2">
        <f>IF(E24="כן", 0, SUM(G24+H24+J24))</f>
        <v/>
      </c>
      <c r="N24" s="2">
        <f>SUM(M24+L24)</f>
        <v/>
      </c>
      <c r="O24" s="2" t="s">
        <v>72</v>
      </c>
    </row>
    <row r="25" spans="1:15">
      <c r="A25" s="2" t="s">
        <v>20</v>
      </c>
      <c r="B25" s="2" t="s">
        <v>73</v>
      </c>
      <c r="C25" s="2" t="s">
        <v>22</v>
      </c>
      <c r="D25" s="2" t="s">
        <v>17</v>
      </c>
      <c r="E25" s="2" t="s"/>
      <c r="F25" s="2" t="n">
        <v>7600</v>
      </c>
      <c r="G25" s="2" t="n">
        <v>0</v>
      </c>
      <c r="H25" s="2" t="n">
        <v>0</v>
      </c>
      <c r="I25" s="2" t="n">
        <v>0</v>
      </c>
      <c r="J25" s="2" t="n">
        <v>0</v>
      </c>
      <c r="K25" s="2" t="s"/>
      <c r="L25" s="2">
        <f>IF(E25="כן",0,IF(I25&gt;3,0,F25))</f>
        <v/>
      </c>
      <c r="M25" s="2">
        <f>IF(E25="כן", 0, SUM(G25+H25+J25))</f>
        <v/>
      </c>
      <c r="N25" s="2">
        <f>SUM(M25+L25)</f>
        <v/>
      </c>
      <c r="O25" s="2" t="s">
        <v>74</v>
      </c>
    </row>
    <row r="26" spans="1:15">
      <c r="A26" s="2" t="s">
        <v>20</v>
      </c>
      <c r="B26" s="2" t="s">
        <v>75</v>
      </c>
      <c r="C26" s="2" t="s">
        <v>16</v>
      </c>
      <c r="D26" s="2" t="s">
        <v>17</v>
      </c>
      <c r="E26" s="2" t="s"/>
      <c r="F26" s="2" t="n">
        <v>9500</v>
      </c>
      <c r="G26" s="2" t="n">
        <v>147409</v>
      </c>
      <c r="H26" s="2" t="n">
        <v>0</v>
      </c>
      <c r="I26" s="2" t="n">
        <v>0</v>
      </c>
      <c r="J26" s="2" t="n">
        <v>0</v>
      </c>
      <c r="K26" s="2" t="s">
        <v>76</v>
      </c>
      <c r="L26" s="2">
        <f>IF(E26="כן",0,IF(I26&gt;3,0,F26))</f>
        <v/>
      </c>
      <c r="M26" s="2">
        <f>IF(E26="כן", 0, SUM(G26+H26+J26))</f>
        <v/>
      </c>
      <c r="N26" s="2">
        <f>SUM(M26+L26)</f>
        <v/>
      </c>
      <c r="O26" s="2" t="s">
        <v>77</v>
      </c>
    </row>
    <row r="27" spans="1:15">
      <c r="A27" s="2" t="s">
        <v>20</v>
      </c>
      <c r="B27" s="2" t="s">
        <v>78</v>
      </c>
      <c r="C27" s="2" t="s">
        <v>16</v>
      </c>
      <c r="D27" s="2" t="s">
        <v>17</v>
      </c>
      <c r="E27" s="2" t="s"/>
      <c r="F27" s="2" t="n">
        <v>3500</v>
      </c>
      <c r="G27" s="2" t="n">
        <v>0</v>
      </c>
      <c r="H27" s="2" t="n">
        <v>0</v>
      </c>
      <c r="I27" s="2" t="n">
        <v>0</v>
      </c>
      <c r="J27" s="2" t="n">
        <v>0</v>
      </c>
      <c r="K27" s="2" t="s"/>
      <c r="L27" s="2">
        <f>IF(E27="כן",0,IF(I27&gt;3,0,F27))</f>
        <v/>
      </c>
      <c r="M27" s="2">
        <f>IF(E27="כן", 0, SUM(G27+H27+J27))</f>
        <v/>
      </c>
      <c r="N27" s="2">
        <f>SUM(M27+L27)</f>
        <v/>
      </c>
      <c r="O27" s="2" t="s">
        <v>79</v>
      </c>
    </row>
    <row r="28" spans="1:15">
      <c r="A28" s="2" t="s">
        <v>20</v>
      </c>
      <c r="B28" s="2" t="s">
        <v>80</v>
      </c>
      <c r="C28" s="2" t="s">
        <v>81</v>
      </c>
      <c r="D28" s="2" t="s">
        <v>17</v>
      </c>
      <c r="E28" s="2" t="s"/>
      <c r="F28" s="2" t="n">
        <v>4000</v>
      </c>
      <c r="G28" s="2" t="n">
        <v>0</v>
      </c>
      <c r="H28" s="2" t="n">
        <v>0</v>
      </c>
      <c r="I28" s="2" t="n">
        <v>3</v>
      </c>
      <c r="J28" s="2" t="n">
        <v>14040</v>
      </c>
      <c r="K28" s="2" t="s"/>
      <c r="L28" s="2">
        <f>IF(E28="כן",0,IF(I28&gt;3,0,F28))</f>
        <v/>
      </c>
      <c r="M28" s="2">
        <f>IF(E28="כן", 0, SUM(G28+H28+J28))</f>
        <v/>
      </c>
      <c r="N28" s="2">
        <f>SUM(M28+L28)</f>
        <v/>
      </c>
      <c r="O28" s="2" t="s">
        <v>82</v>
      </c>
    </row>
    <row r="29" spans="1:15">
      <c r="A29" s="2" t="s">
        <v>20</v>
      </c>
      <c r="B29" s="2" t="s">
        <v>83</v>
      </c>
      <c r="C29" s="2" t="s">
        <v>16</v>
      </c>
      <c r="D29" s="2" t="s">
        <v>17</v>
      </c>
      <c r="E29" s="2" t="s"/>
      <c r="F29" s="2" t="n">
        <v>3000</v>
      </c>
      <c r="G29" s="2" t="n">
        <v>0</v>
      </c>
      <c r="H29" s="2" t="n">
        <v>0</v>
      </c>
      <c r="I29" s="2" t="n">
        <v>0</v>
      </c>
      <c r="J29" s="2" t="n">
        <v>0</v>
      </c>
      <c r="K29" s="2" t="s"/>
      <c r="L29" s="2">
        <f>IF(E29="כן",0,IF(I29&gt;3,0,F29))</f>
        <v/>
      </c>
      <c r="M29" s="2">
        <f>IF(E29="כן", 0, SUM(G29+H29+J29))</f>
        <v/>
      </c>
      <c r="N29" s="2">
        <f>SUM(M29+L29)</f>
        <v/>
      </c>
      <c r="O29" s="2" t="s">
        <v>84</v>
      </c>
    </row>
    <row r="30" spans="1:15">
      <c r="A30" s="2" t="s">
        <v>20</v>
      </c>
      <c r="B30" s="2" t="s">
        <v>85</v>
      </c>
      <c r="C30" s="2" t="s">
        <v>16</v>
      </c>
      <c r="D30" s="2" t="s">
        <v>17</v>
      </c>
      <c r="E30" s="2" t="s"/>
      <c r="F30" s="2" t="n">
        <v>10000</v>
      </c>
      <c r="G30" s="2" t="n">
        <v>0</v>
      </c>
      <c r="H30" s="2" t="n">
        <v>0</v>
      </c>
      <c r="I30" s="2" t="n">
        <v>0</v>
      </c>
      <c r="J30" s="2" t="n">
        <v>0</v>
      </c>
      <c r="K30" s="2" t="s"/>
      <c r="L30" s="2">
        <f>IF(E30="כן",0,IF(I30&gt;3,0,F30))</f>
        <v/>
      </c>
      <c r="M30" s="2">
        <f>IF(E30="כן", 0, SUM(G30+H30+J30))</f>
        <v/>
      </c>
      <c r="N30" s="2">
        <f>SUM(M30+L30)</f>
        <v/>
      </c>
      <c r="O30" s="2" t="s">
        <v>86</v>
      </c>
    </row>
    <row r="31" spans="1:15">
      <c r="A31" s="2" t="s">
        <v>20</v>
      </c>
      <c r="B31" s="2" t="s">
        <v>87</v>
      </c>
      <c r="C31" s="2" t="s">
        <v>16</v>
      </c>
      <c r="D31" s="2" t="s">
        <v>17</v>
      </c>
      <c r="E31" s="2" t="s"/>
      <c r="F31" s="2" t="n">
        <v>18000</v>
      </c>
      <c r="G31" s="2" t="n">
        <v>0</v>
      </c>
      <c r="H31" s="2" t="n">
        <v>0</v>
      </c>
      <c r="I31" s="2" t="n">
        <v>0</v>
      </c>
      <c r="J31" s="2" t="n">
        <v>0</v>
      </c>
      <c r="K31" s="2" t="s"/>
      <c r="L31" s="2">
        <f>IF(E31="כן",0,IF(I31&gt;3,0,F31))</f>
        <v/>
      </c>
      <c r="M31" s="2">
        <f>IF(E31="כן", 0, SUM(G31+H31+J31))</f>
        <v/>
      </c>
      <c r="N31" s="2">
        <f>SUM(M31+L31)</f>
        <v/>
      </c>
      <c r="O31" s="2" t="s">
        <v>88</v>
      </c>
    </row>
    <row r="32" spans="1:15">
      <c r="A32" s="2" t="s">
        <v>20</v>
      </c>
      <c r="B32" s="2" t="s">
        <v>89</v>
      </c>
      <c r="C32" s="2" t="s">
        <v>16</v>
      </c>
      <c r="D32" s="2" t="s">
        <v>17</v>
      </c>
      <c r="E32" s="2" t="s"/>
      <c r="F32" s="2" t="n">
        <v>10000</v>
      </c>
      <c r="G32" s="2" t="n">
        <v>0</v>
      </c>
      <c r="H32" s="2" t="n">
        <v>0</v>
      </c>
      <c r="I32" s="2" t="n">
        <v>0</v>
      </c>
      <c r="J32" s="2" t="n">
        <v>0</v>
      </c>
      <c r="K32" s="2" t="s"/>
      <c r="L32" s="2">
        <f>IF(E32="כן",0,IF(I32&gt;3,0,F32))</f>
        <v/>
      </c>
      <c r="M32" s="2">
        <f>IF(E32="כן", 0, SUM(G32+H32+J32))</f>
        <v/>
      </c>
      <c r="N32" s="2">
        <f>SUM(M32+L32)</f>
        <v/>
      </c>
      <c r="O32" s="2" t="s">
        <v>90</v>
      </c>
    </row>
    <row r="33" spans="1:15">
      <c r="A33" s="2" t="s">
        <v>20</v>
      </c>
      <c r="B33" s="2" t="s">
        <v>91</v>
      </c>
      <c r="C33" s="2" t="s">
        <v>16</v>
      </c>
      <c r="D33" s="2" t="s">
        <v>17</v>
      </c>
      <c r="E33" s="2" t="s"/>
      <c r="F33" s="2" t="n">
        <v>14725</v>
      </c>
      <c r="G33" s="2" t="n">
        <v>0</v>
      </c>
      <c r="H33" s="2" t="n">
        <v>0</v>
      </c>
      <c r="I33" s="2" t="n">
        <v>0</v>
      </c>
      <c r="J33" s="2" t="n">
        <v>0</v>
      </c>
      <c r="K33" s="2" t="s"/>
      <c r="L33" s="2">
        <f>IF(E33="כן",0,IF(I33&gt;3,0,F33))</f>
        <v/>
      </c>
      <c r="M33" s="2">
        <f>IF(E33="כן", 0, SUM(G33+H33+J33))</f>
        <v/>
      </c>
      <c r="N33" s="2">
        <f>SUM(M33+L33)</f>
        <v/>
      </c>
      <c r="O33" s="2" t="s">
        <v>92</v>
      </c>
    </row>
    <row r="34" spans="1:15">
      <c r="A34" s="2" t="s">
        <v>20</v>
      </c>
      <c r="B34" s="2" t="s">
        <v>93</v>
      </c>
      <c r="C34" s="2" t="s">
        <v>16</v>
      </c>
      <c r="D34" s="2" t="s">
        <v>17</v>
      </c>
      <c r="E34" s="2" t="s"/>
      <c r="F34" s="2" t="n">
        <v>12500</v>
      </c>
      <c r="G34" s="2" t="n">
        <v>0</v>
      </c>
      <c r="H34" s="2" t="n">
        <v>0</v>
      </c>
      <c r="I34" s="2" t="n">
        <v>0</v>
      </c>
      <c r="J34" s="2" t="n">
        <v>0</v>
      </c>
      <c r="K34" s="2" t="s"/>
      <c r="L34" s="2">
        <f>IF(E34="כן",0,IF(I34&gt;3,0,F34))</f>
        <v/>
      </c>
      <c r="M34" s="2">
        <f>IF(E34="כן", 0, SUM(G34+H34+J34))</f>
        <v/>
      </c>
      <c r="N34" s="2">
        <f>SUM(M34+L34)</f>
        <v/>
      </c>
      <c r="O34" s="2" t="s">
        <v>94</v>
      </c>
    </row>
    <row r="35" spans="1:15">
      <c r="A35" s="2" t="s">
        <v>20</v>
      </c>
      <c r="B35" s="2" t="s">
        <v>95</v>
      </c>
      <c r="C35" s="2" t="s">
        <v>81</v>
      </c>
      <c r="D35" s="2" t="s">
        <v>17</v>
      </c>
      <c r="E35" s="2" t="s"/>
      <c r="F35" s="2" t="n">
        <v>7000</v>
      </c>
      <c r="G35" s="2" t="n">
        <v>0</v>
      </c>
      <c r="H35" s="2" t="n">
        <v>0</v>
      </c>
      <c r="I35" s="2" t="n">
        <v>0</v>
      </c>
      <c r="J35" s="2" t="n">
        <v>0</v>
      </c>
      <c r="K35" s="2" t="s"/>
      <c r="L35" s="2">
        <f>IF(E35="כן",0,IF(I35&gt;3,0,F35))</f>
        <v/>
      </c>
      <c r="M35" s="2">
        <f>IF(E35="כן", 0, SUM(G35+H35+J35))</f>
        <v/>
      </c>
      <c r="N35" s="2">
        <f>SUM(M35+L35)</f>
        <v/>
      </c>
      <c r="O35" s="2" t="s">
        <v>96</v>
      </c>
    </row>
    <row r="36" spans="1:15">
      <c r="A36" s="2" t="s">
        <v>20</v>
      </c>
      <c r="B36" s="2" t="s">
        <v>97</v>
      </c>
      <c r="C36" s="2" t="s">
        <v>16</v>
      </c>
      <c r="D36" s="2" t="s">
        <v>17</v>
      </c>
      <c r="E36" s="2" t="s"/>
      <c r="F36" s="2" t="n">
        <v>9500</v>
      </c>
      <c r="G36" s="2" t="n">
        <v>0</v>
      </c>
      <c r="H36" s="2" t="n">
        <v>0</v>
      </c>
      <c r="I36" s="2" t="n">
        <v>0</v>
      </c>
      <c r="J36" s="2" t="n">
        <v>0</v>
      </c>
      <c r="K36" s="2" t="s"/>
      <c r="L36" s="2">
        <f>IF(E36="כן",0,IF(I36&gt;3,0,F36))</f>
        <v/>
      </c>
      <c r="M36" s="2">
        <f>IF(E36="כן", 0, SUM(G36+H36+J36))</f>
        <v/>
      </c>
      <c r="N36" s="2">
        <f>SUM(M36+L36)</f>
        <v/>
      </c>
      <c r="O36" s="2" t="s">
        <v>98</v>
      </c>
    </row>
    <row r="37" spans="1:15">
      <c r="A37" s="2" t="s">
        <v>20</v>
      </c>
      <c r="B37" s="2" t="s">
        <v>99</v>
      </c>
      <c r="C37" s="2" t="s">
        <v>16</v>
      </c>
      <c r="D37" s="2" t="s">
        <v>17</v>
      </c>
      <c r="E37" s="2" t="s"/>
      <c r="F37" s="2" t="n">
        <v>7200</v>
      </c>
      <c r="G37" s="2" t="n">
        <v>0</v>
      </c>
      <c r="H37" s="2" t="n">
        <v>0</v>
      </c>
      <c r="I37" s="2" t="n">
        <v>0</v>
      </c>
      <c r="J37" s="2" t="n">
        <v>0</v>
      </c>
      <c r="K37" s="2" t="s"/>
      <c r="L37" s="2">
        <f>IF(E37="כן",0,IF(I37&gt;3,0,F37))</f>
        <v/>
      </c>
      <c r="M37" s="2">
        <f>IF(E37="כן", 0, SUM(G37+H37+J37))</f>
        <v/>
      </c>
      <c r="N37" s="2">
        <f>SUM(M37+L37)</f>
        <v/>
      </c>
      <c r="O37" s="2" t="s">
        <v>100</v>
      </c>
    </row>
    <row r="38" spans="1:15">
      <c r="A38" s="2" t="s">
        <v>20</v>
      </c>
      <c r="B38" s="2" t="s">
        <v>101</v>
      </c>
      <c r="C38" s="2" t="s">
        <v>16</v>
      </c>
      <c r="D38" s="2" t="s">
        <v>17</v>
      </c>
      <c r="E38" s="2" t="s"/>
      <c r="F38" s="2" t="n">
        <v>12500</v>
      </c>
      <c r="G38" s="2" t="n">
        <v>0</v>
      </c>
      <c r="H38" s="2" t="n">
        <v>0</v>
      </c>
      <c r="I38" s="2" t="n">
        <v>0</v>
      </c>
      <c r="J38" s="2" t="n">
        <v>0</v>
      </c>
      <c r="K38" s="2" t="s"/>
      <c r="L38" s="2">
        <f>IF(E38="כן",0,IF(I38&gt;3,0,F38))</f>
        <v/>
      </c>
      <c r="M38" s="2">
        <f>IF(E38="כן", 0, SUM(G38+H38+J38))</f>
        <v/>
      </c>
      <c r="N38" s="2">
        <f>SUM(M38+L38)</f>
        <v/>
      </c>
      <c r="O38" s="2" t="s">
        <v>102</v>
      </c>
    </row>
    <row r="39" spans="1:15">
      <c r="A39" s="2" t="s">
        <v>20</v>
      </c>
      <c r="B39" s="2" t="s">
        <v>103</v>
      </c>
      <c r="C39" s="2" t="s">
        <v>16</v>
      </c>
      <c r="D39" s="2" t="s">
        <v>17</v>
      </c>
      <c r="E39" s="2" t="s"/>
      <c r="F39" s="2" t="n">
        <v>7100</v>
      </c>
      <c r="G39" s="2" t="n">
        <v>0</v>
      </c>
      <c r="H39" s="2" t="n">
        <v>0</v>
      </c>
      <c r="I39" s="2" t="n">
        <v>0</v>
      </c>
      <c r="J39" s="2" t="n">
        <v>0</v>
      </c>
      <c r="K39" s="2" t="s"/>
      <c r="L39" s="2">
        <f>IF(E39="כן",0,IF(I39&gt;3,0,F39))</f>
        <v/>
      </c>
      <c r="M39" s="2">
        <f>IF(E39="כן", 0, SUM(G39+H39+J39))</f>
        <v/>
      </c>
      <c r="N39" s="2">
        <f>SUM(M39+L39)</f>
        <v/>
      </c>
      <c r="O39" s="2" t="s">
        <v>104</v>
      </c>
    </row>
    <row r="40" spans="1:15">
      <c r="A40" s="2" t="s">
        <v>20</v>
      </c>
      <c r="B40" s="2" t="s">
        <v>105</v>
      </c>
      <c r="C40" s="2" t="s">
        <v>35</v>
      </c>
      <c r="D40" s="2" t="s">
        <v>17</v>
      </c>
      <c r="E40" s="2" t="s"/>
      <c r="F40" s="2" t="n">
        <v>12500</v>
      </c>
      <c r="G40" s="2" t="n">
        <v>0</v>
      </c>
      <c r="H40" s="2" t="n">
        <v>0</v>
      </c>
      <c r="I40" s="2" t="n">
        <v>0</v>
      </c>
      <c r="J40" s="2" t="n">
        <v>0</v>
      </c>
      <c r="K40" s="2" t="s"/>
      <c r="L40" s="2">
        <f>IF(E40="כן",0,IF(I40&gt;3,0,F40))</f>
        <v/>
      </c>
      <c r="M40" s="2">
        <f>IF(E40="כן", 0, SUM(G40+H40+J40))</f>
        <v/>
      </c>
      <c r="N40" s="2">
        <f>SUM(M40+L40)</f>
        <v/>
      </c>
      <c r="O40" s="2" t="s">
        <v>106</v>
      </c>
    </row>
    <row r="41" spans="1:15">
      <c r="A41" s="2" t="s">
        <v>20</v>
      </c>
      <c r="B41" s="2" t="s">
        <v>107</v>
      </c>
      <c r="C41" s="2" t="s">
        <v>16</v>
      </c>
      <c r="D41" s="2" t="s">
        <v>17</v>
      </c>
      <c r="E41" s="2" t="s"/>
      <c r="F41" s="2" t="n">
        <v>12500</v>
      </c>
      <c r="G41" s="2" t="n">
        <v>0</v>
      </c>
      <c r="H41" s="2" t="n">
        <v>0</v>
      </c>
      <c r="I41" s="2" t="n">
        <v>0</v>
      </c>
      <c r="J41" s="2" t="n">
        <v>0</v>
      </c>
      <c r="K41" s="2" t="s"/>
      <c r="L41" s="2">
        <f>IF(E41="כן",0,IF(I41&gt;3,0,F41))</f>
        <v/>
      </c>
      <c r="M41" s="2">
        <f>IF(E41="כן", 0, SUM(G41+H41+J41))</f>
        <v/>
      </c>
      <c r="N41" s="2">
        <f>SUM(M41+L41)</f>
        <v/>
      </c>
      <c r="O41" s="2" t="s">
        <v>108</v>
      </c>
    </row>
    <row r="42" spans="1:15">
      <c r="A42" s="2" t="s">
        <v>20</v>
      </c>
      <c r="B42" s="2" t="s">
        <v>109</v>
      </c>
      <c r="C42" s="2" t="s">
        <v>16</v>
      </c>
      <c r="D42" s="2" t="s">
        <v>17</v>
      </c>
      <c r="E42" s="2" t="s"/>
      <c r="F42" s="2" t="n">
        <v>8500</v>
      </c>
      <c r="G42" s="2" t="n">
        <v>0</v>
      </c>
      <c r="H42" s="2" t="n">
        <v>0</v>
      </c>
      <c r="I42" s="2" t="n">
        <v>0</v>
      </c>
      <c r="J42" s="2" t="n">
        <v>0</v>
      </c>
      <c r="K42" s="2" t="s"/>
      <c r="L42" s="2">
        <f>IF(E42="כן",0,IF(I42&gt;3,0,F42))</f>
        <v/>
      </c>
      <c r="M42" s="2">
        <f>IF(E42="כן", 0, SUM(G42+H42+J42))</f>
        <v/>
      </c>
      <c r="N42" s="2">
        <f>SUM(M42+L42)</f>
        <v/>
      </c>
      <c r="O42" s="2" t="s">
        <v>110</v>
      </c>
    </row>
    <row r="43" spans="1:15">
      <c r="A43" s="2" t="s">
        <v>20</v>
      </c>
      <c r="B43" s="2" t="s">
        <v>111</v>
      </c>
      <c r="C43" s="2" t="s">
        <v>16</v>
      </c>
      <c r="D43" s="2" t="s">
        <v>17</v>
      </c>
      <c r="E43" s="2" t="s"/>
      <c r="F43" s="2" t="n">
        <v>8500</v>
      </c>
      <c r="G43" s="2" t="n">
        <v>0</v>
      </c>
      <c r="H43" s="2" t="n">
        <v>0</v>
      </c>
      <c r="I43" s="2" t="n">
        <v>0</v>
      </c>
      <c r="J43" s="2" t="n">
        <v>0</v>
      </c>
      <c r="K43" s="2" t="s"/>
      <c r="L43" s="2">
        <f>IF(E43="כן",0,IF(I43&gt;3,0,F43))</f>
        <v/>
      </c>
      <c r="M43" s="2">
        <f>IF(E43="כן", 0, SUM(G43+H43+J43))</f>
        <v/>
      </c>
      <c r="N43" s="2">
        <f>SUM(M43+L43)</f>
        <v/>
      </c>
      <c r="O43" s="2" t="s">
        <v>112</v>
      </c>
    </row>
    <row r="44" spans="1:15">
      <c r="A44" s="2" t="s">
        <v>20</v>
      </c>
      <c r="B44" s="2" t="s">
        <v>113</v>
      </c>
      <c r="C44" s="2" t="s">
        <v>16</v>
      </c>
      <c r="D44" s="2" t="s">
        <v>17</v>
      </c>
      <c r="E44" s="2" t="s"/>
      <c r="F44" s="2" t="n">
        <v>5000</v>
      </c>
      <c r="G44" s="2" t="n">
        <v>0</v>
      </c>
      <c r="H44" s="2" t="n">
        <v>0</v>
      </c>
      <c r="I44" s="2" t="n">
        <v>0</v>
      </c>
      <c r="J44" s="2" t="n">
        <v>0</v>
      </c>
      <c r="K44" s="2" t="s"/>
      <c r="L44" s="2">
        <f>IF(E44="כן",0,IF(I44&gt;3,0,F44))</f>
        <v/>
      </c>
      <c r="M44" s="2">
        <f>IF(E44="כן", 0, SUM(G44+H44+J44))</f>
        <v/>
      </c>
      <c r="N44" s="2">
        <f>SUM(M44+L44)</f>
        <v/>
      </c>
      <c r="O44" s="2" t="s">
        <v>114</v>
      </c>
    </row>
    <row r="45" spans="1:15">
      <c r="A45" s="2" t="s">
        <v>20</v>
      </c>
      <c r="B45" s="2" t="s">
        <v>115</v>
      </c>
      <c r="C45" s="2" t="s">
        <v>16</v>
      </c>
      <c r="D45" s="2" t="s">
        <v>17</v>
      </c>
      <c r="E45" s="2" t="s"/>
      <c r="F45" s="2" t="n">
        <v>10000</v>
      </c>
      <c r="G45" s="2" t="n">
        <v>0</v>
      </c>
      <c r="H45" s="2" t="n">
        <v>0</v>
      </c>
      <c r="I45" s="2" t="n">
        <v>0</v>
      </c>
      <c r="J45" s="2" t="n">
        <v>0</v>
      </c>
      <c r="K45" s="2" t="s"/>
      <c r="L45" s="2">
        <f>IF(E45="כן",0,IF(I45&gt;3,0,F45))</f>
        <v/>
      </c>
      <c r="M45" s="2">
        <f>IF(E45="כן", 0, SUM(G45+H45+J45))</f>
        <v/>
      </c>
      <c r="N45" s="2">
        <f>SUM(M45+L45)</f>
        <v/>
      </c>
      <c r="O45" s="2" t="s">
        <v>116</v>
      </c>
    </row>
    <row r="46" spans="1:15">
      <c r="A46" s="2" t="s">
        <v>20</v>
      </c>
      <c r="B46" s="2" t="s">
        <v>117</v>
      </c>
      <c r="C46" s="2" t="s">
        <v>16</v>
      </c>
      <c r="D46" s="2" t="s">
        <v>17</v>
      </c>
      <c r="E46" s="2" t="s"/>
      <c r="F46" s="2" t="n">
        <v>8000</v>
      </c>
      <c r="G46" s="2" t="n">
        <v>0</v>
      </c>
      <c r="H46" s="2" t="n">
        <v>0</v>
      </c>
      <c r="I46" s="2" t="n">
        <v>0</v>
      </c>
      <c r="J46" s="2" t="n">
        <v>0</v>
      </c>
      <c r="K46" s="2" t="s"/>
      <c r="L46" s="2">
        <f>IF(E46="כן",0,IF(I46&gt;3,0,F46))</f>
        <v/>
      </c>
      <c r="M46" s="2">
        <f>IF(E46="כן", 0, SUM(G46+H46+J46))</f>
        <v/>
      </c>
      <c r="N46" s="2">
        <f>SUM(M46+L46)</f>
        <v/>
      </c>
      <c r="O46" s="2" t="s">
        <v>118</v>
      </c>
    </row>
    <row r="47" spans="1:15">
      <c r="A47" s="2" t="s">
        <v>20</v>
      </c>
      <c r="B47" s="2" t="s">
        <v>119</v>
      </c>
      <c r="C47" s="2" t="s">
        <v>16</v>
      </c>
      <c r="D47" s="2" t="s">
        <v>17</v>
      </c>
      <c r="E47" s="2" t="s"/>
      <c r="F47" s="2" t="n">
        <v>6500</v>
      </c>
      <c r="G47" s="2" t="n">
        <v>0</v>
      </c>
      <c r="H47" s="2" t="n">
        <v>0</v>
      </c>
      <c r="I47" s="2" t="n">
        <v>0</v>
      </c>
      <c r="J47" s="2" t="n">
        <v>0</v>
      </c>
      <c r="K47" s="2" t="s"/>
      <c r="L47" s="2">
        <f>IF(E47="כן",0,IF(I47&gt;3,0,F47))</f>
        <v/>
      </c>
      <c r="M47" s="2">
        <f>IF(E47="כן", 0, SUM(G47+H47+J47))</f>
        <v/>
      </c>
      <c r="N47" s="2">
        <f>SUM(M47+L47)</f>
        <v/>
      </c>
      <c r="O47" s="2" t="s">
        <v>120</v>
      </c>
    </row>
    <row r="48" spans="1:15">
      <c r="A48" s="3" t="s">
        <v>20</v>
      </c>
      <c r="B48" s="3" t="s">
        <v>121</v>
      </c>
      <c r="C48" s="3" t="s"/>
      <c r="D48" s="3" t="s"/>
      <c r="E48" s="3" t="s"/>
      <c r="F48" s="3">
        <f>SUM(F4:F47)</f>
        <v/>
      </c>
      <c r="G48" s="3">
        <f>SUM(G4:G47)</f>
        <v/>
      </c>
      <c r="H48" s="3">
        <f>SUM(H4:H47)</f>
        <v/>
      </c>
      <c r="I48" s="3" t="s"/>
      <c r="J48" s="3">
        <f>SUM(J4:J47)</f>
        <v/>
      </c>
      <c r="K48" s="3" t="s"/>
      <c r="L48" s="3">
        <f>SUM(L4:L47)</f>
        <v/>
      </c>
      <c r="M48" s="3">
        <f>SUM(M4:M47)</f>
        <v/>
      </c>
      <c r="N48" s="3">
        <f>SUM(N4:N47)</f>
        <v/>
      </c>
      <c r="O48" s="3" t="s"/>
    </row>
    <row r="49" spans="1:15">
      <c r="A49" s="2" t="s">
        <v>122</v>
      </c>
      <c r="B49" s="2" t="s">
        <v>123</v>
      </c>
      <c r="C49" s="2" t="s">
        <v>16</v>
      </c>
      <c r="D49" s="2" t="s">
        <v>17</v>
      </c>
      <c r="E49" s="2" t="s"/>
      <c r="F49" s="2" t="n">
        <v>8500</v>
      </c>
      <c r="G49" s="2" t="n">
        <v>0</v>
      </c>
      <c r="H49" s="2" t="n">
        <v>0</v>
      </c>
      <c r="I49" s="2" t="n">
        <v>0</v>
      </c>
      <c r="J49" s="2" t="n">
        <v>0</v>
      </c>
      <c r="K49" s="2" t="s"/>
      <c r="L49" s="2">
        <f>IF(E49="כן",0,IF(I49&gt;3,0,F49))</f>
        <v/>
      </c>
      <c r="M49" s="2">
        <f>IF(E49="כן", 0, SUM(G49+H49+J49))</f>
        <v/>
      </c>
      <c r="N49" s="2">
        <f>SUM(M49+L49)</f>
        <v/>
      </c>
      <c r="O49" s="2" t="s">
        <v>124</v>
      </c>
    </row>
    <row r="50" spans="1:15">
      <c r="A50" s="2" t="s">
        <v>122</v>
      </c>
      <c r="B50" s="2" t="s">
        <v>125</v>
      </c>
      <c r="C50" s="2" t="s">
        <v>16</v>
      </c>
      <c r="D50" s="2" t="s">
        <v>17</v>
      </c>
      <c r="E50" s="2" t="s"/>
      <c r="F50" s="2" t="n">
        <v>6000</v>
      </c>
      <c r="G50" s="2" t="n">
        <v>0</v>
      </c>
      <c r="H50" s="2" t="n">
        <v>0</v>
      </c>
      <c r="I50" s="2" t="n">
        <v>0</v>
      </c>
      <c r="J50" s="2" t="n">
        <v>0</v>
      </c>
      <c r="K50" s="2" t="s"/>
      <c r="L50" s="2">
        <f>IF(E50="כן",0,IF(I50&gt;3,0,F50))</f>
        <v/>
      </c>
      <c r="M50" s="2">
        <f>IF(E50="כן", 0, SUM(G50+H50+J50))</f>
        <v/>
      </c>
      <c r="N50" s="2">
        <f>SUM(M50+L50)</f>
        <v/>
      </c>
      <c r="O50" s="2" t="s">
        <v>126</v>
      </c>
    </row>
    <row r="51" spans="1:15">
      <c r="A51" s="2" t="s">
        <v>122</v>
      </c>
      <c r="B51" s="2" t="s">
        <v>127</v>
      </c>
      <c r="C51" s="2" t="s">
        <v>16</v>
      </c>
      <c r="D51" s="2" t="s">
        <v>17</v>
      </c>
      <c r="E51" s="2" t="s"/>
      <c r="F51" s="2" t="n">
        <v>10000</v>
      </c>
      <c r="G51" s="2" t="n">
        <v>0</v>
      </c>
      <c r="H51" s="2" t="n">
        <v>0</v>
      </c>
      <c r="I51" s="2" t="n">
        <v>1</v>
      </c>
      <c r="J51" s="2" t="n">
        <v>11700</v>
      </c>
      <c r="K51" s="2" t="s"/>
      <c r="L51" s="2">
        <f>IF(E51="כן",0,IF(I51&gt;3,0,F51))</f>
        <v/>
      </c>
      <c r="M51" s="2">
        <f>IF(E51="כן", 0, SUM(G51+H51+J51))</f>
        <v/>
      </c>
      <c r="N51" s="2">
        <f>SUM(M51+L51)</f>
        <v/>
      </c>
      <c r="O51" s="2" t="s">
        <v>128</v>
      </c>
    </row>
    <row r="52" spans="1:15">
      <c r="A52" s="2" t="s">
        <v>122</v>
      </c>
      <c r="B52" s="2" t="s">
        <v>129</v>
      </c>
      <c r="C52" s="2" t="s">
        <v>16</v>
      </c>
      <c r="D52" s="2" t="s">
        <v>17</v>
      </c>
      <c r="E52" s="2" t="s"/>
      <c r="F52" s="2" t="n">
        <v>8500</v>
      </c>
      <c r="G52" s="2" t="n">
        <v>0</v>
      </c>
      <c r="H52" s="2" t="n">
        <v>0</v>
      </c>
      <c r="I52" s="2" t="n">
        <v>0</v>
      </c>
      <c r="J52" s="2" t="n">
        <v>0</v>
      </c>
      <c r="K52" s="2" t="s"/>
      <c r="L52" s="2">
        <f>IF(E52="כן",0,IF(I52&gt;3,0,F52))</f>
        <v/>
      </c>
      <c r="M52" s="2">
        <f>IF(E52="כן", 0, SUM(G52+H52+J52))</f>
        <v/>
      </c>
      <c r="N52" s="2">
        <f>SUM(M52+L52)</f>
        <v/>
      </c>
      <c r="O52" s="2" t="s">
        <v>130</v>
      </c>
    </row>
    <row r="53" spans="1:15">
      <c r="A53" s="2" t="s">
        <v>122</v>
      </c>
      <c r="B53" s="2" t="s">
        <v>131</v>
      </c>
      <c r="C53" s="2" t="s">
        <v>16</v>
      </c>
      <c r="D53" s="2" t="s">
        <v>17</v>
      </c>
      <c r="E53" s="2" t="s"/>
      <c r="F53" s="2" t="n">
        <v>8500</v>
      </c>
      <c r="G53" s="2" t="n">
        <v>0</v>
      </c>
      <c r="H53" s="2" t="n">
        <v>0</v>
      </c>
      <c r="I53" s="2" t="n">
        <v>2</v>
      </c>
      <c r="J53" s="2" t="n">
        <v>19890</v>
      </c>
      <c r="K53" s="2" t="s"/>
      <c r="L53" s="2">
        <f>IF(E53="כן",0,IF(I53&gt;3,0,F53))</f>
        <v/>
      </c>
      <c r="M53" s="2">
        <f>IF(E53="כן", 0, SUM(G53+H53+J53))</f>
        <v/>
      </c>
      <c r="N53" s="2">
        <f>SUM(M53+L53)</f>
        <v/>
      </c>
      <c r="O53" s="2" t="s">
        <v>132</v>
      </c>
    </row>
    <row r="54" spans="1:15">
      <c r="A54" s="2" t="s">
        <v>122</v>
      </c>
      <c r="B54" s="2" t="s">
        <v>133</v>
      </c>
      <c r="C54" s="2" t="s">
        <v>16</v>
      </c>
      <c r="D54" s="2" t="s">
        <v>17</v>
      </c>
      <c r="E54" s="2" t="s"/>
      <c r="F54" s="2" t="n">
        <v>10000</v>
      </c>
      <c r="G54" s="2" t="n">
        <v>0</v>
      </c>
      <c r="H54" s="2" t="n">
        <v>0</v>
      </c>
      <c r="I54" s="2" t="n">
        <v>0</v>
      </c>
      <c r="J54" s="2" t="n">
        <v>0</v>
      </c>
      <c r="K54" s="2" t="s"/>
      <c r="L54" s="2">
        <f>IF(E54="כן",0,IF(I54&gt;3,0,F54))</f>
        <v/>
      </c>
      <c r="M54" s="2">
        <f>IF(E54="כן", 0, SUM(G54+H54+J54))</f>
        <v/>
      </c>
      <c r="N54" s="2">
        <f>SUM(M54+L54)</f>
        <v/>
      </c>
      <c r="O54" s="2" t="s">
        <v>134</v>
      </c>
    </row>
    <row r="55" spans="1:15">
      <c r="A55" s="2" t="s">
        <v>122</v>
      </c>
      <c r="B55" s="2" t="s">
        <v>135</v>
      </c>
      <c r="C55" s="2" t="s">
        <v>16</v>
      </c>
      <c r="D55" s="2" t="s">
        <v>17</v>
      </c>
      <c r="E55" s="2" t="s"/>
      <c r="F55" s="2" t="n">
        <v>8500</v>
      </c>
      <c r="G55" s="2" t="n">
        <v>0</v>
      </c>
      <c r="H55" s="2" t="n">
        <v>0</v>
      </c>
      <c r="I55" s="2" t="n">
        <v>0</v>
      </c>
      <c r="J55" s="2" t="n">
        <v>0</v>
      </c>
      <c r="K55" s="2" t="s"/>
      <c r="L55" s="2">
        <f>IF(E55="כן",0,IF(I55&gt;3,0,F55))</f>
        <v/>
      </c>
      <c r="M55" s="2">
        <f>IF(E55="כן", 0, SUM(G55+H55+J55))</f>
        <v/>
      </c>
      <c r="N55" s="2">
        <f>SUM(M55+L55)</f>
        <v/>
      </c>
      <c r="O55" s="2" t="s">
        <v>136</v>
      </c>
    </row>
    <row r="56" spans="1:15">
      <c r="A56" s="2" t="s">
        <v>122</v>
      </c>
      <c r="B56" s="2" t="s">
        <v>137</v>
      </c>
      <c r="C56" s="2" t="s">
        <v>16</v>
      </c>
      <c r="D56" s="2" t="s">
        <v>17</v>
      </c>
      <c r="E56" s="2" t="s"/>
      <c r="F56" s="2" t="n">
        <v>12500</v>
      </c>
      <c r="G56" s="2" t="n">
        <v>0</v>
      </c>
      <c r="H56" s="2" t="n">
        <v>0</v>
      </c>
      <c r="I56" s="2" t="n">
        <v>0</v>
      </c>
      <c r="J56" s="2" t="n">
        <v>0</v>
      </c>
      <c r="K56" s="2" t="s"/>
      <c r="L56" s="2">
        <f>IF(E56="כן",0,IF(I56&gt;3,0,F56))</f>
        <v/>
      </c>
      <c r="M56" s="2">
        <f>IF(E56="כן", 0, SUM(G56+H56+J56))</f>
        <v/>
      </c>
      <c r="N56" s="2">
        <f>SUM(M56+L56)</f>
        <v/>
      </c>
      <c r="O56" s="2" t="s">
        <v>138</v>
      </c>
    </row>
    <row r="57" spans="1:15">
      <c r="A57" s="2" t="s">
        <v>122</v>
      </c>
      <c r="B57" s="2" t="s">
        <v>139</v>
      </c>
      <c r="C57" s="2" t="s">
        <v>16</v>
      </c>
      <c r="D57" s="2" t="s">
        <v>17</v>
      </c>
      <c r="E57" s="2" t="s"/>
      <c r="F57" s="2" t="n">
        <v>10000</v>
      </c>
      <c r="G57" s="2" t="n">
        <v>0</v>
      </c>
      <c r="H57" s="2" t="n">
        <v>0</v>
      </c>
      <c r="I57" s="2" t="n">
        <v>0</v>
      </c>
      <c r="J57" s="2" t="n">
        <v>0</v>
      </c>
      <c r="K57" s="2" t="s"/>
      <c r="L57" s="2">
        <f>IF(E57="כן",0,IF(I57&gt;3,0,F57))</f>
        <v/>
      </c>
      <c r="M57" s="2">
        <f>IF(E57="כן", 0, SUM(G57+H57+J57))</f>
        <v/>
      </c>
      <c r="N57" s="2">
        <f>SUM(M57+L57)</f>
        <v/>
      </c>
      <c r="O57" s="2" t="s">
        <v>140</v>
      </c>
    </row>
    <row r="58" spans="1:15">
      <c r="A58" s="2" t="s">
        <v>122</v>
      </c>
      <c r="B58" s="2" t="s">
        <v>141</v>
      </c>
      <c r="C58" s="2" t="s">
        <v>22</v>
      </c>
      <c r="D58" s="2" t="s">
        <v>17</v>
      </c>
      <c r="E58" s="2" t="s"/>
      <c r="F58" s="2" t="n">
        <v>8500</v>
      </c>
      <c r="G58" s="2" t="n">
        <v>0</v>
      </c>
      <c r="H58" s="2" t="n">
        <v>0</v>
      </c>
      <c r="I58" s="2" t="n">
        <v>0</v>
      </c>
      <c r="J58" s="2" t="n">
        <v>0</v>
      </c>
      <c r="K58" s="2" t="s"/>
      <c r="L58" s="2">
        <f>IF(E58="כן",0,IF(I58&gt;3,0,F58))</f>
        <v/>
      </c>
      <c r="M58" s="2">
        <f>IF(E58="כן", 0, SUM(G58+H58+J58))</f>
        <v/>
      </c>
      <c r="N58" s="2">
        <f>SUM(M58+L58)</f>
        <v/>
      </c>
      <c r="O58" s="2" t="s">
        <v>142</v>
      </c>
    </row>
    <row r="59" spans="1:15">
      <c r="A59" s="2" t="s">
        <v>122</v>
      </c>
      <c r="B59" s="2" t="s">
        <v>143</v>
      </c>
      <c r="C59" s="2" t="s">
        <v>16</v>
      </c>
      <c r="D59" s="2" t="s">
        <v>17</v>
      </c>
      <c r="E59" s="2" t="s"/>
      <c r="F59" s="2" t="n">
        <v>6000</v>
      </c>
      <c r="G59" s="2" t="n">
        <v>0</v>
      </c>
      <c r="H59" s="2" t="n">
        <v>0</v>
      </c>
      <c r="I59" s="2" t="n">
        <v>0</v>
      </c>
      <c r="J59" s="2" t="n">
        <v>0</v>
      </c>
      <c r="K59" s="2" t="s"/>
      <c r="L59" s="2">
        <f>IF(E59="כן",0,IF(I59&gt;3,0,F59))</f>
        <v/>
      </c>
      <c r="M59" s="2">
        <f>IF(E59="כן", 0, SUM(G59+H59+J59))</f>
        <v/>
      </c>
      <c r="N59" s="2">
        <f>SUM(M59+L59)</f>
        <v/>
      </c>
      <c r="O59" s="2" t="s">
        <v>144</v>
      </c>
    </row>
    <row r="60" spans="1:15">
      <c r="A60" s="2" t="s">
        <v>122</v>
      </c>
      <c r="B60" s="2" t="s">
        <v>145</v>
      </c>
      <c r="C60" s="2" t="s">
        <v>16</v>
      </c>
      <c r="D60" s="2" t="s">
        <v>17</v>
      </c>
      <c r="E60" s="2" t="s"/>
      <c r="F60" s="2" t="n">
        <v>10000</v>
      </c>
      <c r="G60" s="2" t="n">
        <v>0</v>
      </c>
      <c r="H60" s="2" t="n">
        <v>0</v>
      </c>
      <c r="I60" s="2" t="n">
        <v>0</v>
      </c>
      <c r="J60" s="2" t="n">
        <v>0</v>
      </c>
      <c r="K60" s="2" t="s"/>
      <c r="L60" s="2">
        <f>IF(E60="כן",0,IF(I60&gt;3,0,F60))</f>
        <v/>
      </c>
      <c r="M60" s="2">
        <f>IF(E60="כן", 0, SUM(G60+H60+J60))</f>
        <v/>
      </c>
      <c r="N60" s="2">
        <f>SUM(M60+L60)</f>
        <v/>
      </c>
      <c r="O60" s="2" t="s">
        <v>146</v>
      </c>
    </row>
    <row r="61" spans="1:15">
      <c r="A61" s="2" t="s">
        <v>122</v>
      </c>
      <c r="B61" s="2" t="s">
        <v>147</v>
      </c>
      <c r="C61" s="2" t="s">
        <v>16</v>
      </c>
      <c r="D61" s="2" t="s">
        <v>17</v>
      </c>
      <c r="E61" s="2" t="s"/>
      <c r="F61" s="2" t="n">
        <v>8500</v>
      </c>
      <c r="G61" s="2" t="n">
        <v>0</v>
      </c>
      <c r="H61" s="2" t="n">
        <v>0</v>
      </c>
      <c r="I61" s="2" t="n">
        <v>0</v>
      </c>
      <c r="J61" s="2" t="n">
        <v>0</v>
      </c>
      <c r="K61" s="2" t="s"/>
      <c r="L61" s="2">
        <f>IF(E61="כן",0,IF(I61&gt;3,0,F61))</f>
        <v/>
      </c>
      <c r="M61" s="2">
        <f>IF(E61="כן", 0, SUM(G61+H61+J61))</f>
        <v/>
      </c>
      <c r="N61" s="2">
        <f>SUM(M61+L61)</f>
        <v/>
      </c>
      <c r="O61" s="2" t="s">
        <v>148</v>
      </c>
    </row>
    <row r="62" spans="1:15">
      <c r="A62" s="2" t="s">
        <v>122</v>
      </c>
      <c r="B62" s="2" t="s">
        <v>149</v>
      </c>
      <c r="C62" s="2" t="s">
        <v>16</v>
      </c>
      <c r="D62" s="2" t="s">
        <v>17</v>
      </c>
      <c r="E62" s="2" t="s"/>
      <c r="F62" s="2" t="n">
        <v>7000</v>
      </c>
      <c r="G62" s="2" t="n">
        <v>0</v>
      </c>
      <c r="H62" s="2" t="n">
        <v>0</v>
      </c>
      <c r="I62" s="2" t="n">
        <v>0</v>
      </c>
      <c r="J62" s="2" t="n">
        <v>0</v>
      </c>
      <c r="K62" s="2" t="s"/>
      <c r="L62" s="2">
        <f>IF(E62="כן",0,IF(I62&gt;3,0,F62))</f>
        <v/>
      </c>
      <c r="M62" s="2">
        <f>IF(E62="כן", 0, SUM(G62+H62+J62))</f>
        <v/>
      </c>
      <c r="N62" s="2">
        <f>SUM(M62+L62)</f>
        <v/>
      </c>
      <c r="O62" s="2" t="s">
        <v>150</v>
      </c>
    </row>
    <row r="63" spans="1:15">
      <c r="A63" s="2" t="s">
        <v>122</v>
      </c>
      <c r="B63" s="2" t="s">
        <v>151</v>
      </c>
      <c r="C63" s="2" t="s">
        <v>16</v>
      </c>
      <c r="D63" s="2" t="s">
        <v>17</v>
      </c>
      <c r="E63" s="2" t="s"/>
      <c r="F63" s="2" t="n">
        <v>7264</v>
      </c>
      <c r="G63" s="2" t="n">
        <v>0</v>
      </c>
      <c r="H63" s="2" t="n">
        <v>0</v>
      </c>
      <c r="I63" s="2" t="n">
        <v>0</v>
      </c>
      <c r="J63" s="2" t="n">
        <v>0</v>
      </c>
      <c r="K63" s="2" t="s"/>
      <c r="L63" s="2">
        <f>IF(E63="כן",0,IF(I63&gt;3,0,F63))</f>
        <v/>
      </c>
      <c r="M63" s="2">
        <f>IF(E63="כן", 0, SUM(G63+H63+J63))</f>
        <v/>
      </c>
      <c r="N63" s="2">
        <f>SUM(M63+L63)</f>
        <v/>
      </c>
      <c r="O63" s="2" t="s">
        <v>152</v>
      </c>
    </row>
    <row r="64" spans="1:15">
      <c r="A64" s="2" t="s">
        <v>122</v>
      </c>
      <c r="B64" s="2" t="s">
        <v>153</v>
      </c>
      <c r="C64" s="2" t="s">
        <v>16</v>
      </c>
      <c r="D64" s="2" t="s">
        <v>17</v>
      </c>
      <c r="E64" s="2" t="s"/>
      <c r="F64" s="2" t="n">
        <v>10000</v>
      </c>
      <c r="G64" s="2" t="n">
        <v>0</v>
      </c>
      <c r="H64" s="2" t="n">
        <v>0</v>
      </c>
      <c r="I64" s="2" t="n">
        <v>0</v>
      </c>
      <c r="J64" s="2" t="n">
        <v>0</v>
      </c>
      <c r="K64" s="2" t="s"/>
      <c r="L64" s="2">
        <f>IF(E64="כן",0,IF(I64&gt;3,0,F64))</f>
        <v/>
      </c>
      <c r="M64" s="2">
        <f>IF(E64="כן", 0, SUM(G64+H64+J64))</f>
        <v/>
      </c>
      <c r="N64" s="2">
        <f>SUM(M64+L64)</f>
        <v/>
      </c>
      <c r="O64" s="2" t="s">
        <v>154</v>
      </c>
    </row>
    <row r="65" spans="1:15">
      <c r="A65" s="2" t="s">
        <v>122</v>
      </c>
      <c r="B65" s="2" t="s">
        <v>155</v>
      </c>
      <c r="C65" s="2" t="s">
        <v>16</v>
      </c>
      <c r="D65" s="2" t="s">
        <v>17</v>
      </c>
      <c r="E65" s="2" t="s"/>
      <c r="F65" s="2" t="n">
        <v>11875</v>
      </c>
      <c r="G65" s="2" t="n">
        <v>0</v>
      </c>
      <c r="H65" s="2" t="n">
        <v>0</v>
      </c>
      <c r="I65" s="2" t="n">
        <v>0</v>
      </c>
      <c r="J65" s="2" t="n">
        <v>0</v>
      </c>
      <c r="K65" s="2" t="s"/>
      <c r="L65" s="2">
        <f>IF(E65="כן",0,IF(I65&gt;3,0,F65))</f>
        <v/>
      </c>
      <c r="M65" s="2">
        <f>IF(E65="כן", 0, SUM(G65+H65+J65))</f>
        <v/>
      </c>
      <c r="N65" s="2">
        <f>SUM(M65+L65)</f>
        <v/>
      </c>
      <c r="O65" s="2" t="s">
        <v>156</v>
      </c>
    </row>
    <row r="66" spans="1:15">
      <c r="A66" s="2" t="s">
        <v>122</v>
      </c>
      <c r="B66" s="2" t="s">
        <v>157</v>
      </c>
      <c r="C66" s="2" t="s">
        <v>16</v>
      </c>
      <c r="D66" s="2" t="s">
        <v>17</v>
      </c>
      <c r="E66" s="2" t="s"/>
      <c r="F66" s="2" t="n">
        <v>11875</v>
      </c>
      <c r="G66" s="2" t="n">
        <v>0</v>
      </c>
      <c r="H66" s="2" t="n">
        <v>0</v>
      </c>
      <c r="I66" s="2" t="n">
        <v>0</v>
      </c>
      <c r="J66" s="2" t="n">
        <v>0</v>
      </c>
      <c r="K66" s="2" t="s"/>
      <c r="L66" s="2">
        <f>IF(E66="כן",0,IF(I66&gt;3,0,F66))</f>
        <v/>
      </c>
      <c r="M66" s="2">
        <f>IF(E66="כן", 0, SUM(G66+H66+J66))</f>
        <v/>
      </c>
      <c r="N66" s="2">
        <f>SUM(M66+L66)</f>
        <v/>
      </c>
      <c r="O66" s="2" t="s">
        <v>158</v>
      </c>
    </row>
    <row r="67" spans="1:15">
      <c r="A67" s="2" t="s">
        <v>122</v>
      </c>
      <c r="B67" s="2" t="s">
        <v>159</v>
      </c>
      <c r="C67" s="2" t="s">
        <v>16</v>
      </c>
      <c r="D67" s="2" t="s">
        <v>17</v>
      </c>
      <c r="E67" s="2" t="s"/>
      <c r="F67" s="2" t="n">
        <v>10000</v>
      </c>
      <c r="G67" s="2" t="n">
        <v>0</v>
      </c>
      <c r="H67" s="2" t="n">
        <v>0</v>
      </c>
      <c r="I67" s="2" t="n">
        <v>0</v>
      </c>
      <c r="J67" s="2" t="n">
        <v>0</v>
      </c>
      <c r="K67" s="2" t="s"/>
      <c r="L67" s="2">
        <f>IF(E67="כן",0,IF(I67&gt;3,0,F67))</f>
        <v/>
      </c>
      <c r="M67" s="2">
        <f>IF(E67="כן", 0, SUM(G67+H67+J67))</f>
        <v/>
      </c>
      <c r="N67" s="2">
        <f>SUM(M67+L67)</f>
        <v/>
      </c>
      <c r="O67" s="2" t="s">
        <v>160</v>
      </c>
    </row>
    <row r="68" spans="1:15">
      <c r="A68" s="2" t="s">
        <v>122</v>
      </c>
      <c r="B68" s="2" t="s">
        <v>161</v>
      </c>
      <c r="C68" s="2" t="s">
        <v>16</v>
      </c>
      <c r="D68" s="2" t="s">
        <v>17</v>
      </c>
      <c r="E68" s="2" t="s"/>
      <c r="F68" s="2" t="n">
        <v>4750</v>
      </c>
      <c r="G68" s="2" t="n">
        <v>0</v>
      </c>
      <c r="H68" s="2" t="n">
        <v>0</v>
      </c>
      <c r="I68" s="2" t="n">
        <v>0</v>
      </c>
      <c r="J68" s="2" t="n">
        <v>0</v>
      </c>
      <c r="K68" s="2" t="s"/>
      <c r="L68" s="2">
        <f>IF(E68="כן",0,IF(I68&gt;3,0,F68))</f>
        <v/>
      </c>
      <c r="M68" s="2">
        <f>IF(E68="כן", 0, SUM(G68+H68+J68))</f>
        <v/>
      </c>
      <c r="N68" s="2">
        <f>SUM(M68+L68)</f>
        <v/>
      </c>
      <c r="O68" s="2" t="s">
        <v>162</v>
      </c>
    </row>
    <row r="69" spans="1:15">
      <c r="A69" s="2" t="s">
        <v>122</v>
      </c>
      <c r="B69" s="2" t="s">
        <v>163</v>
      </c>
      <c r="C69" s="2" t="s">
        <v>16</v>
      </c>
      <c r="D69" s="2" t="s">
        <v>17</v>
      </c>
      <c r="E69" s="2" t="s"/>
      <c r="F69" s="2" t="n">
        <v>10000</v>
      </c>
      <c r="G69" s="2" t="n">
        <v>0</v>
      </c>
      <c r="H69" s="2" t="n">
        <v>0</v>
      </c>
      <c r="I69" s="2" t="n">
        <v>0</v>
      </c>
      <c r="J69" s="2" t="n">
        <v>0</v>
      </c>
      <c r="K69" s="2" t="s"/>
      <c r="L69" s="2">
        <f>IF(E69="כן",0,IF(I69&gt;3,0,F69))</f>
        <v/>
      </c>
      <c r="M69" s="2">
        <f>IF(E69="כן", 0, SUM(G69+H69+J69))</f>
        <v/>
      </c>
      <c r="N69" s="2">
        <f>SUM(M69+L69)</f>
        <v/>
      </c>
      <c r="O69" s="2" t="s">
        <v>164</v>
      </c>
    </row>
    <row r="70" spans="1:15">
      <c r="A70" s="2" t="s">
        <v>122</v>
      </c>
      <c r="B70" s="2" t="s">
        <v>165</v>
      </c>
      <c r="C70" s="2" t="s">
        <v>35</v>
      </c>
      <c r="D70" s="2" t="s">
        <v>17</v>
      </c>
      <c r="E70" s="2" t="s"/>
      <c r="F70" s="2" t="n">
        <v>5932</v>
      </c>
      <c r="G70" s="2" t="n">
        <v>0</v>
      </c>
      <c r="H70" s="2" t="n">
        <v>0</v>
      </c>
      <c r="I70" s="2" t="n">
        <v>1</v>
      </c>
      <c r="J70" s="2" t="n">
        <v>6941</v>
      </c>
      <c r="K70" s="2" t="s"/>
      <c r="L70" s="2">
        <f>IF(E70="כן",0,IF(I70&gt;3,0,F70))</f>
        <v/>
      </c>
      <c r="M70" s="2">
        <f>IF(E70="כן", 0, SUM(G70+H70+J70))</f>
        <v/>
      </c>
      <c r="N70" s="2">
        <f>SUM(M70+L70)</f>
        <v/>
      </c>
      <c r="O70" s="2" t="s">
        <v>166</v>
      </c>
    </row>
    <row r="71" spans="1:15">
      <c r="A71" s="2" t="s">
        <v>122</v>
      </c>
      <c r="B71" s="2" t="s">
        <v>167</v>
      </c>
      <c r="C71" s="2" t="s">
        <v>16</v>
      </c>
      <c r="D71" s="2" t="s">
        <v>17</v>
      </c>
      <c r="E71" s="2" t="s"/>
      <c r="F71" s="2" t="n">
        <v>6500</v>
      </c>
      <c r="G71" s="2" t="n">
        <v>0</v>
      </c>
      <c r="H71" s="2" t="n">
        <v>0</v>
      </c>
      <c r="I71" s="2" t="n">
        <v>0</v>
      </c>
      <c r="J71" s="2" t="n">
        <v>0</v>
      </c>
      <c r="K71" s="2" t="s"/>
      <c r="L71" s="2">
        <f>IF(E71="כן",0,IF(I71&gt;3,0,F71))</f>
        <v/>
      </c>
      <c r="M71" s="2">
        <f>IF(E71="כן", 0, SUM(G71+H71+J71))</f>
        <v/>
      </c>
      <c r="N71" s="2">
        <f>SUM(M71+L71)</f>
        <v/>
      </c>
      <c r="O71" s="2" t="s">
        <v>168</v>
      </c>
    </row>
    <row r="72" spans="1:15">
      <c r="A72" s="2" t="s">
        <v>122</v>
      </c>
      <c r="B72" s="2" t="s">
        <v>169</v>
      </c>
      <c r="C72" s="2" t="s">
        <v>16</v>
      </c>
      <c r="D72" s="2" t="s">
        <v>17</v>
      </c>
      <c r="E72" s="2" t="s"/>
      <c r="F72" s="2" t="n">
        <v>10000</v>
      </c>
      <c r="G72" s="2" t="n">
        <v>4574</v>
      </c>
      <c r="H72" s="2" t="n">
        <v>0</v>
      </c>
      <c r="I72" s="2" t="n">
        <v>0</v>
      </c>
      <c r="J72" s="2" t="n">
        <v>0</v>
      </c>
      <c r="K72" s="2" t="s">
        <v>51</v>
      </c>
      <c r="L72" s="2">
        <f>IF(E72="כן",0,IF(I72&gt;3,0,F72))</f>
        <v/>
      </c>
      <c r="M72" s="2">
        <f>IF(E72="כן", 0, SUM(G72+H72+J72))</f>
        <v/>
      </c>
      <c r="N72" s="2">
        <f>SUM(M72+L72)</f>
        <v/>
      </c>
      <c r="O72" s="2" t="s">
        <v>170</v>
      </c>
    </row>
    <row r="73" spans="1:15">
      <c r="A73" s="2" t="s">
        <v>122</v>
      </c>
      <c r="B73" s="2" t="s">
        <v>171</v>
      </c>
      <c r="C73" s="2" t="s">
        <v>81</v>
      </c>
      <c r="D73" s="2" t="s">
        <v>17</v>
      </c>
      <c r="E73" s="2" t="s"/>
      <c r="F73" s="2" t="n">
        <v>8500</v>
      </c>
      <c r="G73" s="2" t="n">
        <v>0</v>
      </c>
      <c r="H73" s="2" t="n">
        <v>0</v>
      </c>
      <c r="I73" s="2" t="n">
        <v>2</v>
      </c>
      <c r="J73" s="2" t="n">
        <v>19890</v>
      </c>
      <c r="K73" s="2" t="s"/>
      <c r="L73" s="2">
        <f>IF(E73="כן",0,IF(I73&gt;3,0,F73))</f>
        <v/>
      </c>
      <c r="M73" s="2">
        <f>IF(E73="כן", 0, SUM(G73+H73+J73))</f>
        <v/>
      </c>
      <c r="N73" s="2">
        <f>SUM(M73+L73)</f>
        <v/>
      </c>
      <c r="O73" s="2" t="s">
        <v>172</v>
      </c>
    </row>
    <row r="74" spans="1:15">
      <c r="A74" s="2" t="s">
        <v>122</v>
      </c>
      <c r="B74" s="2" t="s">
        <v>173</v>
      </c>
      <c r="C74" s="2" t="s">
        <v>35</v>
      </c>
      <c r="D74" s="2" t="s">
        <v>17</v>
      </c>
      <c r="E74" s="2" t="s"/>
      <c r="F74" s="2" t="n">
        <v>6500</v>
      </c>
      <c r="G74" s="2" t="n">
        <v>26299</v>
      </c>
      <c r="H74" s="2" t="n">
        <v>0</v>
      </c>
      <c r="I74" s="2" t="n">
        <v>0</v>
      </c>
      <c r="J74" s="2" t="n">
        <v>0</v>
      </c>
      <c r="K74" s="2" t="s">
        <v>174</v>
      </c>
      <c r="L74" s="2">
        <f>IF(E74="כן",0,IF(I74&gt;3,0,F74))</f>
        <v/>
      </c>
      <c r="M74" s="2">
        <f>IF(E74="כן", 0, SUM(G74+H74+J74))</f>
        <v/>
      </c>
      <c r="N74" s="2">
        <f>SUM(M74+L74)</f>
        <v/>
      </c>
      <c r="O74" s="2" t="s">
        <v>175</v>
      </c>
    </row>
    <row r="75" spans="1:15">
      <c r="A75" s="2" t="s">
        <v>122</v>
      </c>
      <c r="B75" s="2" t="s">
        <v>176</v>
      </c>
      <c r="C75" s="2" t="s">
        <v>16</v>
      </c>
      <c r="D75" s="2" t="s">
        <v>17</v>
      </c>
      <c r="E75" s="2" t="s"/>
      <c r="F75" s="2" t="n">
        <v>10000</v>
      </c>
      <c r="G75" s="2" t="n">
        <v>0</v>
      </c>
      <c r="H75" s="2" t="n">
        <v>0</v>
      </c>
      <c r="I75" s="2" t="n">
        <v>0</v>
      </c>
      <c r="J75" s="2" t="n">
        <v>0</v>
      </c>
      <c r="K75" s="2" t="s"/>
      <c r="L75" s="2">
        <f>IF(E75="כן",0,IF(I75&gt;3,0,F75))</f>
        <v/>
      </c>
      <c r="M75" s="2">
        <f>IF(E75="כן", 0, SUM(G75+H75+J75))</f>
        <v/>
      </c>
      <c r="N75" s="2">
        <f>SUM(M75+L75)</f>
        <v/>
      </c>
      <c r="O75" s="2" t="s">
        <v>177</v>
      </c>
    </row>
    <row r="76" spans="1:15">
      <c r="A76" s="2" t="s">
        <v>122</v>
      </c>
      <c r="B76" s="2" t="s">
        <v>178</v>
      </c>
      <c r="C76" s="2" t="s">
        <v>35</v>
      </c>
      <c r="D76" s="2" t="s">
        <v>17</v>
      </c>
      <c r="E76" s="2" t="s"/>
      <c r="F76" s="2" t="n">
        <v>10000</v>
      </c>
      <c r="G76" s="2" t="n">
        <v>0</v>
      </c>
      <c r="H76" s="2" t="n">
        <v>0</v>
      </c>
      <c r="I76" s="2" t="n">
        <v>0</v>
      </c>
      <c r="J76" s="2" t="n">
        <v>0</v>
      </c>
      <c r="K76" s="2" t="s"/>
      <c r="L76" s="2">
        <f>IF(E76="כן",0,IF(I76&gt;3,0,F76))</f>
        <v/>
      </c>
      <c r="M76" s="2">
        <f>IF(E76="כן", 0, SUM(G76+H76+J76))</f>
        <v/>
      </c>
      <c r="N76" s="2">
        <f>SUM(M76+L76)</f>
        <v/>
      </c>
      <c r="O76" s="2" t="s">
        <v>179</v>
      </c>
    </row>
    <row r="77" spans="1:15">
      <c r="A77" s="2" t="s">
        <v>122</v>
      </c>
      <c r="B77" s="2" t="s">
        <v>180</v>
      </c>
      <c r="C77" s="2" t="s">
        <v>46</v>
      </c>
      <c r="D77" s="2" t="s">
        <v>17</v>
      </c>
      <c r="E77" s="2" t="s"/>
      <c r="F77" s="2" t="n">
        <v>4000</v>
      </c>
      <c r="G77" s="2" t="n">
        <v>0</v>
      </c>
      <c r="H77" s="2" t="n">
        <v>0</v>
      </c>
      <c r="I77" s="2" t="n">
        <v>0</v>
      </c>
      <c r="J77" s="2" t="n">
        <v>0</v>
      </c>
      <c r="K77" s="2" t="s"/>
      <c r="L77" s="2">
        <f>IF(E77="כן",0,IF(I77&gt;3,0,F77))</f>
        <v/>
      </c>
      <c r="M77" s="2">
        <f>IF(E77="כן", 0, SUM(G77+H77+J77))</f>
        <v/>
      </c>
      <c r="N77" s="2">
        <f>SUM(M77+L77)</f>
        <v/>
      </c>
      <c r="O77" s="2" t="s">
        <v>181</v>
      </c>
    </row>
    <row r="78" spans="1:15">
      <c r="A78" s="2" t="s">
        <v>122</v>
      </c>
      <c r="B78" s="2" t="s">
        <v>182</v>
      </c>
      <c r="C78" s="2" t="s">
        <v>16</v>
      </c>
      <c r="D78" s="2" t="s">
        <v>17</v>
      </c>
      <c r="E78" s="2" t="s"/>
      <c r="F78" s="2" t="n">
        <v>6175</v>
      </c>
      <c r="G78" s="2" t="n">
        <v>0</v>
      </c>
      <c r="H78" s="2" t="n">
        <v>0</v>
      </c>
      <c r="I78" s="2" t="n">
        <v>0</v>
      </c>
      <c r="J78" s="2" t="n">
        <v>0</v>
      </c>
      <c r="K78" s="2" t="s"/>
      <c r="L78" s="2">
        <f>IF(E78="כן",0,IF(I78&gt;3,0,F78))</f>
        <v/>
      </c>
      <c r="M78" s="2">
        <f>IF(E78="כן", 0, SUM(G78+H78+J78))</f>
        <v/>
      </c>
      <c r="N78" s="2">
        <f>SUM(M78+L78)</f>
        <v/>
      </c>
      <c r="O78" s="2" t="s">
        <v>183</v>
      </c>
    </row>
    <row r="79" spans="1:15">
      <c r="A79" s="2" t="s">
        <v>122</v>
      </c>
      <c r="B79" s="2" t="s">
        <v>184</v>
      </c>
      <c r="C79" s="2" t="s">
        <v>22</v>
      </c>
      <c r="D79" s="2" t="s">
        <v>17</v>
      </c>
      <c r="E79" s="2" t="s"/>
      <c r="F79" s="2" t="n">
        <v>9500</v>
      </c>
      <c r="G79" s="2" t="n">
        <v>0</v>
      </c>
      <c r="H79" s="2" t="n">
        <v>0</v>
      </c>
      <c r="I79" s="2" t="n">
        <v>1</v>
      </c>
      <c r="J79" s="2" t="n">
        <v>11115</v>
      </c>
      <c r="K79" s="2" t="s"/>
      <c r="L79" s="2">
        <f>IF(E79="כן",0,IF(I79&gt;3,0,F79))</f>
        <v/>
      </c>
      <c r="M79" s="2">
        <f>IF(E79="כן", 0, SUM(G79+H79+J79))</f>
        <v/>
      </c>
      <c r="N79" s="2">
        <f>SUM(M79+L79)</f>
        <v/>
      </c>
      <c r="O79" s="2" t="s">
        <v>185</v>
      </c>
    </row>
    <row r="80" spans="1:15">
      <c r="A80" s="2" t="s">
        <v>122</v>
      </c>
      <c r="B80" s="2" t="s">
        <v>186</v>
      </c>
      <c r="C80" s="2" t="s">
        <v>16</v>
      </c>
      <c r="D80" s="2" t="s">
        <v>17</v>
      </c>
      <c r="E80" s="2" t="s"/>
      <c r="F80" s="2" t="n">
        <v>8550</v>
      </c>
      <c r="G80" s="2" t="n">
        <v>0</v>
      </c>
      <c r="H80" s="2" t="n">
        <v>0</v>
      </c>
      <c r="I80" s="2" t="n">
        <v>0</v>
      </c>
      <c r="J80" s="2" t="n">
        <v>0</v>
      </c>
      <c r="K80" s="2" t="s"/>
      <c r="L80" s="2">
        <f>IF(E80="כן",0,IF(I80&gt;3,0,F80))</f>
        <v/>
      </c>
      <c r="M80" s="2">
        <f>IF(E80="כן", 0, SUM(G80+H80+J80))</f>
        <v/>
      </c>
      <c r="N80" s="2">
        <f>SUM(M80+L80)</f>
        <v/>
      </c>
      <c r="O80" s="2" t="s">
        <v>187</v>
      </c>
    </row>
    <row r="81" spans="1:15">
      <c r="A81" s="2" t="s">
        <v>122</v>
      </c>
      <c r="B81" s="2" t="s">
        <v>188</v>
      </c>
      <c r="C81" s="2" t="s"/>
      <c r="D81" s="2" t="s">
        <v>17</v>
      </c>
      <c r="E81" s="2" t="s"/>
      <c r="F81" s="2" t="n">
        <v>6500</v>
      </c>
      <c r="G81" s="2" t="n">
        <v>16231</v>
      </c>
      <c r="H81" s="2" t="n">
        <v>0</v>
      </c>
      <c r="I81" s="2" t="n">
        <v>4</v>
      </c>
      <c r="J81" s="2" t="n">
        <v>30420</v>
      </c>
      <c r="K81" s="2" t="s">
        <v>189</v>
      </c>
      <c r="L81" s="2">
        <f>IF(E81="כן",0,IF(I81&gt;3,0,F81))</f>
        <v/>
      </c>
      <c r="M81" s="2">
        <f>IF(E81="כן", 0, SUM(G81+H81+J81))</f>
        <v/>
      </c>
      <c r="N81" s="2">
        <f>SUM(M81+L81)</f>
        <v/>
      </c>
      <c r="O81" s="2" t="s">
        <v>190</v>
      </c>
    </row>
    <row r="82" spans="1:15">
      <c r="A82" s="2" t="s">
        <v>122</v>
      </c>
      <c r="B82" s="2" t="s">
        <v>191</v>
      </c>
      <c r="C82" s="2" t="s">
        <v>16</v>
      </c>
      <c r="D82" s="2" t="s">
        <v>17</v>
      </c>
      <c r="E82" s="2" t="s"/>
      <c r="F82" s="2" t="n">
        <v>6500</v>
      </c>
      <c r="G82" s="2" t="n">
        <v>0</v>
      </c>
      <c r="H82" s="2" t="n">
        <v>0</v>
      </c>
      <c r="I82" s="2" t="n">
        <v>3</v>
      </c>
      <c r="J82" s="2" t="n">
        <v>22815</v>
      </c>
      <c r="K82" s="2" t="s"/>
      <c r="L82" s="2">
        <f>IF(E82="כן",0,IF(I82&gt;3,0,F82))</f>
        <v/>
      </c>
      <c r="M82" s="2">
        <f>IF(E82="כן", 0, SUM(G82+H82+J82))</f>
        <v/>
      </c>
      <c r="N82" s="2">
        <f>SUM(M82+L82)</f>
        <v/>
      </c>
      <c r="O82" s="2" t="s">
        <v>192</v>
      </c>
    </row>
    <row r="83" spans="1:15">
      <c r="A83" s="2" t="s">
        <v>122</v>
      </c>
      <c r="B83" s="2" t="s">
        <v>193</v>
      </c>
      <c r="C83" s="2" t="s">
        <v>81</v>
      </c>
      <c r="D83" s="2" t="s">
        <v>17</v>
      </c>
      <c r="E83" s="2" t="s"/>
      <c r="F83" s="2" t="n">
        <v>4000</v>
      </c>
      <c r="G83" s="2" t="n">
        <v>61022</v>
      </c>
      <c r="H83" s="2" t="n">
        <v>0</v>
      </c>
      <c r="I83" s="2" t="n">
        <v>0</v>
      </c>
      <c r="J83" s="2" t="n">
        <v>0</v>
      </c>
      <c r="K83" s="2" t="s">
        <v>194</v>
      </c>
      <c r="L83" s="2">
        <f>IF(E83="כן",0,IF(I83&gt;3,0,F83))</f>
        <v/>
      </c>
      <c r="M83" s="2">
        <f>IF(E83="כן", 0, SUM(G83+H83+J83))</f>
        <v/>
      </c>
      <c r="N83" s="2">
        <f>SUM(M83+L83)</f>
        <v/>
      </c>
      <c r="O83" s="2" t="s">
        <v>195</v>
      </c>
    </row>
    <row r="84" spans="1:15">
      <c r="A84" s="2" t="s">
        <v>122</v>
      </c>
      <c r="B84" s="2" t="s">
        <v>196</v>
      </c>
      <c r="C84" s="2" t="s">
        <v>16</v>
      </c>
      <c r="D84" s="2" t="s">
        <v>17</v>
      </c>
      <c r="E84" s="2" t="s"/>
      <c r="F84" s="2" t="n">
        <v>15500</v>
      </c>
      <c r="G84" s="2" t="n">
        <v>0</v>
      </c>
      <c r="H84" s="2" t="n">
        <v>0</v>
      </c>
      <c r="I84" s="2" t="n">
        <v>0</v>
      </c>
      <c r="J84" s="2" t="n">
        <v>0</v>
      </c>
      <c r="K84" s="2" t="s"/>
      <c r="L84" s="2">
        <f>IF(E84="כן",0,IF(I84&gt;3,0,F84))</f>
        <v/>
      </c>
      <c r="M84" s="2">
        <f>IF(E84="כן", 0, SUM(G84+H84+J84))</f>
        <v/>
      </c>
      <c r="N84" s="2">
        <f>SUM(M84+L84)</f>
        <v/>
      </c>
      <c r="O84" s="2" t="s">
        <v>197</v>
      </c>
    </row>
    <row r="85" spans="1:15">
      <c r="A85" s="2" t="s">
        <v>122</v>
      </c>
      <c r="B85" s="2" t="s">
        <v>198</v>
      </c>
      <c r="C85" s="2" t="s">
        <v>46</v>
      </c>
      <c r="D85" s="2" t="s">
        <v>17</v>
      </c>
      <c r="E85" s="2" t="s"/>
      <c r="F85" s="2" t="n">
        <v>6720</v>
      </c>
      <c r="G85" s="2" t="n">
        <v>0</v>
      </c>
      <c r="H85" s="2" t="n">
        <v>0</v>
      </c>
      <c r="I85" s="2" t="n">
        <v>0</v>
      </c>
      <c r="J85" s="2" t="n">
        <v>0</v>
      </c>
      <c r="K85" s="2" t="s"/>
      <c r="L85" s="2">
        <f>IF(E85="כן",0,IF(I85&gt;3,0,F85))</f>
        <v/>
      </c>
      <c r="M85" s="2">
        <f>IF(E85="כן", 0, SUM(G85+H85+J85))</f>
        <v/>
      </c>
      <c r="N85" s="2">
        <f>SUM(M85+L85)</f>
        <v/>
      </c>
      <c r="O85" s="2" t="s">
        <v>199</v>
      </c>
    </row>
    <row r="86" spans="1:15">
      <c r="A86" s="2" t="s">
        <v>122</v>
      </c>
      <c r="B86" s="2" t="s">
        <v>200</v>
      </c>
      <c r="C86" s="2" t="s">
        <v>81</v>
      </c>
      <c r="D86" s="2" t="s">
        <v>17</v>
      </c>
      <c r="E86" s="2" t="s"/>
      <c r="F86" s="2" t="n">
        <v>4000</v>
      </c>
      <c r="G86" s="2" t="n">
        <v>0</v>
      </c>
      <c r="H86" s="2" t="n">
        <v>0</v>
      </c>
      <c r="I86" s="2" t="n">
        <v>0</v>
      </c>
      <c r="J86" s="2" t="n">
        <v>0</v>
      </c>
      <c r="K86" s="2" t="s"/>
      <c r="L86" s="2">
        <f>IF(E86="כן",0,IF(I86&gt;3,0,F86))</f>
        <v/>
      </c>
      <c r="M86" s="2">
        <f>IF(E86="כן", 0, SUM(G86+H86+J86))</f>
        <v/>
      </c>
      <c r="N86" s="2">
        <f>SUM(M86+L86)</f>
        <v/>
      </c>
      <c r="O86" s="2" t="s">
        <v>201</v>
      </c>
    </row>
    <row r="87" spans="1:15">
      <c r="A87" s="2" t="s">
        <v>122</v>
      </c>
      <c r="B87" s="2" t="s">
        <v>202</v>
      </c>
      <c r="C87" s="2" t="s">
        <v>16</v>
      </c>
      <c r="D87" s="2" t="s">
        <v>17</v>
      </c>
      <c r="E87" s="2" t="s"/>
      <c r="F87" s="2" t="n">
        <v>6650</v>
      </c>
      <c r="G87" s="2" t="n">
        <v>0</v>
      </c>
      <c r="H87" s="2" t="n">
        <v>0</v>
      </c>
      <c r="I87" s="2" t="n">
        <v>0</v>
      </c>
      <c r="J87" s="2" t="n">
        <v>0</v>
      </c>
      <c r="K87" s="2" t="s"/>
      <c r="L87" s="2">
        <f>IF(E87="כן",0,IF(I87&gt;3,0,F87))</f>
        <v/>
      </c>
      <c r="M87" s="2">
        <f>IF(E87="כן", 0, SUM(G87+H87+J87))</f>
        <v/>
      </c>
      <c r="N87" s="2">
        <f>SUM(M87+L87)</f>
        <v/>
      </c>
      <c r="O87" s="2" t="s">
        <v>203</v>
      </c>
    </row>
    <row r="88" spans="1:15">
      <c r="A88" s="2" t="s">
        <v>122</v>
      </c>
      <c r="B88" s="2" t="s">
        <v>204</v>
      </c>
      <c r="C88" s="2" t="s">
        <v>16</v>
      </c>
      <c r="D88" s="2" t="s">
        <v>64</v>
      </c>
      <c r="E88" s="2" t="s"/>
      <c r="F88" s="2" t="n">
        <v>0</v>
      </c>
      <c r="G88" s="2" t="n">
        <v>0</v>
      </c>
      <c r="H88" s="2" t="n">
        <v>0</v>
      </c>
      <c r="I88" s="2" t="n">
        <v>0</v>
      </c>
      <c r="J88" s="2" t="n">
        <v>0</v>
      </c>
      <c r="K88" s="2" t="s"/>
      <c r="L88" s="2">
        <f>IF(E88="כן",0,IF(I88&gt;3,0,F88))</f>
        <v/>
      </c>
      <c r="M88" s="2">
        <f>IF(E88="כן", 0, SUM(G88+H88+J88))</f>
        <v/>
      </c>
      <c r="N88" s="2">
        <f>SUM(M88+L88)</f>
        <v/>
      </c>
      <c r="O88" s="2" t="s">
        <v>205</v>
      </c>
    </row>
    <row r="89" spans="1:15">
      <c r="A89" s="2" t="s">
        <v>122</v>
      </c>
      <c r="B89" s="2" t="s">
        <v>206</v>
      </c>
      <c r="C89" s="2" t="s">
        <v>16</v>
      </c>
      <c r="D89" s="2" t="s">
        <v>17</v>
      </c>
      <c r="E89" s="2" t="s"/>
      <c r="F89" s="2" t="n">
        <v>6500</v>
      </c>
      <c r="G89" s="2" t="n">
        <v>0</v>
      </c>
      <c r="H89" s="2" t="n">
        <v>0</v>
      </c>
      <c r="I89" s="2" t="n">
        <v>6</v>
      </c>
      <c r="J89" s="2" t="n">
        <v>46410</v>
      </c>
      <c r="K89" s="2" t="s"/>
      <c r="L89" s="2">
        <f>IF(E89="כן",0,IF(I89&gt;3,0,F89))</f>
        <v/>
      </c>
      <c r="M89" s="2">
        <f>IF(E89="כן", 0, SUM(G89+H89+J89))</f>
        <v/>
      </c>
      <c r="N89" s="2">
        <f>SUM(M89+L89)</f>
        <v/>
      </c>
      <c r="O89" s="2" t="s">
        <v>207</v>
      </c>
    </row>
    <row r="90" spans="1:15">
      <c r="A90" s="2" t="s">
        <v>122</v>
      </c>
      <c r="B90" s="2" t="s">
        <v>208</v>
      </c>
      <c r="C90" s="2" t="s">
        <v>35</v>
      </c>
      <c r="D90" s="2" t="s">
        <v>17</v>
      </c>
      <c r="E90" s="2" t="s"/>
      <c r="F90" s="2" t="n">
        <v>3325</v>
      </c>
      <c r="G90" s="2" t="n">
        <v>0</v>
      </c>
      <c r="H90" s="2" t="n">
        <v>0</v>
      </c>
      <c r="I90" s="2" t="n">
        <v>0</v>
      </c>
      <c r="J90" s="2" t="n">
        <v>0</v>
      </c>
      <c r="K90" s="2" t="s"/>
      <c r="L90" s="2">
        <f>IF(E90="כן",0,IF(I90&gt;3,0,F90))</f>
        <v/>
      </c>
      <c r="M90" s="2">
        <f>IF(E90="כן", 0, SUM(G90+H90+J90))</f>
        <v/>
      </c>
      <c r="N90" s="2">
        <f>SUM(M90+L90)</f>
        <v/>
      </c>
      <c r="O90" s="2" t="s">
        <v>209</v>
      </c>
    </row>
    <row r="91" spans="1:15">
      <c r="A91" s="2" t="s">
        <v>122</v>
      </c>
      <c r="B91" s="2" t="s">
        <v>210</v>
      </c>
      <c r="C91" s="2" t="s">
        <v>16</v>
      </c>
      <c r="D91" s="2" t="s">
        <v>17</v>
      </c>
      <c r="E91" s="2" t="s"/>
      <c r="F91" s="2" t="n">
        <v>6500</v>
      </c>
      <c r="G91" s="2" t="n">
        <v>0</v>
      </c>
      <c r="H91" s="2" t="n">
        <v>0</v>
      </c>
      <c r="I91" s="2" t="n">
        <v>0</v>
      </c>
      <c r="J91" s="2" t="n">
        <v>0</v>
      </c>
      <c r="K91" s="2" t="s"/>
      <c r="L91" s="2">
        <f>IF(E91="כן",0,IF(I91&gt;3,0,F91))</f>
        <v/>
      </c>
      <c r="M91" s="2">
        <f>IF(E91="כן", 0, SUM(G91+H91+J91))</f>
        <v/>
      </c>
      <c r="N91" s="2">
        <f>SUM(M91+L91)</f>
        <v/>
      </c>
      <c r="O91" s="2" t="s">
        <v>211</v>
      </c>
    </row>
    <row r="92" spans="1:15">
      <c r="A92" s="2" t="s">
        <v>122</v>
      </c>
      <c r="B92" s="2" t="s">
        <v>212</v>
      </c>
      <c r="C92" s="2" t="s">
        <v>81</v>
      </c>
      <c r="D92" s="2" t="s">
        <v>17</v>
      </c>
      <c r="E92" s="2" t="s"/>
      <c r="F92" s="2" t="n">
        <v>4400</v>
      </c>
      <c r="G92" s="2" t="n">
        <v>0</v>
      </c>
      <c r="H92" s="2" t="n">
        <v>0</v>
      </c>
      <c r="I92" s="2" t="n">
        <v>1</v>
      </c>
      <c r="J92" s="2" t="n">
        <v>2659</v>
      </c>
      <c r="K92" s="2" t="s"/>
      <c r="L92" s="2">
        <f>IF(E92="כן",0,IF(I92&gt;3,0,F92))</f>
        <v/>
      </c>
      <c r="M92" s="2">
        <f>IF(E92="כן", 0, SUM(G92+H92+J92))</f>
        <v/>
      </c>
      <c r="N92" s="2">
        <f>SUM(M92+L92)</f>
        <v/>
      </c>
      <c r="O92" s="2" t="s">
        <v>213</v>
      </c>
    </row>
    <row r="93" spans="1:15">
      <c r="A93" s="2" t="s">
        <v>122</v>
      </c>
      <c r="B93" s="2" t="s">
        <v>214</v>
      </c>
      <c r="C93" s="2" t="s">
        <v>22</v>
      </c>
      <c r="D93" s="2" t="s">
        <v>215</v>
      </c>
      <c r="E93" s="2" t="s"/>
      <c r="F93" s="2" t="n">
        <v>12000</v>
      </c>
      <c r="G93" s="2" t="n">
        <v>0</v>
      </c>
      <c r="H93" s="2" t="n">
        <v>0</v>
      </c>
      <c r="I93" s="2" t="n">
        <v>1</v>
      </c>
      <c r="J93" s="2" t="n">
        <v>4680</v>
      </c>
      <c r="K93" s="2" t="s"/>
      <c r="L93" s="2">
        <f>IF(E93="כן",0,IF(I93&gt;3,0,F93))</f>
        <v/>
      </c>
      <c r="M93" s="2">
        <f>IF(E93="כן", 0, SUM(G93+H93+J93))</f>
        <v/>
      </c>
      <c r="N93" s="2">
        <f>SUM(M93+L93)</f>
        <v/>
      </c>
      <c r="O93" s="2" t="s">
        <v>216</v>
      </c>
    </row>
    <row r="94" spans="1:15">
      <c r="A94" s="2" t="s">
        <v>122</v>
      </c>
      <c r="B94" s="2" t="s">
        <v>217</v>
      </c>
      <c r="C94" s="2" t="s">
        <v>16</v>
      </c>
      <c r="D94" s="2" t="s">
        <v>17</v>
      </c>
      <c r="E94" s="2" t="s"/>
      <c r="F94" s="2" t="n">
        <v>5000</v>
      </c>
      <c r="G94" s="2" t="n">
        <v>0</v>
      </c>
      <c r="H94" s="2" t="n">
        <v>0</v>
      </c>
      <c r="I94" s="2" t="n">
        <v>0</v>
      </c>
      <c r="J94" s="2" t="n">
        <v>0</v>
      </c>
      <c r="K94" s="2" t="s"/>
      <c r="L94" s="2">
        <f>IF(E94="כן",0,IF(I94&gt;3,0,F94))</f>
        <v/>
      </c>
      <c r="M94" s="2">
        <f>IF(E94="כן", 0, SUM(G94+H94+J94))</f>
        <v/>
      </c>
      <c r="N94" s="2">
        <f>SUM(M94+L94)</f>
        <v/>
      </c>
      <c r="O94" s="2" t="s">
        <v>218</v>
      </c>
    </row>
    <row r="95" spans="1:15">
      <c r="A95" s="2" t="s">
        <v>122</v>
      </c>
      <c r="B95" s="2" t="s">
        <v>219</v>
      </c>
      <c r="C95" s="2" t="s">
        <v>81</v>
      </c>
      <c r="D95" s="2" t="s">
        <v>17</v>
      </c>
      <c r="E95" s="2" t="s"/>
      <c r="F95" s="2" t="n">
        <v>5000</v>
      </c>
      <c r="G95" s="2" t="n">
        <v>0</v>
      </c>
      <c r="H95" s="2" t="n">
        <v>0</v>
      </c>
      <c r="I95" s="2" t="n">
        <v>0</v>
      </c>
      <c r="J95" s="2" t="n">
        <v>0</v>
      </c>
      <c r="K95" s="2" t="s"/>
      <c r="L95" s="2">
        <f>IF(E95="כן",0,IF(I95&gt;3,0,F95))</f>
        <v/>
      </c>
      <c r="M95" s="2">
        <f>IF(E95="כן", 0, SUM(G95+H95+J95))</f>
        <v/>
      </c>
      <c r="N95" s="2">
        <f>SUM(M95+L95)</f>
        <v/>
      </c>
      <c r="O95" s="2" t="s">
        <v>220</v>
      </c>
    </row>
    <row r="96" spans="1:15">
      <c r="A96" s="2" t="s">
        <v>122</v>
      </c>
      <c r="B96" s="2" t="s">
        <v>221</v>
      </c>
      <c r="C96" s="2" t="s">
        <v>16</v>
      </c>
      <c r="D96" s="2" t="s">
        <v>17</v>
      </c>
      <c r="E96" s="2" t="s"/>
      <c r="F96" s="2" t="n">
        <v>9500</v>
      </c>
      <c r="G96" s="2" t="n">
        <v>0</v>
      </c>
      <c r="H96" s="2" t="n">
        <v>0</v>
      </c>
      <c r="I96" s="2" t="n">
        <v>0</v>
      </c>
      <c r="J96" s="2" t="n">
        <v>0</v>
      </c>
      <c r="K96" s="2" t="s"/>
      <c r="L96" s="2">
        <f>IF(E96="כן",0,IF(I96&gt;3,0,F96))</f>
        <v/>
      </c>
      <c r="M96" s="2">
        <f>IF(E96="כן", 0, SUM(G96+H96+J96))</f>
        <v/>
      </c>
      <c r="N96" s="2">
        <f>SUM(M96+L96)</f>
        <v/>
      </c>
      <c r="O96" s="2" t="s">
        <v>222</v>
      </c>
    </row>
    <row r="97" spans="1:15">
      <c r="A97" s="2" t="s">
        <v>122</v>
      </c>
      <c r="B97" s="2" t="s">
        <v>223</v>
      </c>
      <c r="C97" s="2" t="s"/>
      <c r="D97" s="2" t="s">
        <v>17</v>
      </c>
      <c r="E97" s="2" t="s"/>
      <c r="F97" s="2" t="n">
        <v>3000</v>
      </c>
      <c r="G97" s="2" t="n">
        <v>39337</v>
      </c>
      <c r="H97" s="2" t="n">
        <v>0</v>
      </c>
      <c r="I97" s="2" t="n">
        <v>13</v>
      </c>
      <c r="J97" s="2" t="n">
        <v>45810</v>
      </c>
      <c r="K97" s="2" t="s">
        <v>51</v>
      </c>
      <c r="L97" s="2">
        <f>IF(E97="כן",0,IF(I97&gt;3,0,F97))</f>
        <v/>
      </c>
      <c r="M97" s="2">
        <f>IF(E97="כן", 0, SUM(G97+H97+J97))</f>
        <v/>
      </c>
      <c r="N97" s="2">
        <f>SUM(M97+L97)</f>
        <v/>
      </c>
      <c r="O97" s="2" t="s">
        <v>224</v>
      </c>
    </row>
    <row r="98" spans="1:15">
      <c r="A98" s="2" t="s">
        <v>122</v>
      </c>
      <c r="B98" s="2" t="s">
        <v>225</v>
      </c>
      <c r="C98" s="2" t="s"/>
      <c r="D98" s="2" t="s">
        <v>17</v>
      </c>
      <c r="E98" s="2" t="s">
        <v>226</v>
      </c>
      <c r="F98" s="2" t="n">
        <v>6500</v>
      </c>
      <c r="G98" s="2" t="n">
        <v>4214</v>
      </c>
      <c r="H98" s="2" t="n">
        <v>0</v>
      </c>
      <c r="I98" s="2" t="n">
        <v>0</v>
      </c>
      <c r="J98" s="2" t="n">
        <v>0</v>
      </c>
      <c r="K98" s="2" t="s">
        <v>227</v>
      </c>
      <c r="L98" s="2">
        <f>IF(E98="כן",0,IF(I98&gt;3,0,F98))</f>
        <v/>
      </c>
      <c r="M98" s="2">
        <f>IF(E98="כן", 0, SUM(G98+H98+J98))</f>
        <v/>
      </c>
      <c r="N98" s="2">
        <f>SUM(M98+L98)</f>
        <v/>
      </c>
      <c r="O98" s="2" t="s">
        <v>228</v>
      </c>
    </row>
    <row r="99" spans="1:15">
      <c r="A99" s="2" t="s">
        <v>122</v>
      </c>
      <c r="B99" s="2" t="s">
        <v>229</v>
      </c>
      <c r="C99" s="2" t="s">
        <v>35</v>
      </c>
      <c r="D99" s="2" t="s">
        <v>17</v>
      </c>
      <c r="E99" s="2" t="s"/>
      <c r="F99" s="2" t="n">
        <v>6500</v>
      </c>
      <c r="G99" s="2" t="n">
        <v>0</v>
      </c>
      <c r="H99" s="2" t="n">
        <v>0</v>
      </c>
      <c r="I99" s="2" t="n">
        <v>0</v>
      </c>
      <c r="J99" s="2" t="n">
        <v>0</v>
      </c>
      <c r="K99" s="2" t="s"/>
      <c r="L99" s="2">
        <f>IF(E99="כן",0,IF(I99&gt;3,0,F99))</f>
        <v/>
      </c>
      <c r="M99" s="2">
        <f>IF(E99="כן", 0, SUM(G99+H99+J99))</f>
        <v/>
      </c>
      <c r="N99" s="2">
        <f>SUM(M99+L99)</f>
        <v/>
      </c>
      <c r="O99" s="2" t="s">
        <v>230</v>
      </c>
    </row>
    <row r="100" spans="1:15">
      <c r="A100" s="2" t="s">
        <v>122</v>
      </c>
      <c r="B100" s="2" t="s">
        <v>231</v>
      </c>
      <c r="C100" s="2" t="s">
        <v>46</v>
      </c>
      <c r="D100" s="2" t="s">
        <v>17</v>
      </c>
      <c r="E100" s="2" t="s"/>
      <c r="F100" s="2" t="n">
        <v>8500</v>
      </c>
      <c r="G100" s="2" t="n">
        <v>0</v>
      </c>
      <c r="H100" s="2" t="n">
        <v>0</v>
      </c>
      <c r="I100" s="2" t="n">
        <v>0</v>
      </c>
      <c r="J100" s="2" t="n">
        <v>0</v>
      </c>
      <c r="K100" s="2" t="s"/>
      <c r="L100" s="2">
        <f>IF(E100="כן",0,IF(I100&gt;3,0,F100))</f>
        <v/>
      </c>
      <c r="M100" s="2">
        <f>IF(E100="כן", 0, SUM(G100+H100+J100))</f>
        <v/>
      </c>
      <c r="N100" s="2">
        <f>SUM(M100+L100)</f>
        <v/>
      </c>
      <c r="O100" s="2" t="s">
        <v>232</v>
      </c>
    </row>
    <row r="101" spans="1:15">
      <c r="A101" s="2" t="s">
        <v>122</v>
      </c>
      <c r="B101" s="2" t="s">
        <v>233</v>
      </c>
      <c r="C101" s="2" t="s">
        <v>16</v>
      </c>
      <c r="D101" s="2" t="s">
        <v>17</v>
      </c>
      <c r="E101" s="2" t="s"/>
      <c r="F101" s="2" t="n">
        <v>6175</v>
      </c>
      <c r="G101" s="2" t="n">
        <v>0</v>
      </c>
      <c r="H101" s="2" t="n">
        <v>0</v>
      </c>
      <c r="I101" s="2" t="n">
        <v>0</v>
      </c>
      <c r="J101" s="2" t="n">
        <v>0</v>
      </c>
      <c r="K101" s="2" t="s"/>
      <c r="L101" s="2">
        <f>IF(E101="כן",0,IF(I101&gt;3,0,F101))</f>
        <v/>
      </c>
      <c r="M101" s="2">
        <f>IF(E101="כן", 0, SUM(G101+H101+J101))</f>
        <v/>
      </c>
      <c r="N101" s="2">
        <f>SUM(M101+L101)</f>
        <v/>
      </c>
      <c r="O101" s="2" t="s">
        <v>234</v>
      </c>
    </row>
    <row r="102" spans="1:15">
      <c r="A102" s="2" t="s">
        <v>122</v>
      </c>
      <c r="B102" s="2" t="s">
        <v>235</v>
      </c>
      <c r="C102" s="2" t="s">
        <v>16</v>
      </c>
      <c r="D102" s="2" t="s">
        <v>17</v>
      </c>
      <c r="E102" s="2" t="s"/>
      <c r="F102" s="2" t="n">
        <v>5850</v>
      </c>
      <c r="G102" s="2" t="n">
        <v>0</v>
      </c>
      <c r="H102" s="2" t="n">
        <v>0</v>
      </c>
      <c r="I102" s="2" t="n">
        <v>0</v>
      </c>
      <c r="J102" s="2" t="n">
        <v>0</v>
      </c>
      <c r="K102" s="2" t="s"/>
      <c r="L102" s="2">
        <f>IF(E102="כן",0,IF(I102&gt;3,0,F102))</f>
        <v/>
      </c>
      <c r="M102" s="2">
        <f>IF(E102="כן", 0, SUM(G102+H102+J102))</f>
        <v/>
      </c>
      <c r="N102" s="2">
        <f>SUM(M102+L102)</f>
        <v/>
      </c>
      <c r="O102" s="2" t="s">
        <v>236</v>
      </c>
    </row>
    <row r="103" spans="1:15">
      <c r="A103" s="2" t="s">
        <v>122</v>
      </c>
      <c r="B103" s="2" t="s">
        <v>237</v>
      </c>
      <c r="C103" s="2" t="s">
        <v>16</v>
      </c>
      <c r="D103" s="2" t="s">
        <v>64</v>
      </c>
      <c r="E103" s="2" t="s"/>
      <c r="F103" s="2" t="n">
        <v>0</v>
      </c>
      <c r="G103" s="2" t="n">
        <v>0</v>
      </c>
      <c r="H103" s="2" t="n">
        <v>0</v>
      </c>
      <c r="I103" s="2" t="n">
        <v>0</v>
      </c>
      <c r="J103" s="2" t="n">
        <v>0</v>
      </c>
      <c r="K103" s="2" t="s"/>
      <c r="L103" s="2">
        <f>IF(E103="כן",0,IF(I103&gt;3,0,F103))</f>
        <v/>
      </c>
      <c r="M103" s="2">
        <f>IF(E103="כן", 0, SUM(G103+H103+J103))</f>
        <v/>
      </c>
      <c r="N103" s="2">
        <f>SUM(M103+L103)</f>
        <v/>
      </c>
      <c r="O103" s="2" t="s"/>
    </row>
    <row r="104" spans="1:15">
      <c r="A104" s="2" t="s">
        <v>122</v>
      </c>
      <c r="B104" s="2" t="s">
        <v>238</v>
      </c>
      <c r="C104" s="2" t="s">
        <v>16</v>
      </c>
      <c r="D104" s="2" t="s">
        <v>17</v>
      </c>
      <c r="E104" s="2" t="s"/>
      <c r="F104" s="2" t="n">
        <v>4000</v>
      </c>
      <c r="G104" s="2" t="n">
        <v>0</v>
      </c>
      <c r="H104" s="2" t="n">
        <v>0</v>
      </c>
      <c r="I104" s="2" t="n">
        <v>0</v>
      </c>
      <c r="J104" s="2" t="n">
        <v>0</v>
      </c>
      <c r="K104" s="2" t="s"/>
      <c r="L104" s="2">
        <f>IF(E104="כן",0,IF(I104&gt;3,0,F104))</f>
        <v/>
      </c>
      <c r="M104" s="2">
        <f>IF(E104="כן", 0, SUM(G104+H104+J104))</f>
        <v/>
      </c>
      <c r="N104" s="2">
        <f>SUM(M104+L104)</f>
        <v/>
      </c>
      <c r="O104" s="2" t="s">
        <v>239</v>
      </c>
    </row>
    <row r="105" spans="1:15">
      <c r="A105" s="2" t="s">
        <v>122</v>
      </c>
      <c r="B105" s="2" t="s">
        <v>240</v>
      </c>
      <c r="C105" s="2" t="s">
        <v>16</v>
      </c>
      <c r="D105" s="2" t="s">
        <v>17</v>
      </c>
      <c r="E105" s="2" t="s"/>
      <c r="F105" s="2" t="n">
        <v>5000</v>
      </c>
      <c r="G105" s="2" t="n">
        <v>17088</v>
      </c>
      <c r="H105" s="2" t="n">
        <v>0</v>
      </c>
      <c r="I105" s="2" t="n">
        <v>0</v>
      </c>
      <c r="J105" s="2" t="n">
        <v>0</v>
      </c>
      <c r="K105" s="2" t="s">
        <v>189</v>
      </c>
      <c r="L105" s="2">
        <f>IF(E105="כן",0,IF(I105&gt;3,0,F105))</f>
        <v/>
      </c>
      <c r="M105" s="2">
        <f>IF(E105="כן", 0, SUM(G105+H105+J105))</f>
        <v/>
      </c>
      <c r="N105" s="2">
        <f>SUM(M105+L105)</f>
        <v/>
      </c>
      <c r="O105" s="2" t="s">
        <v>241</v>
      </c>
    </row>
    <row r="106" spans="1:15">
      <c r="A106" s="2" t="s">
        <v>122</v>
      </c>
      <c r="B106" s="2" t="s">
        <v>242</v>
      </c>
      <c r="C106" s="2" t="s">
        <v>22</v>
      </c>
      <c r="D106" s="2" t="s">
        <v>17</v>
      </c>
      <c r="E106" s="2" t="s"/>
      <c r="F106" s="2" t="n">
        <v>4000</v>
      </c>
      <c r="G106" s="2" t="n">
        <v>23038</v>
      </c>
      <c r="H106" s="2" t="n">
        <v>1755</v>
      </c>
      <c r="I106" s="2" t="n">
        <v>0</v>
      </c>
      <c r="J106" s="2" t="n">
        <v>0</v>
      </c>
      <c r="K106" s="2" t="s">
        <v>243</v>
      </c>
      <c r="L106" s="2">
        <f>IF(E106="כן",0,IF(I106&gt;3,0,F106))</f>
        <v/>
      </c>
      <c r="M106" s="2">
        <f>IF(E106="כן", 0, SUM(G106+H106+J106))</f>
        <v/>
      </c>
      <c r="N106" s="2">
        <f>SUM(M106+L106)</f>
        <v/>
      </c>
      <c r="O106" s="2" t="s">
        <v>244</v>
      </c>
    </row>
    <row r="107" spans="1:15">
      <c r="A107" s="2" t="s">
        <v>122</v>
      </c>
      <c r="B107" s="2" t="s">
        <v>245</v>
      </c>
      <c r="C107" s="2" t="s">
        <v>16</v>
      </c>
      <c r="D107" s="2" t="s">
        <v>17</v>
      </c>
      <c r="E107" s="2" t="s"/>
      <c r="F107" s="2" t="n">
        <v>7250</v>
      </c>
      <c r="G107" s="2" t="n">
        <v>0</v>
      </c>
      <c r="H107" s="2" t="n">
        <v>0</v>
      </c>
      <c r="I107" s="2" t="n">
        <v>0</v>
      </c>
      <c r="J107" s="2" t="n">
        <v>0</v>
      </c>
      <c r="K107" s="2" t="s"/>
      <c r="L107" s="2">
        <f>IF(E107="כן",0,IF(I107&gt;3,0,F107))</f>
        <v/>
      </c>
      <c r="M107" s="2">
        <f>IF(E107="כן", 0, SUM(G107+H107+J107))</f>
        <v/>
      </c>
      <c r="N107" s="2">
        <f>SUM(M107+L107)</f>
        <v/>
      </c>
      <c r="O107" s="2" t="s">
        <v>246</v>
      </c>
    </row>
    <row r="108" spans="1:15">
      <c r="A108" s="2" t="s">
        <v>122</v>
      </c>
      <c r="B108" s="2" t="s">
        <v>247</v>
      </c>
      <c r="C108" s="2" t="s">
        <v>16</v>
      </c>
      <c r="D108" s="2" t="s">
        <v>17</v>
      </c>
      <c r="E108" s="2" t="s"/>
      <c r="F108" s="2" t="n">
        <v>6500</v>
      </c>
      <c r="G108" s="2" t="n">
        <v>0</v>
      </c>
      <c r="H108" s="2" t="n">
        <v>0</v>
      </c>
      <c r="I108" s="2" t="n">
        <v>0</v>
      </c>
      <c r="J108" s="2" t="n">
        <v>0</v>
      </c>
      <c r="K108" s="2" t="s"/>
      <c r="L108" s="2">
        <f>IF(E108="כן",0,IF(I108&gt;3,0,F108))</f>
        <v/>
      </c>
      <c r="M108" s="2">
        <f>IF(E108="כן", 0, SUM(G108+H108+J108))</f>
        <v/>
      </c>
      <c r="N108" s="2">
        <f>SUM(M108+L108)</f>
        <v/>
      </c>
      <c r="O108" s="2" t="s">
        <v>248</v>
      </c>
    </row>
    <row r="109" spans="1:15">
      <c r="A109" s="2" t="s">
        <v>122</v>
      </c>
      <c r="B109" s="2" t="s">
        <v>249</v>
      </c>
      <c r="C109" s="2" t="s">
        <v>16</v>
      </c>
      <c r="D109" s="2" t="s">
        <v>17</v>
      </c>
      <c r="E109" s="2" t="s"/>
      <c r="F109" s="2" t="n">
        <v>8000</v>
      </c>
      <c r="G109" s="2" t="n">
        <v>0</v>
      </c>
      <c r="H109" s="2" t="n">
        <v>0</v>
      </c>
      <c r="I109" s="2" t="n">
        <v>6</v>
      </c>
      <c r="J109" s="2" t="n">
        <v>56640</v>
      </c>
      <c r="K109" s="2" t="s"/>
      <c r="L109" s="2">
        <f>IF(E109="כן",0,IF(I109&gt;3,0,F109))</f>
        <v/>
      </c>
      <c r="M109" s="2">
        <f>IF(E109="כן", 0, SUM(G109+H109+J109))</f>
        <v/>
      </c>
      <c r="N109" s="2">
        <f>SUM(M109+L109)</f>
        <v/>
      </c>
      <c r="O109" s="2" t="s">
        <v>250</v>
      </c>
    </row>
    <row r="110" spans="1:15">
      <c r="A110" s="2" t="s">
        <v>122</v>
      </c>
      <c r="B110" s="2" t="s">
        <v>251</v>
      </c>
      <c r="C110" s="2" t="s">
        <v>16</v>
      </c>
      <c r="D110" s="2" t="s">
        <v>17</v>
      </c>
      <c r="E110" s="2" t="s"/>
      <c r="F110" s="2" t="n">
        <v>6500</v>
      </c>
      <c r="G110" s="2" t="n">
        <v>0</v>
      </c>
      <c r="H110" s="2" t="n">
        <v>0</v>
      </c>
      <c r="I110" s="2" t="n">
        <v>0</v>
      </c>
      <c r="J110" s="2" t="n">
        <v>0</v>
      </c>
      <c r="K110" s="2" t="s"/>
      <c r="L110" s="2">
        <f>IF(E110="כן",0,IF(I110&gt;3,0,F110))</f>
        <v/>
      </c>
      <c r="M110" s="2">
        <f>IF(E110="כן", 0, SUM(G110+H110+J110))</f>
        <v/>
      </c>
      <c r="N110" s="2">
        <f>SUM(M110+L110)</f>
        <v/>
      </c>
      <c r="O110" s="2" t="s">
        <v>252</v>
      </c>
    </row>
    <row r="111" spans="1:15">
      <c r="A111" s="3" t="s">
        <v>122</v>
      </c>
      <c r="B111" s="3" t="s">
        <v>253</v>
      </c>
      <c r="C111" s="3" t="s"/>
      <c r="D111" s="3" t="s"/>
      <c r="E111" s="3" t="s"/>
      <c r="F111" s="3">
        <f>SUM(F49:F110)</f>
        <v/>
      </c>
      <c r="G111" s="3">
        <f>SUM(G49:G110)</f>
        <v/>
      </c>
      <c r="H111" s="3">
        <f>SUM(H49:H110)</f>
        <v/>
      </c>
      <c r="I111" s="3" t="s"/>
      <c r="J111" s="3">
        <f>SUM(J49:J110)</f>
        <v/>
      </c>
      <c r="K111" s="3" t="s"/>
      <c r="L111" s="3">
        <f>SUM(L49:L110)</f>
        <v/>
      </c>
      <c r="M111" s="3">
        <f>SUM(M49:M110)</f>
        <v/>
      </c>
      <c r="N111" s="3">
        <f>SUM(N49:N110)</f>
        <v/>
      </c>
      <c r="O111" s="3" t="s"/>
    </row>
    <row r="112" spans="1:15">
      <c r="A112" s="2" t="s">
        <v>254</v>
      </c>
      <c r="B112" s="2" t="s">
        <v>255</v>
      </c>
      <c r="C112" s="2" t="s">
        <v>16</v>
      </c>
      <c r="D112" s="2" t="s">
        <v>17</v>
      </c>
      <c r="E112" s="2" t="s"/>
      <c r="F112" s="2" t="n">
        <v>5000</v>
      </c>
      <c r="G112" s="2" t="n">
        <v>0</v>
      </c>
      <c r="H112" s="2" t="n">
        <v>0</v>
      </c>
      <c r="I112" s="2" t="n">
        <v>0</v>
      </c>
      <c r="J112" s="2" t="n">
        <v>0</v>
      </c>
      <c r="K112" s="2" t="s"/>
      <c r="L112" s="2">
        <f>IF(E112="כן",0,IF(I112&gt;3,0,F112))</f>
        <v/>
      </c>
      <c r="M112" s="2">
        <f>IF(E112="כן", 0, SUM(G112+H112+J112))</f>
        <v/>
      </c>
      <c r="N112" s="2">
        <f>SUM(M112+L112)</f>
        <v/>
      </c>
      <c r="O112" s="2" t="s">
        <v>256</v>
      </c>
    </row>
    <row r="113" spans="1:15">
      <c r="A113" s="2" t="s">
        <v>254</v>
      </c>
      <c r="B113" s="2" t="s">
        <v>257</v>
      </c>
      <c r="C113" s="2" t="s">
        <v>16</v>
      </c>
      <c r="D113" s="2" t="s">
        <v>17</v>
      </c>
      <c r="E113" s="2" t="s"/>
      <c r="F113" s="2" t="n">
        <v>10000</v>
      </c>
      <c r="G113" s="2" t="n">
        <v>0</v>
      </c>
      <c r="H113" s="2" t="n">
        <v>0</v>
      </c>
      <c r="I113" s="2" t="n">
        <v>0</v>
      </c>
      <c r="J113" s="2" t="n">
        <v>0</v>
      </c>
      <c r="K113" s="2" t="s"/>
      <c r="L113" s="2">
        <f>IF(E113="כן",0,IF(I113&gt;3,0,F113))</f>
        <v/>
      </c>
      <c r="M113" s="2">
        <f>IF(E113="כן", 0, SUM(G113+H113+J113))</f>
        <v/>
      </c>
      <c r="N113" s="2">
        <f>SUM(M113+L113)</f>
        <v/>
      </c>
      <c r="O113" s="2" t="s">
        <v>258</v>
      </c>
    </row>
    <row r="114" spans="1:15">
      <c r="A114" s="2" t="s">
        <v>254</v>
      </c>
      <c r="B114" s="2" t="s">
        <v>259</v>
      </c>
      <c r="C114" s="2" t="s">
        <v>16</v>
      </c>
      <c r="D114" s="2" t="s">
        <v>17</v>
      </c>
      <c r="E114" s="2" t="s">
        <v>226</v>
      </c>
      <c r="F114" s="2" t="n">
        <v>15500</v>
      </c>
      <c r="G114" s="2" t="n">
        <v>0</v>
      </c>
      <c r="H114" s="2" t="n">
        <v>0</v>
      </c>
      <c r="I114" s="2" t="n">
        <v>0</v>
      </c>
      <c r="J114" s="2" t="n">
        <v>0</v>
      </c>
      <c r="K114" s="2" t="s">
        <v>260</v>
      </c>
      <c r="L114" s="2">
        <f>IF(E114="כן",0,IF(I114&gt;3,0,F114))</f>
        <v/>
      </c>
      <c r="M114" s="2">
        <f>IF(E114="כן", 0, SUM(G114+H114+J114))</f>
        <v/>
      </c>
      <c r="N114" s="2">
        <f>SUM(M114+L114)</f>
        <v/>
      </c>
      <c r="O114" s="2" t="s">
        <v>261</v>
      </c>
    </row>
    <row r="115" spans="1:15">
      <c r="A115" s="2" t="s">
        <v>254</v>
      </c>
      <c r="B115" s="2" t="s">
        <v>262</v>
      </c>
      <c r="C115" s="2" t="s">
        <v>22</v>
      </c>
      <c r="D115" s="2" t="s">
        <v>17</v>
      </c>
      <c r="E115" s="2" t="s"/>
      <c r="F115" s="2" t="n">
        <v>6700</v>
      </c>
      <c r="G115" s="2" t="n">
        <v>11796</v>
      </c>
      <c r="H115" s="2" t="n">
        <v>0</v>
      </c>
      <c r="I115" s="2" t="n">
        <v>5</v>
      </c>
      <c r="J115" s="2" t="n">
        <v>39195</v>
      </c>
      <c r="K115" s="2" t="s">
        <v>189</v>
      </c>
      <c r="L115" s="2">
        <f>IF(E115="כן",0,IF(I115&gt;3,0,F115))</f>
        <v/>
      </c>
      <c r="M115" s="2">
        <f>IF(E115="כן", 0, SUM(G115+H115+J115))</f>
        <v/>
      </c>
      <c r="N115" s="2">
        <f>SUM(M115+L115)</f>
        <v/>
      </c>
      <c r="O115" s="2" t="s">
        <v>263</v>
      </c>
    </row>
    <row r="116" spans="1:15">
      <c r="A116" s="2" t="s">
        <v>254</v>
      </c>
      <c r="B116" s="2" t="s">
        <v>264</v>
      </c>
      <c r="C116" s="2" t="s">
        <v>16</v>
      </c>
      <c r="D116" s="2" t="s">
        <v>64</v>
      </c>
      <c r="E116" s="2" t="s"/>
      <c r="F116" s="2" t="n">
        <v>0</v>
      </c>
      <c r="G116" s="2" t="n">
        <v>0</v>
      </c>
      <c r="H116" s="2" t="n">
        <v>0</v>
      </c>
      <c r="I116" s="2" t="n">
        <v>0</v>
      </c>
      <c r="J116" s="2" t="n">
        <v>0</v>
      </c>
      <c r="K116" s="2" t="s"/>
      <c r="L116" s="2">
        <f>IF(E116="כן",0,IF(I116&gt;3,0,F116))</f>
        <v/>
      </c>
      <c r="M116" s="2">
        <f>IF(E116="כן", 0, SUM(G116+H116+J116))</f>
        <v/>
      </c>
      <c r="N116" s="2">
        <f>SUM(M116+L116)</f>
        <v/>
      </c>
      <c r="O116" s="2" t="s">
        <v>265</v>
      </c>
    </row>
    <row r="117" spans="1:15">
      <c r="A117" s="2" t="s">
        <v>254</v>
      </c>
      <c r="B117" s="2" t="s">
        <v>266</v>
      </c>
      <c r="C117" s="2" t="s">
        <v>35</v>
      </c>
      <c r="D117" s="2" t="s">
        <v>17</v>
      </c>
      <c r="E117" s="2" t="s"/>
      <c r="F117" s="2" t="n">
        <v>12500</v>
      </c>
      <c r="G117" s="2" t="n">
        <v>0</v>
      </c>
      <c r="H117" s="2" t="n">
        <v>0</v>
      </c>
      <c r="I117" s="2" t="n">
        <v>0</v>
      </c>
      <c r="J117" s="2" t="n">
        <v>0</v>
      </c>
      <c r="K117" s="2" t="s"/>
      <c r="L117" s="2">
        <f>IF(E117="כן",0,IF(I117&gt;3,0,F117))</f>
        <v/>
      </c>
      <c r="M117" s="2">
        <f>IF(E117="כן", 0, SUM(G117+H117+J117))</f>
        <v/>
      </c>
      <c r="N117" s="2">
        <f>SUM(M117+L117)</f>
        <v/>
      </c>
      <c r="O117" s="2" t="s">
        <v>267</v>
      </c>
    </row>
    <row r="118" spans="1:15">
      <c r="A118" s="2" t="s">
        <v>254</v>
      </c>
      <c r="B118" s="2" t="s">
        <v>268</v>
      </c>
      <c r="C118" s="2" t="s">
        <v>16</v>
      </c>
      <c r="D118" s="2" t="s">
        <v>17</v>
      </c>
      <c r="E118" s="2" t="s"/>
      <c r="F118" s="2" t="n">
        <v>6500</v>
      </c>
      <c r="G118" s="2" t="n">
        <v>0</v>
      </c>
      <c r="H118" s="2" t="n">
        <v>0</v>
      </c>
      <c r="I118" s="2" t="n">
        <v>0</v>
      </c>
      <c r="J118" s="2" t="n">
        <v>0</v>
      </c>
      <c r="K118" s="2" t="s"/>
      <c r="L118" s="2">
        <f>IF(E118="כן",0,IF(I118&gt;3,0,F118))</f>
        <v/>
      </c>
      <c r="M118" s="2">
        <f>IF(E118="כן", 0, SUM(G118+H118+J118))</f>
        <v/>
      </c>
      <c r="N118" s="2">
        <f>SUM(M118+L118)</f>
        <v/>
      </c>
      <c r="O118" s="2" t="s">
        <v>269</v>
      </c>
    </row>
    <row r="119" spans="1:15">
      <c r="A119" s="2" t="s">
        <v>254</v>
      </c>
      <c r="B119" s="2" t="s">
        <v>270</v>
      </c>
      <c r="C119" s="2" t="s">
        <v>16</v>
      </c>
      <c r="D119" s="2" t="s">
        <v>17</v>
      </c>
      <c r="E119" s="2" t="s"/>
      <c r="F119" s="2" t="n">
        <v>10000</v>
      </c>
      <c r="G119" s="2" t="n">
        <v>0</v>
      </c>
      <c r="H119" s="2" t="n">
        <v>0</v>
      </c>
      <c r="I119" s="2" t="n">
        <v>0</v>
      </c>
      <c r="J119" s="2" t="n">
        <v>0</v>
      </c>
      <c r="K119" s="2" t="s"/>
      <c r="L119" s="2">
        <f>IF(E119="כן",0,IF(I119&gt;3,0,F119))</f>
        <v/>
      </c>
      <c r="M119" s="2">
        <f>IF(E119="כן", 0, SUM(G119+H119+J119))</f>
        <v/>
      </c>
      <c r="N119" s="2">
        <f>SUM(M119+L119)</f>
        <v/>
      </c>
      <c r="O119" s="2" t="s">
        <v>271</v>
      </c>
    </row>
    <row r="120" spans="1:15">
      <c r="A120" s="2" t="s">
        <v>254</v>
      </c>
      <c r="B120" s="2" t="s">
        <v>272</v>
      </c>
      <c r="C120" s="2" t="s">
        <v>35</v>
      </c>
      <c r="D120" s="2" t="s">
        <v>17</v>
      </c>
      <c r="E120" s="2" t="s"/>
      <c r="F120" s="2" t="n">
        <v>12800</v>
      </c>
      <c r="G120" s="2" t="n">
        <v>0</v>
      </c>
      <c r="H120" s="2" t="n">
        <v>0</v>
      </c>
      <c r="I120" s="2" t="n">
        <v>0</v>
      </c>
      <c r="J120" s="2" t="n">
        <v>0</v>
      </c>
      <c r="K120" s="2" t="s"/>
      <c r="L120" s="2">
        <f>IF(E120="כן",0,IF(I120&gt;3,0,F120))</f>
        <v/>
      </c>
      <c r="M120" s="2">
        <f>IF(E120="כן", 0, SUM(G120+H120+J120))</f>
        <v/>
      </c>
      <c r="N120" s="2">
        <f>SUM(M120+L120)</f>
        <v/>
      </c>
      <c r="O120" s="2" t="s">
        <v>273</v>
      </c>
    </row>
    <row r="121" spans="1:15">
      <c r="A121" s="2" t="s">
        <v>254</v>
      </c>
      <c r="B121" s="2" t="s">
        <v>274</v>
      </c>
      <c r="C121" s="2" t="s">
        <v>16</v>
      </c>
      <c r="D121" s="2" t="s">
        <v>17</v>
      </c>
      <c r="E121" s="2" t="s"/>
      <c r="F121" s="2" t="n">
        <v>7300</v>
      </c>
      <c r="G121" s="2" t="n">
        <v>0</v>
      </c>
      <c r="H121" s="2" t="n">
        <v>0</v>
      </c>
      <c r="I121" s="2" t="n">
        <v>0</v>
      </c>
      <c r="J121" s="2" t="n">
        <v>0</v>
      </c>
      <c r="K121" s="2" t="s"/>
      <c r="L121" s="2">
        <f>IF(E121="כן",0,IF(I121&gt;3,0,F121))</f>
        <v/>
      </c>
      <c r="M121" s="2">
        <f>IF(E121="כן", 0, SUM(G121+H121+J121))</f>
        <v/>
      </c>
      <c r="N121" s="2">
        <f>SUM(M121+L121)</f>
        <v/>
      </c>
      <c r="O121" s="2" t="s">
        <v>275</v>
      </c>
    </row>
    <row r="122" spans="1:15">
      <c r="A122" s="2" t="s">
        <v>254</v>
      </c>
      <c r="B122" s="2" t="s">
        <v>276</v>
      </c>
      <c r="C122" s="2" t="s">
        <v>16</v>
      </c>
      <c r="D122" s="2" t="s">
        <v>17</v>
      </c>
      <c r="E122" s="2" t="s"/>
      <c r="F122" s="2" t="n">
        <v>5000</v>
      </c>
      <c r="G122" s="2" t="n">
        <v>0</v>
      </c>
      <c r="H122" s="2" t="n">
        <v>0</v>
      </c>
      <c r="I122" s="2" t="n">
        <v>0</v>
      </c>
      <c r="J122" s="2" t="n">
        <v>0</v>
      </c>
      <c r="K122" s="2" t="s"/>
      <c r="L122" s="2">
        <f>IF(E122="כן",0,IF(I122&gt;3,0,F122))</f>
        <v/>
      </c>
      <c r="M122" s="2">
        <f>IF(E122="כן", 0, SUM(G122+H122+J122))</f>
        <v/>
      </c>
      <c r="N122" s="2">
        <f>SUM(M122+L122)</f>
        <v/>
      </c>
      <c r="O122" s="2" t="s">
        <v>277</v>
      </c>
    </row>
    <row r="123" spans="1:15">
      <c r="A123" s="2" t="s">
        <v>254</v>
      </c>
      <c r="B123" s="2" t="s">
        <v>278</v>
      </c>
      <c r="C123" s="2" t="s">
        <v>16</v>
      </c>
      <c r="D123" s="2" t="s">
        <v>64</v>
      </c>
      <c r="E123" s="2" t="s"/>
      <c r="F123" s="2" t="n">
        <v>0</v>
      </c>
      <c r="G123" s="2" t="n">
        <v>0</v>
      </c>
      <c r="H123" s="2" t="n">
        <v>0</v>
      </c>
      <c r="I123" s="2" t="n">
        <v>0</v>
      </c>
      <c r="J123" s="2" t="n">
        <v>0</v>
      </c>
      <c r="K123" s="2" t="s"/>
      <c r="L123" s="2">
        <f>IF(E123="כן",0,IF(I123&gt;3,0,F123))</f>
        <v/>
      </c>
      <c r="M123" s="2">
        <f>IF(E123="כן", 0, SUM(G123+H123+J123))</f>
        <v/>
      </c>
      <c r="N123" s="2">
        <f>SUM(M123+L123)</f>
        <v/>
      </c>
      <c r="O123" s="2" t="s">
        <v>279</v>
      </c>
    </row>
    <row r="124" spans="1:15">
      <c r="A124" s="2" t="s">
        <v>254</v>
      </c>
      <c r="B124" s="2" t="s">
        <v>280</v>
      </c>
      <c r="C124" s="2" t="s">
        <v>16</v>
      </c>
      <c r="D124" s="2" t="s">
        <v>64</v>
      </c>
      <c r="E124" s="2" t="s"/>
      <c r="F124" s="2" t="n">
        <v>0</v>
      </c>
      <c r="G124" s="2" t="n">
        <v>0</v>
      </c>
      <c r="H124" s="2" t="n">
        <v>0</v>
      </c>
      <c r="I124" s="2" t="n">
        <v>0</v>
      </c>
      <c r="J124" s="2" t="n">
        <v>0</v>
      </c>
      <c r="K124" s="2" t="s"/>
      <c r="L124" s="2">
        <f>IF(E124="כן",0,IF(I124&gt;3,0,F124))</f>
        <v/>
      </c>
      <c r="M124" s="2">
        <f>IF(E124="כן", 0, SUM(G124+H124+J124))</f>
        <v/>
      </c>
      <c r="N124" s="2">
        <f>SUM(M124+L124)</f>
        <v/>
      </c>
      <c r="O124" s="2" t="s">
        <v>281</v>
      </c>
    </row>
    <row r="125" spans="1:15">
      <c r="A125" s="2" t="s">
        <v>254</v>
      </c>
      <c r="B125" s="2" t="s">
        <v>282</v>
      </c>
      <c r="C125" s="2" t="s">
        <v>16</v>
      </c>
      <c r="D125" s="2" t="s">
        <v>17</v>
      </c>
      <c r="E125" s="2" t="s"/>
      <c r="F125" s="2" t="n">
        <v>8000</v>
      </c>
      <c r="G125" s="2" t="n">
        <v>0</v>
      </c>
      <c r="H125" s="2" t="n">
        <v>0</v>
      </c>
      <c r="I125" s="2" t="n">
        <v>0</v>
      </c>
      <c r="J125" s="2" t="n">
        <v>0</v>
      </c>
      <c r="K125" s="2" t="s"/>
      <c r="L125" s="2">
        <f>IF(E125="כן",0,IF(I125&gt;3,0,F125))</f>
        <v/>
      </c>
      <c r="M125" s="2">
        <f>IF(E125="כן", 0, SUM(G125+H125+J125))</f>
        <v/>
      </c>
      <c r="N125" s="2">
        <f>SUM(M125+L125)</f>
        <v/>
      </c>
      <c r="O125" s="2" t="s">
        <v>283</v>
      </c>
    </row>
    <row r="126" spans="1:15">
      <c r="A126" s="2" t="s">
        <v>254</v>
      </c>
      <c r="B126" s="2" t="s">
        <v>284</v>
      </c>
      <c r="C126" s="2" t="s">
        <v>16</v>
      </c>
      <c r="D126" s="2" t="s">
        <v>17</v>
      </c>
      <c r="E126" s="2" t="s"/>
      <c r="F126" s="2" t="n">
        <v>3600</v>
      </c>
      <c r="G126" s="2" t="n">
        <v>0</v>
      </c>
      <c r="H126" s="2" t="n">
        <v>0</v>
      </c>
      <c r="I126" s="2" t="n">
        <v>0</v>
      </c>
      <c r="J126" s="2" t="n">
        <v>0</v>
      </c>
      <c r="K126" s="2" t="s"/>
      <c r="L126" s="2">
        <f>IF(E126="כן",0,IF(I126&gt;3,0,F126))</f>
        <v/>
      </c>
      <c r="M126" s="2">
        <f>IF(E126="כן", 0, SUM(G126+H126+J126))</f>
        <v/>
      </c>
      <c r="N126" s="2">
        <f>SUM(M126+L126)</f>
        <v/>
      </c>
      <c r="O126" s="2" t="s">
        <v>285</v>
      </c>
    </row>
    <row r="127" spans="1:15">
      <c r="A127" s="2" t="s">
        <v>254</v>
      </c>
      <c r="B127" s="2" t="s">
        <v>286</v>
      </c>
      <c r="C127" s="2" t="s">
        <v>35</v>
      </c>
      <c r="D127" s="2" t="s">
        <v>17</v>
      </c>
      <c r="E127" s="2" t="s"/>
      <c r="F127" s="2" t="n">
        <v>10000</v>
      </c>
      <c r="G127" s="2" t="n">
        <v>0</v>
      </c>
      <c r="H127" s="2" t="n">
        <v>0</v>
      </c>
      <c r="I127" s="2" t="n">
        <v>0</v>
      </c>
      <c r="J127" s="2" t="n">
        <v>0</v>
      </c>
      <c r="K127" s="2" t="s"/>
      <c r="L127" s="2">
        <f>IF(E127="כן",0,IF(I127&gt;3,0,F127))</f>
        <v/>
      </c>
      <c r="M127" s="2">
        <f>IF(E127="כן", 0, SUM(G127+H127+J127))</f>
        <v/>
      </c>
      <c r="N127" s="2">
        <f>SUM(M127+L127)</f>
        <v/>
      </c>
      <c r="O127" s="2" t="s">
        <v>287</v>
      </c>
    </row>
    <row r="128" spans="1:15">
      <c r="A128" s="2" t="s">
        <v>254</v>
      </c>
      <c r="B128" s="2" t="s">
        <v>288</v>
      </c>
      <c r="C128" s="2" t="s">
        <v>16</v>
      </c>
      <c r="D128" s="2" t="s">
        <v>17</v>
      </c>
      <c r="E128" s="2" t="s"/>
      <c r="F128" s="2" t="n">
        <v>14250</v>
      </c>
      <c r="G128" s="2" t="n">
        <v>0</v>
      </c>
      <c r="H128" s="2" t="n">
        <v>0</v>
      </c>
      <c r="I128" s="2" t="n">
        <v>0</v>
      </c>
      <c r="J128" s="2" t="n">
        <v>0</v>
      </c>
      <c r="K128" s="2" t="s"/>
      <c r="L128" s="2">
        <f>IF(E128="כן",0,IF(I128&gt;3,0,F128))</f>
        <v/>
      </c>
      <c r="M128" s="2">
        <f>IF(E128="כן", 0, SUM(G128+H128+J128))</f>
        <v/>
      </c>
      <c r="N128" s="2">
        <f>SUM(M128+L128)</f>
        <v/>
      </c>
      <c r="O128" s="2" t="s">
        <v>289</v>
      </c>
    </row>
    <row r="129" spans="1:15">
      <c r="A129" s="2" t="s">
        <v>254</v>
      </c>
      <c r="B129" s="2" t="s">
        <v>290</v>
      </c>
      <c r="C129" s="2" t="s">
        <v>16</v>
      </c>
      <c r="D129" s="2" t="s">
        <v>17</v>
      </c>
      <c r="E129" s="2" t="s"/>
      <c r="F129" s="2" t="n">
        <v>6500</v>
      </c>
      <c r="G129" s="2" t="n">
        <v>0</v>
      </c>
      <c r="H129" s="2" t="n">
        <v>0</v>
      </c>
      <c r="I129" s="2" t="n">
        <v>0</v>
      </c>
      <c r="J129" s="2" t="n">
        <v>0</v>
      </c>
      <c r="K129" s="2" t="s"/>
      <c r="L129" s="2">
        <f>IF(E129="כן",0,IF(I129&gt;3,0,F129))</f>
        <v/>
      </c>
      <c r="M129" s="2">
        <f>IF(E129="כן", 0, SUM(G129+H129+J129))</f>
        <v/>
      </c>
      <c r="N129" s="2">
        <f>SUM(M129+L129)</f>
        <v/>
      </c>
      <c r="O129" s="2" t="s">
        <v>291</v>
      </c>
    </row>
    <row r="130" spans="1:15">
      <c r="A130" s="2" t="s">
        <v>254</v>
      </c>
      <c r="B130" s="2" t="s">
        <v>292</v>
      </c>
      <c r="C130" s="2" t="s">
        <v>16</v>
      </c>
      <c r="D130" s="2" t="s">
        <v>17</v>
      </c>
      <c r="E130" s="2" t="s"/>
      <c r="F130" s="2" t="n">
        <v>4000</v>
      </c>
      <c r="G130" s="2" t="n">
        <v>0</v>
      </c>
      <c r="H130" s="2" t="n">
        <v>0</v>
      </c>
      <c r="I130" s="2" t="n">
        <v>0</v>
      </c>
      <c r="J130" s="2" t="n">
        <v>0</v>
      </c>
      <c r="K130" s="2" t="s"/>
      <c r="L130" s="2">
        <f>IF(E130="כן",0,IF(I130&gt;3,0,F130))</f>
        <v/>
      </c>
      <c r="M130" s="2">
        <f>IF(E130="כן", 0, SUM(G130+H130+J130))</f>
        <v/>
      </c>
      <c r="N130" s="2">
        <f>SUM(M130+L130)</f>
        <v/>
      </c>
      <c r="O130" s="2" t="s">
        <v>293</v>
      </c>
    </row>
    <row r="131" spans="1:15">
      <c r="A131" s="2" t="s">
        <v>254</v>
      </c>
      <c r="B131" s="2" t="s">
        <v>294</v>
      </c>
      <c r="C131" s="2" t="s">
        <v>16</v>
      </c>
      <c r="D131" s="2" t="s">
        <v>17</v>
      </c>
      <c r="E131" s="2" t="s"/>
      <c r="F131" s="2" t="n">
        <v>4000</v>
      </c>
      <c r="G131" s="2" t="n">
        <v>0</v>
      </c>
      <c r="H131" s="2" t="n">
        <v>0</v>
      </c>
      <c r="I131" s="2" t="n">
        <v>0</v>
      </c>
      <c r="J131" s="2" t="n">
        <v>0</v>
      </c>
      <c r="K131" s="2" t="s"/>
      <c r="L131" s="2">
        <f>IF(E131="כן",0,IF(I131&gt;3,0,F131))</f>
        <v/>
      </c>
      <c r="M131" s="2">
        <f>IF(E131="כן", 0, SUM(G131+H131+J131))</f>
        <v/>
      </c>
      <c r="N131" s="2">
        <f>SUM(M131+L131)</f>
        <v/>
      </c>
      <c r="O131" s="2" t="s">
        <v>295</v>
      </c>
    </row>
    <row r="132" spans="1:15">
      <c r="A132" s="2" t="s">
        <v>254</v>
      </c>
      <c r="B132" s="2" t="s">
        <v>296</v>
      </c>
      <c r="C132" s="2" t="s">
        <v>35</v>
      </c>
      <c r="D132" s="2" t="s">
        <v>17</v>
      </c>
      <c r="E132" s="2" t="s"/>
      <c r="F132" s="2" t="n">
        <v>7000</v>
      </c>
      <c r="G132" s="2" t="n">
        <v>0</v>
      </c>
      <c r="H132" s="2" t="n">
        <v>0</v>
      </c>
      <c r="I132" s="2" t="n">
        <v>1</v>
      </c>
      <c r="J132" s="2" t="n">
        <v>8190</v>
      </c>
      <c r="K132" s="2" t="s"/>
      <c r="L132" s="2">
        <f>IF(E132="כן",0,IF(I132&gt;3,0,F132))</f>
        <v/>
      </c>
      <c r="M132" s="2">
        <f>IF(E132="כן", 0, SUM(G132+H132+J132))</f>
        <v/>
      </c>
      <c r="N132" s="2">
        <f>SUM(M132+L132)</f>
        <v/>
      </c>
      <c r="O132" s="2" t="s">
        <v>297</v>
      </c>
    </row>
    <row r="133" spans="1:15">
      <c r="A133" s="2" t="s">
        <v>254</v>
      </c>
      <c r="B133" s="2" t="s">
        <v>298</v>
      </c>
      <c r="C133" s="2" t="s">
        <v>16</v>
      </c>
      <c r="D133" s="2" t="s">
        <v>17</v>
      </c>
      <c r="E133" s="2" t="s"/>
      <c r="F133" s="2" t="n">
        <v>7000</v>
      </c>
      <c r="G133" s="2" t="n">
        <v>0</v>
      </c>
      <c r="H133" s="2" t="n">
        <v>0</v>
      </c>
      <c r="I133" s="2" t="n">
        <v>2</v>
      </c>
      <c r="J133" s="2" t="n">
        <v>16520</v>
      </c>
      <c r="K133" s="2" t="s"/>
      <c r="L133" s="2">
        <f>IF(E133="כן",0,IF(I133&gt;3,0,F133))</f>
        <v/>
      </c>
      <c r="M133" s="2">
        <f>IF(E133="כן", 0, SUM(G133+H133+J133))</f>
        <v/>
      </c>
      <c r="N133" s="2">
        <f>SUM(M133+L133)</f>
        <v/>
      </c>
      <c r="O133" s="2" t="s">
        <v>299</v>
      </c>
    </row>
    <row r="134" spans="1:15">
      <c r="A134" s="2" t="s">
        <v>254</v>
      </c>
      <c r="B134" s="2" t="s">
        <v>300</v>
      </c>
      <c r="C134" s="2" t="s">
        <v>16</v>
      </c>
      <c r="D134" s="2" t="s">
        <v>17</v>
      </c>
      <c r="E134" s="2" t="s"/>
      <c r="F134" s="2" t="n">
        <v>12500</v>
      </c>
      <c r="G134" s="2" t="n">
        <v>0</v>
      </c>
      <c r="H134" s="2" t="n">
        <v>0</v>
      </c>
      <c r="I134" s="2" t="n">
        <v>0</v>
      </c>
      <c r="J134" s="2" t="n">
        <v>0</v>
      </c>
      <c r="K134" s="2" t="s"/>
      <c r="L134" s="2">
        <f>IF(E134="כן",0,IF(I134&gt;3,0,F134))</f>
        <v/>
      </c>
      <c r="M134" s="2">
        <f>IF(E134="כן", 0, SUM(G134+H134+J134))</f>
        <v/>
      </c>
      <c r="N134" s="2">
        <f>SUM(M134+L134)</f>
        <v/>
      </c>
      <c r="O134" s="2" t="s">
        <v>301</v>
      </c>
    </row>
    <row r="135" spans="1:15">
      <c r="A135" s="2" t="s">
        <v>254</v>
      </c>
      <c r="B135" s="2" t="s">
        <v>302</v>
      </c>
      <c r="C135" s="2" t="s">
        <v>16</v>
      </c>
      <c r="D135" s="2" t="s">
        <v>17</v>
      </c>
      <c r="E135" s="2" t="s"/>
      <c r="F135" s="2" t="n">
        <v>8500</v>
      </c>
      <c r="G135" s="2" t="n">
        <v>0</v>
      </c>
      <c r="H135" s="2" t="n">
        <v>0</v>
      </c>
      <c r="I135" s="2" t="n">
        <v>0</v>
      </c>
      <c r="J135" s="2" t="n">
        <v>0</v>
      </c>
      <c r="K135" s="2" t="s"/>
      <c r="L135" s="2">
        <f>IF(E135="כן",0,IF(I135&gt;3,0,F135))</f>
        <v/>
      </c>
      <c r="M135" s="2">
        <f>IF(E135="כן", 0, SUM(G135+H135+J135))</f>
        <v/>
      </c>
      <c r="N135" s="2">
        <f>SUM(M135+L135)</f>
        <v/>
      </c>
      <c r="O135" s="2" t="s">
        <v>303</v>
      </c>
    </row>
    <row r="136" spans="1:15">
      <c r="A136" s="2" t="s">
        <v>254</v>
      </c>
      <c r="B136" s="2" t="s">
        <v>304</v>
      </c>
      <c r="C136" s="2" t="s">
        <v>22</v>
      </c>
      <c r="D136" s="2" t="s">
        <v>17</v>
      </c>
      <c r="E136" s="2" t="s"/>
      <c r="F136" s="2" t="n">
        <v>9500</v>
      </c>
      <c r="G136" s="2" t="n">
        <v>0</v>
      </c>
      <c r="H136" s="2" t="n">
        <v>0</v>
      </c>
      <c r="I136" s="2" t="n">
        <v>0</v>
      </c>
      <c r="J136" s="2" t="n">
        <v>0</v>
      </c>
      <c r="K136" s="2" t="s"/>
      <c r="L136" s="2">
        <f>IF(E136="כן",0,IF(I136&gt;3,0,F136))</f>
        <v/>
      </c>
      <c r="M136" s="2">
        <f>IF(E136="כן", 0, SUM(G136+H136+J136))</f>
        <v/>
      </c>
      <c r="N136" s="2">
        <f>SUM(M136+L136)</f>
        <v/>
      </c>
      <c r="O136" s="2" t="s">
        <v>305</v>
      </c>
    </row>
    <row r="137" spans="1:15">
      <c r="A137" s="2" t="s">
        <v>254</v>
      </c>
      <c r="B137" s="2" t="s">
        <v>306</v>
      </c>
      <c r="C137" s="2" t="s">
        <v>16</v>
      </c>
      <c r="D137" s="2" t="s">
        <v>17</v>
      </c>
      <c r="E137" s="2" t="s"/>
      <c r="F137" s="2" t="n">
        <v>6500</v>
      </c>
      <c r="G137" s="2" t="n">
        <v>0</v>
      </c>
      <c r="H137" s="2" t="n">
        <v>0</v>
      </c>
      <c r="I137" s="2" t="n">
        <v>0</v>
      </c>
      <c r="J137" s="2" t="n">
        <v>0</v>
      </c>
      <c r="K137" s="2" t="s"/>
      <c r="L137" s="2">
        <f>IF(E137="כן",0,IF(I137&gt;3,0,F137))</f>
        <v/>
      </c>
      <c r="M137" s="2">
        <f>IF(E137="כן", 0, SUM(G137+H137+J137))</f>
        <v/>
      </c>
      <c r="N137" s="2">
        <f>SUM(M137+L137)</f>
        <v/>
      </c>
      <c r="O137" s="2" t="s">
        <v>307</v>
      </c>
    </row>
    <row r="138" spans="1:15">
      <c r="A138" s="2" t="s">
        <v>254</v>
      </c>
      <c r="B138" s="2" t="s">
        <v>308</v>
      </c>
      <c r="C138" s="2" t="s">
        <v>81</v>
      </c>
      <c r="D138" s="2" t="s">
        <v>17</v>
      </c>
      <c r="E138" s="2" t="s"/>
      <c r="F138" s="2" t="n">
        <v>10000</v>
      </c>
      <c r="G138" s="2" t="n">
        <v>0</v>
      </c>
      <c r="H138" s="2" t="n">
        <v>0</v>
      </c>
      <c r="I138" s="2" t="n">
        <v>10</v>
      </c>
      <c r="J138" s="2" t="n">
        <v>117000</v>
      </c>
      <c r="K138" s="2" t="s"/>
      <c r="L138" s="2">
        <f>IF(E138="כן",0,IF(I138&gt;3,0,F138))</f>
        <v/>
      </c>
      <c r="M138" s="2">
        <f>IF(E138="כן", 0, SUM(G138+H138+J138))</f>
        <v/>
      </c>
      <c r="N138" s="2">
        <f>SUM(M138+L138)</f>
        <v/>
      </c>
      <c r="O138" s="2" t="s">
        <v>309</v>
      </c>
    </row>
    <row r="139" spans="1:15">
      <c r="A139" s="2" t="s">
        <v>254</v>
      </c>
      <c r="B139" s="2" t="s">
        <v>310</v>
      </c>
      <c r="C139" s="2" t="s">
        <v>16</v>
      </c>
      <c r="D139" s="2" t="s">
        <v>17</v>
      </c>
      <c r="E139" s="2" t="s"/>
      <c r="F139" s="2" t="n">
        <v>6500</v>
      </c>
      <c r="G139" s="2" t="n">
        <v>0</v>
      </c>
      <c r="H139" s="2" t="n">
        <v>0</v>
      </c>
      <c r="I139" s="2" t="n">
        <v>0</v>
      </c>
      <c r="J139" s="2" t="n">
        <v>0</v>
      </c>
      <c r="K139" s="2" t="s"/>
      <c r="L139" s="2">
        <f>IF(E139="כן",0,IF(I139&gt;3,0,F139))</f>
        <v/>
      </c>
      <c r="M139" s="2">
        <f>IF(E139="כן", 0, SUM(G139+H139+J139))</f>
        <v/>
      </c>
      <c r="N139" s="2">
        <f>SUM(M139+L139)</f>
        <v/>
      </c>
      <c r="O139" s="2" t="s">
        <v>311</v>
      </c>
    </row>
    <row r="140" spans="1:15">
      <c r="A140" s="2" t="s">
        <v>254</v>
      </c>
      <c r="B140" s="2" t="s">
        <v>312</v>
      </c>
      <c r="C140" s="2" t="s">
        <v>16</v>
      </c>
      <c r="D140" s="2" t="s">
        <v>17</v>
      </c>
      <c r="E140" s="2" t="s"/>
      <c r="F140" s="2" t="n">
        <v>14250</v>
      </c>
      <c r="G140" s="2" t="n">
        <v>0</v>
      </c>
      <c r="H140" s="2" t="n">
        <v>0</v>
      </c>
      <c r="I140" s="2" t="n">
        <v>0</v>
      </c>
      <c r="J140" s="2" t="n">
        <v>0</v>
      </c>
      <c r="K140" s="2" t="s"/>
      <c r="L140" s="2">
        <f>IF(E140="כן",0,IF(I140&gt;3,0,F140))</f>
        <v/>
      </c>
      <c r="M140" s="2">
        <f>IF(E140="כן", 0, SUM(G140+H140+J140))</f>
        <v/>
      </c>
      <c r="N140" s="2">
        <f>SUM(M140+L140)</f>
        <v/>
      </c>
      <c r="O140" s="2" t="s">
        <v>313</v>
      </c>
    </row>
    <row r="141" spans="1:15">
      <c r="A141" s="2" t="s">
        <v>254</v>
      </c>
      <c r="B141" s="2" t="s">
        <v>314</v>
      </c>
      <c r="C141" s="2" t="s">
        <v>46</v>
      </c>
      <c r="D141" s="2" t="s">
        <v>17</v>
      </c>
      <c r="E141" s="2" t="s"/>
      <c r="F141" s="2" t="n">
        <v>8500</v>
      </c>
      <c r="G141" s="2" t="n">
        <v>0</v>
      </c>
      <c r="H141" s="2" t="n">
        <v>0</v>
      </c>
      <c r="I141" s="2" t="n">
        <v>0</v>
      </c>
      <c r="J141" s="2" t="n">
        <v>0</v>
      </c>
      <c r="K141" s="2" t="s"/>
      <c r="L141" s="2">
        <f>IF(E141="כן",0,IF(I141&gt;3,0,F141))</f>
        <v/>
      </c>
      <c r="M141" s="2">
        <f>IF(E141="כן", 0, SUM(G141+H141+J141))</f>
        <v/>
      </c>
      <c r="N141" s="2">
        <f>SUM(M141+L141)</f>
        <v/>
      </c>
      <c r="O141" s="2" t="s">
        <v>315</v>
      </c>
    </row>
    <row r="142" spans="1:15">
      <c r="A142" s="2" t="s">
        <v>254</v>
      </c>
      <c r="B142" s="2" t="s">
        <v>316</v>
      </c>
      <c r="C142" s="2" t="s">
        <v>16</v>
      </c>
      <c r="D142" s="2" t="s">
        <v>17</v>
      </c>
      <c r="E142" s="2" t="s"/>
      <c r="F142" s="2" t="n">
        <v>11000</v>
      </c>
      <c r="G142" s="2" t="n">
        <v>0</v>
      </c>
      <c r="H142" s="2" t="n">
        <v>0</v>
      </c>
      <c r="I142" s="2" t="n">
        <v>0</v>
      </c>
      <c r="J142" s="2" t="n">
        <v>0</v>
      </c>
      <c r="K142" s="2" t="s"/>
      <c r="L142" s="2">
        <f>IF(E142="כן",0,IF(I142&gt;3,0,F142))</f>
        <v/>
      </c>
      <c r="M142" s="2">
        <f>IF(E142="כן", 0, SUM(G142+H142+J142))</f>
        <v/>
      </c>
      <c r="N142" s="2">
        <f>SUM(M142+L142)</f>
        <v/>
      </c>
      <c r="O142" s="2" t="s">
        <v>317</v>
      </c>
    </row>
    <row r="143" spans="1:15">
      <c r="A143" s="2" t="s">
        <v>254</v>
      </c>
      <c r="B143" s="2" t="s">
        <v>318</v>
      </c>
      <c r="C143" s="2" t="s">
        <v>46</v>
      </c>
      <c r="D143" s="2" t="s">
        <v>17</v>
      </c>
      <c r="E143" s="2" t="s"/>
      <c r="F143" s="2" t="n">
        <v>10000</v>
      </c>
      <c r="G143" s="2" t="n">
        <v>0</v>
      </c>
      <c r="H143" s="2" t="n">
        <v>0</v>
      </c>
      <c r="I143" s="2" t="n">
        <v>0</v>
      </c>
      <c r="J143" s="2" t="n">
        <v>0</v>
      </c>
      <c r="K143" s="2" t="s"/>
      <c r="L143" s="2">
        <f>IF(E143="כן",0,IF(I143&gt;3,0,F143))</f>
        <v/>
      </c>
      <c r="M143" s="2">
        <f>IF(E143="כן", 0, SUM(G143+H143+J143))</f>
        <v/>
      </c>
      <c r="N143" s="2">
        <f>SUM(M143+L143)</f>
        <v/>
      </c>
      <c r="O143" s="2" t="s">
        <v>319</v>
      </c>
    </row>
    <row r="144" spans="1:15">
      <c r="A144" s="2" t="s">
        <v>254</v>
      </c>
      <c r="B144" s="2" t="s">
        <v>320</v>
      </c>
      <c r="C144" s="2" t="s">
        <v>16</v>
      </c>
      <c r="D144" s="2" t="s">
        <v>17</v>
      </c>
      <c r="E144" s="2" t="s"/>
      <c r="F144" s="2" t="n">
        <v>7000</v>
      </c>
      <c r="G144" s="2" t="n">
        <v>0</v>
      </c>
      <c r="H144" s="2" t="n">
        <v>0</v>
      </c>
      <c r="I144" s="2" t="n">
        <v>0</v>
      </c>
      <c r="J144" s="2" t="n">
        <v>0</v>
      </c>
      <c r="K144" s="2" t="s"/>
      <c r="L144" s="2">
        <f>IF(E144="כן",0,IF(I144&gt;3,0,F144))</f>
        <v/>
      </c>
      <c r="M144" s="2">
        <f>IF(E144="כן", 0, SUM(G144+H144+J144))</f>
        <v/>
      </c>
      <c r="N144" s="2">
        <f>SUM(M144+L144)</f>
        <v/>
      </c>
      <c r="O144" s="2" t="s">
        <v>321</v>
      </c>
    </row>
    <row r="145" spans="1:15">
      <c r="A145" s="2" t="s">
        <v>254</v>
      </c>
      <c r="B145" s="2" t="s">
        <v>322</v>
      </c>
      <c r="C145" s="2" t="s">
        <v>35</v>
      </c>
      <c r="D145" s="2" t="s">
        <v>17</v>
      </c>
      <c r="E145" s="2" t="s"/>
      <c r="F145" s="2" t="n">
        <v>9900</v>
      </c>
      <c r="G145" s="2" t="n">
        <v>0</v>
      </c>
      <c r="H145" s="2" t="n">
        <v>0</v>
      </c>
      <c r="I145" s="2" t="n">
        <v>0</v>
      </c>
      <c r="J145" s="2" t="n">
        <v>0</v>
      </c>
      <c r="K145" s="2" t="s"/>
      <c r="L145" s="2">
        <f>IF(E145="כן",0,IF(I145&gt;3,0,F145))</f>
        <v/>
      </c>
      <c r="M145" s="2">
        <f>IF(E145="כן", 0, SUM(G145+H145+J145))</f>
        <v/>
      </c>
      <c r="N145" s="2">
        <f>SUM(M145+L145)</f>
        <v/>
      </c>
      <c r="O145" s="2" t="s">
        <v>323</v>
      </c>
    </row>
    <row r="146" spans="1:15">
      <c r="A146" s="2" t="s">
        <v>254</v>
      </c>
      <c r="B146" s="2" t="s">
        <v>324</v>
      </c>
      <c r="C146" s="2" t="s">
        <v>16</v>
      </c>
      <c r="D146" s="2" t="s">
        <v>17</v>
      </c>
      <c r="E146" s="2" t="s"/>
      <c r="F146" s="2" t="n">
        <v>6500</v>
      </c>
      <c r="G146" s="2" t="n">
        <v>0</v>
      </c>
      <c r="H146" s="2" t="n">
        <v>0</v>
      </c>
      <c r="I146" s="2" t="n">
        <v>0</v>
      </c>
      <c r="J146" s="2" t="n">
        <v>0</v>
      </c>
      <c r="K146" s="2" t="s"/>
      <c r="L146" s="2">
        <f>IF(E146="כן",0,IF(I146&gt;3,0,F146))</f>
        <v/>
      </c>
      <c r="M146" s="2">
        <f>IF(E146="כן", 0, SUM(G146+H146+J146))</f>
        <v/>
      </c>
      <c r="N146" s="2">
        <f>SUM(M146+L146)</f>
        <v/>
      </c>
      <c r="O146" s="2" t="s">
        <v>325</v>
      </c>
    </row>
    <row r="147" spans="1:15">
      <c r="A147" s="2" t="s">
        <v>254</v>
      </c>
      <c r="B147" s="2" t="s">
        <v>326</v>
      </c>
      <c r="C147" s="2" t="s">
        <v>16</v>
      </c>
      <c r="D147" s="2" t="s">
        <v>17</v>
      </c>
      <c r="E147" s="2" t="s"/>
      <c r="F147" s="2" t="n">
        <v>10000</v>
      </c>
      <c r="G147" s="2" t="n">
        <v>0</v>
      </c>
      <c r="H147" s="2" t="n">
        <v>0</v>
      </c>
      <c r="I147" s="2" t="n">
        <v>0</v>
      </c>
      <c r="J147" s="2" t="n">
        <v>0</v>
      </c>
      <c r="K147" s="2" t="s"/>
      <c r="L147" s="2">
        <f>IF(E147="כן",0,IF(I147&gt;3,0,F147))</f>
        <v/>
      </c>
      <c r="M147" s="2">
        <f>IF(E147="כן", 0, SUM(G147+H147+J147))</f>
        <v/>
      </c>
      <c r="N147" s="2">
        <f>SUM(M147+L147)</f>
        <v/>
      </c>
      <c r="O147" s="2" t="s">
        <v>327</v>
      </c>
    </row>
    <row r="148" spans="1:15">
      <c r="A148" s="2" t="s">
        <v>254</v>
      </c>
      <c r="B148" s="2" t="s">
        <v>328</v>
      </c>
      <c r="C148" s="2" t="s">
        <v>16</v>
      </c>
      <c r="D148" s="2" t="s">
        <v>17</v>
      </c>
      <c r="E148" s="2" t="s"/>
      <c r="F148" s="2" t="n">
        <v>6000</v>
      </c>
      <c r="G148" s="2" t="n">
        <v>0</v>
      </c>
      <c r="H148" s="2" t="n">
        <v>0</v>
      </c>
      <c r="I148" s="2" t="n">
        <v>0</v>
      </c>
      <c r="J148" s="2" t="n">
        <v>0</v>
      </c>
      <c r="K148" s="2" t="s"/>
      <c r="L148" s="2">
        <f>IF(E148="כן",0,IF(I148&gt;3,0,F148))</f>
        <v/>
      </c>
      <c r="M148" s="2">
        <f>IF(E148="כן", 0, SUM(G148+H148+J148))</f>
        <v/>
      </c>
      <c r="N148" s="2">
        <f>SUM(M148+L148)</f>
        <v/>
      </c>
      <c r="O148" s="2" t="s">
        <v>329</v>
      </c>
    </row>
    <row r="149" spans="1:15">
      <c r="A149" s="2" t="s">
        <v>254</v>
      </c>
      <c r="B149" s="2" t="s">
        <v>330</v>
      </c>
      <c r="C149" s="2" t="s">
        <v>16</v>
      </c>
      <c r="D149" s="2" t="s">
        <v>17</v>
      </c>
      <c r="E149" s="2" t="s"/>
      <c r="F149" s="2" t="n">
        <v>10000</v>
      </c>
      <c r="G149" s="2" t="n">
        <v>0</v>
      </c>
      <c r="H149" s="2" t="n">
        <v>0</v>
      </c>
      <c r="I149" s="2" t="n">
        <v>0</v>
      </c>
      <c r="J149" s="2" t="n">
        <v>0</v>
      </c>
      <c r="K149" s="2" t="s"/>
      <c r="L149" s="2">
        <f>IF(E149="כן",0,IF(I149&gt;3,0,F149))</f>
        <v/>
      </c>
      <c r="M149" s="2">
        <f>IF(E149="כן", 0, SUM(G149+H149+J149))</f>
        <v/>
      </c>
      <c r="N149" s="2">
        <f>SUM(M149+L149)</f>
        <v/>
      </c>
      <c r="O149" s="2" t="s">
        <v>331</v>
      </c>
    </row>
    <row r="150" spans="1:15">
      <c r="A150" s="2" t="s">
        <v>254</v>
      </c>
      <c r="B150" s="2" t="s">
        <v>332</v>
      </c>
      <c r="C150" s="2" t="s">
        <v>16</v>
      </c>
      <c r="D150" s="2" t="s">
        <v>17</v>
      </c>
      <c r="E150" s="2" t="s"/>
      <c r="F150" s="2" t="n">
        <v>10000</v>
      </c>
      <c r="G150" s="2" t="n">
        <v>0</v>
      </c>
      <c r="H150" s="2" t="n">
        <v>0</v>
      </c>
      <c r="I150" s="2" t="n">
        <v>0</v>
      </c>
      <c r="J150" s="2" t="n">
        <v>0</v>
      </c>
      <c r="K150" s="2" t="s"/>
      <c r="L150" s="2">
        <f>IF(E150="כן",0,IF(I150&gt;3,0,F150))</f>
        <v/>
      </c>
      <c r="M150" s="2">
        <f>IF(E150="כן", 0, SUM(G150+H150+J150))</f>
        <v/>
      </c>
      <c r="N150" s="2">
        <f>SUM(M150+L150)</f>
        <v/>
      </c>
      <c r="O150" s="2" t="s">
        <v>333</v>
      </c>
    </row>
    <row r="151" spans="1:15">
      <c r="A151" s="2" t="s">
        <v>254</v>
      </c>
      <c r="B151" s="2" t="s">
        <v>334</v>
      </c>
      <c r="C151" s="2" t="s"/>
      <c r="D151" s="2" t="s">
        <v>17</v>
      </c>
      <c r="E151" s="2" t="s"/>
      <c r="F151" s="2" t="n">
        <v>8500</v>
      </c>
      <c r="G151" s="2" t="n">
        <v>0</v>
      </c>
      <c r="H151" s="2" t="n">
        <v>0</v>
      </c>
      <c r="I151" s="2" t="n">
        <v>0</v>
      </c>
      <c r="J151" s="2" t="n">
        <v>0</v>
      </c>
      <c r="K151" s="2" t="s"/>
      <c r="L151" s="2">
        <f>IF(E151="כן",0,IF(I151&gt;3,0,F151))</f>
        <v/>
      </c>
      <c r="M151" s="2">
        <f>IF(E151="כן", 0, SUM(G151+H151+J151))</f>
        <v/>
      </c>
      <c r="N151" s="2">
        <f>SUM(M151+L151)</f>
        <v/>
      </c>
      <c r="O151" s="2" t="s">
        <v>335</v>
      </c>
    </row>
    <row r="152" spans="1:15">
      <c r="A152" s="2" t="s">
        <v>254</v>
      </c>
      <c r="B152" s="2" t="s">
        <v>336</v>
      </c>
      <c r="C152" s="2" t="s">
        <v>16</v>
      </c>
      <c r="D152" s="2" t="s">
        <v>17</v>
      </c>
      <c r="E152" s="2" t="s"/>
      <c r="F152" s="2" t="n">
        <v>5000</v>
      </c>
      <c r="G152" s="2" t="n">
        <v>0</v>
      </c>
      <c r="H152" s="2" t="n">
        <v>0</v>
      </c>
      <c r="I152" s="2" t="n">
        <v>0</v>
      </c>
      <c r="J152" s="2" t="n">
        <v>0</v>
      </c>
      <c r="K152" s="2" t="s"/>
      <c r="L152" s="2">
        <f>IF(E152="כן",0,IF(I152&gt;3,0,F152))</f>
        <v/>
      </c>
      <c r="M152" s="2">
        <f>IF(E152="כן", 0, SUM(G152+H152+J152))</f>
        <v/>
      </c>
      <c r="N152" s="2">
        <f>SUM(M152+L152)</f>
        <v/>
      </c>
      <c r="O152" s="2" t="s">
        <v>337</v>
      </c>
    </row>
    <row r="153" spans="1:15">
      <c r="A153" s="2" t="s">
        <v>254</v>
      </c>
      <c r="B153" s="2" t="s">
        <v>338</v>
      </c>
      <c r="C153" s="2" t="s">
        <v>22</v>
      </c>
      <c r="D153" s="2" t="s">
        <v>17</v>
      </c>
      <c r="E153" s="2" t="s"/>
      <c r="F153" s="2" t="n">
        <v>6000</v>
      </c>
      <c r="G153" s="2" t="n">
        <v>0</v>
      </c>
      <c r="H153" s="2" t="n">
        <v>0</v>
      </c>
      <c r="I153" s="2" t="n">
        <v>0</v>
      </c>
      <c r="J153" s="2" t="n">
        <v>0</v>
      </c>
      <c r="K153" s="2" t="s"/>
      <c r="L153" s="2">
        <f>IF(E153="כן",0,IF(I153&gt;3,0,F153))</f>
        <v/>
      </c>
      <c r="M153" s="2">
        <f>IF(E153="כן", 0, SUM(G153+H153+J153))</f>
        <v/>
      </c>
      <c r="N153" s="2">
        <f>SUM(M153+L153)</f>
        <v/>
      </c>
      <c r="O153" s="2" t="s">
        <v>339</v>
      </c>
    </row>
    <row r="154" spans="1:15">
      <c r="A154" s="3" t="s">
        <v>254</v>
      </c>
      <c r="B154" s="3" t="s">
        <v>340</v>
      </c>
      <c r="C154" s="3" t="s"/>
      <c r="D154" s="3" t="s"/>
      <c r="E154" s="3" t="s"/>
      <c r="F154" s="3">
        <f>SUM(F112:F153)</f>
        <v/>
      </c>
      <c r="G154" s="3">
        <f>SUM(G112:G153)</f>
        <v/>
      </c>
      <c r="H154" s="3">
        <f>SUM(H112:H153)</f>
        <v/>
      </c>
      <c r="I154" s="3" t="s"/>
      <c r="J154" s="3">
        <f>SUM(J112:J153)</f>
        <v/>
      </c>
      <c r="K154" s="3" t="s"/>
      <c r="L154" s="3">
        <f>SUM(L112:L153)</f>
        <v/>
      </c>
      <c r="M154" s="3">
        <f>SUM(M112:M153)</f>
        <v/>
      </c>
      <c r="N154" s="3">
        <f>SUM(N112:N153)</f>
        <v/>
      </c>
      <c r="O154" s="3" t="s"/>
    </row>
    <row r="155" spans="1:15">
      <c r="A155" s="2" t="s">
        <v>341</v>
      </c>
      <c r="B155" s="2" t="s">
        <v>342</v>
      </c>
      <c r="C155" s="2" t="s">
        <v>16</v>
      </c>
      <c r="D155" s="2" t="s">
        <v>17</v>
      </c>
      <c r="E155" s="2" t="s"/>
      <c r="F155" s="2" t="n">
        <v>8500</v>
      </c>
      <c r="G155" s="2" t="n">
        <v>0</v>
      </c>
      <c r="H155" s="2" t="n">
        <v>0</v>
      </c>
      <c r="I155" s="2" t="n">
        <v>0</v>
      </c>
      <c r="J155" s="2" t="n">
        <v>0</v>
      </c>
      <c r="K155" s="2" t="s"/>
      <c r="L155" s="2">
        <f>IF(E155="כן",0,IF(I155&gt;3,0,F155))</f>
        <v/>
      </c>
      <c r="M155" s="2">
        <f>IF(E155="כן", 0, SUM(G155+H155+J155))</f>
        <v/>
      </c>
      <c r="N155" s="2">
        <f>SUM(M155+L155)</f>
        <v/>
      </c>
      <c r="O155" s="2" t="s">
        <v>343</v>
      </c>
    </row>
    <row r="156" spans="1:15">
      <c r="A156" s="2" t="s">
        <v>341</v>
      </c>
      <c r="B156" s="2" t="s">
        <v>344</v>
      </c>
      <c r="C156" s="2" t="s">
        <v>16</v>
      </c>
      <c r="D156" s="2" t="s">
        <v>17</v>
      </c>
      <c r="E156" s="2" t="s"/>
      <c r="F156" s="2" t="n">
        <v>12500</v>
      </c>
      <c r="G156" s="2" t="n">
        <v>0</v>
      </c>
      <c r="H156" s="2" t="n">
        <v>0</v>
      </c>
      <c r="I156" s="2" t="n">
        <v>0</v>
      </c>
      <c r="J156" s="2" t="n">
        <v>0</v>
      </c>
      <c r="K156" s="2" t="s"/>
      <c r="L156" s="2">
        <f>IF(E156="כן",0,IF(I156&gt;3,0,F156))</f>
        <v/>
      </c>
      <c r="M156" s="2">
        <f>IF(E156="כן", 0, SUM(G156+H156+J156))</f>
        <v/>
      </c>
      <c r="N156" s="2">
        <f>SUM(M156+L156)</f>
        <v/>
      </c>
      <c r="O156" s="2" t="s">
        <v>345</v>
      </c>
    </row>
    <row r="157" spans="1:15">
      <c r="A157" s="2" t="s">
        <v>341</v>
      </c>
      <c r="B157" s="2" t="s">
        <v>346</v>
      </c>
      <c r="C157" s="2" t="s">
        <v>16</v>
      </c>
      <c r="D157" s="2" t="s">
        <v>17</v>
      </c>
      <c r="E157" s="2" t="s"/>
      <c r="F157" s="2" t="n">
        <v>6500</v>
      </c>
      <c r="G157" s="2" t="n">
        <v>0</v>
      </c>
      <c r="H157" s="2" t="n">
        <v>0</v>
      </c>
      <c r="I157" s="2" t="n">
        <v>0</v>
      </c>
      <c r="J157" s="2" t="n">
        <v>0</v>
      </c>
      <c r="K157" s="2" t="s"/>
      <c r="L157" s="2">
        <f>IF(E157="כן",0,IF(I157&gt;3,0,F157))</f>
        <v/>
      </c>
      <c r="M157" s="2">
        <f>IF(E157="כן", 0, SUM(G157+H157+J157))</f>
        <v/>
      </c>
      <c r="N157" s="2">
        <f>SUM(M157+L157)</f>
        <v/>
      </c>
      <c r="O157" s="2" t="s">
        <v>347</v>
      </c>
    </row>
    <row r="158" spans="1:15">
      <c r="A158" s="2" t="s">
        <v>341</v>
      </c>
      <c r="B158" s="2" t="s">
        <v>348</v>
      </c>
      <c r="C158" s="2" t="s">
        <v>22</v>
      </c>
      <c r="D158" s="2" t="s">
        <v>17</v>
      </c>
      <c r="E158" s="2" t="s"/>
      <c r="F158" s="2" t="n">
        <v>10000</v>
      </c>
      <c r="G158" s="2" t="n">
        <v>0</v>
      </c>
      <c r="H158" s="2" t="n">
        <v>0</v>
      </c>
      <c r="I158" s="2" t="n">
        <v>1</v>
      </c>
      <c r="J158" s="2" t="n">
        <v>11700</v>
      </c>
      <c r="K158" s="2" t="s"/>
      <c r="L158" s="2">
        <f>IF(E158="כן",0,IF(I158&gt;3,0,F158))</f>
        <v/>
      </c>
      <c r="M158" s="2">
        <f>IF(E158="כן", 0, SUM(G158+H158+J158))</f>
        <v/>
      </c>
      <c r="N158" s="2">
        <f>SUM(M158+L158)</f>
        <v/>
      </c>
      <c r="O158" s="2" t="s">
        <v>349</v>
      </c>
    </row>
    <row r="159" spans="1:15">
      <c r="A159" s="2" t="s">
        <v>341</v>
      </c>
      <c r="B159" s="2" t="s">
        <v>350</v>
      </c>
      <c r="C159" s="2" t="s">
        <v>16</v>
      </c>
      <c r="D159" s="2" t="s">
        <v>17</v>
      </c>
      <c r="E159" s="2" t="s"/>
      <c r="F159" s="2" t="n">
        <v>8040</v>
      </c>
      <c r="G159" s="2" t="n">
        <v>0</v>
      </c>
      <c r="H159" s="2" t="n">
        <v>0</v>
      </c>
      <c r="I159" s="2" t="n">
        <v>0</v>
      </c>
      <c r="J159" s="2" t="n">
        <v>0</v>
      </c>
      <c r="K159" s="2" t="s"/>
      <c r="L159" s="2">
        <f>IF(E159="כן",0,IF(I159&gt;3,0,F159))</f>
        <v/>
      </c>
      <c r="M159" s="2">
        <f>IF(E159="כן", 0, SUM(G159+H159+J159))</f>
        <v/>
      </c>
      <c r="N159" s="2">
        <f>SUM(M159+L159)</f>
        <v/>
      </c>
      <c r="O159" s="2" t="s">
        <v>351</v>
      </c>
    </row>
    <row r="160" spans="1:15">
      <c r="A160" s="2" t="s">
        <v>341</v>
      </c>
      <c r="B160" s="2" t="s">
        <v>352</v>
      </c>
      <c r="C160" s="2" t="s">
        <v>16</v>
      </c>
      <c r="D160" s="2" t="s">
        <v>17</v>
      </c>
      <c r="E160" s="2" t="s"/>
      <c r="F160" s="2" t="n">
        <v>15500</v>
      </c>
      <c r="G160" s="2" t="n">
        <v>0</v>
      </c>
      <c r="H160" s="2" t="n">
        <v>0</v>
      </c>
      <c r="I160" s="2" t="n">
        <v>0</v>
      </c>
      <c r="J160" s="2" t="n">
        <v>0</v>
      </c>
      <c r="K160" s="2" t="s"/>
      <c r="L160" s="2">
        <f>IF(E160="כן",0,IF(I160&gt;3,0,F160))</f>
        <v/>
      </c>
      <c r="M160" s="2">
        <f>IF(E160="כן", 0, SUM(G160+H160+J160))</f>
        <v/>
      </c>
      <c r="N160" s="2">
        <f>SUM(M160+L160)</f>
        <v/>
      </c>
      <c r="O160" s="2" t="s">
        <v>353</v>
      </c>
    </row>
    <row r="161" spans="1:15">
      <c r="A161" s="2" t="s">
        <v>341</v>
      </c>
      <c r="B161" s="2" t="s">
        <v>354</v>
      </c>
      <c r="C161" s="2" t="s">
        <v>16</v>
      </c>
      <c r="D161" s="2" t="s">
        <v>17</v>
      </c>
      <c r="E161" s="2" t="s"/>
      <c r="F161" s="2" t="n">
        <v>6500</v>
      </c>
      <c r="G161" s="2" t="n">
        <v>0</v>
      </c>
      <c r="H161" s="2" t="n">
        <v>0</v>
      </c>
      <c r="I161" s="2" t="n">
        <v>0</v>
      </c>
      <c r="J161" s="2" t="n">
        <v>0</v>
      </c>
      <c r="K161" s="2" t="s"/>
      <c r="L161" s="2">
        <f>IF(E161="כן",0,IF(I161&gt;3,0,F161))</f>
        <v/>
      </c>
      <c r="M161" s="2">
        <f>IF(E161="כן", 0, SUM(G161+H161+J161))</f>
        <v/>
      </c>
      <c r="N161" s="2">
        <f>SUM(M161+L161)</f>
        <v/>
      </c>
      <c r="O161" s="2" t="s">
        <v>355</v>
      </c>
    </row>
    <row r="162" spans="1:15">
      <c r="A162" s="2" t="s">
        <v>341</v>
      </c>
      <c r="B162" s="2" t="s">
        <v>356</v>
      </c>
      <c r="C162" s="2" t="s">
        <v>16</v>
      </c>
      <c r="D162" s="2" t="s">
        <v>17</v>
      </c>
      <c r="E162" s="2" t="s"/>
      <c r="F162" s="2" t="n">
        <v>7500</v>
      </c>
      <c r="G162" s="2" t="n">
        <v>0</v>
      </c>
      <c r="H162" s="2" t="n">
        <v>0</v>
      </c>
      <c r="I162" s="2" t="n">
        <v>0</v>
      </c>
      <c r="J162" s="2" t="n">
        <v>0</v>
      </c>
      <c r="K162" s="2" t="s"/>
      <c r="L162" s="2">
        <f>IF(E162="כן",0,IF(I162&gt;3,0,F162))</f>
        <v/>
      </c>
      <c r="M162" s="2">
        <f>IF(E162="כן", 0, SUM(G162+H162+J162))</f>
        <v/>
      </c>
      <c r="N162" s="2">
        <f>SUM(M162+L162)</f>
        <v/>
      </c>
      <c r="O162" s="2" t="s">
        <v>357</v>
      </c>
    </row>
    <row r="163" spans="1:15">
      <c r="A163" s="2" t="s">
        <v>341</v>
      </c>
      <c r="B163" s="2" t="s">
        <v>358</v>
      </c>
      <c r="C163" s="2" t="s">
        <v>16</v>
      </c>
      <c r="D163" s="2" t="s">
        <v>64</v>
      </c>
      <c r="E163" s="2" t="s"/>
      <c r="F163" s="2" t="n">
        <v>0</v>
      </c>
      <c r="G163" s="2" t="n">
        <v>0</v>
      </c>
      <c r="H163" s="2" t="n">
        <v>0</v>
      </c>
      <c r="I163" s="2" t="n">
        <v>0</v>
      </c>
      <c r="J163" s="2" t="n">
        <v>0</v>
      </c>
      <c r="K163" s="2" t="s"/>
      <c r="L163" s="2">
        <f>IF(E163="כן",0,IF(I163&gt;3,0,F163))</f>
        <v/>
      </c>
      <c r="M163" s="2">
        <f>IF(E163="כן", 0, SUM(G163+H163+J163))</f>
        <v/>
      </c>
      <c r="N163" s="2">
        <f>SUM(M163+L163)</f>
        <v/>
      </c>
      <c r="O163" s="2" t="s">
        <v>359</v>
      </c>
    </row>
    <row r="164" spans="1:15">
      <c r="A164" s="2" t="s">
        <v>341</v>
      </c>
      <c r="B164" s="2" t="s">
        <v>360</v>
      </c>
      <c r="C164" s="2" t="s">
        <v>16</v>
      </c>
      <c r="D164" s="2" t="s">
        <v>17</v>
      </c>
      <c r="E164" s="2" t="s"/>
      <c r="F164" s="2" t="n">
        <v>12500</v>
      </c>
      <c r="G164" s="2" t="n">
        <v>0</v>
      </c>
      <c r="H164" s="2" t="n">
        <v>13516</v>
      </c>
      <c r="I164" s="2" t="n">
        <v>2</v>
      </c>
      <c r="J164" s="2" t="n">
        <v>29500</v>
      </c>
      <c r="K164" s="2" t="s">
        <v>361</v>
      </c>
      <c r="L164" s="2">
        <f>IF(E164="כן",0,IF(I164&gt;3,0,F164))</f>
        <v/>
      </c>
      <c r="M164" s="2">
        <f>IF(E164="כן", 0, SUM(G164+H164+J164))</f>
        <v/>
      </c>
      <c r="N164" s="2">
        <f>SUM(M164+L164)</f>
        <v/>
      </c>
      <c r="O164" s="2" t="s">
        <v>362</v>
      </c>
    </row>
    <row r="165" spans="1:15">
      <c r="A165" s="2" t="s">
        <v>341</v>
      </c>
      <c r="B165" s="2" t="s">
        <v>363</v>
      </c>
      <c r="C165" s="2" t="s">
        <v>16</v>
      </c>
      <c r="D165" s="2" t="s">
        <v>17</v>
      </c>
      <c r="E165" s="2" t="s"/>
      <c r="F165" s="2" t="n">
        <v>8500</v>
      </c>
      <c r="G165" s="2" t="n">
        <v>0</v>
      </c>
      <c r="H165" s="2" t="n">
        <v>222</v>
      </c>
      <c r="I165" s="2" t="n">
        <v>3</v>
      </c>
      <c r="J165" s="2" t="n">
        <v>29835</v>
      </c>
      <c r="K165" s="2" t="s">
        <v>364</v>
      </c>
      <c r="L165" s="2">
        <f>IF(E165="כן",0,IF(I165&gt;3,0,F165))</f>
        <v/>
      </c>
      <c r="M165" s="2">
        <f>IF(E165="כן", 0, SUM(G165+H165+J165))</f>
        <v/>
      </c>
      <c r="N165" s="2">
        <f>SUM(M165+L165)</f>
        <v/>
      </c>
      <c r="O165" s="2" t="s">
        <v>365</v>
      </c>
    </row>
    <row r="166" spans="1:15">
      <c r="A166" s="2" t="s">
        <v>341</v>
      </c>
      <c r="B166" s="2" t="s">
        <v>366</v>
      </c>
      <c r="C166" s="2" t="s">
        <v>16</v>
      </c>
      <c r="D166" s="2" t="s">
        <v>17</v>
      </c>
      <c r="E166" s="2" t="s"/>
      <c r="F166" s="2" t="n">
        <v>10000</v>
      </c>
      <c r="G166" s="2" t="n">
        <v>0</v>
      </c>
      <c r="H166" s="2" t="n">
        <v>0</v>
      </c>
      <c r="I166" s="2" t="n">
        <v>0</v>
      </c>
      <c r="J166" s="2" t="n">
        <v>0</v>
      </c>
      <c r="K166" s="2" t="s"/>
      <c r="L166" s="2">
        <f>IF(E166="כן",0,IF(I166&gt;3,0,F166))</f>
        <v/>
      </c>
      <c r="M166" s="2">
        <f>IF(E166="כן", 0, SUM(G166+H166+J166))</f>
        <v/>
      </c>
      <c r="N166" s="2">
        <f>SUM(M166+L166)</f>
        <v/>
      </c>
      <c r="O166" s="2" t="s">
        <v>367</v>
      </c>
    </row>
    <row r="167" spans="1:15">
      <c r="A167" s="2" t="s">
        <v>341</v>
      </c>
      <c r="B167" s="2" t="s">
        <v>368</v>
      </c>
      <c r="C167" s="2" t="s">
        <v>16</v>
      </c>
      <c r="D167" s="2" t="s">
        <v>17</v>
      </c>
      <c r="E167" s="2" t="s"/>
      <c r="F167" s="2" t="n">
        <v>8000</v>
      </c>
      <c r="G167" s="2" t="n">
        <v>0</v>
      </c>
      <c r="H167" s="2" t="n">
        <v>0</v>
      </c>
      <c r="I167" s="2" t="n">
        <v>0</v>
      </c>
      <c r="J167" s="2" t="n">
        <v>0</v>
      </c>
      <c r="K167" s="2" t="s"/>
      <c r="L167" s="2">
        <f>IF(E167="כן",0,IF(I167&gt;3,0,F167))</f>
        <v/>
      </c>
      <c r="M167" s="2">
        <f>IF(E167="כן", 0, SUM(G167+H167+J167))</f>
        <v/>
      </c>
      <c r="N167" s="2">
        <f>SUM(M167+L167)</f>
        <v/>
      </c>
      <c r="O167" s="2" t="s">
        <v>369</v>
      </c>
    </row>
    <row r="168" spans="1:15">
      <c r="A168" s="2" t="s">
        <v>341</v>
      </c>
      <c r="B168" s="2" t="s">
        <v>370</v>
      </c>
      <c r="C168" s="2" t="s">
        <v>35</v>
      </c>
      <c r="D168" s="2" t="s">
        <v>17</v>
      </c>
      <c r="E168" s="2" t="s"/>
      <c r="F168" s="2" t="n">
        <v>4700</v>
      </c>
      <c r="G168" s="2" t="n">
        <v>246152</v>
      </c>
      <c r="H168" s="2" t="n">
        <v>0</v>
      </c>
      <c r="I168" s="2" t="n">
        <v>0</v>
      </c>
      <c r="J168" s="2" t="n">
        <v>0</v>
      </c>
      <c r="K168" s="2" t="s">
        <v>371</v>
      </c>
      <c r="L168" s="2">
        <f>IF(E168="כן",0,IF(I168&gt;3,0,F168))</f>
        <v/>
      </c>
      <c r="M168" s="2">
        <f>IF(E168="כן", 0, SUM(G168+H168+J168))</f>
        <v/>
      </c>
      <c r="N168" s="2">
        <f>SUM(M168+L168)</f>
        <v/>
      </c>
      <c r="O168" s="2" t="s">
        <v>372</v>
      </c>
    </row>
    <row r="169" spans="1:15">
      <c r="A169" s="2" t="s">
        <v>341</v>
      </c>
      <c r="B169" s="2" t="s">
        <v>373</v>
      </c>
      <c r="C169" s="2" t="s">
        <v>16</v>
      </c>
      <c r="D169" s="2" t="s">
        <v>17</v>
      </c>
      <c r="E169" s="2" t="s"/>
      <c r="F169" s="2" t="n">
        <v>6500</v>
      </c>
      <c r="G169" s="2" t="n">
        <v>0</v>
      </c>
      <c r="H169" s="2" t="n">
        <v>0</v>
      </c>
      <c r="I169" s="2" t="n">
        <v>3</v>
      </c>
      <c r="J169" s="2" t="n">
        <v>22815</v>
      </c>
      <c r="K169" s="2" t="s"/>
      <c r="L169" s="2">
        <f>IF(E169="כן",0,IF(I169&gt;3,0,F169))</f>
        <v/>
      </c>
      <c r="M169" s="2">
        <f>IF(E169="כן", 0, SUM(G169+H169+J169))</f>
        <v/>
      </c>
      <c r="N169" s="2">
        <f>SUM(M169+L169)</f>
        <v/>
      </c>
      <c r="O169" s="2" t="s">
        <v>374</v>
      </c>
    </row>
    <row r="170" spans="1:15">
      <c r="A170" s="2" t="s">
        <v>341</v>
      </c>
      <c r="B170" s="2" t="s">
        <v>375</v>
      </c>
      <c r="C170" s="2" t="s">
        <v>35</v>
      </c>
      <c r="D170" s="2" t="s">
        <v>17</v>
      </c>
      <c r="E170" s="2" t="s"/>
      <c r="F170" s="2" t="n">
        <v>5000</v>
      </c>
      <c r="G170" s="2" t="n">
        <v>0</v>
      </c>
      <c r="H170" s="2" t="n">
        <v>0</v>
      </c>
      <c r="I170" s="2" t="n">
        <v>0</v>
      </c>
      <c r="J170" s="2" t="n">
        <v>0</v>
      </c>
      <c r="K170" s="2" t="s"/>
      <c r="L170" s="2">
        <f>IF(E170="כן",0,IF(I170&gt;3,0,F170))</f>
        <v/>
      </c>
      <c r="M170" s="2">
        <f>IF(E170="כן", 0, SUM(G170+H170+J170))</f>
        <v/>
      </c>
      <c r="N170" s="2">
        <f>SUM(M170+L170)</f>
        <v/>
      </c>
      <c r="O170" s="2" t="s">
        <v>376</v>
      </c>
    </row>
    <row r="171" spans="1:15">
      <c r="A171" s="2" t="s">
        <v>341</v>
      </c>
      <c r="B171" s="2" t="s">
        <v>377</v>
      </c>
      <c r="C171" s="2" t="s">
        <v>81</v>
      </c>
      <c r="D171" s="2" t="s">
        <v>17</v>
      </c>
      <c r="E171" s="2" t="s"/>
      <c r="F171" s="2" t="n">
        <v>2000</v>
      </c>
      <c r="G171" s="2" t="n">
        <v>0</v>
      </c>
      <c r="H171" s="2" t="n">
        <v>0</v>
      </c>
      <c r="I171" s="2" t="n">
        <v>0</v>
      </c>
      <c r="J171" s="2" t="n">
        <v>0</v>
      </c>
      <c r="K171" s="2" t="s"/>
      <c r="L171" s="2">
        <f>IF(E171="כן",0,IF(I171&gt;3,0,F171))</f>
        <v/>
      </c>
      <c r="M171" s="2">
        <f>IF(E171="כן", 0, SUM(G171+H171+J171))</f>
        <v/>
      </c>
      <c r="N171" s="2">
        <f>SUM(M171+L171)</f>
        <v/>
      </c>
      <c r="O171" s="2" t="s">
        <v>378</v>
      </c>
    </row>
    <row r="172" spans="1:15">
      <c r="A172" s="2" t="s">
        <v>341</v>
      </c>
      <c r="B172" s="2" t="s">
        <v>379</v>
      </c>
      <c r="C172" s="2" t="s"/>
      <c r="D172" s="2" t="s">
        <v>17</v>
      </c>
      <c r="E172" s="2" t="s"/>
      <c r="F172" s="2" t="n">
        <v>5000</v>
      </c>
      <c r="G172" s="2" t="n">
        <v>165715</v>
      </c>
      <c r="H172" s="2" t="n">
        <v>0</v>
      </c>
      <c r="I172" s="2" t="n">
        <v>0</v>
      </c>
      <c r="J172" s="2" t="n">
        <v>0</v>
      </c>
      <c r="K172" s="2" t="s">
        <v>51</v>
      </c>
      <c r="L172" s="2">
        <f>IF(E172="כן",0,IF(I172&gt;3,0,F172))</f>
        <v/>
      </c>
      <c r="M172" s="2">
        <f>IF(E172="כן", 0, SUM(G172+H172+J172))</f>
        <v/>
      </c>
      <c r="N172" s="2">
        <f>SUM(M172+L172)</f>
        <v/>
      </c>
      <c r="O172" s="2" t="s">
        <v>380</v>
      </c>
    </row>
    <row r="173" spans="1:15">
      <c r="A173" s="2" t="s">
        <v>341</v>
      </c>
      <c r="B173" s="2" t="s">
        <v>381</v>
      </c>
      <c r="C173" s="2" t="s">
        <v>81</v>
      </c>
      <c r="D173" s="2" t="s">
        <v>17</v>
      </c>
      <c r="E173" s="2" t="s"/>
      <c r="F173" s="2" t="n">
        <v>4500</v>
      </c>
      <c r="G173" s="2" t="n">
        <v>7333</v>
      </c>
      <c r="H173" s="2" t="n">
        <v>5159</v>
      </c>
      <c r="I173" s="2" t="n">
        <v>0</v>
      </c>
      <c r="J173" s="2" t="n">
        <v>0</v>
      </c>
      <c r="K173" s="2" t="s">
        <v>382</v>
      </c>
      <c r="L173" s="2">
        <f>IF(E173="כן",0,IF(I173&gt;3,0,F173))</f>
        <v/>
      </c>
      <c r="M173" s="2">
        <f>IF(E173="כן", 0, SUM(G173+H173+J173))</f>
        <v/>
      </c>
      <c r="N173" s="2">
        <f>SUM(M173+L173)</f>
        <v/>
      </c>
      <c r="O173" s="2" t="s">
        <v>383</v>
      </c>
    </row>
    <row r="174" spans="1:15">
      <c r="A174" s="2" t="s">
        <v>341</v>
      </c>
      <c r="B174" s="2" t="s">
        <v>384</v>
      </c>
      <c r="C174" s="2" t="s">
        <v>16</v>
      </c>
      <c r="D174" s="2" t="s">
        <v>17</v>
      </c>
      <c r="E174" s="2" t="s"/>
      <c r="F174" s="2" t="n">
        <v>9500</v>
      </c>
      <c r="G174" s="2" t="n">
        <v>0</v>
      </c>
      <c r="H174" s="2" t="n">
        <v>0</v>
      </c>
      <c r="I174" s="2" t="n">
        <v>1</v>
      </c>
      <c r="J174" s="2" t="n">
        <v>11210</v>
      </c>
      <c r="K174" s="2" t="s"/>
      <c r="L174" s="2">
        <f>IF(E174="כן",0,IF(I174&gt;3,0,F174))</f>
        <v/>
      </c>
      <c r="M174" s="2">
        <f>IF(E174="כן", 0, SUM(G174+H174+J174))</f>
        <v/>
      </c>
      <c r="N174" s="2">
        <f>SUM(M174+L174)</f>
        <v/>
      </c>
      <c r="O174" s="2" t="s">
        <v>385</v>
      </c>
    </row>
    <row r="175" spans="1:15">
      <c r="A175" s="2" t="s">
        <v>341</v>
      </c>
      <c r="B175" s="2" t="s">
        <v>386</v>
      </c>
      <c r="C175" s="2" t="s">
        <v>81</v>
      </c>
      <c r="D175" s="2" t="s">
        <v>17</v>
      </c>
      <c r="E175" s="2" t="s"/>
      <c r="F175" s="2" t="n">
        <v>1500</v>
      </c>
      <c r="G175" s="2" t="n">
        <v>0</v>
      </c>
      <c r="H175" s="2" t="n">
        <v>0</v>
      </c>
      <c r="I175" s="2" t="n">
        <v>0</v>
      </c>
      <c r="J175" s="2" t="n">
        <v>0</v>
      </c>
      <c r="K175" s="2" t="s"/>
      <c r="L175" s="2">
        <f>IF(E175="כן",0,IF(I175&gt;3,0,F175))</f>
        <v/>
      </c>
      <c r="M175" s="2">
        <f>IF(E175="כן", 0, SUM(G175+H175+J175))</f>
        <v/>
      </c>
      <c r="N175" s="2">
        <f>SUM(M175+L175)</f>
        <v/>
      </c>
      <c r="O175" s="2" t="s">
        <v>387</v>
      </c>
    </row>
    <row r="176" spans="1:15">
      <c r="A176" s="2" t="s">
        <v>341</v>
      </c>
      <c r="B176" s="2" t="s">
        <v>388</v>
      </c>
      <c r="C176" s="2" t="s">
        <v>16</v>
      </c>
      <c r="D176" s="2" t="s">
        <v>17</v>
      </c>
      <c r="E176" s="2" t="s"/>
      <c r="F176" s="2" t="n">
        <v>5000</v>
      </c>
      <c r="G176" s="2" t="n">
        <v>0</v>
      </c>
      <c r="H176" s="2" t="n">
        <v>0</v>
      </c>
      <c r="I176" s="2" t="n">
        <v>0</v>
      </c>
      <c r="J176" s="2" t="n">
        <v>0</v>
      </c>
      <c r="K176" s="2" t="s"/>
      <c r="L176" s="2">
        <f>IF(E176="כן",0,IF(I176&gt;3,0,F176))</f>
        <v/>
      </c>
      <c r="M176" s="2">
        <f>IF(E176="כן", 0, SUM(G176+H176+J176))</f>
        <v/>
      </c>
      <c r="N176" s="2">
        <f>SUM(M176+L176)</f>
        <v/>
      </c>
      <c r="O176" s="2" t="s">
        <v>389</v>
      </c>
    </row>
    <row r="177" spans="1:15">
      <c r="A177" s="2" t="s">
        <v>341</v>
      </c>
      <c r="B177" s="2" t="s">
        <v>390</v>
      </c>
      <c r="C177" s="2" t="s">
        <v>16</v>
      </c>
      <c r="D177" s="2" t="s">
        <v>17</v>
      </c>
      <c r="E177" s="2" t="s"/>
      <c r="F177" s="2" t="n">
        <v>6750</v>
      </c>
      <c r="G177" s="2" t="n">
        <v>0</v>
      </c>
      <c r="H177" s="2" t="n">
        <v>0</v>
      </c>
      <c r="I177" s="2" t="n">
        <v>0</v>
      </c>
      <c r="J177" s="2" t="n">
        <v>0</v>
      </c>
      <c r="K177" s="2" t="s"/>
      <c r="L177" s="2">
        <f>IF(E177="כן",0,IF(I177&gt;3,0,F177))</f>
        <v/>
      </c>
      <c r="M177" s="2">
        <f>IF(E177="כן", 0, SUM(G177+H177+J177))</f>
        <v/>
      </c>
      <c r="N177" s="2">
        <f>SUM(M177+L177)</f>
        <v/>
      </c>
      <c r="O177" s="2" t="s">
        <v>391</v>
      </c>
    </row>
    <row r="178" spans="1:15">
      <c r="A178" s="2" t="s">
        <v>341</v>
      </c>
      <c r="B178" s="2" t="s">
        <v>392</v>
      </c>
      <c r="C178" s="2" t="s">
        <v>16</v>
      </c>
      <c r="D178" s="2" t="s">
        <v>17</v>
      </c>
      <c r="E178" s="2" t="s"/>
      <c r="F178" s="2" t="n">
        <v>10000</v>
      </c>
      <c r="G178" s="2" t="n">
        <v>0</v>
      </c>
      <c r="H178" s="2" t="n">
        <v>0</v>
      </c>
      <c r="I178" s="2" t="n">
        <v>0</v>
      </c>
      <c r="J178" s="2" t="n">
        <v>0</v>
      </c>
      <c r="K178" s="2" t="s"/>
      <c r="L178" s="2">
        <f>IF(E178="כן",0,IF(I178&gt;3,0,F178))</f>
        <v/>
      </c>
      <c r="M178" s="2">
        <f>IF(E178="כן", 0, SUM(G178+H178+J178))</f>
        <v/>
      </c>
      <c r="N178" s="2">
        <f>SUM(M178+L178)</f>
        <v/>
      </c>
      <c r="O178" s="2" t="s">
        <v>393</v>
      </c>
    </row>
    <row r="179" spans="1:15">
      <c r="A179" s="2" t="s">
        <v>341</v>
      </c>
      <c r="B179" s="2" t="s">
        <v>394</v>
      </c>
      <c r="C179" s="2" t="s">
        <v>81</v>
      </c>
      <c r="D179" s="2" t="s">
        <v>17</v>
      </c>
      <c r="E179" s="2" t="s"/>
      <c r="F179" s="2" t="n">
        <v>5000</v>
      </c>
      <c r="G179" s="2" t="n">
        <v>0</v>
      </c>
      <c r="H179" s="2" t="n">
        <v>0</v>
      </c>
      <c r="I179" s="2" t="n">
        <v>0</v>
      </c>
      <c r="J179" s="2" t="n">
        <v>0</v>
      </c>
      <c r="K179" s="2" t="s"/>
      <c r="L179" s="2">
        <f>IF(E179="כן",0,IF(I179&gt;3,0,F179))</f>
        <v/>
      </c>
      <c r="M179" s="2">
        <f>IF(E179="כן", 0, SUM(G179+H179+J179))</f>
        <v/>
      </c>
      <c r="N179" s="2">
        <f>SUM(M179+L179)</f>
        <v/>
      </c>
      <c r="O179" s="2" t="s">
        <v>395</v>
      </c>
    </row>
    <row r="180" spans="1:15">
      <c r="A180" s="2" t="s">
        <v>341</v>
      </c>
      <c r="B180" s="2" t="s">
        <v>396</v>
      </c>
      <c r="C180" s="2" t="s">
        <v>81</v>
      </c>
      <c r="D180" s="2" t="s">
        <v>17</v>
      </c>
      <c r="E180" s="2" t="s"/>
      <c r="F180" s="2" t="n">
        <v>5000</v>
      </c>
      <c r="G180" s="2" t="n">
        <v>0</v>
      </c>
      <c r="H180" s="2" t="n">
        <v>0</v>
      </c>
      <c r="I180" s="2" t="n">
        <v>0</v>
      </c>
      <c r="J180" s="2" t="n">
        <v>0</v>
      </c>
      <c r="K180" s="2" t="s"/>
      <c r="L180" s="2">
        <f>IF(E180="כן",0,IF(I180&gt;3,0,F180))</f>
        <v/>
      </c>
      <c r="M180" s="2">
        <f>IF(E180="כן", 0, SUM(G180+H180+J180))</f>
        <v/>
      </c>
      <c r="N180" s="2">
        <f>SUM(M180+L180)</f>
        <v/>
      </c>
      <c r="O180" s="2" t="s">
        <v>397</v>
      </c>
    </row>
    <row r="181" spans="1:15">
      <c r="A181" s="2" t="s">
        <v>341</v>
      </c>
      <c r="B181" s="2" t="s">
        <v>398</v>
      </c>
      <c r="C181" s="2" t="s">
        <v>16</v>
      </c>
      <c r="D181" s="2" t="s">
        <v>17</v>
      </c>
      <c r="E181" s="2" t="s"/>
      <c r="F181" s="2" t="n">
        <v>6500</v>
      </c>
      <c r="G181" s="2" t="n">
        <v>0</v>
      </c>
      <c r="H181" s="2" t="n">
        <v>0</v>
      </c>
      <c r="I181" s="2" t="n">
        <v>1</v>
      </c>
      <c r="J181" s="2" t="n">
        <v>7670</v>
      </c>
      <c r="K181" s="2" t="s"/>
      <c r="L181" s="2">
        <f>IF(E181="כן",0,IF(I181&gt;3,0,F181))</f>
        <v/>
      </c>
      <c r="M181" s="2">
        <f>IF(E181="כן", 0, SUM(G181+H181+J181))</f>
        <v/>
      </c>
      <c r="N181" s="2">
        <f>SUM(M181+L181)</f>
        <v/>
      </c>
      <c r="O181" s="2" t="s">
        <v>399</v>
      </c>
    </row>
    <row r="182" spans="1:15">
      <c r="A182" s="2" t="s">
        <v>341</v>
      </c>
      <c r="B182" s="2" t="s">
        <v>400</v>
      </c>
      <c r="C182" s="2" t="s">
        <v>16</v>
      </c>
      <c r="D182" s="2" t="s">
        <v>17</v>
      </c>
      <c r="E182" s="2" t="s"/>
      <c r="F182" s="2" t="n">
        <v>5000</v>
      </c>
      <c r="G182" s="2" t="n">
        <v>0</v>
      </c>
      <c r="H182" s="2" t="n">
        <v>0</v>
      </c>
      <c r="I182" s="2" t="n">
        <v>0</v>
      </c>
      <c r="J182" s="2" t="n">
        <v>0</v>
      </c>
      <c r="K182" s="2" t="s"/>
      <c r="L182" s="2">
        <f>IF(E182="כן",0,IF(I182&gt;3,0,F182))</f>
        <v/>
      </c>
      <c r="M182" s="2">
        <f>IF(E182="כן", 0, SUM(G182+H182+J182))</f>
        <v/>
      </c>
      <c r="N182" s="2">
        <f>SUM(M182+L182)</f>
        <v/>
      </c>
      <c r="O182" s="2" t="s">
        <v>401</v>
      </c>
    </row>
    <row r="183" spans="1:15">
      <c r="A183" s="2" t="s">
        <v>341</v>
      </c>
      <c r="B183" s="2" t="s">
        <v>402</v>
      </c>
      <c r="C183" s="2" t="s">
        <v>35</v>
      </c>
      <c r="D183" s="2" t="s">
        <v>17</v>
      </c>
      <c r="E183" s="2" t="s"/>
      <c r="F183" s="2" t="n">
        <v>5600</v>
      </c>
      <c r="G183" s="2" t="n">
        <v>0</v>
      </c>
      <c r="H183" s="2" t="n">
        <v>0</v>
      </c>
      <c r="I183" s="2" t="n">
        <v>0</v>
      </c>
      <c r="J183" s="2" t="n">
        <v>0</v>
      </c>
      <c r="K183" s="2" t="s"/>
      <c r="L183" s="2">
        <f>IF(E183="כן",0,IF(I183&gt;3,0,F183))</f>
        <v/>
      </c>
      <c r="M183" s="2">
        <f>IF(E183="כן", 0, SUM(G183+H183+J183))</f>
        <v/>
      </c>
      <c r="N183" s="2">
        <f>SUM(M183+L183)</f>
        <v/>
      </c>
      <c r="O183" s="2" t="s">
        <v>403</v>
      </c>
    </row>
    <row r="184" spans="1:15">
      <c r="A184" s="2" t="s">
        <v>341</v>
      </c>
      <c r="B184" s="2" t="s">
        <v>404</v>
      </c>
      <c r="C184" s="2" t="s">
        <v>35</v>
      </c>
      <c r="D184" s="2" t="s">
        <v>17</v>
      </c>
      <c r="E184" s="2" t="s"/>
      <c r="F184" s="2" t="n">
        <v>2964</v>
      </c>
      <c r="G184" s="2" t="n">
        <v>0</v>
      </c>
      <c r="H184" s="2" t="n">
        <v>0</v>
      </c>
      <c r="I184" s="2" t="n">
        <v>0</v>
      </c>
      <c r="J184" s="2" t="n">
        <v>0</v>
      </c>
      <c r="K184" s="2" t="s"/>
      <c r="L184" s="2">
        <f>IF(E184="כן",0,IF(I184&gt;3,0,F184))</f>
        <v/>
      </c>
      <c r="M184" s="2">
        <f>IF(E184="כן", 0, SUM(G184+H184+J184))</f>
        <v/>
      </c>
      <c r="N184" s="2">
        <f>SUM(M184+L184)</f>
        <v/>
      </c>
      <c r="O184" s="2" t="s">
        <v>405</v>
      </c>
    </row>
    <row r="185" spans="1:15">
      <c r="A185" s="2" t="s">
        <v>341</v>
      </c>
      <c r="B185" s="2" t="s">
        <v>406</v>
      </c>
      <c r="C185" s="2" t="s">
        <v>16</v>
      </c>
      <c r="D185" s="2" t="s">
        <v>17</v>
      </c>
      <c r="E185" s="2" t="s"/>
      <c r="F185" s="2" t="n">
        <v>6500</v>
      </c>
      <c r="G185" s="2" t="n">
        <v>44504</v>
      </c>
      <c r="H185" s="2" t="n">
        <v>0</v>
      </c>
      <c r="I185" s="2" t="n">
        <v>11</v>
      </c>
      <c r="J185" s="2" t="n">
        <v>84370</v>
      </c>
      <c r="K185" s="2" t="s">
        <v>51</v>
      </c>
      <c r="L185" s="2">
        <f>IF(E185="כן",0,IF(I185&gt;3,0,F185))</f>
        <v/>
      </c>
      <c r="M185" s="2">
        <f>IF(E185="כן", 0, SUM(G185+H185+J185))</f>
        <v/>
      </c>
      <c r="N185" s="2">
        <f>SUM(M185+L185)</f>
        <v/>
      </c>
      <c r="O185" s="2" t="s">
        <v>407</v>
      </c>
    </row>
    <row r="186" spans="1:15">
      <c r="A186" s="2" t="s">
        <v>341</v>
      </c>
      <c r="B186" s="2" t="s">
        <v>408</v>
      </c>
      <c r="C186" s="2" t="s">
        <v>22</v>
      </c>
      <c r="D186" s="2" t="s">
        <v>17</v>
      </c>
      <c r="E186" s="2" t="s"/>
      <c r="F186" s="2" t="n">
        <v>6000</v>
      </c>
      <c r="G186" s="2" t="n">
        <v>20348</v>
      </c>
      <c r="H186" s="2" t="n">
        <v>9052</v>
      </c>
      <c r="I186" s="2" t="n">
        <v>8</v>
      </c>
      <c r="J186" s="2" t="n">
        <v>56220</v>
      </c>
      <c r="K186" s="2" t="s">
        <v>409</v>
      </c>
      <c r="L186" s="2">
        <f>IF(E186="כן",0,IF(I186&gt;3,0,F186))</f>
        <v/>
      </c>
      <c r="M186" s="2">
        <f>IF(E186="כן", 0, SUM(G186+H186+J186))</f>
        <v/>
      </c>
      <c r="N186" s="2">
        <f>SUM(M186+L186)</f>
        <v/>
      </c>
      <c r="O186" s="2" t="s">
        <v>410</v>
      </c>
    </row>
    <row r="187" spans="1:15">
      <c r="A187" s="2" t="s">
        <v>341</v>
      </c>
      <c r="B187" s="2" t="s">
        <v>411</v>
      </c>
      <c r="C187" s="2" t="s">
        <v>16</v>
      </c>
      <c r="D187" s="2" t="s">
        <v>17</v>
      </c>
      <c r="E187" s="2" t="s">
        <v>226</v>
      </c>
      <c r="F187" s="2" t="n">
        <v>5800</v>
      </c>
      <c r="G187" s="2" t="n">
        <v>41944</v>
      </c>
      <c r="H187" s="2" t="n">
        <v>0</v>
      </c>
      <c r="I187" s="2" t="n">
        <v>9</v>
      </c>
      <c r="J187" s="2" t="n">
        <v>61596</v>
      </c>
      <c r="K187" s="2" t="s">
        <v>51</v>
      </c>
      <c r="L187" s="2">
        <f>IF(E187="כן",0,IF(I187&gt;3,0,F187))</f>
        <v/>
      </c>
      <c r="M187" s="2">
        <f>IF(E187="כן", 0, SUM(G187+H187+J187))</f>
        <v/>
      </c>
      <c r="N187" s="2">
        <f>SUM(M187+L187)</f>
        <v/>
      </c>
      <c r="O187" s="2" t="s">
        <v>412</v>
      </c>
    </row>
    <row r="188" spans="1:15">
      <c r="A188" s="2" t="s">
        <v>341</v>
      </c>
      <c r="B188" s="2" t="s">
        <v>413</v>
      </c>
      <c r="C188" s="2" t="s">
        <v>22</v>
      </c>
      <c r="D188" s="2" t="s">
        <v>17</v>
      </c>
      <c r="E188" s="2" t="s"/>
      <c r="F188" s="2" t="n">
        <v>6500</v>
      </c>
      <c r="G188" s="2" t="n">
        <v>0</v>
      </c>
      <c r="H188" s="2" t="n">
        <v>0</v>
      </c>
      <c r="I188" s="2" t="n">
        <v>0</v>
      </c>
      <c r="J188" s="2" t="n">
        <v>0</v>
      </c>
      <c r="K188" s="2" t="s"/>
      <c r="L188" s="2">
        <f>IF(E188="כן",0,IF(I188&gt;3,0,F188))</f>
        <v/>
      </c>
      <c r="M188" s="2">
        <f>IF(E188="כן", 0, SUM(G188+H188+J188))</f>
        <v/>
      </c>
      <c r="N188" s="2">
        <f>SUM(M188+L188)</f>
        <v/>
      </c>
      <c r="O188" s="2" t="s">
        <v>414</v>
      </c>
    </row>
    <row r="189" spans="1:15">
      <c r="A189" s="2" t="s">
        <v>341</v>
      </c>
      <c r="B189" s="2" t="s">
        <v>415</v>
      </c>
      <c r="C189" s="2" t="s">
        <v>35</v>
      </c>
      <c r="D189" s="2" t="s">
        <v>17</v>
      </c>
      <c r="E189" s="2" t="s"/>
      <c r="F189" s="2" t="n">
        <v>4500</v>
      </c>
      <c r="G189" s="2" t="n">
        <v>0</v>
      </c>
      <c r="H189" s="2" t="n">
        <v>0</v>
      </c>
      <c r="I189" s="2" t="n">
        <v>0</v>
      </c>
      <c r="J189" s="2" t="n">
        <v>0</v>
      </c>
      <c r="K189" s="2" t="s"/>
      <c r="L189" s="2">
        <f>IF(E189="כן",0,IF(I189&gt;3,0,F189))</f>
        <v/>
      </c>
      <c r="M189" s="2">
        <f>IF(E189="כן", 0, SUM(G189+H189+J189))</f>
        <v/>
      </c>
      <c r="N189" s="2">
        <f>SUM(M189+L189)</f>
        <v/>
      </c>
      <c r="O189" s="2" t="s">
        <v>416</v>
      </c>
    </row>
    <row r="190" spans="1:15">
      <c r="A190" s="2" t="s">
        <v>341</v>
      </c>
      <c r="B190" s="2" t="s">
        <v>417</v>
      </c>
      <c r="C190" s="2" t="s">
        <v>81</v>
      </c>
      <c r="D190" s="2" t="s">
        <v>17</v>
      </c>
      <c r="E190" s="2" t="s"/>
      <c r="F190" s="2" t="n">
        <v>5000</v>
      </c>
      <c r="G190" s="2" t="n">
        <v>0</v>
      </c>
      <c r="H190" s="2" t="n">
        <v>0</v>
      </c>
      <c r="I190" s="2" t="n">
        <v>0</v>
      </c>
      <c r="J190" s="2" t="n">
        <v>0</v>
      </c>
      <c r="K190" s="2" t="s"/>
      <c r="L190" s="2">
        <f>IF(E190="כן",0,IF(I190&gt;3,0,F190))</f>
        <v/>
      </c>
      <c r="M190" s="2">
        <f>IF(E190="כן", 0, SUM(G190+H190+J190))</f>
        <v/>
      </c>
      <c r="N190" s="2">
        <f>SUM(M190+L190)</f>
        <v/>
      </c>
      <c r="O190" s="2" t="s">
        <v>418</v>
      </c>
    </row>
    <row r="191" spans="1:15">
      <c r="A191" s="2" t="s">
        <v>341</v>
      </c>
      <c r="B191" s="2" t="s">
        <v>419</v>
      </c>
      <c r="C191" s="2" t="s">
        <v>81</v>
      </c>
      <c r="D191" s="2" t="s">
        <v>17</v>
      </c>
      <c r="E191" s="2" t="s"/>
      <c r="F191" s="2" t="n">
        <v>3750</v>
      </c>
      <c r="G191" s="2" t="n">
        <v>0</v>
      </c>
      <c r="H191" s="2" t="n">
        <v>0</v>
      </c>
      <c r="I191" s="2" t="n">
        <v>0</v>
      </c>
      <c r="J191" s="2" t="n">
        <v>0</v>
      </c>
      <c r="K191" s="2" t="s"/>
      <c r="L191" s="2">
        <f>IF(E191="כן",0,IF(I191&gt;3,0,F191))</f>
        <v/>
      </c>
      <c r="M191" s="2">
        <f>IF(E191="כן", 0, SUM(G191+H191+J191))</f>
        <v/>
      </c>
      <c r="N191" s="2">
        <f>SUM(M191+L191)</f>
        <v/>
      </c>
      <c r="O191" s="2" t="s">
        <v>420</v>
      </c>
    </row>
    <row r="192" spans="1:15">
      <c r="A192" s="2" t="s">
        <v>341</v>
      </c>
      <c r="B192" s="2" t="s">
        <v>421</v>
      </c>
      <c r="C192" s="2" t="s">
        <v>81</v>
      </c>
      <c r="D192" s="2" t="s">
        <v>17</v>
      </c>
      <c r="E192" s="2" t="s"/>
      <c r="F192" s="2" t="n">
        <v>7650</v>
      </c>
      <c r="G192" s="2" t="n">
        <v>25799</v>
      </c>
      <c r="H192" s="2" t="n">
        <v>0</v>
      </c>
      <c r="I192" s="2" t="n">
        <v>0</v>
      </c>
      <c r="J192" s="2" t="n">
        <v>0</v>
      </c>
      <c r="K192" s="2" t="s">
        <v>422</v>
      </c>
      <c r="L192" s="2">
        <f>IF(E192="כן",0,IF(I192&gt;3,0,F192))</f>
        <v/>
      </c>
      <c r="M192" s="2">
        <f>IF(E192="כן", 0, SUM(G192+H192+J192))</f>
        <v/>
      </c>
      <c r="N192" s="2">
        <f>SUM(M192+L192)</f>
        <v/>
      </c>
      <c r="O192" s="2" t="s">
        <v>423</v>
      </c>
    </row>
    <row r="193" spans="1:15">
      <c r="A193" s="2" t="s">
        <v>341</v>
      </c>
      <c r="B193" s="2" t="s">
        <v>424</v>
      </c>
      <c r="C193" s="2" t="s">
        <v>81</v>
      </c>
      <c r="D193" s="2" t="s">
        <v>17</v>
      </c>
      <c r="E193" s="2" t="s"/>
      <c r="F193" s="2" t="n">
        <v>5500</v>
      </c>
      <c r="G193" s="2" t="n">
        <v>0</v>
      </c>
      <c r="H193" s="2" t="n">
        <v>0</v>
      </c>
      <c r="I193" s="2" t="n">
        <v>0</v>
      </c>
      <c r="J193" s="2" t="n">
        <v>0</v>
      </c>
      <c r="K193" s="2" t="s"/>
      <c r="L193" s="2">
        <f>IF(E193="כן",0,IF(I193&gt;3,0,F193))</f>
        <v/>
      </c>
      <c r="M193" s="2">
        <f>IF(E193="כן", 0, SUM(G193+H193+J193))</f>
        <v/>
      </c>
      <c r="N193" s="2">
        <f>SUM(M193+L193)</f>
        <v/>
      </c>
      <c r="O193" s="2" t="s">
        <v>425</v>
      </c>
    </row>
    <row r="194" spans="1:15">
      <c r="A194" s="2" t="s">
        <v>341</v>
      </c>
      <c r="B194" s="2" t="s">
        <v>426</v>
      </c>
      <c r="C194" s="2" t="s">
        <v>16</v>
      </c>
      <c r="D194" s="2" t="s">
        <v>17</v>
      </c>
      <c r="E194" s="2" t="s"/>
      <c r="F194" s="2" t="n">
        <v>9500</v>
      </c>
      <c r="G194" s="2" t="n">
        <v>0</v>
      </c>
      <c r="H194" s="2" t="n">
        <v>0</v>
      </c>
      <c r="I194" s="2" t="n">
        <v>0</v>
      </c>
      <c r="J194" s="2" t="n">
        <v>0</v>
      </c>
      <c r="K194" s="2" t="s"/>
      <c r="L194" s="2">
        <f>IF(E194="כן",0,IF(I194&gt;3,0,F194))</f>
        <v/>
      </c>
      <c r="M194" s="2">
        <f>IF(E194="כן", 0, SUM(G194+H194+J194))</f>
        <v/>
      </c>
      <c r="N194" s="2">
        <f>SUM(M194+L194)</f>
        <v/>
      </c>
      <c r="O194" s="2" t="s">
        <v>427</v>
      </c>
    </row>
    <row r="195" spans="1:15">
      <c r="A195" s="2" t="s">
        <v>341</v>
      </c>
      <c r="B195" s="2" t="s">
        <v>428</v>
      </c>
      <c r="C195" s="2" t="s">
        <v>16</v>
      </c>
      <c r="D195" s="2" t="s">
        <v>17</v>
      </c>
      <c r="E195" s="2" t="s"/>
      <c r="F195" s="2" t="n">
        <v>4248</v>
      </c>
      <c r="G195" s="2" t="n">
        <v>0</v>
      </c>
      <c r="H195" s="2" t="n">
        <v>0</v>
      </c>
      <c r="I195" s="2" t="n">
        <v>3</v>
      </c>
      <c r="J195" s="2" t="n">
        <v>2643</v>
      </c>
      <c r="K195" s="2" t="s"/>
      <c r="L195" s="2">
        <f>IF(E195="כן",0,IF(I195&gt;3,0,F195))</f>
        <v/>
      </c>
      <c r="M195" s="2">
        <f>IF(E195="כן", 0, SUM(G195+H195+J195))</f>
        <v/>
      </c>
      <c r="N195" s="2">
        <f>SUM(M195+L195)</f>
        <v/>
      </c>
      <c r="O195" s="2" t="s">
        <v>429</v>
      </c>
    </row>
    <row r="196" spans="1:15">
      <c r="A196" s="2" t="s">
        <v>341</v>
      </c>
      <c r="B196" s="2" t="s">
        <v>430</v>
      </c>
      <c r="C196" s="2" t="s">
        <v>16</v>
      </c>
      <c r="D196" s="2" t="s">
        <v>17</v>
      </c>
      <c r="E196" s="2" t="s"/>
      <c r="F196" s="2" t="n">
        <v>2000</v>
      </c>
      <c r="G196" s="2" t="n">
        <v>112683</v>
      </c>
      <c r="H196" s="2" t="n">
        <v>0</v>
      </c>
      <c r="I196" s="2" t="n">
        <v>2</v>
      </c>
      <c r="J196" s="2" t="n">
        <v>4680</v>
      </c>
      <c r="K196" s="2" t="s">
        <v>431</v>
      </c>
      <c r="L196" s="2">
        <f>IF(E196="כן",0,IF(I196&gt;3,0,F196))</f>
        <v/>
      </c>
      <c r="M196" s="2">
        <f>IF(E196="כן", 0, SUM(G196+H196+J196))</f>
        <v/>
      </c>
      <c r="N196" s="2">
        <f>SUM(M196+L196)</f>
        <v/>
      </c>
      <c r="O196" s="2" t="s">
        <v>432</v>
      </c>
    </row>
    <row r="197" spans="1:15">
      <c r="A197" s="2" t="s">
        <v>341</v>
      </c>
      <c r="B197" s="2" t="s">
        <v>433</v>
      </c>
      <c r="C197" s="2" t="s">
        <v>16</v>
      </c>
      <c r="D197" s="2" t="s">
        <v>17</v>
      </c>
      <c r="E197" s="2" t="s"/>
      <c r="F197" s="2" t="n">
        <v>5000</v>
      </c>
      <c r="G197" s="2" t="n">
        <v>0</v>
      </c>
      <c r="H197" s="2" t="n">
        <v>0</v>
      </c>
      <c r="I197" s="2" t="n">
        <v>0</v>
      </c>
      <c r="J197" s="2" t="n">
        <v>0</v>
      </c>
      <c r="K197" s="2" t="s"/>
      <c r="L197" s="2">
        <f>IF(E197="כן",0,IF(I197&gt;3,0,F197))</f>
        <v/>
      </c>
      <c r="M197" s="2">
        <f>IF(E197="כן", 0, SUM(G197+H197+J197))</f>
        <v/>
      </c>
      <c r="N197" s="2">
        <f>SUM(M197+L197)</f>
        <v/>
      </c>
      <c r="O197" s="2" t="s">
        <v>434</v>
      </c>
    </row>
    <row r="198" spans="1:15">
      <c r="A198" s="3" t="s">
        <v>341</v>
      </c>
      <c r="B198" s="3" t="s">
        <v>435</v>
      </c>
      <c r="C198" s="3" t="s"/>
      <c r="D198" s="3" t="s"/>
      <c r="E198" s="3" t="s"/>
      <c r="F198" s="3">
        <f>SUM(F155:F197)</f>
        <v/>
      </c>
      <c r="G198" s="3">
        <f>SUM(G155:G197)</f>
        <v/>
      </c>
      <c r="H198" s="3">
        <f>SUM(H155:H197)</f>
        <v/>
      </c>
      <c r="I198" s="3" t="s"/>
      <c r="J198" s="3">
        <f>SUM(J155:J197)</f>
        <v/>
      </c>
      <c r="K198" s="3" t="s"/>
      <c r="L198" s="3">
        <f>SUM(L155:L197)</f>
        <v/>
      </c>
      <c r="M198" s="3">
        <f>SUM(M155:M197)</f>
        <v/>
      </c>
      <c r="N198" s="3">
        <f>SUM(N155:N197)</f>
        <v/>
      </c>
      <c r="O198" s="3" t="s"/>
    </row>
    <row r="199" spans="1:15">
      <c r="A199" s="2" t="s">
        <v>436</v>
      </c>
      <c r="B199" s="2" t="s">
        <v>437</v>
      </c>
      <c r="C199" s="2" t="s"/>
      <c r="D199" s="2" t="s">
        <v>17</v>
      </c>
      <c r="E199" s="2" t="s"/>
      <c r="F199" s="2" t="n">
        <v>6500</v>
      </c>
      <c r="G199" s="2" t="n">
        <v>0</v>
      </c>
      <c r="H199" s="2" t="n">
        <v>0</v>
      </c>
      <c r="I199" s="2" t="n">
        <v>0</v>
      </c>
      <c r="J199" s="2" t="n">
        <v>0</v>
      </c>
      <c r="K199" s="2" t="s"/>
      <c r="L199" s="2">
        <f>IF(E199="כן",0,IF(I199&gt;3,0,F199))</f>
        <v/>
      </c>
      <c r="M199" s="2">
        <f>IF(E199="כן", 0, SUM(G199+H199+J199))</f>
        <v/>
      </c>
      <c r="N199" s="2">
        <f>SUM(M199+L199)</f>
        <v/>
      </c>
      <c r="O199" s="2" t="s"/>
    </row>
    <row r="200" spans="1:15">
      <c r="A200" s="2" t="s">
        <v>436</v>
      </c>
      <c r="B200" s="2" t="s">
        <v>438</v>
      </c>
      <c r="C200" s="2" t="s"/>
      <c r="D200" s="2" t="s">
        <v>215</v>
      </c>
      <c r="E200" s="2" t="s"/>
      <c r="F200" s="2" t="n">
        <v>0</v>
      </c>
      <c r="G200" s="2" t="n">
        <v>0</v>
      </c>
      <c r="H200" s="2" t="n">
        <v>0</v>
      </c>
      <c r="I200" s="2" t="n">
        <v>0</v>
      </c>
      <c r="J200" s="2" t="n">
        <v>0</v>
      </c>
      <c r="K200" s="2" t="s"/>
      <c r="L200" s="2">
        <f>IF(E200="כן",0,IF(I200&gt;3,0,F200))</f>
        <v/>
      </c>
      <c r="M200" s="2">
        <f>IF(E200="כן", 0, SUM(G200+H200+J200))</f>
        <v/>
      </c>
      <c r="N200" s="2">
        <f>SUM(M200+L200)</f>
        <v/>
      </c>
      <c r="O200" s="2" t="s">
        <v>439</v>
      </c>
    </row>
    <row r="201" spans="1:15">
      <c r="A201" s="2" t="s">
        <v>436</v>
      </c>
      <c r="B201" s="2" t="s">
        <v>440</v>
      </c>
      <c r="C201" s="2" t="s">
        <v>81</v>
      </c>
      <c r="D201" s="2" t="s">
        <v>17</v>
      </c>
      <c r="E201" s="2" t="s"/>
      <c r="F201" s="2" t="n">
        <v>6500</v>
      </c>
      <c r="G201" s="2" t="n">
        <v>0</v>
      </c>
      <c r="H201" s="2" t="n">
        <v>0</v>
      </c>
      <c r="I201" s="2" t="n">
        <v>0</v>
      </c>
      <c r="J201" s="2" t="n">
        <v>0</v>
      </c>
      <c r="K201" s="2" t="s"/>
      <c r="L201" s="2">
        <f>IF(E201="כן",0,IF(I201&gt;3,0,F201))</f>
        <v/>
      </c>
      <c r="M201" s="2">
        <f>IF(E201="כן", 0, SUM(G201+H201+J201))</f>
        <v/>
      </c>
      <c r="N201" s="2">
        <f>SUM(M201+L201)</f>
        <v/>
      </c>
      <c r="O201" s="2" t="s">
        <v>441</v>
      </c>
    </row>
    <row r="202" spans="1:15">
      <c r="A202" s="2" t="s">
        <v>436</v>
      </c>
      <c r="B202" s="2" t="s">
        <v>442</v>
      </c>
      <c r="C202" s="2" t="s">
        <v>46</v>
      </c>
      <c r="D202" s="2" t="s">
        <v>17</v>
      </c>
      <c r="E202" s="2" t="s">
        <v>226</v>
      </c>
      <c r="F202" s="2" t="n">
        <v>6500</v>
      </c>
      <c r="G202" s="2" t="n">
        <v>0</v>
      </c>
      <c r="H202" s="2" t="n">
        <v>0</v>
      </c>
      <c r="I202" s="2" t="n">
        <v>12</v>
      </c>
      <c r="J202" s="2" t="n">
        <v>91344</v>
      </c>
      <c r="K202" s="2" t="s"/>
      <c r="L202" s="2">
        <f>IF(E202="כן",0,IF(I202&gt;3,0,F202))</f>
        <v/>
      </c>
      <c r="M202" s="2">
        <f>IF(E202="כן", 0, SUM(G202+H202+J202))</f>
        <v/>
      </c>
      <c r="N202" s="2">
        <f>SUM(M202+L202)</f>
        <v/>
      </c>
      <c r="O202" s="2" t="s">
        <v>443</v>
      </c>
    </row>
    <row r="203" spans="1:15">
      <c r="A203" s="2" t="s">
        <v>436</v>
      </c>
      <c r="B203" s="2" t="s">
        <v>444</v>
      </c>
      <c r="C203" s="2" t="s">
        <v>16</v>
      </c>
      <c r="D203" s="2" t="s">
        <v>17</v>
      </c>
      <c r="E203" s="2" t="s">
        <v>226</v>
      </c>
      <c r="F203" s="2" t="n">
        <v>14500</v>
      </c>
      <c r="G203" s="2" t="n">
        <v>148569</v>
      </c>
      <c r="H203" s="2" t="n">
        <v>0</v>
      </c>
      <c r="I203" s="2" t="n">
        <v>0</v>
      </c>
      <c r="J203" s="2" t="n">
        <v>0</v>
      </c>
      <c r="K203" s="2" t="s">
        <v>445</v>
      </c>
      <c r="L203" s="2">
        <f>IF(E203="כן",0,IF(I203&gt;3,0,F203))</f>
        <v/>
      </c>
      <c r="M203" s="2">
        <f>IF(E203="כן", 0, SUM(G203+H203+J203))</f>
        <v/>
      </c>
      <c r="N203" s="2">
        <f>SUM(M203+L203)</f>
        <v/>
      </c>
      <c r="O203" s="2" t="s">
        <v>446</v>
      </c>
    </row>
    <row r="204" spans="1:15">
      <c r="A204" s="2" t="s">
        <v>436</v>
      </c>
      <c r="B204" s="2" t="s">
        <v>447</v>
      </c>
      <c r="C204" s="2" t="s">
        <v>16</v>
      </c>
      <c r="D204" s="2" t="s">
        <v>17</v>
      </c>
      <c r="E204" s="2" t="s">
        <v>226</v>
      </c>
      <c r="F204" s="2" t="n">
        <v>6500</v>
      </c>
      <c r="G204" s="2" t="n">
        <v>18644</v>
      </c>
      <c r="H204" s="2" t="n">
        <v>7952</v>
      </c>
      <c r="I204" s="2" t="n">
        <v>16</v>
      </c>
      <c r="J204" s="2" t="n">
        <v>125174</v>
      </c>
      <c r="K204" s="2" t="s">
        <v>448</v>
      </c>
      <c r="L204" s="2">
        <f>IF(E204="כן",0,IF(I204&gt;3,0,F204))</f>
        <v/>
      </c>
      <c r="M204" s="2">
        <f>IF(E204="כן", 0, SUM(G204+H204+J204))</f>
        <v/>
      </c>
      <c r="N204" s="2">
        <f>SUM(M204+L204)</f>
        <v/>
      </c>
      <c r="O204" s="2" t="s">
        <v>449</v>
      </c>
    </row>
    <row r="205" spans="1:15">
      <c r="A205" s="2" t="s">
        <v>436</v>
      </c>
      <c r="B205" s="2" t="s">
        <v>450</v>
      </c>
      <c r="C205" s="2" t="s">
        <v>16</v>
      </c>
      <c r="D205" s="2" t="s">
        <v>17</v>
      </c>
      <c r="E205" s="2" t="s">
        <v>226</v>
      </c>
      <c r="F205" s="2" t="n">
        <v>6500</v>
      </c>
      <c r="G205" s="2" t="n">
        <v>0</v>
      </c>
      <c r="H205" s="2" t="n">
        <v>0</v>
      </c>
      <c r="I205" s="2" t="n">
        <v>18</v>
      </c>
      <c r="J205" s="2" t="n">
        <v>138060</v>
      </c>
      <c r="K205" s="2" t="s"/>
      <c r="L205" s="2">
        <f>IF(E205="כן",0,IF(I205&gt;3,0,F205))</f>
        <v/>
      </c>
      <c r="M205" s="2">
        <f>IF(E205="כן", 0, SUM(G205+H205+J205))</f>
        <v/>
      </c>
      <c r="N205" s="2">
        <f>SUM(M205+L205)</f>
        <v/>
      </c>
      <c r="O205" s="2" t="s">
        <v>451</v>
      </c>
    </row>
    <row r="206" spans="1:15">
      <c r="A206" s="2" t="s">
        <v>436</v>
      </c>
      <c r="B206" s="2" t="s">
        <v>452</v>
      </c>
      <c r="C206" s="2" t="s">
        <v>81</v>
      </c>
      <c r="D206" s="2" t="s">
        <v>17</v>
      </c>
      <c r="E206" s="2" t="s">
        <v>226</v>
      </c>
      <c r="F206" s="2" t="n">
        <v>7500</v>
      </c>
      <c r="G206" s="2" t="n">
        <v>0</v>
      </c>
      <c r="H206" s="2" t="n">
        <v>0</v>
      </c>
      <c r="I206" s="2" t="n">
        <v>0</v>
      </c>
      <c r="J206" s="2" t="n">
        <v>0</v>
      </c>
      <c r="K206" s="2" t="s"/>
      <c r="L206" s="2">
        <f>IF(E206="כן",0,IF(I206&gt;3,0,F206))</f>
        <v/>
      </c>
      <c r="M206" s="2">
        <f>IF(E206="כן", 0, SUM(G206+H206+J206))</f>
        <v/>
      </c>
      <c r="N206" s="2">
        <f>SUM(M206+L206)</f>
        <v/>
      </c>
      <c r="O206" s="2" t="s">
        <v>453</v>
      </c>
    </row>
    <row r="207" spans="1:15">
      <c r="A207" s="2" t="s">
        <v>436</v>
      </c>
      <c r="B207" s="2" t="s">
        <v>454</v>
      </c>
      <c r="C207" s="2" t="s"/>
      <c r="D207" s="2" t="s">
        <v>64</v>
      </c>
      <c r="E207" s="2" t="s">
        <v>226</v>
      </c>
      <c r="F207" s="2" t="n">
        <v>0</v>
      </c>
      <c r="G207" s="2" t="n">
        <v>0</v>
      </c>
      <c r="H207" s="2" t="n">
        <v>83435</v>
      </c>
      <c r="I207" s="2" t="n">
        <v>0</v>
      </c>
      <c r="J207" s="2" t="n">
        <v>0</v>
      </c>
      <c r="K207" s="2" t="s">
        <v>455</v>
      </c>
      <c r="L207" s="2">
        <f>IF(E207="כן",0,IF(I207&gt;3,0,F207))</f>
        <v/>
      </c>
      <c r="M207" s="2">
        <f>IF(E207="כן", 0, SUM(G207+H207+J207))</f>
        <v/>
      </c>
      <c r="N207" s="2">
        <f>SUM(M207+L207)</f>
        <v/>
      </c>
      <c r="O207" s="2" t="s">
        <v>456</v>
      </c>
    </row>
    <row r="208" spans="1:15">
      <c r="A208" s="2" t="s">
        <v>436</v>
      </c>
      <c r="B208" s="2" t="s">
        <v>457</v>
      </c>
      <c r="C208" s="2" t="s">
        <v>16</v>
      </c>
      <c r="D208" s="2" t="s">
        <v>17</v>
      </c>
      <c r="E208" s="2" t="s">
        <v>226</v>
      </c>
      <c r="F208" s="2" t="n">
        <v>3500</v>
      </c>
      <c r="G208" s="2" t="n">
        <v>51280</v>
      </c>
      <c r="H208" s="2" t="n">
        <v>0</v>
      </c>
      <c r="I208" s="2" t="n">
        <v>18</v>
      </c>
      <c r="J208" s="2" t="n">
        <v>74165</v>
      </c>
      <c r="K208" s="2" t="s">
        <v>458</v>
      </c>
      <c r="L208" s="2">
        <f>IF(E208="כן",0,IF(I208&gt;3,0,F208))</f>
        <v/>
      </c>
      <c r="M208" s="2">
        <f>IF(E208="כן", 0, SUM(G208+H208+J208))</f>
        <v/>
      </c>
      <c r="N208" s="2">
        <f>SUM(M208+L208)</f>
        <v/>
      </c>
      <c r="O208" s="2" t="s">
        <v>459</v>
      </c>
    </row>
    <row r="209" spans="1:15">
      <c r="A209" s="2" t="s">
        <v>436</v>
      </c>
      <c r="B209" s="2" t="s">
        <v>460</v>
      </c>
      <c r="C209" s="2" t="s">
        <v>16</v>
      </c>
      <c r="D209" s="2" t="s">
        <v>17</v>
      </c>
      <c r="E209" s="2" t="s">
        <v>226</v>
      </c>
      <c r="F209" s="2" t="n">
        <v>10000</v>
      </c>
      <c r="G209" s="2" t="n">
        <v>0</v>
      </c>
      <c r="H209" s="2" t="n">
        <v>0</v>
      </c>
      <c r="I209" s="2" t="n">
        <v>14</v>
      </c>
      <c r="J209" s="2" t="n">
        <v>165200</v>
      </c>
      <c r="K209" s="2" t="s"/>
      <c r="L209" s="2">
        <f>IF(E209="כן",0,IF(I209&gt;3,0,F209))</f>
        <v/>
      </c>
      <c r="M209" s="2">
        <f>IF(E209="כן", 0, SUM(G209+H209+J209))</f>
        <v/>
      </c>
      <c r="N209" s="2">
        <f>SUM(M209+L209)</f>
        <v/>
      </c>
      <c r="O209" s="2" t="s">
        <v>461</v>
      </c>
    </row>
    <row r="210" spans="1:15">
      <c r="A210" s="2" t="s">
        <v>436</v>
      </c>
      <c r="B210" s="2" t="s">
        <v>462</v>
      </c>
      <c r="C210" s="2" t="s">
        <v>81</v>
      </c>
      <c r="D210" s="2" t="s">
        <v>17</v>
      </c>
      <c r="E210" s="2" t="s">
        <v>226</v>
      </c>
      <c r="F210" s="2" t="n">
        <v>6500</v>
      </c>
      <c r="G210" s="2" t="n">
        <v>0</v>
      </c>
      <c r="H210" s="2" t="n">
        <v>0</v>
      </c>
      <c r="I210" s="2" t="n">
        <v>68</v>
      </c>
      <c r="J210" s="2" t="n">
        <v>175760</v>
      </c>
      <c r="K210" s="2" t="s"/>
      <c r="L210" s="2">
        <f>IF(E210="כן",0,IF(I210&gt;3,0,F210))</f>
        <v/>
      </c>
      <c r="M210" s="2">
        <f>IF(E210="כן", 0, SUM(G210+H210+J210))</f>
        <v/>
      </c>
      <c r="N210" s="2">
        <f>SUM(M210+L210)</f>
        <v/>
      </c>
      <c r="O210" s="2" t="s">
        <v>463</v>
      </c>
    </row>
    <row r="211" spans="1:15">
      <c r="A211" s="2" t="s">
        <v>436</v>
      </c>
      <c r="B211" s="2" t="s">
        <v>464</v>
      </c>
      <c r="C211" s="2" t="s">
        <v>16</v>
      </c>
      <c r="D211" s="2" t="s">
        <v>17</v>
      </c>
      <c r="E211" s="2" t="s"/>
      <c r="F211" s="2" t="n">
        <v>3000</v>
      </c>
      <c r="G211" s="2" t="n">
        <v>0</v>
      </c>
      <c r="H211" s="2" t="n">
        <v>7161</v>
      </c>
      <c r="I211" s="2" t="n">
        <v>5</v>
      </c>
      <c r="J211" s="2" t="n">
        <v>17893</v>
      </c>
      <c r="K211" s="2" t="s">
        <v>465</v>
      </c>
      <c r="L211" s="2">
        <f>IF(E211="כן",0,IF(I211&gt;3,0,F211))</f>
        <v/>
      </c>
      <c r="M211" s="2">
        <f>IF(E211="כן", 0, SUM(G211+H211+J211))</f>
        <v/>
      </c>
      <c r="N211" s="2">
        <f>SUM(M211+L211)</f>
        <v/>
      </c>
      <c r="O211" s="2" t="s">
        <v>466</v>
      </c>
    </row>
    <row r="212" spans="1:15">
      <c r="A212" s="2" t="s">
        <v>436</v>
      </c>
      <c r="B212" s="2" t="s">
        <v>467</v>
      </c>
      <c r="C212" s="2" t="s">
        <v>35</v>
      </c>
      <c r="D212" s="2" t="s">
        <v>17</v>
      </c>
      <c r="E212" s="2" t="s"/>
      <c r="F212" s="2" t="n">
        <v>6500</v>
      </c>
      <c r="G212" s="2" t="n">
        <v>0</v>
      </c>
      <c r="H212" s="2" t="n">
        <v>0</v>
      </c>
      <c r="I212" s="2" t="n">
        <v>0</v>
      </c>
      <c r="J212" s="2" t="n">
        <v>0</v>
      </c>
      <c r="K212" s="2" t="s"/>
      <c r="L212" s="2">
        <f>IF(E212="כן",0,IF(I212&gt;3,0,F212))</f>
        <v/>
      </c>
      <c r="M212" s="2">
        <f>IF(E212="כן", 0, SUM(G212+H212+J212))</f>
        <v/>
      </c>
      <c r="N212" s="2">
        <f>SUM(M212+L212)</f>
        <v/>
      </c>
      <c r="O212" s="2" t="s"/>
    </row>
    <row r="213" spans="1:15">
      <c r="A213" s="2" t="s">
        <v>436</v>
      </c>
      <c r="B213" s="2" t="s">
        <v>468</v>
      </c>
      <c r="C213" s="2" t="s">
        <v>16</v>
      </c>
      <c r="D213" s="2" t="s">
        <v>17</v>
      </c>
      <c r="E213" s="2" t="s">
        <v>226</v>
      </c>
      <c r="F213" s="2" t="n">
        <v>4000</v>
      </c>
      <c r="G213" s="2" t="n">
        <v>0</v>
      </c>
      <c r="H213" s="2" t="n">
        <v>3872</v>
      </c>
      <c r="I213" s="2" t="n">
        <v>0</v>
      </c>
      <c r="J213" s="2" t="n">
        <v>0</v>
      </c>
      <c r="K213" s="2" t="s">
        <v>469</v>
      </c>
      <c r="L213" s="2">
        <f>IF(E213="כן",0,IF(I213&gt;3,0,F213))</f>
        <v/>
      </c>
      <c r="M213" s="2">
        <f>IF(E213="כן", 0, SUM(G213+H213+J213))</f>
        <v/>
      </c>
      <c r="N213" s="2">
        <f>SUM(M213+L213)</f>
        <v/>
      </c>
      <c r="O213" s="2" t="s">
        <v>470</v>
      </c>
    </row>
    <row r="214" spans="1:15">
      <c r="A214" s="2" t="s">
        <v>436</v>
      </c>
      <c r="B214" s="2" t="s">
        <v>471</v>
      </c>
      <c r="C214" s="2" t="s">
        <v>81</v>
      </c>
      <c r="D214" s="2" t="s">
        <v>17</v>
      </c>
      <c r="E214" s="2" t="s">
        <v>226</v>
      </c>
      <c r="F214" s="2" t="n">
        <v>5000</v>
      </c>
      <c r="G214" s="2" t="n">
        <v>0</v>
      </c>
      <c r="H214" s="2" t="n">
        <v>0</v>
      </c>
      <c r="I214" s="2" t="n">
        <v>0</v>
      </c>
      <c r="J214" s="2" t="n">
        <v>0</v>
      </c>
      <c r="K214" s="2" t="s"/>
      <c r="L214" s="2">
        <f>IF(E214="כן",0,IF(I214&gt;3,0,F214))</f>
        <v/>
      </c>
      <c r="M214" s="2">
        <f>IF(E214="כן", 0, SUM(G214+H214+J214))</f>
        <v/>
      </c>
      <c r="N214" s="2">
        <f>SUM(M214+L214)</f>
        <v/>
      </c>
      <c r="O214" s="2" t="s"/>
    </row>
    <row r="215" spans="1:15">
      <c r="A215" s="2" t="s">
        <v>436</v>
      </c>
      <c r="B215" s="2" t="s">
        <v>472</v>
      </c>
      <c r="C215" s="2" t="s">
        <v>35</v>
      </c>
      <c r="D215" s="2" t="s">
        <v>17</v>
      </c>
      <c r="E215" s="2" t="s"/>
      <c r="F215" s="2" t="n">
        <v>2500</v>
      </c>
      <c r="G215" s="2" t="n">
        <v>0</v>
      </c>
      <c r="H215" s="2" t="n">
        <v>29286</v>
      </c>
      <c r="I215" s="2" t="n">
        <v>16</v>
      </c>
      <c r="J215" s="2" t="n">
        <v>47200</v>
      </c>
      <c r="K215" s="2" t="s">
        <v>473</v>
      </c>
      <c r="L215" s="2">
        <f>IF(E215="כן",0,IF(I215&gt;3,0,F215))</f>
        <v/>
      </c>
      <c r="M215" s="2">
        <f>IF(E215="כן", 0, SUM(G215+H215+J215))</f>
        <v/>
      </c>
      <c r="N215" s="2">
        <f>SUM(M215+L215)</f>
        <v/>
      </c>
      <c r="O215" s="2" t="s">
        <v>474</v>
      </c>
    </row>
    <row r="216" spans="1:15">
      <c r="A216" s="2" t="s">
        <v>436</v>
      </c>
      <c r="B216" s="2" t="s">
        <v>475</v>
      </c>
      <c r="C216" s="2" t="s">
        <v>16</v>
      </c>
      <c r="D216" s="2" t="s">
        <v>17</v>
      </c>
      <c r="E216" s="2" t="s">
        <v>226</v>
      </c>
      <c r="F216" s="2" t="n">
        <v>6500</v>
      </c>
      <c r="G216" s="2" t="n">
        <v>0</v>
      </c>
      <c r="H216" s="2" t="n">
        <v>0</v>
      </c>
      <c r="I216" s="2" t="n">
        <v>12</v>
      </c>
      <c r="J216" s="2" t="n">
        <v>91910</v>
      </c>
      <c r="K216" s="2" t="s"/>
      <c r="L216" s="2">
        <f>IF(E216="כן",0,IF(I216&gt;3,0,F216))</f>
        <v/>
      </c>
      <c r="M216" s="2">
        <f>IF(E216="כן", 0, SUM(G216+H216+J216))</f>
        <v/>
      </c>
      <c r="N216" s="2">
        <f>SUM(M216+L216)</f>
        <v/>
      </c>
      <c r="O216" s="2" t="s">
        <v>476</v>
      </c>
    </row>
    <row r="217" spans="1:15">
      <c r="A217" s="2" t="s">
        <v>436</v>
      </c>
      <c r="B217" s="2" t="s">
        <v>477</v>
      </c>
      <c r="C217" s="2" t="s">
        <v>16</v>
      </c>
      <c r="D217" s="2" t="s">
        <v>64</v>
      </c>
      <c r="E217" s="2" t="s"/>
      <c r="F217" s="2" t="n">
        <v>0</v>
      </c>
      <c r="G217" s="2" t="n">
        <v>0</v>
      </c>
      <c r="H217" s="2" t="n">
        <v>96956</v>
      </c>
      <c r="I217" s="2" t="n">
        <v>0</v>
      </c>
      <c r="J217" s="2" t="n">
        <v>0</v>
      </c>
      <c r="K217" s="2" t="s">
        <v>478</v>
      </c>
      <c r="L217" s="2">
        <f>IF(E217="כן",0,IF(I217&gt;3,0,F217))</f>
        <v/>
      </c>
      <c r="M217" s="2">
        <f>IF(E217="כן", 0, SUM(G217+H217+J217))</f>
        <v/>
      </c>
      <c r="N217" s="2">
        <f>SUM(M217+L217)</f>
        <v/>
      </c>
      <c r="O217" s="2" t="s">
        <v>479</v>
      </c>
    </row>
    <row r="218" spans="1:15">
      <c r="A218" s="2" t="s">
        <v>436</v>
      </c>
      <c r="B218" s="2" t="s">
        <v>480</v>
      </c>
      <c r="C218" s="2" t="s">
        <v>16</v>
      </c>
      <c r="D218" s="2" t="s">
        <v>17</v>
      </c>
      <c r="E218" s="2" t="s">
        <v>226</v>
      </c>
      <c r="F218" s="2" t="n">
        <v>4000</v>
      </c>
      <c r="G218" s="2" t="n">
        <v>0</v>
      </c>
      <c r="H218" s="2" t="n">
        <v>3227</v>
      </c>
      <c r="I218" s="2" t="n">
        <v>0</v>
      </c>
      <c r="J218" s="2" t="n">
        <v>0</v>
      </c>
      <c r="K218" s="2" t="s">
        <v>481</v>
      </c>
      <c r="L218" s="2">
        <f>IF(E218="כן",0,IF(I218&gt;3,0,F218))</f>
        <v/>
      </c>
      <c r="M218" s="2">
        <f>IF(E218="כן", 0, SUM(G218+H218+J218))</f>
        <v/>
      </c>
      <c r="N218" s="2">
        <f>SUM(M218+L218)</f>
        <v/>
      </c>
      <c r="O218" s="2" t="s">
        <v>482</v>
      </c>
    </row>
    <row r="219" spans="1:15">
      <c r="A219" s="2" t="s">
        <v>436</v>
      </c>
      <c r="B219" s="2" t="s">
        <v>483</v>
      </c>
      <c r="C219" s="2" t="s">
        <v>16</v>
      </c>
      <c r="D219" s="2" t="s">
        <v>17</v>
      </c>
      <c r="E219" s="2" t="s">
        <v>226</v>
      </c>
      <c r="F219" s="2" t="n">
        <v>3000</v>
      </c>
      <c r="G219" s="2" t="n">
        <v>0</v>
      </c>
      <c r="H219" s="2" t="n">
        <v>0</v>
      </c>
      <c r="I219" s="2" t="n">
        <v>22</v>
      </c>
      <c r="J219" s="2" t="n">
        <v>80171</v>
      </c>
      <c r="K219" s="2" t="s"/>
      <c r="L219" s="2">
        <f>IF(E219="כן",0,IF(I219&gt;3,0,F219))</f>
        <v/>
      </c>
      <c r="M219" s="2">
        <f>IF(E219="כן", 0, SUM(G219+H219+J219))</f>
        <v/>
      </c>
      <c r="N219" s="2">
        <f>SUM(M219+L219)</f>
        <v/>
      </c>
      <c r="O219" s="2" t="s">
        <v>484</v>
      </c>
    </row>
    <row r="220" spans="1:15">
      <c r="A220" s="2" t="s">
        <v>436</v>
      </c>
      <c r="B220" s="2" t="s">
        <v>485</v>
      </c>
      <c r="C220" s="2" t="s">
        <v>16</v>
      </c>
      <c r="D220" s="2" t="s">
        <v>17</v>
      </c>
      <c r="E220" s="2" t="s"/>
      <c r="F220" s="2" t="n">
        <v>7600</v>
      </c>
      <c r="G220" s="2" t="n">
        <v>0</v>
      </c>
      <c r="H220" s="2" t="n">
        <v>0</v>
      </c>
      <c r="I220" s="2" t="n">
        <v>0</v>
      </c>
      <c r="J220" s="2" t="n">
        <v>0</v>
      </c>
      <c r="K220" s="2" t="s"/>
      <c r="L220" s="2">
        <f>IF(E220="כן",0,IF(I220&gt;3,0,F220))</f>
        <v/>
      </c>
      <c r="M220" s="2">
        <f>IF(E220="כן", 0, SUM(G220+H220+J220))</f>
        <v/>
      </c>
      <c r="N220" s="2">
        <f>SUM(M220+L220)</f>
        <v/>
      </c>
      <c r="O220" s="2" t="s"/>
    </row>
    <row r="221" spans="1:15">
      <c r="A221" s="2" t="s">
        <v>436</v>
      </c>
      <c r="B221" s="2" t="s">
        <v>486</v>
      </c>
      <c r="C221" s="2" t="s">
        <v>16</v>
      </c>
      <c r="D221" s="2" t="s">
        <v>17</v>
      </c>
      <c r="E221" s="2" t="s">
        <v>226</v>
      </c>
      <c r="F221" s="2" t="n">
        <v>5600</v>
      </c>
      <c r="G221" s="2" t="n">
        <v>0</v>
      </c>
      <c r="H221" s="2" t="n">
        <v>0</v>
      </c>
      <c r="I221" s="2" t="n">
        <v>24</v>
      </c>
      <c r="J221" s="2" t="n">
        <v>157831</v>
      </c>
      <c r="K221" s="2" t="s"/>
      <c r="L221" s="2">
        <f>IF(E221="כן",0,IF(I221&gt;3,0,F221))</f>
        <v/>
      </c>
      <c r="M221" s="2">
        <f>IF(E221="כן", 0, SUM(G221+H221+J221))</f>
        <v/>
      </c>
      <c r="N221" s="2">
        <f>SUM(M221+L221)</f>
        <v/>
      </c>
      <c r="O221" s="2" t="s">
        <v>487</v>
      </c>
    </row>
    <row r="222" spans="1:15">
      <c r="A222" s="2" t="s">
        <v>436</v>
      </c>
      <c r="B222" s="2" t="s">
        <v>488</v>
      </c>
      <c r="C222" s="2" t="s">
        <v>16</v>
      </c>
      <c r="D222" s="2" t="s">
        <v>17</v>
      </c>
      <c r="E222" s="2" t="s">
        <v>226</v>
      </c>
      <c r="F222" s="2" t="n">
        <v>4800</v>
      </c>
      <c r="G222" s="2" t="n">
        <v>0</v>
      </c>
      <c r="H222" s="2" t="n">
        <v>0</v>
      </c>
      <c r="I222" s="2" t="n">
        <v>17</v>
      </c>
      <c r="J222" s="2" t="n">
        <v>98892</v>
      </c>
      <c r="K222" s="2" t="s"/>
      <c r="L222" s="2">
        <f>IF(E222="כן",0,IF(I222&gt;3,0,F222))</f>
        <v/>
      </c>
      <c r="M222" s="2">
        <f>IF(E222="כן", 0, SUM(G222+H222+J222))</f>
        <v/>
      </c>
      <c r="N222" s="2">
        <f>SUM(M222+L222)</f>
        <v/>
      </c>
      <c r="O222" s="2" t="s">
        <v>489</v>
      </c>
    </row>
    <row r="223" spans="1:15">
      <c r="A223" s="2" t="s">
        <v>436</v>
      </c>
      <c r="B223" s="2" t="s">
        <v>490</v>
      </c>
      <c r="C223" s="2" t="s">
        <v>16</v>
      </c>
      <c r="D223" s="2" t="s">
        <v>17</v>
      </c>
      <c r="E223" s="2" t="s"/>
      <c r="F223" s="2" t="n">
        <v>2000</v>
      </c>
      <c r="G223" s="2" t="n">
        <v>0</v>
      </c>
      <c r="H223" s="2" t="n">
        <v>0</v>
      </c>
      <c r="I223" s="2" t="n">
        <v>12</v>
      </c>
      <c r="J223" s="2" t="n">
        <v>28320</v>
      </c>
      <c r="K223" s="2" t="s"/>
      <c r="L223" s="2">
        <f>IF(E223="כן",0,IF(I223&gt;3,0,F223))</f>
        <v/>
      </c>
      <c r="M223" s="2">
        <f>IF(E223="כן", 0, SUM(G223+H223+J223))</f>
        <v/>
      </c>
      <c r="N223" s="2">
        <f>SUM(M223+L223)</f>
        <v/>
      </c>
      <c r="O223" s="2" t="s">
        <v>491</v>
      </c>
    </row>
    <row r="224" spans="1:15">
      <c r="A224" s="2" t="s">
        <v>436</v>
      </c>
      <c r="B224" s="2" t="s">
        <v>492</v>
      </c>
      <c r="C224" s="2" t="s">
        <v>16</v>
      </c>
      <c r="D224" s="2" t="s">
        <v>17</v>
      </c>
      <c r="E224" s="2" t="s"/>
      <c r="F224" s="2" t="n">
        <v>0</v>
      </c>
      <c r="G224" s="2" t="n">
        <v>0</v>
      </c>
      <c r="H224" s="2" t="n">
        <v>0</v>
      </c>
      <c r="I224" s="2" t="n">
        <v>0</v>
      </c>
      <c r="J224" s="2" t="n">
        <v>0</v>
      </c>
      <c r="K224" s="2" t="s"/>
      <c r="L224" s="2">
        <f>IF(E224="כן",0,IF(I224&gt;3,0,F224))</f>
        <v/>
      </c>
      <c r="M224" s="2">
        <f>IF(E224="כן", 0, SUM(G224+H224+J224))</f>
        <v/>
      </c>
      <c r="N224" s="2">
        <f>SUM(M224+L224)</f>
        <v/>
      </c>
      <c r="O224" s="2" t="s">
        <v>493</v>
      </c>
    </row>
    <row r="225" spans="1:15">
      <c r="A225" s="2" t="s">
        <v>436</v>
      </c>
      <c r="B225" s="2" t="s">
        <v>494</v>
      </c>
      <c r="C225" s="2" t="s">
        <v>16</v>
      </c>
      <c r="D225" s="2" t="s">
        <v>17</v>
      </c>
      <c r="E225" s="2" t="s">
        <v>226</v>
      </c>
      <c r="F225" s="2" t="n">
        <v>6500</v>
      </c>
      <c r="G225" s="2" t="n">
        <v>0</v>
      </c>
      <c r="H225" s="2" t="n">
        <v>0</v>
      </c>
      <c r="I225" s="2" t="n">
        <v>2</v>
      </c>
      <c r="J225" s="2" t="n">
        <v>15210</v>
      </c>
      <c r="K225" s="2" t="s"/>
      <c r="L225" s="2">
        <f>IF(E225="כן",0,IF(I225&gt;3,0,F225))</f>
        <v/>
      </c>
      <c r="M225" s="2">
        <f>IF(E225="כן", 0, SUM(G225+H225+J225))</f>
        <v/>
      </c>
      <c r="N225" s="2">
        <f>SUM(M225+L225)</f>
        <v/>
      </c>
      <c r="O225" s="2" t="s">
        <v>495</v>
      </c>
    </row>
    <row r="226" spans="1:15">
      <c r="A226" s="2" t="s">
        <v>436</v>
      </c>
      <c r="B226" s="2" t="s">
        <v>496</v>
      </c>
      <c r="C226" s="2" t="s">
        <v>16</v>
      </c>
      <c r="D226" s="2" t="s">
        <v>17</v>
      </c>
      <c r="E226" s="2" t="s"/>
      <c r="F226" s="2" t="n">
        <v>0</v>
      </c>
      <c r="G226" s="2" t="n">
        <v>0</v>
      </c>
      <c r="H226" s="2" t="n">
        <v>0</v>
      </c>
      <c r="I226" s="2" t="n">
        <v>0</v>
      </c>
      <c r="J226" s="2" t="n">
        <v>0</v>
      </c>
      <c r="K226" s="2" t="s"/>
      <c r="L226" s="2">
        <f>IF(E226="כן",0,IF(I226&gt;3,0,F226))</f>
        <v/>
      </c>
      <c r="M226" s="2">
        <f>IF(E226="כן", 0, SUM(G226+H226+J226))</f>
        <v/>
      </c>
      <c r="N226" s="2">
        <f>SUM(M226+L226)</f>
        <v/>
      </c>
      <c r="O226" s="2" t="s">
        <v>497</v>
      </c>
    </row>
    <row r="227" spans="1:15">
      <c r="A227" s="2" t="s">
        <v>436</v>
      </c>
      <c r="B227" s="2" t="s">
        <v>498</v>
      </c>
      <c r="C227" s="2" t="s">
        <v>16</v>
      </c>
      <c r="D227" s="2" t="s">
        <v>17</v>
      </c>
      <c r="E227" s="2" t="s"/>
      <c r="F227" s="2" t="n">
        <v>6500</v>
      </c>
      <c r="G227" s="2" t="n">
        <v>0</v>
      </c>
      <c r="H227" s="2" t="n">
        <v>0</v>
      </c>
      <c r="I227" s="2" t="n">
        <v>0</v>
      </c>
      <c r="J227" s="2" t="n">
        <v>0</v>
      </c>
      <c r="K227" s="2" t="s"/>
      <c r="L227" s="2">
        <f>IF(E227="כן",0,IF(I227&gt;3,0,F227))</f>
        <v/>
      </c>
      <c r="M227" s="2">
        <f>IF(E227="כן", 0, SUM(G227+H227+J227))</f>
        <v/>
      </c>
      <c r="N227" s="2">
        <f>SUM(M227+L227)</f>
        <v/>
      </c>
      <c r="O227" s="2" t="s">
        <v>499</v>
      </c>
    </row>
    <row r="228" spans="1:15">
      <c r="A228" s="2" t="s">
        <v>436</v>
      </c>
      <c r="B228" s="2" t="s">
        <v>500</v>
      </c>
      <c r="C228" s="2" t="s">
        <v>22</v>
      </c>
      <c r="D228" s="2" t="s">
        <v>17</v>
      </c>
      <c r="E228" s="2" t="s">
        <v>226</v>
      </c>
      <c r="F228" s="2" t="n">
        <v>5800</v>
      </c>
      <c r="G228" s="2" t="n">
        <v>0</v>
      </c>
      <c r="H228" s="2" t="n">
        <v>0</v>
      </c>
      <c r="I228" s="2" t="n">
        <v>8</v>
      </c>
      <c r="J228" s="2" t="n">
        <v>54288</v>
      </c>
      <c r="K228" s="2" t="s"/>
      <c r="L228" s="2">
        <f>IF(E228="כן",0,IF(I228&gt;3,0,F228))</f>
        <v/>
      </c>
      <c r="M228" s="2">
        <f>IF(E228="כן", 0, SUM(G228+H228+J228))</f>
        <v/>
      </c>
      <c r="N228" s="2">
        <f>SUM(M228+L228)</f>
        <v/>
      </c>
      <c r="O228" s="2" t="s">
        <v>501</v>
      </c>
    </row>
    <row r="229" spans="1:15">
      <c r="A229" s="2" t="s">
        <v>436</v>
      </c>
      <c r="B229" s="2" t="s">
        <v>502</v>
      </c>
      <c r="C229" s="2" t="s">
        <v>16</v>
      </c>
      <c r="D229" s="2" t="s">
        <v>17</v>
      </c>
      <c r="E229" s="2" t="s"/>
      <c r="F229" s="2" t="n">
        <v>15500</v>
      </c>
      <c r="G229" s="2" t="n">
        <v>0</v>
      </c>
      <c r="H229" s="2" t="n">
        <v>0</v>
      </c>
      <c r="I229" s="2" t="n">
        <v>5</v>
      </c>
      <c r="J229" s="2" t="n">
        <v>90675</v>
      </c>
      <c r="K229" s="2" t="s"/>
      <c r="L229" s="2">
        <f>IF(E229="כן",0,IF(I229&gt;3,0,F229))</f>
        <v/>
      </c>
      <c r="M229" s="2">
        <f>IF(E229="כן", 0, SUM(G229+H229+J229))</f>
        <v/>
      </c>
      <c r="N229" s="2">
        <f>SUM(M229+L229)</f>
        <v/>
      </c>
      <c r="O229" s="2" t="s">
        <v>503</v>
      </c>
    </row>
    <row r="230" spans="1:15">
      <c r="A230" s="2" t="s">
        <v>436</v>
      </c>
      <c r="B230" s="2" t="s">
        <v>504</v>
      </c>
      <c r="C230" s="2" t="s">
        <v>22</v>
      </c>
      <c r="D230" s="2" t="s">
        <v>215</v>
      </c>
      <c r="E230" s="2" t="s"/>
      <c r="F230" s="2" t="n">
        <v>5000</v>
      </c>
      <c r="G230" s="2" t="n">
        <v>0</v>
      </c>
      <c r="H230" s="2" t="n">
        <v>0</v>
      </c>
      <c r="I230" s="2" t="n">
        <v>0</v>
      </c>
      <c r="J230" s="2" t="n">
        <v>0</v>
      </c>
      <c r="K230" s="2" t="s"/>
      <c r="L230" s="2">
        <f>IF(E230="כן",0,IF(I230&gt;3,0,F230))</f>
        <v/>
      </c>
      <c r="M230" s="2">
        <f>IF(E230="כן", 0, SUM(G230+H230+J230))</f>
        <v/>
      </c>
      <c r="N230" s="2">
        <f>SUM(M230+L230)</f>
        <v/>
      </c>
      <c r="O230" s="2" t="s"/>
    </row>
    <row r="231" spans="1:15">
      <c r="A231" s="2" t="s">
        <v>436</v>
      </c>
      <c r="B231" s="2" t="s">
        <v>505</v>
      </c>
      <c r="C231" s="2" t="s">
        <v>46</v>
      </c>
      <c r="D231" s="2" t="s">
        <v>17</v>
      </c>
      <c r="E231" s="2" t="s"/>
      <c r="F231" s="2" t="n">
        <v>1443</v>
      </c>
      <c r="G231" s="2" t="n">
        <v>0</v>
      </c>
      <c r="H231" s="2" t="n">
        <v>0</v>
      </c>
      <c r="I231" s="2" t="n">
        <v>1</v>
      </c>
      <c r="J231" s="2" t="n">
        <v>8770</v>
      </c>
      <c r="K231" s="2" t="s"/>
      <c r="L231" s="2">
        <f>IF(E231="כן",0,IF(I231&gt;3,0,F231))</f>
        <v/>
      </c>
      <c r="M231" s="2">
        <f>IF(E231="כן", 0, SUM(G231+H231+J231))</f>
        <v/>
      </c>
      <c r="N231" s="2">
        <f>SUM(M231+L231)</f>
        <v/>
      </c>
      <c r="O231" s="2" t="s">
        <v>506</v>
      </c>
    </row>
    <row r="232" spans="1:15">
      <c r="A232" s="3" t="s">
        <v>436</v>
      </c>
      <c r="B232" s="3" t="s">
        <v>507</v>
      </c>
      <c r="C232" s="3" t="s"/>
      <c r="D232" s="3" t="s"/>
      <c r="E232" s="3" t="s"/>
      <c r="F232" s="3">
        <f>SUM(F199:F231)</f>
        <v/>
      </c>
      <c r="G232" s="3">
        <f>SUM(G199:G231)</f>
        <v/>
      </c>
      <c r="H232" s="3">
        <f>SUM(H199:H231)</f>
        <v/>
      </c>
      <c r="I232" s="3" t="s"/>
      <c r="J232" s="3">
        <f>SUM(J199:J231)</f>
        <v/>
      </c>
      <c r="K232" s="3" t="s"/>
      <c r="L232" s="3">
        <f>SUM(L199:L231)</f>
        <v/>
      </c>
      <c r="M232" s="3">
        <f>SUM(M199:M231)</f>
        <v/>
      </c>
      <c r="N232" s="3">
        <f>SUM(N199:N231)</f>
        <v/>
      </c>
      <c r="O232" s="3" t="s"/>
    </row>
    <row r="233" spans="1:15">
      <c r="A233" s="2" t="s">
        <v>508</v>
      </c>
      <c r="B233" s="2" t="s">
        <v>509</v>
      </c>
      <c r="C233" s="2" t="s">
        <v>35</v>
      </c>
      <c r="D233" s="2" t="s">
        <v>17</v>
      </c>
      <c r="E233" s="2" t="s"/>
      <c r="F233" s="2" t="n">
        <v>1952</v>
      </c>
      <c r="G233" s="2" t="n">
        <v>0</v>
      </c>
      <c r="H233" s="2" t="n">
        <v>0</v>
      </c>
      <c r="I233" s="2" t="n">
        <v>0</v>
      </c>
      <c r="J233" s="2" t="n">
        <v>0</v>
      </c>
      <c r="K233" s="2" t="s"/>
      <c r="L233" s="2">
        <f>IF(E233="כן",0,IF(I233&gt;3,0,F233))</f>
        <v/>
      </c>
      <c r="M233" s="2">
        <f>IF(E233="כן", 0, SUM(G233+H233+J233))</f>
        <v/>
      </c>
      <c r="N233" s="2">
        <f>SUM(M233+L233)</f>
        <v/>
      </c>
      <c r="O233" s="2" t="s">
        <v>510</v>
      </c>
    </row>
    <row r="234" spans="1:15">
      <c r="A234" s="2" t="s">
        <v>508</v>
      </c>
      <c r="B234" s="2" t="s">
        <v>511</v>
      </c>
      <c r="C234" s="2" t="s">
        <v>16</v>
      </c>
      <c r="D234" s="2" t="s">
        <v>17</v>
      </c>
      <c r="E234" s="2" t="s"/>
      <c r="F234" s="2" t="n">
        <v>1750</v>
      </c>
      <c r="G234" s="2" t="n">
        <v>0</v>
      </c>
      <c r="H234" s="2" t="n">
        <v>0</v>
      </c>
      <c r="I234" s="2" t="n">
        <v>0</v>
      </c>
      <c r="J234" s="2" t="n">
        <v>0</v>
      </c>
      <c r="K234" s="2" t="s"/>
      <c r="L234" s="2">
        <f>IF(E234="כן",0,IF(I234&gt;3,0,F234))</f>
        <v/>
      </c>
      <c r="M234" s="2">
        <f>IF(E234="כן", 0, SUM(G234+H234+J234))</f>
        <v/>
      </c>
      <c r="N234" s="2">
        <f>SUM(M234+L234)</f>
        <v/>
      </c>
      <c r="O234" s="2" t="s">
        <v>512</v>
      </c>
    </row>
    <row r="235" spans="1:15">
      <c r="A235" s="2" t="s">
        <v>508</v>
      </c>
      <c r="B235" s="2" t="s">
        <v>513</v>
      </c>
      <c r="C235" s="2" t="s">
        <v>35</v>
      </c>
      <c r="D235" s="2" t="s">
        <v>17</v>
      </c>
      <c r="E235" s="2" t="s"/>
      <c r="F235" s="2" t="n">
        <v>5000</v>
      </c>
      <c r="G235" s="2" t="n">
        <v>0</v>
      </c>
      <c r="H235" s="2" t="n">
        <v>0</v>
      </c>
      <c r="I235" s="2" t="n">
        <v>0</v>
      </c>
      <c r="J235" s="2" t="n">
        <v>0</v>
      </c>
      <c r="K235" s="2" t="s"/>
      <c r="L235" s="2">
        <f>IF(E235="כן",0,IF(I235&gt;3,0,F235))</f>
        <v/>
      </c>
      <c r="M235" s="2">
        <f>IF(E235="כן", 0, SUM(G235+H235+J235))</f>
        <v/>
      </c>
      <c r="N235" s="2">
        <f>SUM(M235+L235)</f>
        <v/>
      </c>
      <c r="O235" s="2" t="s">
        <v>514</v>
      </c>
    </row>
    <row r="236" spans="1:15">
      <c r="A236" s="3" t="s">
        <v>508</v>
      </c>
      <c r="B236" s="3" t="s">
        <v>515</v>
      </c>
      <c r="C236" s="3" t="s"/>
      <c r="D236" s="3" t="s"/>
      <c r="E236" s="3" t="s"/>
      <c r="F236" s="3">
        <f>SUM(F233:F235)</f>
        <v/>
      </c>
      <c r="G236" s="3">
        <f>SUM(G233:G235)</f>
        <v/>
      </c>
      <c r="H236" s="3">
        <f>SUM(H233:H235)</f>
        <v/>
      </c>
      <c r="I236" s="3" t="s"/>
      <c r="J236" s="3">
        <f>SUM(J233:J235)</f>
        <v/>
      </c>
      <c r="K236" s="3" t="s"/>
      <c r="L236" s="3">
        <f>SUM(L233:L235)</f>
        <v/>
      </c>
      <c r="M236" s="3">
        <f>SUM(M233:M235)</f>
        <v/>
      </c>
      <c r="N236" s="3">
        <f>SUM(N233:N235)</f>
        <v/>
      </c>
      <c r="O236" s="3" t="s"/>
    </row>
    <row r="237" spans="1:15">
      <c r="A237" s="2" t="s">
        <v>516</v>
      </c>
      <c r="B237" s="2" t="s">
        <v>517</v>
      </c>
      <c r="C237" s="2" t="s">
        <v>35</v>
      </c>
      <c r="D237" s="2" t="s">
        <v>17</v>
      </c>
      <c r="E237" s="2" t="s"/>
      <c r="F237" s="2" t="n">
        <v>6500</v>
      </c>
      <c r="G237" s="2" t="n">
        <v>41186</v>
      </c>
      <c r="H237" s="2" t="n">
        <v>0</v>
      </c>
      <c r="I237" s="2" t="n">
        <v>0</v>
      </c>
      <c r="J237" s="2" t="n">
        <v>0</v>
      </c>
      <c r="K237" s="2" t="s">
        <v>518</v>
      </c>
      <c r="L237" s="2">
        <f>IF(E237="כן",0,IF(I237&gt;3,0,F237))</f>
        <v/>
      </c>
      <c r="M237" s="2">
        <f>IF(E237="כן", 0, SUM(G237+H237+J237))</f>
        <v/>
      </c>
      <c r="N237" s="2">
        <f>SUM(M237+L237)</f>
        <v/>
      </c>
      <c r="O237" s="2" t="s">
        <v>519</v>
      </c>
    </row>
    <row r="238" spans="1:15">
      <c r="A238" s="2" t="s">
        <v>516</v>
      </c>
      <c r="B238" s="2" t="s">
        <v>520</v>
      </c>
      <c r="C238" s="2" t="s">
        <v>16</v>
      </c>
      <c r="D238" s="2" t="s">
        <v>64</v>
      </c>
      <c r="E238" s="2" t="s"/>
      <c r="F238" s="2" t="n">
        <v>0</v>
      </c>
      <c r="G238" s="2" t="n">
        <v>0</v>
      </c>
      <c r="H238" s="2" t="n">
        <v>0</v>
      </c>
      <c r="I238" s="2" t="n">
        <v>0</v>
      </c>
      <c r="J238" s="2" t="n">
        <v>0</v>
      </c>
      <c r="K238" s="2" t="s"/>
      <c r="L238" s="2">
        <f>IF(E238="כן",0,IF(I238&gt;3,0,F238))</f>
        <v/>
      </c>
      <c r="M238" s="2">
        <f>IF(E238="כן", 0, SUM(G238+H238+J238))</f>
        <v/>
      </c>
      <c r="N238" s="2">
        <f>SUM(M238+L238)</f>
        <v/>
      </c>
      <c r="O238" s="2" t="s">
        <v>521</v>
      </c>
    </row>
    <row r="239" spans="1:15">
      <c r="A239" s="2" t="s">
        <v>516</v>
      </c>
      <c r="B239" s="2" t="s">
        <v>522</v>
      </c>
      <c r="C239" s="2" t="s">
        <v>35</v>
      </c>
      <c r="D239" s="2" t="s">
        <v>17</v>
      </c>
      <c r="E239" s="2" t="s"/>
      <c r="F239" s="2" t="n">
        <v>9000</v>
      </c>
      <c r="G239" s="2" t="n">
        <v>0</v>
      </c>
      <c r="H239" s="2" t="n">
        <v>0</v>
      </c>
      <c r="I239" s="2" t="n">
        <v>0</v>
      </c>
      <c r="J239" s="2" t="n">
        <v>0</v>
      </c>
      <c r="K239" s="2" t="s"/>
      <c r="L239" s="2">
        <f>IF(E239="כן",0,IF(I239&gt;3,0,F239))</f>
        <v/>
      </c>
      <c r="M239" s="2">
        <f>IF(E239="כן", 0, SUM(G239+H239+J239))</f>
        <v/>
      </c>
      <c r="N239" s="2">
        <f>SUM(M239+L239)</f>
        <v/>
      </c>
      <c r="O239" s="2" t="s">
        <v>523</v>
      </c>
    </row>
    <row r="240" spans="1:15">
      <c r="A240" s="2" t="s">
        <v>516</v>
      </c>
      <c r="B240" s="2" t="s">
        <v>524</v>
      </c>
      <c r="C240" s="2" t="s">
        <v>22</v>
      </c>
      <c r="D240" s="2" t="s">
        <v>17</v>
      </c>
      <c r="E240" s="2" t="s"/>
      <c r="F240" s="2" t="n">
        <v>8050</v>
      </c>
      <c r="G240" s="2" t="n">
        <v>0</v>
      </c>
      <c r="H240" s="2" t="n">
        <v>0</v>
      </c>
      <c r="I240" s="2" t="n">
        <v>0</v>
      </c>
      <c r="J240" s="2" t="n">
        <v>0</v>
      </c>
      <c r="K240" s="2" t="s"/>
      <c r="L240" s="2">
        <f>IF(E240="כן",0,IF(I240&gt;3,0,F240))</f>
        <v/>
      </c>
      <c r="M240" s="2">
        <f>IF(E240="כן", 0, SUM(G240+H240+J240))</f>
        <v/>
      </c>
      <c r="N240" s="2">
        <f>SUM(M240+L240)</f>
        <v/>
      </c>
      <c r="O240" s="2" t="s">
        <v>525</v>
      </c>
    </row>
    <row r="241" spans="1:15">
      <c r="A241" s="2" t="s">
        <v>516</v>
      </c>
      <c r="B241" s="2" t="s">
        <v>526</v>
      </c>
      <c r="C241" s="2" t="s">
        <v>35</v>
      </c>
      <c r="D241" s="2" t="s">
        <v>64</v>
      </c>
      <c r="E241" s="2" t="s"/>
      <c r="F241" s="2" t="n">
        <v>0</v>
      </c>
      <c r="G241" s="2" t="n">
        <v>0</v>
      </c>
      <c r="H241" s="2" t="n">
        <v>0</v>
      </c>
      <c r="I241" s="2" t="n">
        <v>0</v>
      </c>
      <c r="J241" s="2" t="n">
        <v>0</v>
      </c>
      <c r="K241" s="2" t="s"/>
      <c r="L241" s="2">
        <f>IF(E241="כן",0,IF(I241&gt;3,0,F241))</f>
        <v/>
      </c>
      <c r="M241" s="2">
        <f>IF(E241="כן", 0, SUM(G241+H241+J241))</f>
        <v/>
      </c>
      <c r="N241" s="2">
        <f>SUM(M241+L241)</f>
        <v/>
      </c>
      <c r="O241" s="2" t="s"/>
    </row>
    <row r="242" spans="1:15">
      <c r="A242" s="2" t="s">
        <v>516</v>
      </c>
      <c r="B242" s="2" t="s">
        <v>527</v>
      </c>
      <c r="C242" s="2" t="s">
        <v>16</v>
      </c>
      <c r="D242" s="2" t="s">
        <v>17</v>
      </c>
      <c r="E242" s="2" t="s"/>
      <c r="F242" s="2" t="n">
        <v>10000</v>
      </c>
      <c r="G242" s="2" t="n">
        <v>0</v>
      </c>
      <c r="H242" s="2" t="n">
        <v>0</v>
      </c>
      <c r="I242" s="2" t="n">
        <v>0</v>
      </c>
      <c r="J242" s="2" t="n">
        <v>0</v>
      </c>
      <c r="K242" s="2" t="s"/>
      <c r="L242" s="2">
        <f>IF(E242="כן",0,IF(I242&gt;3,0,F242))</f>
        <v/>
      </c>
      <c r="M242" s="2">
        <f>IF(E242="כן", 0, SUM(G242+H242+J242))</f>
        <v/>
      </c>
      <c r="N242" s="2">
        <f>SUM(M242+L242)</f>
        <v/>
      </c>
      <c r="O242" s="2" t="s">
        <v>528</v>
      </c>
    </row>
    <row r="243" spans="1:15">
      <c r="A243" s="2" t="s">
        <v>516</v>
      </c>
      <c r="B243" s="2" t="s">
        <v>529</v>
      </c>
      <c r="C243" s="2" t="s">
        <v>35</v>
      </c>
      <c r="D243" s="2" t="s">
        <v>17</v>
      </c>
      <c r="E243" s="2" t="s"/>
      <c r="F243" s="2" t="n">
        <v>4000</v>
      </c>
      <c r="G243" s="2" t="n">
        <v>0</v>
      </c>
      <c r="H243" s="2" t="n">
        <v>0</v>
      </c>
      <c r="I243" s="2" t="n">
        <v>11</v>
      </c>
      <c r="J243" s="2" t="n">
        <v>52782</v>
      </c>
      <c r="K243" s="2" t="s"/>
      <c r="L243" s="2">
        <f>IF(E243="כן",0,IF(I243&gt;3,0,F243))</f>
        <v/>
      </c>
      <c r="M243" s="2">
        <f>IF(E243="כן", 0, SUM(G243+H243+J243))</f>
        <v/>
      </c>
      <c r="N243" s="2">
        <f>SUM(M243+L243)</f>
        <v/>
      </c>
      <c r="O243" s="2" t="s">
        <v>530</v>
      </c>
    </row>
    <row r="244" spans="1:15">
      <c r="A244" s="2" t="s">
        <v>516</v>
      </c>
      <c r="B244" s="2" t="s">
        <v>531</v>
      </c>
      <c r="C244" s="2" t="s">
        <v>16</v>
      </c>
      <c r="D244" s="2" t="s">
        <v>17</v>
      </c>
      <c r="E244" s="2" t="s"/>
      <c r="F244" s="2" t="n">
        <v>8000</v>
      </c>
      <c r="G244" s="2" t="n">
        <v>14272</v>
      </c>
      <c r="H244" s="2" t="n">
        <v>0</v>
      </c>
      <c r="I244" s="2" t="n">
        <v>12</v>
      </c>
      <c r="J244" s="2" t="n">
        <v>112880</v>
      </c>
      <c r="K244" s="2" t="s">
        <v>51</v>
      </c>
      <c r="L244" s="2">
        <f>IF(E244="כן",0,IF(I244&gt;3,0,F244))</f>
        <v/>
      </c>
      <c r="M244" s="2">
        <f>IF(E244="כן", 0, SUM(G244+H244+J244))</f>
        <v/>
      </c>
      <c r="N244" s="2">
        <f>SUM(M244+L244)</f>
        <v/>
      </c>
      <c r="O244" s="2" t="s">
        <v>532</v>
      </c>
    </row>
    <row r="245" spans="1:15">
      <c r="A245" s="2" t="s">
        <v>516</v>
      </c>
      <c r="B245" s="2" t="s">
        <v>533</v>
      </c>
      <c r="C245" s="2" t="s">
        <v>16</v>
      </c>
      <c r="D245" s="2" t="s">
        <v>17</v>
      </c>
      <c r="E245" s="2" t="s"/>
      <c r="F245" s="2" t="n">
        <v>6500</v>
      </c>
      <c r="G245" s="2" t="n">
        <v>0</v>
      </c>
      <c r="H245" s="2" t="n">
        <v>0</v>
      </c>
      <c r="I245" s="2" t="n">
        <v>0</v>
      </c>
      <c r="J245" s="2" t="n">
        <v>0</v>
      </c>
      <c r="K245" s="2" t="s"/>
      <c r="L245" s="2">
        <f>IF(E245="כן",0,IF(I245&gt;3,0,F245))</f>
        <v/>
      </c>
      <c r="M245" s="2">
        <f>IF(E245="כן", 0, SUM(G245+H245+J245))</f>
        <v/>
      </c>
      <c r="N245" s="2">
        <f>SUM(M245+L245)</f>
        <v/>
      </c>
      <c r="O245" s="2" t="s">
        <v>534</v>
      </c>
    </row>
    <row r="246" spans="1:15">
      <c r="A246" s="2" t="s">
        <v>516</v>
      </c>
      <c r="B246" s="2" t="s">
        <v>535</v>
      </c>
      <c r="C246" s="2" t="s">
        <v>16</v>
      </c>
      <c r="D246" s="2" t="s">
        <v>17</v>
      </c>
      <c r="E246" s="2" t="s"/>
      <c r="F246" s="2" t="n">
        <v>8500</v>
      </c>
      <c r="G246" s="2" t="n">
        <v>0</v>
      </c>
      <c r="H246" s="2" t="n">
        <v>0</v>
      </c>
      <c r="I246" s="2" t="n">
        <v>0</v>
      </c>
      <c r="J246" s="2" t="n">
        <v>0</v>
      </c>
      <c r="K246" s="2" t="s"/>
      <c r="L246" s="2">
        <f>IF(E246="כן",0,IF(I246&gt;3,0,F246))</f>
        <v/>
      </c>
      <c r="M246" s="2">
        <f>IF(E246="כן", 0, SUM(G246+H246+J246))</f>
        <v/>
      </c>
      <c r="N246" s="2">
        <f>SUM(M246+L246)</f>
        <v/>
      </c>
      <c r="O246" s="2" t="s">
        <v>536</v>
      </c>
    </row>
    <row r="247" spans="1:15">
      <c r="A247" s="2" t="s">
        <v>516</v>
      </c>
      <c r="B247" s="2" t="s">
        <v>537</v>
      </c>
      <c r="C247" s="2" t="s">
        <v>22</v>
      </c>
      <c r="D247" s="2" t="s">
        <v>17</v>
      </c>
      <c r="E247" s="2" t="s"/>
      <c r="F247" s="2" t="n">
        <v>3419</v>
      </c>
      <c r="G247" s="2" t="n">
        <v>0</v>
      </c>
      <c r="H247" s="2" t="n">
        <v>0</v>
      </c>
      <c r="I247" s="2" t="n">
        <v>0</v>
      </c>
      <c r="J247" s="2" t="n">
        <v>0</v>
      </c>
      <c r="K247" s="2" t="s"/>
      <c r="L247" s="2">
        <f>IF(E247="כן",0,IF(I247&gt;3,0,F247))</f>
        <v/>
      </c>
      <c r="M247" s="2">
        <f>IF(E247="כן", 0, SUM(G247+H247+J247))</f>
        <v/>
      </c>
      <c r="N247" s="2">
        <f>SUM(M247+L247)</f>
        <v/>
      </c>
      <c r="O247" s="2" t="s">
        <v>538</v>
      </c>
    </row>
    <row r="248" spans="1:15">
      <c r="A248" s="2" t="s">
        <v>516</v>
      </c>
      <c r="B248" s="2" t="s">
        <v>539</v>
      </c>
      <c r="C248" s="2" t="s">
        <v>16</v>
      </c>
      <c r="D248" s="2" t="s">
        <v>17</v>
      </c>
      <c r="E248" s="2" t="s"/>
      <c r="F248" s="2" t="n">
        <v>10000</v>
      </c>
      <c r="G248" s="2" t="n">
        <v>0</v>
      </c>
      <c r="H248" s="2" t="n">
        <v>0</v>
      </c>
      <c r="I248" s="2" t="n">
        <v>0</v>
      </c>
      <c r="J248" s="2" t="n">
        <v>0</v>
      </c>
      <c r="K248" s="2" t="s"/>
      <c r="L248" s="2">
        <f>IF(E248="כן",0,IF(I248&gt;3,0,F248))</f>
        <v/>
      </c>
      <c r="M248" s="2">
        <f>IF(E248="כן", 0, SUM(G248+H248+J248))</f>
        <v/>
      </c>
      <c r="N248" s="2">
        <f>SUM(M248+L248)</f>
        <v/>
      </c>
      <c r="O248" s="2" t="s">
        <v>540</v>
      </c>
    </row>
    <row r="249" spans="1:15">
      <c r="A249" s="2" t="s">
        <v>516</v>
      </c>
      <c r="B249" s="2" t="s">
        <v>541</v>
      </c>
      <c r="C249" s="2" t="s">
        <v>16</v>
      </c>
      <c r="D249" s="2" t="s">
        <v>17</v>
      </c>
      <c r="E249" s="2" t="s"/>
      <c r="F249" s="2" t="n">
        <v>5850</v>
      </c>
      <c r="G249" s="2" t="n">
        <v>0</v>
      </c>
      <c r="H249" s="2" t="n">
        <v>0</v>
      </c>
      <c r="I249" s="2" t="n">
        <v>0</v>
      </c>
      <c r="J249" s="2" t="n">
        <v>0</v>
      </c>
      <c r="K249" s="2" t="s"/>
      <c r="L249" s="2">
        <f>IF(E249="כן",0,IF(I249&gt;3,0,F249))</f>
        <v/>
      </c>
      <c r="M249" s="2">
        <f>IF(E249="כן", 0, SUM(G249+H249+J249))</f>
        <v/>
      </c>
      <c r="N249" s="2">
        <f>SUM(M249+L249)</f>
        <v/>
      </c>
      <c r="O249" s="2" t="s">
        <v>542</v>
      </c>
    </row>
    <row r="250" spans="1:15">
      <c r="A250" s="2" t="s">
        <v>516</v>
      </c>
      <c r="B250" s="2" t="s">
        <v>543</v>
      </c>
      <c r="C250" s="2" t="s">
        <v>35</v>
      </c>
      <c r="D250" s="2" t="s">
        <v>17</v>
      </c>
      <c r="E250" s="2" t="s"/>
      <c r="F250" s="2" t="n">
        <v>4500</v>
      </c>
      <c r="G250" s="2" t="n">
        <v>0</v>
      </c>
      <c r="H250" s="2" t="n">
        <v>0</v>
      </c>
      <c r="I250" s="2" t="n">
        <v>5</v>
      </c>
      <c r="J250" s="2" t="n">
        <v>26325</v>
      </c>
      <c r="K250" s="2" t="s"/>
      <c r="L250" s="2">
        <f>IF(E250="כן",0,IF(I250&gt;3,0,F250))</f>
        <v/>
      </c>
      <c r="M250" s="2">
        <f>IF(E250="כן", 0, SUM(G250+H250+J250))</f>
        <v/>
      </c>
      <c r="N250" s="2">
        <f>SUM(M250+L250)</f>
        <v/>
      </c>
      <c r="O250" s="2" t="s">
        <v>544</v>
      </c>
    </row>
    <row r="251" spans="1:15">
      <c r="A251" s="2" t="s">
        <v>516</v>
      </c>
      <c r="B251" s="2" t="s">
        <v>545</v>
      </c>
      <c r="C251" s="2" t="s">
        <v>16</v>
      </c>
      <c r="D251" s="2" t="s">
        <v>17</v>
      </c>
      <c r="E251" s="2" t="s"/>
      <c r="F251" s="2" t="n">
        <v>18000</v>
      </c>
      <c r="G251" s="2" t="n">
        <v>7382</v>
      </c>
      <c r="H251" s="2" t="n">
        <v>0</v>
      </c>
      <c r="I251" s="2" t="n">
        <v>0</v>
      </c>
      <c r="J251" s="2" t="n">
        <v>0</v>
      </c>
      <c r="K251" s="2" t="s">
        <v>51</v>
      </c>
      <c r="L251" s="2">
        <f>IF(E251="כן",0,IF(I251&gt;3,0,F251))</f>
        <v/>
      </c>
      <c r="M251" s="2">
        <f>IF(E251="כן", 0, SUM(G251+H251+J251))</f>
        <v/>
      </c>
      <c r="N251" s="2">
        <f>SUM(M251+L251)</f>
        <v/>
      </c>
      <c r="O251" s="2" t="s">
        <v>546</v>
      </c>
    </row>
    <row r="252" spans="1:15">
      <c r="A252" s="2" t="s">
        <v>516</v>
      </c>
      <c r="B252" s="2" t="s">
        <v>547</v>
      </c>
      <c r="C252" s="2" t="s">
        <v>16</v>
      </c>
      <c r="D252" s="2" t="s">
        <v>17</v>
      </c>
      <c r="E252" s="2" t="s"/>
      <c r="F252" s="2" t="n">
        <v>8075</v>
      </c>
      <c r="G252" s="2" t="n">
        <v>0</v>
      </c>
      <c r="H252" s="2" t="n">
        <v>0</v>
      </c>
      <c r="I252" s="2" t="n">
        <v>0</v>
      </c>
      <c r="J252" s="2" t="n">
        <v>0</v>
      </c>
      <c r="K252" s="2" t="s"/>
      <c r="L252" s="2">
        <f>IF(E252="כן",0,IF(I252&gt;3,0,F252))</f>
        <v/>
      </c>
      <c r="M252" s="2">
        <f>IF(E252="כן", 0, SUM(G252+H252+J252))</f>
        <v/>
      </c>
      <c r="N252" s="2">
        <f>SUM(M252+L252)</f>
        <v/>
      </c>
      <c r="O252" s="2" t="s">
        <v>548</v>
      </c>
    </row>
    <row r="253" spans="1:15">
      <c r="A253" s="2" t="s">
        <v>516</v>
      </c>
      <c r="B253" s="2" t="s">
        <v>549</v>
      </c>
      <c r="C253" s="2" t="s">
        <v>16</v>
      </c>
      <c r="D253" s="2" t="s">
        <v>17</v>
      </c>
      <c r="E253" s="2" t="s"/>
      <c r="F253" s="2" t="n">
        <v>6500</v>
      </c>
      <c r="G253" s="2" t="n">
        <v>0</v>
      </c>
      <c r="H253" s="2" t="n">
        <v>0</v>
      </c>
      <c r="I253" s="2" t="n">
        <v>0</v>
      </c>
      <c r="J253" s="2" t="n">
        <v>0</v>
      </c>
      <c r="K253" s="2" t="s"/>
      <c r="L253" s="2">
        <f>IF(E253="כן",0,IF(I253&gt;3,0,F253))</f>
        <v/>
      </c>
      <c r="M253" s="2">
        <f>IF(E253="כן", 0, SUM(G253+H253+J253))</f>
        <v/>
      </c>
      <c r="N253" s="2">
        <f>SUM(M253+L253)</f>
        <v/>
      </c>
      <c r="O253" s="2" t="s">
        <v>550</v>
      </c>
    </row>
    <row r="254" spans="1:15">
      <c r="A254" s="2" t="s">
        <v>516</v>
      </c>
      <c r="B254" s="2" t="s">
        <v>551</v>
      </c>
      <c r="C254" s="2" t="s">
        <v>16</v>
      </c>
      <c r="D254" s="2" t="s">
        <v>17</v>
      </c>
      <c r="E254" s="2" t="s"/>
      <c r="F254" s="2" t="n">
        <v>7200</v>
      </c>
      <c r="G254" s="2" t="n">
        <v>0</v>
      </c>
      <c r="H254" s="2" t="n">
        <v>0</v>
      </c>
      <c r="I254" s="2" t="n">
        <v>0</v>
      </c>
      <c r="J254" s="2" t="n">
        <v>0</v>
      </c>
      <c r="K254" s="2" t="s"/>
      <c r="L254" s="2">
        <f>IF(E254="כן",0,IF(I254&gt;3,0,F254))</f>
        <v/>
      </c>
      <c r="M254" s="2">
        <f>IF(E254="כן", 0, SUM(G254+H254+J254))</f>
        <v/>
      </c>
      <c r="N254" s="2">
        <f>SUM(M254+L254)</f>
        <v/>
      </c>
      <c r="O254" s="2" t="s">
        <v>552</v>
      </c>
    </row>
    <row r="255" spans="1:15">
      <c r="A255" s="2" t="s">
        <v>516</v>
      </c>
      <c r="B255" s="2" t="s">
        <v>553</v>
      </c>
      <c r="C255" s="2" t="s">
        <v>16</v>
      </c>
      <c r="D255" s="2" t="s">
        <v>17</v>
      </c>
      <c r="E255" s="2" t="s"/>
      <c r="F255" s="2" t="n">
        <v>8000</v>
      </c>
      <c r="G255" s="2" t="n">
        <v>0</v>
      </c>
      <c r="H255" s="2" t="n">
        <v>0</v>
      </c>
      <c r="I255" s="2" t="n">
        <v>0</v>
      </c>
      <c r="J255" s="2" t="n">
        <v>0</v>
      </c>
      <c r="K255" s="2" t="s">
        <v>554</v>
      </c>
      <c r="L255" s="2">
        <f>IF(E255="כן",0,IF(I255&gt;3,0,F255))</f>
        <v/>
      </c>
      <c r="M255" s="2">
        <f>IF(E255="כן", 0, SUM(G255+H255+J255))</f>
        <v/>
      </c>
      <c r="N255" s="2">
        <f>SUM(M255+L255)</f>
        <v/>
      </c>
      <c r="O255" s="2" t="s">
        <v>555</v>
      </c>
    </row>
    <row r="256" spans="1:15">
      <c r="A256" s="2" t="s">
        <v>516</v>
      </c>
      <c r="B256" s="2" t="s">
        <v>556</v>
      </c>
      <c r="C256" s="2" t="s">
        <v>35</v>
      </c>
      <c r="D256" s="2" t="s">
        <v>17</v>
      </c>
      <c r="E256" s="2" t="s"/>
      <c r="F256" s="2" t="n">
        <v>5500</v>
      </c>
      <c r="G256" s="2" t="n">
        <v>0</v>
      </c>
      <c r="H256" s="2" t="n">
        <v>0</v>
      </c>
      <c r="I256" s="2" t="n">
        <v>0</v>
      </c>
      <c r="J256" s="2" t="n">
        <v>0</v>
      </c>
      <c r="K256" s="2" t="s"/>
      <c r="L256" s="2">
        <f>IF(E256="כן",0,IF(I256&gt;3,0,F256))</f>
        <v/>
      </c>
      <c r="M256" s="2">
        <f>IF(E256="כן", 0, SUM(G256+H256+J256))</f>
        <v/>
      </c>
      <c r="N256" s="2">
        <f>SUM(M256+L256)</f>
        <v/>
      </c>
      <c r="O256" s="2" t="s">
        <v>557</v>
      </c>
    </row>
    <row r="257" spans="1:15">
      <c r="A257" s="2" t="s">
        <v>516</v>
      </c>
      <c r="B257" s="2" t="s">
        <v>558</v>
      </c>
      <c r="C257" s="2" t="s">
        <v>16</v>
      </c>
      <c r="D257" s="2" t="s">
        <v>17</v>
      </c>
      <c r="E257" s="2" t="s"/>
      <c r="F257" s="2" t="n">
        <v>8500</v>
      </c>
      <c r="G257" s="2" t="n">
        <v>0</v>
      </c>
      <c r="H257" s="2" t="n">
        <v>0</v>
      </c>
      <c r="I257" s="2" t="n">
        <v>7</v>
      </c>
      <c r="J257" s="2" t="n">
        <v>69615</v>
      </c>
      <c r="K257" s="2" t="s"/>
      <c r="L257" s="2">
        <f>IF(E257="כן",0,IF(I257&gt;3,0,F257))</f>
        <v/>
      </c>
      <c r="M257" s="2">
        <f>IF(E257="כן", 0, SUM(G257+H257+J257))</f>
        <v/>
      </c>
      <c r="N257" s="2">
        <f>SUM(M257+L257)</f>
        <v/>
      </c>
      <c r="O257" s="2" t="s">
        <v>559</v>
      </c>
    </row>
    <row r="258" spans="1:15">
      <c r="A258" s="2" t="s">
        <v>516</v>
      </c>
      <c r="B258" s="2" t="s">
        <v>560</v>
      </c>
      <c r="C258" s="2" t="s">
        <v>16</v>
      </c>
      <c r="D258" s="2" t="s">
        <v>17</v>
      </c>
      <c r="E258" s="2" t="s"/>
      <c r="F258" s="2" t="n">
        <v>10000</v>
      </c>
      <c r="G258" s="2" t="n">
        <v>0</v>
      </c>
      <c r="H258" s="2" t="n">
        <v>0</v>
      </c>
      <c r="I258" s="2" t="n">
        <v>0</v>
      </c>
      <c r="J258" s="2" t="n">
        <v>0</v>
      </c>
      <c r="K258" s="2" t="s"/>
      <c r="L258" s="2">
        <f>IF(E258="כן",0,IF(I258&gt;3,0,F258))</f>
        <v/>
      </c>
      <c r="M258" s="2">
        <f>IF(E258="כן", 0, SUM(G258+H258+J258))</f>
        <v/>
      </c>
      <c r="N258" s="2">
        <f>SUM(M258+L258)</f>
        <v/>
      </c>
      <c r="O258" s="2" t="s">
        <v>561</v>
      </c>
    </row>
    <row r="259" spans="1:15">
      <c r="A259" s="2" t="s">
        <v>516</v>
      </c>
      <c r="B259" s="2" t="s">
        <v>562</v>
      </c>
      <c r="C259" s="2" t="s">
        <v>16</v>
      </c>
      <c r="D259" s="2" t="s">
        <v>17</v>
      </c>
      <c r="E259" s="2" t="s"/>
      <c r="F259" s="2" t="n">
        <v>6500</v>
      </c>
      <c r="G259" s="2" t="n">
        <v>0</v>
      </c>
      <c r="H259" s="2" t="n">
        <v>0</v>
      </c>
      <c r="I259" s="2" t="n">
        <v>0</v>
      </c>
      <c r="J259" s="2" t="n">
        <v>0</v>
      </c>
      <c r="K259" s="2" t="s"/>
      <c r="L259" s="2">
        <f>IF(E259="כן",0,IF(I259&gt;3,0,F259))</f>
        <v/>
      </c>
      <c r="M259" s="2">
        <f>IF(E259="כן", 0, SUM(G259+H259+J259))</f>
        <v/>
      </c>
      <c r="N259" s="2">
        <f>SUM(M259+L259)</f>
        <v/>
      </c>
      <c r="O259" s="2" t="s">
        <v>563</v>
      </c>
    </row>
    <row r="260" spans="1:15">
      <c r="A260" s="2" t="s">
        <v>516</v>
      </c>
      <c r="B260" s="2" t="s">
        <v>564</v>
      </c>
      <c r="C260" s="2" t="s">
        <v>16</v>
      </c>
      <c r="D260" s="2" t="s">
        <v>17</v>
      </c>
      <c r="E260" s="2" t="s"/>
      <c r="F260" s="2" t="n">
        <v>8000</v>
      </c>
      <c r="G260" s="2" t="n">
        <v>0</v>
      </c>
      <c r="H260" s="2" t="n">
        <v>0</v>
      </c>
      <c r="I260" s="2" t="n">
        <v>0</v>
      </c>
      <c r="J260" s="2" t="n">
        <v>0</v>
      </c>
      <c r="K260" s="2" t="s"/>
      <c r="L260" s="2">
        <f>IF(E260="כן",0,IF(I260&gt;3,0,F260))</f>
        <v/>
      </c>
      <c r="M260" s="2">
        <f>IF(E260="כן", 0, SUM(G260+H260+J260))</f>
        <v/>
      </c>
      <c r="N260" s="2">
        <f>SUM(M260+L260)</f>
        <v/>
      </c>
      <c r="O260" s="2" t="s">
        <v>565</v>
      </c>
    </row>
    <row r="261" spans="1:15">
      <c r="A261" s="2" t="s">
        <v>516</v>
      </c>
      <c r="B261" s="2" t="s">
        <v>566</v>
      </c>
      <c r="C261" s="2" t="s">
        <v>16</v>
      </c>
      <c r="D261" s="2" t="s">
        <v>17</v>
      </c>
      <c r="E261" s="2" t="s"/>
      <c r="F261" s="2" t="n">
        <v>9500</v>
      </c>
      <c r="G261" s="2" t="n">
        <v>0</v>
      </c>
      <c r="H261" s="2" t="n">
        <v>0</v>
      </c>
      <c r="I261" s="2" t="n">
        <v>0</v>
      </c>
      <c r="J261" s="2" t="n">
        <v>0</v>
      </c>
      <c r="K261" s="2" t="s"/>
      <c r="L261" s="2">
        <f>IF(E261="כן",0,IF(I261&gt;3,0,F261))</f>
        <v/>
      </c>
      <c r="M261" s="2">
        <f>IF(E261="כן", 0, SUM(G261+H261+J261))</f>
        <v/>
      </c>
      <c r="N261" s="2">
        <f>SUM(M261+L261)</f>
        <v/>
      </c>
      <c r="O261" s="2" t="s">
        <v>567</v>
      </c>
    </row>
    <row r="262" spans="1:15">
      <c r="A262" s="2" t="s">
        <v>516</v>
      </c>
      <c r="B262" s="2" t="s">
        <v>568</v>
      </c>
      <c r="C262" s="2" t="s">
        <v>16</v>
      </c>
      <c r="D262" s="2" t="s">
        <v>17</v>
      </c>
      <c r="E262" s="2" t="s"/>
      <c r="F262" s="2" t="n">
        <v>8075</v>
      </c>
      <c r="G262" s="2" t="n">
        <v>0</v>
      </c>
      <c r="H262" s="2" t="n">
        <v>0</v>
      </c>
      <c r="I262" s="2" t="n">
        <v>0</v>
      </c>
      <c r="J262" s="2" t="n">
        <v>0</v>
      </c>
      <c r="K262" s="2" t="s"/>
      <c r="L262" s="2">
        <f>IF(E262="כן",0,IF(I262&gt;3,0,F262))</f>
        <v/>
      </c>
      <c r="M262" s="2">
        <f>IF(E262="כן", 0, SUM(G262+H262+J262))</f>
        <v/>
      </c>
      <c r="N262" s="2">
        <f>SUM(M262+L262)</f>
        <v/>
      </c>
      <c r="O262" s="2" t="s">
        <v>569</v>
      </c>
    </row>
    <row r="263" spans="1:15">
      <c r="A263" s="2" t="s">
        <v>516</v>
      </c>
      <c r="B263" s="2" t="s">
        <v>570</v>
      </c>
      <c r="C263" s="2" t="s">
        <v>16</v>
      </c>
      <c r="D263" s="2" t="s">
        <v>17</v>
      </c>
      <c r="E263" s="2" t="s"/>
      <c r="F263" s="2" t="n">
        <v>5000</v>
      </c>
      <c r="G263" s="2" t="n">
        <v>0</v>
      </c>
      <c r="H263" s="2" t="n">
        <v>0</v>
      </c>
      <c r="I263" s="2" t="n">
        <v>0</v>
      </c>
      <c r="J263" s="2" t="n">
        <v>0</v>
      </c>
      <c r="K263" s="2" t="s"/>
      <c r="L263" s="2">
        <f>IF(E263="כן",0,IF(I263&gt;3,0,F263))</f>
        <v/>
      </c>
      <c r="M263" s="2">
        <f>IF(E263="כן", 0, SUM(G263+H263+J263))</f>
        <v/>
      </c>
      <c r="N263" s="2">
        <f>SUM(M263+L263)</f>
        <v/>
      </c>
      <c r="O263" s="2" t="s">
        <v>571</v>
      </c>
    </row>
    <row r="264" spans="1:15">
      <c r="A264" s="2" t="s">
        <v>516</v>
      </c>
      <c r="B264" s="2" t="s">
        <v>572</v>
      </c>
      <c r="C264" s="2" t="s">
        <v>16</v>
      </c>
      <c r="D264" s="2" t="s">
        <v>17</v>
      </c>
      <c r="E264" s="2" t="s"/>
      <c r="F264" s="2" t="n">
        <v>5000</v>
      </c>
      <c r="G264" s="2" t="n">
        <v>0</v>
      </c>
      <c r="H264" s="2" t="n">
        <v>0</v>
      </c>
      <c r="I264" s="2" t="n">
        <v>0</v>
      </c>
      <c r="J264" s="2" t="n">
        <v>0</v>
      </c>
      <c r="K264" s="2" t="s"/>
      <c r="L264" s="2">
        <f>IF(E264="כן",0,IF(I264&gt;3,0,F264))</f>
        <v/>
      </c>
      <c r="M264" s="2">
        <f>IF(E264="כן", 0, SUM(G264+H264+J264))</f>
        <v/>
      </c>
      <c r="N264" s="2">
        <f>SUM(M264+L264)</f>
        <v/>
      </c>
      <c r="O264" s="2" t="s">
        <v>573</v>
      </c>
    </row>
    <row r="265" spans="1:15">
      <c r="A265" s="2" t="s">
        <v>516</v>
      </c>
      <c r="B265" s="2" t="s">
        <v>574</v>
      </c>
      <c r="C265" s="2" t="s">
        <v>16</v>
      </c>
      <c r="D265" s="2" t="s">
        <v>17</v>
      </c>
      <c r="E265" s="2" t="s"/>
      <c r="F265" s="2" t="n">
        <v>7182</v>
      </c>
      <c r="G265" s="2" t="n">
        <v>0</v>
      </c>
      <c r="H265" s="2" t="n">
        <v>0</v>
      </c>
      <c r="I265" s="2" t="n">
        <v>0</v>
      </c>
      <c r="J265" s="2" t="n">
        <v>0</v>
      </c>
      <c r="K265" s="2" t="s"/>
      <c r="L265" s="2">
        <f>IF(E265="כן",0,IF(I265&gt;3,0,F265))</f>
        <v/>
      </c>
      <c r="M265" s="2">
        <f>IF(E265="כן", 0, SUM(G265+H265+J265))</f>
        <v/>
      </c>
      <c r="N265" s="2">
        <f>SUM(M265+L265)</f>
        <v/>
      </c>
      <c r="O265" s="2" t="s">
        <v>575</v>
      </c>
    </row>
    <row r="266" spans="1:15">
      <c r="A266" s="2" t="s">
        <v>516</v>
      </c>
      <c r="B266" s="2" t="s">
        <v>576</v>
      </c>
      <c r="C266" s="2" t="s">
        <v>16</v>
      </c>
      <c r="D266" s="2" t="s">
        <v>17</v>
      </c>
      <c r="E266" s="2" t="s"/>
      <c r="F266" s="2" t="n">
        <v>8500</v>
      </c>
      <c r="G266" s="2" t="n">
        <v>0</v>
      </c>
      <c r="H266" s="2" t="n">
        <v>0</v>
      </c>
      <c r="I266" s="2" t="n">
        <v>1</v>
      </c>
      <c r="J266" s="2" t="n">
        <v>10030</v>
      </c>
      <c r="K266" s="2" t="s"/>
      <c r="L266" s="2">
        <f>IF(E266="כן",0,IF(I266&gt;3,0,F266))</f>
        <v/>
      </c>
      <c r="M266" s="2">
        <f>IF(E266="כן", 0, SUM(G266+H266+J266))</f>
        <v/>
      </c>
      <c r="N266" s="2">
        <f>SUM(M266+L266)</f>
        <v/>
      </c>
      <c r="O266" s="2" t="s">
        <v>577</v>
      </c>
    </row>
    <row r="267" spans="1:15">
      <c r="A267" s="2" t="s">
        <v>516</v>
      </c>
      <c r="B267" s="2" t="s">
        <v>578</v>
      </c>
      <c r="C267" s="2" t="s">
        <v>35</v>
      </c>
      <c r="D267" s="2" t="s">
        <v>17</v>
      </c>
      <c r="E267" s="2" t="s"/>
      <c r="F267" s="2" t="n">
        <v>6500</v>
      </c>
      <c r="G267" s="2" t="n">
        <v>0</v>
      </c>
      <c r="H267" s="2" t="n">
        <v>0</v>
      </c>
      <c r="I267" s="2" t="n">
        <v>10</v>
      </c>
      <c r="J267" s="2" t="n">
        <v>76526</v>
      </c>
      <c r="K267" s="2" t="s"/>
      <c r="L267" s="2">
        <f>IF(E267="כן",0,IF(I267&gt;3,0,F267))</f>
        <v/>
      </c>
      <c r="M267" s="2">
        <f>IF(E267="כן", 0, SUM(G267+H267+J267))</f>
        <v/>
      </c>
      <c r="N267" s="2">
        <f>SUM(M267+L267)</f>
        <v/>
      </c>
      <c r="O267" s="2" t="s">
        <v>579</v>
      </c>
    </row>
    <row r="268" spans="1:15">
      <c r="A268" s="2" t="s">
        <v>516</v>
      </c>
      <c r="B268" s="2" t="s">
        <v>580</v>
      </c>
      <c r="C268" s="2" t="s">
        <v>16</v>
      </c>
      <c r="D268" s="2" t="s">
        <v>17</v>
      </c>
      <c r="E268" s="2" t="s"/>
      <c r="F268" s="2" t="n">
        <v>8075</v>
      </c>
      <c r="G268" s="2" t="n">
        <v>0</v>
      </c>
      <c r="H268" s="2" t="n">
        <v>0</v>
      </c>
      <c r="I268" s="2" t="n">
        <v>0</v>
      </c>
      <c r="J268" s="2" t="n">
        <v>0</v>
      </c>
      <c r="K268" s="2" t="s"/>
      <c r="L268" s="2">
        <f>IF(E268="כן",0,IF(I268&gt;3,0,F268))</f>
        <v/>
      </c>
      <c r="M268" s="2">
        <f>IF(E268="כן", 0, SUM(G268+H268+J268))</f>
        <v/>
      </c>
      <c r="N268" s="2">
        <f>SUM(M268+L268)</f>
        <v/>
      </c>
      <c r="O268" s="2" t="s">
        <v>581</v>
      </c>
    </row>
    <row r="269" spans="1:15">
      <c r="A269" s="2" t="s">
        <v>516</v>
      </c>
      <c r="B269" s="2" t="s">
        <v>582</v>
      </c>
      <c r="C269" s="2" t="s">
        <v>22</v>
      </c>
      <c r="D269" s="2" t="s">
        <v>17</v>
      </c>
      <c r="E269" s="2" t="s"/>
      <c r="F269" s="2" t="n">
        <v>9500</v>
      </c>
      <c r="G269" s="2" t="n">
        <v>0</v>
      </c>
      <c r="H269" s="2" t="n">
        <v>0</v>
      </c>
      <c r="I269" s="2" t="n">
        <v>0</v>
      </c>
      <c r="J269" s="2" t="n">
        <v>0</v>
      </c>
      <c r="K269" s="2" t="s"/>
      <c r="L269" s="2">
        <f>IF(E269="כן",0,IF(I269&gt;3,0,F269))</f>
        <v/>
      </c>
      <c r="M269" s="2">
        <f>IF(E269="כן", 0, SUM(G269+H269+J269))</f>
        <v/>
      </c>
      <c r="N269" s="2">
        <f>SUM(M269+L269)</f>
        <v/>
      </c>
      <c r="O269" s="2" t="s">
        <v>583</v>
      </c>
    </row>
    <row r="270" spans="1:15">
      <c r="A270" s="2" t="s">
        <v>516</v>
      </c>
      <c r="B270" s="2" t="s">
        <v>584</v>
      </c>
      <c r="C270" s="2" t="s">
        <v>16</v>
      </c>
      <c r="D270" s="2" t="s">
        <v>17</v>
      </c>
      <c r="E270" s="2" t="s"/>
      <c r="F270" s="2" t="n">
        <v>12500</v>
      </c>
      <c r="G270" s="2" t="n">
        <v>15113</v>
      </c>
      <c r="H270" s="2" t="n">
        <v>0</v>
      </c>
      <c r="I270" s="2" t="n">
        <v>0</v>
      </c>
      <c r="J270" s="2" t="n">
        <v>0</v>
      </c>
      <c r="K270" s="2" t="s">
        <v>445</v>
      </c>
      <c r="L270" s="2">
        <f>IF(E270="כן",0,IF(I270&gt;3,0,F270))</f>
        <v/>
      </c>
      <c r="M270" s="2">
        <f>IF(E270="כן", 0, SUM(G270+H270+J270))</f>
        <v/>
      </c>
      <c r="N270" s="2">
        <f>SUM(M270+L270)</f>
        <v/>
      </c>
      <c r="O270" s="2" t="s">
        <v>585</v>
      </c>
    </row>
    <row r="271" spans="1:15">
      <c r="A271" s="2" t="s">
        <v>516</v>
      </c>
      <c r="B271" s="2" t="s">
        <v>586</v>
      </c>
      <c r="C271" s="2" t="s">
        <v>22</v>
      </c>
      <c r="D271" s="2" t="s">
        <v>17</v>
      </c>
      <c r="E271" s="2" t="s"/>
      <c r="F271" s="2" t="n">
        <v>4000</v>
      </c>
      <c r="G271" s="2" t="n">
        <v>0</v>
      </c>
      <c r="H271" s="2" t="n">
        <v>0</v>
      </c>
      <c r="I271" s="2" t="n">
        <v>0</v>
      </c>
      <c r="J271" s="2" t="n">
        <v>0</v>
      </c>
      <c r="K271" s="2" t="s"/>
      <c r="L271" s="2">
        <f>IF(E271="כן",0,IF(I271&gt;3,0,F271))</f>
        <v/>
      </c>
      <c r="M271" s="2">
        <f>IF(E271="כן", 0, SUM(G271+H271+J271))</f>
        <v/>
      </c>
      <c r="N271" s="2">
        <f>SUM(M271+L271)</f>
        <v/>
      </c>
      <c r="O271" s="2" t="s">
        <v>587</v>
      </c>
    </row>
    <row r="272" spans="1:15">
      <c r="A272" s="2" t="s">
        <v>516</v>
      </c>
      <c r="B272" s="2" t="s">
        <v>588</v>
      </c>
      <c r="C272" s="2" t="s">
        <v>16</v>
      </c>
      <c r="D272" s="2" t="s">
        <v>17</v>
      </c>
      <c r="E272" s="2" t="s"/>
      <c r="F272" s="2" t="n">
        <v>10000</v>
      </c>
      <c r="G272" s="2" t="n">
        <v>93249</v>
      </c>
      <c r="H272" s="2" t="n">
        <v>29731</v>
      </c>
      <c r="I272" s="2" t="n">
        <v>10</v>
      </c>
      <c r="J272" s="2" t="n">
        <v>118000</v>
      </c>
      <c r="K272" s="2" t="s">
        <v>589</v>
      </c>
      <c r="L272" s="2">
        <f>IF(E272="כן",0,IF(I272&gt;3,0,F272))</f>
        <v/>
      </c>
      <c r="M272" s="2">
        <f>IF(E272="כן", 0, SUM(G272+H272+J272))</f>
        <v/>
      </c>
      <c r="N272" s="2">
        <f>SUM(M272+L272)</f>
        <v/>
      </c>
      <c r="O272" s="2" t="s">
        <v>590</v>
      </c>
    </row>
    <row r="273" spans="1:15">
      <c r="A273" s="2" t="s">
        <v>516</v>
      </c>
      <c r="B273" s="2" t="s">
        <v>591</v>
      </c>
      <c r="C273" s="2" t="s">
        <v>16</v>
      </c>
      <c r="D273" s="2" t="s">
        <v>17</v>
      </c>
      <c r="E273" s="2" t="s"/>
      <c r="F273" s="2" t="n">
        <v>8000</v>
      </c>
      <c r="G273" s="2" t="n">
        <v>0</v>
      </c>
      <c r="H273" s="2" t="n">
        <v>0</v>
      </c>
      <c r="I273" s="2" t="n">
        <v>13</v>
      </c>
      <c r="J273" s="2" t="n">
        <v>121680</v>
      </c>
      <c r="K273" s="2" t="s"/>
      <c r="L273" s="2">
        <f>IF(E273="כן",0,IF(I273&gt;3,0,F273))</f>
        <v/>
      </c>
      <c r="M273" s="2">
        <f>IF(E273="כן", 0, SUM(G273+H273+J273))</f>
        <v/>
      </c>
      <c r="N273" s="2">
        <f>SUM(M273+L273)</f>
        <v/>
      </c>
      <c r="O273" s="2" t="s">
        <v>592</v>
      </c>
    </row>
    <row r="274" spans="1:15">
      <c r="A274" s="2" t="s">
        <v>516</v>
      </c>
      <c r="B274" s="2" t="s">
        <v>593</v>
      </c>
      <c r="C274" s="2" t="s">
        <v>16</v>
      </c>
      <c r="D274" s="2" t="s">
        <v>17</v>
      </c>
      <c r="E274" s="2" t="s"/>
      <c r="F274" s="2" t="n">
        <v>6500</v>
      </c>
      <c r="G274" s="2" t="n">
        <v>0</v>
      </c>
      <c r="H274" s="2" t="n">
        <v>0</v>
      </c>
      <c r="I274" s="2" t="n">
        <v>10</v>
      </c>
      <c r="J274" s="2" t="n">
        <v>76700</v>
      </c>
      <c r="K274" s="2" t="s"/>
      <c r="L274" s="2">
        <f>IF(E274="כן",0,IF(I274&gt;3,0,F274))</f>
        <v/>
      </c>
      <c r="M274" s="2">
        <f>IF(E274="כן", 0, SUM(G274+H274+J274))</f>
        <v/>
      </c>
      <c r="N274" s="2">
        <f>SUM(M274+L274)</f>
        <v/>
      </c>
      <c r="O274" s="2" t="s">
        <v>594</v>
      </c>
    </row>
    <row r="275" spans="1:15">
      <c r="A275" s="2" t="s">
        <v>516</v>
      </c>
      <c r="B275" s="2" t="s">
        <v>595</v>
      </c>
      <c r="C275" s="2" t="s">
        <v>16</v>
      </c>
      <c r="D275" s="2" t="s">
        <v>17</v>
      </c>
      <c r="E275" s="2" t="s"/>
      <c r="F275" s="2" t="n">
        <v>8000</v>
      </c>
      <c r="G275" s="2" t="n">
        <v>15005</v>
      </c>
      <c r="H275" s="2" t="n">
        <v>2880</v>
      </c>
      <c r="I275" s="2" t="n">
        <v>4</v>
      </c>
      <c r="J275" s="2" t="n">
        <v>37440</v>
      </c>
      <c r="K275" s="2" t="s">
        <v>596</v>
      </c>
      <c r="L275" s="2">
        <f>IF(E275="כן",0,IF(I275&gt;3,0,F275))</f>
        <v/>
      </c>
      <c r="M275" s="2">
        <f>IF(E275="כן", 0, SUM(G275+H275+J275))</f>
        <v/>
      </c>
      <c r="N275" s="2">
        <f>SUM(M275+L275)</f>
        <v/>
      </c>
      <c r="O275" s="2" t="s">
        <v>597</v>
      </c>
    </row>
    <row r="276" spans="1:15">
      <c r="A276" s="2" t="s">
        <v>516</v>
      </c>
      <c r="B276" s="2" t="s">
        <v>598</v>
      </c>
      <c r="C276" s="2" t="s">
        <v>16</v>
      </c>
      <c r="D276" s="2" t="s">
        <v>17</v>
      </c>
      <c r="E276" s="2" t="s"/>
      <c r="F276" s="2" t="n">
        <v>8000</v>
      </c>
      <c r="G276" s="2" t="n">
        <v>0</v>
      </c>
      <c r="H276" s="2" t="n">
        <v>0</v>
      </c>
      <c r="I276" s="2" t="n">
        <v>0</v>
      </c>
      <c r="J276" s="2" t="n">
        <v>0</v>
      </c>
      <c r="K276" s="2" t="s"/>
      <c r="L276" s="2">
        <f>IF(E276="כן",0,IF(I276&gt;3,0,F276))</f>
        <v/>
      </c>
      <c r="M276" s="2">
        <f>IF(E276="כן", 0, SUM(G276+H276+J276))</f>
        <v/>
      </c>
      <c r="N276" s="2">
        <f>SUM(M276+L276)</f>
        <v/>
      </c>
      <c r="O276" s="2" t="s">
        <v>599</v>
      </c>
    </row>
    <row r="277" spans="1:15">
      <c r="A277" s="2" t="s">
        <v>516</v>
      </c>
      <c r="B277" s="2" t="s">
        <v>600</v>
      </c>
      <c r="C277" s="2" t="s">
        <v>16</v>
      </c>
      <c r="D277" s="2" t="s">
        <v>17</v>
      </c>
      <c r="E277" s="2" t="s"/>
      <c r="F277" s="2" t="n">
        <v>8076</v>
      </c>
      <c r="G277" s="2" t="n">
        <v>0</v>
      </c>
      <c r="H277" s="2" t="n">
        <v>0</v>
      </c>
      <c r="I277" s="2" t="n">
        <v>0</v>
      </c>
      <c r="J277" s="2" t="n">
        <v>0</v>
      </c>
      <c r="K277" s="2" t="s"/>
      <c r="L277" s="2">
        <f>IF(E277="כן",0,IF(I277&gt;3,0,F277))</f>
        <v/>
      </c>
      <c r="M277" s="2">
        <f>IF(E277="כן", 0, SUM(G277+H277+J277))</f>
        <v/>
      </c>
      <c r="N277" s="2">
        <f>SUM(M277+L277)</f>
        <v/>
      </c>
      <c r="O277" s="2" t="s">
        <v>601</v>
      </c>
    </row>
    <row r="278" spans="1:15">
      <c r="A278" s="2" t="s">
        <v>516</v>
      </c>
      <c r="B278" s="2" t="s">
        <v>602</v>
      </c>
      <c r="C278" s="2" t="s">
        <v>16</v>
      </c>
      <c r="D278" s="2" t="s">
        <v>17</v>
      </c>
      <c r="E278" s="2" t="s"/>
      <c r="F278" s="2" t="n">
        <v>15500</v>
      </c>
      <c r="G278" s="2" t="n">
        <v>0</v>
      </c>
      <c r="H278" s="2" t="n">
        <v>0</v>
      </c>
      <c r="I278" s="2" t="n">
        <v>2</v>
      </c>
      <c r="J278" s="2" t="n">
        <v>36580</v>
      </c>
      <c r="K278" s="2" t="s"/>
      <c r="L278" s="2">
        <f>IF(E278="כן",0,IF(I278&gt;3,0,F278))</f>
        <v/>
      </c>
      <c r="M278" s="2">
        <f>IF(E278="כן", 0, SUM(G278+H278+J278))</f>
        <v/>
      </c>
      <c r="N278" s="2">
        <f>SUM(M278+L278)</f>
        <v/>
      </c>
      <c r="O278" s="2" t="s">
        <v>603</v>
      </c>
    </row>
    <row r="279" spans="1:15">
      <c r="A279" s="2" t="s">
        <v>516</v>
      </c>
      <c r="B279" s="2" t="s">
        <v>604</v>
      </c>
      <c r="C279" s="2" t="s">
        <v>16</v>
      </c>
      <c r="D279" s="2" t="s">
        <v>17</v>
      </c>
      <c r="E279" s="2" t="s"/>
      <c r="F279" s="2" t="n">
        <v>7500</v>
      </c>
      <c r="G279" s="2" t="n">
        <v>42826</v>
      </c>
      <c r="H279" s="2" t="n">
        <v>0</v>
      </c>
      <c r="I279" s="2" t="n">
        <v>0</v>
      </c>
      <c r="J279" s="2" t="n">
        <v>0</v>
      </c>
      <c r="K279" s="2" t="s">
        <v>51</v>
      </c>
      <c r="L279" s="2">
        <f>IF(E279="כן",0,IF(I279&gt;3,0,F279))</f>
        <v/>
      </c>
      <c r="M279" s="2">
        <f>IF(E279="כן", 0, SUM(G279+H279+J279))</f>
        <v/>
      </c>
      <c r="N279" s="2">
        <f>SUM(M279+L279)</f>
        <v/>
      </c>
      <c r="O279" s="2" t="s">
        <v>605</v>
      </c>
    </row>
    <row r="280" spans="1:15">
      <c r="A280" s="2" t="s">
        <v>516</v>
      </c>
      <c r="B280" s="2" t="s">
        <v>606</v>
      </c>
      <c r="C280" s="2" t="s">
        <v>16</v>
      </c>
      <c r="D280" s="2" t="s">
        <v>17</v>
      </c>
      <c r="E280" s="2" t="s"/>
      <c r="F280" s="2" t="n">
        <v>6500</v>
      </c>
      <c r="G280" s="2" t="n">
        <v>0</v>
      </c>
      <c r="H280" s="2" t="n">
        <v>0</v>
      </c>
      <c r="I280" s="2" t="n">
        <v>0</v>
      </c>
      <c r="J280" s="2" t="n">
        <v>0</v>
      </c>
      <c r="K280" s="2" t="s"/>
      <c r="L280" s="2">
        <f>IF(E280="כן",0,IF(I280&gt;3,0,F280))</f>
        <v/>
      </c>
      <c r="M280" s="2">
        <f>IF(E280="כן", 0, SUM(G280+H280+J280))</f>
        <v/>
      </c>
      <c r="N280" s="2">
        <f>SUM(M280+L280)</f>
        <v/>
      </c>
      <c r="O280" s="2" t="s">
        <v>607</v>
      </c>
    </row>
    <row r="281" spans="1:15">
      <c r="A281" s="2" t="s">
        <v>516</v>
      </c>
      <c r="B281" s="2" t="s">
        <v>608</v>
      </c>
      <c r="C281" s="2" t="s">
        <v>81</v>
      </c>
      <c r="D281" s="2" t="s">
        <v>17</v>
      </c>
      <c r="E281" s="2" t="s"/>
      <c r="F281" s="2" t="n">
        <v>8500</v>
      </c>
      <c r="G281" s="2" t="n">
        <v>0</v>
      </c>
      <c r="H281" s="2" t="n">
        <v>0</v>
      </c>
      <c r="I281" s="2" t="n">
        <v>0</v>
      </c>
      <c r="J281" s="2" t="n">
        <v>0</v>
      </c>
      <c r="K281" s="2" t="s"/>
      <c r="L281" s="2">
        <f>IF(E281="כן",0,IF(I281&gt;3,0,F281))</f>
        <v/>
      </c>
      <c r="M281" s="2">
        <f>IF(E281="כן", 0, SUM(G281+H281+J281))</f>
        <v/>
      </c>
      <c r="N281" s="2">
        <f>SUM(M281+L281)</f>
        <v/>
      </c>
      <c r="O281" s="2" t="s">
        <v>609</v>
      </c>
    </row>
    <row r="282" spans="1:15">
      <c r="A282" s="2" t="s">
        <v>516</v>
      </c>
      <c r="B282" s="2" t="s">
        <v>610</v>
      </c>
      <c r="C282" s="2" t="s">
        <v>16</v>
      </c>
      <c r="D282" s="2" t="s">
        <v>17</v>
      </c>
      <c r="E282" s="2" t="s"/>
      <c r="F282" s="2" t="n">
        <v>12500</v>
      </c>
      <c r="G282" s="2" t="n">
        <v>0</v>
      </c>
      <c r="H282" s="2" t="n">
        <v>0</v>
      </c>
      <c r="I282" s="2" t="n">
        <v>0</v>
      </c>
      <c r="J282" s="2" t="n">
        <v>0</v>
      </c>
      <c r="K282" s="2" t="s"/>
      <c r="L282" s="2">
        <f>IF(E282="כן",0,IF(I282&gt;3,0,F282))</f>
        <v/>
      </c>
      <c r="M282" s="2">
        <f>IF(E282="כן", 0, SUM(G282+H282+J282))</f>
        <v/>
      </c>
      <c r="N282" s="2">
        <f>SUM(M282+L282)</f>
        <v/>
      </c>
      <c r="O282" s="2" t="s">
        <v>611</v>
      </c>
    </row>
    <row r="283" spans="1:15">
      <c r="A283" s="3" t="s">
        <v>516</v>
      </c>
      <c r="B283" s="3" t="s">
        <v>612</v>
      </c>
      <c r="C283" s="3" t="s"/>
      <c r="D283" s="3" t="s"/>
      <c r="E283" s="3" t="s"/>
      <c r="F283" s="3">
        <f>SUM(F237:F282)</f>
        <v/>
      </c>
      <c r="G283" s="3">
        <f>SUM(G237:G282)</f>
        <v/>
      </c>
      <c r="H283" s="3">
        <f>SUM(H237:H282)</f>
        <v/>
      </c>
      <c r="I283" s="3" t="s"/>
      <c r="J283" s="3">
        <f>SUM(J237:J282)</f>
        <v/>
      </c>
      <c r="K283" s="3" t="s"/>
      <c r="L283" s="3">
        <f>SUM(L237:L282)</f>
        <v/>
      </c>
      <c r="M283" s="3">
        <f>SUM(M237:M282)</f>
        <v/>
      </c>
      <c r="N283" s="3">
        <f>SUM(N237:N282)</f>
        <v/>
      </c>
      <c r="O283" s="3" t="s"/>
    </row>
    <row r="284" spans="1:15">
      <c r="A284" s="2" t="s">
        <v>613</v>
      </c>
      <c r="B284" s="2" t="s">
        <v>614</v>
      </c>
      <c r="C284" s="2" t="s">
        <v>16</v>
      </c>
      <c r="D284" s="2" t="s">
        <v>17</v>
      </c>
      <c r="E284" s="2" t="s"/>
      <c r="F284" s="2" t="n">
        <v>4000</v>
      </c>
      <c r="G284" s="2" t="n">
        <v>0</v>
      </c>
      <c r="H284" s="2" t="n">
        <v>0</v>
      </c>
      <c r="I284" s="2" t="n">
        <v>0</v>
      </c>
      <c r="J284" s="2" t="n">
        <v>0</v>
      </c>
      <c r="K284" s="2" t="s"/>
      <c r="L284" s="2">
        <f>IF(E284="כן",0,IF(I284&gt;3,0,F284))</f>
        <v/>
      </c>
      <c r="M284" s="2">
        <f>IF(E284="כן", 0, SUM(G284+H284+J284))</f>
        <v/>
      </c>
      <c r="N284" s="2">
        <f>SUM(M284+L284)</f>
        <v/>
      </c>
      <c r="O284" s="2" t="s">
        <v>615</v>
      </c>
    </row>
    <row r="285" spans="1:15">
      <c r="A285" s="2" t="s">
        <v>613</v>
      </c>
      <c r="B285" s="2" t="s">
        <v>616</v>
      </c>
      <c r="C285" s="2" t="s">
        <v>16</v>
      </c>
      <c r="D285" s="2" t="s">
        <v>17</v>
      </c>
      <c r="E285" s="2" t="s"/>
      <c r="F285" s="2" t="n">
        <v>8500</v>
      </c>
      <c r="G285" s="2" t="n">
        <v>0</v>
      </c>
      <c r="H285" s="2" t="n">
        <v>0</v>
      </c>
      <c r="I285" s="2" t="n">
        <v>0</v>
      </c>
      <c r="J285" s="2" t="n">
        <v>0</v>
      </c>
      <c r="K285" s="2" t="s"/>
      <c r="L285" s="2">
        <f>IF(E285="כן",0,IF(I285&gt;3,0,F285))</f>
        <v/>
      </c>
      <c r="M285" s="2">
        <f>IF(E285="כן", 0, SUM(G285+H285+J285))</f>
        <v/>
      </c>
      <c r="N285" s="2">
        <f>SUM(M285+L285)</f>
        <v/>
      </c>
      <c r="O285" s="2" t="s">
        <v>617</v>
      </c>
    </row>
    <row r="286" spans="1:15">
      <c r="A286" s="2" t="s">
        <v>613</v>
      </c>
      <c r="B286" s="2" t="s">
        <v>618</v>
      </c>
      <c r="C286" s="2" t="s">
        <v>16</v>
      </c>
      <c r="D286" s="2" t="s">
        <v>215</v>
      </c>
      <c r="E286" s="2" t="s"/>
      <c r="F286" s="2" t="n">
        <v>63000</v>
      </c>
      <c r="G286" s="2" t="n">
        <v>0</v>
      </c>
      <c r="H286" s="2" t="n">
        <v>0</v>
      </c>
      <c r="I286" s="2" t="n">
        <v>0</v>
      </c>
      <c r="J286" s="2" t="n">
        <v>0</v>
      </c>
      <c r="K286" s="2" t="s"/>
      <c r="L286" s="2">
        <f>IF(E286="כן",0,IF(I286&gt;3,0,F286))</f>
        <v/>
      </c>
      <c r="M286" s="2">
        <f>IF(E286="כן", 0, SUM(G286+H286+J286))</f>
        <v/>
      </c>
      <c r="N286" s="2">
        <f>SUM(M286+L286)</f>
        <v/>
      </c>
      <c r="O286" s="2" t="s">
        <v>619</v>
      </c>
    </row>
    <row r="287" spans="1:15">
      <c r="A287" s="2" t="s">
        <v>613</v>
      </c>
      <c r="B287" s="2" t="s">
        <v>620</v>
      </c>
      <c r="C287" s="2" t="s">
        <v>16</v>
      </c>
      <c r="D287" s="2" t="s">
        <v>64</v>
      </c>
      <c r="E287" s="2" t="s"/>
      <c r="F287" s="2" t="n">
        <v>0</v>
      </c>
      <c r="G287" s="2" t="n">
        <v>0</v>
      </c>
      <c r="H287" s="2" t="n">
        <v>0</v>
      </c>
      <c r="I287" s="2" t="n">
        <v>0</v>
      </c>
      <c r="J287" s="2" t="n">
        <v>0</v>
      </c>
      <c r="K287" s="2" t="s"/>
      <c r="L287" s="2">
        <f>IF(E287="כן",0,IF(I287&gt;3,0,F287))</f>
        <v/>
      </c>
      <c r="M287" s="2">
        <f>IF(E287="כן", 0, SUM(G287+H287+J287))</f>
        <v/>
      </c>
      <c r="N287" s="2">
        <f>SUM(M287+L287)</f>
        <v/>
      </c>
      <c r="O287" s="2" t="s">
        <v>621</v>
      </c>
    </row>
    <row r="288" spans="1:15">
      <c r="A288" s="2" t="s">
        <v>613</v>
      </c>
      <c r="B288" s="2" t="s">
        <v>622</v>
      </c>
      <c r="C288" s="2" t="s">
        <v>16</v>
      </c>
      <c r="D288" s="2" t="s">
        <v>17</v>
      </c>
      <c r="E288" s="2" t="s"/>
      <c r="F288" s="2" t="n">
        <v>5086</v>
      </c>
      <c r="G288" s="2" t="n">
        <v>0</v>
      </c>
      <c r="H288" s="2" t="n">
        <v>0</v>
      </c>
      <c r="I288" s="2" t="n">
        <v>1</v>
      </c>
      <c r="J288" s="2" t="n">
        <v>5950</v>
      </c>
      <c r="K288" s="2" t="s"/>
      <c r="L288" s="2">
        <f>IF(E288="כן",0,IF(I288&gt;3,0,F288))</f>
        <v/>
      </c>
      <c r="M288" s="2">
        <f>IF(E288="כן", 0, SUM(G288+H288+J288))</f>
        <v/>
      </c>
      <c r="N288" s="2">
        <f>SUM(M288+L288)</f>
        <v/>
      </c>
      <c r="O288" s="2" t="s">
        <v>623</v>
      </c>
    </row>
    <row r="289" spans="1:15">
      <c r="A289" s="2" t="s">
        <v>613</v>
      </c>
      <c r="B289" s="2" t="s">
        <v>624</v>
      </c>
      <c r="C289" s="2" t="s">
        <v>16</v>
      </c>
      <c r="D289" s="2" t="s">
        <v>17</v>
      </c>
      <c r="E289" s="2" t="s"/>
      <c r="F289" s="2" t="n">
        <v>5040</v>
      </c>
      <c r="G289" s="2" t="n">
        <v>0</v>
      </c>
      <c r="H289" s="2" t="n">
        <v>0</v>
      </c>
      <c r="I289" s="2" t="n">
        <v>0</v>
      </c>
      <c r="J289" s="2" t="n">
        <v>0</v>
      </c>
      <c r="K289" s="2" t="s"/>
      <c r="L289" s="2">
        <f>IF(E289="כן",0,IF(I289&gt;3,0,F289))</f>
        <v/>
      </c>
      <c r="M289" s="2">
        <f>IF(E289="כן", 0, SUM(G289+H289+J289))</f>
        <v/>
      </c>
      <c r="N289" s="2">
        <f>SUM(M289+L289)</f>
        <v/>
      </c>
      <c r="O289" s="2" t="s">
        <v>625</v>
      </c>
    </row>
    <row r="290" spans="1:15">
      <c r="A290" s="2" t="s">
        <v>613</v>
      </c>
      <c r="B290" s="2" t="s">
        <v>626</v>
      </c>
      <c r="C290" s="2" t="s">
        <v>46</v>
      </c>
      <c r="D290" s="2" t="s">
        <v>17</v>
      </c>
      <c r="E290" s="2" t="s"/>
      <c r="F290" s="2" t="n">
        <v>8500</v>
      </c>
      <c r="G290" s="2" t="n">
        <v>0</v>
      </c>
      <c r="H290" s="2" t="n">
        <v>0</v>
      </c>
      <c r="I290" s="2" t="n">
        <v>0</v>
      </c>
      <c r="J290" s="2" t="n">
        <v>0</v>
      </c>
      <c r="K290" s="2" t="s"/>
      <c r="L290" s="2">
        <f>IF(E290="כן",0,IF(I290&gt;3,0,F290))</f>
        <v/>
      </c>
      <c r="M290" s="2">
        <f>IF(E290="כן", 0, SUM(G290+H290+J290))</f>
        <v/>
      </c>
      <c r="N290" s="2">
        <f>SUM(M290+L290)</f>
        <v/>
      </c>
      <c r="O290" s="2" t="s">
        <v>627</v>
      </c>
    </row>
    <row r="291" spans="1:15">
      <c r="A291" s="2" t="s">
        <v>613</v>
      </c>
      <c r="B291" s="2" t="s">
        <v>628</v>
      </c>
      <c r="C291" s="2" t="s">
        <v>16</v>
      </c>
      <c r="D291" s="2" t="s">
        <v>17</v>
      </c>
      <c r="E291" s="2" t="s"/>
      <c r="F291" s="2" t="n">
        <v>10000</v>
      </c>
      <c r="G291" s="2" t="n">
        <v>0</v>
      </c>
      <c r="H291" s="2" t="n">
        <v>0</v>
      </c>
      <c r="I291" s="2" t="n">
        <v>0</v>
      </c>
      <c r="J291" s="2" t="n">
        <v>0</v>
      </c>
      <c r="K291" s="2" t="s"/>
      <c r="L291" s="2">
        <f>IF(E291="כן",0,IF(I291&gt;3,0,F291))</f>
        <v/>
      </c>
      <c r="M291" s="2">
        <f>IF(E291="כן", 0, SUM(G291+H291+J291))</f>
        <v/>
      </c>
      <c r="N291" s="2">
        <f>SUM(M291+L291)</f>
        <v/>
      </c>
      <c r="O291" s="2" t="s">
        <v>629</v>
      </c>
    </row>
    <row r="292" spans="1:15">
      <c r="A292" s="2" t="s">
        <v>613</v>
      </c>
      <c r="B292" s="2" t="s">
        <v>630</v>
      </c>
      <c r="C292" s="2" t="s">
        <v>16</v>
      </c>
      <c r="D292" s="2" t="s">
        <v>17</v>
      </c>
      <c r="E292" s="2" t="s"/>
      <c r="F292" s="2" t="n">
        <v>7000</v>
      </c>
      <c r="G292" s="2" t="n">
        <v>0</v>
      </c>
      <c r="H292" s="2" t="n">
        <v>0</v>
      </c>
      <c r="I292" s="2" t="n">
        <v>2</v>
      </c>
      <c r="J292" s="2" t="n">
        <v>16380</v>
      </c>
      <c r="K292" s="2" t="s"/>
      <c r="L292" s="2">
        <f>IF(E292="כן",0,IF(I292&gt;3,0,F292))</f>
        <v/>
      </c>
      <c r="M292" s="2">
        <f>IF(E292="כן", 0, SUM(G292+H292+J292))</f>
        <v/>
      </c>
      <c r="N292" s="2">
        <f>SUM(M292+L292)</f>
        <v/>
      </c>
      <c r="O292" s="2" t="s">
        <v>631</v>
      </c>
    </row>
    <row r="293" spans="1:15">
      <c r="A293" s="3" t="s">
        <v>613</v>
      </c>
      <c r="B293" s="3" t="s">
        <v>632</v>
      </c>
      <c r="C293" s="3" t="s"/>
      <c r="D293" s="3" t="s"/>
      <c r="E293" s="3" t="s"/>
      <c r="F293" s="3">
        <f>SUM(F284:F292)</f>
        <v/>
      </c>
      <c r="G293" s="3">
        <f>SUM(G284:G292)</f>
        <v/>
      </c>
      <c r="H293" s="3">
        <f>SUM(H284:H292)</f>
        <v/>
      </c>
      <c r="I293" s="3" t="s"/>
      <c r="J293" s="3">
        <f>SUM(J284:J292)</f>
        <v/>
      </c>
      <c r="K293" s="3" t="s"/>
      <c r="L293" s="3">
        <f>SUM(L284:L292)</f>
        <v/>
      </c>
      <c r="M293" s="3">
        <f>SUM(M284:M292)</f>
        <v/>
      </c>
      <c r="N293" s="3">
        <f>SUM(N284:N292)</f>
        <v/>
      </c>
      <c r="O293" s="3" t="s"/>
    </row>
    <row r="294" spans="1:15">
      <c r="A294" s="2" t="s">
        <v>633</v>
      </c>
      <c r="B294" s="2" t="s">
        <v>634</v>
      </c>
      <c r="C294" s="2" t="s">
        <v>35</v>
      </c>
      <c r="D294" s="2" t="s">
        <v>17</v>
      </c>
      <c r="E294" s="2" t="s"/>
      <c r="F294" s="2" t="n">
        <v>6500</v>
      </c>
      <c r="G294" s="2" t="n">
        <v>0</v>
      </c>
      <c r="H294" s="2" t="n">
        <v>0</v>
      </c>
      <c r="I294" s="2" t="n">
        <v>2</v>
      </c>
      <c r="J294" s="2" t="n">
        <v>15210</v>
      </c>
      <c r="K294" s="2" t="s"/>
      <c r="L294" s="2">
        <f>IF(E294="כן",0,IF(I294&gt;3,0,F294))</f>
        <v/>
      </c>
      <c r="M294" s="2">
        <f>IF(E294="כן", 0, SUM(G294+H294+J294))</f>
        <v/>
      </c>
      <c r="N294" s="2">
        <f>SUM(M294+L294)</f>
        <v/>
      </c>
      <c r="O294" s="2" t="s">
        <v>635</v>
      </c>
    </row>
    <row r="295" spans="1:15">
      <c r="A295" s="2" t="s">
        <v>633</v>
      </c>
      <c r="B295" s="2" t="s">
        <v>636</v>
      </c>
      <c r="C295" s="2" t="s">
        <v>16</v>
      </c>
      <c r="D295" s="2" t="s">
        <v>17</v>
      </c>
      <c r="E295" s="2" t="s"/>
      <c r="F295" s="2" t="n">
        <v>10000</v>
      </c>
      <c r="G295" s="2" t="n">
        <v>0</v>
      </c>
      <c r="H295" s="2" t="n">
        <v>0</v>
      </c>
      <c r="I295" s="2" t="n">
        <v>0</v>
      </c>
      <c r="J295" s="2" t="n">
        <v>0</v>
      </c>
      <c r="K295" s="2" t="s"/>
      <c r="L295" s="2">
        <f>IF(E295="כן",0,IF(I295&gt;3,0,F295))</f>
        <v/>
      </c>
      <c r="M295" s="2">
        <f>IF(E295="כן", 0, SUM(G295+H295+J295))</f>
        <v/>
      </c>
      <c r="N295" s="2">
        <f>SUM(M295+L295)</f>
        <v/>
      </c>
      <c r="O295" s="2" t="s">
        <v>637</v>
      </c>
    </row>
    <row r="296" spans="1:15">
      <c r="A296" s="2" t="s">
        <v>633</v>
      </c>
      <c r="B296" s="2" t="s">
        <v>638</v>
      </c>
      <c r="C296" s="2" t="s">
        <v>16</v>
      </c>
      <c r="D296" s="2" t="s">
        <v>17</v>
      </c>
      <c r="E296" s="2" t="s"/>
      <c r="F296" s="2" t="n">
        <v>6500</v>
      </c>
      <c r="G296" s="2" t="n">
        <v>0</v>
      </c>
      <c r="H296" s="2" t="n">
        <v>0</v>
      </c>
      <c r="I296" s="2" t="n">
        <v>0</v>
      </c>
      <c r="J296" s="2" t="n">
        <v>0</v>
      </c>
      <c r="K296" s="2" t="s"/>
      <c r="L296" s="2">
        <f>IF(E296="כן",0,IF(I296&gt;3,0,F296))</f>
        <v/>
      </c>
      <c r="M296" s="2">
        <f>IF(E296="כן", 0, SUM(G296+H296+J296))</f>
        <v/>
      </c>
      <c r="N296" s="2">
        <f>SUM(M296+L296)</f>
        <v/>
      </c>
      <c r="O296" s="2" t="s">
        <v>639</v>
      </c>
    </row>
    <row r="297" spans="1:15">
      <c r="A297" s="2" t="s">
        <v>633</v>
      </c>
      <c r="B297" s="2" t="s">
        <v>640</v>
      </c>
      <c r="C297" s="2" t="s">
        <v>16</v>
      </c>
      <c r="D297" s="2" t="s">
        <v>17</v>
      </c>
      <c r="E297" s="2" t="s"/>
      <c r="F297" s="2" t="n">
        <v>8000</v>
      </c>
      <c r="G297" s="2" t="n">
        <v>1612</v>
      </c>
      <c r="H297" s="2" t="n">
        <v>1893</v>
      </c>
      <c r="I297" s="2" t="n">
        <v>0</v>
      </c>
      <c r="J297" s="2" t="n">
        <v>0</v>
      </c>
      <c r="K297" s="2" t="s">
        <v>641</v>
      </c>
      <c r="L297" s="2">
        <f>IF(E297="כן",0,IF(I297&gt;3,0,F297))</f>
        <v/>
      </c>
      <c r="M297" s="2">
        <f>IF(E297="כן", 0, SUM(G297+H297+J297))</f>
        <v/>
      </c>
      <c r="N297" s="2">
        <f>SUM(M297+L297)</f>
        <v/>
      </c>
      <c r="O297" s="2" t="s">
        <v>642</v>
      </c>
    </row>
    <row r="298" spans="1:15">
      <c r="A298" s="2" t="s">
        <v>633</v>
      </c>
      <c r="B298" s="2" t="s">
        <v>643</v>
      </c>
      <c r="C298" s="2" t="s">
        <v>16</v>
      </c>
      <c r="D298" s="2" t="s">
        <v>17</v>
      </c>
      <c r="E298" s="2" t="s"/>
      <c r="F298" s="2" t="n">
        <v>4000</v>
      </c>
      <c r="G298" s="2" t="n">
        <v>0</v>
      </c>
      <c r="H298" s="2" t="n">
        <v>0</v>
      </c>
      <c r="I298" s="2" t="n">
        <v>0</v>
      </c>
      <c r="J298" s="2" t="n">
        <v>0</v>
      </c>
      <c r="K298" s="2" t="s"/>
      <c r="L298" s="2">
        <f>IF(E298="כן",0,IF(I298&gt;3,0,F298))</f>
        <v/>
      </c>
      <c r="M298" s="2">
        <f>IF(E298="כן", 0, SUM(G298+H298+J298))</f>
        <v/>
      </c>
      <c r="N298" s="2">
        <f>SUM(M298+L298)</f>
        <v/>
      </c>
      <c r="O298" s="2" t="s">
        <v>644</v>
      </c>
    </row>
    <row r="299" spans="1:15">
      <c r="A299" s="2" t="s">
        <v>633</v>
      </c>
      <c r="B299" s="2" t="s">
        <v>645</v>
      </c>
      <c r="C299" s="2" t="s">
        <v>16</v>
      </c>
      <c r="D299" s="2" t="s">
        <v>17</v>
      </c>
      <c r="E299" s="2" t="s"/>
      <c r="F299" s="2" t="n">
        <v>10000</v>
      </c>
      <c r="G299" s="2" t="n">
        <v>0</v>
      </c>
      <c r="H299" s="2" t="n">
        <v>0</v>
      </c>
      <c r="I299" s="2" t="n">
        <v>0</v>
      </c>
      <c r="J299" s="2" t="n">
        <v>0</v>
      </c>
      <c r="K299" s="2" t="s"/>
      <c r="L299" s="2">
        <f>IF(E299="כן",0,IF(I299&gt;3,0,F299))</f>
        <v/>
      </c>
      <c r="M299" s="2">
        <f>IF(E299="כן", 0, SUM(G299+H299+J299))</f>
        <v/>
      </c>
      <c r="N299" s="2">
        <f>SUM(M299+L299)</f>
        <v/>
      </c>
      <c r="O299" s="2" t="s">
        <v>646</v>
      </c>
    </row>
    <row r="300" spans="1:15">
      <c r="A300" s="2" t="s">
        <v>633</v>
      </c>
      <c r="B300" s="2" t="s">
        <v>647</v>
      </c>
      <c r="C300" s="2" t="s"/>
      <c r="D300" s="2" t="s">
        <v>64</v>
      </c>
      <c r="E300" s="2" t="s"/>
      <c r="F300" s="2" t="n">
        <v>0</v>
      </c>
      <c r="G300" s="2" t="n">
        <v>0</v>
      </c>
      <c r="H300" s="2" t="n">
        <v>0</v>
      </c>
      <c r="I300" s="2" t="n">
        <v>0</v>
      </c>
      <c r="J300" s="2" t="n">
        <v>0</v>
      </c>
      <c r="K300" s="2" t="s"/>
      <c r="L300" s="2">
        <f>IF(E300="כן",0,IF(I300&gt;3,0,F300))</f>
        <v/>
      </c>
      <c r="M300" s="2">
        <f>IF(E300="כן", 0, SUM(G300+H300+J300))</f>
        <v/>
      </c>
      <c r="N300" s="2">
        <f>SUM(M300+L300)</f>
        <v/>
      </c>
      <c r="O300" s="2" t="s">
        <v>648</v>
      </c>
    </row>
    <row r="301" spans="1:15">
      <c r="A301" s="2" t="s">
        <v>633</v>
      </c>
      <c r="B301" s="2" t="s">
        <v>649</v>
      </c>
      <c r="C301" s="2" t="s">
        <v>16</v>
      </c>
      <c r="D301" s="2" t="s">
        <v>17</v>
      </c>
      <c r="E301" s="2" t="s"/>
      <c r="F301" s="2" t="n">
        <v>8000</v>
      </c>
      <c r="G301" s="2" t="n">
        <v>0</v>
      </c>
      <c r="H301" s="2" t="n">
        <v>0</v>
      </c>
      <c r="I301" s="2" t="n">
        <v>15</v>
      </c>
      <c r="J301" s="2" t="n">
        <v>141520</v>
      </c>
      <c r="K301" s="2" t="s"/>
      <c r="L301" s="2">
        <f>IF(E301="כן",0,IF(I301&gt;3,0,F301))</f>
        <v/>
      </c>
      <c r="M301" s="2">
        <f>IF(E301="כן", 0, SUM(G301+H301+J301))</f>
        <v/>
      </c>
      <c r="N301" s="2">
        <f>SUM(M301+L301)</f>
        <v/>
      </c>
      <c r="O301" s="2" t="s">
        <v>650</v>
      </c>
    </row>
    <row r="302" spans="1:15">
      <c r="A302" s="2" t="s">
        <v>633</v>
      </c>
      <c r="B302" s="2" t="s">
        <v>651</v>
      </c>
      <c r="C302" s="2" t="s">
        <v>16</v>
      </c>
      <c r="D302" s="2" t="s">
        <v>17</v>
      </c>
      <c r="E302" s="2" t="s"/>
      <c r="F302" s="2" t="n">
        <v>6000</v>
      </c>
      <c r="G302" s="2" t="n">
        <v>19156</v>
      </c>
      <c r="H302" s="2" t="n">
        <v>0</v>
      </c>
      <c r="I302" s="2" t="n">
        <v>2</v>
      </c>
      <c r="J302" s="2" t="n">
        <v>14160</v>
      </c>
      <c r="K302" s="2" t="s">
        <v>445</v>
      </c>
      <c r="L302" s="2">
        <f>IF(E302="כן",0,IF(I302&gt;3,0,F302))</f>
        <v/>
      </c>
      <c r="M302" s="2">
        <f>IF(E302="כן", 0, SUM(G302+H302+J302))</f>
        <v/>
      </c>
      <c r="N302" s="2">
        <f>SUM(M302+L302)</f>
        <v/>
      </c>
      <c r="O302" s="2" t="s">
        <v>652</v>
      </c>
    </row>
    <row r="303" spans="1:15">
      <c r="A303" s="2" t="s">
        <v>633</v>
      </c>
      <c r="B303" s="2" t="s">
        <v>653</v>
      </c>
      <c r="C303" s="2" t="s">
        <v>16</v>
      </c>
      <c r="D303" s="2" t="s">
        <v>17</v>
      </c>
      <c r="E303" s="2" t="s">
        <v>226</v>
      </c>
      <c r="F303" s="2" t="n">
        <v>7000</v>
      </c>
      <c r="G303" s="2" t="n">
        <v>0</v>
      </c>
      <c r="H303" s="2" t="n">
        <v>0</v>
      </c>
      <c r="I303" s="2" t="n">
        <v>0</v>
      </c>
      <c r="J303" s="2" t="n">
        <v>0</v>
      </c>
      <c r="K303" s="2" t="s"/>
      <c r="L303" s="2">
        <f>IF(E303="כן",0,IF(I303&gt;3,0,F303))</f>
        <v/>
      </c>
      <c r="M303" s="2">
        <f>IF(E303="כן", 0, SUM(G303+H303+J303))</f>
        <v/>
      </c>
      <c r="N303" s="2">
        <f>SUM(M303+L303)</f>
        <v/>
      </c>
      <c r="O303" s="2" t="s">
        <v>654</v>
      </c>
    </row>
    <row r="304" spans="1:15">
      <c r="A304" s="2" t="s">
        <v>633</v>
      </c>
      <c r="B304" s="2" t="s">
        <v>655</v>
      </c>
      <c r="C304" s="2" t="s">
        <v>16</v>
      </c>
      <c r="D304" s="2" t="s">
        <v>17</v>
      </c>
      <c r="E304" s="2" t="s"/>
      <c r="F304" s="2" t="n">
        <v>8500</v>
      </c>
      <c r="G304" s="2" t="n">
        <v>0</v>
      </c>
      <c r="H304" s="2" t="n">
        <v>0</v>
      </c>
      <c r="I304" s="2" t="n">
        <v>0</v>
      </c>
      <c r="J304" s="2" t="n">
        <v>0</v>
      </c>
      <c r="K304" s="2" t="s"/>
      <c r="L304" s="2">
        <f>IF(E304="כן",0,IF(I304&gt;3,0,F304))</f>
        <v/>
      </c>
      <c r="M304" s="2">
        <f>IF(E304="כן", 0, SUM(G304+H304+J304))</f>
        <v/>
      </c>
      <c r="N304" s="2">
        <f>SUM(M304+L304)</f>
        <v/>
      </c>
      <c r="O304" s="2" t="s">
        <v>656</v>
      </c>
    </row>
    <row r="305" spans="1:15">
      <c r="A305" s="2" t="s">
        <v>633</v>
      </c>
      <c r="B305" s="2" t="s">
        <v>657</v>
      </c>
      <c r="C305" s="2" t="s">
        <v>16</v>
      </c>
      <c r="D305" s="2" t="s">
        <v>17</v>
      </c>
      <c r="E305" s="2" t="s"/>
      <c r="F305" s="2" t="n">
        <v>5250</v>
      </c>
      <c r="G305" s="2" t="n">
        <v>0</v>
      </c>
      <c r="H305" s="2" t="n">
        <v>0</v>
      </c>
      <c r="I305" s="2" t="n">
        <v>0</v>
      </c>
      <c r="J305" s="2" t="n">
        <v>0</v>
      </c>
      <c r="K305" s="2" t="s"/>
      <c r="L305" s="2">
        <f>IF(E305="כן",0,IF(I305&gt;3,0,F305))</f>
        <v/>
      </c>
      <c r="M305" s="2">
        <f>IF(E305="כן", 0, SUM(G305+H305+J305))</f>
        <v/>
      </c>
      <c r="N305" s="2">
        <f>SUM(M305+L305)</f>
        <v/>
      </c>
      <c r="O305" s="2" t="s">
        <v>658</v>
      </c>
    </row>
    <row r="306" spans="1:15">
      <c r="A306" s="2" t="s">
        <v>633</v>
      </c>
      <c r="B306" s="2" t="s">
        <v>659</v>
      </c>
      <c r="C306" s="2" t="s">
        <v>35</v>
      </c>
      <c r="D306" s="2" t="s">
        <v>17</v>
      </c>
      <c r="E306" s="2" t="s"/>
      <c r="F306" s="2" t="n">
        <v>15385</v>
      </c>
      <c r="G306" s="2" t="n">
        <v>0</v>
      </c>
      <c r="H306" s="2" t="n">
        <v>0</v>
      </c>
      <c r="I306" s="2" t="n">
        <v>0</v>
      </c>
      <c r="J306" s="2" t="n">
        <v>0</v>
      </c>
      <c r="K306" s="2" t="s"/>
      <c r="L306" s="2">
        <f>IF(E306="כן",0,IF(I306&gt;3,0,F306))</f>
        <v/>
      </c>
      <c r="M306" s="2">
        <f>IF(E306="כן", 0, SUM(G306+H306+J306))</f>
        <v/>
      </c>
      <c r="N306" s="2">
        <f>SUM(M306+L306)</f>
        <v/>
      </c>
      <c r="O306" s="2" t="s">
        <v>660</v>
      </c>
    </row>
    <row r="307" spans="1:15">
      <c r="A307" s="2" t="s">
        <v>633</v>
      </c>
      <c r="B307" s="2" t="s">
        <v>661</v>
      </c>
      <c r="C307" s="2" t="s">
        <v>16</v>
      </c>
      <c r="D307" s="2" t="s">
        <v>17</v>
      </c>
      <c r="E307" s="2" t="s"/>
      <c r="F307" s="2" t="n">
        <v>10000</v>
      </c>
      <c r="G307" s="2" t="n">
        <v>0</v>
      </c>
      <c r="H307" s="2" t="n">
        <v>0</v>
      </c>
      <c r="I307" s="2" t="n">
        <v>0</v>
      </c>
      <c r="J307" s="2" t="n">
        <v>0</v>
      </c>
      <c r="K307" s="2" t="s"/>
      <c r="L307" s="2">
        <f>IF(E307="כן",0,IF(I307&gt;3,0,F307))</f>
        <v/>
      </c>
      <c r="M307" s="2">
        <f>IF(E307="כן", 0, SUM(G307+H307+J307))</f>
        <v/>
      </c>
      <c r="N307" s="2">
        <f>SUM(M307+L307)</f>
        <v/>
      </c>
      <c r="O307" s="2" t="s">
        <v>662</v>
      </c>
    </row>
    <row r="308" spans="1:15">
      <c r="A308" s="2" t="s">
        <v>633</v>
      </c>
      <c r="B308" s="2" t="s">
        <v>663</v>
      </c>
      <c r="C308" s="2" t="s">
        <v>16</v>
      </c>
      <c r="D308" s="2" t="s">
        <v>17</v>
      </c>
      <c r="E308" s="2" t="s"/>
      <c r="F308" s="2" t="n">
        <v>8075</v>
      </c>
      <c r="G308" s="2" t="n">
        <v>0</v>
      </c>
      <c r="H308" s="2" t="n">
        <v>0</v>
      </c>
      <c r="I308" s="2" t="n">
        <v>0</v>
      </c>
      <c r="J308" s="2" t="n">
        <v>0</v>
      </c>
      <c r="K308" s="2" t="s"/>
      <c r="L308" s="2">
        <f>IF(E308="כן",0,IF(I308&gt;3,0,F308))</f>
        <v/>
      </c>
      <c r="M308" s="2">
        <f>IF(E308="כן", 0, SUM(G308+H308+J308))</f>
        <v/>
      </c>
      <c r="N308" s="2">
        <f>SUM(M308+L308)</f>
        <v/>
      </c>
      <c r="O308" s="2" t="s">
        <v>664</v>
      </c>
    </row>
    <row r="309" spans="1:15">
      <c r="A309" s="2" t="s">
        <v>633</v>
      </c>
      <c r="B309" s="2" t="s">
        <v>665</v>
      </c>
      <c r="C309" s="2" t="s">
        <v>46</v>
      </c>
      <c r="D309" s="2" t="s">
        <v>17</v>
      </c>
      <c r="E309" s="2" t="s"/>
      <c r="F309" s="2" t="n">
        <v>7500</v>
      </c>
      <c r="G309" s="2" t="n">
        <v>0</v>
      </c>
      <c r="H309" s="2" t="n">
        <v>0</v>
      </c>
      <c r="I309" s="2" t="n">
        <v>0</v>
      </c>
      <c r="J309" s="2" t="n">
        <v>0</v>
      </c>
      <c r="K309" s="2" t="s"/>
      <c r="L309" s="2">
        <f>IF(E309="כן",0,IF(I309&gt;3,0,F309))</f>
        <v/>
      </c>
      <c r="M309" s="2">
        <f>IF(E309="כן", 0, SUM(G309+H309+J309))</f>
        <v/>
      </c>
      <c r="N309" s="2">
        <f>SUM(M309+L309)</f>
        <v/>
      </c>
      <c r="O309" s="2" t="s">
        <v>666</v>
      </c>
    </row>
    <row r="310" spans="1:15">
      <c r="A310" s="2" t="s">
        <v>633</v>
      </c>
      <c r="B310" s="2" t="s">
        <v>667</v>
      </c>
      <c r="C310" s="2" t="s">
        <v>16</v>
      </c>
      <c r="D310" s="2" t="s">
        <v>17</v>
      </c>
      <c r="E310" s="2" t="s"/>
      <c r="F310" s="2" t="n">
        <v>8075</v>
      </c>
      <c r="G310" s="2" t="n">
        <v>0</v>
      </c>
      <c r="H310" s="2" t="n">
        <v>0</v>
      </c>
      <c r="I310" s="2" t="n">
        <v>0</v>
      </c>
      <c r="J310" s="2" t="n">
        <v>0</v>
      </c>
      <c r="K310" s="2" t="s"/>
      <c r="L310" s="2">
        <f>IF(E310="כן",0,IF(I310&gt;3,0,F310))</f>
        <v/>
      </c>
      <c r="M310" s="2">
        <f>IF(E310="כן", 0, SUM(G310+H310+J310))</f>
        <v/>
      </c>
      <c r="N310" s="2">
        <f>SUM(M310+L310)</f>
        <v/>
      </c>
      <c r="O310" s="2" t="s">
        <v>668</v>
      </c>
    </row>
    <row r="311" spans="1:15">
      <c r="A311" s="2" t="s">
        <v>633</v>
      </c>
      <c r="B311" s="2" t="s">
        <v>669</v>
      </c>
      <c r="C311" s="2" t="s">
        <v>16</v>
      </c>
      <c r="D311" s="2" t="s">
        <v>17</v>
      </c>
      <c r="E311" s="2" t="s"/>
      <c r="F311" s="2" t="n">
        <v>7000</v>
      </c>
      <c r="G311" s="2" t="n">
        <v>0</v>
      </c>
      <c r="H311" s="2" t="n">
        <v>0</v>
      </c>
      <c r="I311" s="2" t="n">
        <v>0</v>
      </c>
      <c r="J311" s="2" t="n">
        <v>0</v>
      </c>
      <c r="K311" s="2" t="s"/>
      <c r="L311" s="2">
        <f>IF(E311="כן",0,IF(I311&gt;3,0,F311))</f>
        <v/>
      </c>
      <c r="M311" s="2">
        <f>IF(E311="כן", 0, SUM(G311+H311+J311))</f>
        <v/>
      </c>
      <c r="N311" s="2">
        <f>SUM(M311+L311)</f>
        <v/>
      </c>
      <c r="O311" s="2" t="s">
        <v>670</v>
      </c>
    </row>
    <row r="312" spans="1:15">
      <c r="A312" s="2" t="s">
        <v>633</v>
      </c>
      <c r="B312" s="2" t="s">
        <v>671</v>
      </c>
      <c r="C312" s="2" t="s">
        <v>16</v>
      </c>
      <c r="D312" s="2" t="s">
        <v>17</v>
      </c>
      <c r="E312" s="2" t="s"/>
      <c r="F312" s="2" t="n">
        <v>8500</v>
      </c>
      <c r="G312" s="2" t="n">
        <v>0</v>
      </c>
      <c r="H312" s="2" t="n">
        <v>0</v>
      </c>
      <c r="I312" s="2" t="n">
        <v>0</v>
      </c>
      <c r="J312" s="2" t="n">
        <v>0</v>
      </c>
      <c r="K312" s="2" t="s"/>
      <c r="L312" s="2">
        <f>IF(E312="כן",0,IF(I312&gt;3,0,F312))</f>
        <v/>
      </c>
      <c r="M312" s="2">
        <f>IF(E312="כן", 0, SUM(G312+H312+J312))</f>
        <v/>
      </c>
      <c r="N312" s="2">
        <f>SUM(M312+L312)</f>
        <v/>
      </c>
      <c r="O312" s="2" t="s">
        <v>672</v>
      </c>
    </row>
    <row r="313" spans="1:15">
      <c r="A313" s="2" t="s">
        <v>633</v>
      </c>
      <c r="B313" s="2" t="s">
        <v>673</v>
      </c>
      <c r="C313" s="2" t="s">
        <v>16</v>
      </c>
      <c r="D313" s="2" t="s">
        <v>17</v>
      </c>
      <c r="E313" s="2" t="s"/>
      <c r="F313" s="2" t="n">
        <v>12500</v>
      </c>
      <c r="G313" s="2" t="n">
        <v>0</v>
      </c>
      <c r="H313" s="2" t="n">
        <v>0</v>
      </c>
      <c r="I313" s="2" t="n">
        <v>0</v>
      </c>
      <c r="J313" s="2" t="n">
        <v>0</v>
      </c>
      <c r="K313" s="2" t="s"/>
      <c r="L313" s="2">
        <f>IF(E313="כן",0,IF(I313&gt;3,0,F313))</f>
        <v/>
      </c>
      <c r="M313" s="2">
        <f>IF(E313="כן", 0, SUM(G313+H313+J313))</f>
        <v/>
      </c>
      <c r="N313" s="2">
        <f>SUM(M313+L313)</f>
        <v/>
      </c>
      <c r="O313" s="2" t="s">
        <v>674</v>
      </c>
    </row>
    <row r="314" spans="1:15">
      <c r="A314" s="2" t="s">
        <v>633</v>
      </c>
      <c r="B314" s="2" t="s">
        <v>675</v>
      </c>
      <c r="C314" s="2" t="s">
        <v>16</v>
      </c>
      <c r="D314" s="2" t="s">
        <v>17</v>
      </c>
      <c r="E314" s="2" t="s"/>
      <c r="F314" s="2" t="n">
        <v>7000</v>
      </c>
      <c r="G314" s="2" t="n">
        <v>0</v>
      </c>
      <c r="H314" s="2" t="n">
        <v>569</v>
      </c>
      <c r="I314" s="2" t="n">
        <v>0</v>
      </c>
      <c r="J314" s="2" t="n">
        <v>0</v>
      </c>
      <c r="K314" s="2" t="s">
        <v>676</v>
      </c>
      <c r="L314" s="2">
        <f>IF(E314="כן",0,IF(I314&gt;3,0,F314))</f>
        <v/>
      </c>
      <c r="M314" s="2">
        <f>IF(E314="כן", 0, SUM(G314+H314+J314))</f>
        <v/>
      </c>
      <c r="N314" s="2">
        <f>SUM(M314+L314)</f>
        <v/>
      </c>
      <c r="O314" s="2" t="s">
        <v>677</v>
      </c>
    </row>
    <row r="315" spans="1:15">
      <c r="A315" s="2" t="s">
        <v>633</v>
      </c>
      <c r="B315" s="2" t="s">
        <v>678</v>
      </c>
      <c r="C315" s="2" t="s">
        <v>16</v>
      </c>
      <c r="D315" s="2" t="s">
        <v>17</v>
      </c>
      <c r="E315" s="2" t="s"/>
      <c r="F315" s="2" t="n">
        <v>8075</v>
      </c>
      <c r="G315" s="2" t="n">
        <v>0</v>
      </c>
      <c r="H315" s="2" t="n">
        <v>0</v>
      </c>
      <c r="I315" s="2" t="n">
        <v>0</v>
      </c>
      <c r="J315" s="2" t="n">
        <v>0</v>
      </c>
      <c r="K315" s="2" t="s"/>
      <c r="L315" s="2">
        <f>IF(E315="כן",0,IF(I315&gt;3,0,F315))</f>
        <v/>
      </c>
      <c r="M315" s="2">
        <f>IF(E315="כן", 0, SUM(G315+H315+J315))</f>
        <v/>
      </c>
      <c r="N315" s="2">
        <f>SUM(M315+L315)</f>
        <v/>
      </c>
      <c r="O315" s="2" t="s">
        <v>679</v>
      </c>
    </row>
    <row r="316" spans="1:15">
      <c r="A316" s="2" t="s">
        <v>633</v>
      </c>
      <c r="B316" s="2" t="s">
        <v>680</v>
      </c>
      <c r="C316" s="2" t="s">
        <v>35</v>
      </c>
      <c r="D316" s="2" t="s">
        <v>17</v>
      </c>
      <c r="E316" s="2" t="s"/>
      <c r="F316" s="2" t="n">
        <v>9500</v>
      </c>
      <c r="G316" s="2" t="n">
        <v>0</v>
      </c>
      <c r="H316" s="2" t="n">
        <v>0</v>
      </c>
      <c r="I316" s="2" t="n">
        <v>0</v>
      </c>
      <c r="J316" s="2" t="n">
        <v>0</v>
      </c>
      <c r="K316" s="2" t="s"/>
      <c r="L316" s="2">
        <f>IF(E316="כן",0,IF(I316&gt;3,0,F316))</f>
        <v/>
      </c>
      <c r="M316" s="2">
        <f>IF(E316="כן", 0, SUM(G316+H316+J316))</f>
        <v/>
      </c>
      <c r="N316" s="2">
        <f>SUM(M316+L316)</f>
        <v/>
      </c>
      <c r="O316" s="2" t="s">
        <v>681</v>
      </c>
    </row>
    <row r="317" spans="1:15">
      <c r="A317" s="2" t="s">
        <v>633</v>
      </c>
      <c r="B317" s="2" t="s">
        <v>682</v>
      </c>
      <c r="C317" s="2" t="s">
        <v>16</v>
      </c>
      <c r="D317" s="2" t="s">
        <v>17</v>
      </c>
      <c r="E317" s="2" t="s"/>
      <c r="F317" s="2" t="n">
        <v>5000</v>
      </c>
      <c r="G317" s="2" t="n">
        <v>0</v>
      </c>
      <c r="H317" s="2" t="n">
        <v>0</v>
      </c>
      <c r="I317" s="2" t="n">
        <v>0</v>
      </c>
      <c r="J317" s="2" t="n">
        <v>0</v>
      </c>
      <c r="K317" s="2" t="s"/>
      <c r="L317" s="2">
        <f>IF(E317="כן",0,IF(I317&gt;3,0,F317))</f>
        <v/>
      </c>
      <c r="M317" s="2">
        <f>IF(E317="כן", 0, SUM(G317+H317+J317))</f>
        <v/>
      </c>
      <c r="N317" s="2">
        <f>SUM(M317+L317)</f>
        <v/>
      </c>
      <c r="O317" s="2" t="s">
        <v>683</v>
      </c>
    </row>
    <row r="318" spans="1:15">
      <c r="A318" s="2" t="s">
        <v>633</v>
      </c>
      <c r="B318" s="2" t="s">
        <v>684</v>
      </c>
      <c r="C318" s="2" t="s">
        <v>16</v>
      </c>
      <c r="D318" s="2" t="s">
        <v>17</v>
      </c>
      <c r="E318" s="2" t="s"/>
      <c r="F318" s="2" t="n">
        <v>10000</v>
      </c>
      <c r="G318" s="2" t="n">
        <v>0</v>
      </c>
      <c r="H318" s="2" t="n">
        <v>0</v>
      </c>
      <c r="I318" s="2" t="n">
        <v>8</v>
      </c>
      <c r="J318" s="2" t="n">
        <v>93600</v>
      </c>
      <c r="K318" s="2" t="s"/>
      <c r="L318" s="2">
        <f>IF(E318="כן",0,IF(I318&gt;3,0,F318))</f>
        <v/>
      </c>
      <c r="M318" s="2">
        <f>IF(E318="כן", 0, SUM(G318+H318+J318))</f>
        <v/>
      </c>
      <c r="N318" s="2">
        <f>SUM(M318+L318)</f>
        <v/>
      </c>
      <c r="O318" s="2" t="s">
        <v>685</v>
      </c>
    </row>
    <row r="319" spans="1:15">
      <c r="A319" s="2" t="s">
        <v>633</v>
      </c>
      <c r="B319" s="2" t="s">
        <v>686</v>
      </c>
      <c r="C319" s="2" t="s">
        <v>16</v>
      </c>
      <c r="D319" s="2" t="s">
        <v>17</v>
      </c>
      <c r="E319" s="2" t="s"/>
      <c r="F319" s="2" t="n">
        <v>10000</v>
      </c>
      <c r="G319" s="2" t="n">
        <v>32517</v>
      </c>
      <c r="H319" s="2" t="n">
        <v>0</v>
      </c>
      <c r="I319" s="2" t="n">
        <v>0</v>
      </c>
      <c r="J319" s="2" t="n">
        <v>0</v>
      </c>
      <c r="K319" s="2" t="s">
        <v>445</v>
      </c>
      <c r="L319" s="2">
        <f>IF(E319="כן",0,IF(I319&gt;3,0,F319))</f>
        <v/>
      </c>
      <c r="M319" s="2">
        <f>IF(E319="כן", 0, SUM(G319+H319+J319))</f>
        <v/>
      </c>
      <c r="N319" s="2">
        <f>SUM(M319+L319)</f>
        <v/>
      </c>
      <c r="O319" s="2" t="s">
        <v>687</v>
      </c>
    </row>
    <row r="320" spans="1:15">
      <c r="A320" s="2" t="s">
        <v>633</v>
      </c>
      <c r="B320" s="2" t="s">
        <v>688</v>
      </c>
      <c r="C320" s="2" t="s">
        <v>16</v>
      </c>
      <c r="D320" s="2" t="s">
        <v>17</v>
      </c>
      <c r="E320" s="2" t="s"/>
      <c r="F320" s="2" t="n">
        <v>9500</v>
      </c>
      <c r="G320" s="2" t="n">
        <v>0</v>
      </c>
      <c r="H320" s="2" t="n">
        <v>0</v>
      </c>
      <c r="I320" s="2" t="n">
        <v>0</v>
      </c>
      <c r="J320" s="2" t="n">
        <v>0</v>
      </c>
      <c r="K320" s="2" t="s"/>
      <c r="L320" s="2">
        <f>IF(E320="כן",0,IF(I320&gt;3,0,F320))</f>
        <v/>
      </c>
      <c r="M320" s="2">
        <f>IF(E320="כן", 0, SUM(G320+H320+J320))</f>
        <v/>
      </c>
      <c r="N320" s="2">
        <f>SUM(M320+L320)</f>
        <v/>
      </c>
      <c r="O320" s="2" t="s">
        <v>689</v>
      </c>
    </row>
    <row r="321" spans="1:15">
      <c r="A321" s="2" t="s">
        <v>633</v>
      </c>
      <c r="B321" s="2" t="s">
        <v>690</v>
      </c>
      <c r="C321" s="2" t="s">
        <v>16</v>
      </c>
      <c r="D321" s="2" t="s">
        <v>17</v>
      </c>
      <c r="E321" s="2" t="s"/>
      <c r="F321" s="2" t="n">
        <v>7500</v>
      </c>
      <c r="G321" s="2" t="n">
        <v>0</v>
      </c>
      <c r="H321" s="2" t="n">
        <v>0</v>
      </c>
      <c r="I321" s="2" t="n">
        <v>2</v>
      </c>
      <c r="J321" s="2" t="n">
        <v>17550</v>
      </c>
      <c r="K321" s="2" t="s"/>
      <c r="L321" s="2">
        <f>IF(E321="כן",0,IF(I321&gt;3,0,F321))</f>
        <v/>
      </c>
      <c r="M321" s="2">
        <f>IF(E321="כן", 0, SUM(G321+H321+J321))</f>
        <v/>
      </c>
      <c r="N321" s="2">
        <f>SUM(M321+L321)</f>
        <v/>
      </c>
      <c r="O321" s="2" t="s">
        <v>691</v>
      </c>
    </row>
    <row r="322" spans="1:15">
      <c r="A322" s="2" t="s">
        <v>633</v>
      </c>
      <c r="B322" s="2" t="s">
        <v>692</v>
      </c>
      <c r="C322" s="2" t="s">
        <v>16</v>
      </c>
      <c r="D322" s="2" t="s">
        <v>17</v>
      </c>
      <c r="E322" s="2" t="s"/>
      <c r="F322" s="2" t="n">
        <v>8075</v>
      </c>
      <c r="G322" s="2" t="n">
        <v>0</v>
      </c>
      <c r="H322" s="2" t="n">
        <v>0</v>
      </c>
      <c r="I322" s="2" t="n">
        <v>0</v>
      </c>
      <c r="J322" s="2" t="n">
        <v>0</v>
      </c>
      <c r="K322" s="2" t="s"/>
      <c r="L322" s="2">
        <f>IF(E322="כן",0,IF(I322&gt;3,0,F322))</f>
        <v/>
      </c>
      <c r="M322" s="2">
        <f>IF(E322="כן", 0, SUM(G322+H322+J322))</f>
        <v/>
      </c>
      <c r="N322" s="2">
        <f>SUM(M322+L322)</f>
        <v/>
      </c>
      <c r="O322" s="2" t="s">
        <v>693</v>
      </c>
    </row>
    <row r="323" spans="1:15">
      <c r="A323" s="2" t="s">
        <v>633</v>
      </c>
      <c r="B323" s="2" t="s">
        <v>694</v>
      </c>
      <c r="C323" s="2" t="s">
        <v>16</v>
      </c>
      <c r="D323" s="2" t="s">
        <v>17</v>
      </c>
      <c r="E323" s="2" t="s"/>
      <c r="F323" s="2" t="n">
        <v>8075</v>
      </c>
      <c r="G323" s="2" t="n">
        <v>0</v>
      </c>
      <c r="H323" s="2" t="n">
        <v>867</v>
      </c>
      <c r="I323" s="2" t="n">
        <v>0</v>
      </c>
      <c r="J323" s="2" t="n">
        <v>0</v>
      </c>
      <c r="K323" s="2" t="s">
        <v>69</v>
      </c>
      <c r="L323" s="2">
        <f>IF(E323="כן",0,IF(I323&gt;3,0,F323))</f>
        <v/>
      </c>
      <c r="M323" s="2">
        <f>IF(E323="כן", 0, SUM(G323+H323+J323))</f>
        <v/>
      </c>
      <c r="N323" s="2">
        <f>SUM(M323+L323)</f>
        <v/>
      </c>
      <c r="O323" s="2" t="s">
        <v>695</v>
      </c>
    </row>
    <row r="324" spans="1:15">
      <c r="A324" s="2" t="s">
        <v>633</v>
      </c>
      <c r="B324" s="2" t="s">
        <v>696</v>
      </c>
      <c r="C324" s="2" t="s">
        <v>16</v>
      </c>
      <c r="D324" s="2" t="s">
        <v>17</v>
      </c>
      <c r="E324" s="2" t="s"/>
      <c r="F324" s="2" t="n">
        <v>6500</v>
      </c>
      <c r="G324" s="2" t="n">
        <v>0</v>
      </c>
      <c r="H324" s="2" t="n">
        <v>0</v>
      </c>
      <c r="I324" s="2" t="n">
        <v>0</v>
      </c>
      <c r="J324" s="2" t="n">
        <v>0</v>
      </c>
      <c r="K324" s="2" t="s"/>
      <c r="L324" s="2">
        <f>IF(E324="כן",0,IF(I324&gt;3,0,F324))</f>
        <v/>
      </c>
      <c r="M324" s="2">
        <f>IF(E324="כן", 0, SUM(G324+H324+J324))</f>
        <v/>
      </c>
      <c r="N324" s="2">
        <f>SUM(M324+L324)</f>
        <v/>
      </c>
      <c r="O324" s="2" t="s">
        <v>697</v>
      </c>
    </row>
    <row r="325" spans="1:15">
      <c r="A325" s="2" t="s">
        <v>633</v>
      </c>
      <c r="B325" s="2" t="s">
        <v>698</v>
      </c>
      <c r="C325" s="2" t="s">
        <v>16</v>
      </c>
      <c r="D325" s="2" t="s">
        <v>17</v>
      </c>
      <c r="E325" s="2" t="s"/>
      <c r="F325" s="2" t="n">
        <v>8000</v>
      </c>
      <c r="G325" s="2" t="n">
        <v>0</v>
      </c>
      <c r="H325" s="2" t="n">
        <v>0</v>
      </c>
      <c r="I325" s="2" t="n">
        <v>0</v>
      </c>
      <c r="J325" s="2" t="n">
        <v>0</v>
      </c>
      <c r="K325" s="2" t="s"/>
      <c r="L325" s="2">
        <f>IF(E325="כן",0,IF(I325&gt;3,0,F325))</f>
        <v/>
      </c>
      <c r="M325" s="2">
        <f>IF(E325="כן", 0, SUM(G325+H325+J325))</f>
        <v/>
      </c>
      <c r="N325" s="2">
        <f>SUM(M325+L325)</f>
        <v/>
      </c>
      <c r="O325" s="2" t="s">
        <v>699</v>
      </c>
    </row>
    <row r="326" spans="1:15">
      <c r="A326" s="2" t="s">
        <v>633</v>
      </c>
      <c r="B326" s="2" t="s">
        <v>700</v>
      </c>
      <c r="C326" s="2" t="s">
        <v>35</v>
      </c>
      <c r="D326" s="2" t="s">
        <v>17</v>
      </c>
      <c r="E326" s="2" t="s"/>
      <c r="F326" s="2" t="n">
        <v>5500</v>
      </c>
      <c r="G326" s="2" t="n">
        <v>0</v>
      </c>
      <c r="H326" s="2" t="n">
        <v>0</v>
      </c>
      <c r="I326" s="2" t="n">
        <v>0</v>
      </c>
      <c r="J326" s="2" t="n">
        <v>0</v>
      </c>
      <c r="K326" s="2" t="s"/>
      <c r="L326" s="2">
        <f>IF(E326="כן",0,IF(I326&gt;3,0,F326))</f>
        <v/>
      </c>
      <c r="M326" s="2">
        <f>IF(E326="כן", 0, SUM(G326+H326+J326))</f>
        <v/>
      </c>
      <c r="N326" s="2">
        <f>SUM(M326+L326)</f>
        <v/>
      </c>
      <c r="O326" s="2" t="s">
        <v>701</v>
      </c>
    </row>
    <row r="327" spans="1:15">
      <c r="A327" s="3" t="s">
        <v>633</v>
      </c>
      <c r="B327" s="3" t="s">
        <v>702</v>
      </c>
      <c r="C327" s="3" t="s"/>
      <c r="D327" s="3" t="s"/>
      <c r="E327" s="3" t="s"/>
      <c r="F327" s="3">
        <f>SUM(F294:F326)</f>
        <v/>
      </c>
      <c r="G327" s="3">
        <f>SUM(G294:G326)</f>
        <v/>
      </c>
      <c r="H327" s="3">
        <f>SUM(H294:H326)</f>
        <v/>
      </c>
      <c r="I327" s="3" t="s"/>
      <c r="J327" s="3">
        <f>SUM(J294:J326)</f>
        <v/>
      </c>
      <c r="K327" s="3" t="s"/>
      <c r="L327" s="3">
        <f>SUM(L294:L326)</f>
        <v/>
      </c>
      <c r="M327" s="3">
        <f>SUM(M294:M326)</f>
        <v/>
      </c>
      <c r="N327" s="3">
        <f>SUM(N294:N326)</f>
        <v/>
      </c>
      <c r="O327" s="3" t="s"/>
    </row>
    <row r="328" spans="1:15">
      <c r="A328" s="3" t="s"/>
      <c r="B328" s="3" t="s">
        <v>703</v>
      </c>
      <c r="C328" s="3" t="s"/>
      <c r="D328" s="3" t="s"/>
      <c r="E328" s="3" t="s"/>
      <c r="F328" s="3">
        <f>F3+F48+F111+F154+F198+F232+F236+F283+F293</f>
        <v/>
      </c>
      <c r="G328" s="3">
        <f>G3+G48+G111+G154+G198+G232+G236+G283+G293</f>
        <v/>
      </c>
      <c r="H328" s="3">
        <f>H3+H48+H111+H154+H198+H232+H236+H283+H293</f>
        <v/>
      </c>
      <c r="I328" s="3" t="s"/>
      <c r="J328" s="3">
        <f>J3+J48+J111+J154+J198+J232+J236+J283+J293</f>
        <v/>
      </c>
      <c r="K328" s="3" t="s"/>
      <c r="L328" s="3">
        <f>L3+L48+L111+L154+L198+L232+L236+L283+L293</f>
        <v/>
      </c>
      <c r="M328" s="3">
        <f>M3+M48+M111+M154+M198+M232+M236+M283+M293</f>
        <v/>
      </c>
      <c r="N328" s="3">
        <f>N3+N48+N111+N154+N198+N232+N236+N283+N293</f>
        <v/>
      </c>
      <c r="O328" s="3" t="s"/>
    </row>
  </sheetData>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vt:i4>
      </vt:variant>
    </vt:vector>
  </ns0:HeadingPairs>
  <ns0:TitlesOfParts>
    <vt:vector xmlns:vt="http://schemas.openxmlformats.org/officeDocument/2006/docPropsVTypes" baseType="lpstr" size="1">
      <vt:lpstr>Sheet1</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2016-08-10T18:30:09Z</dcterms:created>
  <dcterms:modified xmlns:dcterms="http://purl.org/dc/terms/" xmlns:xsi="http://www.w3.org/2001/XMLSchema-instance" xsi:type="dcterms:W3CDTF">2016-08-10T18:30:09Z</dcterms:modified>
  <cp:lastModifiedBy/>
  <cp:category/>
  <cp:contentStatus/>
  <cp:version/>
  <cp:revision/>
  <cp:keywords/>
</cp:coreProperties>
</file>