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דוח גביה יומי לפי צוותים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<sst xmlns="http://schemas.openxmlformats.org/spreadsheetml/2006/main" uniqueCount="22">
  <si>
    <t>צוות</t>
  </si>
  <si>
    <t>גביה מרגיל</t>
  </si>
  <si>
    <t>גביה מייעוץ</t>
  </si>
  <si>
    <t>גביה מפרויקטלי</t>
  </si>
  <si>
    <t>גביה כוללת</t>
  </si>
  <si>
    <t>גביה מהגביה</t>
  </si>
  <si>
    <t>צפי של הגביה / צוות</t>
  </si>
  <si>
    <t>גביה כוללת + צפי של הגבייה / צוות</t>
  </si>
  <si>
    <t>יעד</t>
  </si>
  <si>
    <t>אחוז ביצוע</t>
  </si>
  <si>
    <t>אחוז ביצוע כולל צפי</t>
  </si>
  <si>
    <t>אודם</t>
  </si>
  <si>
    <t>אלמוג</t>
  </si>
  <si>
    <t>ברקת</t>
  </si>
  <si>
    <t>טורקיז</t>
  </si>
  <si>
    <t>ספיר</t>
  </si>
  <si>
    <t>פנינה</t>
  </si>
  <si>
    <t>קריסטל</t>
  </si>
  <si>
    <t>שוהם - שכר</t>
  </si>
  <si>
    <t>שנהב</t>
  </si>
  <si>
    <t>סה"כ יישום</t>
  </si>
  <si>
    <t>סה"כ גביה</t>
  </si>
</sst>
</file>

<file path=xl/styles.xml><?xml version="1.0" encoding="utf-8"?>
<styleSheet xmlns="http://schemas.openxmlformats.org/spreadsheetml/2006/main">
  <numFmts count="1">
    <numFmt formatCode="#,###" numFmtId="164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Arial"/>
      <family val="2"/>
      <b val="1"/>
      <color rgb="00000000"/>
      <sz val="12"/>
    </font>
    <font>
      <name val="Arial"/>
      <family val="2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7">
    <xf borderId="0" fillId="0" fontId="0" numFmtId="0" xfId="0"/>
    <xf applyAlignment="1" applyProtection="1" borderId="2" fillId="2" fontId="2" numFmtId="0" xfId="0">
      <alignment horizontal="center" shrinkToFit="1" vertical="center" wrapText="1"/>
      <protection hidden="0" locked="0"/>
    </xf>
    <xf applyAlignment="1" applyProtection="1" borderId="2" fillId="2" fontId="3" numFmtId="0" xfId="0">
      <alignment horizontal="center" shrinkToFit="1" vertical="center" wrapText="1"/>
      <protection hidden="0" locked="0"/>
    </xf>
    <xf applyAlignment="1" borderId="2" fillId="2" fontId="2" numFmtId="0" xfId="0">
      <alignment horizontal="center" shrinkToFit="1" vertical="center" wrapText="1"/>
    </xf>
    <xf applyAlignment="1" borderId="2" fillId="2" fontId="3" numFmtId="0" xfId="0">
      <alignment horizontal="center" shrinkToFit="1" vertical="center" wrapText="1"/>
    </xf>
    <xf applyAlignment="1" borderId="2" fillId="2" fontId="3" numFmtId="164" xfId="0">
      <alignment horizontal="center" shrinkToFit="1" vertical="center" wrapText="1"/>
    </xf>
    <xf applyAlignment="1" borderId="2" fillId="2" fontId="3" numFmtId="9" xfId="0">
      <alignment horizontal="center" shrinkToFit="1" vertical="center" wrapText="1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K12"/>
  <sheetViews>
    <sheetView rightToLeft="1" workbookViewId="0">
      <pane activePane="bottomLeft" state="frozen" topLeftCell="A2" ySplit="1"/>
      <selection activeCell="A1" pane="bottomLeft" sqref="A1"/>
    </sheetView>
  </sheetViews>
  <sheetFormatPr baseColWidth="10" defaultRowHeight="15"/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5" t="n">
        <v>0</v>
      </c>
      <c r="C2" s="5" t="n">
        <v>234569</v>
      </c>
      <c r="D2" s="5" t="n">
        <v>0</v>
      </c>
      <c r="E2" s="5">
        <f>B2+C2+D2</f>
        <v/>
      </c>
      <c r="F2" s="5" t="n">
        <v>689933</v>
      </c>
      <c r="G2" s="5" t="n">
        <v>125433</v>
      </c>
      <c r="H2" s="5">
        <f>E2+G2</f>
        <v/>
      </c>
      <c r="I2" s="5" t="n">
        <v>274558</v>
      </c>
      <c r="J2" s="6">
        <f>(IF(I2&gt;0,E2/I2,0))</f>
        <v/>
      </c>
      <c r="K2" s="6">
        <f>(IF(I2&gt;0,H2/I2,0))</f>
        <v/>
      </c>
    </row>
    <row r="3" spans="1:11">
      <c r="A3" s="4" t="s">
        <v>12</v>
      </c>
      <c r="B3" s="5" t="n">
        <v>14420</v>
      </c>
      <c r="C3" s="5" t="n">
        <v>315162</v>
      </c>
      <c r="D3" s="5" t="n">
        <v>0</v>
      </c>
      <c r="E3" s="5">
        <f>B3+C3+D3</f>
        <v/>
      </c>
      <c r="F3" s="5" t="n">
        <v>361570</v>
      </c>
      <c r="G3" s="5" t="n">
        <v>53470</v>
      </c>
      <c r="H3" s="5">
        <f>E3+G3</f>
        <v/>
      </c>
      <c r="I3" s="5" t="n">
        <v>379456</v>
      </c>
      <c r="J3" s="6">
        <f>(IF(I3&gt;0,E3/I3,0))</f>
        <v/>
      </c>
      <c r="K3" s="6">
        <f>(IF(I3&gt;0,H3/I3,0))</f>
        <v/>
      </c>
    </row>
    <row r="4" spans="1:11">
      <c r="A4" s="4" t="s">
        <v>13</v>
      </c>
      <c r="B4" s="5" t="n">
        <v>0</v>
      </c>
      <c r="C4" s="5" t="n">
        <v>234088</v>
      </c>
      <c r="D4" s="5" t="n">
        <v>0</v>
      </c>
      <c r="E4" s="5">
        <f>B4+C4+D4</f>
        <v/>
      </c>
      <c r="F4" s="5" t="n">
        <v>78203</v>
      </c>
      <c r="G4" s="5" t="n">
        <v>23000</v>
      </c>
      <c r="H4" s="5">
        <f>E4+G4</f>
        <v/>
      </c>
      <c r="I4" s="5" t="n">
        <v>247825</v>
      </c>
      <c r="J4" s="6">
        <f>(IF(I4&gt;0,E4/I4,0))</f>
        <v/>
      </c>
      <c r="K4" s="6">
        <f>(IF(I4&gt;0,H4/I4,0))</f>
        <v/>
      </c>
    </row>
    <row r="5" spans="1:11">
      <c r="A5" s="4" t="s">
        <v>14</v>
      </c>
      <c r="B5" s="5" t="n">
        <v>0</v>
      </c>
      <c r="C5" s="5" t="n">
        <v>195284</v>
      </c>
      <c r="D5" s="5" t="n">
        <v>0</v>
      </c>
      <c r="E5" s="5">
        <f>B5+C5+D5</f>
        <v/>
      </c>
      <c r="F5" s="5" t="n">
        <v>735668</v>
      </c>
      <c r="G5" s="5" t="n">
        <v>250042</v>
      </c>
      <c r="H5" s="5">
        <f>E5+G5</f>
        <v/>
      </c>
      <c r="I5" s="5" t="n">
        <v>287089</v>
      </c>
      <c r="J5" s="6">
        <f>(IF(I5&gt;0,E5/I5,0))</f>
        <v/>
      </c>
      <c r="K5" s="6">
        <f>(IF(I5&gt;0,H5/I5,0))</f>
        <v/>
      </c>
    </row>
    <row r="6" spans="1:11">
      <c r="A6" s="4" t="s">
        <v>15</v>
      </c>
      <c r="B6" s="5" t="n">
        <v>0</v>
      </c>
      <c r="C6" s="5" t="n">
        <v>0</v>
      </c>
      <c r="D6" s="5" t="n">
        <v>0</v>
      </c>
      <c r="E6" s="5">
        <f>B6+C6+D6</f>
        <v/>
      </c>
      <c r="F6" s="5" t="n">
        <v>90146</v>
      </c>
      <c r="G6" s="5" t="n">
        <v>84903</v>
      </c>
      <c r="H6" s="5">
        <f>E6+G6</f>
        <v/>
      </c>
      <c r="I6" s="5" t="n">
        <v>0</v>
      </c>
      <c r="J6" s="6">
        <f>(IF(I6&gt;0,E6/I6,0))</f>
        <v/>
      </c>
      <c r="K6" s="6">
        <f>(IF(I6&gt;0,H6/I6,0))</f>
        <v/>
      </c>
    </row>
    <row r="7" spans="1:11">
      <c r="A7" s="4" t="s">
        <v>16</v>
      </c>
      <c r="B7" s="5" t="n">
        <v>0</v>
      </c>
      <c r="C7" s="5" t="n">
        <v>5252</v>
      </c>
      <c r="D7" s="5" t="n">
        <v>0</v>
      </c>
      <c r="E7" s="5">
        <f>B7+C7+D7</f>
        <v/>
      </c>
      <c r="F7" s="5" t="n">
        <v>20000</v>
      </c>
      <c r="G7" s="5" t="n">
        <v>20000</v>
      </c>
      <c r="H7" s="5">
        <f>E7+G7</f>
        <v/>
      </c>
      <c r="I7" s="5" t="n">
        <v>107452</v>
      </c>
      <c r="J7" s="6">
        <f>(IF(I7&gt;0,E7/I7,0))</f>
        <v/>
      </c>
      <c r="K7" s="6">
        <f>(IF(I7&gt;0,H7/I7,0))</f>
        <v/>
      </c>
    </row>
    <row r="8" spans="1:11">
      <c r="A8" s="4" t="s">
        <v>17</v>
      </c>
      <c r="B8" s="5" t="n">
        <v>5700</v>
      </c>
      <c r="C8" s="5" t="n">
        <v>165795</v>
      </c>
      <c r="D8" s="5" t="n">
        <v>0</v>
      </c>
      <c r="E8" s="5">
        <f>B8+C8+D8</f>
        <v/>
      </c>
      <c r="F8" s="5" t="n">
        <v>530272</v>
      </c>
      <c r="G8" s="5" t="n">
        <v>250272</v>
      </c>
      <c r="H8" s="5">
        <f>E8+G8</f>
        <v/>
      </c>
      <c r="I8" s="5" t="n">
        <v>231077</v>
      </c>
      <c r="J8" s="6">
        <f>(IF(I8&gt;0,E8/I8,0))</f>
        <v/>
      </c>
      <c r="K8" s="6">
        <f>(IF(I8&gt;0,H8/I8,0))</f>
        <v/>
      </c>
    </row>
    <row r="9" spans="1:11">
      <c r="A9" s="4" t="s">
        <v>18</v>
      </c>
      <c r="B9" s="5" t="n">
        <v>0</v>
      </c>
      <c r="C9" s="5" t="n">
        <v>17540</v>
      </c>
      <c r="D9" s="5" t="n">
        <v>17000</v>
      </c>
      <c r="E9" s="5">
        <f>B9+C9+D9</f>
        <v/>
      </c>
      <c r="F9" s="5" t="n">
        <v>626700</v>
      </c>
      <c r="G9" s="5" t="n">
        <v>73150</v>
      </c>
      <c r="H9" s="5">
        <f>E9+G9</f>
        <v/>
      </c>
      <c r="I9" s="5" t="n">
        <v>51540</v>
      </c>
      <c r="J9" s="6">
        <f>(IF(I9&gt;0,E9/I9,0))</f>
        <v/>
      </c>
      <c r="K9" s="6">
        <f>(IF(I9&gt;0,H9/I9,0))</f>
        <v/>
      </c>
    </row>
    <row r="10" spans="1:11">
      <c r="A10" s="4" t="s">
        <v>19</v>
      </c>
      <c r="B10" s="5" t="n">
        <v>0</v>
      </c>
      <c r="C10" s="5" t="n">
        <v>176550</v>
      </c>
      <c r="D10" s="5" t="n">
        <v>0</v>
      </c>
      <c r="E10" s="5">
        <f>B10+C10+D10</f>
        <v/>
      </c>
      <c r="F10" s="5" t="n">
        <v>322612</v>
      </c>
      <c r="G10" s="5" t="n">
        <v>41612</v>
      </c>
      <c r="H10" s="5">
        <f>E10+G10</f>
        <v/>
      </c>
      <c r="I10" s="5" t="n">
        <v>198435</v>
      </c>
      <c r="J10" s="6">
        <f>(IF(I10&gt;0,E10/I10,0))</f>
        <v/>
      </c>
      <c r="K10" s="6">
        <f>(IF(I10&gt;0,H10/I10,0))</f>
        <v/>
      </c>
    </row>
    <row r="11" spans="1:11">
      <c r="A11" s="4" t="s">
        <v>20</v>
      </c>
      <c r="B11" s="5">
        <f>SUM((B2:B5),(B8,B10))</f>
        <v/>
      </c>
      <c r="C11" s="5">
        <f>SUM((C2:C5),(C8,C10))</f>
        <v/>
      </c>
      <c r="D11" s="5">
        <f>SUM((D2:D5),(D8,D10))</f>
        <v/>
      </c>
      <c r="E11" s="5">
        <f>SUM((E2:E5),(E8,E10))</f>
        <v/>
      </c>
      <c r="F11" s="5">
        <f>SUM((F2:F5),(F8,F10))</f>
        <v/>
      </c>
      <c r="G11" s="5">
        <f>SUM((G2:G5),(G8,G10))</f>
        <v/>
      </c>
      <c r="H11" s="5">
        <f>SUM((H2:H5),(H8,H10))</f>
        <v/>
      </c>
      <c r="I11" s="5">
        <f>SUM((I2:I5),(I8,I10))</f>
        <v/>
      </c>
      <c r="J11" s="6">
        <f>(IF(I11&gt;0,E11/I11,0))</f>
        <v/>
      </c>
      <c r="K11" s="6">
        <f>(IF(I11&gt;0,H11/I11,0))</f>
        <v/>
      </c>
    </row>
    <row r="12" spans="1:11">
      <c r="A12" s="4" t="s">
        <v>21</v>
      </c>
      <c r="B12" s="5" t="n">
        <v>20120</v>
      </c>
      <c r="C12" s="5" t="n">
        <v>1382741</v>
      </c>
      <c r="D12" s="5" t="n">
        <v>10000</v>
      </c>
      <c r="E12" s="5">
        <f>B12+C12+D12</f>
        <v/>
      </c>
      <c r="F12" s="5">
        <f>SUM(F2:F10)</f>
        <v/>
      </c>
      <c r="G12" s="5">
        <f>SUM(G2:G10)</f>
        <v/>
      </c>
      <c r="H12" s="5">
        <f>SUM(H2:H10)</f>
        <v/>
      </c>
      <c r="I12" s="5">
        <f>SUM(I2:I10)</f>
        <v/>
      </c>
      <c r="J12" s="6">
        <f>(IF(I12&gt;0,E12/I12,0))</f>
        <v/>
      </c>
      <c r="K12" s="6">
        <f>(IF(I12&gt;0,H12/I12,0))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דוח גביה יומי לפי צוותים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2016-08-29T17:38:52Z</dcterms:created>
  <dcterms:modified xmlns:dcterms="http://purl.org/dc/terms/" xmlns:xsi="http://www.w3.org/2001/XMLSchema-instance" xsi:type="dcterms:W3CDTF">2016-08-29T17:38:52Z</dcterms:modified>
  <cp:lastModifiedBy/>
  <cp:category/>
  <cp:contentStatus/>
  <cp:version/>
  <cp:revision/>
  <cp:keywords/>
</cp:coreProperties>
</file>