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דוח גביה יומי חיובי" sheetId="1" r:id="rId1"/>
  </s:sheets>
  <s:definedNames>
    <s:definedName hidden="1" localSheetId="0" name="_xlnm._FilterDatabase">'דוח גביה יומי חיובי'!$A$1:$O$1</s:definedName>
  </s:definedNames>
  <s:calcPr calcId="124519" fullCalcOnLoad="1"/>
</s:workbook>
</file>

<file path=xl/sharedStrings.xml><?xml version="1.0" encoding="utf-8"?>
<sst xmlns="http://schemas.openxmlformats.org/spreadsheetml/2006/main" uniqueCount="111">
  <si>
    <t>צוות</t>
  </si>
  <si>
    <t>שם לקוח</t>
  </si>
  <si>
    <t>סוג לקוח</t>
  </si>
  <si>
    <t>לקוח משפטי</t>
  </si>
  <si>
    <t>תשלום ייעוץ חודשי</t>
  </si>
  <si>
    <t>צפי לחודש</t>
  </si>
  <si>
    <t>תשלום ששולם עד היום לייעוץ</t>
  </si>
  <si>
    <t>צפי שנותר</t>
  </si>
  <si>
    <t>תשלום ששולם עד היום לגביה</t>
  </si>
  <si>
    <t>הערות מגיליון הגביה</t>
  </si>
  <si>
    <t>הערות משורת החיוב בסטטוס</t>
  </si>
  <si>
    <t>תאריך לביצוע</t>
  </si>
  <si>
    <t>אמצעי תשלום</t>
  </si>
  <si>
    <t>תשובות לחני</t>
  </si>
  <si>
    <t>הערות חני</t>
  </si>
  <si>
    <t>טורקיז</t>
  </si>
  <si>
    <t>אינומייז בעמ</t>
  </si>
  <si>
    <t>ES-יעוץ</t>
  </si>
  <si>
    <t>12/06/2016 - חני : ייעוץ חודשי שיקים ממאי 2016 עד אוקטובר 2017 כנגד ערבות בנקאית לא נמסר נספח א ללקוח</t>
  </si>
  <si>
    <t>צקים</t>
  </si>
  <si>
    <t>מקור הפורמיקה בעמ</t>
  </si>
  <si>
    <t>10/05/2016 - אורטל : 25/04/2016 - אורטל : ייעוץ חודשי שיקים ממאי 2016 עד אפריל 2017 כנגד ערבות בנקאית
12/07/2016 - חני : הלקוח קיבל גם מענק חתימה כרטיס טיסה 1000$ עבור  דני גיטר יועץ חיצוני</t>
  </si>
  <si>
    <t>עיריית יקנעם עילית</t>
  </si>
  <si>
    <t>10/08/2016 - חני : ייעוץ חודשי - יולי 2016 עד יוני 2017 - 12 חודשים כנגד ערבות בנקאית 78000 שח ליום 28.6.17</t>
  </si>
  <si>
    <t>מילגה בעמ</t>
  </si>
  <si>
    <t>11/08/2016 - חני :  ייעוץ חודשי - אוגוסט 2016 עד יולי 2017 כנגד ערבות בנקאית עס 60000 שח ליום 28.7.17 - נספח א נמסר ללקוח</t>
  </si>
  <si>
    <t>מצרפלס אגודה שיתופית חקלאית בעמ</t>
  </si>
  <si>
    <t>07/09/2016 - חני : חן ספטמבר נשלחה לישראל במייל
11/09/2016 - חני : שולם חני לעדכן
11/09/2016 - חני : שילמה את חן ספטמבר במקום אוגוטס - חני תדבר עם אסנת לתשלום לחודש הבא</t>
  </si>
  <si>
    <t>העברה בנקאית</t>
  </si>
  <si>
    <t>פדלון לבניה והשקעות (ר&amp;ע) 1982 בעמ</t>
  </si>
  <si>
    <t>14/09/2016 - חני : הגיע מכתב עוד הועבר לכולם שירלי תקשר בהערות
14/09/2016 - חני : יקי-רוניעדכן אותי אם משהו מטפל בתשובה ללקוח
14/09/2016 - אורטל : מיכל-גיל מכין סיכום סטטוס ו את כל אישור היישומים והחשבוניות אחרי</t>
  </si>
  <si>
    <t>רהיטי רגבה אגשח בעמ</t>
  </si>
  <si>
    <t xml:space="preserve">29/08/2016 - חני : גיל-לאחר בדיקה מול השכר- נושא השכר נמצא בטיפולו של נתן לאחר בקשתו של יקי
07/09/2016 - גיל שאולוף : לאחר עבודה מול נתן, החשבונית נסגרה ויצאה לסבב חתימות פנימיות ולאחריה יישלח ללקוח
07/09/2016 - חני : חני
</t>
  </si>
  <si>
    <t>בית עמי בעמ</t>
  </si>
  <si>
    <t>19/10/2015 - חני : ייעוץ חודשי - שיקים אוגוסט 2015 עד פרואר 2017 ערבות בנקאית עד 28.2.17 נספח א  נמסר ללקוח</t>
  </si>
  <si>
    <t>התנועה עמק חפר – אגודה שיתופית חקלאית לתובלה בעמ</t>
  </si>
  <si>
    <t>07/09/2016 - גיל שאולוף : תערך פגישה ביום ד הבא עם יקי ומיכל אצל הלקוח ולאריה אעדכן
07/09/2016 - חני : חני
14/09/2016 - אורטל : לבדוק מה סוכם בפגישה</t>
  </si>
  <si>
    <t>גיא אייל ציוד אירועים בעמ</t>
  </si>
  <si>
    <t>או. ר.ס אוורסיס רפזנטשיין סרביסיס בעמ</t>
  </si>
  <si>
    <t>ES - בסיס הצלחה</t>
  </si>
  <si>
    <t>05/06/2016 - חני : גיל-מיכל-מה קורה עם יישומים לעדכון  עד 15.6
25/06/2016 - חני : נשלח שוב מייל למיכל וגיל מה קורה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</si>
  <si>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זיבוטל בעמ</t>
  </si>
  <si>
    <t>07/09/2016 - חני : חני
12/09/2016 - גיל שאולוף : מיכל תדבר עם דוד ותעדכן
12/09/2016 - אורטל : יש התקדמות?</t>
  </si>
  <si>
    <t>מועצה אזורית עמק חפר</t>
  </si>
  <si>
    <t>12/09/2016 - אורטל : נא עדכונך לגבי הבונוס
13/09/2016 - אורטל : גרישה העברה ב15 אושרה. לבדוק לגבי הבונוס רק
14/09/2016 - חני : חן 28327-2 עס 7172 שח נשלחה לגרישה להעברה - לוודא תשלום</t>
  </si>
  <si>
    <t xml:space="preserve"> תשלום עבור חלק מהבונוס, תשלום עבור חלק מהבונוס- ארכיב וגניזה</t>
  </si>
  <si>
    <t>מסב</t>
  </si>
  <si>
    <t>מועצה אזורית מנשה</t>
  </si>
  <si>
    <t>09/08/2016 - חני : שולם
06/09/2016 - חני : שולם חן אוגוסט - נשלח חן ספטמבר לתשלום
06/09/2016 - חני : חן ספטמבר תשלום בחודש הבא אוקטובר</t>
  </si>
  <si>
    <t>אפעל תעשיות כימיות בעמ</t>
  </si>
  <si>
    <t>24/08/2016 - חני : ייעוץ חודשי - ספטמבר 2016 עד אוגוסט 2017</t>
  </si>
  <si>
    <t>מועצה אזורית מעלה יוסף</t>
  </si>
  <si>
    <t>21/08/2016 - חני : יעוץ חודשי - ה.קבע - אין חידוש אוטומטי - בתום התקופה יערך מאזן ולרשות המועצה תעמוד האופציה להאריך את ההסכם -ההסכם הוא  לשנה למרות שנרשם 36 חודשים זה נרשם בשביל החסכון</t>
  </si>
  <si>
    <t>הוראת קבע</t>
  </si>
  <si>
    <t>אינטר אלקטריק התקנות (1983) בעמ</t>
  </si>
  <si>
    <t xml:space="preserve">07/09/2016 - חני : הלקוח לא מוכן לשלם את הזיכוי והוא חושב שלא חוסכים מספיק מיכל עדכונך 
14/09/2016 - גיל שאולוף : הלקוח כרגע לא מעוניין אפילו להיפגש איתנו
יש לנו ישיבה פנימית עליו ביום חמישי עם רוני 
נגבש החלטה
כרגע לא לחוץ עליו על תשלום הזיכוי
14/09/2016 - אורטל : אנא עדכנו לאחר גיבוש החלטה </t>
  </si>
  <si>
    <t xml:space="preserve"> החזרים מזיכוי בטוח לאומי</t>
  </si>
  <si>
    <t>ארד אחסון ושינוע בעמ</t>
  </si>
  <si>
    <t xml:space="preserve">11/09/2016 - חני : לוודא תשלומים חן יוני עם תמי  פלוס  חן אוגוסט עם תמי ומרתה - ועם מרתה לוודא תשלומים של סים
13/09/2016 - אורטל : מרטה-אין כרגע שיקים מוכנים לבדוק בעוד כמה ימים
14/09/2016 - גיל שאולוף : יש לנו ישיבה פנימית עליו ביום חמישי עם רוני </t>
  </si>
  <si>
    <t>עיריית כרמיאל</t>
  </si>
  <si>
    <t>13/09/2016 - גיל שאולוף : ניסיתי לתפוס שוב את אורנה על מנת שתעביר אותנו ליועץ המשפטי לגבי שאר הבונוס- לא ענתה לי. סימסתי לה
13/09/2016 - גל : אנא עדכן האם התקבלה השגה בנוגע לבונוס?
14/09/2016 - גיל שאולוף : נגבש החלטה</t>
  </si>
  <si>
    <t xml:space="preserve"> בונוס, שכ"ט בונוס, בונוס</t>
  </si>
  <si>
    <t>איכות קייטרינג שולץ 1997 בעמ</t>
  </si>
  <si>
    <t>07/09/2016 - חני : יקי אמר לרוני לדבר עם עוד ועד יום שלישי לקפל את הנושא פשרה או תביעה משפטית 
12/09/2016 - אורטל : רוני-סוף סוף תפסתי את מיכה משולץ.
דיברתי איתו על הצעת הפשרה שלי שכוללת
תשלום של 15000 לבונוס.
פלוס פרוייקט שכר בתשלום בשתי פעימות 17000 בהתחלה ו17000 אלף בסוף.
לא פסל. שלחתי לו גם מייל מפרט.
סיכמנו שנדבר ביום חמישי לקבלת תשובה סופית.
אעדכן
14/09/2016 - גיל שאולוף : כרגע לא לחוץ עליו על תשלום הזיכוי</t>
  </si>
  <si>
    <t xml:space="preserve"> בונוס</t>
  </si>
  <si>
    <t>פלגי מים בעמ</t>
  </si>
  <si>
    <t>08/09/2016 - חני : פגישה 13.9
13/09/2016 - אורטל : לבדגוק מול רוני מה נסגר בפגישה
13/09/2016 - אורטל : למכותבים שלום.
נפגשתי היום עם צפריר מנכל פלגי מים .
לתזכורת :
מדובר בחברה שיש להם הסכם שהיה נתון לפרשנות גם בזקיפת החיסכון וגם לנקודת הביקורת.
לאחר שנת התקשרות ראשונה סגרתי עם הלקוח מספר מוסכם בין הצדדים לגובה החיסכון וגן סיכמנו כי בתום השנה השניה במידה ונגיע לחיסכון של 12000 ₪ 
הם יבצעו השלמה לסכום הרטיינר (סהכ 62000)
במשך 4 חודשים נפגשנו איתם מספר פעמים וכן החלפנו קבצי חיסכון.
גם לשיטתם חסכנו להם נכון לחודש האחרון של השנה 11800 ₪ לחודש .
ונוסף למעלה 180000 ₪ בשווי כלכלי שהוא בכלל לא זוקף לנו עדין .
היות ואני סגרתי מולו  ביקשתי להיפגש איתו אצלי לבד .
הוא מתכחש להבנה של הסיכום בנינו וטען כי בדק מול היועץ המשפטי שלו את ההסכם והוא מגובה.
טוען שלא עמדנו ביעד ההסכם וכי מגיע לו 50000 ₪.
לאחר שהסברתי לו שהוא חי בסרט וכי הסיכום שלנו גובר על אי הבנת ההסכם והוא עצמו אישר את הכתוב.
הוא הציע לי 20000 ₪ כדי להיפרד.
אני מצידי הצעתי לו המשך התקשרות  ברקה  פריסת התשלום לשנה וחצי נוספות  לא אישר ולא פסל בשלב הזה.
בכל אופן  אין בררה אלא לשלוח להם מכתב חתום על ידי עורך דין שבו אנו דורשים את כל השלמת הסכום פלוס תגמול עתידי לגבי השווי כלכלי.
אנחנו סופר חזקים בסיטואציה מולו</t>
  </si>
  <si>
    <t>קשת פרימה תוספות מזון לבעח בעמ</t>
  </si>
  <si>
    <t>07/09/2016 - חני : מיכל שלחה הצעה ללקוח ממתינים לתשובה 
13/09/2016 - גיל שאולוף : מיכל שוחחה איתו, סוכם כי ישוחחו שוב ביום חמישי
13/09/2016 - גל : האם בוצעה שיחה? מה הוחלט?</t>
  </si>
  <si>
    <t>היי-טקס מיסודה של תפרון בעמ</t>
  </si>
  <si>
    <t>21/08/2016 - חני :  ייעוץ חודשי ה.קבע  פלוס  חיובי סים</t>
  </si>
  <si>
    <t>JDBH WORKS LTD</t>
  </si>
  <si>
    <t>25/08/2016 - חני : נשלח מייל ליקי מה עם החן בונוס האם גובים בסוף ההסכם או מבטלים ונשאר חיוב אחד לחודש ספטמבר 18.9
25/08/2016 - חני : אבי- הוראת.קבע כן בונוס לא - חן בונוס אופסה באישור אבי
25/08/2016 - חני : לסגור את הלקוח לאחר הגביה האחרונה לבקש אישור סופי מיקי</t>
  </si>
  <si>
    <t>עיריית עכו</t>
  </si>
  <si>
    <t>06/03/2016 - אורטל : מיכל- הציעה מבצע. הלקוח לא מוכן כרגע לשלם אחורה ריטיינר רגיל
03/04/2016 - אורטל : בנתיים מחייבים רגיל ולא אחורה
08/05/2016 - אורטל : שונה אשראי ל120 בסוף ההסכם להחזיר ל30. הסיבה לתקן את החריגה</t>
  </si>
  <si>
    <t>תדם הנדסה אזרחית בעמ</t>
  </si>
  <si>
    <t>21/08/2016 - חני :  ייעוץ חודשי - ה.קבע</t>
  </si>
  <si>
    <t>חברת גב - ים לקרקעות בעמ</t>
  </si>
  <si>
    <t>21/08/2016 - חני :  ייעוץ חודשי - ה.קבע
13/09/2016 - אורטל : 
ב 19/9 מתקיימת פגישה של סלקום עם מארק ומיכל תצטרף לפגישה בתקווה לשוחח עם מארק.
במידה ולא יצלח רוני ייסע לשם לפגישה.</t>
  </si>
  <si>
    <t>רוטם בקרים ממוחשבים (1994) בעמ</t>
  </si>
  <si>
    <t>07/09/2016 - חני : נשלח חן 5109 ספטמבר לתשלום
07/09/2016 - חני : אירנה-נשלחה חן ספטמבר לתשלום לחודש הבא התשלום יהיה רק לוודא מולה
11/09/2016 - אורטל : אירנה-חן ספטמבר הגיעה. לקראת סוף החודש אני אתקשר לודא שאושרה</t>
  </si>
  <si>
    <t>מסיעי 2000 כפר סבא (1998) בעמ</t>
  </si>
  <si>
    <t>14/07/2016 - חני : 	12.7.16 בוצעה העברה עס 5310 שח
15/08/2016 - חני : 11.8.16 -בוצעה העברה עס 5310 שח
13/09/2016 - חני : 11.9.16 בוצעה העברה בנקאית עס 5310 שח</t>
  </si>
  <si>
    <t>חברת מכבי תל-אביב כדורגל בעמ</t>
  </si>
  <si>
    <t>07/09/2016 - חני : שירלי צריכה לקבוע פגישה לרוני עם הלקוח 
12/09/2016 - גיל שאולוף : נקבעה פגישה פנימית לרוני ולאנוכי בתאריך 15.09
12/09/2016 - אורטל : אנא עדכנו מה נסגר בפגישה</t>
  </si>
  <si>
    <t xml:space="preserve"> כרטיסי אשראי, בונוס</t>
  </si>
  <si>
    <t>עגם מוסכים ונגררים בעמ</t>
  </si>
  <si>
    <t>כן</t>
  </si>
  <si>
    <t>07/09/2016 - חני : חני
12/09/2016 - גיל שאולוף : אין חדש. רוני צריך לדבר עם אסי
12/09/2016 - אורטל : להתעדכן מול רוני ולתת תשובה</t>
  </si>
  <si>
    <t>שמן תעשיות בעמ</t>
  </si>
  <si>
    <t>25/06/2016 - חני :  ייעוץ חודשי - יוני 2015 עד נובמבר 2016
11/09/2016 - חני : להוציא חן עתידית ב20 לחודש</t>
  </si>
  <si>
    <t>מוצרי עוף טוב (2001) בעמ</t>
  </si>
  <si>
    <t>13/09/2016 - אורטל : פנינה לא נמצאת היום לנסות מחר
14/09/2016 - אורטל : אין מענה
14/09/2016 - אורטל : הנייד של גיל מכובה שלחתי לו מייל עם החן מחר אנסה שוב להתקשר במידה ולא השיב</t>
  </si>
  <si>
    <t>נטלי פלוס בעמ</t>
  </si>
  <si>
    <t>21/08/2016 - חני :  ייעוץ חודשי - ה.קבע - כולל מערכת חוזים עם חיוב</t>
  </si>
  <si>
    <t>המועצה האזורית חוף הכרמל</t>
  </si>
  <si>
    <t>07/09/2016 - חני : חני
12/09/2016 - גיל שאולוף : כתבנו בסטטוס בחמישי: שירלי צריכה לתאפ פגישה לרוני יחד עם הגזבר
12/09/2016 - אורטל : האם ולמתי נקבעה פגישה?</t>
  </si>
  <si>
    <t>סול כנף אגודה חקלאית שיתופית בעמ</t>
  </si>
  <si>
    <t>21/08/2016 - חני :  ייעוץ חודשי - ה.קבע - כולל מערכת חוזים ללא חיוב ניהול חוזים</t>
  </si>
  <si>
    <t>אל-כל אלקטרוניקה (נצרת עילית) בעמ</t>
  </si>
  <si>
    <t xml:space="preserve">28/08/2016 - חני : מיכל תעדכן לאחר הפגישה 5.9 איך ממשיכים מנסים לסגור יישומים עד סוף החודש
07/09/2016 - גיל שאולוף : עברנו את ההתחייבות מול הלקוח, ממשיכים לעבוד רגיל, נערכה פגישה והכל תקין
07/09/2016 - חני : להוציא חן עתידית באוקטובר 2016 הכל תקין 
</t>
  </si>
  <si>
    <t>BATM ADVANCED COMMUNICATIONS LTD</t>
  </si>
  <si>
    <t>07/09/2016 - גיל שאולוף : סוכם עם רוני והלקוח שעובדים בצורה פרוייקטלית עם הלקוח, ממתינים לקבלת החומרים של נתוני השיפוץ והבנייה
07/09/2016 - חני : איפה ההסכם הכספי עבור העבודה הפרוייקטלינא לשלוח סיכום בכתב 
12/09/2016 - גיל שאולוף : לקוח פרוייקטלי</t>
  </si>
  <si>
    <t>מועצה מקומית אורנית</t>
  </si>
  <si>
    <t>21/08/2016 - חני : יעוץ חודשי - ה.קבע
19/07/2016 - חני : 14.12.15 -גיל-בשעה טובה ולאחר אישור הלקוח ואישורם של נתן ורוני סוכם כי החל מהחודש נגבה מהלקוח תוספת של 5000 שח בהוראת קבע בתוספת לריטיינר החודשי עד לסיומו של תשלום הבונוס.
15/12/2015 - חני : חן 28281 עס 54133 שח בונוס תשלום ה.קבע כל פעם 5000 שח - יתרה לתשלום ב18.9 סך של 1483 שח תשלום אחרון</t>
  </si>
  <si>
    <t xml:space="preserve"> כרטיסי אשראי - תשלום 1, חן 28281 בונוס</t>
  </si>
  <si>
    <t>אמברוזיה סופהרב בעמ</t>
  </si>
  <si>
    <t>04/06/2016 - חני : לוודא את תאריך הערבות באם תקין לא שווה לשיק בטחון
05/06/2016 - חני : וידוא ערבות נכונה התאריכים תקינים מה שחני רשמה
19/06/2016 - חני : לוודא ב1.7.17 שעומדים בחסכון יש ערבות ליום 30.9.17</t>
  </si>
  <si>
    <t>מפטגון בעמ</t>
  </si>
  <si>
    <t>26/07/2016 - חני :  יעוץ חודשי - שקים יולי 2016 עד דצמבר 2017 כנגד ערבות בנקאית עס 180000 שח ליום 1.1.18</t>
  </si>
  <si>
    <t>סיכום לצוות טורקיז</t>
  </si>
</sst>
</file>

<file path=xl/styles.xml><?xml version="1.0" encoding="utf-8"?>
<styleSheet xmlns="http://schemas.openxmlformats.org/spreadsheetml/2006/main">
  <numFmts count="2">
    <numFmt formatCode="yyyy-mm-dd" numFmtId="164"/>
    <numFmt formatCode="DD/MM/YY" numFmtId="165"/>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5">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2" fontId="3" numFmtId="165"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43"/>
  <sheetViews>
    <sheetView rightToLeft="1" workbookViewId="0">
      <pane activePane="bottomLeft" state="frozen" topLeftCell="A2" ySplit="1"/>
      <selection activeCell="A1" pane="bottomLeft" sqref="A1"/>
    </sheetView>
  </sheetViews>
  <sheetFormatPr baseColWidth="10" defaultRowHeight="15"/>
  <sheetData>
    <row r="1" spans="1:15">
      <c s="1" r="A1" t="s">
        <v>0</v>
      </c>
      <c s="1" r="B1" t="s">
        <v>1</v>
      </c>
      <c s="1" r="C1" t="s">
        <v>2</v>
      </c>
      <c s="1" r="D1" t="s">
        <v>3</v>
      </c>
      <c s="1" r="E1" t="s">
        <v>4</v>
      </c>
      <c s="1" r="F1" t="s">
        <v>5</v>
      </c>
      <c s="1" r="G1" t="s">
        <v>6</v>
      </c>
      <c s="1" r="H1" t="s">
        <v>7</v>
      </c>
      <c s="1" r="I1" t="s">
        <v>8</v>
      </c>
      <c s="1" r="J1" t="s">
        <v>9</v>
      </c>
      <c s="1" r="K1" t="s">
        <v>10</v>
      </c>
      <c s="1" r="L1" t="s">
        <v>11</v>
      </c>
      <c s="1" r="M1" t="s">
        <v>12</v>
      </c>
      <c s="1" r="N1" t="s">
        <v>13</v>
      </c>
      <c s="1" r="O1" t="s">
        <v>14</v>
      </c>
    </row>
    <row r="2" spans="1:15">
      <c s="2" r="A2" t="s">
        <v>15</v>
      </c>
      <c s="2" r="B2" t="s">
        <v>16</v>
      </c>
      <c s="2" r="C2" t="s">
        <v>17</v>
      </c>
      <c s="2" r="D2" t="s"/>
      <c s="2" r="E2" t="n">
        <v>8500</v>
      </c>
      <c s="2" r="F2" t="n">
        <v>8500</v>
      </c>
      <c s="2" r="G2" t="n">
        <v>8500</v>
      </c>
      <c s="2" r="H2">
        <f>IF(F2-G2&lt;0,0,F2-G2)</f>
        <v/>
      </c>
      <c s="2" r="I2" t="n">
        <v>8500</v>
      </c>
      <c s="2" r="J2" t="s">
        <v>18</v>
      </c>
      <c s="2" r="K2" t="s"/>
      <c s="3" r="L2" t="n">
        <v>42948</v>
      </c>
      <c s="2" r="M2" t="s">
        <v>19</v>
      </c>
      <c s="2" r="N2" t="s"/>
      <c s="2" r="O2" t="s"/>
    </row>
    <row r="3" spans="1:15">
      <c s="2" r="A3" t="s">
        <v>15</v>
      </c>
      <c s="2" r="B3" t="s">
        <v>20</v>
      </c>
      <c s="2" r="C3" t="s">
        <v>17</v>
      </c>
      <c s="2" r="D3" t="s"/>
      <c s="2" r="E3" t="n">
        <v>12500</v>
      </c>
      <c s="2" r="F3" t="n">
        <v>12500</v>
      </c>
      <c s="2" r="G3" t="n">
        <v>12500</v>
      </c>
      <c s="2" r="H3">
        <f>IF(F3-G3&lt;0,0,F3-G3)</f>
        <v/>
      </c>
      <c s="2" r="I3" t="n">
        <v>12500</v>
      </c>
      <c s="2" r="J3" t="s">
        <v>21</v>
      </c>
      <c s="2" r="K3" t="s"/>
      <c s="3" r="L3" t="n">
        <v>42767</v>
      </c>
      <c s="2" r="M3" t="s">
        <v>19</v>
      </c>
      <c s="2" r="N3" t="s"/>
      <c s="2" r="O3" t="s"/>
    </row>
    <row r="4" spans="1:15">
      <c s="2" r="A4" t="s">
        <v>15</v>
      </c>
      <c s="2" r="B4" t="s">
        <v>22</v>
      </c>
      <c s="2" r="C4" t="s">
        <v>17</v>
      </c>
      <c s="2" r="D4" t="s"/>
      <c s="2" r="E4" t="n">
        <v>6500</v>
      </c>
      <c s="2" r="F4" t="n">
        <v>6500</v>
      </c>
      <c s="2" r="G4" t="n">
        <v>6500</v>
      </c>
      <c s="2" r="H4">
        <f>IF(F4-G4&lt;0,0,F4-G4)</f>
        <v/>
      </c>
      <c s="2" r="I4" t="n">
        <v>6500</v>
      </c>
      <c s="2" r="J4" t="s">
        <v>23</v>
      </c>
      <c s="2" r="K4" t="s"/>
      <c s="3" r="L4" t="n">
        <v>42826</v>
      </c>
      <c s="2" r="M4" t="s">
        <v>19</v>
      </c>
      <c s="2" r="N4" t="s"/>
      <c s="2" r="O4" t="s"/>
    </row>
    <row r="5" spans="1:15">
      <c s="2" r="A5" t="s">
        <v>15</v>
      </c>
      <c s="2" r="B5" t="s">
        <v>24</v>
      </c>
      <c s="2" r="C5" t="s">
        <v>17</v>
      </c>
      <c s="2" r="D5" t="s"/>
      <c s="2" r="E5" t="n">
        <v>5000</v>
      </c>
      <c s="2" r="F5" t="n">
        <v>5000</v>
      </c>
      <c s="2" r="G5" t="n">
        <v>5000</v>
      </c>
      <c s="2" r="H5">
        <f>IF(F5-G5&lt;0,0,F5-G5)</f>
        <v/>
      </c>
      <c s="2" r="I5" t="n">
        <v>5000</v>
      </c>
      <c s="2" r="J5" t="s">
        <v>25</v>
      </c>
      <c s="2" r="K5" t="s"/>
      <c s="3" r="L5" t="n">
        <v>42856</v>
      </c>
      <c s="2" r="M5" t="s">
        <v>19</v>
      </c>
      <c s="2" r="N5" t="s"/>
      <c s="2" r="O5" t="s"/>
    </row>
    <row r="6" spans="1:15">
      <c s="2" r="A6" t="s">
        <v>15</v>
      </c>
      <c s="2" r="B6" t="s">
        <v>26</v>
      </c>
      <c s="2" r="C6" t="s">
        <v>17</v>
      </c>
      <c s="2" r="D6" t="s"/>
      <c s="2" r="E6" t="n">
        <v>10000</v>
      </c>
      <c s="2" r="F6" t="n">
        <v>18547</v>
      </c>
      <c s="2" r="G6" t="n">
        <v>10040</v>
      </c>
      <c s="2" r="H6">
        <f>IF(F6-G6&lt;0,0,F6-G6)</f>
        <v/>
      </c>
      <c s="2" r="I6" t="n">
        <v>10040</v>
      </c>
      <c s="2" r="J6" t="s">
        <v>27</v>
      </c>
      <c s="2" r="K6" t="s"/>
      <c s="3" r="L6" t="n">
        <v>42638</v>
      </c>
      <c s="2" r="M6" t="s">
        <v>28</v>
      </c>
      <c s="2" r="N6" t="s"/>
      <c s="2" r="O6" t="s"/>
    </row>
    <row r="7" spans="1:15">
      <c s="2" r="A7" t="s">
        <v>15</v>
      </c>
      <c s="2" r="B7" t="s">
        <v>29</v>
      </c>
      <c s="2" r="C7" t="s">
        <v>17</v>
      </c>
      <c s="2" r="D7" t="s"/>
      <c s="2" r="E7" t="n">
        <v>8040</v>
      </c>
      <c s="2" r="F7" t="n">
        <v>8040</v>
      </c>
      <c s="2" r="G7" t="n">
        <v>8040</v>
      </c>
      <c s="2" r="H7">
        <f>IF(F7-G7&lt;0,0,F7-G7)</f>
        <v/>
      </c>
      <c s="2" r="I7" t="n">
        <v>8040</v>
      </c>
      <c s="2" r="J7" t="s">
        <v>30</v>
      </c>
      <c s="2" r="K7" t="s"/>
      <c s="3" r="L7" t="n">
        <v>42631</v>
      </c>
      <c s="2" r="M7" t="s">
        <v>19</v>
      </c>
      <c s="2" r="N7" t="s"/>
      <c s="2" r="O7" t="s"/>
    </row>
    <row r="8" spans="1:15">
      <c s="2" r="A8" t="s">
        <v>15</v>
      </c>
      <c s="2" r="B8" t="s">
        <v>31</v>
      </c>
      <c s="2" r="C8" t="s">
        <v>17</v>
      </c>
      <c s="2" r="D8" t="s"/>
      <c s="2" r="E8" t="n">
        <v>15500</v>
      </c>
      <c s="2" r="F8" t="n">
        <v>15500</v>
      </c>
      <c s="2" r="G8" t="n">
        <v>15500</v>
      </c>
      <c s="2" r="H8">
        <f>IF(F8-G8&lt;0,0,F8-G8)</f>
        <v/>
      </c>
      <c s="2" r="I8" t="n">
        <v>15500</v>
      </c>
      <c s="2" r="J8" t="s">
        <v>32</v>
      </c>
      <c s="2" r="K8" t="s"/>
      <c s="3" r="L8" t="n">
        <v>42628</v>
      </c>
      <c s="2" r="M8" t="s">
        <v>19</v>
      </c>
      <c s="2" r="N8" t="s"/>
      <c s="2" r="O8" t="s"/>
    </row>
    <row r="9" spans="1:15">
      <c s="2" r="A9" t="s">
        <v>15</v>
      </c>
      <c s="2" r="B9" t="s">
        <v>33</v>
      </c>
      <c s="2" r="C9" t="s">
        <v>17</v>
      </c>
      <c s="2" r="D9" t="s"/>
      <c s="2" r="E9" t="n">
        <v>6500</v>
      </c>
      <c s="2" r="F9" t="n">
        <v>6500</v>
      </c>
      <c s="2" r="G9" t="n">
        <v>6500</v>
      </c>
      <c s="2" r="H9">
        <f>IF(F9-G9&lt;0,0,F9-G9)</f>
        <v/>
      </c>
      <c s="2" r="I9" t="n">
        <v>6500</v>
      </c>
      <c s="2" r="J9" t="s">
        <v>34</v>
      </c>
      <c s="2" r="K9" t="s"/>
      <c s="3" r="L9" t="n">
        <v>42705</v>
      </c>
      <c s="2" r="M9" t="s">
        <v>19</v>
      </c>
      <c s="2" r="N9" t="s"/>
      <c s="2" r="O9" t="s"/>
    </row>
    <row r="10" spans="1:15">
      <c s="2" r="A10" t="s">
        <v>15</v>
      </c>
      <c s="2" r="B10" t="s">
        <v>35</v>
      </c>
      <c s="2" r="C10" t="s">
        <v>17</v>
      </c>
      <c s="2" r="D10" t="s"/>
      <c s="2" r="E10" t="n">
        <v>7500</v>
      </c>
      <c s="2" r="F10" t="n">
        <v>7500</v>
      </c>
      <c s="2" r="G10" t="s"/>
      <c s="2" r="H10">
        <f>IF(F10-G10&lt;0,0,F10-G10)</f>
        <v/>
      </c>
      <c s="2" r="I10" t="s"/>
      <c s="2" r="J10" t="s">
        <v>36</v>
      </c>
      <c s="2" r="K10" t="s"/>
      <c s="3" r="L10" t="n">
        <v>42628</v>
      </c>
      <c s="2" r="M10" t="s">
        <v>19</v>
      </c>
      <c s="2" r="N10" t="s"/>
      <c s="2" r="O10" t="s"/>
    </row>
    <row r="11" spans="1:15">
      <c s="2" r="A11" t="s">
        <v>15</v>
      </c>
      <c s="2" r="B11" t="s">
        <v>37</v>
      </c>
      <c s="2" r="C11" t="s">
        <v>17</v>
      </c>
      <c s="2" r="D11" t="s"/>
      <c s="2" r="E11" t="n">
        <v>8500</v>
      </c>
      <c s="2" r="F11" t="s"/>
      <c s="2" r="G11" t="n">
        <v>0</v>
      </c>
      <c s="2" r="H11">
        <f>IF(F11-G11&lt;0,0,F11-G11)</f>
        <v/>
      </c>
      <c s="2" r="I11" t="n">
        <v>0</v>
      </c>
      <c s="2" r="J11" t="s"/>
      <c s="2" r="K11" t="s"/>
      <c s="3" r="L11" t="n">
        <v>42735</v>
      </c>
      <c s="2" r="M11" t="s">
        <v>19</v>
      </c>
      <c s="2" r="N11" t="s"/>
      <c s="2" r="O11" t="s"/>
    </row>
    <row r="12" spans="1:15">
      <c s="2" r="A12" t="s">
        <v>15</v>
      </c>
      <c s="2" r="B12" t="s">
        <v>38</v>
      </c>
      <c s="2" r="C12" t="s">
        <v>39</v>
      </c>
      <c s="2" r="D12" t="s"/>
      <c s="2" r="E12" t="n">
        <v>0</v>
      </c>
      <c s="2" r="F12" t="n">
        <v>0</v>
      </c>
      <c s="2" r="G12" t="s"/>
      <c s="2" r="H12">
        <f>IF(F12-G12&lt;0,0,F12-G12)</f>
        <v/>
      </c>
      <c s="2" r="I12" t="s"/>
      <c s="2" r="J12" t="s">
        <v>40</v>
      </c>
      <c s="2" r="K12" t="s"/>
      <c s="3" r="L12" t="n">
        <v>42735</v>
      </c>
      <c s="2" r="M12" t="s">
        <v>19</v>
      </c>
      <c s="2" r="N12" t="s"/>
      <c s="2" r="O12" t="s"/>
    </row>
    <row r="13" spans="1:15">
      <c s="2" r="A13" t="s">
        <v>15</v>
      </c>
      <c s="2" r="B13" t="s">
        <v>41</v>
      </c>
      <c s="2" r="C13" t="s">
        <v>17</v>
      </c>
      <c s="2" r="D13" t="s"/>
      <c s="2" r="E13" t="n">
        <v>6500</v>
      </c>
      <c s="2" r="F13" t="n">
        <v>22222</v>
      </c>
      <c s="2" r="G13" t="s"/>
      <c s="2" r="H13">
        <f>IF(F13-G13&lt;0,0,F13-G13)</f>
        <v/>
      </c>
      <c s="2" r="I13" t="s"/>
      <c s="2" r="J13" t="s">
        <v>42</v>
      </c>
      <c s="2" r="K13" t="s"/>
      <c s="3" r="L13" t="n">
        <v>42628</v>
      </c>
      <c s="2" r="M13" t="s">
        <v>19</v>
      </c>
      <c s="2" r="N13" t="s"/>
      <c s="2" r="O13" t="s"/>
    </row>
    <row r="14" spans="1:15">
      <c s="2" r="A14" t="s">
        <v>15</v>
      </c>
      <c s="2" r="B14" t="s">
        <v>43</v>
      </c>
      <c s="2" r="C14" t="s">
        <v>17</v>
      </c>
      <c s="2" r="D14" t="s"/>
      <c s="2" r="E14" t="n">
        <v>4700</v>
      </c>
      <c s="2" r="F14" t="n">
        <v>187798</v>
      </c>
      <c s="2" r="G14" t="s"/>
      <c s="2" r="H14">
        <f>IF(F14-G14&lt;0,0,F14-G14)</f>
        <v/>
      </c>
      <c s="2" r="I14" t="s"/>
      <c s="2" r="J14" t="s">
        <v>44</v>
      </c>
      <c s="2" r="K14" t="s">
        <v>45</v>
      </c>
      <c s="3" r="L14" t="n">
        <v>42628</v>
      </c>
      <c s="2" r="M14" t="s">
        <v>46</v>
      </c>
      <c s="2" r="N14" t="s"/>
      <c s="2" r="O14" t="s"/>
    </row>
    <row r="15" spans="1:15">
      <c s="2" r="A15" t="s">
        <v>15</v>
      </c>
      <c s="2" r="B15" t="s">
        <v>47</v>
      </c>
      <c s="2" r="C15" t="s">
        <v>17</v>
      </c>
      <c s="2" r="D15" t="s"/>
      <c s="2" r="E15" t="n">
        <v>5000</v>
      </c>
      <c s="2" r="F15" t="n">
        <v>5000</v>
      </c>
      <c s="2" r="G15" t="n">
        <v>5000</v>
      </c>
      <c s="2" r="H15">
        <f>IF(F15-G15&lt;0,0,F15-G15)</f>
        <v/>
      </c>
      <c s="2" r="I15" t="n">
        <v>5500</v>
      </c>
      <c s="2" r="J15" t="s">
        <v>48</v>
      </c>
      <c s="2" r="K15" t="s"/>
      <c s="3" r="L15" t="n">
        <v>42644</v>
      </c>
      <c s="2" r="M15" t="s">
        <v>46</v>
      </c>
      <c s="2" r="N15" t="s"/>
      <c s="2" r="O15" t="s"/>
    </row>
    <row r="16" spans="1:15">
      <c s="2" r="A16" t="s">
        <v>15</v>
      </c>
      <c s="2" r="B16" t="s">
        <v>49</v>
      </c>
      <c s="2" r="C16" t="s">
        <v>17</v>
      </c>
      <c s="2" r="D16" t="s"/>
      <c s="2" r="E16" t="n">
        <v>8000</v>
      </c>
      <c s="2" r="F16" t="n">
        <v>8000</v>
      </c>
      <c s="2" r="G16" t="n">
        <v>8000</v>
      </c>
      <c s="2" r="H16">
        <f>IF(F16-G16&lt;0,0,F16-G16)</f>
        <v/>
      </c>
      <c s="2" r="I16" t="n">
        <v>8000</v>
      </c>
      <c s="2" r="J16" t="s">
        <v>50</v>
      </c>
      <c s="2" r="K16" t="s"/>
      <c s="3" r="L16" t="n">
        <v>42887</v>
      </c>
      <c s="2" r="M16" t="s">
        <v>19</v>
      </c>
      <c s="2" r="N16" t="s"/>
      <c s="2" r="O16" t="s"/>
    </row>
    <row r="17" spans="1:15">
      <c s="2" r="A17" t="s">
        <v>15</v>
      </c>
      <c s="2" r="B17" t="s">
        <v>51</v>
      </c>
      <c s="2" r="C17" t="s">
        <v>17</v>
      </c>
      <c s="2" r="D17" t="s"/>
      <c s="2" r="E17" t="n">
        <v>5500</v>
      </c>
      <c s="2" r="F17" t="n">
        <v>5500</v>
      </c>
      <c s="2" r="G17" t="s"/>
      <c s="2" r="H17">
        <f>IF(F17-G17&lt;0,0,F17-G17)</f>
        <v/>
      </c>
      <c s="2" r="I17" t="s"/>
      <c s="2" r="J17" t="s">
        <v>52</v>
      </c>
      <c s="2" r="K17" t="s"/>
      <c s="3" r="L17" t="n">
        <v>42631</v>
      </c>
      <c s="2" r="M17" t="s">
        <v>53</v>
      </c>
      <c s="2" r="N17" t="s"/>
      <c s="2" r="O17" t="s"/>
    </row>
    <row r="18" spans="1:15">
      <c s="2" r="A18" t="s">
        <v>15</v>
      </c>
      <c s="2" r="B18" t="s">
        <v>54</v>
      </c>
      <c s="2" r="C18" t="s">
        <v>17</v>
      </c>
      <c s="2" r="D18" t="s"/>
      <c s="2" r="E18" t="n">
        <v>9500</v>
      </c>
      <c s="2" r="F18" t="n">
        <v>10225</v>
      </c>
      <c s="2" r="G18" t="n">
        <v>9500</v>
      </c>
      <c s="2" r="H18">
        <f>IF(F18-G18&lt;0,0,F18-G18)</f>
        <v/>
      </c>
      <c s="2" r="I18" t="n">
        <v>9500</v>
      </c>
      <c s="2" r="J18" t="s">
        <v>55</v>
      </c>
      <c s="2" r="K18" t="s">
        <v>56</v>
      </c>
      <c s="3" r="L18" t="n">
        <v>42631</v>
      </c>
      <c s="2" r="M18" t="s">
        <v>19</v>
      </c>
      <c s="2" r="N18" t="s"/>
      <c s="2" r="O18" t="s"/>
    </row>
    <row r="19" spans="1:15">
      <c s="2" r="A19" t="s">
        <v>15</v>
      </c>
      <c s="2" r="B19" t="s">
        <v>57</v>
      </c>
      <c s="2" r="C19" t="s">
        <v>17</v>
      </c>
      <c s="2" r="D19" t="s"/>
      <c s="2" r="E19" t="n">
        <v>4249</v>
      </c>
      <c s="2" r="F19" t="n">
        <v>4917</v>
      </c>
      <c s="2" r="G19" t="s"/>
      <c s="2" r="H19">
        <f>IF(F19-G19&lt;0,0,F19-G19)</f>
        <v/>
      </c>
      <c s="2" r="I19" t="s"/>
      <c s="2" r="J19" t="s">
        <v>58</v>
      </c>
      <c s="2" r="K19" t="s"/>
      <c s="3" r="L19" t="n">
        <v>42631</v>
      </c>
      <c s="2" r="M19" t="s">
        <v>19</v>
      </c>
      <c s="2" r="N19" t="s"/>
      <c s="2" r="O19" t="s"/>
    </row>
    <row r="20" spans="1:15">
      <c s="2" r="A20" t="s">
        <v>15</v>
      </c>
      <c s="2" r="B20" t="s">
        <v>59</v>
      </c>
      <c s="2" r="C20" t="s">
        <v>17</v>
      </c>
      <c s="2" r="D20" t="s"/>
      <c s="2" r="E20" t="n">
        <v>2000</v>
      </c>
      <c s="2" r="F20" t="n">
        <v>97688</v>
      </c>
      <c s="2" r="G20" t="s"/>
      <c s="2" r="H20">
        <f>IF(F20-G20&lt;0,0,F20-G20)</f>
        <v/>
      </c>
      <c s="2" r="I20" t="s"/>
      <c s="2" r="J20" t="s">
        <v>60</v>
      </c>
      <c s="2" r="K20" t="s">
        <v>61</v>
      </c>
      <c s="3" r="L20" t="n">
        <v>42628</v>
      </c>
      <c s="2" r="M20" t="s">
        <v>19</v>
      </c>
      <c s="2" r="N20" t="s"/>
      <c s="2" r="O20" t="s"/>
    </row>
    <row r="21" spans="1:15">
      <c s="2" r="A21" t="s">
        <v>15</v>
      </c>
      <c s="2" r="B21" t="s">
        <v>62</v>
      </c>
      <c s="2" r="C21" t="s">
        <v>17</v>
      </c>
      <c s="2" r="D21" t="s"/>
      <c s="2" r="E21" t="n">
        <v>6500</v>
      </c>
      <c s="2" r="F21" t="n">
        <v>99746</v>
      </c>
      <c s="2" r="G21" t="s"/>
      <c s="2" r="H21">
        <f>IF(F21-G21&lt;0,0,F21-G21)</f>
        <v/>
      </c>
      <c s="2" r="I21" t="s"/>
      <c s="2" r="J21" t="s">
        <v>63</v>
      </c>
      <c s="2" r="K21" t="s">
        <v>64</v>
      </c>
      <c s="3" r="L21" t="n">
        <v>42628</v>
      </c>
      <c s="2" r="M21" t="s">
        <v>19</v>
      </c>
      <c s="2" r="N21" t="s"/>
      <c s="2" r="O21" t="s"/>
    </row>
    <row r="22" spans="1:15">
      <c s="2" r="A22" t="s">
        <v>15</v>
      </c>
      <c s="2" r="B22" t="s">
        <v>65</v>
      </c>
      <c s="2" r="C22" t="s">
        <v>17</v>
      </c>
      <c s="2" r="D22" t="s"/>
      <c s="2" r="E22" t="n">
        <v>2964</v>
      </c>
      <c s="2" r="F22" t="n">
        <v>2964</v>
      </c>
      <c s="2" r="G22" t="s"/>
      <c s="2" r="H22">
        <f>IF(F22-G22&lt;0,0,F22-G22)</f>
        <v/>
      </c>
      <c s="2" r="I22" t="s"/>
      <c s="2" r="J22" t="s">
        <v>66</v>
      </c>
      <c s="2" r="K22" t="s"/>
      <c s="3" r="L22" t="n">
        <v>42631</v>
      </c>
      <c s="2" r="M22" t="s">
        <v>46</v>
      </c>
      <c s="2" r="N22" t="s"/>
      <c s="2" r="O22" t="s"/>
    </row>
    <row r="23" spans="1:15">
      <c s="2" r="A23" t="s">
        <v>15</v>
      </c>
      <c s="2" r="B23" t="s">
        <v>67</v>
      </c>
      <c s="2" r="C23" t="s">
        <v>17</v>
      </c>
      <c s="2" r="D23" t="s"/>
      <c s="2" r="E23" t="n">
        <v>6500</v>
      </c>
      <c s="2" r="F23" t="n">
        <v>17706</v>
      </c>
      <c s="2" r="G23" t="s"/>
      <c s="2" r="H23">
        <f>IF(F23-G23&lt;0,0,F23-G23)</f>
        <v/>
      </c>
      <c s="2" r="I23" t="s"/>
      <c s="2" r="J23" t="s">
        <v>68</v>
      </c>
      <c s="2" r="K23" t="s"/>
      <c s="3" r="L23" t="n">
        <v>42631</v>
      </c>
      <c s="2" r="M23" t="s">
        <v>19</v>
      </c>
      <c s="2" r="N23" t="s"/>
      <c s="2" r="O23" t="s"/>
    </row>
    <row r="24" spans="1:15">
      <c s="2" r="A24" t="s">
        <v>15</v>
      </c>
      <c s="2" r="B24" t="s">
        <v>69</v>
      </c>
      <c s="2" r="C24" t="s">
        <v>17</v>
      </c>
      <c s="2" r="D24" t="s"/>
      <c s="2" r="E24" t="n">
        <v>5000</v>
      </c>
      <c s="2" r="F24" t="n">
        <v>5000</v>
      </c>
      <c s="2" r="G24" t="s"/>
      <c s="2" r="H24">
        <f>IF(F24-G24&lt;0,0,F24-G24)</f>
        <v/>
      </c>
      <c s="2" r="I24" t="s"/>
      <c s="2" r="J24" t="s">
        <v>70</v>
      </c>
      <c s="2" r="K24" t="s"/>
      <c s="3" r="L24" t="n">
        <v>42631</v>
      </c>
      <c s="2" r="M24" t="s">
        <v>53</v>
      </c>
      <c s="2" r="N24" t="s"/>
      <c s="2" r="O24" t="s"/>
    </row>
    <row r="25" spans="1:15">
      <c s="2" r="A25" t="s">
        <v>15</v>
      </c>
      <c s="2" r="B25" t="s">
        <v>71</v>
      </c>
      <c s="2" r="C25" t="s">
        <v>17</v>
      </c>
      <c s="2" r="D25" t="s"/>
      <c s="2" r="E25" t="n">
        <v>7650</v>
      </c>
      <c s="2" r="F25" t="n">
        <v>7650</v>
      </c>
      <c s="2" r="G25" t="s"/>
      <c s="2" r="H25">
        <f>IF(F25-G25&lt;0,0,F25-G25)</f>
        <v/>
      </c>
      <c s="2" r="I25" t="s"/>
      <c s="2" r="J25" t="s">
        <v>72</v>
      </c>
      <c s="2" r="K25" t="s"/>
      <c s="3" r="L25" t="n">
        <v>42631</v>
      </c>
      <c s="2" r="M25" t="s">
        <v>53</v>
      </c>
      <c s="2" r="N25" t="s"/>
      <c s="2" r="O25" t="s"/>
    </row>
    <row r="26" spans="1:15">
      <c s="2" r="A26" t="s">
        <v>15</v>
      </c>
      <c s="2" r="B26" t="s">
        <v>73</v>
      </c>
      <c s="2" r="C26" t="s">
        <v>17</v>
      </c>
      <c s="2" r="D26" t="s"/>
      <c s="2" r="E26" t="n">
        <v>5000</v>
      </c>
      <c s="2" r="F26" t="n">
        <v>5000</v>
      </c>
      <c s="2" r="G26" t="s"/>
      <c s="2" r="H26">
        <f>IF(F26-G26&lt;0,0,F26-G26)</f>
        <v/>
      </c>
      <c s="2" r="I26" t="s"/>
      <c s="2" r="J26" t="s">
        <v>74</v>
      </c>
      <c s="2" r="K26" t="s"/>
      <c s="3" r="L26" t="n">
        <v>42631</v>
      </c>
      <c s="2" r="M26" t="s">
        <v>53</v>
      </c>
      <c s="2" r="N26" t="s"/>
      <c s="2" r="O26" t="s"/>
    </row>
    <row r="27" spans="1:15">
      <c s="2" r="A27" t="s">
        <v>15</v>
      </c>
      <c s="2" r="B27" t="s">
        <v>75</v>
      </c>
      <c s="2" r="C27" t="s">
        <v>17</v>
      </c>
      <c s="2" r="D27" t="s"/>
      <c s="2" r="E27" t="n">
        <v>3750</v>
      </c>
      <c s="2" r="F27" t="n">
        <v>3750</v>
      </c>
      <c s="2" r="G27" t="s"/>
      <c s="2" r="H27">
        <f>IF(F27-G27&lt;0,0,F27-G27)</f>
        <v/>
      </c>
      <c s="2" r="I27" t="s"/>
      <c s="2" r="J27" t="s">
        <v>76</v>
      </c>
      <c s="2" r="K27" t="s"/>
      <c s="3" r="L27" t="n">
        <v>42631</v>
      </c>
      <c s="2" r="M27" t="s">
        <v>53</v>
      </c>
      <c s="2" r="N27" t="s"/>
      <c s="2" r="O27" t="s"/>
    </row>
    <row r="28" spans="1:15">
      <c s="2" r="A28" t="s">
        <v>15</v>
      </c>
      <c s="2" r="B28" t="s">
        <v>77</v>
      </c>
      <c s="2" r="C28" t="s">
        <v>17</v>
      </c>
      <c s="2" r="D28" t="s"/>
      <c s="2" r="E28" t="n">
        <v>5000</v>
      </c>
      <c s="2" r="F28" t="n">
        <v>5000</v>
      </c>
      <c s="2" r="G28" t="s"/>
      <c s="2" r="H28">
        <f>IF(F28-G28&lt;0,0,F28-G28)</f>
        <v/>
      </c>
      <c s="2" r="I28" t="s"/>
      <c s="2" r="J28" t="s">
        <v>78</v>
      </c>
      <c s="2" r="K28" t="s"/>
      <c s="3" r="L28" t="n">
        <v>42631</v>
      </c>
      <c s="2" r="M28" t="s">
        <v>53</v>
      </c>
      <c s="2" r="N28" t="s"/>
      <c s="2" r="O28" t="s"/>
    </row>
    <row r="29" spans="1:15">
      <c s="2" r="A29" t="s">
        <v>15</v>
      </c>
      <c s="2" r="B29" t="s">
        <v>79</v>
      </c>
      <c s="2" r="C29" t="s">
        <v>17</v>
      </c>
      <c s="2" r="D29" t="s"/>
      <c s="2" r="E29" t="n">
        <v>6500</v>
      </c>
      <c s="2" r="F29" t="n">
        <v>6500</v>
      </c>
      <c s="2" r="G29" t="n">
        <v>6556</v>
      </c>
      <c s="2" r="H29">
        <f>IF(F29-G29&lt;0,0,F29-G29)</f>
        <v/>
      </c>
      <c s="2" r="I29" t="n">
        <v>6556</v>
      </c>
      <c s="2" r="J29" t="s">
        <v>80</v>
      </c>
      <c s="2" r="K29" t="s"/>
      <c s="3" r="L29" t="n">
        <v>42633</v>
      </c>
      <c s="2" r="M29" t="s">
        <v>28</v>
      </c>
      <c s="2" r="N29" t="s"/>
      <c s="2" r="O29" t="s"/>
    </row>
    <row r="30" spans="1:15">
      <c s="2" r="A30" t="s">
        <v>15</v>
      </c>
      <c s="2" r="B30" t="s">
        <v>81</v>
      </c>
      <c s="2" r="C30" t="s">
        <v>17</v>
      </c>
      <c s="2" r="D30" t="s"/>
      <c s="2" r="E30" t="n">
        <v>4500</v>
      </c>
      <c s="2" r="F30" t="n">
        <v>4500</v>
      </c>
      <c s="2" r="G30" t="n">
        <v>4538</v>
      </c>
      <c s="2" r="H30">
        <f>IF(F30-G30&lt;0,0,F30-G30)</f>
        <v/>
      </c>
      <c s="2" r="I30" t="n">
        <v>4538</v>
      </c>
      <c s="2" r="J30" t="s">
        <v>82</v>
      </c>
      <c s="2" r="K30" t="s"/>
      <c s="3" r="L30" t="n">
        <v>42675</v>
      </c>
      <c s="2" r="M30" t="s">
        <v>46</v>
      </c>
      <c s="2" r="N30" t="s"/>
      <c s="2" r="O30" t="s"/>
    </row>
    <row r="31" spans="1:15">
      <c s="2" r="A31" t="s">
        <v>15</v>
      </c>
      <c s="2" r="B31" t="s">
        <v>83</v>
      </c>
      <c s="2" r="C31" t="s">
        <v>17</v>
      </c>
      <c s="2" r="D31" t="s"/>
      <c s="2" r="E31" t="n">
        <v>6000</v>
      </c>
      <c s="2" r="F31" t="n">
        <v>67673</v>
      </c>
      <c s="2" r="G31" t="s"/>
      <c s="2" r="H31">
        <f>IF(F31-G31&lt;0,0,F31-G31)</f>
        <v/>
      </c>
      <c s="2" r="I31" t="s"/>
      <c s="2" r="J31" t="s">
        <v>84</v>
      </c>
      <c s="2" r="K31" t="s">
        <v>85</v>
      </c>
      <c s="3" r="L31" t="n">
        <v>42629</v>
      </c>
      <c s="2" r="M31" t="s">
        <v>28</v>
      </c>
      <c s="2" r="N31" t="s"/>
      <c s="2" r="O31" t="s"/>
    </row>
    <row r="32" spans="1:15">
      <c s="2" r="A32" t="s">
        <v>15</v>
      </c>
      <c s="2" r="B32" t="s">
        <v>86</v>
      </c>
      <c s="2" r="C32" t="s">
        <v>17</v>
      </c>
      <c s="2" r="D32" t="s">
        <v>87</v>
      </c>
      <c s="2" r="E32" t="n">
        <v>5800</v>
      </c>
      <c s="2" r="F32" t="n">
        <v>80636</v>
      </c>
      <c s="2" r="G32" t="s"/>
      <c s="2" r="H32">
        <f>IF(F32-G32&lt;0,0,F32-G32)</f>
        <v/>
      </c>
      <c s="2" r="I32" t="s"/>
      <c s="2" r="J32" t="s">
        <v>88</v>
      </c>
      <c s="2" r="K32" t="s">
        <v>64</v>
      </c>
      <c s="3" r="L32" t="n">
        <v>42628</v>
      </c>
      <c s="2" r="M32" t="s">
        <v>19</v>
      </c>
      <c s="2" r="N32" t="s"/>
      <c s="2" r="O32" t="s"/>
    </row>
    <row r="33" spans="1:15">
      <c s="2" r="A33" t="s">
        <v>15</v>
      </c>
      <c s="2" r="B33" t="s">
        <v>89</v>
      </c>
      <c s="2" r="C33" t="s">
        <v>17</v>
      </c>
      <c s="2" r="D33" t="s"/>
      <c s="2" r="E33" t="n">
        <v>5000</v>
      </c>
      <c s="2" r="F33" t="n">
        <v>5000</v>
      </c>
      <c s="2" r="G33" t="n">
        <v>5000</v>
      </c>
      <c s="2" r="H33">
        <f>IF(F33-G33&lt;0,0,F33-G33)</f>
        <v/>
      </c>
      <c s="2" r="I33" t="n">
        <v>5000</v>
      </c>
      <c s="2" r="J33" t="s">
        <v>90</v>
      </c>
      <c s="2" r="K33" t="s"/>
      <c s="3" r="L33" t="n">
        <v>42633</v>
      </c>
      <c s="2" r="M33" t="s">
        <v>19</v>
      </c>
      <c s="2" r="N33" t="s"/>
      <c s="2" r="O33" t="s"/>
    </row>
    <row r="34" spans="1:15">
      <c s="2" r="A34" t="s">
        <v>15</v>
      </c>
      <c s="2" r="B34" t="s">
        <v>91</v>
      </c>
      <c s="2" r="C34" t="s">
        <v>17</v>
      </c>
      <c s="2" r="D34" t="s"/>
      <c s="2" r="E34" t="n">
        <v>5600</v>
      </c>
      <c s="2" r="F34" t="n">
        <v>10386</v>
      </c>
      <c s="2" r="G34" t="s"/>
      <c s="2" r="H34">
        <f>IF(F34-G34&lt;0,0,F34-G34)</f>
        <v/>
      </c>
      <c s="2" r="I34" t="s"/>
      <c s="2" r="J34" t="s">
        <v>92</v>
      </c>
      <c s="2" r="K34" t="s"/>
      <c s="3" r="L34" t="n">
        <v>42628</v>
      </c>
      <c s="2" r="M34" t="s">
        <v>46</v>
      </c>
      <c s="2" r="N34" t="s"/>
      <c s="2" r="O34" t="s"/>
    </row>
    <row r="35" spans="1:15">
      <c s="2" r="A35" t="s">
        <v>15</v>
      </c>
      <c s="2" r="B35" t="s">
        <v>93</v>
      </c>
      <c s="2" r="C35" t="s">
        <v>17</v>
      </c>
      <c s="2" r="D35" t="s"/>
      <c s="2" r="E35" t="n">
        <v>2000</v>
      </c>
      <c s="2" r="F35" t="n">
        <v>2000</v>
      </c>
      <c s="2" r="G35" t="s"/>
      <c s="2" r="H35">
        <f>IF(F35-G35&lt;0,0,F35-G35)</f>
        <v/>
      </c>
      <c s="2" r="I35" t="s"/>
      <c s="2" r="J35" t="s">
        <v>94</v>
      </c>
      <c s="2" r="K35" t="s"/>
      <c s="3" r="L35" t="n">
        <v>42631</v>
      </c>
      <c s="2" r="M35" t="s">
        <v>53</v>
      </c>
      <c s="2" r="N35" t="s"/>
      <c s="2" r="O35" t="s"/>
    </row>
    <row r="36" spans="1:15">
      <c s="2" r="A36" t="s">
        <v>15</v>
      </c>
      <c s="2" r="B36" t="s">
        <v>95</v>
      </c>
      <c s="2" r="C36" t="s">
        <v>17</v>
      </c>
      <c s="2" r="D36" t="s"/>
      <c s="2" r="E36" t="n">
        <v>5000</v>
      </c>
      <c s="2" r="F36" t="n">
        <v>126057</v>
      </c>
      <c s="2" r="G36" t="s"/>
      <c s="2" r="H36">
        <f>IF(F36-G36&lt;0,0,F36-G36)</f>
        <v/>
      </c>
      <c s="2" r="I36" t="s"/>
      <c s="2" r="J36" t="s">
        <v>96</v>
      </c>
      <c s="2" r="K36" t="s">
        <v>64</v>
      </c>
      <c s="3" r="L36" t="n">
        <v>42628</v>
      </c>
      <c s="2" r="M36" t="s"/>
      <c s="2" r="N36" t="s"/>
      <c s="2" r="O36" t="s"/>
    </row>
    <row r="37" spans="1:15">
      <c s="2" r="A37" t="s">
        <v>15</v>
      </c>
      <c s="2" r="B37" t="s">
        <v>97</v>
      </c>
      <c s="2" r="C37" t="s">
        <v>17</v>
      </c>
      <c s="2" r="D37" t="s"/>
      <c s="2" r="E37" t="n">
        <v>1500</v>
      </c>
      <c s="2" r="F37" t="n">
        <v>1500</v>
      </c>
      <c s="2" r="G37" t="s"/>
      <c s="2" r="H37">
        <f>IF(F37-G37&lt;0,0,F37-G37)</f>
        <v/>
      </c>
      <c s="2" r="I37" t="s"/>
      <c s="2" r="J37" t="s">
        <v>98</v>
      </c>
      <c s="2" r="K37" t="s"/>
      <c s="3" r="L37" t="n">
        <v>42631</v>
      </c>
      <c s="2" r="M37" t="s">
        <v>53</v>
      </c>
      <c s="2" r="N37" t="s"/>
      <c s="2" r="O37" t="s"/>
    </row>
    <row r="38" spans="1:15">
      <c s="2" r="A38" t="s">
        <v>15</v>
      </c>
      <c s="2" r="B38" t="s">
        <v>99</v>
      </c>
      <c s="2" r="C38" t="s">
        <v>17</v>
      </c>
      <c s="2" r="D38" t="s"/>
      <c s="2" r="E38" t="n">
        <v>5000</v>
      </c>
      <c s="2" r="F38" t="n">
        <v>5000</v>
      </c>
      <c s="2" r="G38" t="n">
        <v>5000</v>
      </c>
      <c s="2" r="H38">
        <f>IF(F38-G38&lt;0,0,F38-G38)</f>
        <v/>
      </c>
      <c s="2" r="I38" t="n">
        <v>5000</v>
      </c>
      <c s="2" r="J38" t="s">
        <v>100</v>
      </c>
      <c s="2" r="K38" t="s"/>
      <c s="3" r="L38" t="n">
        <v>42644</v>
      </c>
      <c s="2" r="M38" t="s">
        <v>19</v>
      </c>
      <c s="2" r="N38" t="s"/>
      <c s="2" r="O38" t="s"/>
    </row>
    <row r="39" spans="1:15">
      <c s="2" r="A39" t="s">
        <v>15</v>
      </c>
      <c s="2" r="B39" t="s">
        <v>101</v>
      </c>
      <c s="2" r="C39" t="s">
        <v>17</v>
      </c>
      <c s="2" r="D39" t="s"/>
      <c s="2" r="E39" t="n">
        <v>9500</v>
      </c>
      <c s="2" r="F39" t="n">
        <v>25878</v>
      </c>
      <c s="2" r="G39" t="s"/>
      <c s="2" r="H39">
        <f>IF(F39-G39&lt;0,0,F39-G39)</f>
        <v/>
      </c>
      <c s="2" r="I39" t="s"/>
      <c s="2" r="J39" t="s">
        <v>102</v>
      </c>
      <c s="2" r="K39" t="s"/>
      <c s="3" r="L39" t="n">
        <v>42631</v>
      </c>
      <c s="2" r="M39" t="s">
        <v>19</v>
      </c>
      <c s="2" r="N39" t="s"/>
      <c s="2" r="O39" t="s"/>
    </row>
    <row r="40" spans="1:15">
      <c s="2" r="A40" t="s">
        <v>15</v>
      </c>
      <c s="2" r="B40" t="s">
        <v>103</v>
      </c>
      <c s="2" r="C40" t="s">
        <v>17</v>
      </c>
      <c s="2" r="D40" t="s"/>
      <c s="2" r="E40" t="n">
        <v>4500</v>
      </c>
      <c s="2" r="F40" t="n">
        <v>5583</v>
      </c>
      <c s="2" r="G40" t="s"/>
      <c s="2" r="H40">
        <f>IF(F40-G40&lt;0,0,F40-G40)</f>
        <v/>
      </c>
      <c s="2" r="I40" t="s"/>
      <c s="2" r="J40" t="s">
        <v>104</v>
      </c>
      <c s="2" r="K40" t="s">
        <v>105</v>
      </c>
      <c s="3" r="L40" t="n">
        <v>42631</v>
      </c>
      <c s="2" r="M40" t="s">
        <v>53</v>
      </c>
      <c s="2" r="N40" t="s"/>
      <c s="2" r="O40" t="s"/>
    </row>
    <row r="41" spans="1:15">
      <c s="2" r="A41" t="s">
        <v>15</v>
      </c>
      <c s="2" r="B41" t="s">
        <v>106</v>
      </c>
      <c s="2" r="C41" t="s">
        <v>17</v>
      </c>
      <c s="2" r="D41" t="s"/>
      <c s="2" r="E41" t="n">
        <v>6750</v>
      </c>
      <c s="2" r="F41" t="n">
        <v>6750</v>
      </c>
      <c s="2" r="G41" t="n">
        <v>6750</v>
      </c>
      <c s="2" r="H41">
        <f>IF(F41-G41&lt;0,0,F41-G41)</f>
        <v/>
      </c>
      <c s="2" r="I41" t="n">
        <v>6750</v>
      </c>
      <c s="2" r="J41" t="s">
        <v>107</v>
      </c>
      <c s="2" r="K41" t="s"/>
      <c s="3" r="L41" t="n">
        <v>42917</v>
      </c>
      <c s="2" r="M41" t="s">
        <v>19</v>
      </c>
      <c s="2" r="N41" t="s"/>
      <c s="2" r="O41" t="s"/>
    </row>
    <row r="42" spans="1:15">
      <c s="2" r="A42" t="s">
        <v>15</v>
      </c>
      <c s="2" r="B42" t="s">
        <v>108</v>
      </c>
      <c s="2" r="C42" t="s">
        <v>17</v>
      </c>
      <c s="2" r="D42" t="s"/>
      <c s="2" r="E42" t="n">
        <v>10000</v>
      </c>
      <c s="2" r="F42" t="n">
        <v>10000</v>
      </c>
      <c s="2" r="G42" t="n">
        <v>10000</v>
      </c>
      <c s="2" r="H42">
        <f>IF(F42-G42&lt;0,0,F42-G42)</f>
        <v/>
      </c>
      <c s="2" r="I42" t="n">
        <v>10000</v>
      </c>
      <c s="2" r="J42" t="s">
        <v>109</v>
      </c>
      <c s="2" r="K42" t="s"/>
      <c s="3" r="L42" t="n">
        <v>43009</v>
      </c>
      <c s="2" r="M42" t="s">
        <v>19</v>
      </c>
      <c s="2" r="N42" t="s"/>
      <c s="2" r="O42" t="s"/>
    </row>
    <row r="43" spans="1:15">
      <c s="4" r="A43" t="s">
        <v>15</v>
      </c>
      <c s="4" r="B43" t="s">
        <v>110</v>
      </c>
      <c s="4" r="C43" t="s"/>
      <c s="4" r="D43" t="s"/>
      <c s="4" r="E43">
        <f>SUM(E2:E42)</f>
        <v/>
      </c>
      <c s="4" r="F43">
        <f>SUM(F2:F42)</f>
        <v/>
      </c>
      <c s="4" r="G43">
        <f>SUM(G2:G42)</f>
        <v/>
      </c>
      <c s="4" r="H43">
        <f>SUM(H2:H42)</f>
        <v/>
      </c>
      <c s="4" r="I43">
        <f>SUM(I2:I42)</f>
        <v/>
      </c>
      <c s="4" r="J43" t="s"/>
      <c s="4" r="K43" t="s"/>
      <c s="4" r="L43" t="s"/>
      <c s="4" r="M43" t="s"/>
      <c s="4" r="N43" t="s"/>
      <c s="4" r="O43" t="s"/>
    </row>
  </sheetData>
  <autoFilter ref="A1:O1"/>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דוח גביה יומי חיובי</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2016-09-14T14:51:30Z</dcterms:created>
  <dcterms:modified xmlns:dcterms="http://purl.org/dc/terms/" xmlns:xsi="http://www.w3.org/2001/XMLSchema-instance" xsi:type="dcterms:W3CDTF">2016-09-14T14:51:30Z</dcterms:modified>
  <cp:lastModifiedBy/>
  <cp:category/>
  <cp:contentStatus/>
  <cp:version/>
  <cp:revision/>
  <cp:keywords/>
</cp:coreProperties>
</file>