
<file path=[Content_Types].xml><?xml version="1.0" encoding="utf-8"?>
<Types xmlns="http://schemas.openxmlformats.org/package/2006/content-types">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Default ContentType="image/png" Extension="png"/>
  <Default ContentType="application/vnd.openxmlformats-officedocument.vmlDrawing" Extension="vml"/>
  <Override ContentType="application/vnd.openxmlformats-officedocument.spreadsheetml.sheet.main+xml" PartName="/xl/workbook.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worksheet+xml" PartName="/xl/worksheets/sheet1.xml"/>
</Types>
</file>

<file path=_rels/.rels><ns0:Relationships xmlns:ns0="http://schemas.openxmlformats.org/package/2006/relationships"><ns0:Relationship Id="rId1" Target="xl/workbook.xml" Type="http://schemas.openxmlformats.org/officeDocument/2006/relationships/officeDocument"/><ns0:Relationship Id="rId2" Target="docProps/core.xml" Type="http://schemas.openxmlformats.org/package/2006/relationships/metadata/core-properties"/><ns0:Relationship Id="rId3" Target="docProps/app.xml" Type="http://schemas.openxmlformats.org/officeDocument/2006/relationships/extended-properties"/></ns0:Relationships>
</file>

<file path=xl/workbook.xml><?xml version="1.0" encoding="utf-8"?>
<s:workbook xmlns:r="http://schemas.openxmlformats.org/officeDocument/2006/relationships" xmlns:s="http://schemas.openxmlformats.org/spreadsheetml/2006/main">
  <s:workbookPr/>
  <s:bookViews>
    <s:workbookView activeTab="0"/>
  </s:bookViews>
  <s:sheets>
    <s:sheet name="Sheet1" sheetId="1" r:id="rId1"/>
  </s:sheets>
  <s:definedNames/>
  <s:calcPr calcId="124519" fullCalcOnLoad="1"/>
</s:workbook>
</file>

<file path=xl/sharedStrings.xml><?xml version="1.0" encoding="utf-8"?>
<sst xmlns="http://schemas.openxmlformats.org/spreadsheetml/2006/main" uniqueCount="702">
  <si>
    <t>צוות</t>
  </si>
  <si>
    <t>שם לקוח</t>
  </si>
  <si>
    <t>אמצעי תשלום</t>
  </si>
  <si>
    <t>סוג לקוח</t>
  </si>
  <si>
    <t>לקוח משפטי</t>
  </si>
  <si>
    <t>תשלום ייעוץ חודשי</t>
  </si>
  <si>
    <t>תשלום על בונוס</t>
  </si>
  <si>
    <t>תשלומים מיוחדים</t>
  </si>
  <si>
    <t>מספר התשלומים מעבר לאשראי</t>
  </si>
  <si>
    <t>סכום התשלומים מעבר לאשראי</t>
  </si>
  <si>
    <t>הערות</t>
  </si>
  <si>
    <t>צפי לחודש</t>
  </si>
  <si>
    <t>תשלומים נוספים בחודש</t>
  </si>
  <si>
    <t>צפי מאוחד</t>
  </si>
  <si>
    <t>הערות מגיליון הגביה</t>
  </si>
  <si>
    <t>אודם</t>
  </si>
  <si>
    <t>אחזקות משמר הנגב אגשח בעמ</t>
  </si>
  <si>
    <t>צקים</t>
  </si>
  <si>
    <t>ES-יעוץ</t>
  </si>
  <si>
    <t xml:space="preserve"> בונוס, זיכוי מחברת כחול לבן</t>
  </si>
  <si>
    <t>11/08/2016 - חני : חן בונוס 37378 עס 20481 ₪ נדחה ל21.8.17  לסוף ההסכם                                  אנו נקבל תשלומים בכל פעם פעימה של 6 צקים                                                    חן 37300 עס 463 שח עבור זיכוי מחברת כחול לבן אם לא גובים לבטל דרך אישור מאבי - רועי נא לקבל אישור מאבי
11/08/2016 - חני : רועי- ירי מחויב להוציא  צקים במועד נפנה אליו בסוף ספטמבר
11/08/2016 - חני :   חן 37300 עס 463 שח עבור זיכוי מחברת כחול לבן אם לא גובים לבטל דרך אישור מאבי - רועי נא לקבל אישור מאבי</t>
  </si>
  <si>
    <t>אופטיקה הלפרין בעמ</t>
  </si>
  <si>
    <t>כרטיס אשראי</t>
  </si>
  <si>
    <t>18/07/2016 - חני : רועי-שוחחתי הבוקר עם יענקלה הלפרין 
החזיר אותי להתנהל מול סמנכל הכספים שלו רועי ענבר 
אני אעדכן עד סוף השבוע
08/08/2016 - חני : נשלח מייל לרועי האם יש חדש
09/08/2016 - חני : רועי-אין חדש מסננים אותי אני אנחת שבוע הבא</t>
  </si>
  <si>
    <t>תעשיות לכיש</t>
  </si>
  <si>
    <t>מסב</t>
  </si>
  <si>
    <t>10/08/2016 - חני : ייעוץ חודשי - העברה בנקאית להעביר לנירית כל חודש במייל חן עסקה
10/08/2016 - חני : נירית - נשלחה חן עסקה לתשלום</t>
  </si>
  <si>
    <t>ברנד תעשיות בעמ</t>
  </si>
  <si>
    <t xml:space="preserve"> בונוס</t>
  </si>
  <si>
    <t>05/06/2016 - חני : טיפול יקי
04/07/2016 - חני : יקי - מחכה לחומר מרועי ומעביר לטיפול של אייל גורן
25/07/2016 - חני : יקי-החומר עבר לאייל גורן – מחכה לשיחה איתו  בהתאם לדרישתו</t>
  </si>
  <si>
    <t>עשות אשקלון תעשיות בעמ</t>
  </si>
  <si>
    <t>04/08/2016 - חני : איליה היום אצל הלקוח יעדכן חני מכינה ערבות
08/08/2016 - חני : ערבות בהכנה
09/08/2016 - חני : ערבות מוכנה איליה יודיע מתי שם לאיסוף שיקים למסור לו את הערבות</t>
  </si>
  <si>
    <t>א.ל. אלקטרוניקה - שירותי הנדסה ויצור בעמ</t>
  </si>
  <si>
    <t>04/08/2016 - חני : נשלח חשבונית לקרינה לגביה
04/08/2016 - חני : התשלום אושר ישולם 5.8
09/08/2016 - חני : שולם</t>
  </si>
  <si>
    <t>נובה מכשירי מדידה בעמ</t>
  </si>
  <si>
    <t>26/07/2016 - חני : תשלום הבא ישולם 2.8
26/07/2016 - חני : התשלום אושר
04/08/2016 - חני : התשלום אושר ושולם</t>
  </si>
  <si>
    <t>המכללה האקדמית לחינוך עש קיי בעמ</t>
  </si>
  <si>
    <t>05/07/2016 - חני : ייעוץ חודשים - שיקים פברואר 2016 עד ינואר 2017</t>
  </si>
  <si>
    <t>עירית אריאל</t>
  </si>
  <si>
    <t>העברה בנקאית</t>
  </si>
  <si>
    <t>09/08/2016 - חני : העברות בנקאיות - לוודא תמיד מול נאטשה שיש חן לתשלום</t>
  </si>
  <si>
    <t>קטיף חרושת מתכת בעמ</t>
  </si>
  <si>
    <t>ES - בסיס הצלחה</t>
  </si>
  <si>
    <t>24/04/2016 - אורטל :  רועי ינסה לחדש עם הלקוח פעילות ייעוץ רגיל</t>
  </si>
  <si>
    <t>איטריידר בעמ - אניאופשן ישראל בעמ</t>
  </si>
  <si>
    <t>24/04/2016 - אורטל :  רועי ינסה לחדש עם הלקוח פעילות ייעוץ רגילעד סוף יוני
04/07/2016 - חני : נשלח לרועי -•	האם לסגור את הלקוח או שאתה סוגר חוזה ייעוץ – נא תשובה מיידית
06/07/2016 - חני : רועי-ננסה לגייס מחדש עד 31.08.16</t>
  </si>
  <si>
    <t>מועצה מקומית גדרה</t>
  </si>
  <si>
    <t xml:space="preserve"> תקשורת סלולארית</t>
  </si>
  <si>
    <t>17/07/2016 - חני : יפה לא עונה לנסות שוב מחר לגבי חן 31176
10/08/2016 - חני : יפה לא עונה נשלח שוב מייל בכתוב רועי שתתייחס לחן זיכוי - לגבי התשלום החודשי יש הוראה קבועה לתשלום
10/08/2016 - חני : יפה- חני שלוםהחשבון הועבר לבדיקה ואישור של יהודה שמגה</t>
  </si>
  <si>
    <t>אדירם תעשיות מתכת בעמ</t>
  </si>
  <si>
    <t>24/04/2016 - אורטל : רועי ינסה לחדש עם הלקוח פעילות ייעוץ רגיל
04/07/2016 - חני : נשלח לרועי - האם לסגור את הלקוח או שאתה סוגר חוזה ייעוץ – נא תשובה מיידית
06/07/2016 - חני : רועי-ננסה לגייס מחדש עד 31.08.16</t>
  </si>
  <si>
    <t>קו צינור אילת אשקלון בעמ</t>
  </si>
  <si>
    <t>10/08/2016 - חני : ייעוץ חודשי - העברות בנקאיות להעביר לאנה את חן עסקה כל חודש גם במייל ולוודא תשלום לסוף חודש
10/08/2016 - חני : נשלחה חן עסקה לאנה לתשלום</t>
  </si>
  <si>
    <t>בריטמן אלמגור זהר ושות</t>
  </si>
  <si>
    <t xml:space="preserve"> חן 37387 בונוס תשלום נוסף</t>
  </si>
  <si>
    <t>08/08/2016 - חני : מיכל-נשלחו אליה 2 החשבוניות של פרימיום לתשלום
14/08/2016 - חני : חן 1111-592 סים עס 610 שח
14/08/2016 - חני : חן 1111-608 עס 611 שח</t>
  </si>
  <si>
    <t>לוצאטו את לוצאטו עורכי פטנטים</t>
  </si>
  <si>
    <t>04/06/2016 - חני :  ייעוץ חודשי - שיקים אפריל 2016 עד מרץ 2017</t>
  </si>
  <si>
    <t>קידמה ציוד לתובלה 1971 בעמ</t>
  </si>
  <si>
    <t>הוראת קבע</t>
  </si>
  <si>
    <t>12/07/2016 - חני : נשלח מייל לנאוה ורועי
17/07/2016 - חני : עדיין ל אקבעו פגישה
24/07/2016 - חני : אבי אמר לנאוה להפסיק לנסות לתאם הלקוח אמר לה שלא מעוניין להפגש רועי ימשיך</t>
  </si>
  <si>
    <t>ארט יודאיקה בעמ</t>
  </si>
  <si>
    <t>14/08/2016 - חני : חן 1111-599 עס 234 שח להוציא חן מס ולגבות
14/08/2016 - חני : שיק ייעוץ חתום איליה יביא יום שלישי
14/08/2016 - חני : חן 1111-619 סים עס 345 שח</t>
  </si>
  <si>
    <t>עיריית קרית גת</t>
  </si>
  <si>
    <t>06/07/2016 - חני : רועי-אין המשך אין הסכם עם הלקוח  כל תשלום שמתקבל זה ברכה
06/07/2016 - חני : התשלום אושר
10/08/2016 - חני : לא נכנס תשלום בינתיים - רועי עדכונך באם אתה יוצר קשר או להמשיך לחכות ואם כן עד איזה תאריך</t>
  </si>
  <si>
    <t>המכללה הטכנולוגית באר- שבע  (ער)</t>
  </si>
  <si>
    <t xml:space="preserve"> ינטרנט+כ.אשראי, הפרשי מדד, חודשים יוני 20106 ואילך - 18 חודשים</t>
  </si>
  <si>
    <t>04/08/2016 - חני : רועי- מה עם חידוש הסכם החדש
04/08/2016 - חני : חן 37137-1 לעדכן  לגבי תשלומהלאחר אישור ההסכם
09/08/2016 - חני : רועי-בצעתי נחיתה על הלקוח יעקב המשנה למנכל בחול עד ה 22 לחודש
אני אתאם מולו מיד כשיחזור</t>
  </si>
  <si>
    <t>אופק מ.ב. חברה לניהול ואחזקה מעמ</t>
  </si>
  <si>
    <t>26/07/2016 - חני : רועי-אין מענה אצל הלקוח מנסה כל יום אעדכן כשאתאם
08/08/2016 - חני : רועי-יצאתי כרגע מאופק מ.ב. מוטי נתן הוראה להכין לנו 6 צקים בסך 5850 שח עח ריטיינר ואת הצק של המעמ 5100 שח יהיה מוכן תחילת שבוע
11/08/2016 - חני : רועי- נורית לרועי - רק מחר יהיו תשלומים.מחר אשלח לך מייל</t>
  </si>
  <si>
    <t>אגרוטופ בעמ</t>
  </si>
  <si>
    <t>23/11/2015 - אורטל : רועי-הנספח לא נשלח .הוצאנו לו סיכום פגישה שמעודכן בסם
09/08/2016 - חני : הגיע מכתב סיום התקשרות הועבר לכולם
11/08/2016 - חני : רועי-טופל 
שוחחתי עם רון בן חיים המנכל  יש לנו פגישה בסוף החודש 31.8אעדכן אחריה</t>
  </si>
  <si>
    <t>אסותא מרכזים רפואיים בעמ</t>
  </si>
  <si>
    <t>23/07/2016 - חני : רועי- ממשיכים
04/08/2016 - חני : אורנה-נשלחה חן עסקה לתשלום
08/08/2016 - חני : אורנה-בוקר טוב
החשבונית אושרה לתשלום עי אביב ביום חמישי ועדיין נדרש סבב חתימות. חני בקשה שתאשר במייל חוזר לאחר החתימות</t>
  </si>
  <si>
    <t>צוות 3 ניהול והשקעות 1997 בעמ</t>
  </si>
  <si>
    <t xml:space="preserve"> צמיגים</t>
  </si>
  <si>
    <t>04/08/2016 - חני : רועי - נא לאשר עי רוני את ביטול החשבונית
08/08/2016 - חני : יקי-אני מבקש לשבת אתכם על תיקון החשבונית 37404 של צוות שלוש בנושא הצמיגים - אני לא רואה לנכון לבטל את הזיכו
11/08/2016 - חני : יקי-סוכם שהנושא יידון אצל אבי לא מחוק את החוב עד אז בבקשה</t>
  </si>
  <si>
    <t>עיריית בת ים</t>
  </si>
  <si>
    <t xml:space="preserve"> חן בונוס - תגבה בחודש ספטמבר רועי צריך לתקן את החשבונית</t>
  </si>
  <si>
    <t>26/07/2016 - חני : גולי- חן יולי אצלה לחודש הבא לתשלום לוודא העברה חודש הבא
26/07/2016 - חני : גולי- חן יולי אצלה לחודש הבא לתשלום לוודא העברה חודש הבא
04/08/2016 - חני : יקי- בספטמבר תגבה חשבונית הבונוס שרועי צריך לתקן</t>
  </si>
  <si>
    <t>גולדשטיין שרותי תברואה בעמ</t>
  </si>
  <si>
    <t>25/07/2016 - חני :  ייעוץ חדושי נובמבר2015 עד מרץ 2017 - חודש חינם אפריל 2015</t>
  </si>
  <si>
    <t>קינג מיסבי מנוע (יצור ושווק)בעמ</t>
  </si>
  <si>
    <t>07/03/2016 - אורטל : יקי-ראה את סיכום הפגישה שנערך עם הלקוח ביולי 15 ביחד עם אבי 
יש תשלום עד חודש אפריל כולל נקודת הבדיקה תהיה רק בתום 24 חודשים קרי לא לפני 31.08.16 
מחודש מאי ועד אוגוסט כולל יורד מיעדי הגביה של הצוות 
בתנאי שנעמוד בהסכם יושלם התשלום כפי שסיכמנו עמו וייתן גם צקים קדימה לשנה הנותרת עד תום ההסכם
20/03/2016 - אורטל : עד ה1.9 אין גביה -ר סיכום אבי ויורם שמקושר
23/06/2016 - חני : 1.9 נקודת בקורת לבדיקת עמידה בחסכון  כרגע אין גביה</t>
  </si>
  <si>
    <t>שלמה זבידה אחזקות בעמ</t>
  </si>
  <si>
    <t>17/07/2016 - חני : יקי- ביקש מרועי -תכין את הפגישה כך שבסוף החודש ישלם בפועל
אחרת לא יהיה תשלום החודש לגבי הבונוס
04/08/2016 - חני : רועי- האם מסרת את החן ב27.7 ומה קורה לגבי הוצאת חן מס מראש נא עדכונך בדחיפות
11/08/2016 - חני : רועי-נמסרה תדאגי לגביה</t>
  </si>
  <si>
    <t>ניצנים סוכנויות לביטוח בעמ</t>
  </si>
  <si>
    <t>09/08/2016 - חני : נשלח מייל לרועי מה נסגר
09/08/2016 - חני : רועי- חן לא נמסרה ללקוח המנכל שם טעון ולא מרוצה רועי העלה את אבי מול המנכל וסוכם שידברו ביום שני ויגיעו להחלטה לגבי המשך (ללקוח יש שיק בטחון ל2.9.16)
10/08/2016 - חני : רועי-לידיעה ללקוח חודש חינם באוגוסט 
לאחר שיחה שלו עם אבי סיכמנו לקבל החלטה בשבוע הבא על המשך הפעילות</t>
  </si>
  <si>
    <t>המסלול האקדמי המכללה למינהל מיסודה של הסתדרות הפקידים בעמ</t>
  </si>
  <si>
    <t>14/07/2016 - חני : התשלום ישולם בקיזוז חן מס זיכוי הפרשי מעמ
20/07/2016 - חני : השיקים מוכנים איליה ידאג לאסוף עד שעה 16.00 השיקים חתומים –ניתן לשלוח שליח עד שעה 16:00לכתובתנו : שד יצחק רבין 7 ראשלצ
בנין ג קומה 1 חדר 338  בברכה ותודהרוזי חאגה אחראית תשלומים וספקים
המסלול האקדמי של המכללה למינהל 
שדרות יצחק רבין 7 ראשון לציון 7549071
25/07/2016 - חני : הגיעו השיקים</t>
  </si>
  <si>
    <t>ביפר תקשורת ישראל בעמ</t>
  </si>
  <si>
    <t>11/08/2016 - חני : ייעוץ חודשי - שיקים יוני 2015 עד נובמבר 2016 כנגד שיק בטחון
27/06/2015 - חני : ללא ניהול חוזים</t>
  </si>
  <si>
    <t>המכללה האקדמית ספיר (ער)</t>
  </si>
  <si>
    <t>21/05/2016 - חני : ייעוץ חודשי - כולל ניהול חוזים - הוראת קבע
14/06/2016 - חני : התשלום אושר
13/07/2016 - חני : התשלום אושר</t>
  </si>
  <si>
    <t>תפוז כתום שווק אופנה</t>
  </si>
  <si>
    <t>07/07/2016 - חני : רועי-נאווה – נא לזמן את הלקוחות הנל לפגישה אצלנו
04/08/2016 - חני : פגישה 7.8
11/08/2016 - חני : רועי-בשבוע הבא נפגש עם אריק פעם נוספת לחידוש</t>
  </si>
  <si>
    <t>בר - נש שירותי כח אדם בנגב בעמ</t>
  </si>
  <si>
    <t>09/08/2016 - חני : רוני פגישה 11.8
11/08/2016 - חני : רועי-יש פגישה היום עם אושר
11/08/2016 - חני : מה נסגר בפגישה</t>
  </si>
  <si>
    <t>סינרגי כבלים בעמ</t>
  </si>
  <si>
    <t>08/08/2016 - חני : 21/11/2015 - חני :  ייעוץ חודשי נובמבר 2015 עד אפריל 2017  פלוס  שיק בטחון</t>
  </si>
  <si>
    <t>מטיילי ירון בר בעמ</t>
  </si>
  <si>
    <t>01/12/2015 - חני :  ייעוץ חודשי - שיקים נובמבר 2015 עד אוקטובר 2016 שוטף 90
10/08/2016 - חני : להוציא חן עתידית</t>
  </si>
  <si>
    <t>Cellebrite Mobile Synchronization Ltd</t>
  </si>
  <si>
    <t>11/08/2016 - חני :  ייעוץ חודשי כנגד תשלומי מסב - להעביר לאורית ואסנת במייל</t>
  </si>
  <si>
    <t>הום סנטר (עשה זאת בעצמך) בעמ</t>
  </si>
  <si>
    <t>20/06/2016 - חני : ייעוץ חודשי 18 שיקים ב6 תשלומים רבעוניים ינואר 2016 עד יוני 2017 כנגד ערבות בנקאית</t>
  </si>
  <si>
    <t>רפי את רפי בעמ</t>
  </si>
  <si>
    <t>03/03/2016 - אורטל : ייעוץ חודשי שיקים מפברואר 2016 עד יולי 2017 כנגד ערבות בנקאית</t>
  </si>
  <si>
    <t>מזוז אליהו ובנו</t>
  </si>
  <si>
    <t>06/07/2016 - חני : שיקים מאי 2016 עד אוקטובר 2017 - ערבות בנקאית עס 153000 ליום 30.9.17
06/07/2016 - חני : התשלום אושר ושולם
06/07/2016 - חני : ללקוח יש פריומיום ללא חיוב</t>
  </si>
  <si>
    <t>י.ג. ביגוד בעמ מרכז הלבשה</t>
  </si>
  <si>
    <t>10/08/2016 - חני : נשלח מייל לאיליה מה קורה עם שאר השקים
14/08/2016 - חני : איליה-חני שלום
דיברתי עם הלקוח. הוא מבקש פגישה לפני שמעביר את שאר השקים.
אני קובע אתו פגישה כדי להבין על מה מדובר ולנסות לקבל את השקים. במקביל חן שלחה לו מייל המרכז את כל התהליכים וחסכונות שהושגו עד כה.
ברגע שאקבע את הפגישה אשלח לך זימון.
14/08/2016 - חני : נקבעה פגישה 6.9</t>
  </si>
  <si>
    <t>ALUMCON C.L LTD</t>
  </si>
  <si>
    <t>22/06/2016 - חני : ייעוץ חודשי שיקים ממאי 2016 עד אוקטובר 2017 כנגד ערבות בנקאית עד ליום 9.11.17 - נספח א  נמסר ללקוח
25/07/2016 - חני : גלי - יוסי הודיע על סיום פרימיום גלי תדבר במידה ויהיה שינוי תעדכן בינתיים נסגר ההסכם 20.7.16</t>
  </si>
  <si>
    <t>יניב מאבטחים בעמ</t>
  </si>
  <si>
    <t>25/06/2016 - חני : ייעוץ חודשי שיקים מיולי 2016 עד דצמבר 2017 כנגד ערבות בנקאית עס 180000 שח   עד ליום 9.11.17 - נספח א נוסח לקוח נמסר ללקוח
28/06/2016 - חני : הערה חשובה מיקי בתאריך 10.10.17 - חודש לפני מועד פקידעת הערבות יש לקיים פגישה דחופה עם הלקוחה על הייומים למנוע חילוט ערבות                בהמשך לסיכום יקי מול ורד באישור אבי הוסכם כי ההסכם למרות שנחתם ב9.5.16  יחל בפועל ב19.6.19</t>
  </si>
  <si>
    <t>סי. אם קומפוזיט מטיריאלס בעמ</t>
  </si>
  <si>
    <t>28/07/2016 - חני : אסף מביא יום ראשון את השיקים
31/07/2016 - חני : אסף לא הביא- יום שלישי יביא איליה יחשב 1.8 באישור נתן
02/08/2016 - חני : הגיעו 5 שיקים יולי עד נובמבר - תבצע השלמה לאחר שיחליטו באם עוברים בנק או לא</t>
  </si>
  <si>
    <t>סיכום לצוות אודם</t>
  </si>
  <si>
    <t>אלמוג</t>
  </si>
  <si>
    <t>איי פי סי ירושלים בעמ</t>
  </si>
  <si>
    <t>31/07/2016 - חני : נ שלח לבנק
09/08/2016 - חני : ערבות מוכנה למסור לצבי יום חמישי מביא שיקים
14/08/2016 - חני : צבי-הבאתי צקים. הצק של אוקטובר לא נמסר מכיוון שהיתה חסרה בו חתימה. נאסוף אותו השבוע</t>
  </si>
  <si>
    <t>מ.ש. אלומיניום בעמ</t>
  </si>
  <si>
    <t>31/07/2016 - חני : ייעוץ חודשי - שיקים יולי 2016 עד דצמבר 2017 כנגד ערבות בנקאית עס 153000 שח ליום 5.1.18</t>
  </si>
  <si>
    <t>קרית הישיבה בית אל</t>
  </si>
  <si>
    <t>19/07/2016 - חני : ייעוץ חודשי - 18 שיקים יולי 016 עד דצמבר 2017</t>
  </si>
  <si>
    <t>בית לפליטות</t>
  </si>
  <si>
    <t>14/07/2016 - חני : נשלח לבנק שינוי בערבות
24/07/2016 - חני : הארכת הערבות מחר צבי ימסור
04/08/2016 - חני : נמסרה הארכת הערבות</t>
  </si>
  <si>
    <t>בני יעקב מלאייב למסחר בעמ</t>
  </si>
  <si>
    <t>11/08/2016 - חני : נתן-הנספח לערבות  פלוס  הנספח להסכם הועברו לעוד של הלקוח לאישור
11/08/2016 - חני : נתן-הועבר היום ממתין לתשובה
14/08/2016 - חני : צבי- עדכון מחר מנתן</t>
  </si>
  <si>
    <t>סנפיר יציקות אלומיניום בעמ</t>
  </si>
  <si>
    <t>29/06/2016 - חני :  ייעוץ חודשי - 18 שיקים יוני 2016 עד נובמבר 2017</t>
  </si>
  <si>
    <t>אור שלום למען ילדים ונוער בסיכון (חלצ)</t>
  </si>
  <si>
    <t>24/04/2016 - אורטל : 20/03/2016 - אורטל : ייעוץ חודשי שיקים מאפריל 2016 עד מרץ 2017</t>
  </si>
  <si>
    <t>אורות ערכים תורה ומסורת (ער)</t>
  </si>
  <si>
    <t>05/06/2016 - חני :  ייעוץ חודשי שיקים ממרץ 2016 עד אוגוסט 2017 כנגד ערבות בנקאית</t>
  </si>
  <si>
    <t>היי - טק מכניקה בעמ</t>
  </si>
  <si>
    <t>31/01/16 - אורטל : 13/01/16 - אורטל : ייעוץ חודשי 18 שיקים כנגד ערבות בנקאית ינואר 2016 עד יוני 2017</t>
  </si>
  <si>
    <t>ידידים בישראל של נפש בנפש (ער)</t>
  </si>
  <si>
    <t>07/07/2016 - חני : יעוץ חודשי  פלוס  ניהול חוזים -העברות בנקאיות - להעביר חן עסקה סימה הנהח
07/07/2016 - חני : התשלום אושר ושולם
04/08/2016 - חני : התשלום אושר ושולם</t>
  </si>
  <si>
    <t>טובול חומרי בנין (1990) בעמ</t>
  </si>
  <si>
    <t>13/06/2016 - חני : ערבות היא לתאריך 31.3.18 אבל יכול לפדות אותה בכל רגע מ1.9.16 ערבות בנוסח ישן
28/06/2016 - חני : לשנות את המדד ב1.9.16
03/07/2016 - חני : עקב חילופי אישיים בטובות ההסכם התעכב להלן השינויים .
1.	עלות – ירדה ל 6000 ₪ במקום 10000 ₪ 
2.	ערבות בנקאית 50%
3.	תחילת עבודה 1.9.16
4.	איש הקשר – במקום עמיר שבתאי מונה למנהל הכספים – שאול ( צבי אתם מכירים אותו )
5.	הלקוח העביר כבר תשלומים
בכל מקרה לפני יצירת קשר עם הלקוח – נא לעדכן אותי</t>
  </si>
  <si>
    <t>מרכז מעשה</t>
  </si>
  <si>
    <t>05/05/2016 - אורטל : עודכנה נקודת הביקורת לשנה לתאריך 20/10/16
ההסכם נשאר לשלוש שנים והחיסכון גם לשלוש שנים
10/08/2016 - חני : להוציא חן עתידית</t>
  </si>
  <si>
    <t>מצות יהודה משה לודמיר ובניו בעמ</t>
  </si>
  <si>
    <t>30/03/2016 - אורטל : 04/01/16 - אורטל : ייעוץ חודשי ינואר 2016 עד דצמבר 2016 שיקים כנגד ערבות בנקאית</t>
  </si>
  <si>
    <t>שיא פרוייקטים בעמ</t>
  </si>
  <si>
    <t>24/12/15 - חני :  ייעוץ חודשי - שיקים דצמבר 2015 עד מאי 2017 כנגד שיק בטחון</t>
  </si>
  <si>
    <t>סופר דיל מוצרי מזון (94) בעמ</t>
  </si>
  <si>
    <t>24/12/15 - חני : 8.12.15 - אורטל : ייעוץ חודשי מדצבר 2015 עד מאי 2017 כנגד ערבות בנקאית
24/12/15 - חני : אורטל לוודא קישור בסם של מכתב קבלת ערבות לא מקושר
17/01/2016 - אורטל : קושר</t>
  </si>
  <si>
    <t>ישיבת אש התורה</t>
  </si>
  <si>
    <t>14/08/2016 - חני : צבי-שוחחתי עם גיימי. יכין את הצקים- ביקש לתזכר אותו במייל. נשלח מייל. למעקב.
14/08/2016 - חני : צבי-שוחחתי עם גיימי. יכין את הצקים- ביקש לתזכר אותו במייל. נשלח מייל. למעקב.
14/08/2016 - חני : צבי-שוחחתי עם גיימי. יכין את הצקים- ביקש לתזכר אותו במייל. נשלח מייל. למעקב.</t>
  </si>
  <si>
    <t>מכללה ירושלים (ער)</t>
  </si>
  <si>
    <t>26/07/2016 - חני : צבי עדיין מטפל מולו הרב צריך להחליט
08/08/2016 - חני : צבי קיבל מכתב בטול ערבות מחר אצל הלקוח
14/08/2016 - חני : צבי-נכון לשבוע שעבר עדיין לא אושר עי הרב. נבדוק השבוע.</t>
  </si>
  <si>
    <t>ישרלייזר רעים 2000 אגודה חקלאית בעמ</t>
  </si>
  <si>
    <t>25/08/2015 - חני : נספח א לוודא באם חתמוו
08/10/2015 - חני : בטיפול חני
04/11/2015 - חני : נספח א נשלח ללקוח חתום</t>
  </si>
  <si>
    <t>יפה נוף פלדהיים רשת חנויות ספרים בעמ</t>
  </si>
  <si>
    <t>23/08/2015 - חני :  ייעוץ חודשי - שיקים אוגוסט 2015 עד ינואר 2017 הנחה 5% עם ניהול חוזים</t>
  </si>
  <si>
    <t>עיריית אופקים</t>
  </si>
  <si>
    <t>04/08/2016 - חני : פגישה 10.8 צבי עם יקי
11/08/2016 - חני : צבי-נחכה לקבלת הצקים בגין יולי ואוגוסט בשבוע הבא
14/08/2016 - חני : צבי-התקיימה פגישה עם הגזבר ומנכל העירייה. מעוניינים לסיים את ההתקשרות. ממתינים לתשלום יולי ואוגוסט השבוע ואז יועבר למשפטי</t>
  </si>
  <si>
    <t>מוסדות ויזניץ בארץ הקודש</t>
  </si>
  <si>
    <t>16/02/2016 - חני : ייעוץ חודשי - יולי 2015 עד דצמבר 2016  פלוס  ערבות בנקאית עס 106875 שח ליום 25.12.16   פלוס  ניהול חוזים
29/08/2015 - חני : נספח א לא נמסר ללקוח</t>
  </si>
  <si>
    <t>ע.ר.ד הובלות דוד בעמ</t>
  </si>
  <si>
    <t>04/08/2016 - חני : מעיין - המצגת עדיין לא מוכנה יש עוד פרק של הסלולאר ואז יציגו לאבי מקווה יום ראשון לוודא מול צבי
08/08/2016 - חני : צבי-כרגע נקבע ל-11.8
אני מקווה שנסגור את פרק הסלולאר בתחילת השבוע הבא
14/08/2016 - חני : צבי-בהמשך לפרזנטציה שנערכה- אני אשב על הנושא עם קובי ונגבש את השורה התחתונה של החשבונית</t>
  </si>
  <si>
    <t>מכללת בית רבקה</t>
  </si>
  <si>
    <t>08/08/2016 - חני : נאור-עדיין לא הייתה פגישה עם הרב של המכללה בפגישה נגיש לו את החשבונית
08/08/2016 - חני : נאור ישלח זימון לפגישה
14/08/2016 - חני : צבי-הלקוח בחופש עד ראש חודש אלול- תתואם פגישה כשהו חוזר לעבודה.</t>
  </si>
  <si>
    <t>אמקול  בעמ</t>
  </si>
  <si>
    <t>29/06/2016 - חני : יקי-נדחתה פגישה ל24.7
04/08/2016 - חני : יקי מסר ללקוח כמה הצעות מחכה לתשובה בעוד שבוע
14/08/2016 - חני : צבי-גיל מנהל הכספים אמור להחזיר תשובה ליקי לגבי מספר הצעות שהועלו. אני עוקב אחר הנושא מול יקי.</t>
  </si>
  <si>
    <t>נאנאוניקס אימג'ינג בעמ</t>
  </si>
  <si>
    <t>04/08/2016 - חני : צבי מול הלקוח עם הצעת פתרון צריך לקבל תשובה מהלקוח
09/08/2016 - חני : צבי לערן - 
ערן שלום
בהמשך להתכתבות בינינו בשבוע שעבר אני מבקש לעדכן אותנו בהחלטתכם לגבי המשך הפעילות עד לתאריך 15 לחודש.
14/08/2016 - חני : צבי-נתתי ללקוח שהות להשיב לנו עד ה- 15 לחודש באלו מ-2 האלטרנטיבות הם בוחרים. אבדוק מחר מול חיה מה התשובה הסופית שלהם</t>
  </si>
  <si>
    <t>עיריית רהט</t>
  </si>
  <si>
    <t xml:space="preserve"> בונוס תשלום שני ישולם פברואר 2017+תשלום שלישי פברואר 2018</t>
  </si>
  <si>
    <t>10/08/2016 - חני : מעיין תדבר עם סולימאן תעדכן את חני
10/08/2016 - חני : מעיין כבר לא עונה מחר תתקשר ותעדכן
11/08/2016 - חני : מעיין -שוחחתי עם סולימאן הבטיח שהתשלום של אוגוסט יעבור עם המסבים של ה 20 לחודש.
אני אעשה שיחה חוזרת ביום שלישי הבא לוודא זאת.</t>
  </si>
  <si>
    <t>אם החיטה בעמ</t>
  </si>
  <si>
    <t>28/02/16 - חני : ייעוץ חודשי שיקים מפברואר 2016 עד ינואר 2017</t>
  </si>
  <si>
    <t>קבוצת יבנה קבוצת הפועל המזרחי להתיישבות שיתופית בעמ</t>
  </si>
  <si>
    <t>06/07/2016 - חני : התשלום אושר
10/07/2016 - חני : שולם
08/08/2016 - חני : התשלום אושר ושולם</t>
  </si>
  <si>
    <t>שוקולד בר (מ.ב.) הרצליה בעמ</t>
  </si>
  <si>
    <t>15/08/2016 - חני : ייעוץ חודשי - כ.אשראי  פלוס  ניהול חוזים ללא תשלום
15/08/2016 - חני : התשלום אושר ושולם</t>
  </si>
  <si>
    <t>הקיבוץ הדתי אגודה שיתופית מרכזית בעמ</t>
  </si>
  <si>
    <t>24/12/15 - חני : ייעוץ חודשי ינואר 2016 עד דצמבר 2016 הנחה 5%  פלוס  חודש אחרון חינם בשל סוף שנה - כולל מערכת חוזים ללא חיוב
12/07/2016 - חני : יקי-את הבונוס לא נוציא החודש צבי יוציא את הבונוס בסוף ההסכם
אין צורך להוציא חשבונית בונוס</t>
  </si>
  <si>
    <t>בית יתומים ציון - בלומנטל</t>
  </si>
  <si>
    <t>18/07/2016 - חני : צבי-אנו עושים להם כרגע יישום בביטוח. נקווה שזה יגרום להם להמשיך לחודשים נוספים. עדכונים עד יום חמישי.משימה עד 21.7.16
04/08/2016 - חני : יקי- צבי הודיע לי שהלקוח לא מעוניין להמשיך איתנו מעבר לחודשיים ששילם
אני מבקש לתאם פגישה עם הלקוח עם רוני או איתי על מנת להעמיד את הלקוח במקומו צבי טוען שיש לו חיסכון בביטוח אז אני לא מבין למה במקרה זה הלקוח בוחר לא להמשיך?צבי – שלח אלי את כל תוכנית העבודה שהוצגה ללקוח ואת הסיבה למה הלקוח לא מעוניין ליישם
14/08/2016 - חני : נשלח מייל לצבי לגבי תוכנית עבודה ליקי אמר שיקי לא בקש רק תאריך לפגישה חני בקשה לברר מול יקי</t>
  </si>
  <si>
    <t>אלירם שיווק ושירותים בעמ</t>
  </si>
  <si>
    <t>18/07/2016 - חני : משימה עד 21.7
04/08/2016 - חני : יקי -אבי ביקש לא לשלוח מכתב תגובה כרגע ושרוני ידבר עם הלקוח ביום שלישי ויעדכן ואחרי זה תתקבל החלטה
14/08/2016 - חני : צבי-יועבר למשפטי. רוני מנסה לקיים עם הלקוח שיחה בנסיון אחרון לקדם משהו. תשובה עד יום ה</t>
  </si>
  <si>
    <t>חברת רמת תמיר בעמ</t>
  </si>
  <si>
    <t xml:space="preserve"> חן בונוס</t>
  </si>
  <si>
    <t>09/07/2016 - חני : יקי-צבי יתאם לו ולי פגישה עם הלקוח על מנת להגיע פשרה
18/07/2016 - חני : נקבעה פגישה- התאריך לא מתאים ליקי. נצטרך לתאם מחדש.משימה עד 21.7
04/08/2016 - חני : צבי - פגישה 29.8</t>
  </si>
  <si>
    <t>א.ברזני הסעות בעמ</t>
  </si>
  <si>
    <t>18/07/2016 - חני : צבי-התקיימה ישיבה אצל יקי- סיכום בנפרד
04/08/2016 - חני : צבי צריך לשלוח סיכום
04/08/2016 - חני : יקי- צבי קיבל משימות יישום לביצוע</t>
  </si>
  <si>
    <t>קיבוץ רוחמה</t>
  </si>
  <si>
    <t xml:space="preserve"> בונוס- נדחה לחודש אוקטובר לגביה עד אז יבצעו יישומים באישור יקי 18.7.16</t>
  </si>
  <si>
    <t>18/07/2016 - חני : ב1.10.16 לוודא לגבי חן בונוס
18/07/2016 - חני : חני רשמה תזכורת ביומן ל1.10.16 לגבי חן בונוס
14/08/2016 - חני : צבי-בביקור בקיבוץ בשבוע שעבר נאסף חומר של פז- ננתח ונפיק משמעויות</t>
  </si>
  <si>
    <t>עמותת גוונים לפיתוח החינוך הקהילה והסביבה</t>
  </si>
  <si>
    <t>15/05/2016 - אורטל : שולם גמח . אין גביה פתוחה מול הלקוח כרגע מטופל בשכר לכן לא נסגר
05/06/2016 - חני : יקי- הלקוח על הצוות בלי נוהל שירות התקבלו התשלומים
05/06/2016 - חני : שילם את כל ההסכם</t>
  </si>
  <si>
    <t>מועצה מקומית שגב שלום</t>
  </si>
  <si>
    <t xml:space="preserve"> זיכוי מדור אלון, תשלום בונוס -ישולם 1.5.17חלק שלוש מבונוס ראשון, תשלום בונוס -ישולם 1.5.17חלק שלוש מבונוס שני</t>
  </si>
  <si>
    <t>26/07/2016 - חני : בכל מקרה גם אם יאושר ישולם רק ב10.8
07/08/2016 - חני : צבי-המועצה יצאה לחופשה עד יום ב 17/8/16 נדבר עם חזרתנו לעבודה.
09/08/2016 - חני : חן 32939 דור אלון עס 1755 שח עדיין לא שולמה לדבר עם לילך ב17.8.16</t>
  </si>
  <si>
    <t>ישיבת הר עציון (ער) גוש עציון</t>
  </si>
  <si>
    <t>30/06/2016 - חני : ייעוץ חודשי - יול 2016 עד נובמבר 2017</t>
  </si>
  <si>
    <t>מרכז להכשרה מקצועית תיכונית ותורנית מיסודה של הסתדרות הנוער הדתי העובד בישראל</t>
  </si>
  <si>
    <t>16/06/2016 - חני : ייעוץ חודשי - שיקים נובמבר 2015 עד אפריל 2017
16/06/2016 - חני : ללקוח יצאה חן עסקה בשנת 2015 חן 5098 עס 137292 שח כולל מעמ - הלקוח שילם בדצמבר 2015 שיק אחד עס 7627 שח בעבור נובמבר 2015  -  יתרה 129665 - הלקוח שילם 136890 - 129659 - 17 שיקים שהיה צריך לשלם - נשארה יתרה בזכות של 7231 שח צוות וגביה לא מזוכים</t>
  </si>
  <si>
    <t>מרכז חינוכי הזית</t>
  </si>
  <si>
    <t>26/07/2016 - חני : יצא ללקוח מכתב התראה לפני משפטי
04/08/2016 - חני : יקי-הפך למשפטי בטיפול יקי עדיין לא שירלי
14/08/2016 - חני : צבי-הלקוח החזיר מכתב תשובה ודוחה את הטענות. בהנחיית יקי נזמן אותו לפגישה</t>
  </si>
  <si>
    <t>אביזר סנטר סחר 2002 בעמ</t>
  </si>
  <si>
    <t>04/08/2016 - חני : נשלח מייל לצבי להעברת הנספח במיידי
08/08/2016 - חני : הלקוח עדיין לא חתם על הנספח בטיפול צבי מול הלקוח
14/08/2016 - חני : צבי-שוחחתי שבוע שעבר עם יוני. הוא יעביר את המסמך החתום אלינו עוד השבוע</t>
  </si>
  <si>
    <t>פרוטרי שיווק בעמ</t>
  </si>
  <si>
    <t>26/07/2016 - חני : צבי -אורן חזר היום מתאמים פגישה
09/08/2016 - חני : מה עם הפגישה ?
14/08/2016 - חני : צבי-אני ממתין שתהיה הסכמה על הסעיף האחרון לפני התיאום</t>
  </si>
  <si>
    <t>המועצה הדתית תא</t>
  </si>
  <si>
    <t>15/08/2016 - חני : עינת- הלקוח התקשר מבקש פגישה
15/08/2016 - חני : יקי מטפל
15/08/2016 - חני : יקי-דיברו איתי ואמרו לי לתאם לך פגישה הם רוצים את המנכל אמרתי להם שהם יפגשו איתי ואנחנו נקבע פגישה</t>
  </si>
  <si>
    <t>אשדוד סחר עץ בעמ</t>
  </si>
  <si>
    <t>כן</t>
  </si>
  <si>
    <t xml:space="preserve"> בונוס תקופתי, שיק 5017808 - חזר ה.ביטול, שיק 5017809 - חזר ה.ביטול, לדי-17/04/2016	החזרת שיק 	  5017810	-  חזר שיק עס 	7,670.00&amp;#x0D;
סיבת החזרה: נ.ה.ב - נתקבלה הוראת ביטול  , שיק חזר 5017812 - ה.ביטול, שיק חזר 5017813 - ה.ביטול</t>
  </si>
  <si>
    <t>26/07/2016 - חני : יקי לצבי ורועי -ראו את המייל של עורך הדין של חרסה ואשדוד סחר – התהליך המשפטי החל 
רועי וצבי  - נא להכין את החומר המשפטי במייל הכולל את כל סיכומי הפעילות  פלוס  אישוריי היישום  פלוס  הסכם הלקוח וכו הפורמט של המייל יהיה כמו עיריית טבריה שמצב למייל הזה  פלוס  מסתך נתן  
לוז לביצוע 8.8.16 שעה 15:00
26/07/2016 - חני : רועי-אין בעיה נכין את החומר אפילו לפני המועד שנתת 
אני מבחינתי אמשיך לנסות להגיע לפשרה עם בני ( כמו שסיכמנו)
07/08/2016 - חני : יקי- מעביר למשפטי</t>
  </si>
  <si>
    <t>כנס אינטרנשיונל אירגון קונגרסים בעמ</t>
  </si>
  <si>
    <t>04/08/2016 - חני : ייעוץ חודשי - לשלוח חן עסקה למירה
03/01/16 - אורטל : תשלום 1 לחודש -הלקוחה הנל מעבירה כל ראשון לחודש באישור נתן התשלומים מחוייבים לפי חודש נוכחי לא אחורה
09/08/2016 - חני : שי שלח מייל ב21.7 על סיום התקשרות לצבי - צבי צריך לקבוע פגישה נשלח מייל לצבי מה קורה עם הפגישה</t>
  </si>
  <si>
    <t>הובלות עם שחר ח.מ. (1999) בעמ</t>
  </si>
  <si>
    <t>12/07/2016 - חני : נאוה-לידיעתכם – מאיר חוזר רק ב14.07 מחול.
החל מה-17.07 ניתן לתאם לא ניתן לקבוע מראש מועד צריך להמתין לו בכדי לראות שזה מסתדר לו ביומן.
יש לי תזכורת אעדכן.
18/07/2016 - חני : נקבעה פגישה לאבי וצבי ב8.8.16
24/07/2016 - חני : פגישה נדחתה ל22.8</t>
  </si>
  <si>
    <t>ריינהולד כהן ושותפיו עורכי פטנטים</t>
  </si>
  <si>
    <t>11/08/2016 - חני : התשלום אושר שיק בדאר צריך להגיע
11/08/2016 - חני : לשלוח 2 חן נוספות במייל ליובל לבדוק
14/08/2016 - חני : חן 1111-603 עס 117  פלוס חן 1111-615 עס 214 שח לשלוח ליובל לתשלום</t>
  </si>
  <si>
    <t>ראבד מגריזו בנקל ושות עורכי דין ונוטריונים</t>
  </si>
  <si>
    <t>28/07/2015 - חני : 21/06/15 - חני : ייעוץ חודשי - 18 שיקים יוני 2015 עד נובמבר2016</t>
  </si>
  <si>
    <t>הסוכנות היהודית לארץ ישראל</t>
  </si>
  <si>
    <t>החוויה הישראלית שירותי תיירות חינוכית בעמ</t>
  </si>
  <si>
    <t>04/06/2016 - חני : כ.אשראי
04/06/2016 - חני : שולמו שיקים הנחה 5% - ינואר 2015 עד דצמבר 2016 - במקום כ.אשראי</t>
  </si>
  <si>
    <t>ימית א. בטחון (1998) בעמ</t>
  </si>
  <si>
    <t>06/08/14 - חני : ייעוץ חודשי - ה.קבע
14/06/2016 - חני : התשלום אושר
13/07/2016 - חני : התשלום אושר</t>
  </si>
  <si>
    <t>אירוקה אינטרנשיונל בעמ</t>
  </si>
  <si>
    <t>04/08/2016 - חני : נשלח שוב מייל לרןני מה עם הפגישה
09/08/2016 - חני : נשלח שוב מייל לרוני מה עם הפגישה
09/08/2016 - חני : פגישה 14.8</t>
  </si>
  <si>
    <t>אסטרונאוטיקס ק.א בעמ</t>
  </si>
  <si>
    <t>10/08/2016 - חני : חן סים 570 פלוס 582 פלוס 594 נשלחו במייל למאיר וחדוה לתשלום ממתינה לתשובה</t>
  </si>
  <si>
    <t>א.ד. טכנולוגיות סינון בעמ</t>
  </si>
  <si>
    <t>18/07/2016 - חני : אבי ליקי -יקי תציע לו הפחתה משמעותית בייעוץ מסלול בקרה
18/07/2016 - חני : יקי-שוחחתי עם אלי:
הצעתי לו חוזה בקרה כולל ליווי בשכר וכולל המלצות לחיסכון שהוא יישם אם ירצה ב – 4000 ₪ בלי התחייבות של 170% ובלי בונוס
מחכה לתשובתו
14/08/2016 - חני : צבי-מכינים חומר</t>
  </si>
  <si>
    <t>אקרם סביתאני ובניו בעמ</t>
  </si>
  <si>
    <t>12/07/2016 - חני : שולם
25/07/2016 - חני : חן 1111-596 לתשלום 10.8
14/08/2016 - חני : חן 1111-618 עס 1047 שח לתשלום 10.9</t>
  </si>
  <si>
    <t>ANAVID -insulation production  Kriat Anavim</t>
  </si>
  <si>
    <t>01/06/2016 - חני : שיקים שולמו עד אוגוסט 2016 - מספטמבר 2016 עד ינואר 2017 - 5 חודשים חינם סיכום עם הלקוח שילם חן בונוס שעודכנה מבחינת התשלום גדל</t>
  </si>
  <si>
    <t>אחזקות עין הנציב</t>
  </si>
  <si>
    <t>14/07/2016 - חני : ייעוץ חודשי ה.קבע  פלוס  ניהול חוזים - מפוצל קיבוץ ה.קבע - מפעל ה.בנקאית
14/07/2016 - חני : התשלום אושר</t>
  </si>
  <si>
    <t>עיריית מעלה אדומים</t>
  </si>
  <si>
    <t>פרוייקטלי</t>
  </si>
  <si>
    <t>04/08/2016 - חני : צבי - נשלח מייל מהאם המכרז נסגר ואפשר לגבות
08/08/2016 - חני : צבי-יצא כנראה החודש. תזכרתי אותם מה קורה עם זה... ברגע שיענו- אעדכן אותך.
14/08/2016 - חני : צבי-העירייה בחופשה מרוכזת עד ה- 22 לחודש. המכרז יצא כנראה רק בספטמבר</t>
  </si>
  <si>
    <t>עמיתי מלון הרצל ירושלים שותפות מוגבלת ירושלים</t>
  </si>
  <si>
    <t>27/03/2016 - אורטל : יעוץ חודשי  ממרץ 2016 עד אוגוסט 2017 שולם בכרטיס אשראי בתשלום אחד כנגד ערבות בנקאית</t>
  </si>
  <si>
    <t>מועצה אזורית מטה בנימין</t>
  </si>
  <si>
    <t>09/08/2016 - חני : צבי-רוני שלום
נפגשתי היום עם ישראל הגזבר החדש של המועצה. הבהיר באופן חד משמעי כי הפוקוס הניהולי שלו הוא על למידת החומר ושינויים אירגוניים שהוא מבצע וכי הפוקוס שלו הוא על הגדלת ההכנסות-  אין לו כרגע יכולת ומשאבים ניהוליים לעקוב אחר פרוייקט כזה. היציע לשוחח עוד חצי שנה. שמתי לעצמי בתור משימה לתחילת פברואר.
במאמר מוסגר- אליעזר מנהל הרכש הפתיע אותי ונכח בישיבה למרות שלא הזכרתי את זה בכלל בתיאום הפגישה... נראה לי שכל עוד הוא שם יהיה לנו קשה לחדש פעילות...
09/08/2016 - חני : הועבר לידיעת יקי ואבי
14/08/2016 - חני : צבי-הייתי שם בפגישה- לא יחדשו בחצי שנה הקרובה.</t>
  </si>
  <si>
    <t>תאת טכנולוגיות בעמ</t>
  </si>
  <si>
    <t>18/07/2016 - חני : רוני-שלום לכולםלאחר שיחה עם שחר מחברת תאת.
חדשות טובות!!!לאחר בחינת ההצעה שלי  הם קיבלו החלטה ואישרו לנו לפעול בשני נושאים מהותיים.1.      נושא ההסעות  הם מעוניינים שנעשה להם בדיקה מקיפה על נושא ההסעות המטרה היא לא לזעזע את הארגון אלא בעיקר לטפל בספק הקיים שלהם  הפעם עם עזרה שלהם בתהליך.
2.      שכר- הם מעונינים שנתאם פגישה לשבוע הבא עם מיקי ושחר על מנת להציג את המוצר מה אנחנו בודקים ואיך זה יכול לתת להם ערך.
 אבי- צריך גורם תותח במכירת השכר  מי אתה ממליץ שיגיע מבחינתנו לפגישה יחד איתי?
 צבי- צריך לתאם פגישה מול הלית המזכירה .
נא התייחסותכם
04/08/2016 - חני : נשלח מייל לצבי מה עם הפגישה עם הלית
08/08/2016 - חני : צבי-פגישה של רוני ויעל עם הלקוח ב- 17 לחודש.
הם יעדכנו אותנו בהתפתחויות אחרי הפגישה...</t>
  </si>
  <si>
    <t>קפה יוסף רימון בעמ</t>
  </si>
  <si>
    <t>03/03/2016 - אורטל : ייעוץ חודשי שיקים מפברואר 2016 עד ינואר 2017 כנגד ערבות בנקאית</t>
  </si>
  <si>
    <t>סיכום לצוות אלמוג</t>
  </si>
  <si>
    <t>ברקת</t>
  </si>
  <si>
    <t>נווה שבא בעמ</t>
  </si>
  <si>
    <t>14/08/2016 - חני : שרונה-מיכל שלום בשלב זה אנחנו מעוניינים לבטל/להקפיא את ההתקשרות בינינו בברכה שרונה
14/08/2016 - חני : מיכל-לידיעתכם אני מתקשרת כדי להבין מה קרה.
14/08/2016 - חני : אריאל- מבקש לא ליצור קשר עם הלקוח - לא מבין מה קרה - אני אשוחח עם שרונה ואעדכן</t>
  </si>
  <si>
    <t>בריל תעשיות נעלים בעמ</t>
  </si>
  <si>
    <t>20/04/2016 - אורטל : ייעוץ חודשי - שיקים מאי 2016 עד אפריל 2017 ללא מערכת חוזים
20/04/2016 - אורטל : לבדוק לגבי הבונוס שיקי ונתן מאשרים לדחות עקב ההקדמת תשלומים
02/05/2016 - אורטל : חן בונוס בוטלה עברה סבב חתימות אופסה בסטטוס</t>
  </si>
  <si>
    <t>קונברגיס פתרונות בעמ</t>
  </si>
  <si>
    <t>10/07/2016 - חני : מיכל-שוחחתי עם ניצן היו שינויים והם נרכשו  עי חברה אמריקאית אחרת
השם של החברה שונה ל netcrackerתיאמנו פגישה ל 12/7
נראה מה תניבאעדכן
13/07/2016 - חני : נשלח מייל למיכל לעדכון
13/07/2016 - חני : מיכל-נפגשתי עם ניצן מנהל התפעול החברה נרכשה עי חברת netcracker חברה בינלאומית.יושבת בכמה מקומות בעולם בארץ יש סוג של מנכלית שמנהלת את הפעילות בארץ 70 עובדים כל השנים שהיו לקוח שלנו עבדו כבסיס הצלחה  עברנו על ההוצאות סלולאר וליסינג לא רלוונטי
על פניו חברת הייטק קטנה סוכם שאשלח לו את רשימת הנושאים שאנו מטפלים
עם הסכם ריטיינר לדוגמא יש לקחת בחשבון שתהליך כזה צריך לעלות לבורד ברוסיה.אעדכן אם תהיה התקדמות</t>
  </si>
  <si>
    <t>הוניגמן ובניו בעמ</t>
  </si>
  <si>
    <t>31/05/2016 - חני : דיאנה - השיק מוכן שולחת צלום
01/06/2016 - חני : הגיע שיק צילום מספר 97428 - לוודא שיק מקור הגעה עס 682.16 שח
16/06/2016 - חני : הגיע שיק מקור 97428</t>
  </si>
  <si>
    <t>ל.מ. עולם של כח אדם בעמ</t>
  </si>
  <si>
    <t>08/05/2016 - אורטל : ייעוץ חודשי שיקים עד אפריל 2017</t>
  </si>
  <si>
    <t>יעד פרזול (1984) בעמ</t>
  </si>
  <si>
    <t>30/12/15 - חני : ייעוץ חודשי שיקים ינואר 2016 עד דצמבר 2016 עם ניהול חוזים
30/12/15 - חני : חני : יקי-יעד פרזול תוקן ל - 36 יש לשים לב שיש נקודת ביקורת אחרי שנה ואחרי זה יש לעדכן נקודת ביקורת לאחר שנתיים וזה סיום החוזה</t>
  </si>
  <si>
    <t>עמל מעבר ועמל בעמ</t>
  </si>
  <si>
    <t>08/08/2016 - חני : נשלחה חן עסקה לגלית לאישור
09/08/2016 - חני : התשלום אושר
11/08/2016 - חני : שולם</t>
  </si>
  <si>
    <t>המשביר לצרכן בתי כלבו בעמ</t>
  </si>
  <si>
    <t>25/07/2016 - חני : מיכל-היא בחול חוזרת בראשון הבא צריכה לחזור אליי בנוגע לבונוס
כרגע לא מעוניינים להמשיך לעבוד
07/08/2016 - חני : מיכל-לידיעתכם הודעה על סיום ההסכם מהמשביר. (שמור בתיקייה)אשב על כך עם אבי ואעדכן
11/08/2016 - חני : מיכל-כרגע ניצלו את נקודת היציאה מההסכם. לאבי ולי תואמה פגישה לדון על הבונוס ב 1/9</t>
  </si>
  <si>
    <t>ר.ג.א. שרותים ונקיון (ישראל) 1987 בעמ</t>
  </si>
  <si>
    <t>05/06/2016 - חני : ייעוץת חודשי שיקים ממרץ 2016 עד פברואר 2017 כנגד ערבות בנקאית</t>
  </si>
  <si>
    <t>דנציגר-משק פרחים דן</t>
  </si>
  <si>
    <t>19/07/2016 - חני : ייעוץ חודשי - חן סים מחוייבות ה.קבע - ייעוץ חודשי שולחים חן עסקה לאסתי
10/08/2016 - חני : אתי-נשלחה חן עסקה לתשלום ממתינה לתשובה
11/08/2016 - חני : חן 1111-610 סים עס 405 ישולם ה.קבע 18.8</t>
  </si>
  <si>
    <t>גומי תל-אביב בעמ</t>
  </si>
  <si>
    <t>28/02/16 - חני :  ייעוץ חודשי שיקים מפברואר 2016 עד ינואר 2017</t>
  </si>
  <si>
    <t>עיתון ישראל היום בעמ</t>
  </si>
  <si>
    <t>22/02/16 - אורטל : יקי- רוני מסר כי אין חשש מאחר ויש ישום גדול בסלולאר
23/06/2016 - חני : לשים לב ערבות מסתיימת באוקטובר 2016
25/06/2016 - חני : יניב-אנו רחוקים מההתחייבות ולכן אין מה למשוך ערבות</t>
  </si>
  <si>
    <t>אופיר טורס בעמ</t>
  </si>
  <si>
    <t>21/10/2015 - חני :  ייעוץ חודשי - 18 שיקים נובמבר 2015 עד אפריל 2017</t>
  </si>
  <si>
    <t>ORACLE ISRAEL LIMITED</t>
  </si>
  <si>
    <t>24/07/2016 - חני : לא מוכנים להעביר 2 תשלומים יועברו חודש בחודשו
04/08/2016 - חני : בסוף שילמו את 2 התשלומים יחד
07/08/2016 - חני : מיכל לטיפול בחידוש ההסכם</t>
  </si>
  <si>
    <t>עמותת אתגרים</t>
  </si>
  <si>
    <t>04/07/2016 - חני : הלקוחה נפגשה עם אבי והודיעה על עזיבה - נאוה צריכה לתאם פגישה מול הלקוח
07/08/2016 - חני : נאוה - מתאמת פגישה לאבי - מעדכנת את חני ב21.8
08/08/2016 - חני : פגישה אבי עם הלקוח 18.8</t>
  </si>
  <si>
    <t>א.א.ספנות ולוגיסטיקה בעמ</t>
  </si>
  <si>
    <t>04/07/2016 - חני : נשלח למיכל - האם לסגור את הלקוח או שאתה סוגר חוזה ייעוץ – נא תשובה מיידית
09/07/2016 - חני : יקי-ימשיך להיות לקוח רגיל ומיכל תשקיע בו בהתאם ליכולות שלה כרגע
10/07/2016 - חני : מיכל-מנסה להשיג  את ארז</t>
  </si>
  <si>
    <t>המרכז לטניס בישראל</t>
  </si>
  <si>
    <t>09/08/2016 - חני :  ייעוץ חודשי - אוקטובר 2015 עד מרץ 2017</t>
  </si>
  <si>
    <t>בנק ירושלים בעמ</t>
  </si>
  <si>
    <t xml:space="preserve"> שיק 107469 ליום 31.12.15 נמשך ממשמרת, שק 107470 ליום 31.1.16 נמשך ממשמרת</t>
  </si>
  <si>
    <t>12/06/2016 - חני : ערבות פג התוקף - בטיפול יקי תתי הרשאב לעורכי הדין להגיעה לפשרה
12/06/2016 - חני : הלקוח שלח דרישה ב6.1 לחלט את הערבות שהיתה לתאריך 15.1.16 - בינתיים פג התאריך ויקי נתן הרשאה לעוד להגיע לפשרה
06/08/2016 - חני : עבר למשפטי</t>
  </si>
  <si>
    <t>גיטי גטאקסי סרוויסס ישראל בעמ</t>
  </si>
  <si>
    <t>07/08/2016 - חני : יקי- יום שלישי שיחת ועידה יקי ורוני עם יניב ואמיר מגט טאקסי בתקוה לפתור
11/08/2016 - חני : יקי-מחכים לתשובה מהם בימים הקרובים על האפשרויות
14/08/2016 - חני : רוני-יקי ואני שוחחנו עם סמנכל הכספים  אמור לתת לנו תשובה עד סוף השבוע</t>
  </si>
  <si>
    <t>לעומק התודעה בעמ</t>
  </si>
  <si>
    <t>10/08/2016 - חני : הגיע מכתב משפטי מעוד הועבר לכולם
11/08/2016 - חני : יקי בטיפול של אבי ומיכל</t>
  </si>
  <si>
    <t>רונופולידן בעמ</t>
  </si>
  <si>
    <t>13/07/2016 - חני : התשלום אושר
26/07/2016 - חני : מילי - בודקתמול איילה להתקשר יותר מאוחר איילה לא במשרד
11/08/2016 - חני : מילי- איילה איננה תהיה ביום ראשון גם יעקב איננו רק ביום שני</t>
  </si>
  <si>
    <t>גורי עעע. בעמ</t>
  </si>
  <si>
    <t>04/07/2016 - חני : מיכל-אבי שוקל כיצד להיפרד מהלקוח. ההתקשרות הסתיימה.משימה עד 7.7.16
09/07/2016 - חני : יקי-לא עובד איתנו  לא נחשב ליעד – אבי מקפל את הלקוח
07/08/2016 - חני : יקי- אבי סגר את הלקוח תאורטית צריך לסגור מול הלקוח אישית בטיפולו יקי יעדכן להמשך</t>
  </si>
  <si>
    <t>שידורי קשת בעמ</t>
  </si>
  <si>
    <t>08/08/2016 - חני : נשלחה חן לאורית ונירית לתשלום מחכה לאישור
08/08/2016 - חני : נירית -חשבון עסקה 5108 אושרה עי אורית תשולם ב- 15/8/16
08/08/2016 - חני : התשלום אושר</t>
  </si>
  <si>
    <t>PM(Partner Manufacturing)Ltd</t>
  </si>
  <si>
    <t>07/08/2016 - חני : מיכל צריכה לתת תאריך פגישה
08/08/2016 - חני : מיכל-תואמה פגישה ב 5/9
11/08/2016 - חני : מיכל -  תואמה פגישה ב5.9 לעבור על כל חישובי החיסכון היות ומדובר בפער מאוד גדול</t>
  </si>
  <si>
    <t>ספוט אופשן בעמ</t>
  </si>
  <si>
    <t>04/08/2016 - חני : יקי- הציע ללקוח פתרונות לא הסכים - אבי אמר - קח ממנו תשלום ותפרדו
07/08/2016 - חני : יקי- צריך לסגור מול הלקוח את התשלום לפחות 3000 שח בונוס ועוד תשלום חודשי אחד היום ידבר עם הלקוח יעדכן
10/08/2016 - חני : יקי-שוחחתי עם רון ונתתי לו הצעה ראשונית על בונוס של 3000  פלוס  6 תשלומים
הוא יחשוב על זה וייתן תשובה אחרי אוגוסט כי הוא יוצא לחופשה בחול</t>
  </si>
  <si>
    <t>מעין אוברסיז בעמ</t>
  </si>
  <si>
    <t>14/06/2016 - חני : התשלום אושר עד 15.6
25/06/2016 - חני : שולם
12/07/2016 - חני : התשלום אושר</t>
  </si>
  <si>
    <t>הכפר הירוק עש לוי אשכול בעמ</t>
  </si>
  <si>
    <t>25/06/2016 - חני : יקי-אם לא יענה לך עד לסוף החודש 
חני תחייבי פעמיים בחודש הבא
13/07/2016 - חני : התשלום אושר
19/07/2016 - חני : שולם ה.קבע 2 חיובים</t>
  </si>
  <si>
    <t>ריוויזר טכנולוגיות בעמ</t>
  </si>
  <si>
    <t>09/07/2016 - חני : יקי-רוני ידבר עם הלקוח לגבי תשלום נוסף אחד ואם לא ישלם נתבע את הלקוח על הכל
07/08/2016 - חני : רוני עדיין לא דיבר עם הלקוח
14/08/2016 - חני : רוני-אור בחופשה עד ה29/8 לא בארץ</t>
  </si>
  <si>
    <t>אפוס מדיקל ישראל בעמ</t>
  </si>
  <si>
    <t>09/06/2016 - חני : בוטל שיק בטחון נשלח ליפעת בנק פועלים - בוטל
21/06/2016 - חני : שיק לא בוטל טעות בשם הלקוח
21/06/2016 - חני : שיק בטחון פג התוקף</t>
  </si>
  <si>
    <t>ניו-פארם דראגסטורס בעמ</t>
  </si>
  <si>
    <t>27/05/15 - חני :  - חני : ייעוץ חודשי - מאי 2015 עד אוקטובר 2016  פלוס ניהול חוזים -נקודת יציאה לאחר שנה וחצי ללקוח
10/08/2016 - חני : להוציא חן עתידית</t>
  </si>
  <si>
    <t>מייהריטאג' בעמ</t>
  </si>
  <si>
    <t>10/07/2016 - חני : התשלום אושר - אירנה תשלום בסוף החודש 31.7
31/07/2016 - חני : שולם
10/08/2016 - חני : נשלחה לנעמי חן מס העתק שוב לאישור תשלום</t>
  </si>
  <si>
    <t>י. שפירא ושות' עורכי דין</t>
  </si>
  <si>
    <t>15/08/2016 - חני : ייעוץ חודשי - כרטיס אשראי  פלוס  ניהול חוזים ללא תשלום
15/08/2016 - חני : התשלום אושר ושולם</t>
  </si>
  <si>
    <t>חברת התזמורת הפילהרמונית הישראלית</t>
  </si>
  <si>
    <t>10/08/2016 - חני :  אורטל :  ייעוץ חודשי - העברה בנקאית הלקוח נתן הוראת קבע קבועה לבנק שלו להעברה חודשית לפתרונות - כנגד ערבות בנקאית  פלוס  ניהול חוזים 
26/12/2015 - חני : 1.	סכום העברה חדשית : 11583 שח. 
2.	מועד חיוב חדשי : ביום האחרון של כל חודש 
3.	תחילת החיוב – ב 31/1/2016 
סיום החיוב – ב  31/3/2017      (סהכ 15 תשלומים )</t>
  </si>
  <si>
    <t>ד.ק. סדנאות בעמ</t>
  </si>
  <si>
    <t>15/08/2015 - חני : 30/07/15 - חני : ייעוץ חודשי - אוגוסט 2015 עד ינואר 2017 שיקים שוטף 180</t>
  </si>
  <si>
    <t>אפקטיב מנהלי כספים והשקעות בעמ</t>
  </si>
  <si>
    <t>14/08/2016 - חני : רוני-שוחחתי עם קובי וסלקום  יעבירו ללקוח דוח ציוד ולאחר מכן יקבלו אמצעי תשלום
15/08/2016 - חני : התשלום אושר חן סים חן 1111-595 עס 266 עבור סים חוייב כ.אשראי
15/08/2016 - חני : רוני-שוחחתי עם קובי וסלקום  יעבירו ללקוח דוח ציוד ולאחר מכן יקבלו אמצעי תשלום</t>
  </si>
  <si>
    <t>נתיב החסד - סופר חסד בעמ</t>
  </si>
  <si>
    <t>12/06/2016 - חני : ייעוץ חודשי שיקים מדצמבר 2015 עד נובמבר 2016 כנגד שיק בטחון.
25/06/2016 - חני : יניב-אפשר לשקול לבקש מהלקוח לאור החיסכון שהשגנו כל כך מהר. יניב נעלה זאת בפגישה הקרובה.
30/06/2016 - חני : יניב-ביום א אני מקבל אישור סופי לפגישת סטטוס עם הלקוח והמנכל שמואל  הפגישה אמורה להיערך ב19.7. בפגישה זו אנו נציג ללקוח את החסכונות שביצענו עם קידום הבונוס.</t>
  </si>
  <si>
    <t>הכשרה חברה לביטוח</t>
  </si>
  <si>
    <t>20/06/2016 - חני : ייעוץ חודשי - משיקים דצמבר 2015 עד נובמבר 2016 כנגד ערבות בנקאית</t>
  </si>
  <si>
    <t>קליבר תקשורת בעמ</t>
  </si>
  <si>
    <t>23/06/2016 - חני :  ייעוץ שיקים מפברואר 2016 עד ינואר 2017 - ערבות בנקאית 120000 שח עד ליום 4.3.17
26/07/2016 - חני : פגישה 11.8
31/07/2016 - חני : נוסף ניהול חוזים מ11.7.16 ללא עלות</t>
  </si>
  <si>
    <t>גדיש חברה להנדסה בעמ</t>
  </si>
  <si>
    <t>23/12/2015 - חני : ייעוץ חודשי שיקים מדצמבר 2016 עד מאי 2017 כנד ערבות בנקאית
12/06/2016 - חני : לשים לב - שיקים נגמרים לפני פרעון הערבות בחודש השיקים נגמרים במאי ופרעון הערבות הוא חודש אחרי</t>
  </si>
  <si>
    <t>אוניקובסקי מעוז בעמ</t>
  </si>
  <si>
    <t>21/02/16 - אורטל : 27/01/16 - אורטל : ייעוץ חודשי 12 שיקים פברואר 2016 עד ינואר 2017 כנגד שיק בטחון
10/07/2016 - חני : מגיע לו 1000 דולר זיכוי – מענק הצטרפות לחבילת נופש - בטיפול נאוה</t>
  </si>
  <si>
    <t>veolia environment israel ltd</t>
  </si>
  <si>
    <t>08/08/2016 - חני : נשלח מייל למיכל מתי פגישת שכר
08/08/2016 - חני : מיכל- יום רביעי פגישה שכר 10.8 לעדכן לאחר הפגישה איך ממשיכים
11/08/2016 - חני : מיכל-אבי ואני נפגשנו אתמול עם הלקוח ותואמה פגישת המשך ב 25/8</t>
  </si>
  <si>
    <t>החברה לבידור ולבילוי (חולון) בעמ</t>
  </si>
  <si>
    <t>14/07/2016 - חני : שירן -קיבלה את הטפסים ופתחה בתור ספק לדבר איתו יום ראשון לגבי התשלום
18/07/2016 - חני : שירן - נשלחה חן עסקה מתי העברה
18/07/2016 - חני : כרמית-הי חני
החשבונית שלכם אושרה והועברה להנהחש לתשלום.
העברה בנקאית מתבצעת בכל חודש בין ה-20 ל-25.
התשלום הראשון שלכם ישולם בסוף אוגוסט.</t>
  </si>
  <si>
    <t>מיקוד שמירה אבטחה שרותים ונקיון בעמ</t>
  </si>
  <si>
    <t>26/07/2016 - חני : 6 - חני : לא מעוניינים בניהול חוזים - נשלח מייל לעינת ונאוה - עינת אמרה להמשיך לעבוד ללא ניהול חוזים
14/07/2016 - חני : יולי 2016 עד דצמבר  2017 כנגד ערבות בנקאית עס 90000 ₪  ליום 10.7.18
27/07/2016 - חני : מכתב קבלת ערבות - שמוליק לא החתים את הלקוח</t>
  </si>
  <si>
    <t>סיכום לצוות ברקת</t>
  </si>
  <si>
    <t>טורקיז</t>
  </si>
  <si>
    <t>עיריית יקנעם עילית</t>
  </si>
  <si>
    <t>10/08/2016 - חני : ייעוץ חודשי - יולי 2016 עד יוני 2017 - 12 חודשים כנגד ערבות בנקאית 78000 שח ליום 28.6.17</t>
  </si>
  <si>
    <t>מצרפלס אגודה שיתופית חקלאית בעמ</t>
  </si>
  <si>
    <t>09/08/2016 - חני : שולם תשלום אחד - שיחה עם אסנת - ישראל יאשר תשלום לבדוק איתה עוד יומיים
14/08/2016 - חני : חן 1111-598 עס ה138.10 סים לגביה
14/08/2016 - חני : חן 1111-612 סים עס 165 שח</t>
  </si>
  <si>
    <t>פדלון לבניה והשקעות (ר&amp;ע) 1982 בעמ</t>
  </si>
  <si>
    <t>12/06/2016 - חני :  ייעוץ חודשי שיקים מפברואר 2016 עד ינואר  2017 כנגד ערבות בנקאית
07/07/2016 - חני : השיק האחרון הוא לתאריך 10.2.17 חודש לפני סיום הערבות</t>
  </si>
  <si>
    <t>אינומייז בעמ</t>
  </si>
  <si>
    <t>12/06/2016 - חני : ייעוץ חודשי שיקים ממאי 2016 עד אוקטובר 2017 כנגד ערבות בנקאית לא נמסר נספח א ללקוח</t>
  </si>
  <si>
    <t>מקור הפורמיקה בעמ</t>
  </si>
  <si>
    <t>10/05/2016 - אורטל : 25/04/2016 - אורטל : ייעוץ חודשי שיקים ממאי 2016 עד אפריל 2017 כנגד ערבות בנקאית
12/07/2016 - חני : הלקוח קיבל גם מענק חתימה כרטיס טיסה 1000$ עבור  דני גיטר יועץ חיצוני</t>
  </si>
  <si>
    <t>רהיטי רגבה אגשח בעמ</t>
  </si>
  <si>
    <t>07/08/2016 - חני : נשלח מייל לאסף באם שלח את הדוח עם מעקב ישומים ושלח ללקוח בדאר
08/08/2016 - חני : אסף-העברנו ליקי את החשבונית אך הוא ביקש מאיתנו לבדוק את הנתונים שוב מול הלקוח בנושא השכר עדיין הלקוח לא העביר אליי את הנתונים בטיפול מול הלקוח
11/08/2016 - חני : אסף - עדיין אין התקדמות אני מטפל בזה</t>
  </si>
  <si>
    <t>בית עמי בעמ</t>
  </si>
  <si>
    <t>19/10/2015 - חני : ייעוץ חודשי - שיקים אוגוסט 2015 עד פרואר 2017 ערבות בנקאית עד 28.2.17 נספח א  נמסר ללקוח</t>
  </si>
  <si>
    <t>התנועה עמק חפר – אגודה שיתופית חקלאית לתובלה בעמ</t>
  </si>
  <si>
    <t>07/08/2016 - חני : יקי-מיכל מבקשת לעלות את הנושא מול אבי
07/08/2016 - חני : אין תשלום לאוגוסט -  טיפול מיכל
11/08/2016 - חני : מיכל-יקי ביקש מאבי שיקרא לנו בכדי שנשוחח על הלקוח. אני משערת שזה יקרה רק כשיחזור מחול.</t>
  </si>
  <si>
    <t>או. ר.ס אוורסיס רפזנטשיין סרביסיס בעמ</t>
  </si>
  <si>
    <t>05/06/2016 - חני : גיל-מיכל-מה קורה עם יישומים לעדכון  עד 15.6
25/06/2016 - חני : נשלח שוב מייל למיכל וגיל מה קורה
25/06/2016 - חני : גיל - סוכם כי תתואם פגישה בסוף יולי לאחר שגיל יחזור מהמילואים יחד עם עדי מנהלת תפעול של ORS  רפואה ופגישה נוספת יחד עם ענת בניטה לקידום נושאים נוספים.</t>
  </si>
  <si>
    <t>פניציה תעשיות זכוכית שטוחה בעמ</t>
  </si>
  <si>
    <t xml:space="preserve"> שכט מסיכוי פרטנר + שכט מזיכוי 012</t>
  </si>
  <si>
    <t>11/08/2016 - חני : מיכל -הם דחו את הפגישה ברגע האחרון יש שינויים בארגון ומירב עברה תפקיד אבי בהמשך למייל ששלחתי לך אני לא רואה טעם להיפגש לבד עם שני היות והוא זה שמתנגד לעבודה איתנו אתה מציע שאתאם ישר לך פגישה איתו?
ממתינה להחלטתך
11/08/2016 - חני : אבי-אין לי דיאלוג טוב איתו אני מציע שנשב עוד פעם על הנתונים שלהם שלא יווצר מצב שאנו פותחים פה בעיה בגלל האי עמידה ביעד.נאוה תתאמי לנו ישיבה קצרה בנושא.
14/08/2016 - חני : מיכל תשב עם אבי ישיבה 22.8</t>
  </si>
  <si>
    <t>אדקו טכנולוגיות 1993 בעמ</t>
  </si>
  <si>
    <t xml:space="preserve"> ארכיב וגניזה</t>
  </si>
  <si>
    <t>08/08/2016 - חני : אסף יביא את התשלום עס 26532  פלוס  מעמ צריך לעדכן מתי אצלו
08/08/2016 - חני : אסף-ממה שקבעתי איתו ב1.9 אני מנסה להקדים את זה
11/08/2016 - חני : מיכל-אסף יביא את הכסף עד 1/9</t>
  </si>
  <si>
    <t>אי.פי.אס. (ישראל) טק 1992 בעמ</t>
  </si>
  <si>
    <t>09/07/2016 - חני : לוודא הורדות מול נתן
07/08/2016 - חני : יקי מבקש לסגור את הלקוח
11/08/2016 - חני : לבדוק תשלומים ואז להודיע ליקי לסגור את הלקוח</t>
  </si>
  <si>
    <t>JDBH WORKS LTD</t>
  </si>
  <si>
    <t xml:space="preserve"> בונוס עדיין לא מאושרת לתשלום נדחה לסוף החוזה יצא בתאריך 3/11/15</t>
  </si>
  <si>
    <t>14/06/2016 - חני : התשלום אושר ה.קבע
05/07/2016 - חני : שלחו הודעת הפסקת התקשרות
13/07/2016 - חני : התשלום אושר</t>
  </si>
  <si>
    <t>מועצה אזורית מנשה</t>
  </si>
  <si>
    <t>25/07/2016 - חני : יעוץ חודשי - מסב   פלוס  ניהול חוזים-לשלוח חן עסקה לרלי לאישור תשלום
08/08/2016 - חני : התשלום אושר
09/08/2016 - חני : שולם</t>
  </si>
  <si>
    <t>אפעל תעשיות כימיות בעמ</t>
  </si>
  <si>
    <t>28/07/2016 - חני : גיל-נפגשתי עם הלקוח היום.
עוד כחודשיים יש נק ביקורת ויש לאסוף צקים חדשים. (04/09)
הלקוח (רונן) מסר שמאמין שתוך שבוע-שבועיים הוא יכין את הצקים ותהיה לנו הקדמת תשלומים לספטמבר.
28/07/2016 - חני : גיל-נפגשתי עם הלקוח היום.
עוד כחודשיים יש נק ביקורת ויש לאסוף צקים חדשים. (04/09)
הלקוח (רונן) מסר שמאמין שתוך שבוע-שבועיים הוא יכין את הצקים ותהיה לנו הקדמת תשלומים לספטמבר.
11/08/2016 - חני : גיל-נפגשנו עם הלקוח. אישר הכנת צקים. חוזר מחופש בתאריך 20.08 ואז ניצור קשר</t>
  </si>
  <si>
    <t>זיבוטל בעמ</t>
  </si>
  <si>
    <t>25/07/2016 - חני : שיק 11 פלוס 12 אושר להפקדה מהמשמרת באישור מיכל- נתן אישר הפקדה- עודכן בגביה סך של 13111.11 שח לפני מעמ שני תשלומים של 15340 שח כולל מעמ
26/07/2016 - חני : מיכל-הלקוח סקפטי להמשך ההתקשרות ולא רואה כיצד נגיע להתחייבות
כמובן שציינתי את הנושאים שאנו רוצים לטפל 
אף ויתרתי על הבונוס רק במידה וייתן לי במידי 18 תשלומים.
סיכמנו שעד ליום שני אשלח לו תוכנית עבודה מסודרת עם צפי חיסכון בהתאם לכרטסות ולחשבוניות ולאחר מכן ניפגש שוב לקבלת החלטות
04/08/2016 - חני : מיכל - 31.8 פגישה עם אבי ומיכל</t>
  </si>
  <si>
    <t>מועצה אזורית עמק חפר</t>
  </si>
  <si>
    <t xml:space="preserve"> בונוס - שולם חלקי יצאה חן מס 164000388</t>
  </si>
  <si>
    <t>14/08/2016 - חני : גיל-שלום לכולםנפגשנו היום רוני מיכל ומנשה יחד עימי לדון בסוגיית הבונוס.
סוכם שהמועצה חייבת לנו עוד סכום של בסביבות 14000 ₪ (מורכב מהסלולאר  פלוס  התקני תדלוק)
בנוגע לארכיב- הוא מוכן לשלם לנו חלק יחסי מהתשלום – יעדכן אותנו בחמישי
ידיעתכם
אעדכן בהמשך
גילי
14/08/2016 - חני : חן 5107 נשלה לגרישה לתשלום
14/08/2016 - חני : חן בונוס תשובה יום חמישי גיל יעדכן</t>
  </si>
  <si>
    <t>מועצה אזורית מעלה יוסף</t>
  </si>
  <si>
    <t xml:space="preserve"> שכ"ט בונוס</t>
  </si>
  <si>
    <t>11/08/2016 - חני : ייעוץ חודשי - ה.קבע - אין חידוש אוטומטי - בתום התקופה יערך מאזן ולרשות המועצה תעמוד האופציה להאריך את ההסכם -ההסכם הוא  לשנה למרות שנרשם 36 חודשים זה נרשם בשביל החסכון
14/08/2016 - חני : הועבר לסטלה לגביה 18.8</t>
  </si>
  <si>
    <t>אינטר אלקטריק התקנות (1983) בעמ</t>
  </si>
  <si>
    <t>10/07/2016 - חני : אסף-פגישה תתואם מול הלקוח לשבוע הבא  אעדכן על התאריך הסופי
10/07/2016 - חני : משימה עד 11.7
07/08/2016 - חני : אסף-רוני צריך לבצע שיחה עם הלקוח עקב המשוב שלו ומיכל ביקשה שבאותה הזדמנות הוא ידבר איתו על המערכת  מדובר בלקוח רגיש לכן צריכה להתקבל החלטה האם לחייב אותו על המערכת למרות שהוא לא משתמש ולא מעוניין בה.</t>
  </si>
  <si>
    <t>ארד אחסון ושינוע בעמ</t>
  </si>
  <si>
    <t>12/07/2016 - חני : גיל-הצקים מוכנים ויהיו חתומים- מחר בדרך חזרה מהצפון אעבור אצל הלקוח לאיסוף צקים
07/08/2016 - חני : לדבר איתה על חשבון מרץ של וויין רכיבים שלא שולם עדיין
14/08/2016 - חני : לבדוק את יתרת התשלומים מול מרתה מחר</t>
  </si>
  <si>
    <t>עיריית כרמיאל</t>
  </si>
  <si>
    <t xml:space="preserve"> בונוס, שכ"ט בונוס</t>
  </si>
  <si>
    <t>09/08/2016 - חני : גיל- נשלחו אליו 2 חן בונוס ישלמו ב2 פעימות יעדכן את התאריכים
09/08/2016 - חני : גיל יעדכן ביום ראשון
14/08/2016 - חני : גיל-הייטרם.שוחחתי עם הלקוח.מחר אורנה נפגשת עם ענת אשת הקשר בנוגע לזה. אעדכן מחר</t>
  </si>
  <si>
    <t>פלגי מים בעמ</t>
  </si>
  <si>
    <t>07/08/2016 - חני : יקי - צריכים לגבות הפרשי תשלום בסך של 70200 שח כולל מעמ בטיפול רוני ומיכל לעדכן
11/08/2016 - חני : מיכל-שלחנו ללקוח את כל מה שהתחייבנו ומגיעים לנו 60000 ₪. הלקוח טוען ההיפך ושאנחנו חייבים לו כסף. הוא צריך להעביר אלינו את התחשיב לבדיקה. רוני תטפל בבקשה בדחיפות מול צפריר
14/08/2016 - חני : הגיע מכתב מהלקוח  קושר בהערות - מיכל והצוות.
מצב מכתב שהגיע מצפריר מפלגי מים.
יש לעבו על הנתונים המופיעים במכתב ובקובץ ולהעביר התייחסות .</t>
  </si>
  <si>
    <t>איכות קייטרינג שולץ 1997 בעמ</t>
  </si>
  <si>
    <t>14/07/2016 - חני : הגיע מכתב הצעת פשרה מהלקוח בטיפול יקי - יעדכן
26/07/2016 - חני : יקי-שלח מייל שמחכה לתשובה או שמעביר למשפטי
07/08/2016 - חני : יקי- רוני צריך לדבר עם הלקוח ולהציע לו הצעה לשלם על סקר בקרת שכר ולסגור את החוב - החוב הוא 55575 שח כולל מעמ הלקוח מוכן לשלם 17550 שח כולל מעמ - רוני רוצה לסגור על הפער שהוא 38025 שח כולל מעמ עבור בקרת שכר</t>
  </si>
  <si>
    <t>חברת מכבי תל-אביב כדורגל בעמ</t>
  </si>
  <si>
    <t xml:space="preserve"> כרטיסי אשראי, בונוס</t>
  </si>
  <si>
    <t>26/07/2016 - חני : גיל-כרגע לא עובדים על הלקוח- סוכם שנשוחח איתו פעם בשבועיים לגבי הדברים שאנו שולחים אליו (ביטוח בזק תיאום פגישה
07/08/2016 - חני : יקי כתב למיכל - לקיים דיון דחוף עם רוני לגבי התקדמות עם הלקוח
14/08/2016 - חני : רוני-התקיימה פגישה שלי עם הצוות  יש נושאים לטפל אצל הלקוח  הוא לא משתף פעולה  ביקשתי שיתאמו לי שם פגישה לקבלת החלטה האם ממשיכים ובאיזו תצורה או מסיימים את ההתקשרות</t>
  </si>
  <si>
    <t>עגם מוסכים ונגררים בעמ</t>
  </si>
  <si>
    <t>17/07/2016 - חני : מיכל-המנכל לא מעוניין שנאסוף חומר ונבצע בדיקה על מה שביצענו
טוען שפספסנו את ההזדמנות שלנו שלא עבדנו וקיבלנו כסף סתם
אמרתי שזה לא מה שסיכמנו בפגישה רוני אתה רוצה גם לנסות לשוחח עם אסי? רוני ידבר עם אסי היום
07/08/2016 - חני : רוני עדכונך באם דברת עם אסי ומה נסגר
11/08/2016 - חני : מיכל-לאחר פגישה של רוני ושלי הלקוח לא מעוניין להעביר לנו חומר כדי שנבצע בדיקה חוזרת על מה שחסכנו. שוחחתי איתו. זה עבר לטיפול רוני.</t>
  </si>
  <si>
    <t>רוטם בקרים ממוחשבים (1994) בעמ00.</t>
  </si>
  <si>
    <t>10/08/2016 - חני : ייעוץ חודשי - העברות בנקאיות לשלוח לאירנה במייל
10/08/2016 - חני : נשלחה חן עסקה לאירנה לתשלום</t>
  </si>
  <si>
    <t>מסיעי 2000 כפר סבא (1998) בעמ</t>
  </si>
  <si>
    <t>14/06/2016 - חני : יקי לאבי-הלקוח משלם לנו בצקים ובמסב כל חודש אחרי שאמרנו לו לא פעם אחת שיש כפילות.נתן מבקש שנתקשר ללקוח ואם נעשה זאת בטוח שנחזיר את הכסף בסוף כי האסימון ייפול בטוח.אני חושב שניתן לנהוג אחרת:
סיום ההסכם ינואר 2017 עם חידוש אוטומטי.אם יחליט לא להמשיך התשלום הכפול יישאר אצלנו ואז אם תרצו נחלק אותו או רק נזקוף אותו לפתרונות.
אם ימשיך אזי לא נחדש את הצקים ונשאר עם המסב בלבד וברגע זה יפסקו התשלומים הכפולים ואז נחליט מה לעשות עם תשלום היתר. 
מחכים להחלטתך בנושא
30/06/2016 - חני : יקי-חניאנחנו נמשיך לקבל כפול מהלקוח ולשים בצד ולא לתגמל את הצוות.
בינואר 2017 נבחן את הנושא מחדש לאחר שנראה אם יש בונוס ואם הלקוח ממשיך איתנו
14/07/2016 - חני : 	12.7.16 בוצעה העברה עס 5310 שח</t>
  </si>
  <si>
    <t>עיריית עכו</t>
  </si>
  <si>
    <t>08/05/2016 - אורטל : שונה אשאי ל120 בסוף ההסכם להחזיר ל30. הסיבה לתקן את החריגה
14/06/2016 - חני : התשלום אושר
13/07/2016 - חני : התשלום אושר</t>
  </si>
  <si>
    <t>תדם הנדסה אזרחית בעמ</t>
  </si>
  <si>
    <t>07/01/2016 - חני : ייעוץ חודשי - ה.קבע
14/06/2016 - חני : התשלום אושר
13/07/2016 - חני : התשלום אושר</t>
  </si>
  <si>
    <t>היי-טקס מיסודה של תפרון בעמ</t>
  </si>
  <si>
    <t>06/07/2016 - חני : חן 1111-579 עס 683 שח סים נשלח לחיוב ה.קבע
13/07/2016 - חני : התשלום אושר
11/08/2016 - חני : חן 1111-617 סים ישולם 18.8</t>
  </si>
  <si>
    <t>חברת גב - ים לקרקעות בעמ</t>
  </si>
  <si>
    <t>03/02/14 - חני : ייעוץ חודשי - ה.קבע
14/06/2016 - חני : התשלום אושר
13/07/2016 - חני : התשלום אושר</t>
  </si>
  <si>
    <t>קשת פרימה תוספות מזון לבעח בעמ</t>
  </si>
  <si>
    <t>07/08/2016 - חני : נלשח לתומר מה נסגר בפגישה
08/08/2016 - חני : תומר-הלקוח מסר כי מבחינתו הוא סיים את ההתקשרות והוא לא מעוניין להמשיך בכל קונסטלציה שהיא.
מיכל נתנה לו הצעה להמשך ההתקשרות באופן שונה (ריטיינר של 3500 ₪ ובקרה) זאת לאחר התייעצות עם יקי והלקוח דחה את ההצעה.
11/08/2016 - חני : מיכל-כרגע לא מוכנים להמשיך גם לא בהסכם בקרה. זה עבר לטיפולו של יקי מול אבי</t>
  </si>
  <si>
    <t>שמן תעשיות בעמ</t>
  </si>
  <si>
    <t>25/06/2016 - חני :  ייעוץ חודשי - יוני 2015 עד נובמבר 2016</t>
  </si>
  <si>
    <t>מוצרי עוף טוב (2001) בעמ</t>
  </si>
  <si>
    <t>30/06/2016 - חני : נצחיה-נשלח אליה חן עסקה לתשלום
04/07/2016 - חני : נצחיה ופנינה לא עונות נשלח שוב חן עסקה שיאשרו תשלום למחר להמשיך לנסות
04/07/2016 - חני : פנינה- שוטף 65 פלוס  לא שוטף 30 החשבונית תשולם ב5.9 בכפוף לאישור של גיל</t>
  </si>
  <si>
    <t>נטלי פלוס בעמ</t>
  </si>
  <si>
    <t>23/01/2016 - חני :  ייעוץ חודשי - ה.קבע - כולל מערכת חוזים עם חיוב
14/06/2016 - חני : התשלום אושר
13/07/2016 - חני : התשלום אושר</t>
  </si>
  <si>
    <t>המועצה האזורית חוף הכרמל</t>
  </si>
  <si>
    <t>11/08/2016 - חני : שירלי עדכנה
11/08/2016 - חני : יקי-רוני
צריך לזמן את עורך הדין לפגישה אצלנו בה נראה לו שהיישומים נקיים ושלנו ובהמלצתנו לאחר מכן במידה ולא יתרצה נפתח בהליך משפטי
צריך להכין לישיבה הזאת את כל החומר הרגיל -  סיכומי פעילות ואישוריי יישום
14/08/2016 - חני : רוני-נשלח מכתב גביה משפטי ללקוח  שלח מכתב תגובה יקי יתאם עפ העורכת דין שלהם פגישה כאן לשננינו ונראה איך מתקדמים</t>
  </si>
  <si>
    <t>מועצה מקומית אורנית</t>
  </si>
  <si>
    <t xml:space="preserve"> כרטיסי אשראי - תשלום 1, חן 28281 בונוס</t>
  </si>
  <si>
    <t>15/12/2015 - חני : חן 28281 עס 54133 שח בונוס תשלום ה.קבע כל פעם 5000 שח
19/07/2016 - חני : לבדוק אם אפשר לגבות את כל היתרה סך של 7333 שח במקום 5850 שח
10/08/2016 - חני : לגבות את היתרה רגיל</t>
  </si>
  <si>
    <t>BATM ADVANCED COMMUNICATIONS LTD</t>
  </si>
  <si>
    <t>06/08/2016 - חני : שיק בטחון פג להמשיך מול הלקוח טיפול גיל
08/08/2016 - חני : גיל - נשלח מייל מה קורה הלאה
11/08/2016 - חני : גיל-הפגישה שהיתה אמורה להתקיים השבוע- נדחתה לתאריך 29.08 יחד עם רוני ומיכל</t>
  </si>
  <si>
    <t>סול כנף אגודה חקלאית שיתופית בעמ</t>
  </si>
  <si>
    <t>23/01/2016 - חני :  ייעוץ חודשי - ה.קבע - כולל מערכת חוזים ללא חיוב ניהול חוזים
14/06/2016 - חני : התשלום אושר
13/07/2016 - חני : התשלום אושר</t>
  </si>
  <si>
    <t>אל-כל אלקטרוניקה (נצרת עילית) בעמ</t>
  </si>
  <si>
    <t>07/08/2016 - חני : jbh-לידיעתכם אבי ונתן 
בהמשך למייל שהוצאתי לפני חודשיים לגבי עמידה בחסכון שלא נחזיר ללקוח שיקים - נקודת בקורת חשוב - 1.8.16 לבדוק שעומדים בחסכון של 30000 שח  פלוס  מעמ לפחות אחרת צריך למשוך שיקים ממשמרת יתרת ההמחאות לשים לב לנספח שנחתם ב16.3.16
זו התשובה של מיכל עד סוף החודש ליישום 
במידה ולא אישורכם למשוך את השיקים (השיק הבא הוא 30.9) את אוגוסט אנחנו משאירים
08/08/2016 - חני : יקי-נק הביקורת היא 1.9.16
09/08/2016 - חני : למיכל ורוני פגישה 5.9</t>
  </si>
  <si>
    <t>אמברוזיה סופהרב בעמ</t>
  </si>
  <si>
    <t>04/06/2016 - חני : לוודא את תאריך הערבות באם תקין לא שווה לשיק בטחון
05/06/2016 - חני : וידוא ערבות נכונה התאריכים תקינים מה שחני רשמה
19/06/2016 - חני : לוודא ב1.7.17 שעומדים בחסכון יש ערבות ליום 30.9.17</t>
  </si>
  <si>
    <t>מפטגון בעמ</t>
  </si>
  <si>
    <t>26/07/2016 - חני :  יעוץ חודשי - שקים יולי 2016 עד דצמבר 2017 כנגד ערבות בנקאית עס 180000 שח ליום 1.1.18</t>
  </si>
  <si>
    <t>מילגה בעמ</t>
  </si>
  <si>
    <t>11/08/2016 - חני :  ייעוץ חודשי - אוגוסט 2016 עד יולי 2017 כנגד ערבות בנקאית עס 60000 שח ליום 28.7.17 - נספח א נמסר ללקוח</t>
  </si>
  <si>
    <t>סיכום לצוות טורקיז</t>
  </si>
  <si>
    <t>ספיר</t>
  </si>
  <si>
    <t>בידוד ופיגומים תעשייתיים בעמ</t>
  </si>
  <si>
    <t>משכן התכלת תעשיות בעמ</t>
  </si>
  <si>
    <t>מקאן אריקסון קשר בראל</t>
  </si>
  <si>
    <t>רום גבס חיפוי וקירוי (1997) בעמ</t>
  </si>
  <si>
    <t xml:space="preserve"> מעמ פברואר, מעמ ספטמבר, מעמ אוקטובר, מעמ נובמבר, מעמ דצמבר, מעמ ינואר</t>
  </si>
  <si>
    <t>04/07/2016 - חני : יקי משפטי - לקבל תשובה עד סוף השבוע
07/08/2016 - חני :  יקי- הלקוח שלח מסמך שהגיב לגבי התשלום ממזמן - התגובה של יואב אמר שאמור להעביר לתהליך משפטי - לא עבר למשפטי - יקי צריך לשבת עם אבי בשוטף ויעדכן
11/08/2016 - חני : יקי-אני צריך לשבת עם אבי על הלקוח</t>
  </si>
  <si>
    <t>גרפיקה בצלאל בעמ</t>
  </si>
  <si>
    <t>טריומף אינטרנשיונל בעמ</t>
  </si>
  <si>
    <t>הרצליה מדיקל סנטר</t>
  </si>
  <si>
    <t xml:space="preserve"> תקשורת סלולארית, שיחות בינלאומיות+אינטרנט הולכה+מסלול+עלויות שונות בבזק+ציר PRI+מרכזיית טלפונים, תקשורת סלולארית</t>
  </si>
  <si>
    <t>18/10/15 - חני : אבי-נשלח מייל באם יש התקדמות
28/10/2015 - חני : אבי-אנו מעבירים את זה למשפטי
25/06/2016 - חני : יקי-נשלח מייל לאייל גורן על מנת שיעזור לנו בגביית החוב</t>
  </si>
  <si>
    <t>קיבוץ גבולות אגשח בעמ</t>
  </si>
  <si>
    <t>07/07/2016 - חני : יקי מול דני - לאחר שיחה עם דני הסכמנו שאנחנו לא מסכימים
וקבענו להיפגש בתל אביב אצל עורך הדין שלו לניסיון נוסף של פשרה.
הוא רוצה את כל כספו  שילם K100  וחסכנו לו  K100
יש לנו התחייבות ל 150% ולא עמדנו בה
הלקוח שילם רק 13 תשלומים.
הצעתי לו פשרה של תשלום של חמישה תשלומים על מנת לבחון את עבודתנו בשנית.הוא לא מעוניין. אעדכן לאחר הפגישה – עוד אין תאריך כרגע טם לחול וחוזר בעוד שבוע
18/07/2016 - חני : יקי-פגישה 25.7
07/08/2016 - חני : יקי - צריך לשבת עם אבי להחליט לא הגיעו להבנות ידבר בשוטף עם אבי</t>
  </si>
  <si>
    <t>גטר גרופ בעמ</t>
  </si>
  <si>
    <t xml:space="preserve"> חן עס 146571 שח- רוני יעדכן לגבי ההמשך - חן תוקנה יצאה במקומה חן 31156-1 אבל חן זו אינה סופית על סכום 49615 שח</t>
  </si>
  <si>
    <t>18/07/2016 - חני : רוני-למכותבים
לאחר שיחה עם אילן מגטר ושיחה עם אבי.
סוכם כי נוציא ללקוח בשלב זה חשבונית מוסכם לתשלום שתהיה על חשבון הפעילות שביצעו.
סכום החשבונית המוסכמת היא 42.403 שח לא כולל מעמ.
יוסי יש להכין חשבונית מתוקנת ולהעביר בסבב
20/07/2016 - חני : יצאה חן מתוקנת עס 49612 שח לגביה
13/08/2016 - חני : לוודא תשלום מול רויטל</t>
  </si>
  <si>
    <t>א. דורי בניה בעמ</t>
  </si>
  <si>
    <t xml:space="preserve"> מעמ אוקטובר, מעמ נובמבר, מעמ דצמבר, מעמ ינואר, מעמ פברואר</t>
  </si>
  <si>
    <t>04/07/2016 - חני : בטיפול יקי משפטי עד סוף השבוע יעדכן
07/08/2016 - חני : יקי- הלקוח שלח מסמך שהגיב לגבי התשלום ממזמן - התגובה של יואב אמר שאמור להעביר לתהליך משפטי - לא עבר למשפטי - יקי צריך לשבת עם אבי בשוטף ויעדכן
11/08/2016 - חני : אני צריך לשבת עם אבי על הלקוח</t>
  </si>
  <si>
    <t>אקווה מערכות בקרה בתשתיות זורמות בעמ</t>
  </si>
  <si>
    <t>10/11/2014 : 
30/9- הוגשה תביעת חוב מקוונת ונשלחו למפרקת המסמכים
11/11/2015 - אורטל : חן 5099 עס 3603 נובמבר נשלח ללקוח
23/11/2015 - חני : משפטי</t>
  </si>
  <si>
    <t>הנקל סוד בעמ</t>
  </si>
  <si>
    <t>קרית חינוך מגדל-אור (ער)</t>
  </si>
  <si>
    <t>05/10/2014 : 
13/9 אבי ביקש להתקדם לתביעה
מועבר לטיפול מחלקת ליטיגציה לבחינת התיק והכנת כתב תביעה
12/01/2015 - חני : 16.12  הועברה התייחסות רותם לשאלה של אבי  פלוס  תזכורת לצבי
צבי העביר חומרים לרותם
הטיוטה תתוקן בהתאם ותועבר לאישור מחדש
05/06/2016 - חני : טיפול יקי</t>
  </si>
  <si>
    <t>עיריית טבריה</t>
  </si>
  <si>
    <t>07/08/2016 - חני : הלקוח צריך לחתום על הסכם פשרה עס 49725 שח כולל מעמ יקי שלח
09/08/2016 - חני : יקי-עורכי הדין דיברו והתשלום יהיה במקרה הטוב ב 1.9.16
11/08/2016 - חני : יקי-מחכה לחתימת התקוח על ההסכם צפוי לשלם בתחילת ספטמבר</t>
  </si>
  <si>
    <t>קופיטק מיכון משרדי בעמ</t>
  </si>
  <si>
    <t>04/07/2016 - חני : לא קישרה כי זה
04/07/2016 - חני : עפי הנחיה מיקי קושר המכתב המשפטי בהערות כללי מאחר והלקוח ספק - ואבי מטפל במכתב של עוד
09/07/2016 - חני : יקי-בטיפול אבי ביקש לא לעשות דבר כרגע</t>
  </si>
  <si>
    <t>פריגו ישראל סוכנויות בעמ</t>
  </si>
  <si>
    <t>24/11/14 - חני : אושר עי אילנית
17/12/14 - חני : שולם
17/12/14 - חני : הועבר למשפטי הבונוס</t>
  </si>
  <si>
    <t>מפעלי המקור בעמ</t>
  </si>
  <si>
    <t xml:space="preserve"> 1453 שח הפרשי הצמדה -הפרשי הצמדה מדד שנה שעברה, כולל חן בונוס, שיק אוקטובר שיחזור, שיק בוטל 3337 ליום 1.8.14, שיק בוטל 3338 ליום 1.9.14, שיק בוטל 3339 ליום 1.10.14</t>
  </si>
  <si>
    <t>13/06/2016 - חני : הגיע עוד תשלום עס 1942 שח ליום 8.5.16 שיק מספר 5000262 כונס נכסים
16/06/2016 - חני : לוודא עם נתן את הסטאטוס
16/06/2016 - חני : נסדר את הסאטאוס לאחר גמר התשלומים</t>
  </si>
  <si>
    <t>נייט סליפ סנטר (2000) פלוס בעמ</t>
  </si>
  <si>
    <t>21/12/15 - אורטל : להתקשר ליואב קרמר ולשאול אותו מאחר והלקוח בטיפול משפטי האם לנסות לגבות חן עסקה עבור סים או לחכות הנחייתך
22/12/15 - אורטל : הטלפון של יואב הינו 03-7540000
24/12/15 - חני : יואב- לא להתקשר ללקוח לגבי חן סים בתהליך משפטי - נשלחו ליואב חן במייל ביקש - במידה ויוצאות עוד חן עבור חן סים לשלוח כל פעם ליואב עד לסיום תהליך משפטי</t>
  </si>
  <si>
    <t>שוהר שירותי חניה בעמ</t>
  </si>
  <si>
    <t>24/12/15 - חני : נשלח מייל ליואב באם יש חדש לגבי התשלום
04/01/2016 - חני : לגבי התשלום מדובר במפעלי המקור בטעות נרשם כאן - כרגע אין תשלום עדיין בתהליך משפטי
04/07/2016 - חני : הלקוח בכונס נכסים אם יהיה תשלום נקבל</t>
  </si>
  <si>
    <t>ש.א.ח.פ. הנדסה (1979) בעמ</t>
  </si>
  <si>
    <t xml:space="preserve"> נשלח במייל ובדאר למנכל</t>
  </si>
  <si>
    <t>05/05/15 - חני : רוני העביר חומר לעוד צריכים לקבוע פגישה
04/11/2015 - חני : משפטי
18/07/2016 - חני : הועבר 12000 שח לעד תומר אברהמי החלטה בית משפט</t>
  </si>
  <si>
    <t>ירוק בדרך אחזקות (1995) בעמ</t>
  </si>
  <si>
    <t xml:space="preserve"> חן עסקה בונוס</t>
  </si>
  <si>
    <t>13/06/2016 - חני : בטיפול יקי משפטי
25/06/2016 - חני : יקי-נשלח מייל לאייל גורן על מנת שיעזור לנו בגביית החוב
07/08/2016 - חני : יקי- אייל גורן בקש לרדת מהתביעה - לקבל החלטה מול אבי</t>
  </si>
  <si>
    <t>סלע מסחר ולוגיסטיקה (1999) בעמ</t>
  </si>
  <si>
    <t>15/05/2015 - חני : קיבל מערכת חוזים לפי הרשימה של נאוה
15/05/2015 - חני : ללא עלות וללא חיוב וללא שליח
28/06/15 - חני : הלקוח בתביעה</t>
  </si>
  <si>
    <t>ריבר נודלס בר (ירושלים) בעמ</t>
  </si>
  <si>
    <t>11/11/14 - חני : נשלחו חן עסקה ליואב עוד לתביעה
17/12/14 - חני : עבר למשפטי
02/05/2015 - חני : יואב לשירלי - הי שירלי
בהתאם להסכמות של אבי ודודי מהפגישה שלהם שהתקיימה ביום שני במשרדכם 
הטיפול המשפטי של מרשתנו ב- 3 התיקים האמורים מושהה עד לקבלת הנחייה אחרת מאבי.בברכהיואב
אבי אמר להמשיך לשלוח חן עסקה לגביה</t>
  </si>
  <si>
    <t>מדרשת הרובע בעיר העתיקה בירושלים ( ער)</t>
  </si>
  <si>
    <t xml:space="preserve"> גמח</t>
  </si>
  <si>
    <t>10/08/2016 - חני : מסב - 10.8 - שיק 10.9
11/08/2016 - חני : קרן בקשה פרטי בנק הועברו אליה
11/08/2016 - חני : קרן בצעה העברה עס 6500 שח - נשלח מייל קרן היי
תודה על ההעברה אודה לך להכנת שיק על יתרת התשלום בסך של 7540 ₪ 
שהשיק יהיה חתום  אני אשלח את צבי לאסוף אודה לעדכונך</t>
  </si>
  <si>
    <t>כפרית תעשיות (1993) בעמ</t>
  </si>
  <si>
    <t>19/07/2016 - חני : חיובי סים בלבד בהוראת קבע
11/08/2016 - חני : חן 604 פלוס 602 סים ישולם 18.8
14/08/2016 - חני : חן 1111-616 סים עס 1177 שח ישולם 18.9</t>
  </si>
  <si>
    <t>חברת מ. וויסבורד ובניו בעמ</t>
  </si>
  <si>
    <t>04/07/2016 - חני : פגישה תהיה בשבוע האחרון של יולי
06/08/2016 - חני : פגישה 8.8
11/08/2016 - חני : יקי-יש לי פגישה עם עורך הדין והלקוח 18.8.16</t>
  </si>
  <si>
    <t>רשות הטבע והגנים</t>
  </si>
  <si>
    <t>19/06/2016 - חני : יקי העביר הסכם לחידוש יעדכן
04/07/2016 - חני : בטיפול יקי לחידוש ההסכם עדיין לא קיבל תשובה
11/08/2016 - חני : יקי-יצחק אומר לי שעדיין לא יכול לחתום על ההסכם ביקש שאמתין בסבלנות</t>
  </si>
  <si>
    <t>המועצה האזורית רמת הנגב</t>
  </si>
  <si>
    <t>25/06/2016 - חני : צבי-צבי תכין את החומר כרגיל למשפט כל היישומים לפני ואחרי ואישורי יישום. אני מכין חומר משפטי ומרכז את כל הדברים הרלוונטיים.
29/06/2016 - חני : הגיע מכתב עוד - שירלי מקשרת משפטי
07/08/2016 - חני : יקי - מעביר למשפטי</t>
  </si>
  <si>
    <t>אורטן מרכזי ספורט בעמ</t>
  </si>
  <si>
    <t>06/07/2016 - חני : רוני-גם אתמול וגם היום ניסיתי להשיג את אבי  הנייד שלו סגור או שלא בארץ מגיעים ישר להודעה אנסה בהמשך היום שוב
13/07/2016 - חני : נלשח עוד מייל שרוני יקבע פגישה
07/08/2016 - חני : בטיפול רוני תיאום פגישה</t>
  </si>
  <si>
    <t>מועצה מקומית כפר שמריהו</t>
  </si>
  <si>
    <t>18/01/2016 - חני : רוני למיכל-תתאמי מול יקי מחדש.בואי נסיים עם זה ונקבל החלטה
24/01/16 - אורטל : מיכל- ישבה עם אלכס למכתב . משפטי
04/07/2016 - חני : יקי-מדמימים את הלקוח לא להוציא חשבוניות עסקה נתן גם עודכן</t>
  </si>
  <si>
    <t>אלקו התקנות ושרותים (1973) בעמ</t>
  </si>
  <si>
    <t>05/06/2016 - חני : נשלח לנתן באם נשלחה חן עסקה ללקוח
08/06/2016 - חני : נתן - לא לשלוח חשבוניות ללקוח מדמימים
12/06/2016 - חני : שיק בטחון - פג התוקף שלו 31.1.16</t>
  </si>
  <si>
    <t>סלולר- אפקטיב מנהלי כספים והשקעות בעמ</t>
  </si>
  <si>
    <t>07/08/2016 - חני : רוני צריך לסגור מול סלקום את המעבר
15/08/2016 - חני : התשלום אושר ושולם סלולאר יוני עס 8770 שח
15/08/2016 - חני : רוני צריך לסגור מול סלקום  והלקוח את המעבר</t>
  </si>
  <si>
    <t>סיכום לצוות ספיר</t>
  </si>
  <si>
    <t>פנינה</t>
  </si>
  <si>
    <t>מקורות חברת מים בעמ</t>
  </si>
  <si>
    <t>10/08/2016 - חני : ייעוץ חודשי - מסב- לשלוח לשלומי ולפנינה לוודא אישור תשלום כל חודש
10/08/2016 - חני : פנינה העבירה את החן לשלומי לתשלום -נשלח מייל לשלומי שיאשר תשלום ל31.8</t>
  </si>
  <si>
    <t>תדיראן טלקום - שרותי תקשורת בישראל ש.מ</t>
  </si>
  <si>
    <t>06/07/2016 - חני : התשלום אושר - אביבית תעביר על 2 התשלומים  שבוע הבא
20/07/2016 - חני : אביבית - העבירה תשלום אחד אמרה שתעביר חודש הבא 2 תשלומים
10/08/2016 - חני : אביבית- נשלחו שוב את 2 החן לתשלום</t>
  </si>
  <si>
    <t>דומיקאר</t>
  </si>
  <si>
    <t>07/08/2016 - חני :  יעוץ חודשי - לשלוח במייל לעוזי את חן עסקה לאישור באופן קבוע
07/08/2016 - חני : נפתח הסכם חדש - יקי בפגישה ב11.8 יעדכן לגבי חן עסקה חדשה או קיימת
11/08/2016 - חני : אלדד מאשר את התשלום עס 1750 יעביר לעוזי להכנה להתקשר לאסוף את השיק</t>
  </si>
  <si>
    <t>סיכום לצוות פנינה</t>
  </si>
  <si>
    <t>קריסטל</t>
  </si>
  <si>
    <t>אחוזת בית רעננה דיור מוגן בעמ</t>
  </si>
  <si>
    <t>18/07/2016 - חני : אסתי הועברה חן שוב קבלה אותה - היו להם בעיות של מיילים לא קבלו רק היום חזרו לתפקוד העבירה לאישור ב27.7 חוזרת מחול תאשר לגבי התשלום
24/07/2016 - חני : פגישה רוני ודודו - 9.8.16
27/07/2016 - חני : אסתי - העברה ב15.8 תעביר 2 תשלומים - חני בקשה שתעשה מאמץ עד סוף החודש תשלום אחד בודקת מול ניר ומחר תעדכן כי נהיה בעייתי נקנו עי קבוצת עזריאלי</t>
  </si>
  <si>
    <t>כפר הנוער ע.ש ב.צ. מוסינזון</t>
  </si>
  <si>
    <t>07/08/2016 - חני : דפנה בקשה חן עסקה פברואר
09/08/2016 - חני : נשלח חן עבור חודש 2.16 - חן עסקה 5102 ישולם יחד דעם חן עבור יולי - לעדכן סטאטוס לאחר התשלום חני
09/08/2016 - חני : התשלום אושר</t>
  </si>
  <si>
    <t>ברית פיקוח 2000 אגודה שיתופית בעמ</t>
  </si>
  <si>
    <t>24/06/2016 - חני : חן 5107 לא יצאה ללקוח - לדודו יש פגישה 20.7 החלטה סופית מול הלקוח יחד עם אבי
07/08/2016 - חני : יקי - החלטה בישיבה היום עם אבי
14/08/2016 - חני : דודו-התקיימה פגישה עם ספק מיכון משרדי אנו ממתינים לתשובתו בנושא החיסכון כשאבי יחזור מחול אבדוק אם הספק חזר אליוףלאחר מכן יש פשוט להציג את החסכון ללקוח הלקוח לא ימשיך איתנו.</t>
  </si>
  <si>
    <t>שחם סוכנויות ביטוח 1977 בעמ</t>
  </si>
  <si>
    <t>25/07/2016 - חני : ייעוץ חודשי - שיקים יולי 2016 עד יוני 2017</t>
  </si>
  <si>
    <t>אורן - פלמח צובה</t>
  </si>
  <si>
    <t>04/08/2016 - חני : יקי-שוחח עם אורן שלח תאריכים לקביעת פגישה אורן בחול
07/08/2016 - חני : יקי- פגישה 14.8 אצלנו
14/08/2016 - חני : דודו-הפגישה שהייתה אמורה להיות היום בוטלה עי הלקוח יקי יוציא זימון חדש ואז אעדכן</t>
  </si>
  <si>
    <t>ביקורופא בעמ</t>
  </si>
  <si>
    <t>08/08/2016 - חני : חני עדכנה שהתשלום מכסים עד ספטמבר כולל וחן הבונוס עדיין לא שולמה
09/08/2016 - חני : דודו-החודש אני אהיה אצלו
14/08/2016 - חני : דודו-החודש אני נפגש עם הלקוח (עדיין אין לי תאריך השבוע אעביר תאריך פגישה) בפגישה אבקש את 18 התשלומים הבאים ואעביר את החשבונית בונוס.</t>
  </si>
  <si>
    <t>פ.ק. גנרטורים וציוד בעמ</t>
  </si>
  <si>
    <t>07/08/2016 - חני : ךלבדוק עם נתן להוצאת חן עם הנחה או לא
10/08/2016 - חני : נשלח לנתן מייל באם להוציא עם הנחה או רגיל
10/08/2016 - חני : להוציא חן עתידית רגיל ללא הנחה</t>
  </si>
  <si>
    <t>דן אנד ברדסטריט (ישראל) בעמ</t>
  </si>
  <si>
    <t xml:space="preserve"> חן בונוס - נדחה לסוף שנה יצא בתאריך 23/11/15</t>
  </si>
  <si>
    <t>09/08/2016 - חני : ייעוץ חודשי - העברות בנקאיות
09/08/2016 - חני : דודו - הוכחת החסכון מדובר על ישום של סלולאר - חן בונוס יחושב מחדש בסוף התקופה ואז יהיה לתשלום
05/06/2016 - חני : חן בונוס -דיון ותשלום  נדחה לסוף שנה ל27.10.16</t>
  </si>
  <si>
    <t>APM&amp;co עמית, פולק, מטלון ושות</t>
  </si>
  <si>
    <t>04/08/2016 - חני : דודו-הלקוחה לא יכולה להפגש איתי לפני תחילת אוגוסט ברגע שיהיה לי תאריך אעדכן
14/08/2016 - חני : דודו-כשאבי יחזור אבקש את אישורו לאיפוס החשבונית.
15/08/2016 - חני : יקי- דודו - הבאת החומר לפני בקשה של ביטול החשבונית זה מה שיחליט מה לעשות</t>
  </si>
  <si>
    <t>מהדרין תנופורט יצוא ש.מ</t>
  </si>
  <si>
    <t>02/08/2016 - חני : שולם
11/08/2016 - חני : נשלח חן עסקה לשרה לאישור תשלום
11/08/2016 - חני : התשלום אושר - שרה ישולם 1.9</t>
  </si>
  <si>
    <t>נעמת – תנועת נשים עובדות ומתנדבות</t>
  </si>
  <si>
    <t>09/08/2016 - חני : אושרה - אישור החשבוניות עבר לריקי - ריקי בחופש - שיחה עם אלין מהרכש כועסת כולה ואמרה שהודיעו על סיום נשלח מייל לדודו שיעדכן אמרה שתטפל בחשבונית והם יוצאים לחופשה מרוכזת עד 28.8 רק אז תהיה לי תשובה
09/08/2016 - חני : דודו-עדכנתי את אבי ורוני הם באמצע הסכם ואין להם נקודת יציאה.
העברתי בקשה לתאום פגישה עם סמנכל הכספים של נעמת ירון מלך
10/08/2016 - חני : רוני ודודו פגישה 7.9</t>
  </si>
  <si>
    <t>בנק מזרחי טפחות בעמ</t>
  </si>
  <si>
    <t>clicksoftware technolo   gies ltd</t>
  </si>
  <si>
    <t>27/07/2016 - חני : שונטל- הושארה הודעה לרויטל שתחזור לחני
27/07/2016 - חני : לוודא עם רויטל לגבי הוצאת חן מס עתידית
02/08/2016 - חני : יצאה חן מס  IN164000977 - לוודא שמעודכנת במערכת אצל רויטל תשלום עבור חודשים 10-12</t>
  </si>
  <si>
    <t>AeroHandling BENGURION AIRPORT</t>
  </si>
  <si>
    <t>07/08/2016 - חני : יקי - צריך לקבוע פגישה עם המנכל
11/08/2016 - חני : יקי - בטיפול יקי - עופר צריך לחזור אלי עם אישור לפגישה עם המנכל
14/08/2016 - חני : דודו-מנהל הכספים העביר ליקי הצעה לפשרה על 24000 ₪  יקי מבקש 40000 ₪ כפשרה ומעוניין לפגוש את המנכל לסגירת הנושא.</t>
  </si>
  <si>
    <t>יונילינק בעמ</t>
  </si>
  <si>
    <t>07/08/2016 - חני : יקי- לא הסתדר ידבר עם אבי בשוטף
11/08/2016 - חני : יקי-בטיפול יקי - אני צריך לדבר עם אבי על הלקוח
14/08/2016 - חני : דודו-יקי יכנס לאבי לצורך קבלת החלטה אם לוותר ללקוח ולסגור אותו או להגיע לתביעה על כל הסכום.</t>
  </si>
  <si>
    <t>המגש שקד בעמ</t>
  </si>
  <si>
    <t>23/12/2015 - חני : 11/10/2015 - חני : שולמו שיקים יולי 2015 עד דצמבר 2016 - ערבות הסתיימה</t>
  </si>
  <si>
    <t>זמן אמיתי בית ספר לברמנים בעמ</t>
  </si>
  <si>
    <t>23/05/2016 - חני : ייעוץ חודשי שיקים ממאי 2016 עד אפריל 2017</t>
  </si>
  <si>
    <t>קומפיוטסט הנדסת ציוד לרכב בעמ</t>
  </si>
  <si>
    <t xml:space="preserve"> שיק מספר 13087 נתנה ה.ביטול שיק לתאריך 1.8.16</t>
  </si>
  <si>
    <t>09/08/2016 - חני : רוני פגישה 9.8
09/08/2016 - חני : פגישה 10.8
14/08/2016 - חני : דודו-נערכה פגישה עם הלקוח אבי מאשר לי לנסות ולסגור עם הלקוח על סיום התקשרות ללא החזרת כספים ללקוח אני אתקשר ללקוח ואעדכן עוד השבוע.</t>
  </si>
  <si>
    <t>ק.ב.ע חברה להקמה הפעלה וניהול שירותי רווחה בעמ</t>
  </si>
  <si>
    <t>10/01/16 - אורטל :  ייעוץ חודשי שיקים מדצמבר 2015 עד מאי 2017 כנגד ערבות בנקאית</t>
  </si>
  <si>
    <t>קבוצת אשטרום בעמ</t>
  </si>
  <si>
    <t>08/08/2016 - חני : נשלחה חן לרעיה לוודא סוף החודש שמאושר לתשלום
09/08/2016 - חני : רעיה- תאריך תשלום 31.08.2016
09/08/2016 - חני : התשלום אושר</t>
  </si>
  <si>
    <t>מוקד מטרה בעמ</t>
  </si>
  <si>
    <t>08/08/2016 - חני : ערבות נמסרה לביטול לבנק
09/08/2016 - חני : דודו-אין ללקוח ערבות היא לא נמסרה לו נמסר צילום כי הלקוח לא שילם את כל התשלומים אלא רק 4 תשלומים.
רוני היה איתי פעמיים אצל הלקוח ולדעתו חבל לקחת סיכון מול הלקוח ולבקש את כל הצקים ולמסור ערבות כי אנחנו נפסיד יותר כסף.
יקי עודכן במצב ורוני והוא אמרו שיש לקבל אישור מאבי או לשחרר את הלקוח או לקחת סיכון למסור ערבות (הפוטנציאל שם מאוד נמוך)
ערבות הוחזרה לבנק
14/08/2016 - חני : דודו-טרם התקבלה החלטה בנושא עם אבי אני מעריך שכשהוא יחזור תתקבל החלטה בנושא</t>
  </si>
  <si>
    <t>אנטריפוינט מערכות 2004 בעמ</t>
  </si>
  <si>
    <t>26/07/2016 - חני : אבי-נשלח מייל באם יש חדש מול המנכל
14/08/2016 - חני : אבי-שדודו יתעדכן מולי אין לקוחות בטיפולי
14/08/2016 - חני : דודו-לפני שאבי טס עדיןן לא התקבלה תשובה ממנכל החברה כשאבי יחזור אתעדכן איתו בנושא ואעדכן</t>
  </si>
  <si>
    <t>נובק בעמ</t>
  </si>
  <si>
    <t>14/08/2016 - חני : חני- האם להתקשר ללקוח ?
14/08/2016 - חני : דודו- לא התייעצתי עם נתן והוא אישר הפקדה.
14/08/2016 - חני : נתן - מאשר להפקיד</t>
  </si>
  <si>
    <t>א. ביסקוטי בעמ</t>
  </si>
  <si>
    <t>26/07/2016 - חני : 03/07/2016 - חני : ייעוץ חודשי יולי 2016 עד דצמבר 2017 כנגד ערבות בנקאית  144000 שח ליום 23.12.17</t>
  </si>
  <si>
    <t>פרודוור ישראל בעמ</t>
  </si>
  <si>
    <t>20/07/2016 - חני : ייעוץ חודשי - שיקים יוני 2016 עד מאי 2017 הנחה 5% שוטף  פלוס  90 ב6 חודשים הראשונים ושוטף  פלוס 45 ב 6 החודשים שלאחר מכן</t>
  </si>
  <si>
    <t>חברת טבע ספורט קסטל בעמ</t>
  </si>
  <si>
    <t>02/06/15 - חני :  ייעוץ חודשי - מאי 2015 עד אוקטובר 2016 - הנחה 5%  פלוס  ניהול
07/08/2016 - חני : לבדוק לגבי הנחה באם להוציא שוב או מלא
13/08/2016 - חני : להוציא מלא</t>
  </si>
  <si>
    <t>מאסטרפוד בעמ</t>
  </si>
  <si>
    <t>01/07/15 - חני : 09/05/2015 - חני : ייעוץ חודשי - מאי 2015 עד אוקטובר 2016  פלוס  ניהול חוזים
07/08/2016 - חני : יקי יעדכן באם להוציא חן עתידית בישיבה עם אבי</t>
  </si>
  <si>
    <t>מפעלי קרור קר-פרי 1994</t>
  </si>
  <si>
    <t>22/06/2015 - חני : 09/05/2015 - חני : ייעוץ חודשי - מאי 2015 עד אוקטובר 2016  פלוס  ניהול חוזים
07/08/2016 - חני : יקי יעדכן באם להוציא חן עתידית בישיבה עם אבי</t>
  </si>
  <si>
    <t>המכללה למינהל מיסודה של הסתדרות הפקידים</t>
  </si>
  <si>
    <t>29/08/2015 - חני : שיקים יולי 2015 עד דצמבר 2016  פלוס ניהול חוזים - הסכם נחתם 30.4.15 אבל ההסכם מתחיל ב1.7.15</t>
  </si>
  <si>
    <t>ענני תקשורת בעמ</t>
  </si>
  <si>
    <t>08/08/2016 - חני : דודו- היה אצל הלקוח והחזיר את השיקים הלקוח רוצה הסכם סגור ואז תתבצעה ההחלפה דודו אמר כמה ימים
14/08/2016 - חני : דודו-מחר אעביר ללקוח את תחשיב חסכון הסלולר.
14/08/2016 - חני : לאחר מכן אסכם איתו על הכנת הצקים לצורך ההחלפה.</t>
  </si>
  <si>
    <t>נוימן תעשיות פלדה לבניה בעמ</t>
  </si>
  <si>
    <t>22/11/2015 - חני : יעוץ חודשי - שיקים יוני 2015 עד נובמבר 2016 כנגד ערבות בנקאית עס 145350 שח ליום 11.12.16 - שיק של המעמ עס 26163 שח שולם לחוד ושיקים תשלום חדושי 8075 שולם לחוד ב18 תשלומים
02/08/2015 - חני : מחודש יולי הלקוח עבר לדודו
08/08/2015 - חני : לבנק נשלח כתב שיפוי חתום עי נתן</t>
  </si>
  <si>
    <t>וועד מקומי שערי תקווה</t>
  </si>
  <si>
    <t>27/07/2016 - חני : דודו-הלקוח לא מעוניין/רוצה לתאם פגישה אמר את זה בנימוס שהוא לחוץ כרגע..
04/08/2016 - חני : דודו-בתחילת השבוע אנסה לתאם איתו שוב פגישה בשיתוף רוני ואעדכן4.8.16
08/08/2016 - חני : דודו-אנו לא מצליחים לתאם פגישה עם הלקוח שאינו מעוניין בהתקשרות איתנו רוני עודכן בנושא ואנו ממשיכים לנסות לתאם את הפגישה</t>
  </si>
  <si>
    <t>סוכנויות פלתורס ביטוח בעמ</t>
  </si>
  <si>
    <t>28/07/2016 - חני : דניאלה-בוודאי שיש לי הסתייגות לא ידוע לי שעל ה- 18 חודש חסכנו כל כך הרבה כסף לדעתי אתם עושים חישוב ל- 36  חודש וזה לא נכון.תערוך חישוב לתקופה שעברה ולא לעתידית.עד מתי ההסכם בתוקף?
08/08/2016 - חני : דודו- תואמה פגישה עם הלקוחה ל10.8 כמו כן שוחחתי איתה בנושא הבונוס ככל הנראה לא תהיה גביה לפני הפגישה שלי איתה
14/08/2016 - חני : דודו-היום אכין ליקי את תחשיב החסכון בפועל (מיום היישום בפועל ועד היום) לאחר מכן נשוחח עם דניאלה מאחר והיא לא רוצה לשלם על חסכון עתידי.</t>
  </si>
  <si>
    <t>החברה למרכזי תרבות וספורט לעובד ולמשפחתו בעמ</t>
  </si>
  <si>
    <t xml:space="preserve"> זיכוי בגין עדכון תעריפי מים, בונוס</t>
  </si>
  <si>
    <t>14/08/2016 - חני : רוני לדודו-דודו שלום.
האם החומר הועבר כבר ליקי על מנת להעביר את הנושא לטיפול משרדי?
יש שם הרבה כסף שמגיע לנו וחבל על הזמן.
נא עדכונך
14/08/2016 - חני : דודו-יהיה מוכן מחר עד סוף היום
14/08/2016 - חני : דודו-עד מחר אכין את כל החומר לצורך העברה לטיפול משפטי (סוכם כי אעביר את החומר עד מחר לרוני ויקי להמשך טיפול).</t>
  </si>
  <si>
    <t>טל הל יסכה בעמ</t>
  </si>
  <si>
    <t>07/08/2016 - חני : דודו - החשב היה צריך לאשר את החסכון אושר עי חשב - צריך לתאם עם סמנכל הכספים צביקה פגישה לעבור על כמה נחסך סהכ ומה מגיע לנו  - יוציא לו מייל עם 3 מועדים יכתב את חני לפגישה
14/08/2016 - חני : דודו-מאחר וצביקה סמנכל הכספים לא עונה לי 3 שבועות שוחחתי עם המזכירה של המנכל סוכם כי מחר אתקשר למנכל לצורך תאום פגישה (הוא לא זמין היום בשל הצום)
14/08/2016 - חני : דודו-אשלח לך זימון</t>
  </si>
  <si>
    <t>מסיעי אריה שאשא בעמ</t>
  </si>
  <si>
    <t>10/03/2016 - אורטל : רוני-אין מה להוציא  אנחנו מנסים להדמים את הסיטואציה וההסכם  מול הלקוח
25/04/2016 - אורטל : יקי בודק היפרדות מהלקוח
01/05/2016 - אורטל : לקוח מורדם לא פונים אליו לגביה</t>
  </si>
  <si>
    <t>שיאון - חברה ישראלית להזרעה מלאכותית וטיפוח בעמ</t>
  </si>
  <si>
    <t>18/01/16 - אורטל : נשלח לבנק טופס חתום
20/01/16 - אורטל : הארכת ערבות נשלחה בדואר מהבנק ללקוח. הצוות עודכן
21/01/16 - אורטל : ערבות מוארכת נשלחה ללקוח עי הבנק חתומה ליום 24.7.17</t>
  </si>
  <si>
    <t>סלטי שמיר 2006 בעמ</t>
  </si>
  <si>
    <t xml:space="preserve"> מעמ, מעמ, בונוס</t>
  </si>
  <si>
    <t>13/07/2016 - חני : דודו-לפני שבועיים ביום רביעי ה29.6.2016  נפגשנו במשרדך בנוגע להמשך ההתקשרות והסדרת כל נושא התשלומים.הבטחת תשובה עד יום שני ה 4.7.2016 ומאז עבר שבוע וחצי.אשמח אם תחזור אלינו היום או מחר בנושא עם תשובתך.
07/08/2016 - חני : דודו - הלקוח לא מגיב לו ממליץ להעביר למשפטי - יקי יחליט עם אבי בשוטף
14/08/2016 - חני : דודו-רוני החליט להעביר את הלקוח לטיפול משפטי לאחר שהלקוח לא עונה לנו</t>
  </si>
  <si>
    <t>רותם מרכזי סיעוד בעמ</t>
  </si>
  <si>
    <t>07/08/2016 - חני : משימה לדודו עד 17.8
08/08/2016 - חני : דודו-אנו בתהליך של סגירת חסכון ב2 נושאים מול הלקוח הלקוח בסכנת סגירה עי משרד הבריאות כך שעתיד ההתקשרות מאוד בעייתי
10/08/2016 - חני : רוני פגישה 23.8</t>
  </si>
  <si>
    <t>ארדינסט בן-נתן ושות עורכי דין</t>
  </si>
  <si>
    <t>08/08/2016 - חני : דווד-הבקרה תסתיים בימים הקרובים והחומר יועבר ללקוחה
14/08/2016 - חני : רוני-דודו.
אבקש לקבל את דוח הבקרה לאחר שעברת עליו עד מחר בסוף היום .
לאחר מכן אני צריך לתאם עם ניתי.
היות והיא בחופש עד סוף אוגוסט  הפגישה צריכה להיות לתחילת ספטמבר
14/08/2016 - חני : דודו-סוכם עם רוני שמחר אנו נעביר לו את הבקרה בדוח וורד לצורך העברה ללקוחה.</t>
  </si>
  <si>
    <t>בארות יצחק קבוצת הפועל המזרחי להתישבות שיתופית בעמ</t>
  </si>
  <si>
    <t>07/08/2016 - חני : דודו צריך לדבר עם הלקוח ולעדכן תשובה
09/08/2016 - חני : דודו-אתמול שוחחתי עם בנגו וסקרתי בפניו את היישומים שבוצעו הוא אמור לאשר לי את היישומים בימים הקרובים ואז נדע איך ממשיכים.
14/08/2016 - חני : דודו-נשלח מייל באם יש חדש מול הלקוח לאישור הישומים</t>
  </si>
  <si>
    <t>גזית גלוב ישראל (פיתוח) בעמ</t>
  </si>
  <si>
    <t>08/08/2016 - חני : דודו-כרגע הנושא עדין לא רלוונטי אני בקשר עם החשב
14/08/2016 - חני : דודו-שוחחתי עם החשב לפני שבוע וכרגע עדיין לא הזמן לפנות לצורך תאום פגישה בנושא חידוש התקשרות.
14/08/2016 - חני : דודו-ני על סף סגירת נושא הסלולר שם אחרי זה אברר ככל הנראה תהיה תשובה בסוף אוגוסט</t>
  </si>
  <si>
    <t>המשבב עיבוד שבבי (1994) בעמ</t>
  </si>
  <si>
    <t>04/07/2016 - חני : דודו-6הסכם ההתקשרות הוא ל36 חודשים עם נקודת ביקורת לאחר 18 חודשים בהסכם כתוב כי הלקוח יכול לסיים לאחר 18 חודשים בהתראה של חודשיים מראש היום זו ההודעה הראשונה של הלקוח על כך שוחחתי עם רוני בנושא מאחר והבנתי שזה מה שהלקוח יעשה ורוני עדכן אותי כי נראה שהלקוח לא יכול לצאת מאחר ופספס את נקודת ההודעה לדעתי רוני טועה בכל אופן יש בונוס קטן לתשלום וכן הלקוח לא הודיע בעבר על רצונו לסיים ולכן לדעתי על הלקוח לשלם 4 חודשי ריטיינר  פלוס  בונוס  בהנחה ויכול לסיים – משימה עד 5.7 עדכון מה ההמשך
07/07/2016 - חני : דודו-סוכם על עבודה במשך 3 חודשים (כרגע בלי תשלום) על מנת לייצר עוד חסכונות בשביל להמשיך ולעבוד עם הלקוח ולקבל עוד 18 צקים
14/08/2016 - חני : דודו-אנו כרגע בפעילות לצורך ביצוע חסכונות נוספים עד אוקטובר ואז הלקוח יקבל החלטה על המשך ההתקשרות</t>
  </si>
  <si>
    <t>מועצה אזורית גדרות</t>
  </si>
  <si>
    <t>10/08/2016 - חני : ייעוץ חודשי - העברות בנקאיות 22-25 להעביר לסמדר חן
10/08/2016 - חני :  יקי שוחח עם סמדר שונה האשראי מאחר ופתרונות התחילו תשלום מחודש ההסכם נובמבר והיה צריך להתחיל דצמבר
10/08/2016 - חני : נשלחה חן יוני לתשלום לסמדר</t>
  </si>
  <si>
    <t>אולפנא ומכללה בהרן</t>
  </si>
  <si>
    <t>14/06/2016 - חני : התשלום אושר
13/07/2016 - חני : התשלום אושר
11/08/2016 - חני : יקי לדודו-כל החשבוניות יצאו ללא מעמ כי הסטטוס של הלקוח לא היה מעודכן בסוג הלקוח כמלכר צריך לתקן בגיליון היישומים את עמודה החיסכון בלבד שתכלול חיסכון כולל מעמ על מנת שחישוב הבונוס ייקח את הנתונים הנכונים לדווח לי ביצוע בבקשה עד לסוף החודש</t>
  </si>
  <si>
    <t>TradeMobile</t>
  </si>
  <si>
    <t>09/08/2016 - חני : יעוץ חדושי - יולי 2016 עד דצמבר 2017 כנגד ערבות בנקאית עס 225000 שח ליום 01.02.18
09/08/2016 - חני : דודו ימסור את הארכת הערבות יעדכן תאריך</t>
  </si>
  <si>
    <t>סיכום לצוות קריסטל</t>
  </si>
  <si>
    <t>שוהם - שכר</t>
  </si>
  <si>
    <t>טיולי אתרים בעמ</t>
  </si>
  <si>
    <t>26/07/2016 - חני : בקרת שכר - ייעוץ חודשי עם ניהול חוזים - שיקים יוני 2016 עד יולי 2017</t>
  </si>
  <si>
    <t>מעדני מניה רשתות מסחר 2000 בעמ</t>
  </si>
  <si>
    <t>31/07/2016 - חני : ערבות הוחזרה לכספת אלכס יוודא שהשיקים מוכנים יקבל את הערבות
04/08/2016 - חני : אלכס- עדיין מול הלקוח יום ראשון ינסה שוב אם לא יעל תתערב
07/08/2016 - חני : אלכס-שוחחתי עם אמיר ס. הכספים לפני כשעה. 
לטענתו הבעלים היחיד שמוסמך לחתום על צקים אינו בארץ עד לשבוע הבא. 
הבעיה היא שאמיר טס בסופש הקרוב לחופשה עד ה-21 באוגוסט הוא טוען שגם אם יכין את הצקים לפני לצורך חתימה בתקופה שיהיה בחופש לא נוכל לקבל אותם לפני שהוא יחזור.
בקשתי ממנו שיבדוק מה אפשר לעשות על מנת לסגור את הנושא הזה כבר בהקדם ממתין לראות מה תהיה התשובה שלו</t>
  </si>
  <si>
    <t>זכוכית עמר נתיבות בעמ</t>
  </si>
  <si>
    <t>05/07/2016 - חני : פרוייקטלי
05/07/2016 - חני : נשלחה משימה ליעל זמשטיין ל15.9 לעדכן באם ממשיכים הסכם - חודשיים לפני התשלום האחרון של ספטמבר
18/07/2016 - חני : חן 37410 לא מקושר בטיפל יקי לא נותן לקשר</t>
  </si>
  <si>
    <t>טלכלל בעמ</t>
  </si>
  <si>
    <t>07/08/2016 - חני : רן - נשלח לו מייל מה עם השיקים אם אפשר לאסוף
10/08/2016 - חני : אלכס צריך להחזיר תשובה לרן לגבי נושא ששאל מחכה לתשובה מאבי יחזיר תשובה ישאל את רן לגבי השיקים אם לא יסתדר היום חני מחר תתקשר לגביה שוב
11/08/2016 - חני : רן- יואב בחול מגיע יום ראשון - לדבר עם רן ביום שני על הבוקר לגבי השיקים וגם אלכס אצלו ביום שני</t>
  </si>
  <si>
    <t>מנטפילד (1983) בעמ</t>
  </si>
  <si>
    <t>28/07/2016 - חני : נשלח מייל ליעל מה עם ההסכם
07/08/2016 - חני : יעל עדיין בטיפול מול היועצת המשפטית
10/08/2016 - חני : יעל-רותם העו״ד עדיין לא חזרה אליי
מתקשרת אליה כל כמה ימים</t>
  </si>
  <si>
    <t>עמינח תעשית רהיטים ומזרונים בעמ</t>
  </si>
  <si>
    <t>23/06/2016 - חני : לקוח על בסיס הצלחה - הלקוח חוייב תוך 7 ימים מיום הגשת אישור על ביצוע חיסכון בפועל בתנאי תשלום שוטף פלוס 30 בהוראה לחיוב חשבון
09/07/2016 - חני : יקי-אני מעביר אותו לצוות שוהם שכר מהצוות של אודם</t>
  </si>
  <si>
    <t>פימא מערכות אלקטרוניות בעמ</t>
  </si>
  <si>
    <t>17/07/2016 - חני : רויטל- לא קיבלה הוראה מדני להכין שייקם - דני יהיה מחר היום איננו
07/08/2016 - חני : חזר לטיפול אלכס מול דני יעדכן
11/08/2016 - חני : יעל-שוחחתי עם יוסי המנכל התנצל בהנהלת חשבונות יש לו 2 בנות אחת יצא לניתוח והחשבת כרגע מוצפת במשימות הייתי חייב לתעדף לה משימות
בספטמבר ירד לה העומס ונמשיך הסברתי שיש לו התחייבות ללוז התנצל היה חייב לתעדף בין דחוף לחשוב וכרגע עם העומס פשוט נדחה קצת.
אלכס תפנה ב 1/9 אני אשלח מייל עדכון על תחילת עבודה מספטמבר</t>
  </si>
  <si>
    <t>קפוא זן תעשיות מזון בעמ</t>
  </si>
  <si>
    <t>03/07/2016 - חני : 02/06/2016 - חני :  בקרת שכר  פלוס  ניהול חוזים ללא תשלום -שיקים יוני 2016 עד נובמבר 2017</t>
  </si>
  <si>
    <t>כץ משלוח בינעירוני בעמ</t>
  </si>
  <si>
    <t>08/08/2016 - חני : ייעוץ חודשי - חיוב כ.אשראי - לשלוח חן לפני חיוב לליאת וגילית
08/08/2016 - חני : ליאת-נשלחה חן אוגוסט לאישור לחיוב כ.אשראי מחכה לתשובה
14/08/2016 - חני : התשלום אושר</t>
  </si>
  <si>
    <t>סיכום לצוות שוהם - שכר</t>
  </si>
  <si>
    <t>שנהב</t>
  </si>
  <si>
    <t>עמוס גזית בעמ</t>
  </si>
  <si>
    <t>29/08/2015 - חני : ללקוח נשלחה ערבות נוסח של הלקוח - אין נספח א
10/08/2016 - חני : הוצאת חן עתידית לברר יש ערבות בנקאית נשלח מייל לאלינור ורועי
10/08/2016 - חני : לא נשלח מייל חני להוציא חן עתידית ומשם לשאול את החן להוציא בכל מקרה</t>
  </si>
  <si>
    <t>אומן יציקות בעמ</t>
  </si>
  <si>
    <t>06/07/2016 - חני : לקוח בסיס הצלחה  פלוס  חן סים
06/07/2016 - חני : התשלום אושר
06/07/2016 - חני : רועי-ננסה לגייס מחדש עד 31.08.16</t>
  </si>
  <si>
    <t>אס איי טי תוכנה לטכנולוגיות מידע בעמ</t>
  </si>
  <si>
    <t>09/07/2016 - חני : יקי-רוני ידבר עם הלקוח לגבי תשלום נוסף אחד ואם לא ישלם נתבע את הלקוח על הכל
14/07/2016 - חני : רוני-רחל בחופש.חוזרת ביום שני לעבודה
07/08/2016 - חני : יקי- גיא הרמלין הודיע שיש חסכון  בארנונה צריך לשבת עם  אבי ולהחליט מה לעשות מולו</t>
  </si>
  <si>
    <t>חרסה סטודיו  יצרני כלים סניטריים בעמ</t>
  </si>
  <si>
    <t>26/07/2016 - חני : יקי לצבי ורועי -ראו את המייל של עורך הדין של חרסה ואשדוד סחר – התהליך המשפטי החל 
רועי וצבי  - נא להכין את החומר המשפטי במייל הכולל את כל סיכומי הפעילות  פלוס  אישוריי היישום  פלוס  הסכם הלקוח וכו הפורמט של המייל יהיה כמו עיריית טבריה שמצב למייל הזה  פלוס  מסתך נתן  
לוז לביצוע 8.8.16 שעה 15:00
26/07/2016 - חני : רועי-אין בעיה נכין את החומר אפילו לפני המועד שנתת 
אני מבחינתי אמשיך לנסות להגיע לפשרה עם בני ( כמו שסיכמנו)
07/08/2016 - חני : יקי- הופך למשפטי - רועי מנסה לסגור בדרכי נועם</t>
  </si>
  <si>
    <t>יהודה רשתות פלדה בעמ</t>
  </si>
  <si>
    <t>06/08/2016 - חני : יקי-מצב המסמך החתום לאחר שהגענו להבנה עם יהודה רשתות על עבודה החל מאוגוסט לחצי שנה. יש לתאם עם הלקוח ( מול נחמי ) על פגישת היכרות כאשר חייבים לזכור שהוא מצפה לצוות חדש.הצוות שנבחר הינו צוות שנהב אבל בפגישה הראשונה חייבים להגיע עם רוני ולא עם רועי שאותו הוא מכיר.רועי ינהל את הצוות מאחורי הקלעים.
יש להביא בפגישה ששה צקים מהלקוח 7000 ₪ לפני מעמ כל אחד.
הפגישה החייבת להיות בהתחלה של אוגוסט על מנת שנרוויח את החודש.
06/08/2016 - חני : פגישה 11.8.16
14/08/2016 - חני : אלינור תאסוף שיקים ב16.11</t>
  </si>
  <si>
    <t>מודיעין אזרחי בעמ</t>
  </si>
  <si>
    <t>07/08/2016 - חני : רועי-נפגשתי אתמול עם מאיר יצחק המשנה למנכל במודיעין אזרחי 
הצעתי לו להמשיך את ההתקשרות במודל של הסכם בקרה בעלות מופחתת של 50% 
מאיר אינו מוכן להמשיך את ההסכם או לקבל את החלופה שהצעתי. 
להבנתו מגיע לו כסף בחזרה לאור הנזק שנגרם לו  לכאורה. 
לדבריו בגלל ההשתדלות שעשיתי עבורו הוא מוכן לא להגיש נגדנו תביעה.
ההסכם של הלקוח הוא ל 18 חודשים ומאפשר לו לצאת אחרי 12 חודשים במידה ולא עמדנו בהתחייבות (מצב ) 
עד כה קיבלנו 10 תשלומים. 
מה דעתכם ?
07/08/2016 - חני : יקי- בודק בישבה מול אבי החלטה
11/08/2016 - חני : רועי-אין מה לעדכן עד שלא אשב עם אבי</t>
  </si>
  <si>
    <t>בר-כל רשתות בעמ</t>
  </si>
  <si>
    <t>12/06/2016 - חני : ייעוץ חודשי שיקים מאפריל 2016 עד ספטמבר 2017 כנגד ערבות בנקאית לא נמסר נספח אי ללקוח</t>
  </si>
  <si>
    <t>אלומאיר בעמ</t>
  </si>
  <si>
    <t>07/08/2016 - חני : אלינור - מפגישתי האחרונה עם ירון- לא מעוניין לחדש את הצקים
07/08/2016 - חני : חני לרועי - לטיפולך מול הלקוח לחידוש ההסכם ועדכונך
07/08/2016 - חני : רועי-חני אין בעיה אני מעודכן ומכוון על המשימה אגיע אל ירון במהלך השבוע הקרוב בנחיתה מפתיעה ( סבירות גבוהה שאפילו מחר ) 
ואעדכן בהתאם</t>
  </si>
  <si>
    <t>אבניר חברה לרכב בעמ</t>
  </si>
  <si>
    <t xml:space="preserve"> ן לא נשלחה ללקוח חן בונוס מחכים לאישור אבי, זיכוי בגין מכשיר ניסוי</t>
  </si>
  <si>
    <t>19/07/2016 - חני : חן 85730 זיכוי בגין מכשיר ניסוי עס 1893 שח
07/08/2016 - חני : נשלח שוב מייל רועי לבקש בטול מאבי לגבי חן בונוס עס 1612 שח מקוה שזה המייל האחרון לרועי
11/08/2016 - חני : רועי-אין מה לעדכן עד שלא אשב עם אבי</t>
  </si>
  <si>
    <t>אביב תעשיות מיחזור בעמ</t>
  </si>
  <si>
    <t>12/06/2016 - חני : ייעוץ חודשי - שיקים נובמבר 2015 עד אפריל 2017</t>
  </si>
  <si>
    <t>בטחון שרותים אבידר בעמ</t>
  </si>
  <si>
    <t>20/06/2016 - חני :  ייעוץ חודשי שיקים מאי 2016 עד אוקטובר 2017 כנגד ערבות בנקאית</t>
  </si>
  <si>
    <t>עמותה לילדים בסיכון</t>
  </si>
  <si>
    <t>06/08/2016 - חני : אריאל-יבוצע מחר - תקבלו עידכון
11/08/2016 - חני : אריאל -שוחחתי עם ציפי - תשלום ראשון יועבר עד31 החודש
11/08/2016 - חני : פגישה עם אבי נדחתה  19.9</t>
  </si>
  <si>
    <t>עופרטקס תעשיות (1997) בעמ</t>
  </si>
  <si>
    <t>16/06/2016 - חני :  ייעוץ חודשי שיקים אפריל 2016 עד מרץ 2017 כנגד ערבות בנקאית</t>
  </si>
  <si>
    <t>דיסקרט בעמ</t>
  </si>
  <si>
    <t>09/05/2016 - אורטל : ייעוץ חודשי שיקים ממאי 2016 עד אוקטובר  2017 כנגד ערבות בנקאית</t>
  </si>
  <si>
    <t>טעים לנו ייצור מזון ישראל (2003) בעמ</t>
  </si>
  <si>
    <t>09/03/2016 - אורטל : 01/02/16 - אורטל : ייעוץ חודשי שיקים מפברואר 2016 עד יולי 2017 עם 5% הנחה</t>
  </si>
  <si>
    <t>עוף והודו ברקת - חנות המפעל בעמ</t>
  </si>
  <si>
    <t>26/07/2016 - חני : ייעוץ חודשי שיקים יולי 2016 עד דצמבר 2017 כנגד ערבות בנקאית עס 144000 שח ליום 11.1.18</t>
  </si>
  <si>
    <t>גובה עבודות מקצועיות בתחום הבניין בעמ</t>
  </si>
  <si>
    <t>19/09/2015 - חני : ייעוץ חדושי - ספטמבר 2015 עד פברואר 2017  פלוס  הנחה 5% וניהול חוזים</t>
  </si>
  <si>
    <t>לוסי בורכרד ספנות בעמ</t>
  </si>
  <si>
    <t>01/02/16 - אורטל : 17/01/16 - חני : 5 - חני :  ייעוץ חודשי - (3 שיקים דחויים בשווי של 42000 שח  פלוס  מעמ ) שיקים ספטמבר 2015 עד פברואר 2017 כנגד ערבות מלאה 126000 שח - נספח א לא נמסר ללקוח</t>
  </si>
  <si>
    <t>עטרת ער בית אבות נווה אורנים</t>
  </si>
  <si>
    <t>30/06/2016 - חני : להיות בקשר מול נחמי - נקודת הבוקרת ב15.8 - פגישה אלינור 19.7.16
30/06/2016 - חני : אלינור-מסרתי חשבונית עתידית לרמית מנכלית עטרת
יש לנו נק ביקורת ב15.8 הם מעוניינים לבחון את המשך ההתקשרות.
נכון לעכשיו הם לא יתנו צקים עתידיים.- פגישה ב19.7.16
12/07/2016 - חני : אלינור-זז ל 30/8. בהתאם לתאריך נק הבדיקה.</t>
  </si>
  <si>
    <t>די.אס.איי.טי פתרונות בעמ</t>
  </si>
  <si>
    <t>30/09/2015 - חני :  ייעוץ חודשי - שיקים אוגוסט 2015 עד ינואר 2017 ערבות בנקאית עד 6.2.17 נספח א לא נמסר ללקוח</t>
  </si>
  <si>
    <t>סקיילקס קורפוריישן בעמ</t>
  </si>
  <si>
    <t>30/08/2015 - חני : 29/08/2015 - חני : ייעוץ חודשי - שיקים אוגוסט 2015 עד ינואר 2017</t>
  </si>
  <si>
    <t>יחדיו - שילוח בינלאומי ועמילות מכס בעמ</t>
  </si>
  <si>
    <t xml:space="preserve"> אינטרנט ושיחות בינלאומיות</t>
  </si>
  <si>
    <t>24/12/15 - חני : רועי - בהמשך לפגישתי הנעימה עם אופיר קניאס  סיכמנו כי מועד תחילת החוזה יחשב מהיום קרי 20.12.15 ולא מחודש ספטמבר
07/08/2016 - חני : חן 85714 עס 569 שח אינטרנט שיחות בינלאומיות
13/08/2016 - חני : לוודא תשלום חן 85714</t>
  </si>
  <si>
    <t>אגודת זבח ש.ש. בעמ</t>
  </si>
  <si>
    <t>13/10/2015 - חני :  ייעוץ חודשי - אוקטובר 2015 עד מרץ 2017</t>
  </si>
  <si>
    <t>פוזה הלבשה כללית בעמ</t>
  </si>
  <si>
    <t>15/08/2016 - חני : ייעוץ חודשי כ. אשראי  פלוס  ניהול חוזים ללא תשלום
15/08/2016 - חני : התשלום אושר ושולם
15/08/2016 - חני : פגישה 18.8</t>
  </si>
  <si>
    <t>מיל סטון עיבודי שיש בעמ</t>
  </si>
  <si>
    <t>28/07/2016 - חני : שיק בטחון עס 180000 שח ליום 5.1.18 הוכן
07/08/2016 - חני : יקי- יתרת חן הבונוס 85725 החלטה ללקוח שיתן סכום שהוא חושב שבוצע משימה עד 18.8 לרועי
11/08/2016 - חני : שיק בטחון נמסר ללקוח</t>
  </si>
  <si>
    <t>קופריקה נכסים בעמ</t>
  </si>
  <si>
    <t>24/04/2016 - חני :  - חני : ייעוץ חודשי- ינואר 2016 עד דצמבר 2016 כולל מערכת ניהול חוזים ללא חיוב
29/04/2016 - חני : שיק בטחון לא הוחזר פיזית פג תוקף
01/05/2016 - חני : נתן אישר שרועי לא יבקש את השיק בטחון מהלקוח</t>
  </si>
  <si>
    <t>רשיונל סיסטמס בעמ</t>
  </si>
  <si>
    <t>09/07/2016 - חני : התשלום לפתרונות ישולם סך של 89137 שח בתוספת מע תוך 60 יום מ יום הסכום ישולם עד 60 יום ממועד הפסקה (6.7.16)
או בכל דרך אחרת עלייה יסכימו הצדדים ביניהם
12/07/2016 - חני : רועי-אני אפנה לאסנת ואעדכן
20/07/2016 - חני : הלקוח לא מוכן לשלם לפני ישלם שוטף 60 - סוף ספטמבר תחילת אוקטובר - תאריך הפסיקה 6.7</t>
  </si>
  <si>
    <t>י.קשטן חומרי חשמל בעמ</t>
  </si>
  <si>
    <t>26/06/2016 - חני : רועי מגיש תוכנית עבודה לאבי ביום ג 28.6.16
26/06/2016 - חני : יש לבצע פגישה נוספת עם אבי יחד עם נציגי קשטן לסגירת כל הנושאים ובחינת המשך התקשרות לבקשת רועי - לבדוק מול רועי שוב עד 3.7
26/06/2016 - חני : רועי-שלום רב  
להלן עקרי הסיכום עם הלקוח – 
אנו נמשיך לתת שירות ללקוח למשך 3 חודשים נוספים (יוני  יולי  אוגוסט ) 
בשלב זה ללא תשלום נוסף. תתקיים פגישת סטאטוס בעוד 3 חודשים לבחינת תוצאות הרבעון. 
תואמה פגישה בנושא השכר עם מנכל קשטן עופר לתאריך 13.07.16 אבי יגיע לפגישה זו באופן אישי. 
אלינור ועדי -  תדאגו לקבל בבקשה כרטסת עוד השבוע  לנתח אותה ולעדכן את תכנית העבודה שהוצגה ללקוח
אין מצב שאנחנו לא עומדים בהתחייבות שאבי נתן!</t>
  </si>
  <si>
    <t>דיאמנט צעצועים בעמ</t>
  </si>
  <si>
    <t>08/06/2016 - חני : נתן השיב לאורטל שמדמימים את הלקוח לא להתקשר
24/06/2016 - חני : חן 5107 לא יצאה ללקוח - מדמימים                                                                     08/06/2016 - חני : נתן השיב לאורטל שמדמימים את הלקוח לא להתקשר</t>
  </si>
  <si>
    <t>אורנטק מערכות ניהוליות בעמ</t>
  </si>
  <si>
    <t>12/07/2016 - חני : פגישה 1.8.16 אבי עם הלקוח
07/08/2016 - חני : יקי- אבי ורועי החליטו מול הלקוח עבודה במשך חודשיים ואז יוחלט באם הלקוח ממשיך
07/08/2016 - חני : אלינור-בקרת כניסה – לקבל משמוליק את ההצעות לבקרות הכניסה ולסייע בבדיקתן והפחתת עלויות 
המשך התקשרות – סוכם כי נמשיך את הפעילות לחודשיים הקרובים במתווה הנוכחי ( ללא הפקדת התשלומים ) בעוד כחודשיים נקיים פגישה נוספת בה נבחן את המשך הפעילות</t>
  </si>
  <si>
    <t>אחים מרגולין הנדסה וייעוץ בעמ</t>
  </si>
  <si>
    <t>25/07/2016 - חני : אלינור- חן הסלולאר יטופל חודש הבא התקבלו 18 שיקים רייטנר
14/08/2016 - חני : אלינור-אחים מרגולין ישנה חשבונית עבור זיכוי בסלולר הבנתי שסוכם בעבר כי תגולגל לתום התקופה. רועי עדכן אותי מה סוכם עם הלקוחה ביוני 2015. אני לא הייתי פה.
14/08/2016 - חני : רועי-תנסי לגבות אותה אלינור</t>
  </si>
  <si>
    <t>גרין מחסני אופנה בעמ</t>
  </si>
  <si>
    <t>04/08/2016 - חני : אלינור-זז לתאריך לא ידוע עדיין בחודש אוגוסט. הלקוח ביטל שוב עקב נסיעה בלתי צפויה לחול.
10/08/2016 - חני : אלינור-פגישה 15.8
14/08/2016 - חני : חן 1111-597 סים עס 147.40 שח לגביה נמסרה גם לאלינור</t>
  </si>
  <si>
    <t>רחשי לב - מרכז תמיכה ארצי לילדים</t>
  </si>
  <si>
    <t>08/08/2016 - חני : אלינור-פגישה 16.8
10/08/2016 - חני : אבי אמר להוציא לו שיק בטחון ולא להדיין עם הלקוח - חני שלח מייל על כמה להוציא את השיק בטחון
15/08/2016 - חני : אבי - רק אם הלקוח יבקש להוציא שיק בטחון בינתיים לא להוציא</t>
  </si>
  <si>
    <t>לנטק עיבוד שבבי בעמ</t>
  </si>
  <si>
    <t>15/08/2016 - חני : שיקים אוגוסט 2016 עד ינואר 2018 כנגד ערבות בנקאית עס 117000 שח ליום 9.2.18
15/08/2016 - חני : הועבר לנתן בקשת ערבות לבנק</t>
  </si>
  <si>
    <t>סיכום לצוות שנהב</t>
  </si>
  <si>
    <t>סיכום לכל הצוותים:</t>
  </si>
</sst>
</file>

<file path=xl/styles.xml><?xml version="1.0" encoding="utf-8"?>
<styleSheet xmlns="http://schemas.openxmlformats.org/spreadsheetml/2006/main">
  <numFmts count="0"/>
  <fonts count="4">
    <font>
      <name val="Calibri"/>
      <family val="2"/>
      <color theme="1"/>
      <sz val="11"/>
      <scheme val="minor"/>
    </font>
    <font>
      <name val="Calibri"/>
      <family val="2"/>
      <b val="1"/>
      <color rgb="00000000"/>
      <sz val="11"/>
    </font>
    <font>
      <name val="Arial"/>
      <family val="2"/>
      <b val="1"/>
      <color rgb="00000000"/>
      <sz val="12"/>
    </font>
    <font>
      <name val="Arial"/>
      <family val="2"/>
      <color rgb="00000000"/>
      <sz val="12"/>
    </font>
  </fonts>
  <fills count="4">
    <fill>
      <patternFill/>
    </fill>
    <fill>
      <patternFill patternType="gray125"/>
    </fill>
    <fill>
      <patternFill patternType="solid">
        <fgColor rgb="00FFFFFF"/>
      </patternFill>
    </fill>
    <fill>
      <patternFill patternType="solid">
        <fgColor rgb="00FFFF00"/>
      </patternFill>
    </fill>
  </fills>
  <borders count="3">
    <border>
      <left/>
      <right/>
      <top/>
      <bottom/>
      <diagonal/>
    </border>
    <border>
      <left style="thin"/>
      <right style="thin"/>
      <top style="thin"/>
      <bottom style="thin"/>
      <diagonal/>
    </border>
    <border>
      <left style="thin">
        <color rgb="00000000"/>
      </left>
      <right style="thin">
        <color rgb="00000000"/>
      </right>
      <top style="thin">
        <color rgb="00000000"/>
      </top>
      <bottom style="thin">
        <color rgb="00000000"/>
      </bottom>
      <diagonal/>
    </border>
  </borders>
  <cellStyleXfs count="1">
    <xf borderId="0" fillId="0" fontId="0" numFmtId="0"/>
  </cellStyleXfs>
  <cellXfs count="4">
    <xf borderId="0" fillId="0" fontId="0" numFmtId="0" xfId="0"/>
    <xf applyAlignment="1" applyProtection="1" borderId="2" fillId="2" fontId="2" numFmtId="0" xfId="0">
      <alignment horizontal="center" shrinkToFit="1" vertical="center" wrapText="1"/>
      <protection hidden="0" locked="0"/>
    </xf>
    <xf applyAlignment="1" applyProtection="1" borderId="2" fillId="2" fontId="3" numFmtId="0" xfId="0">
      <alignment horizontal="center" shrinkToFit="1" vertical="center" wrapText="1"/>
      <protection hidden="0" locked="0"/>
    </xf>
    <xf applyAlignment="1" applyProtection="1" borderId="2" fillId="3" fontId="2" numFmtId="0" xfId="0">
      <alignment horizontal="center" shrinkToFit="1" vertical="center" wrapText="1"/>
      <protection hidden="0" locked="0"/>
    </xf>
  </cellXfs>
  <cellStyles count="1">
    <cellStyle builtinId="0" name="Normal" xfId="0"/>
  </cellStyles>
  <dxfs count="0"/>
  <tableStyles count="0" defaultPivotStyle="PivotStyleLight16" defaultTableStyle="TableStyleMedium9"/>
</styleSheet>
</file>

<file path=xl/_rels/workbook.xml.rels><ns0:Relationships xmlns:ns0="http://schemas.openxmlformats.org/package/2006/relationships"><ns0:Relationship Id="rId1" Target="worksheets/sheet1.xml" Type="http://schemas.openxmlformats.org/officeDocument/2006/relationships/worksheet"/><ns0:Relationship Id="rId2" Target="sharedStrings.xml" Type="http://schemas.openxmlformats.org/officeDocument/2006/relationships/sharedStrings"/><ns0:Relationship Id="rId3" Target="styles.xml" Type="http://schemas.openxmlformats.org/officeDocument/2006/relationships/styles"/><ns0:Relationship Id="rId4" Target="theme/theme1.xml" Type="http://schemas.openxmlformats.org/officeDocument/2006/relationships/theme"/></ns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sheetPr xmlns:s="http://schemas.openxmlformats.org/spreadsheetml/2006/main">
    <s:outlinePr summaryBelow="1" summaryRight="1"/>
    <s:pageSetUpPr/>
  </s:sheetPr>
  <dimension ref="A1:O327"/>
  <sheetViews>
    <sheetView rightToLeft="1" workbookViewId="0">
      <pane activePane="bottomLeft" state="frozen" topLeftCell="A2" ySplit="1"/>
      <selection activeCell="A1" pane="bottomLeft" sqref="A1"/>
    </sheetView>
  </sheetViews>
  <sheetFormatPr baseColWidth="10" defaultRowHeight="15"/>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s="2" t="s">
        <v>15</v>
      </c>
      <c r="B2" s="2" t="s">
        <v>16</v>
      </c>
      <c r="C2" s="2" t="s">
        <v>17</v>
      </c>
      <c r="D2" s="2" t="s">
        <v>18</v>
      </c>
      <c r="E2" s="2" t="s"/>
      <c r="F2" s="2" t="n">
        <v>3000</v>
      </c>
      <c r="G2" s="2" t="n">
        <v>20481</v>
      </c>
      <c r="H2" s="2" t="n">
        <v>463</v>
      </c>
      <c r="I2" s="2" t="n">
        <v>0</v>
      </c>
      <c r="J2" s="2" t="n">
        <v>0</v>
      </c>
      <c r="K2" s="2" t="s">
        <v>19</v>
      </c>
      <c r="L2" s="2">
        <f>IF(E2="כן",0,IF(I2&gt;3,0,F2))</f>
        <v/>
      </c>
      <c r="M2" s="2">
        <f>IF(E2="כן", 0, SUM(G2+H2+J2))</f>
        <v/>
      </c>
      <c r="N2" s="2">
        <f>SUM(M2+L2)</f>
        <v/>
      </c>
      <c r="O2" s="2" t="s">
        <v>20</v>
      </c>
    </row>
    <row r="3" spans="1:15">
      <c r="A3" s="2" t="s">
        <v>15</v>
      </c>
      <c r="B3" s="2" t="s">
        <v>21</v>
      </c>
      <c r="C3" s="2" t="s">
        <v>22</v>
      </c>
      <c r="D3" s="2" t="s">
        <v>18</v>
      </c>
      <c r="E3" s="2" t="s"/>
      <c r="F3" s="2" t="n">
        <v>7600</v>
      </c>
      <c r="G3" s="2" t="n">
        <v>0</v>
      </c>
      <c r="H3" s="2" t="n">
        <v>0</v>
      </c>
      <c r="I3" s="2" t="n">
        <v>1</v>
      </c>
      <c r="J3" s="2" t="n">
        <v>9064</v>
      </c>
      <c r="K3" s="2" t="s"/>
      <c r="L3" s="2">
        <f>IF(E3="כן",0,IF(I3&gt;3,0,F3))</f>
        <v/>
      </c>
      <c r="M3" s="2">
        <f>IF(E3="כן", 0, SUM(G3+H3+J3))</f>
        <v/>
      </c>
      <c r="N3" s="2">
        <f>SUM(M3+L3)</f>
        <v/>
      </c>
      <c r="O3" s="2" t="s">
        <v>23</v>
      </c>
    </row>
    <row r="4" spans="1:15">
      <c r="A4" s="2" t="s">
        <v>15</v>
      </c>
      <c r="B4" s="2" t="s">
        <v>24</v>
      </c>
      <c r="C4" s="2" t="s">
        <v>25</v>
      </c>
      <c r="D4" s="2" t="s">
        <v>18</v>
      </c>
      <c r="E4" s="2" t="s"/>
      <c r="F4" s="2" t="n">
        <v>3544</v>
      </c>
      <c r="G4" s="2" t="n">
        <v>0</v>
      </c>
      <c r="H4" s="2" t="n">
        <v>0</v>
      </c>
      <c r="I4" s="2" t="n">
        <v>1</v>
      </c>
      <c r="J4" s="2" t="n">
        <v>4146</v>
      </c>
      <c r="K4" s="2" t="s"/>
      <c r="L4" s="2">
        <f>IF(E4="כן",0,IF(I4&gt;3,0,F4))</f>
        <v/>
      </c>
      <c r="M4" s="2">
        <f>IF(E4="כן", 0, SUM(G4+H4+J4))</f>
        <v/>
      </c>
      <c r="N4" s="2">
        <f>SUM(M4+L4)</f>
        <v/>
      </c>
      <c r="O4" s="2" t="s">
        <v>26</v>
      </c>
    </row>
    <row r="5" spans="1:15">
      <c r="A5" s="2" t="s">
        <v>15</v>
      </c>
      <c r="B5" s="2" t="s">
        <v>27</v>
      </c>
      <c r="C5" s="2" t="s">
        <v>17</v>
      </c>
      <c r="D5" s="2" t="s">
        <v>18</v>
      </c>
      <c r="E5" s="2" t="s"/>
      <c r="F5" s="2" t="n">
        <v>6500</v>
      </c>
      <c r="G5" s="2" t="n">
        <v>15879</v>
      </c>
      <c r="H5" s="2" t="n">
        <v>0</v>
      </c>
      <c r="I5" s="2" t="n">
        <v>13</v>
      </c>
      <c r="J5" s="2" t="n">
        <v>99710</v>
      </c>
      <c r="K5" s="2" t="s">
        <v>28</v>
      </c>
      <c r="L5" s="2">
        <f>IF(E5="כן",0,IF(I5&gt;3,0,F5))</f>
        <v/>
      </c>
      <c r="M5" s="2">
        <f>IF(E5="כן", 0, SUM(G5+H5+J5))</f>
        <v/>
      </c>
      <c r="N5" s="2">
        <f>SUM(M5+L5)</f>
        <v/>
      </c>
      <c r="O5" s="2" t="s">
        <v>29</v>
      </c>
    </row>
    <row r="6" spans="1:15">
      <c r="A6" s="2" t="s">
        <v>15</v>
      </c>
      <c r="B6" s="2" t="s">
        <v>30</v>
      </c>
      <c r="C6" s="2" t="s">
        <v>17</v>
      </c>
      <c r="D6" s="2" t="s">
        <v>18</v>
      </c>
      <c r="E6" s="2" t="s"/>
      <c r="F6" s="2" t="n">
        <v>10000</v>
      </c>
      <c r="G6" s="2" t="n">
        <v>0</v>
      </c>
      <c r="H6" s="2" t="n">
        <v>0</v>
      </c>
      <c r="I6" s="2" t="n">
        <v>0</v>
      </c>
      <c r="J6" s="2" t="n">
        <v>0</v>
      </c>
      <c r="K6" s="2" t="s"/>
      <c r="L6" s="2">
        <f>IF(E6="כן",0,IF(I6&gt;3,0,F6))</f>
        <v/>
      </c>
      <c r="M6" s="2">
        <f>IF(E6="כן", 0, SUM(G6+H6+J6))</f>
        <v/>
      </c>
      <c r="N6" s="2">
        <f>SUM(M6+L6)</f>
        <v/>
      </c>
      <c r="O6" s="2" t="s">
        <v>31</v>
      </c>
    </row>
    <row r="7" spans="1:15">
      <c r="A7" s="2" t="s">
        <v>15</v>
      </c>
      <c r="B7" s="2" t="s">
        <v>32</v>
      </c>
      <c r="C7" s="2" t="s">
        <v>25</v>
      </c>
      <c r="D7" s="2" t="s">
        <v>18</v>
      </c>
      <c r="E7" s="2" t="s"/>
      <c r="F7" s="2" t="n">
        <v>3200</v>
      </c>
      <c r="G7" s="2" t="n">
        <v>0</v>
      </c>
      <c r="H7" s="2" t="n">
        <v>0</v>
      </c>
      <c r="I7" s="2" t="n">
        <v>0</v>
      </c>
      <c r="J7" s="2" t="n">
        <v>0</v>
      </c>
      <c r="K7" s="2" t="s"/>
      <c r="L7" s="2">
        <f>IF(E7="כן",0,IF(I7&gt;3,0,F7))</f>
        <v/>
      </c>
      <c r="M7" s="2">
        <f>IF(E7="כן", 0, SUM(G7+H7+J7))</f>
        <v/>
      </c>
      <c r="N7" s="2">
        <f>SUM(M7+L7)</f>
        <v/>
      </c>
      <c r="O7" s="2" t="s">
        <v>33</v>
      </c>
    </row>
    <row r="8" spans="1:15">
      <c r="A8" s="2" t="s">
        <v>15</v>
      </c>
      <c r="B8" s="2" t="s">
        <v>34</v>
      </c>
      <c r="C8" s="2" t="s">
        <v>17</v>
      </c>
      <c r="D8" s="2" t="s">
        <v>18</v>
      </c>
      <c r="E8" s="2" t="s"/>
      <c r="F8" s="2" t="n">
        <v>15000</v>
      </c>
      <c r="G8" s="2" t="n">
        <v>0</v>
      </c>
      <c r="H8" s="2" t="n">
        <v>0</v>
      </c>
      <c r="I8" s="2" t="n">
        <v>0</v>
      </c>
      <c r="J8" s="2" t="n">
        <v>0</v>
      </c>
      <c r="K8" s="2" t="s"/>
      <c r="L8" s="2">
        <f>IF(E8="כן",0,IF(I8&gt;3,0,F8))</f>
        <v/>
      </c>
      <c r="M8" s="2">
        <f>IF(E8="כן", 0, SUM(G8+H8+J8))</f>
        <v/>
      </c>
      <c r="N8" s="2">
        <f>SUM(M8+L8)</f>
        <v/>
      </c>
      <c r="O8" s="2" t="s">
        <v>35</v>
      </c>
    </row>
    <row r="9" spans="1:15">
      <c r="A9" s="2" t="s">
        <v>15</v>
      </c>
      <c r="B9" s="2" t="s">
        <v>36</v>
      </c>
      <c r="C9" s="2" t="s">
        <v>17</v>
      </c>
      <c r="D9" s="2" t="s">
        <v>18</v>
      </c>
      <c r="E9" s="2" t="s"/>
      <c r="F9" s="2" t="n">
        <v>7000</v>
      </c>
      <c r="G9" s="2" t="n">
        <v>0</v>
      </c>
      <c r="H9" s="2" t="n">
        <v>0</v>
      </c>
      <c r="I9" s="2" t="n">
        <v>0</v>
      </c>
      <c r="J9" s="2" t="n">
        <v>0</v>
      </c>
      <c r="K9" s="2" t="s"/>
      <c r="L9" s="2">
        <f>IF(E9="כן",0,IF(I9&gt;3,0,F9))</f>
        <v/>
      </c>
      <c r="M9" s="2">
        <f>IF(E9="כן", 0, SUM(G9+H9+J9))</f>
        <v/>
      </c>
      <c r="N9" s="2">
        <f>SUM(M9+L9)</f>
        <v/>
      </c>
      <c r="O9" s="2" t="s">
        <v>37</v>
      </c>
    </row>
    <row r="10" spans="1:15">
      <c r="A10" s="2" t="s">
        <v>15</v>
      </c>
      <c r="B10" s="2" t="s">
        <v>38</v>
      </c>
      <c r="C10" s="2" t="s">
        <v>39</v>
      </c>
      <c r="D10" s="2" t="s">
        <v>18</v>
      </c>
      <c r="E10" s="2" t="s"/>
      <c r="F10" s="2" t="n">
        <v>2084</v>
      </c>
      <c r="G10" s="2" t="n">
        <v>0</v>
      </c>
      <c r="H10" s="2" t="n">
        <v>0</v>
      </c>
      <c r="I10" s="2" t="n">
        <v>0</v>
      </c>
      <c r="J10" s="2" t="n">
        <v>0</v>
      </c>
      <c r="K10" s="2" t="s"/>
      <c r="L10" s="2">
        <f>IF(E10="כן",0,IF(I10&gt;3,0,F10))</f>
        <v/>
      </c>
      <c r="M10" s="2">
        <f>IF(E10="כן", 0, SUM(G10+H10+J10))</f>
        <v/>
      </c>
      <c r="N10" s="2">
        <f>SUM(M10+L10)</f>
        <v/>
      </c>
      <c r="O10" s="2" t="s">
        <v>40</v>
      </c>
    </row>
    <row r="11" spans="1:15">
      <c r="A11" s="2" t="s">
        <v>15</v>
      </c>
      <c r="B11" s="2" t="s">
        <v>41</v>
      </c>
      <c r="C11" s="2" t="s">
        <v>17</v>
      </c>
      <c r="D11" s="2" t="s">
        <v>42</v>
      </c>
      <c r="E11" s="2" t="s"/>
      <c r="F11" s="2" t="n">
        <v>0</v>
      </c>
      <c r="G11" s="2" t="n">
        <v>0</v>
      </c>
      <c r="H11" s="2" t="n">
        <v>0</v>
      </c>
      <c r="I11" s="2" t="n">
        <v>0</v>
      </c>
      <c r="J11" s="2" t="n">
        <v>0</v>
      </c>
      <c r="K11" s="2" t="s"/>
      <c r="L11" s="2">
        <f>IF(E11="כן",0,IF(I11&gt;3,0,F11))</f>
        <v/>
      </c>
      <c r="M11" s="2">
        <f>IF(E11="כן", 0, SUM(G11+H11+J11))</f>
        <v/>
      </c>
      <c r="N11" s="2">
        <f>SUM(M11+L11)</f>
        <v/>
      </c>
      <c r="O11" s="2" t="s">
        <v>43</v>
      </c>
    </row>
    <row r="12" spans="1:15">
      <c r="A12" s="2" t="s">
        <v>15</v>
      </c>
      <c r="B12" s="2" t="s">
        <v>44</v>
      </c>
      <c r="C12" s="2" t="s">
        <v>17</v>
      </c>
      <c r="D12" s="2" t="s">
        <v>42</v>
      </c>
      <c r="E12" s="2" t="s"/>
      <c r="F12" s="2" t="n">
        <v>0</v>
      </c>
      <c r="G12" s="2" t="n">
        <v>0</v>
      </c>
      <c r="H12" s="2" t="n">
        <v>0</v>
      </c>
      <c r="I12" s="2" t="n">
        <v>0</v>
      </c>
      <c r="J12" s="2" t="n">
        <v>0</v>
      </c>
      <c r="K12" s="2" t="s"/>
      <c r="L12" s="2">
        <f>IF(E12="כן",0,IF(I12&gt;3,0,F12))</f>
        <v/>
      </c>
      <c r="M12" s="2">
        <f>IF(E12="כן", 0, SUM(G12+H12+J12))</f>
        <v/>
      </c>
      <c r="N12" s="2">
        <f>SUM(M12+L12)</f>
        <v/>
      </c>
      <c r="O12" s="2" t="s">
        <v>45</v>
      </c>
    </row>
    <row r="13" spans="1:15">
      <c r="A13" s="2" t="s">
        <v>15</v>
      </c>
      <c r="B13" s="2" t="s">
        <v>46</v>
      </c>
      <c r="C13" s="2" t="s">
        <v>25</v>
      </c>
      <c r="D13" s="2" t="s">
        <v>18</v>
      </c>
      <c r="E13" s="2" t="s"/>
      <c r="F13" s="2" t="n">
        <v>2500</v>
      </c>
      <c r="G13" s="2" t="n">
        <v>0</v>
      </c>
      <c r="H13" s="2" t="n">
        <v>527</v>
      </c>
      <c r="I13" s="2" t="n">
        <v>0</v>
      </c>
      <c r="J13" s="2" t="n">
        <v>0</v>
      </c>
      <c r="K13" s="2" t="s">
        <v>47</v>
      </c>
      <c r="L13" s="2">
        <f>IF(E13="כן",0,IF(I13&gt;3,0,F13))</f>
        <v/>
      </c>
      <c r="M13" s="2">
        <f>IF(E13="כן", 0, SUM(G13+H13+J13))</f>
        <v/>
      </c>
      <c r="N13" s="2">
        <f>SUM(M13+L13)</f>
        <v/>
      </c>
      <c r="O13" s="2" t="s">
        <v>48</v>
      </c>
    </row>
    <row r="14" spans="1:15">
      <c r="A14" s="2" t="s">
        <v>15</v>
      </c>
      <c r="B14" s="2" t="s">
        <v>49</v>
      </c>
      <c r="C14" s="2" t="s">
        <v>17</v>
      </c>
      <c r="D14" s="2" t="s">
        <v>42</v>
      </c>
      <c r="E14" s="2" t="s"/>
      <c r="F14" s="2" t="n">
        <v>0</v>
      </c>
      <c r="G14" s="2" t="n">
        <v>0</v>
      </c>
      <c r="H14" s="2" t="n">
        <v>0</v>
      </c>
      <c r="I14" s="2" t="n">
        <v>0</v>
      </c>
      <c r="J14" s="2" t="n">
        <v>0</v>
      </c>
      <c r="K14" s="2" t="s"/>
      <c r="L14" s="2">
        <f>IF(E14="כן",0,IF(I14&gt;3,0,F14))</f>
        <v/>
      </c>
      <c r="M14" s="2">
        <f>IF(E14="כן", 0, SUM(G14+H14+J14))</f>
        <v/>
      </c>
      <c r="N14" s="2">
        <f>SUM(M14+L14)</f>
        <v/>
      </c>
      <c r="O14" s="2" t="s">
        <v>50</v>
      </c>
    </row>
    <row r="15" spans="1:15">
      <c r="A15" s="2" t="s">
        <v>15</v>
      </c>
      <c r="B15" s="2" t="s">
        <v>51</v>
      </c>
      <c r="C15" s="2" t="s">
        <v>39</v>
      </c>
      <c r="D15" s="2" t="s">
        <v>18</v>
      </c>
      <c r="E15" s="2" t="s"/>
      <c r="F15" s="2" t="n">
        <v>7600</v>
      </c>
      <c r="G15" s="2" t="n">
        <v>0</v>
      </c>
      <c r="H15" s="2" t="n">
        <v>0</v>
      </c>
      <c r="I15" s="2" t="n">
        <v>0</v>
      </c>
      <c r="J15" s="2" t="n">
        <v>0</v>
      </c>
      <c r="K15" s="2" t="s"/>
      <c r="L15" s="2">
        <f>IF(E15="כן",0,IF(I15&gt;3,0,F15))</f>
        <v/>
      </c>
      <c r="M15" s="2">
        <f>IF(E15="כן", 0, SUM(G15+H15+J15))</f>
        <v/>
      </c>
      <c r="N15" s="2">
        <f>SUM(M15+L15)</f>
        <v/>
      </c>
      <c r="O15" s="2" t="s">
        <v>52</v>
      </c>
    </row>
    <row r="16" spans="1:15">
      <c r="A16" s="2" t="s">
        <v>15</v>
      </c>
      <c r="B16" s="2" t="s">
        <v>53</v>
      </c>
      <c r="C16" s="2" t="s">
        <v>17</v>
      </c>
      <c r="D16" s="2" t="s">
        <v>18</v>
      </c>
      <c r="E16" s="2" t="s"/>
      <c r="F16" s="2" t="n">
        <v>9500</v>
      </c>
      <c r="G16" s="2" t="n">
        <v>147409</v>
      </c>
      <c r="H16" s="2" t="n">
        <v>0</v>
      </c>
      <c r="I16" s="2" t="n">
        <v>0</v>
      </c>
      <c r="J16" s="2" t="n">
        <v>0</v>
      </c>
      <c r="K16" s="2" t="s">
        <v>54</v>
      </c>
      <c r="L16" s="2">
        <f>IF(E16="כן",0,IF(I16&gt;3,0,F16))</f>
        <v/>
      </c>
      <c r="M16" s="2">
        <f>IF(E16="כן", 0, SUM(G16+H16+J16))</f>
        <v/>
      </c>
      <c r="N16" s="2">
        <f>SUM(M16+L16)</f>
        <v/>
      </c>
      <c r="O16" s="2" t="s">
        <v>55</v>
      </c>
    </row>
    <row r="17" spans="1:15">
      <c r="A17" s="2" t="s">
        <v>15</v>
      </c>
      <c r="B17" s="2" t="s">
        <v>56</v>
      </c>
      <c r="C17" s="2" t="s">
        <v>17</v>
      </c>
      <c r="D17" s="2" t="s">
        <v>18</v>
      </c>
      <c r="E17" s="2" t="s"/>
      <c r="F17" s="2" t="n">
        <v>3500</v>
      </c>
      <c r="G17" s="2" t="n">
        <v>0</v>
      </c>
      <c r="H17" s="2" t="n">
        <v>0</v>
      </c>
      <c r="I17" s="2" t="n">
        <v>0</v>
      </c>
      <c r="J17" s="2" t="n">
        <v>0</v>
      </c>
      <c r="K17" s="2" t="s"/>
      <c r="L17" s="2">
        <f>IF(E17="כן",0,IF(I17&gt;3,0,F17))</f>
        <v/>
      </c>
      <c r="M17" s="2">
        <f>IF(E17="כן", 0, SUM(G17+H17+J17))</f>
        <v/>
      </c>
      <c r="N17" s="2">
        <f>SUM(M17+L17)</f>
        <v/>
      </c>
      <c r="O17" s="2" t="s">
        <v>57</v>
      </c>
    </row>
    <row r="18" spans="1:15">
      <c r="A18" s="2" t="s">
        <v>15</v>
      </c>
      <c r="B18" s="2" t="s">
        <v>58</v>
      </c>
      <c r="C18" s="2" t="s">
        <v>59</v>
      </c>
      <c r="D18" s="2" t="s">
        <v>18</v>
      </c>
      <c r="E18" s="2" t="s"/>
      <c r="F18" s="2" t="n">
        <v>4000</v>
      </c>
      <c r="G18" s="2" t="n">
        <v>0</v>
      </c>
      <c r="H18" s="2" t="n">
        <v>0</v>
      </c>
      <c r="I18" s="2" t="n">
        <v>3</v>
      </c>
      <c r="J18" s="2" t="n">
        <v>14040</v>
      </c>
      <c r="K18" s="2" t="s"/>
      <c r="L18" s="2">
        <f>IF(E18="כן",0,IF(I18&gt;3,0,F18))</f>
        <v/>
      </c>
      <c r="M18" s="2">
        <f>IF(E18="כן", 0, SUM(G18+H18+J18))</f>
        <v/>
      </c>
      <c r="N18" s="2">
        <f>SUM(M18+L18)</f>
        <v/>
      </c>
      <c r="O18" s="2" t="s">
        <v>60</v>
      </c>
    </row>
    <row r="19" spans="1:15">
      <c r="A19" s="2" t="s">
        <v>15</v>
      </c>
      <c r="B19" s="2" t="s">
        <v>61</v>
      </c>
      <c r="C19" s="2" t="s">
        <v>17</v>
      </c>
      <c r="D19" s="2" t="s">
        <v>18</v>
      </c>
      <c r="E19" s="2" t="s"/>
      <c r="F19" s="2" t="n">
        <v>3000</v>
      </c>
      <c r="G19" s="2" t="n">
        <v>0</v>
      </c>
      <c r="H19" s="2" t="n">
        <v>0</v>
      </c>
      <c r="I19" s="2" t="n">
        <v>0</v>
      </c>
      <c r="J19" s="2" t="n">
        <v>0</v>
      </c>
      <c r="K19" s="2" t="s"/>
      <c r="L19" s="2">
        <f>IF(E19="כן",0,IF(I19&gt;3,0,F19))</f>
        <v/>
      </c>
      <c r="M19" s="2">
        <f>IF(E19="כן", 0, SUM(G19+H19+J19))</f>
        <v/>
      </c>
      <c r="N19" s="2">
        <f>SUM(M19+L19)</f>
        <v/>
      </c>
      <c r="O19" s="2" t="s">
        <v>62</v>
      </c>
    </row>
    <row r="20" spans="1:15">
      <c r="A20" s="2" t="s">
        <v>15</v>
      </c>
      <c r="B20" s="2" t="s">
        <v>63</v>
      </c>
      <c r="C20" s="2" t="s">
        <v>25</v>
      </c>
      <c r="D20" s="2" t="s">
        <v>18</v>
      </c>
      <c r="E20" s="2" t="s"/>
      <c r="F20" s="2" t="n">
        <v>5200</v>
      </c>
      <c r="G20" s="2" t="n">
        <v>0</v>
      </c>
      <c r="H20" s="2" t="n">
        <v>0</v>
      </c>
      <c r="I20" s="2" t="n">
        <v>0</v>
      </c>
      <c r="J20" s="2" t="n">
        <v>0</v>
      </c>
      <c r="K20" s="2" t="s"/>
      <c r="L20" s="2">
        <f>IF(E20="כן",0,IF(I20&gt;3,0,F20))</f>
        <v/>
      </c>
      <c r="M20" s="2">
        <f>IF(E20="כן", 0, SUM(G20+H20+J20))</f>
        <v/>
      </c>
      <c r="N20" s="2">
        <f>SUM(M20+L20)</f>
        <v/>
      </c>
      <c r="O20" s="2" t="s">
        <v>64</v>
      </c>
    </row>
    <row r="21" spans="1:15">
      <c r="A21" s="2" t="s">
        <v>15</v>
      </c>
      <c r="B21" s="2" t="s">
        <v>65</v>
      </c>
      <c r="C21" s="2" t="s">
        <v>17</v>
      </c>
      <c r="D21" s="2" t="s">
        <v>18</v>
      </c>
      <c r="E21" s="2" t="s"/>
      <c r="F21" s="2" t="n">
        <v>5000</v>
      </c>
      <c r="G21" s="2" t="n">
        <v>0</v>
      </c>
      <c r="H21" s="2" t="n">
        <v>109397</v>
      </c>
      <c r="I21" s="2" t="n">
        <v>0</v>
      </c>
      <c r="J21" s="2" t="n">
        <v>0</v>
      </c>
      <c r="K21" s="2" t="s">
        <v>66</v>
      </c>
      <c r="L21" s="2">
        <f>IF(E21="כן",0,IF(I21&gt;3,0,F21))</f>
        <v/>
      </c>
      <c r="M21" s="2">
        <f>IF(E21="כן", 0, SUM(G21+H21+J21))</f>
        <v/>
      </c>
      <c r="N21" s="2">
        <f>SUM(M21+L21)</f>
        <v/>
      </c>
      <c r="O21" s="2" t="s">
        <v>67</v>
      </c>
    </row>
    <row r="22" spans="1:15">
      <c r="A22" s="2" t="s">
        <v>15</v>
      </c>
      <c r="B22" s="2" t="s">
        <v>68</v>
      </c>
      <c r="C22" s="2" t="s">
        <v>17</v>
      </c>
      <c r="D22" s="2" t="s">
        <v>18</v>
      </c>
      <c r="E22" s="2" t="s"/>
      <c r="F22" s="2" t="n">
        <v>5000</v>
      </c>
      <c r="G22" s="2" t="n">
        <v>0</v>
      </c>
      <c r="H22" s="2" t="n">
        <v>0</v>
      </c>
      <c r="I22" s="2" t="n">
        <v>2</v>
      </c>
      <c r="J22" s="2" t="n">
        <v>11700</v>
      </c>
      <c r="K22" s="2" t="s"/>
      <c r="L22" s="2">
        <f>IF(E22="כן",0,IF(I22&gt;3,0,F22))</f>
        <v/>
      </c>
      <c r="M22" s="2">
        <f>IF(E22="כן", 0, SUM(G22+H22+J22))</f>
        <v/>
      </c>
      <c r="N22" s="2">
        <f>SUM(M22+L22)</f>
        <v/>
      </c>
      <c r="O22" s="2" t="s">
        <v>69</v>
      </c>
    </row>
    <row r="23" spans="1:15">
      <c r="A23" s="2" t="s">
        <v>15</v>
      </c>
      <c r="B23" s="2" t="s">
        <v>70</v>
      </c>
      <c r="C23" s="2" t="s">
        <v>17</v>
      </c>
      <c r="D23" s="2" t="s">
        <v>18</v>
      </c>
      <c r="E23" s="2" t="s"/>
      <c r="F23" s="2" t="n">
        <v>5720</v>
      </c>
      <c r="G23" s="2" t="n">
        <v>0</v>
      </c>
      <c r="H23" s="2" t="n">
        <v>0</v>
      </c>
      <c r="I23" s="2" t="n">
        <v>0</v>
      </c>
      <c r="J23" s="2" t="n">
        <v>0</v>
      </c>
      <c r="K23" s="2" t="s"/>
      <c r="L23" s="2">
        <f>IF(E23="כן",0,IF(I23&gt;3,0,F23))</f>
        <v/>
      </c>
      <c r="M23" s="2">
        <f>IF(E23="כן", 0, SUM(G23+H23+J23))</f>
        <v/>
      </c>
      <c r="N23" s="2">
        <f>SUM(M23+L23)</f>
        <v/>
      </c>
      <c r="O23" s="2" t="s">
        <v>71</v>
      </c>
    </row>
    <row r="24" spans="1:15">
      <c r="A24" s="2" t="s">
        <v>15</v>
      </c>
      <c r="B24" s="2" t="s">
        <v>72</v>
      </c>
      <c r="C24" s="2" t="s">
        <v>39</v>
      </c>
      <c r="D24" s="2" t="s">
        <v>18</v>
      </c>
      <c r="E24" s="2" t="s"/>
      <c r="F24" s="2" t="n">
        <v>12500</v>
      </c>
      <c r="G24" s="2" t="n">
        <v>0</v>
      </c>
      <c r="H24" s="2" t="n">
        <v>0</v>
      </c>
      <c r="I24" s="2" t="n">
        <v>0</v>
      </c>
      <c r="J24" s="2" t="n">
        <v>0</v>
      </c>
      <c r="K24" s="2" t="s"/>
      <c r="L24" s="2">
        <f>IF(E24="כן",0,IF(I24&gt;3,0,F24))</f>
        <v/>
      </c>
      <c r="M24" s="2">
        <f>IF(E24="כן", 0, SUM(G24+H24+J24))</f>
        <v/>
      </c>
      <c r="N24" s="2">
        <f>SUM(M24+L24)</f>
        <v/>
      </c>
      <c r="O24" s="2" t="s">
        <v>73</v>
      </c>
    </row>
    <row r="25" spans="1:15">
      <c r="A25" s="2" t="s">
        <v>15</v>
      </c>
      <c r="B25" s="2" t="s">
        <v>74</v>
      </c>
      <c r="C25" s="2" t="s">
        <v>17</v>
      </c>
      <c r="D25" s="2" t="s">
        <v>18</v>
      </c>
      <c r="E25" s="2" t="s"/>
      <c r="F25" s="2" t="n">
        <v>8000</v>
      </c>
      <c r="G25" s="2" t="n">
        <v>0</v>
      </c>
      <c r="H25" s="2" t="n">
        <v>1091</v>
      </c>
      <c r="I25" s="2" t="n">
        <v>0</v>
      </c>
      <c r="J25" s="2" t="n">
        <v>0</v>
      </c>
      <c r="K25" s="2" t="s">
        <v>75</v>
      </c>
      <c r="L25" s="2">
        <f>IF(E25="כן",0,IF(I25&gt;3,0,F25))</f>
        <v/>
      </c>
      <c r="M25" s="2">
        <f>IF(E25="כן", 0, SUM(G25+H25+J25))</f>
        <v/>
      </c>
      <c r="N25" s="2">
        <f>SUM(M25+L25)</f>
        <v/>
      </c>
      <c r="O25" s="2" t="s">
        <v>76</v>
      </c>
    </row>
    <row r="26" spans="1:15">
      <c r="A26" s="2" t="s">
        <v>15</v>
      </c>
      <c r="B26" s="2" t="s">
        <v>77</v>
      </c>
      <c r="C26" s="2" t="s">
        <v>39</v>
      </c>
      <c r="D26" s="2" t="s">
        <v>18</v>
      </c>
      <c r="E26" s="2" t="s"/>
      <c r="F26" s="2" t="n">
        <v>6500</v>
      </c>
      <c r="G26" s="2" t="n">
        <v>34649</v>
      </c>
      <c r="H26" s="2" t="n">
        <v>0</v>
      </c>
      <c r="I26" s="2" t="n">
        <v>0</v>
      </c>
      <c r="J26" s="2" t="n">
        <v>0</v>
      </c>
      <c r="K26" s="2" t="s">
        <v>78</v>
      </c>
      <c r="L26" s="2">
        <f>IF(E26="כן",0,IF(I26&gt;3,0,F26))</f>
        <v/>
      </c>
      <c r="M26" s="2">
        <f>IF(E26="כן", 0, SUM(G26+H26+J26))</f>
        <v/>
      </c>
      <c r="N26" s="2">
        <f>SUM(M26+L26)</f>
        <v/>
      </c>
      <c r="O26" s="2" t="s">
        <v>79</v>
      </c>
    </row>
    <row r="27" spans="1:15">
      <c r="A27" s="2" t="s">
        <v>15</v>
      </c>
      <c r="B27" s="2" t="s">
        <v>80</v>
      </c>
      <c r="C27" s="2" t="s">
        <v>17</v>
      </c>
      <c r="D27" s="2" t="s">
        <v>18</v>
      </c>
      <c r="E27" s="2" t="s"/>
      <c r="F27" s="2" t="n">
        <v>8000</v>
      </c>
      <c r="G27" s="2" t="n">
        <v>0</v>
      </c>
      <c r="H27" s="2" t="n">
        <v>0</v>
      </c>
      <c r="I27" s="2" t="n">
        <v>0</v>
      </c>
      <c r="J27" s="2" t="n">
        <v>0</v>
      </c>
      <c r="K27" s="2" t="s"/>
      <c r="L27" s="2">
        <f>IF(E27="כן",0,IF(I27&gt;3,0,F27))</f>
        <v/>
      </c>
      <c r="M27" s="2">
        <f>IF(E27="כן", 0, SUM(G27+H27+J27))</f>
        <v/>
      </c>
      <c r="N27" s="2">
        <f>SUM(M27+L27)</f>
        <v/>
      </c>
      <c r="O27" s="2" t="s">
        <v>81</v>
      </c>
    </row>
    <row r="28" spans="1:15">
      <c r="A28" s="2" t="s">
        <v>15</v>
      </c>
      <c r="B28" s="2" t="s">
        <v>82</v>
      </c>
      <c r="C28" s="2" t="s">
        <v>17</v>
      </c>
      <c r="D28" s="2" t="s">
        <v>18</v>
      </c>
      <c r="E28" s="2" t="s"/>
      <c r="F28" s="2" t="n">
        <v>10000</v>
      </c>
      <c r="G28" s="2" t="n">
        <v>0</v>
      </c>
      <c r="H28" s="2" t="n">
        <v>0</v>
      </c>
      <c r="I28" s="2" t="n">
        <v>0</v>
      </c>
      <c r="J28" s="2" t="n">
        <v>0</v>
      </c>
      <c r="K28" s="2" t="s"/>
      <c r="L28" s="2">
        <f>IF(E28="כן",0,IF(I28&gt;3,0,F28))</f>
        <v/>
      </c>
      <c r="M28" s="2">
        <f>IF(E28="כן", 0, SUM(G28+H28+J28))</f>
        <v/>
      </c>
      <c r="N28" s="2">
        <f>SUM(M28+L28)</f>
        <v/>
      </c>
      <c r="O28" s="2" t="s">
        <v>83</v>
      </c>
    </row>
    <row r="29" spans="1:15">
      <c r="A29" s="2" t="s">
        <v>15</v>
      </c>
      <c r="B29" s="2" t="s">
        <v>84</v>
      </c>
      <c r="C29" s="2" t="s">
        <v>17</v>
      </c>
      <c r="D29" s="2" t="s">
        <v>18</v>
      </c>
      <c r="E29" s="2" t="s"/>
      <c r="F29" s="2" t="n">
        <v>18000</v>
      </c>
      <c r="G29" s="2" t="n">
        <v>0</v>
      </c>
      <c r="H29" s="2" t="n">
        <v>0</v>
      </c>
      <c r="I29" s="2" t="n">
        <v>0</v>
      </c>
      <c r="J29" s="2" t="n">
        <v>0</v>
      </c>
      <c r="K29" s="2" t="s"/>
      <c r="L29" s="2">
        <f>IF(E29="כן",0,IF(I29&gt;3,0,F29))</f>
        <v/>
      </c>
      <c r="M29" s="2">
        <f>IF(E29="כן", 0, SUM(G29+H29+J29))</f>
        <v/>
      </c>
      <c r="N29" s="2">
        <f>SUM(M29+L29)</f>
        <v/>
      </c>
      <c r="O29" s="2" t="s">
        <v>85</v>
      </c>
    </row>
    <row r="30" spans="1:15">
      <c r="A30" s="2" t="s">
        <v>15</v>
      </c>
      <c r="B30" s="2" t="s">
        <v>86</v>
      </c>
      <c r="C30" s="2" t="s">
        <v>17</v>
      </c>
      <c r="D30" s="2" t="s">
        <v>18</v>
      </c>
      <c r="E30" s="2" t="s"/>
      <c r="F30" s="2" t="n">
        <v>10000</v>
      </c>
      <c r="G30" s="2" t="n">
        <v>0</v>
      </c>
      <c r="H30" s="2" t="n">
        <v>0</v>
      </c>
      <c r="I30" s="2" t="n">
        <v>0</v>
      </c>
      <c r="J30" s="2" t="n">
        <v>0</v>
      </c>
      <c r="K30" s="2" t="s"/>
      <c r="L30" s="2">
        <f>IF(E30="כן",0,IF(I30&gt;3,0,F30))</f>
        <v/>
      </c>
      <c r="M30" s="2">
        <f>IF(E30="כן", 0, SUM(G30+H30+J30))</f>
        <v/>
      </c>
      <c r="N30" s="2">
        <f>SUM(M30+L30)</f>
        <v/>
      </c>
      <c r="O30" s="2" t="s">
        <v>87</v>
      </c>
    </row>
    <row r="31" spans="1:15">
      <c r="A31" s="2" t="s">
        <v>15</v>
      </c>
      <c r="B31" s="2" t="s">
        <v>88</v>
      </c>
      <c r="C31" s="2" t="s">
        <v>17</v>
      </c>
      <c r="D31" s="2" t="s">
        <v>18</v>
      </c>
      <c r="E31" s="2" t="s"/>
      <c r="F31" s="2" t="n">
        <v>14725</v>
      </c>
      <c r="G31" s="2" t="n">
        <v>0</v>
      </c>
      <c r="H31" s="2" t="n">
        <v>0</v>
      </c>
      <c r="I31" s="2" t="n">
        <v>0</v>
      </c>
      <c r="J31" s="2" t="n">
        <v>0</v>
      </c>
      <c r="K31" s="2" t="s"/>
      <c r="L31" s="2">
        <f>IF(E31="כן",0,IF(I31&gt;3,0,F31))</f>
        <v/>
      </c>
      <c r="M31" s="2">
        <f>IF(E31="כן", 0, SUM(G31+H31+J31))</f>
        <v/>
      </c>
      <c r="N31" s="2">
        <f>SUM(M31+L31)</f>
        <v/>
      </c>
      <c r="O31" s="2" t="s">
        <v>89</v>
      </c>
    </row>
    <row r="32" spans="1:15">
      <c r="A32" s="2" t="s">
        <v>15</v>
      </c>
      <c r="B32" s="2" t="s">
        <v>90</v>
      </c>
      <c r="C32" s="2" t="s">
        <v>17</v>
      </c>
      <c r="D32" s="2" t="s">
        <v>18</v>
      </c>
      <c r="E32" s="2" t="s"/>
      <c r="F32" s="2" t="n">
        <v>12500</v>
      </c>
      <c r="G32" s="2" t="n">
        <v>0</v>
      </c>
      <c r="H32" s="2" t="n">
        <v>0</v>
      </c>
      <c r="I32" s="2" t="n">
        <v>0</v>
      </c>
      <c r="J32" s="2" t="n">
        <v>0</v>
      </c>
      <c r="K32" s="2" t="s"/>
      <c r="L32" s="2">
        <f>IF(E32="כן",0,IF(I32&gt;3,0,F32))</f>
        <v/>
      </c>
      <c r="M32" s="2">
        <f>IF(E32="כן", 0, SUM(G32+H32+J32))</f>
        <v/>
      </c>
      <c r="N32" s="2">
        <f>SUM(M32+L32)</f>
        <v/>
      </c>
      <c r="O32" s="2" t="s">
        <v>91</v>
      </c>
    </row>
    <row r="33" spans="1:15">
      <c r="A33" s="2" t="s">
        <v>15</v>
      </c>
      <c r="B33" s="2" t="s">
        <v>92</v>
      </c>
      <c r="C33" s="2" t="s">
        <v>59</v>
      </c>
      <c r="D33" s="2" t="s">
        <v>18</v>
      </c>
      <c r="E33" s="2" t="s"/>
      <c r="F33" s="2" t="n">
        <v>7000</v>
      </c>
      <c r="G33" s="2" t="n">
        <v>0</v>
      </c>
      <c r="H33" s="2" t="n">
        <v>0</v>
      </c>
      <c r="I33" s="2" t="n">
        <v>0</v>
      </c>
      <c r="J33" s="2" t="n">
        <v>0</v>
      </c>
      <c r="K33" s="2" t="s"/>
      <c r="L33" s="2">
        <f>IF(E33="כן",0,IF(I33&gt;3,0,F33))</f>
        <v/>
      </c>
      <c r="M33" s="2">
        <f>IF(E33="כן", 0, SUM(G33+H33+J33))</f>
        <v/>
      </c>
      <c r="N33" s="2">
        <f>SUM(M33+L33)</f>
        <v/>
      </c>
      <c r="O33" s="2" t="s">
        <v>93</v>
      </c>
    </row>
    <row r="34" spans="1:15">
      <c r="A34" s="2" t="s">
        <v>15</v>
      </c>
      <c r="B34" s="2" t="s">
        <v>94</v>
      </c>
      <c r="C34" s="2" t="s">
        <v>17</v>
      </c>
      <c r="D34" s="2" t="s">
        <v>18</v>
      </c>
      <c r="E34" s="2" t="s"/>
      <c r="F34" s="2" t="n">
        <v>9500</v>
      </c>
      <c r="G34" s="2" t="n">
        <v>0</v>
      </c>
      <c r="H34" s="2" t="n">
        <v>0</v>
      </c>
      <c r="I34" s="2" t="n">
        <v>0</v>
      </c>
      <c r="J34" s="2" t="n">
        <v>0</v>
      </c>
      <c r="K34" s="2" t="s"/>
      <c r="L34" s="2">
        <f>IF(E34="כן",0,IF(I34&gt;3,0,F34))</f>
        <v/>
      </c>
      <c r="M34" s="2">
        <f>IF(E34="כן", 0, SUM(G34+H34+J34))</f>
        <v/>
      </c>
      <c r="N34" s="2">
        <f>SUM(M34+L34)</f>
        <v/>
      </c>
      <c r="O34" s="2" t="s">
        <v>95</v>
      </c>
    </row>
    <row r="35" spans="1:15">
      <c r="A35" s="2" t="s">
        <v>15</v>
      </c>
      <c r="B35" s="2" t="s">
        <v>96</v>
      </c>
      <c r="C35" s="2" t="s">
        <v>17</v>
      </c>
      <c r="D35" s="2" t="s">
        <v>18</v>
      </c>
      <c r="E35" s="2" t="s"/>
      <c r="F35" s="2" t="n">
        <v>7200</v>
      </c>
      <c r="G35" s="2" t="n">
        <v>0</v>
      </c>
      <c r="H35" s="2" t="n">
        <v>0</v>
      </c>
      <c r="I35" s="2" t="n">
        <v>0</v>
      </c>
      <c r="J35" s="2" t="n">
        <v>0</v>
      </c>
      <c r="K35" s="2" t="s"/>
      <c r="L35" s="2">
        <f>IF(E35="כן",0,IF(I35&gt;3,0,F35))</f>
        <v/>
      </c>
      <c r="M35" s="2">
        <f>IF(E35="כן", 0, SUM(G35+H35+J35))</f>
        <v/>
      </c>
      <c r="N35" s="2">
        <f>SUM(M35+L35)</f>
        <v/>
      </c>
      <c r="O35" s="2" t="s">
        <v>97</v>
      </c>
    </row>
    <row r="36" spans="1:15">
      <c r="A36" s="2" t="s">
        <v>15</v>
      </c>
      <c r="B36" s="2" t="s">
        <v>98</v>
      </c>
      <c r="C36" s="2" t="s">
        <v>17</v>
      </c>
      <c r="D36" s="2" t="s">
        <v>18</v>
      </c>
      <c r="E36" s="2" t="s"/>
      <c r="F36" s="2" t="n">
        <v>12500</v>
      </c>
      <c r="G36" s="2" t="n">
        <v>0</v>
      </c>
      <c r="H36" s="2" t="n">
        <v>0</v>
      </c>
      <c r="I36" s="2" t="n">
        <v>0</v>
      </c>
      <c r="J36" s="2" t="n">
        <v>0</v>
      </c>
      <c r="K36" s="2" t="s"/>
      <c r="L36" s="2">
        <f>IF(E36="כן",0,IF(I36&gt;3,0,F36))</f>
        <v/>
      </c>
      <c r="M36" s="2">
        <f>IF(E36="כן", 0, SUM(G36+H36+J36))</f>
        <v/>
      </c>
      <c r="N36" s="2">
        <f>SUM(M36+L36)</f>
        <v/>
      </c>
      <c r="O36" s="2" t="s">
        <v>99</v>
      </c>
    </row>
    <row r="37" spans="1:15">
      <c r="A37" s="2" t="s">
        <v>15</v>
      </c>
      <c r="B37" s="2" t="s">
        <v>100</v>
      </c>
      <c r="C37" s="2" t="s">
        <v>17</v>
      </c>
      <c r="D37" s="2" t="s">
        <v>18</v>
      </c>
      <c r="E37" s="2" t="s"/>
      <c r="F37" s="2" t="n">
        <v>7100</v>
      </c>
      <c r="G37" s="2" t="n">
        <v>0</v>
      </c>
      <c r="H37" s="2" t="n">
        <v>0</v>
      </c>
      <c r="I37" s="2" t="n">
        <v>0</v>
      </c>
      <c r="J37" s="2" t="n">
        <v>0</v>
      </c>
      <c r="K37" s="2" t="s"/>
      <c r="L37" s="2">
        <f>IF(E37="כן",0,IF(I37&gt;3,0,F37))</f>
        <v/>
      </c>
      <c r="M37" s="2">
        <f>IF(E37="כן", 0, SUM(G37+H37+J37))</f>
        <v/>
      </c>
      <c r="N37" s="2">
        <f>SUM(M37+L37)</f>
        <v/>
      </c>
      <c r="O37" s="2" t="s">
        <v>101</v>
      </c>
    </row>
    <row r="38" spans="1:15">
      <c r="A38" s="2" t="s">
        <v>15</v>
      </c>
      <c r="B38" s="2" t="s">
        <v>102</v>
      </c>
      <c r="C38" s="2" t="s">
        <v>25</v>
      </c>
      <c r="D38" s="2" t="s">
        <v>18</v>
      </c>
      <c r="E38" s="2" t="s"/>
      <c r="F38" s="2" t="n">
        <v>12500</v>
      </c>
      <c r="G38" s="2" t="n">
        <v>0</v>
      </c>
      <c r="H38" s="2" t="n">
        <v>0</v>
      </c>
      <c r="I38" s="2" t="n">
        <v>0</v>
      </c>
      <c r="J38" s="2" t="n">
        <v>0</v>
      </c>
      <c r="K38" s="2" t="s"/>
      <c r="L38" s="2">
        <f>IF(E38="כן",0,IF(I38&gt;3,0,F38))</f>
        <v/>
      </c>
      <c r="M38" s="2">
        <f>IF(E38="כן", 0, SUM(G38+H38+J38))</f>
        <v/>
      </c>
      <c r="N38" s="2">
        <f>SUM(M38+L38)</f>
        <v/>
      </c>
      <c r="O38" s="2" t="s">
        <v>103</v>
      </c>
    </row>
    <row r="39" spans="1:15">
      <c r="A39" s="2" t="s">
        <v>15</v>
      </c>
      <c r="B39" s="2" t="s">
        <v>104</v>
      </c>
      <c r="C39" s="2" t="s">
        <v>17</v>
      </c>
      <c r="D39" s="2" t="s">
        <v>18</v>
      </c>
      <c r="E39" s="2" t="s"/>
      <c r="F39" s="2" t="n">
        <v>12500</v>
      </c>
      <c r="G39" s="2" t="n">
        <v>0</v>
      </c>
      <c r="H39" s="2" t="n">
        <v>0</v>
      </c>
      <c r="I39" s="2" t="n">
        <v>0</v>
      </c>
      <c r="J39" s="2" t="n">
        <v>0</v>
      </c>
      <c r="K39" s="2" t="s"/>
      <c r="L39" s="2">
        <f>IF(E39="כן",0,IF(I39&gt;3,0,F39))</f>
        <v/>
      </c>
      <c r="M39" s="2">
        <f>IF(E39="כן", 0, SUM(G39+H39+J39))</f>
        <v/>
      </c>
      <c r="N39" s="2">
        <f>SUM(M39+L39)</f>
        <v/>
      </c>
      <c r="O39" s="2" t="s">
        <v>105</v>
      </c>
    </row>
    <row r="40" spans="1:15">
      <c r="A40" s="2" t="s">
        <v>15</v>
      </c>
      <c r="B40" s="2" t="s">
        <v>106</v>
      </c>
      <c r="C40" s="2" t="s">
        <v>17</v>
      </c>
      <c r="D40" s="2" t="s">
        <v>18</v>
      </c>
      <c r="E40" s="2" t="s"/>
      <c r="F40" s="2" t="n">
        <v>8500</v>
      </c>
      <c r="G40" s="2" t="n">
        <v>0</v>
      </c>
      <c r="H40" s="2" t="n">
        <v>0</v>
      </c>
      <c r="I40" s="2" t="n">
        <v>0</v>
      </c>
      <c r="J40" s="2" t="n">
        <v>0</v>
      </c>
      <c r="K40" s="2" t="s"/>
      <c r="L40" s="2">
        <f>IF(E40="כן",0,IF(I40&gt;3,0,F40))</f>
        <v/>
      </c>
      <c r="M40" s="2">
        <f>IF(E40="כן", 0, SUM(G40+H40+J40))</f>
        <v/>
      </c>
      <c r="N40" s="2">
        <f>SUM(M40+L40)</f>
        <v/>
      </c>
      <c r="O40" s="2" t="s">
        <v>107</v>
      </c>
    </row>
    <row r="41" spans="1:15">
      <c r="A41" s="2" t="s">
        <v>15</v>
      </c>
      <c r="B41" s="2" t="s">
        <v>108</v>
      </c>
      <c r="C41" s="2" t="s">
        <v>17</v>
      </c>
      <c r="D41" s="2" t="s">
        <v>18</v>
      </c>
      <c r="E41" s="2" t="s"/>
      <c r="F41" s="2" t="n">
        <v>8500</v>
      </c>
      <c r="G41" s="2" t="n">
        <v>0</v>
      </c>
      <c r="H41" s="2" t="n">
        <v>0</v>
      </c>
      <c r="I41" s="2" t="n">
        <v>0</v>
      </c>
      <c r="J41" s="2" t="n">
        <v>0</v>
      </c>
      <c r="K41" s="2" t="s"/>
      <c r="L41" s="2">
        <f>IF(E41="כן",0,IF(I41&gt;3,0,F41))</f>
        <v/>
      </c>
      <c r="M41" s="2">
        <f>IF(E41="כן", 0, SUM(G41+H41+J41))</f>
        <v/>
      </c>
      <c r="N41" s="2">
        <f>SUM(M41+L41)</f>
        <v/>
      </c>
      <c r="O41" s="2" t="s">
        <v>109</v>
      </c>
    </row>
    <row r="42" spans="1:15">
      <c r="A42" s="2" t="s">
        <v>15</v>
      </c>
      <c r="B42" s="2" t="s">
        <v>110</v>
      </c>
      <c r="C42" s="2" t="s">
        <v>17</v>
      </c>
      <c r="D42" s="2" t="s">
        <v>18</v>
      </c>
      <c r="E42" s="2" t="s"/>
      <c r="F42" s="2" t="n">
        <v>8000</v>
      </c>
      <c r="G42" s="2" t="n">
        <v>0</v>
      </c>
      <c r="H42" s="2" t="n">
        <v>0</v>
      </c>
      <c r="I42" s="2" t="n">
        <v>0</v>
      </c>
      <c r="J42" s="2" t="n">
        <v>0</v>
      </c>
      <c r="K42" s="2" t="s"/>
      <c r="L42" s="2">
        <f>IF(E42="כן",0,IF(I42&gt;3,0,F42))</f>
        <v/>
      </c>
      <c r="M42" s="2">
        <f>IF(E42="כן", 0, SUM(G42+H42+J42))</f>
        <v/>
      </c>
      <c r="N42" s="2">
        <f>SUM(M42+L42)</f>
        <v/>
      </c>
      <c r="O42" s="2" t="s">
        <v>111</v>
      </c>
    </row>
    <row r="43" spans="1:15">
      <c r="A43" s="2" t="s">
        <v>15</v>
      </c>
      <c r="B43" s="2" t="s">
        <v>112</v>
      </c>
      <c r="C43" s="2" t="s">
        <v>17</v>
      </c>
      <c r="D43" s="2" t="s">
        <v>18</v>
      </c>
      <c r="E43" s="2" t="s"/>
      <c r="F43" s="2" t="n">
        <v>5000</v>
      </c>
      <c r="G43" s="2" t="n">
        <v>0</v>
      </c>
      <c r="H43" s="2" t="n">
        <v>0</v>
      </c>
      <c r="I43" s="2" t="n">
        <v>0</v>
      </c>
      <c r="J43" s="2" t="n">
        <v>0</v>
      </c>
      <c r="K43" s="2" t="s"/>
      <c r="L43" s="2">
        <f>IF(E43="כן",0,IF(I43&gt;3,0,F43))</f>
        <v/>
      </c>
      <c r="M43" s="2">
        <f>IF(E43="כן", 0, SUM(G43+H43+J43))</f>
        <v/>
      </c>
      <c r="N43" s="2">
        <f>SUM(M43+L43)</f>
        <v/>
      </c>
      <c r="O43" s="2" t="s">
        <v>113</v>
      </c>
    </row>
    <row r="44" spans="1:15">
      <c r="A44" s="2" t="s">
        <v>15</v>
      </c>
      <c r="B44" s="2" t="s">
        <v>114</v>
      </c>
      <c r="C44" s="2" t="s">
        <v>17</v>
      </c>
      <c r="D44" s="2" t="s">
        <v>18</v>
      </c>
      <c r="E44" s="2" t="s"/>
      <c r="F44" s="2" t="n">
        <v>10000</v>
      </c>
      <c r="G44" s="2" t="n">
        <v>0</v>
      </c>
      <c r="H44" s="2" t="n">
        <v>0</v>
      </c>
      <c r="I44" s="2" t="n">
        <v>0</v>
      </c>
      <c r="J44" s="2" t="n">
        <v>0</v>
      </c>
      <c r="K44" s="2" t="s"/>
      <c r="L44" s="2">
        <f>IF(E44="כן",0,IF(I44&gt;3,0,F44))</f>
        <v/>
      </c>
      <c r="M44" s="2">
        <f>IF(E44="כן", 0, SUM(G44+H44+J44))</f>
        <v/>
      </c>
      <c r="N44" s="2">
        <f>SUM(M44+L44)</f>
        <v/>
      </c>
      <c r="O44" s="2" t="s">
        <v>115</v>
      </c>
    </row>
    <row r="45" spans="1:15">
      <c r="A45" s="2" t="s">
        <v>15</v>
      </c>
      <c r="B45" s="2" t="s">
        <v>116</v>
      </c>
      <c r="C45" s="2" t="s">
        <v>17</v>
      </c>
      <c r="D45" s="2" t="s">
        <v>18</v>
      </c>
      <c r="E45" s="2" t="s"/>
      <c r="F45" s="2" t="n">
        <v>6500</v>
      </c>
      <c r="G45" s="2" t="n">
        <v>0</v>
      </c>
      <c r="H45" s="2" t="n">
        <v>0</v>
      </c>
      <c r="I45" s="2" t="n">
        <v>0</v>
      </c>
      <c r="J45" s="2" t="n">
        <v>0</v>
      </c>
      <c r="K45" s="2" t="s"/>
      <c r="L45" s="2">
        <f>IF(E45="כן",0,IF(I45&gt;3,0,F45))</f>
        <v/>
      </c>
      <c r="M45" s="2">
        <f>IF(E45="כן", 0, SUM(G45+H45+J45))</f>
        <v/>
      </c>
      <c r="N45" s="2">
        <f>SUM(M45+L45)</f>
        <v/>
      </c>
      <c r="O45" s="2" t="s">
        <v>117</v>
      </c>
    </row>
    <row r="46" spans="1:15">
      <c r="A46" s="3" t="s">
        <v>15</v>
      </c>
      <c r="B46" s="3" t="s">
        <v>118</v>
      </c>
      <c r="C46" s="3" t="s"/>
      <c r="D46" s="3" t="s"/>
      <c r="E46" s="3" t="s"/>
      <c r="F46" s="3">
        <f>SUM(F2:F45)</f>
        <v/>
      </c>
      <c r="G46" s="3">
        <f>SUM(G2:G45)</f>
        <v/>
      </c>
      <c r="H46" s="3">
        <f>SUM(H2:H45)</f>
        <v/>
      </c>
      <c r="I46" s="3" t="s"/>
      <c r="J46" s="3">
        <f>SUM(J2:J45)</f>
        <v/>
      </c>
      <c r="K46" s="3" t="s"/>
      <c r="L46" s="3">
        <f>SUM(L2:L45)</f>
        <v/>
      </c>
      <c r="M46" s="3">
        <f>SUM(M2:M45)</f>
        <v/>
      </c>
      <c r="N46" s="3">
        <f>SUM(N2:N45)</f>
        <v/>
      </c>
      <c r="O46" s="3" t="s"/>
    </row>
    <row r="47" spans="1:15">
      <c r="A47" s="2" t="s">
        <v>119</v>
      </c>
      <c r="B47" s="2" t="s">
        <v>120</v>
      </c>
      <c r="C47" s="2" t="s">
        <v>17</v>
      </c>
      <c r="D47" s="2" t="s">
        <v>18</v>
      </c>
      <c r="E47" s="2" t="s"/>
      <c r="F47" s="2" t="n">
        <v>10000</v>
      </c>
      <c r="G47" s="2" t="n">
        <v>0</v>
      </c>
      <c r="H47" s="2" t="n">
        <v>0</v>
      </c>
      <c r="I47" s="2" t="n">
        <v>1</v>
      </c>
      <c r="J47" s="2" t="n">
        <v>11700</v>
      </c>
      <c r="K47" s="2" t="s"/>
      <c r="L47" s="2">
        <f>IF(E47="כן",0,IF(I47&gt;3,0,F47))</f>
        <v/>
      </c>
      <c r="M47" s="2">
        <f>IF(E47="כן", 0, SUM(G47+H47+J47))</f>
        <v/>
      </c>
      <c r="N47" s="2">
        <f>SUM(M47+L47)</f>
        <v/>
      </c>
      <c r="O47" s="2" t="s">
        <v>121</v>
      </c>
    </row>
    <row r="48" spans="1:15">
      <c r="A48" s="2" t="s">
        <v>119</v>
      </c>
      <c r="B48" s="2" t="s">
        <v>122</v>
      </c>
      <c r="C48" s="2" t="s">
        <v>17</v>
      </c>
      <c r="D48" s="2" t="s">
        <v>18</v>
      </c>
      <c r="E48" s="2" t="s"/>
      <c r="F48" s="2" t="n">
        <v>8500</v>
      </c>
      <c r="G48" s="2" t="n">
        <v>0</v>
      </c>
      <c r="H48" s="2" t="n">
        <v>0</v>
      </c>
      <c r="I48" s="2" t="n">
        <v>0</v>
      </c>
      <c r="J48" s="2" t="n">
        <v>0</v>
      </c>
      <c r="K48" s="2" t="s"/>
      <c r="L48" s="2">
        <f>IF(E48="כן",0,IF(I48&gt;3,0,F48))</f>
        <v/>
      </c>
      <c r="M48" s="2">
        <f>IF(E48="כן", 0, SUM(G48+H48+J48))</f>
        <v/>
      </c>
      <c r="N48" s="2">
        <f>SUM(M48+L48)</f>
        <v/>
      </c>
      <c r="O48" s="2" t="s">
        <v>123</v>
      </c>
    </row>
    <row r="49" spans="1:15">
      <c r="A49" s="2" t="s">
        <v>119</v>
      </c>
      <c r="B49" s="2" t="s">
        <v>124</v>
      </c>
      <c r="C49" s="2" t="s">
        <v>17</v>
      </c>
      <c r="D49" s="2" t="s">
        <v>18</v>
      </c>
      <c r="E49" s="2" t="s"/>
      <c r="F49" s="2" t="n">
        <v>8500</v>
      </c>
      <c r="G49" s="2" t="n">
        <v>0</v>
      </c>
      <c r="H49" s="2" t="n">
        <v>0</v>
      </c>
      <c r="I49" s="2" t="n">
        <v>0</v>
      </c>
      <c r="J49" s="2" t="n">
        <v>0</v>
      </c>
      <c r="K49" s="2" t="s"/>
      <c r="L49" s="2">
        <f>IF(E49="כן",0,IF(I49&gt;3,0,F49))</f>
        <v/>
      </c>
      <c r="M49" s="2">
        <f>IF(E49="כן", 0, SUM(G49+H49+J49))</f>
        <v/>
      </c>
      <c r="N49" s="2">
        <f>SUM(M49+L49)</f>
        <v/>
      </c>
      <c r="O49" s="2" t="s">
        <v>125</v>
      </c>
    </row>
    <row r="50" spans="1:15">
      <c r="A50" s="2" t="s">
        <v>119</v>
      </c>
      <c r="B50" s="2" t="s">
        <v>126</v>
      </c>
      <c r="C50" s="2" t="s">
        <v>17</v>
      </c>
      <c r="D50" s="2" t="s">
        <v>18</v>
      </c>
      <c r="E50" s="2" t="s"/>
      <c r="F50" s="2" t="n">
        <v>6000</v>
      </c>
      <c r="G50" s="2" t="n">
        <v>0</v>
      </c>
      <c r="H50" s="2" t="n">
        <v>0</v>
      </c>
      <c r="I50" s="2" t="n">
        <v>0</v>
      </c>
      <c r="J50" s="2" t="n">
        <v>0</v>
      </c>
      <c r="K50" s="2" t="s"/>
      <c r="L50" s="2">
        <f>IF(E50="כן",0,IF(I50&gt;3,0,F50))</f>
        <v/>
      </c>
      <c r="M50" s="2">
        <f>IF(E50="כן", 0, SUM(G50+H50+J50))</f>
        <v/>
      </c>
      <c r="N50" s="2">
        <f>SUM(M50+L50)</f>
        <v/>
      </c>
      <c r="O50" s="2" t="s">
        <v>127</v>
      </c>
    </row>
    <row r="51" spans="1:15">
      <c r="A51" s="2" t="s">
        <v>119</v>
      </c>
      <c r="B51" s="2" t="s">
        <v>128</v>
      </c>
      <c r="C51" s="2" t="s">
        <v>17</v>
      </c>
      <c r="D51" s="2" t="s">
        <v>18</v>
      </c>
      <c r="E51" s="2" t="s"/>
      <c r="F51" s="2" t="n">
        <v>8500</v>
      </c>
      <c r="G51" s="2" t="n">
        <v>0</v>
      </c>
      <c r="H51" s="2" t="n">
        <v>0</v>
      </c>
      <c r="I51" s="2" t="n">
        <v>2</v>
      </c>
      <c r="J51" s="2" t="n">
        <v>19890</v>
      </c>
      <c r="K51" s="2" t="s"/>
      <c r="L51" s="2">
        <f>IF(E51="כן",0,IF(I51&gt;3,0,F51))</f>
        <v/>
      </c>
      <c r="M51" s="2">
        <f>IF(E51="כן", 0, SUM(G51+H51+J51))</f>
        <v/>
      </c>
      <c r="N51" s="2">
        <f>SUM(M51+L51)</f>
        <v/>
      </c>
      <c r="O51" s="2" t="s">
        <v>129</v>
      </c>
    </row>
    <row r="52" spans="1:15">
      <c r="A52" s="2" t="s">
        <v>119</v>
      </c>
      <c r="B52" s="2" t="s">
        <v>130</v>
      </c>
      <c r="C52" s="2" t="s">
        <v>17</v>
      </c>
      <c r="D52" s="2" t="s">
        <v>18</v>
      </c>
      <c r="E52" s="2" t="s"/>
      <c r="F52" s="2" t="n">
        <v>10000</v>
      </c>
      <c r="G52" s="2" t="n">
        <v>0</v>
      </c>
      <c r="H52" s="2" t="n">
        <v>0</v>
      </c>
      <c r="I52" s="2" t="n">
        <v>0</v>
      </c>
      <c r="J52" s="2" t="n">
        <v>0</v>
      </c>
      <c r="K52" s="2" t="s"/>
      <c r="L52" s="2">
        <f>IF(E52="כן",0,IF(I52&gt;3,0,F52))</f>
        <v/>
      </c>
      <c r="M52" s="2">
        <f>IF(E52="כן", 0, SUM(G52+H52+J52))</f>
        <v/>
      </c>
      <c r="N52" s="2">
        <f>SUM(M52+L52)</f>
        <v/>
      </c>
      <c r="O52" s="2" t="s">
        <v>131</v>
      </c>
    </row>
    <row r="53" spans="1:15">
      <c r="A53" s="2" t="s">
        <v>119</v>
      </c>
      <c r="B53" s="2" t="s">
        <v>132</v>
      </c>
      <c r="C53" s="2" t="s">
        <v>17</v>
      </c>
      <c r="D53" s="2" t="s">
        <v>18</v>
      </c>
      <c r="E53" s="2" t="s"/>
      <c r="F53" s="2" t="n">
        <v>12500</v>
      </c>
      <c r="G53" s="2" t="n">
        <v>0</v>
      </c>
      <c r="H53" s="2" t="n">
        <v>0</v>
      </c>
      <c r="I53" s="2" t="n">
        <v>0</v>
      </c>
      <c r="J53" s="2" t="n">
        <v>0</v>
      </c>
      <c r="K53" s="2" t="s"/>
      <c r="L53" s="2">
        <f>IF(E53="כן",0,IF(I53&gt;3,0,F53))</f>
        <v/>
      </c>
      <c r="M53" s="2">
        <f>IF(E53="כן", 0, SUM(G53+H53+J53))</f>
        <v/>
      </c>
      <c r="N53" s="2">
        <f>SUM(M53+L53)</f>
        <v/>
      </c>
      <c r="O53" s="2" t="s">
        <v>133</v>
      </c>
    </row>
    <row r="54" spans="1:15">
      <c r="A54" s="2" t="s">
        <v>119</v>
      </c>
      <c r="B54" s="2" t="s">
        <v>134</v>
      </c>
      <c r="C54" s="2" t="s">
        <v>17</v>
      </c>
      <c r="D54" s="2" t="s">
        <v>18</v>
      </c>
      <c r="E54" s="2" t="s"/>
      <c r="F54" s="2" t="n">
        <v>8500</v>
      </c>
      <c r="G54" s="2" t="n">
        <v>0</v>
      </c>
      <c r="H54" s="2" t="n">
        <v>0</v>
      </c>
      <c r="I54" s="2" t="n">
        <v>0</v>
      </c>
      <c r="J54" s="2" t="n">
        <v>0</v>
      </c>
      <c r="K54" s="2" t="s"/>
      <c r="L54" s="2">
        <f>IF(E54="כן",0,IF(I54&gt;3,0,F54))</f>
        <v/>
      </c>
      <c r="M54" s="2">
        <f>IF(E54="כן", 0, SUM(G54+H54+J54))</f>
        <v/>
      </c>
      <c r="N54" s="2">
        <f>SUM(M54+L54)</f>
        <v/>
      </c>
      <c r="O54" s="2" t="s">
        <v>135</v>
      </c>
    </row>
    <row r="55" spans="1:15">
      <c r="A55" s="2" t="s">
        <v>119</v>
      </c>
      <c r="B55" s="2" t="s">
        <v>136</v>
      </c>
      <c r="C55" s="2" t="s">
        <v>17</v>
      </c>
      <c r="D55" s="2" t="s">
        <v>18</v>
      </c>
      <c r="E55" s="2" t="s"/>
      <c r="F55" s="2" t="n">
        <v>10000</v>
      </c>
      <c r="G55" s="2" t="n">
        <v>0</v>
      </c>
      <c r="H55" s="2" t="n">
        <v>0</v>
      </c>
      <c r="I55" s="2" t="n">
        <v>0</v>
      </c>
      <c r="J55" s="2" t="n">
        <v>0</v>
      </c>
      <c r="K55" s="2" t="s"/>
      <c r="L55" s="2">
        <f>IF(E55="כן",0,IF(I55&gt;3,0,F55))</f>
        <v/>
      </c>
      <c r="M55" s="2">
        <f>IF(E55="כן", 0, SUM(G55+H55+J55))</f>
        <v/>
      </c>
      <c r="N55" s="2">
        <f>SUM(M55+L55)</f>
        <v/>
      </c>
      <c r="O55" s="2" t="s">
        <v>137</v>
      </c>
    </row>
    <row r="56" spans="1:15">
      <c r="A56" s="2" t="s">
        <v>119</v>
      </c>
      <c r="B56" s="2" t="s">
        <v>138</v>
      </c>
      <c r="C56" s="2" t="s">
        <v>39</v>
      </c>
      <c r="D56" s="2" t="s">
        <v>18</v>
      </c>
      <c r="E56" s="2" t="s"/>
      <c r="F56" s="2" t="n">
        <v>8500</v>
      </c>
      <c r="G56" s="2" t="n">
        <v>0</v>
      </c>
      <c r="H56" s="2" t="n">
        <v>0</v>
      </c>
      <c r="I56" s="2" t="n">
        <v>0</v>
      </c>
      <c r="J56" s="2" t="n">
        <v>0</v>
      </c>
      <c r="K56" s="2" t="s"/>
      <c r="L56" s="2">
        <f>IF(E56="כן",0,IF(I56&gt;3,0,F56))</f>
        <v/>
      </c>
      <c r="M56" s="2">
        <f>IF(E56="כן", 0, SUM(G56+H56+J56))</f>
        <v/>
      </c>
      <c r="N56" s="2">
        <f>SUM(M56+L56)</f>
        <v/>
      </c>
      <c r="O56" s="2" t="s">
        <v>139</v>
      </c>
    </row>
    <row r="57" spans="1:15">
      <c r="A57" s="2" t="s">
        <v>119</v>
      </c>
      <c r="B57" s="2" t="s">
        <v>140</v>
      </c>
      <c r="C57" s="2" t="s">
        <v>17</v>
      </c>
      <c r="D57" s="2" t="s">
        <v>18</v>
      </c>
      <c r="E57" s="2" t="s"/>
      <c r="F57" s="2" t="n">
        <v>6000</v>
      </c>
      <c r="G57" s="2" t="n">
        <v>0</v>
      </c>
      <c r="H57" s="2" t="n">
        <v>0</v>
      </c>
      <c r="I57" s="2" t="n">
        <v>0</v>
      </c>
      <c r="J57" s="2" t="n">
        <v>0</v>
      </c>
      <c r="K57" s="2" t="s"/>
      <c r="L57" s="2">
        <f>IF(E57="כן",0,IF(I57&gt;3,0,F57))</f>
        <v/>
      </c>
      <c r="M57" s="2">
        <f>IF(E57="כן", 0, SUM(G57+H57+J57))</f>
        <v/>
      </c>
      <c r="N57" s="2">
        <f>SUM(M57+L57)</f>
        <v/>
      </c>
      <c r="O57" s="2" t="s">
        <v>141</v>
      </c>
    </row>
    <row r="58" spans="1:15">
      <c r="A58" s="2" t="s">
        <v>119</v>
      </c>
      <c r="B58" s="2" t="s">
        <v>142</v>
      </c>
      <c r="C58" s="2" t="s">
        <v>17</v>
      </c>
      <c r="D58" s="2" t="s">
        <v>18</v>
      </c>
      <c r="E58" s="2" t="s"/>
      <c r="F58" s="2" t="n">
        <v>7264</v>
      </c>
      <c r="G58" s="2" t="n">
        <v>0</v>
      </c>
      <c r="H58" s="2" t="n">
        <v>0</v>
      </c>
      <c r="I58" s="2" t="n">
        <v>0</v>
      </c>
      <c r="J58" s="2" t="n">
        <v>0</v>
      </c>
      <c r="K58" s="2" t="s"/>
      <c r="L58" s="2">
        <f>IF(E58="כן",0,IF(I58&gt;3,0,F58))</f>
        <v/>
      </c>
      <c r="M58" s="2">
        <f>IF(E58="כן", 0, SUM(G58+H58+J58))</f>
        <v/>
      </c>
      <c r="N58" s="2">
        <f>SUM(M58+L58)</f>
        <v/>
      </c>
      <c r="O58" s="2" t="s">
        <v>143</v>
      </c>
    </row>
    <row r="59" spans="1:15">
      <c r="A59" s="2" t="s">
        <v>119</v>
      </c>
      <c r="B59" s="2" t="s">
        <v>144</v>
      </c>
      <c r="C59" s="2" t="s">
        <v>17</v>
      </c>
      <c r="D59" s="2" t="s">
        <v>18</v>
      </c>
      <c r="E59" s="2" t="s"/>
      <c r="F59" s="2" t="n">
        <v>10000</v>
      </c>
      <c r="G59" s="2" t="n">
        <v>0</v>
      </c>
      <c r="H59" s="2" t="n">
        <v>0</v>
      </c>
      <c r="I59" s="2" t="n">
        <v>0</v>
      </c>
      <c r="J59" s="2" t="n">
        <v>0</v>
      </c>
      <c r="K59" s="2" t="s"/>
      <c r="L59" s="2">
        <f>IF(E59="כן",0,IF(I59&gt;3,0,F59))</f>
        <v/>
      </c>
      <c r="M59" s="2">
        <f>IF(E59="כן", 0, SUM(G59+H59+J59))</f>
        <v/>
      </c>
      <c r="N59" s="2">
        <f>SUM(M59+L59)</f>
        <v/>
      </c>
      <c r="O59" s="2" t="s">
        <v>145</v>
      </c>
    </row>
    <row r="60" spans="1:15">
      <c r="A60" s="2" t="s">
        <v>119</v>
      </c>
      <c r="B60" s="2" t="s">
        <v>146</v>
      </c>
      <c r="C60" s="2" t="s">
        <v>17</v>
      </c>
      <c r="D60" s="2" t="s">
        <v>18</v>
      </c>
      <c r="E60" s="2" t="s"/>
      <c r="F60" s="2" t="n">
        <v>7000</v>
      </c>
      <c r="G60" s="2" t="n">
        <v>0</v>
      </c>
      <c r="H60" s="2" t="n">
        <v>0</v>
      </c>
      <c r="I60" s="2" t="n">
        <v>0</v>
      </c>
      <c r="J60" s="2" t="n">
        <v>0</v>
      </c>
      <c r="K60" s="2" t="s"/>
      <c r="L60" s="2">
        <f>IF(E60="כן",0,IF(I60&gt;3,0,F60))</f>
        <v/>
      </c>
      <c r="M60" s="2">
        <f>IF(E60="כן", 0, SUM(G60+H60+J60))</f>
        <v/>
      </c>
      <c r="N60" s="2">
        <f>SUM(M60+L60)</f>
        <v/>
      </c>
      <c r="O60" s="2" t="s">
        <v>147</v>
      </c>
    </row>
    <row r="61" spans="1:15">
      <c r="A61" s="2" t="s">
        <v>119</v>
      </c>
      <c r="B61" s="2" t="s">
        <v>148</v>
      </c>
      <c r="C61" s="2" t="s">
        <v>17</v>
      </c>
      <c r="D61" s="2" t="s">
        <v>18</v>
      </c>
      <c r="E61" s="2" t="s"/>
      <c r="F61" s="2" t="n">
        <v>8500</v>
      </c>
      <c r="G61" s="2" t="n">
        <v>0</v>
      </c>
      <c r="H61" s="2" t="n">
        <v>0</v>
      </c>
      <c r="I61" s="2" t="n">
        <v>0</v>
      </c>
      <c r="J61" s="2" t="n">
        <v>0</v>
      </c>
      <c r="K61" s="2" t="s"/>
      <c r="L61" s="2">
        <f>IF(E61="כן",0,IF(I61&gt;3,0,F61))</f>
        <v/>
      </c>
      <c r="M61" s="2">
        <f>IF(E61="כן", 0, SUM(G61+H61+J61))</f>
        <v/>
      </c>
      <c r="N61" s="2">
        <f>SUM(M61+L61)</f>
        <v/>
      </c>
      <c r="O61" s="2" t="s">
        <v>149</v>
      </c>
    </row>
    <row r="62" spans="1:15">
      <c r="A62" s="2" t="s">
        <v>119</v>
      </c>
      <c r="B62" s="2" t="s">
        <v>150</v>
      </c>
      <c r="C62" s="2" t="s">
        <v>17</v>
      </c>
      <c r="D62" s="2" t="s">
        <v>18</v>
      </c>
      <c r="E62" s="2" t="s"/>
      <c r="F62" s="2" t="n">
        <v>10000</v>
      </c>
      <c r="G62" s="2" t="n">
        <v>0</v>
      </c>
      <c r="H62" s="2" t="n">
        <v>0</v>
      </c>
      <c r="I62" s="2" t="n">
        <v>0</v>
      </c>
      <c r="J62" s="2" t="n">
        <v>0</v>
      </c>
      <c r="K62" s="2" t="s"/>
      <c r="L62" s="2">
        <f>IF(E62="כן",0,IF(I62&gt;3,0,F62))</f>
        <v/>
      </c>
      <c r="M62" s="2">
        <f>IF(E62="כן", 0, SUM(G62+H62+J62))</f>
        <v/>
      </c>
      <c r="N62" s="2">
        <f>SUM(M62+L62)</f>
        <v/>
      </c>
      <c r="O62" s="2" t="s">
        <v>151</v>
      </c>
    </row>
    <row r="63" spans="1:15">
      <c r="A63" s="2" t="s">
        <v>119</v>
      </c>
      <c r="B63" s="2" t="s">
        <v>152</v>
      </c>
      <c r="C63" s="2" t="s">
        <v>17</v>
      </c>
      <c r="D63" s="2" t="s">
        <v>18</v>
      </c>
      <c r="E63" s="2" t="s"/>
      <c r="F63" s="2" t="n">
        <v>11875</v>
      </c>
      <c r="G63" s="2" t="n">
        <v>0</v>
      </c>
      <c r="H63" s="2" t="n">
        <v>0</v>
      </c>
      <c r="I63" s="2" t="n">
        <v>0</v>
      </c>
      <c r="J63" s="2" t="n">
        <v>0</v>
      </c>
      <c r="K63" s="2" t="s"/>
      <c r="L63" s="2">
        <f>IF(E63="כן",0,IF(I63&gt;3,0,F63))</f>
        <v/>
      </c>
      <c r="M63" s="2">
        <f>IF(E63="כן", 0, SUM(G63+H63+J63))</f>
        <v/>
      </c>
      <c r="N63" s="2">
        <f>SUM(M63+L63)</f>
        <v/>
      </c>
      <c r="O63" s="2" t="s">
        <v>153</v>
      </c>
    </row>
    <row r="64" spans="1:15">
      <c r="A64" s="2" t="s">
        <v>119</v>
      </c>
      <c r="B64" s="2" t="s">
        <v>154</v>
      </c>
      <c r="C64" s="2" t="s">
        <v>17</v>
      </c>
      <c r="D64" s="2" t="s">
        <v>18</v>
      </c>
      <c r="E64" s="2" t="s"/>
      <c r="F64" s="2" t="n">
        <v>10000</v>
      </c>
      <c r="G64" s="2" t="n">
        <v>0</v>
      </c>
      <c r="H64" s="2" t="n">
        <v>0</v>
      </c>
      <c r="I64" s="2" t="n">
        <v>0</v>
      </c>
      <c r="J64" s="2" t="n">
        <v>0</v>
      </c>
      <c r="K64" s="2" t="s"/>
      <c r="L64" s="2">
        <f>IF(E64="כן",0,IF(I64&gt;3,0,F64))</f>
        <v/>
      </c>
      <c r="M64" s="2">
        <f>IF(E64="כן", 0, SUM(G64+H64+J64))</f>
        <v/>
      </c>
      <c r="N64" s="2">
        <f>SUM(M64+L64)</f>
        <v/>
      </c>
      <c r="O64" s="2" t="s">
        <v>155</v>
      </c>
    </row>
    <row r="65" spans="1:15">
      <c r="A65" s="2" t="s">
        <v>119</v>
      </c>
      <c r="B65" s="2" t="s">
        <v>156</v>
      </c>
      <c r="C65" s="2" t="s">
        <v>17</v>
      </c>
      <c r="D65" s="2" t="s">
        <v>18</v>
      </c>
      <c r="E65" s="2" t="s"/>
      <c r="F65" s="2" t="n">
        <v>4750</v>
      </c>
      <c r="G65" s="2" t="n">
        <v>0</v>
      </c>
      <c r="H65" s="2" t="n">
        <v>0</v>
      </c>
      <c r="I65" s="2" t="n">
        <v>0</v>
      </c>
      <c r="J65" s="2" t="n">
        <v>0</v>
      </c>
      <c r="K65" s="2" t="s"/>
      <c r="L65" s="2">
        <f>IF(E65="כן",0,IF(I65&gt;3,0,F65))</f>
        <v/>
      </c>
      <c r="M65" s="2">
        <f>IF(E65="כן", 0, SUM(G65+H65+J65))</f>
        <v/>
      </c>
      <c r="N65" s="2">
        <f>SUM(M65+L65)</f>
        <v/>
      </c>
      <c r="O65" s="2" t="s">
        <v>157</v>
      </c>
    </row>
    <row r="66" spans="1:15">
      <c r="A66" s="2" t="s">
        <v>119</v>
      </c>
      <c r="B66" s="2" t="s">
        <v>158</v>
      </c>
      <c r="C66" s="2" t="s">
        <v>25</v>
      </c>
      <c r="D66" s="2" t="s">
        <v>18</v>
      </c>
      <c r="E66" s="2" t="s"/>
      <c r="F66" s="2" t="n">
        <v>5932</v>
      </c>
      <c r="G66" s="2" t="n">
        <v>0</v>
      </c>
      <c r="H66" s="2" t="n">
        <v>0</v>
      </c>
      <c r="I66" s="2" t="n">
        <v>1</v>
      </c>
      <c r="J66" s="2" t="n">
        <v>6941</v>
      </c>
      <c r="K66" s="2" t="s"/>
      <c r="L66" s="2">
        <f>IF(E66="כן",0,IF(I66&gt;3,0,F66))</f>
        <v/>
      </c>
      <c r="M66" s="2">
        <f>IF(E66="כן", 0, SUM(G66+H66+J66))</f>
        <v/>
      </c>
      <c r="N66" s="2">
        <f>SUM(M66+L66)</f>
        <v/>
      </c>
      <c r="O66" s="2" t="s">
        <v>159</v>
      </c>
    </row>
    <row r="67" spans="1:15">
      <c r="A67" s="2" t="s">
        <v>119</v>
      </c>
      <c r="B67" s="2" t="s">
        <v>160</v>
      </c>
      <c r="C67" s="2" t="s">
        <v>17</v>
      </c>
      <c r="D67" s="2" t="s">
        <v>18</v>
      </c>
      <c r="E67" s="2" t="s"/>
      <c r="F67" s="2" t="n">
        <v>11875</v>
      </c>
      <c r="G67" s="2" t="n">
        <v>0</v>
      </c>
      <c r="H67" s="2" t="n">
        <v>0</v>
      </c>
      <c r="I67" s="2" t="n">
        <v>0</v>
      </c>
      <c r="J67" s="2" t="n">
        <v>0</v>
      </c>
      <c r="K67" s="2" t="s"/>
      <c r="L67" s="2">
        <f>IF(E67="כן",0,IF(I67&gt;3,0,F67))</f>
        <v/>
      </c>
      <c r="M67" s="2">
        <f>IF(E67="כן", 0, SUM(G67+H67+J67))</f>
        <v/>
      </c>
      <c r="N67" s="2">
        <f>SUM(M67+L67)</f>
        <v/>
      </c>
      <c r="O67" s="2" t="s">
        <v>161</v>
      </c>
    </row>
    <row r="68" spans="1:15">
      <c r="A68" s="2" t="s">
        <v>119</v>
      </c>
      <c r="B68" s="2" t="s">
        <v>162</v>
      </c>
      <c r="C68" s="2" t="s">
        <v>17</v>
      </c>
      <c r="D68" s="2" t="s">
        <v>18</v>
      </c>
      <c r="E68" s="2" t="s"/>
      <c r="F68" s="2" t="n">
        <v>10000</v>
      </c>
      <c r="G68" s="2" t="n">
        <v>0</v>
      </c>
      <c r="H68" s="2" t="n">
        <v>0</v>
      </c>
      <c r="I68" s="2" t="n">
        <v>0</v>
      </c>
      <c r="J68" s="2" t="n">
        <v>0</v>
      </c>
      <c r="K68" s="2" t="s"/>
      <c r="L68" s="2">
        <f>IF(E68="כן",0,IF(I68&gt;3,0,F68))</f>
        <v/>
      </c>
      <c r="M68" s="2">
        <f>IF(E68="כן", 0, SUM(G68+H68+J68))</f>
        <v/>
      </c>
      <c r="N68" s="2">
        <f>SUM(M68+L68)</f>
        <v/>
      </c>
      <c r="O68" s="2" t="s">
        <v>163</v>
      </c>
    </row>
    <row r="69" spans="1:15">
      <c r="A69" s="2" t="s">
        <v>119</v>
      </c>
      <c r="B69" s="2" t="s">
        <v>164</v>
      </c>
      <c r="C69" s="2" t="s">
        <v>17</v>
      </c>
      <c r="D69" s="2" t="s">
        <v>18</v>
      </c>
      <c r="E69" s="2" t="s"/>
      <c r="F69" s="2" t="n">
        <v>6500</v>
      </c>
      <c r="G69" s="2" t="n">
        <v>0</v>
      </c>
      <c r="H69" s="2" t="n">
        <v>0</v>
      </c>
      <c r="I69" s="2" t="n">
        <v>0</v>
      </c>
      <c r="J69" s="2" t="n">
        <v>0</v>
      </c>
      <c r="K69" s="2" t="s"/>
      <c r="L69" s="2">
        <f>IF(E69="כן",0,IF(I69&gt;3,0,F69))</f>
        <v/>
      </c>
      <c r="M69" s="2">
        <f>IF(E69="כן", 0, SUM(G69+H69+J69))</f>
        <v/>
      </c>
      <c r="N69" s="2">
        <f>SUM(M69+L69)</f>
        <v/>
      </c>
      <c r="O69" s="2" t="s">
        <v>165</v>
      </c>
    </row>
    <row r="70" spans="1:15">
      <c r="A70" s="2" t="s">
        <v>119</v>
      </c>
      <c r="B70" s="2" t="s">
        <v>166</v>
      </c>
      <c r="C70" s="2" t="s">
        <v>17</v>
      </c>
      <c r="D70" s="2" t="s">
        <v>18</v>
      </c>
      <c r="E70" s="2" t="s"/>
      <c r="F70" s="2" t="n">
        <v>10000</v>
      </c>
      <c r="G70" s="2" t="n">
        <v>4574</v>
      </c>
      <c r="H70" s="2" t="n">
        <v>0</v>
      </c>
      <c r="I70" s="2" t="n">
        <v>0</v>
      </c>
      <c r="J70" s="2" t="n">
        <v>0</v>
      </c>
      <c r="K70" s="2" t="s">
        <v>28</v>
      </c>
      <c r="L70" s="2">
        <f>IF(E70="כן",0,IF(I70&gt;3,0,F70))</f>
        <v/>
      </c>
      <c r="M70" s="2">
        <f>IF(E70="כן", 0, SUM(G70+H70+J70))</f>
        <v/>
      </c>
      <c r="N70" s="2">
        <f>SUM(M70+L70)</f>
        <v/>
      </c>
      <c r="O70" s="2" t="s">
        <v>167</v>
      </c>
    </row>
    <row r="71" spans="1:15">
      <c r="A71" s="2" t="s">
        <v>119</v>
      </c>
      <c r="B71" s="2" t="s">
        <v>168</v>
      </c>
      <c r="C71" s="2" t="s">
        <v>59</v>
      </c>
      <c r="D71" s="2" t="s">
        <v>18</v>
      </c>
      <c r="E71" s="2" t="s"/>
      <c r="F71" s="2" t="n">
        <v>8500</v>
      </c>
      <c r="G71" s="2" t="n">
        <v>0</v>
      </c>
      <c r="H71" s="2" t="n">
        <v>0</v>
      </c>
      <c r="I71" s="2" t="n">
        <v>2</v>
      </c>
      <c r="J71" s="2" t="n">
        <v>19890</v>
      </c>
      <c r="K71" s="2" t="s"/>
      <c r="L71" s="2">
        <f>IF(E71="כן",0,IF(I71&gt;3,0,F71))</f>
        <v/>
      </c>
      <c r="M71" s="2">
        <f>IF(E71="כן", 0, SUM(G71+H71+J71))</f>
        <v/>
      </c>
      <c r="N71" s="2">
        <f>SUM(M71+L71)</f>
        <v/>
      </c>
      <c r="O71" s="2" t="s">
        <v>169</v>
      </c>
    </row>
    <row r="72" spans="1:15">
      <c r="A72" s="2" t="s">
        <v>119</v>
      </c>
      <c r="B72" s="2" t="s">
        <v>170</v>
      </c>
      <c r="C72" s="2" t="s">
        <v>25</v>
      </c>
      <c r="D72" s="2" t="s">
        <v>18</v>
      </c>
      <c r="E72" s="2" t="s"/>
      <c r="F72" s="2" t="n">
        <v>6500</v>
      </c>
      <c r="G72" s="2" t="n">
        <v>26299</v>
      </c>
      <c r="H72" s="2" t="n">
        <v>0</v>
      </c>
      <c r="I72" s="2" t="n">
        <v>0</v>
      </c>
      <c r="J72" s="2" t="n">
        <v>0</v>
      </c>
      <c r="K72" s="2" t="s">
        <v>171</v>
      </c>
      <c r="L72" s="2">
        <f>IF(E72="כן",0,IF(I72&gt;3,0,F72))</f>
        <v/>
      </c>
      <c r="M72" s="2">
        <f>IF(E72="כן", 0, SUM(G72+H72+J72))</f>
        <v/>
      </c>
      <c r="N72" s="2">
        <f>SUM(M72+L72)</f>
        <v/>
      </c>
      <c r="O72" s="2" t="s">
        <v>172</v>
      </c>
    </row>
    <row r="73" spans="1:15">
      <c r="A73" s="2" t="s">
        <v>119</v>
      </c>
      <c r="B73" s="2" t="s">
        <v>173</v>
      </c>
      <c r="C73" s="2" t="s">
        <v>17</v>
      </c>
      <c r="D73" s="2" t="s">
        <v>18</v>
      </c>
      <c r="E73" s="2" t="s"/>
      <c r="F73" s="2" t="n">
        <v>10000</v>
      </c>
      <c r="G73" s="2" t="n">
        <v>0</v>
      </c>
      <c r="H73" s="2" t="n">
        <v>0</v>
      </c>
      <c r="I73" s="2" t="n">
        <v>0</v>
      </c>
      <c r="J73" s="2" t="n">
        <v>0</v>
      </c>
      <c r="K73" s="2" t="s"/>
      <c r="L73" s="2">
        <f>IF(E73="כן",0,IF(I73&gt;3,0,F73))</f>
        <v/>
      </c>
      <c r="M73" s="2">
        <f>IF(E73="כן", 0, SUM(G73+H73+J73))</f>
        <v/>
      </c>
      <c r="N73" s="2">
        <f>SUM(M73+L73)</f>
        <v/>
      </c>
      <c r="O73" s="2" t="s">
        <v>174</v>
      </c>
    </row>
    <row r="74" spans="1:15">
      <c r="A74" s="2" t="s">
        <v>119</v>
      </c>
      <c r="B74" s="2" t="s">
        <v>175</v>
      </c>
      <c r="C74" s="2" t="s">
        <v>25</v>
      </c>
      <c r="D74" s="2" t="s">
        <v>18</v>
      </c>
      <c r="E74" s="2" t="s"/>
      <c r="F74" s="2" t="n">
        <v>10000</v>
      </c>
      <c r="G74" s="2" t="n">
        <v>0</v>
      </c>
      <c r="H74" s="2" t="n">
        <v>0</v>
      </c>
      <c r="I74" s="2" t="n">
        <v>0</v>
      </c>
      <c r="J74" s="2" t="n">
        <v>0</v>
      </c>
      <c r="K74" s="2" t="s"/>
      <c r="L74" s="2">
        <f>IF(E74="כן",0,IF(I74&gt;3,0,F74))</f>
        <v/>
      </c>
      <c r="M74" s="2">
        <f>IF(E74="כן", 0, SUM(G74+H74+J74))</f>
        <v/>
      </c>
      <c r="N74" s="2">
        <f>SUM(M74+L74)</f>
        <v/>
      </c>
      <c r="O74" s="2" t="s">
        <v>176</v>
      </c>
    </row>
    <row r="75" spans="1:15">
      <c r="A75" s="2" t="s">
        <v>119</v>
      </c>
      <c r="B75" s="2" t="s">
        <v>177</v>
      </c>
      <c r="C75" s="2" t="s">
        <v>22</v>
      </c>
      <c r="D75" s="2" t="s">
        <v>18</v>
      </c>
      <c r="E75" s="2" t="s"/>
      <c r="F75" s="2" t="n">
        <v>4000</v>
      </c>
      <c r="G75" s="2" t="n">
        <v>0</v>
      </c>
      <c r="H75" s="2" t="n">
        <v>0</v>
      </c>
      <c r="I75" s="2" t="n">
        <v>0</v>
      </c>
      <c r="J75" s="2" t="n">
        <v>0</v>
      </c>
      <c r="K75" s="2" t="s"/>
      <c r="L75" s="2">
        <f>IF(E75="כן",0,IF(I75&gt;3,0,F75))</f>
        <v/>
      </c>
      <c r="M75" s="2">
        <f>IF(E75="כן", 0, SUM(G75+H75+J75))</f>
        <v/>
      </c>
      <c r="N75" s="2">
        <f>SUM(M75+L75)</f>
        <v/>
      </c>
      <c r="O75" s="2" t="s">
        <v>178</v>
      </c>
    </row>
    <row r="76" spans="1:15">
      <c r="A76" s="2" t="s">
        <v>119</v>
      </c>
      <c r="B76" s="2" t="s">
        <v>179</v>
      </c>
      <c r="C76" s="2" t="s">
        <v>17</v>
      </c>
      <c r="D76" s="2" t="s">
        <v>18</v>
      </c>
      <c r="E76" s="2" t="s"/>
      <c r="F76" s="2" t="n">
        <v>6175</v>
      </c>
      <c r="G76" s="2" t="n">
        <v>0</v>
      </c>
      <c r="H76" s="2" t="n">
        <v>0</v>
      </c>
      <c r="I76" s="2" t="n">
        <v>0</v>
      </c>
      <c r="J76" s="2" t="n">
        <v>0</v>
      </c>
      <c r="K76" s="2" t="s"/>
      <c r="L76" s="2">
        <f>IF(E76="כן",0,IF(I76&gt;3,0,F76))</f>
        <v/>
      </c>
      <c r="M76" s="2">
        <f>IF(E76="כן", 0, SUM(G76+H76+J76))</f>
        <v/>
      </c>
      <c r="N76" s="2">
        <f>SUM(M76+L76)</f>
        <v/>
      </c>
      <c r="O76" s="2" t="s">
        <v>180</v>
      </c>
    </row>
    <row r="77" spans="1:15">
      <c r="A77" s="2" t="s">
        <v>119</v>
      </c>
      <c r="B77" s="2" t="s">
        <v>181</v>
      </c>
      <c r="C77" s="2" t="s">
        <v>39</v>
      </c>
      <c r="D77" s="2" t="s">
        <v>18</v>
      </c>
      <c r="E77" s="2" t="s"/>
      <c r="F77" s="2" t="n">
        <v>9500</v>
      </c>
      <c r="G77" s="2" t="n">
        <v>0</v>
      </c>
      <c r="H77" s="2" t="n">
        <v>0</v>
      </c>
      <c r="I77" s="2" t="n">
        <v>1</v>
      </c>
      <c r="J77" s="2" t="n">
        <v>11115</v>
      </c>
      <c r="K77" s="2" t="s"/>
      <c r="L77" s="2">
        <f>IF(E77="כן",0,IF(I77&gt;3,0,F77))</f>
        <v/>
      </c>
      <c r="M77" s="2">
        <f>IF(E77="כן", 0, SUM(G77+H77+J77))</f>
        <v/>
      </c>
      <c r="N77" s="2">
        <f>SUM(M77+L77)</f>
        <v/>
      </c>
      <c r="O77" s="2" t="s">
        <v>182</v>
      </c>
    </row>
    <row r="78" spans="1:15">
      <c r="A78" s="2" t="s">
        <v>119</v>
      </c>
      <c r="B78" s="2" t="s">
        <v>183</v>
      </c>
      <c r="C78" s="2" t="s">
        <v>17</v>
      </c>
      <c r="D78" s="2" t="s">
        <v>18</v>
      </c>
      <c r="E78" s="2" t="s"/>
      <c r="F78" s="2" t="n">
        <v>8550</v>
      </c>
      <c r="G78" s="2" t="n">
        <v>0</v>
      </c>
      <c r="H78" s="2" t="n">
        <v>0</v>
      </c>
      <c r="I78" s="2" t="n">
        <v>1</v>
      </c>
      <c r="J78" s="2" t="n">
        <v>10003</v>
      </c>
      <c r="K78" s="2" t="s"/>
      <c r="L78" s="2">
        <f>IF(E78="כן",0,IF(I78&gt;3,0,F78))</f>
        <v/>
      </c>
      <c r="M78" s="2">
        <f>IF(E78="כן", 0, SUM(G78+H78+J78))</f>
        <v/>
      </c>
      <c r="N78" s="2">
        <f>SUM(M78+L78)</f>
        <v/>
      </c>
      <c r="O78" s="2" t="s">
        <v>184</v>
      </c>
    </row>
    <row r="79" spans="1:15">
      <c r="A79" s="2" t="s">
        <v>119</v>
      </c>
      <c r="B79" s="2" t="s">
        <v>185</v>
      </c>
      <c r="C79" s="2" t="s"/>
      <c r="D79" s="2" t="s">
        <v>18</v>
      </c>
      <c r="E79" s="2" t="s"/>
      <c r="F79" s="2" t="n">
        <v>6500</v>
      </c>
      <c r="G79" s="2" t="n">
        <v>16231</v>
      </c>
      <c r="H79" s="2" t="n">
        <v>0</v>
      </c>
      <c r="I79" s="2" t="n">
        <v>4</v>
      </c>
      <c r="J79" s="2" t="n">
        <v>30420</v>
      </c>
      <c r="K79" s="2" t="s">
        <v>186</v>
      </c>
      <c r="L79" s="2">
        <f>IF(E79="כן",0,IF(I79&gt;3,0,F79))</f>
        <v/>
      </c>
      <c r="M79" s="2">
        <f>IF(E79="כן", 0, SUM(G79+H79+J79))</f>
        <v/>
      </c>
      <c r="N79" s="2">
        <f>SUM(M79+L79)</f>
        <v/>
      </c>
      <c r="O79" s="2" t="s">
        <v>187</v>
      </c>
    </row>
    <row r="80" spans="1:15">
      <c r="A80" s="2" t="s">
        <v>119</v>
      </c>
      <c r="B80" s="2" t="s">
        <v>188</v>
      </c>
      <c r="C80" s="2" t="s">
        <v>17</v>
      </c>
      <c r="D80" s="2" t="s">
        <v>18</v>
      </c>
      <c r="E80" s="2" t="s"/>
      <c r="F80" s="2" t="n">
        <v>6500</v>
      </c>
      <c r="G80" s="2" t="n">
        <v>0</v>
      </c>
      <c r="H80" s="2" t="n">
        <v>0</v>
      </c>
      <c r="I80" s="2" t="n">
        <v>3</v>
      </c>
      <c r="J80" s="2" t="n">
        <v>22815</v>
      </c>
      <c r="K80" s="2" t="s"/>
      <c r="L80" s="2">
        <f>IF(E80="כן",0,IF(I80&gt;3,0,F80))</f>
        <v/>
      </c>
      <c r="M80" s="2">
        <f>IF(E80="כן", 0, SUM(G80+H80+J80))</f>
        <v/>
      </c>
      <c r="N80" s="2">
        <f>SUM(M80+L80)</f>
        <v/>
      </c>
      <c r="O80" s="2" t="s">
        <v>189</v>
      </c>
    </row>
    <row r="81" spans="1:15">
      <c r="A81" s="2" t="s">
        <v>119</v>
      </c>
      <c r="B81" s="2" t="s">
        <v>190</v>
      </c>
      <c r="C81" s="2" t="s">
        <v>59</v>
      </c>
      <c r="D81" s="2" t="s">
        <v>18</v>
      </c>
      <c r="E81" s="2" t="s"/>
      <c r="F81" s="2" t="n">
        <v>4000</v>
      </c>
      <c r="G81" s="2" t="n">
        <v>61022</v>
      </c>
      <c r="H81" s="2" t="n">
        <v>0</v>
      </c>
      <c r="I81" s="2" t="n">
        <v>0</v>
      </c>
      <c r="J81" s="2" t="n">
        <v>0</v>
      </c>
      <c r="K81" s="2" t="s">
        <v>191</v>
      </c>
      <c r="L81" s="2">
        <f>IF(E81="כן",0,IF(I81&gt;3,0,F81))</f>
        <v/>
      </c>
      <c r="M81" s="2">
        <f>IF(E81="כן", 0, SUM(G81+H81+J81))</f>
        <v/>
      </c>
      <c r="N81" s="2">
        <f>SUM(M81+L81)</f>
        <v/>
      </c>
      <c r="O81" s="2" t="s">
        <v>192</v>
      </c>
    </row>
    <row r="82" spans="1:15">
      <c r="A82" s="2" t="s">
        <v>119</v>
      </c>
      <c r="B82" s="2" t="s">
        <v>193</v>
      </c>
      <c r="C82" s="2" t="s">
        <v>17</v>
      </c>
      <c r="D82" s="2" t="s">
        <v>18</v>
      </c>
      <c r="E82" s="2" t="s"/>
      <c r="F82" s="2" t="n">
        <v>15500</v>
      </c>
      <c r="G82" s="2" t="n">
        <v>0</v>
      </c>
      <c r="H82" s="2" t="n">
        <v>0</v>
      </c>
      <c r="I82" s="2" t="n">
        <v>0</v>
      </c>
      <c r="J82" s="2" t="n">
        <v>0</v>
      </c>
      <c r="K82" s="2" t="s"/>
      <c r="L82" s="2">
        <f>IF(E82="כן",0,IF(I82&gt;3,0,F82))</f>
        <v/>
      </c>
      <c r="M82" s="2">
        <f>IF(E82="כן", 0, SUM(G82+H82+J82))</f>
        <v/>
      </c>
      <c r="N82" s="2">
        <f>SUM(M82+L82)</f>
        <v/>
      </c>
      <c r="O82" s="2" t="s">
        <v>194</v>
      </c>
    </row>
    <row r="83" spans="1:15">
      <c r="A83" s="2" t="s">
        <v>119</v>
      </c>
      <c r="B83" s="2" t="s">
        <v>195</v>
      </c>
      <c r="C83" s="2" t="s">
        <v>39</v>
      </c>
      <c r="D83" s="2" t="s">
        <v>18</v>
      </c>
      <c r="E83" s="2" t="s"/>
      <c r="F83" s="2" t="n">
        <v>4000</v>
      </c>
      <c r="G83" s="2" t="n">
        <v>23038</v>
      </c>
      <c r="H83" s="2" t="n">
        <v>1755</v>
      </c>
      <c r="I83" s="2" t="n">
        <v>0</v>
      </c>
      <c r="J83" s="2" t="n">
        <v>0</v>
      </c>
      <c r="K83" s="2" t="s">
        <v>196</v>
      </c>
      <c r="L83" s="2">
        <f>IF(E83="כן",0,IF(I83&gt;3,0,F83))</f>
        <v/>
      </c>
      <c r="M83" s="2">
        <f>IF(E83="כן", 0, SUM(G83+H83+J83))</f>
        <v/>
      </c>
      <c r="N83" s="2">
        <f>SUM(M83+L83)</f>
        <v/>
      </c>
      <c r="O83" s="2" t="s">
        <v>197</v>
      </c>
    </row>
    <row r="84" spans="1:15">
      <c r="A84" s="2" t="s">
        <v>119</v>
      </c>
      <c r="B84" s="2" t="s">
        <v>198</v>
      </c>
      <c r="C84" s="2" t="s">
        <v>17</v>
      </c>
      <c r="D84" s="2" t="s">
        <v>18</v>
      </c>
      <c r="E84" s="2" t="s"/>
      <c r="F84" s="2" t="n">
        <v>7250</v>
      </c>
      <c r="G84" s="2" t="n">
        <v>0</v>
      </c>
      <c r="H84" s="2" t="n">
        <v>0</v>
      </c>
      <c r="I84" s="2" t="n">
        <v>0</v>
      </c>
      <c r="J84" s="2" t="n">
        <v>0</v>
      </c>
      <c r="K84" s="2" t="s"/>
      <c r="L84" s="2">
        <f>IF(E84="כן",0,IF(I84&gt;3,0,F84))</f>
        <v/>
      </c>
      <c r="M84" s="2">
        <f>IF(E84="כן", 0, SUM(G84+H84+J84))</f>
        <v/>
      </c>
      <c r="N84" s="2">
        <f>SUM(M84+L84)</f>
        <v/>
      </c>
      <c r="O84" s="2" t="s">
        <v>199</v>
      </c>
    </row>
    <row r="85" spans="1:15">
      <c r="A85" s="2" t="s">
        <v>119</v>
      </c>
      <c r="B85" s="2" t="s">
        <v>200</v>
      </c>
      <c r="C85" s="2" t="s">
        <v>17</v>
      </c>
      <c r="D85" s="2" t="s">
        <v>18</v>
      </c>
      <c r="E85" s="2" t="s"/>
      <c r="F85" s="2" t="n">
        <v>6500</v>
      </c>
      <c r="G85" s="2" t="n">
        <v>0</v>
      </c>
      <c r="H85" s="2" t="n">
        <v>0</v>
      </c>
      <c r="I85" s="2" t="n">
        <v>0</v>
      </c>
      <c r="J85" s="2" t="n">
        <v>0</v>
      </c>
      <c r="K85" s="2" t="s"/>
      <c r="L85" s="2">
        <f>IF(E85="כן",0,IF(I85&gt;3,0,F85))</f>
        <v/>
      </c>
      <c r="M85" s="2">
        <f>IF(E85="כן", 0, SUM(G85+H85+J85))</f>
        <v/>
      </c>
      <c r="N85" s="2">
        <f>SUM(M85+L85)</f>
        <v/>
      </c>
      <c r="O85" s="2" t="s">
        <v>201</v>
      </c>
    </row>
    <row r="86" spans="1:15">
      <c r="A86" s="2" t="s">
        <v>119</v>
      </c>
      <c r="B86" s="2" t="s">
        <v>202</v>
      </c>
      <c r="C86" s="2" t="s">
        <v>17</v>
      </c>
      <c r="D86" s="2" t="s">
        <v>18</v>
      </c>
      <c r="E86" s="2" t="s"/>
      <c r="F86" s="2" t="n">
        <v>8000</v>
      </c>
      <c r="G86" s="2" t="n">
        <v>0</v>
      </c>
      <c r="H86" s="2" t="n">
        <v>0</v>
      </c>
      <c r="I86" s="2" t="n">
        <v>7</v>
      </c>
      <c r="J86" s="2" t="n">
        <v>66080</v>
      </c>
      <c r="K86" s="2" t="s"/>
      <c r="L86" s="2">
        <f>IF(E86="כן",0,IF(I86&gt;3,0,F86))</f>
        <v/>
      </c>
      <c r="M86" s="2">
        <f>IF(E86="כן", 0, SUM(G86+H86+J86))</f>
        <v/>
      </c>
      <c r="N86" s="2">
        <f>SUM(M86+L86)</f>
        <v/>
      </c>
      <c r="O86" s="2" t="s">
        <v>203</v>
      </c>
    </row>
    <row r="87" spans="1:15">
      <c r="A87" s="2" t="s">
        <v>119</v>
      </c>
      <c r="B87" s="2" t="s">
        <v>204</v>
      </c>
      <c r="C87" s="2" t="s">
        <v>17</v>
      </c>
      <c r="D87" s="2" t="s">
        <v>18</v>
      </c>
      <c r="E87" s="2" t="s"/>
      <c r="F87" s="2" t="n">
        <v>4000</v>
      </c>
      <c r="G87" s="2" t="n">
        <v>0</v>
      </c>
      <c r="H87" s="2" t="n">
        <v>0</v>
      </c>
      <c r="I87" s="2" t="n">
        <v>0</v>
      </c>
      <c r="J87" s="2" t="n">
        <v>0</v>
      </c>
      <c r="K87" s="2" t="s"/>
      <c r="L87" s="2">
        <f>IF(E87="כן",0,IF(I87&gt;3,0,F87))</f>
        <v/>
      </c>
      <c r="M87" s="2">
        <f>IF(E87="כן", 0, SUM(G87+H87+J87))</f>
        <v/>
      </c>
      <c r="N87" s="2">
        <f>SUM(M87+L87)</f>
        <v/>
      </c>
      <c r="O87" s="2" t="s">
        <v>205</v>
      </c>
    </row>
    <row r="88" spans="1:15">
      <c r="A88" s="2" t="s">
        <v>119</v>
      </c>
      <c r="B88" s="2" t="s">
        <v>206</v>
      </c>
      <c r="C88" s="2" t="s">
        <v>17</v>
      </c>
      <c r="D88" s="2" t="s">
        <v>18</v>
      </c>
      <c r="E88" s="2" t="s"/>
      <c r="F88" s="2" t="n">
        <v>5000</v>
      </c>
      <c r="G88" s="2" t="n">
        <v>17088</v>
      </c>
      <c r="H88" s="2" t="n">
        <v>0</v>
      </c>
      <c r="I88" s="2" t="n">
        <v>0</v>
      </c>
      <c r="J88" s="2" t="n">
        <v>0</v>
      </c>
      <c r="K88" s="2" t="s">
        <v>186</v>
      </c>
      <c r="L88" s="2">
        <f>IF(E88="כן",0,IF(I88&gt;3,0,F88))</f>
        <v/>
      </c>
      <c r="M88" s="2">
        <f>IF(E88="כן", 0, SUM(G88+H88+J88))</f>
        <v/>
      </c>
      <c r="N88" s="2">
        <f>SUM(M88+L88)</f>
        <v/>
      </c>
      <c r="O88" s="2" t="s">
        <v>207</v>
      </c>
    </row>
    <row r="89" spans="1:15">
      <c r="A89" s="2" t="s">
        <v>119</v>
      </c>
      <c r="B89" s="2" t="s">
        <v>208</v>
      </c>
      <c r="C89" s="2" t="s"/>
      <c r="D89" s="2" t="s">
        <v>18</v>
      </c>
      <c r="E89" s="2" t="s"/>
      <c r="F89" s="2" t="n">
        <v>3000</v>
      </c>
      <c r="G89" s="2" t="n">
        <v>39337</v>
      </c>
      <c r="H89" s="2" t="n">
        <v>0</v>
      </c>
      <c r="I89" s="2" t="n">
        <v>13</v>
      </c>
      <c r="J89" s="2" t="n">
        <v>45810</v>
      </c>
      <c r="K89" s="2" t="s">
        <v>28</v>
      </c>
      <c r="L89" s="2">
        <f>IF(E89="כן",0,IF(I89&gt;3,0,F89))</f>
        <v/>
      </c>
      <c r="M89" s="2">
        <f>IF(E89="כן", 0, SUM(G89+H89+J89))</f>
        <v/>
      </c>
      <c r="N89" s="2">
        <f>SUM(M89+L89)</f>
        <v/>
      </c>
      <c r="O89" s="2" t="s">
        <v>209</v>
      </c>
    </row>
    <row r="90" spans="1:15">
      <c r="A90" s="2" t="s">
        <v>119</v>
      </c>
      <c r="B90" s="2" t="s">
        <v>210</v>
      </c>
      <c r="C90" s="2" t="s"/>
      <c r="D90" s="2" t="s">
        <v>18</v>
      </c>
      <c r="E90" s="2" t="s">
        <v>211</v>
      </c>
      <c r="F90" s="2" t="n">
        <v>6500</v>
      </c>
      <c r="G90" s="2" t="n">
        <v>4214</v>
      </c>
      <c r="H90" s="2" t="n">
        <v>0</v>
      </c>
      <c r="I90" s="2" t="n">
        <v>0</v>
      </c>
      <c r="J90" s="2" t="n">
        <v>0</v>
      </c>
      <c r="K90" s="2" t="s">
        <v>212</v>
      </c>
      <c r="L90" s="2">
        <f>IF(E90="כן",0,IF(I90&gt;3,0,F90))</f>
        <v/>
      </c>
      <c r="M90" s="2">
        <f>IF(E90="כן", 0, SUM(G90+H90+J90))</f>
        <v/>
      </c>
      <c r="N90" s="2">
        <f>SUM(M90+L90)</f>
        <v/>
      </c>
      <c r="O90" s="2" t="s">
        <v>213</v>
      </c>
    </row>
    <row r="91" spans="1:15">
      <c r="A91" s="2" t="s">
        <v>119</v>
      </c>
      <c r="B91" s="2" t="s">
        <v>214</v>
      </c>
      <c r="C91" s="2" t="s">
        <v>25</v>
      </c>
      <c r="D91" s="2" t="s">
        <v>18</v>
      </c>
      <c r="E91" s="2" t="s"/>
      <c r="F91" s="2" t="n">
        <v>6500</v>
      </c>
      <c r="G91" s="2" t="n">
        <v>0</v>
      </c>
      <c r="H91" s="2" t="n">
        <v>0</v>
      </c>
      <c r="I91" s="2" t="n">
        <v>0</v>
      </c>
      <c r="J91" s="2" t="n">
        <v>0</v>
      </c>
      <c r="K91" s="2" t="s"/>
      <c r="L91" s="2">
        <f>IF(E91="כן",0,IF(I91&gt;3,0,F91))</f>
        <v/>
      </c>
      <c r="M91" s="2">
        <f>IF(E91="כן", 0, SUM(G91+H91+J91))</f>
        <v/>
      </c>
      <c r="N91" s="2">
        <f>SUM(M91+L91)</f>
        <v/>
      </c>
      <c r="O91" s="2" t="s">
        <v>215</v>
      </c>
    </row>
    <row r="92" spans="1:15">
      <c r="A92" s="2" t="s">
        <v>119</v>
      </c>
      <c r="B92" s="2" t="s">
        <v>216</v>
      </c>
      <c r="C92" s="2" t="s">
        <v>22</v>
      </c>
      <c r="D92" s="2" t="s">
        <v>18</v>
      </c>
      <c r="E92" s="2" t="s"/>
      <c r="F92" s="2" t="n">
        <v>8500</v>
      </c>
      <c r="G92" s="2" t="n">
        <v>0</v>
      </c>
      <c r="H92" s="2" t="n">
        <v>0</v>
      </c>
      <c r="I92" s="2" t="n">
        <v>0</v>
      </c>
      <c r="J92" s="2" t="n">
        <v>0</v>
      </c>
      <c r="K92" s="2" t="s"/>
      <c r="L92" s="2">
        <f>IF(E92="כן",0,IF(I92&gt;3,0,F92))</f>
        <v/>
      </c>
      <c r="M92" s="2">
        <f>IF(E92="כן", 0, SUM(G92+H92+J92))</f>
        <v/>
      </c>
      <c r="N92" s="2">
        <f>SUM(M92+L92)</f>
        <v/>
      </c>
      <c r="O92" s="2" t="s">
        <v>217</v>
      </c>
    </row>
    <row r="93" spans="1:15">
      <c r="A93" s="2" t="s">
        <v>119</v>
      </c>
      <c r="B93" s="2" t="s">
        <v>218</v>
      </c>
      <c r="C93" s="2" t="s">
        <v>17</v>
      </c>
      <c r="D93" s="2" t="s">
        <v>18</v>
      </c>
      <c r="E93" s="2" t="s"/>
      <c r="F93" s="2" t="n">
        <v>6175</v>
      </c>
      <c r="G93" s="2" t="n">
        <v>0</v>
      </c>
      <c r="H93" s="2" t="n">
        <v>0</v>
      </c>
      <c r="I93" s="2" t="n">
        <v>0</v>
      </c>
      <c r="J93" s="2" t="n">
        <v>0</v>
      </c>
      <c r="K93" s="2" t="s"/>
      <c r="L93" s="2">
        <f>IF(E93="כן",0,IF(I93&gt;3,0,F93))</f>
        <v/>
      </c>
      <c r="M93" s="2">
        <f>IF(E93="כן", 0, SUM(G93+H93+J93))</f>
        <v/>
      </c>
      <c r="N93" s="2">
        <f>SUM(M93+L93)</f>
        <v/>
      </c>
      <c r="O93" s="2" t="s">
        <v>219</v>
      </c>
    </row>
    <row r="94" spans="1:15">
      <c r="A94" s="2" t="s">
        <v>119</v>
      </c>
      <c r="B94" s="2" t="s">
        <v>220</v>
      </c>
      <c r="C94" s="2" t="s">
        <v>17</v>
      </c>
      <c r="D94" s="2" t="s">
        <v>18</v>
      </c>
      <c r="E94" s="2" t="s"/>
      <c r="F94" s="2" t="n">
        <v>5850</v>
      </c>
      <c r="G94" s="2" t="n">
        <v>0</v>
      </c>
      <c r="H94" s="2" t="n">
        <v>0</v>
      </c>
      <c r="I94" s="2" t="n">
        <v>0</v>
      </c>
      <c r="J94" s="2" t="n">
        <v>0</v>
      </c>
      <c r="K94" s="2" t="s"/>
      <c r="L94" s="2">
        <f>IF(E94="כן",0,IF(I94&gt;3,0,F94))</f>
        <v/>
      </c>
      <c r="M94" s="2">
        <f>IF(E94="כן", 0, SUM(G94+H94+J94))</f>
        <v/>
      </c>
      <c r="N94" s="2">
        <f>SUM(M94+L94)</f>
        <v/>
      </c>
      <c r="O94" s="2" t="s">
        <v>221</v>
      </c>
    </row>
    <row r="95" spans="1:15">
      <c r="A95" s="2" t="s">
        <v>119</v>
      </c>
      <c r="B95" s="2" t="s">
        <v>222</v>
      </c>
      <c r="C95" s="2" t="s">
        <v>17</v>
      </c>
      <c r="D95" s="2" t="s">
        <v>42</v>
      </c>
      <c r="E95" s="2" t="s"/>
      <c r="F95" s="2" t="n">
        <v>0</v>
      </c>
      <c r="G95" s="2" t="n">
        <v>0</v>
      </c>
      <c r="H95" s="2" t="n">
        <v>0</v>
      </c>
      <c r="I95" s="2" t="n">
        <v>0</v>
      </c>
      <c r="J95" s="2" t="n">
        <v>0</v>
      </c>
      <c r="K95" s="2" t="s"/>
      <c r="L95" s="2">
        <f>IF(E95="כן",0,IF(I95&gt;3,0,F95))</f>
        <v/>
      </c>
      <c r="M95" s="2">
        <f>IF(E95="כן", 0, SUM(G95+H95+J95))</f>
        <v/>
      </c>
      <c r="N95" s="2">
        <f>SUM(M95+L95)</f>
        <v/>
      </c>
      <c r="O95" s="2" t="s"/>
    </row>
    <row r="96" spans="1:15">
      <c r="A96" s="2" t="s">
        <v>119</v>
      </c>
      <c r="B96" s="2" t="s">
        <v>223</v>
      </c>
      <c r="C96" s="2" t="s">
        <v>22</v>
      </c>
      <c r="D96" s="2" t="s">
        <v>18</v>
      </c>
      <c r="E96" s="2" t="s"/>
      <c r="F96" s="2" t="n">
        <v>6720</v>
      </c>
      <c r="G96" s="2" t="n">
        <v>0</v>
      </c>
      <c r="H96" s="2" t="n">
        <v>0</v>
      </c>
      <c r="I96" s="2" t="n">
        <v>0</v>
      </c>
      <c r="J96" s="2" t="n">
        <v>0</v>
      </c>
      <c r="K96" s="2" t="s"/>
      <c r="L96" s="2">
        <f>IF(E96="כן",0,IF(I96&gt;3,0,F96))</f>
        <v/>
      </c>
      <c r="M96" s="2">
        <f>IF(E96="כן", 0, SUM(G96+H96+J96))</f>
        <v/>
      </c>
      <c r="N96" s="2">
        <f>SUM(M96+L96)</f>
        <v/>
      </c>
      <c r="O96" s="2" t="s">
        <v>224</v>
      </c>
    </row>
    <row r="97" spans="1:15">
      <c r="A97" s="2" t="s">
        <v>119</v>
      </c>
      <c r="B97" s="2" t="s">
        <v>225</v>
      </c>
      <c r="C97" s="2" t="s">
        <v>59</v>
      </c>
      <c r="D97" s="2" t="s">
        <v>18</v>
      </c>
      <c r="E97" s="2" t="s"/>
      <c r="F97" s="2" t="n">
        <v>4000</v>
      </c>
      <c r="G97" s="2" t="n">
        <v>0</v>
      </c>
      <c r="H97" s="2" t="n">
        <v>0</v>
      </c>
      <c r="I97" s="2" t="n">
        <v>0</v>
      </c>
      <c r="J97" s="2" t="n">
        <v>0</v>
      </c>
      <c r="K97" s="2" t="s"/>
      <c r="L97" s="2">
        <f>IF(E97="כן",0,IF(I97&gt;3,0,F97))</f>
        <v/>
      </c>
      <c r="M97" s="2">
        <f>IF(E97="כן", 0, SUM(G97+H97+J97))</f>
        <v/>
      </c>
      <c r="N97" s="2">
        <f>SUM(M97+L97)</f>
        <v/>
      </c>
      <c r="O97" s="2" t="s">
        <v>226</v>
      </c>
    </row>
    <row r="98" spans="1:15">
      <c r="A98" s="2" t="s">
        <v>119</v>
      </c>
      <c r="B98" s="2" t="s">
        <v>227</v>
      </c>
      <c r="C98" s="2" t="s">
        <v>17</v>
      </c>
      <c r="D98" s="2" t="s">
        <v>18</v>
      </c>
      <c r="E98" s="2" t="s"/>
      <c r="F98" s="2" t="n">
        <v>6650</v>
      </c>
      <c r="G98" s="2" t="n">
        <v>0</v>
      </c>
      <c r="H98" s="2" t="n">
        <v>0</v>
      </c>
      <c r="I98" s="2" t="n">
        <v>0</v>
      </c>
      <c r="J98" s="2" t="n">
        <v>0</v>
      </c>
      <c r="K98" s="2" t="s"/>
      <c r="L98" s="2">
        <f>IF(E98="כן",0,IF(I98&gt;3,0,F98))</f>
        <v/>
      </c>
      <c r="M98" s="2">
        <f>IF(E98="כן", 0, SUM(G98+H98+J98))</f>
        <v/>
      </c>
      <c r="N98" s="2">
        <f>SUM(M98+L98)</f>
        <v/>
      </c>
      <c r="O98" s="2" t="s">
        <v>228</v>
      </c>
    </row>
    <row r="99" spans="1:15">
      <c r="A99" s="2" t="s">
        <v>119</v>
      </c>
      <c r="B99" s="2" t="s">
        <v>229</v>
      </c>
      <c r="C99" s="2" t="s">
        <v>17</v>
      </c>
      <c r="D99" s="2" t="s">
        <v>42</v>
      </c>
      <c r="E99" s="2" t="s"/>
      <c r="F99" s="2" t="n">
        <v>0</v>
      </c>
      <c r="G99" s="2" t="n">
        <v>0</v>
      </c>
      <c r="H99" s="2" t="n">
        <v>0</v>
      </c>
      <c r="I99" s="2" t="n">
        <v>0</v>
      </c>
      <c r="J99" s="2" t="n">
        <v>0</v>
      </c>
      <c r="K99" s="2" t="s"/>
      <c r="L99" s="2">
        <f>IF(E99="כן",0,IF(I99&gt;3,0,F99))</f>
        <v/>
      </c>
      <c r="M99" s="2">
        <f>IF(E99="כן", 0, SUM(G99+H99+J99))</f>
        <v/>
      </c>
      <c r="N99" s="2">
        <f>SUM(M99+L99)</f>
        <v/>
      </c>
      <c r="O99" s="2" t="s">
        <v>230</v>
      </c>
    </row>
    <row r="100" spans="1:15">
      <c r="A100" s="2" t="s">
        <v>119</v>
      </c>
      <c r="B100" s="2" t="s">
        <v>231</v>
      </c>
      <c r="C100" s="2" t="s">
        <v>17</v>
      </c>
      <c r="D100" s="2" t="s">
        <v>18</v>
      </c>
      <c r="E100" s="2" t="s"/>
      <c r="F100" s="2" t="n">
        <v>6500</v>
      </c>
      <c r="G100" s="2" t="n">
        <v>0</v>
      </c>
      <c r="H100" s="2" t="n">
        <v>0</v>
      </c>
      <c r="I100" s="2" t="n">
        <v>6</v>
      </c>
      <c r="J100" s="2" t="n">
        <v>46410</v>
      </c>
      <c r="K100" s="2" t="s"/>
      <c r="L100" s="2">
        <f>IF(E100="כן",0,IF(I100&gt;3,0,F100))</f>
        <v/>
      </c>
      <c r="M100" s="2">
        <f>IF(E100="כן", 0, SUM(G100+H100+J100))</f>
        <v/>
      </c>
      <c r="N100" s="2">
        <f>SUM(M100+L100)</f>
        <v/>
      </c>
      <c r="O100" s="2" t="s">
        <v>232</v>
      </c>
    </row>
    <row r="101" spans="1:15">
      <c r="A101" s="2" t="s">
        <v>119</v>
      </c>
      <c r="B101" s="2" t="s">
        <v>233</v>
      </c>
      <c r="C101" s="2" t="s">
        <v>25</v>
      </c>
      <c r="D101" s="2" t="s">
        <v>18</v>
      </c>
      <c r="E101" s="2" t="s"/>
      <c r="F101" s="2" t="n">
        <v>3325</v>
      </c>
      <c r="G101" s="2" t="n">
        <v>0</v>
      </c>
      <c r="H101" s="2" t="n">
        <v>0</v>
      </c>
      <c r="I101" s="2" t="n">
        <v>0</v>
      </c>
      <c r="J101" s="2" t="n">
        <v>0</v>
      </c>
      <c r="K101" s="2" t="s"/>
      <c r="L101" s="2">
        <f>IF(E101="כן",0,IF(I101&gt;3,0,F101))</f>
        <v/>
      </c>
      <c r="M101" s="2">
        <f>IF(E101="כן", 0, SUM(G101+H101+J101))</f>
        <v/>
      </c>
      <c r="N101" s="2">
        <f>SUM(M101+L101)</f>
        <v/>
      </c>
      <c r="O101" s="2" t="s">
        <v>234</v>
      </c>
    </row>
    <row r="102" spans="1:15">
      <c r="A102" s="2" t="s">
        <v>119</v>
      </c>
      <c r="B102" s="2" t="s">
        <v>235</v>
      </c>
      <c r="C102" s="2" t="s">
        <v>17</v>
      </c>
      <c r="D102" s="2" t="s">
        <v>18</v>
      </c>
      <c r="E102" s="2" t="s"/>
      <c r="F102" s="2" t="n">
        <v>6500</v>
      </c>
      <c r="G102" s="2" t="n">
        <v>0</v>
      </c>
      <c r="H102" s="2" t="n">
        <v>0</v>
      </c>
      <c r="I102" s="2" t="n">
        <v>0</v>
      </c>
      <c r="J102" s="2" t="n">
        <v>0</v>
      </c>
      <c r="K102" s="2" t="s"/>
      <c r="L102" s="2">
        <f>IF(E102="כן",0,IF(I102&gt;3,0,F102))</f>
        <v/>
      </c>
      <c r="M102" s="2">
        <f>IF(E102="כן", 0, SUM(G102+H102+J102))</f>
        <v/>
      </c>
      <c r="N102" s="2">
        <f>SUM(M102+L102)</f>
        <v/>
      </c>
      <c r="O102" s="2" t="s">
        <v>236</v>
      </c>
    </row>
    <row r="103" spans="1:15">
      <c r="A103" s="2" t="s">
        <v>119</v>
      </c>
      <c r="B103" s="2" t="s">
        <v>237</v>
      </c>
      <c r="C103" s="2" t="s">
        <v>59</v>
      </c>
      <c r="D103" s="2" t="s">
        <v>18</v>
      </c>
      <c r="E103" s="2" t="s"/>
      <c r="F103" s="2" t="n">
        <v>4400</v>
      </c>
      <c r="G103" s="2" t="n">
        <v>0</v>
      </c>
      <c r="H103" s="2" t="n">
        <v>0</v>
      </c>
      <c r="I103" s="2" t="n">
        <v>1</v>
      </c>
      <c r="J103" s="2" t="n">
        <v>2659</v>
      </c>
      <c r="K103" s="2" t="s"/>
      <c r="L103" s="2">
        <f>IF(E103="כן",0,IF(I103&gt;3,0,F103))</f>
        <v/>
      </c>
      <c r="M103" s="2">
        <f>IF(E103="כן", 0, SUM(G103+H103+J103))</f>
        <v/>
      </c>
      <c r="N103" s="2">
        <f>SUM(M103+L103)</f>
        <v/>
      </c>
      <c r="O103" s="2" t="s">
        <v>238</v>
      </c>
    </row>
    <row r="104" spans="1:15">
      <c r="A104" s="2" t="s">
        <v>119</v>
      </c>
      <c r="B104" s="2" t="s">
        <v>239</v>
      </c>
      <c r="C104" s="2" t="s">
        <v>39</v>
      </c>
      <c r="D104" s="2" t="s">
        <v>240</v>
      </c>
      <c r="E104" s="2" t="s"/>
      <c r="F104" s="2" t="n">
        <v>12000</v>
      </c>
      <c r="G104" s="2" t="n">
        <v>0</v>
      </c>
      <c r="H104" s="2" t="n">
        <v>0</v>
      </c>
      <c r="I104" s="2" t="n">
        <v>1</v>
      </c>
      <c r="J104" s="2" t="n">
        <v>4680</v>
      </c>
      <c r="K104" s="2" t="s"/>
      <c r="L104" s="2">
        <f>IF(E104="כן",0,IF(I104&gt;3,0,F104))</f>
        <v/>
      </c>
      <c r="M104" s="2">
        <f>IF(E104="כן", 0, SUM(G104+H104+J104))</f>
        <v/>
      </c>
      <c r="N104" s="2">
        <f>SUM(M104+L104)</f>
        <v/>
      </c>
      <c r="O104" s="2" t="s">
        <v>241</v>
      </c>
    </row>
    <row r="105" spans="1:15">
      <c r="A105" s="2" t="s">
        <v>119</v>
      </c>
      <c r="B105" s="2" t="s">
        <v>242</v>
      </c>
      <c r="C105" s="2" t="s">
        <v>17</v>
      </c>
      <c r="D105" s="2" t="s">
        <v>18</v>
      </c>
      <c r="E105" s="2" t="s"/>
      <c r="F105" s="2" t="n">
        <v>5000</v>
      </c>
      <c r="G105" s="2" t="n">
        <v>0</v>
      </c>
      <c r="H105" s="2" t="n">
        <v>0</v>
      </c>
      <c r="I105" s="2" t="n">
        <v>0</v>
      </c>
      <c r="J105" s="2" t="n">
        <v>0</v>
      </c>
      <c r="K105" s="2" t="s"/>
      <c r="L105" s="2">
        <f>IF(E105="כן",0,IF(I105&gt;3,0,F105))</f>
        <v/>
      </c>
      <c r="M105" s="2">
        <f>IF(E105="כן", 0, SUM(G105+H105+J105))</f>
        <v/>
      </c>
      <c r="N105" s="2">
        <f>SUM(M105+L105)</f>
        <v/>
      </c>
      <c r="O105" s="2" t="s">
        <v>243</v>
      </c>
    </row>
    <row r="106" spans="1:15">
      <c r="A106" s="2" t="s">
        <v>119</v>
      </c>
      <c r="B106" s="2" t="s">
        <v>244</v>
      </c>
      <c r="C106" s="2" t="s">
        <v>59</v>
      </c>
      <c r="D106" s="2" t="s">
        <v>18</v>
      </c>
      <c r="E106" s="2" t="s"/>
      <c r="F106" s="2" t="n">
        <v>5000</v>
      </c>
      <c r="G106" s="2" t="n">
        <v>0</v>
      </c>
      <c r="H106" s="2" t="n">
        <v>0</v>
      </c>
      <c r="I106" s="2" t="n">
        <v>0</v>
      </c>
      <c r="J106" s="2" t="n">
        <v>0</v>
      </c>
      <c r="K106" s="2" t="s"/>
      <c r="L106" s="2">
        <f>IF(E106="כן",0,IF(I106&gt;3,0,F106))</f>
        <v/>
      </c>
      <c r="M106" s="2">
        <f>IF(E106="כן", 0, SUM(G106+H106+J106))</f>
        <v/>
      </c>
      <c r="N106" s="2">
        <f>SUM(M106+L106)</f>
        <v/>
      </c>
      <c r="O106" s="2" t="s">
        <v>245</v>
      </c>
    </row>
    <row r="107" spans="1:15">
      <c r="A107" s="2" t="s">
        <v>119</v>
      </c>
      <c r="B107" s="2" t="s">
        <v>246</v>
      </c>
      <c r="C107" s="2" t="s">
        <v>17</v>
      </c>
      <c r="D107" s="2" t="s">
        <v>18</v>
      </c>
      <c r="E107" s="2" t="s"/>
      <c r="F107" s="2" t="n">
        <v>9500</v>
      </c>
      <c r="G107" s="2" t="n">
        <v>0</v>
      </c>
      <c r="H107" s="2" t="n">
        <v>0</v>
      </c>
      <c r="I107" s="2" t="n">
        <v>0</v>
      </c>
      <c r="J107" s="2" t="n">
        <v>0</v>
      </c>
      <c r="K107" s="2" t="s"/>
      <c r="L107" s="2">
        <f>IF(E107="כן",0,IF(I107&gt;3,0,F107))</f>
        <v/>
      </c>
      <c r="M107" s="2">
        <f>IF(E107="כן", 0, SUM(G107+H107+J107))</f>
        <v/>
      </c>
      <c r="N107" s="2">
        <f>SUM(M107+L107)</f>
        <v/>
      </c>
      <c r="O107" s="2" t="s">
        <v>247</v>
      </c>
    </row>
    <row r="108" spans="1:15">
      <c r="A108" s="2" t="s">
        <v>119</v>
      </c>
      <c r="B108" s="2" t="s">
        <v>248</v>
      </c>
      <c r="C108" s="2" t="s">
        <v>17</v>
      </c>
      <c r="D108" s="2" t="s">
        <v>18</v>
      </c>
      <c r="E108" s="2" t="s"/>
      <c r="F108" s="2" t="n">
        <v>6500</v>
      </c>
      <c r="G108" s="2" t="n">
        <v>0</v>
      </c>
      <c r="H108" s="2" t="n">
        <v>0</v>
      </c>
      <c r="I108" s="2" t="n">
        <v>0</v>
      </c>
      <c r="J108" s="2" t="n">
        <v>0</v>
      </c>
      <c r="K108" s="2" t="s"/>
      <c r="L108" s="2">
        <f>IF(E108="כן",0,IF(I108&gt;3,0,F108))</f>
        <v/>
      </c>
      <c r="M108" s="2">
        <f>IF(E108="כן", 0, SUM(G108+H108+J108))</f>
        <v/>
      </c>
      <c r="N108" s="2">
        <f>SUM(M108+L108)</f>
        <v/>
      </c>
      <c r="O108" s="2" t="s">
        <v>249</v>
      </c>
    </row>
    <row r="109" spans="1:15">
      <c r="A109" s="3" t="s">
        <v>119</v>
      </c>
      <c r="B109" s="3" t="s">
        <v>250</v>
      </c>
      <c r="C109" s="3" t="s"/>
      <c r="D109" s="3" t="s"/>
      <c r="E109" s="3" t="s"/>
      <c r="F109" s="3">
        <f>SUM(F47:F108)</f>
        <v/>
      </c>
      <c r="G109" s="3">
        <f>SUM(G47:G108)</f>
        <v/>
      </c>
      <c r="H109" s="3">
        <f>SUM(H47:H108)</f>
        <v/>
      </c>
      <c r="I109" s="3" t="s"/>
      <c r="J109" s="3">
        <f>SUM(J47:J108)</f>
        <v/>
      </c>
      <c r="K109" s="3" t="s"/>
      <c r="L109" s="3">
        <f>SUM(L47:L108)</f>
        <v/>
      </c>
      <c r="M109" s="3">
        <f>SUM(M47:M108)</f>
        <v/>
      </c>
      <c r="N109" s="3">
        <f>SUM(N47:N108)</f>
        <v/>
      </c>
      <c r="O109" s="3" t="s"/>
    </row>
    <row r="110" spans="1:15">
      <c r="A110" s="2" t="s">
        <v>251</v>
      </c>
      <c r="B110" s="2" t="s">
        <v>252</v>
      </c>
      <c r="C110" s="2" t="s">
        <v>17</v>
      </c>
      <c r="D110" s="2" t="s">
        <v>18</v>
      </c>
      <c r="E110" s="2" t="s"/>
      <c r="F110" s="2" t="n">
        <v>10000</v>
      </c>
      <c r="G110" s="2" t="n">
        <v>0</v>
      </c>
      <c r="H110" s="2" t="n">
        <v>0</v>
      </c>
      <c r="I110" s="2" t="n">
        <v>0</v>
      </c>
      <c r="J110" s="2" t="n">
        <v>0</v>
      </c>
      <c r="K110" s="2" t="s"/>
      <c r="L110" s="2">
        <f>IF(E110="כן",0,IF(I110&gt;3,0,F110))</f>
        <v/>
      </c>
      <c r="M110" s="2">
        <f>IF(E110="כן", 0, SUM(G110+H110+J110))</f>
        <v/>
      </c>
      <c r="N110" s="2">
        <f>SUM(M110+L110)</f>
        <v/>
      </c>
      <c r="O110" s="2" t="s">
        <v>253</v>
      </c>
    </row>
    <row r="111" spans="1:15">
      <c r="A111" s="2" t="s">
        <v>251</v>
      </c>
      <c r="B111" s="2" t="s">
        <v>254</v>
      </c>
      <c r="C111" s="2" t="s">
        <v>17</v>
      </c>
      <c r="D111" s="2" t="s">
        <v>18</v>
      </c>
      <c r="E111" s="2" t="s"/>
      <c r="F111" s="2" t="n">
        <v>5000</v>
      </c>
      <c r="G111" s="2" t="n">
        <v>0</v>
      </c>
      <c r="H111" s="2" t="n">
        <v>0</v>
      </c>
      <c r="I111" s="2" t="n">
        <v>0</v>
      </c>
      <c r="J111" s="2" t="n">
        <v>0</v>
      </c>
      <c r="K111" s="2" t="s"/>
      <c r="L111" s="2">
        <f>IF(E111="כן",0,IF(I111&gt;3,0,F111))</f>
        <v/>
      </c>
      <c r="M111" s="2">
        <f>IF(E111="כן", 0, SUM(G111+H111+J111))</f>
        <v/>
      </c>
      <c r="N111" s="2">
        <f>SUM(M111+L111)</f>
        <v/>
      </c>
      <c r="O111" s="2" t="s">
        <v>255</v>
      </c>
    </row>
    <row r="112" spans="1:15">
      <c r="A112" s="2" t="s">
        <v>251</v>
      </c>
      <c r="B112" s="2" t="s">
        <v>256</v>
      </c>
      <c r="C112" s="2" t="s">
        <v>17</v>
      </c>
      <c r="D112" s="2" t="s">
        <v>42</v>
      </c>
      <c r="E112" s="2" t="s"/>
      <c r="F112" s="2" t="n">
        <v>0</v>
      </c>
      <c r="G112" s="2" t="n">
        <v>0</v>
      </c>
      <c r="H112" s="2" t="n">
        <v>0</v>
      </c>
      <c r="I112" s="2" t="n">
        <v>0</v>
      </c>
      <c r="J112" s="2" t="n">
        <v>0</v>
      </c>
      <c r="K112" s="2" t="s"/>
      <c r="L112" s="2">
        <f>IF(E112="כן",0,IF(I112&gt;3,0,F112))</f>
        <v/>
      </c>
      <c r="M112" s="2">
        <f>IF(E112="כן", 0, SUM(G112+H112+J112))</f>
        <v/>
      </c>
      <c r="N112" s="2">
        <f>SUM(M112+L112)</f>
        <v/>
      </c>
      <c r="O112" s="2" t="s">
        <v>257</v>
      </c>
    </row>
    <row r="113" spans="1:15">
      <c r="A113" s="2" t="s">
        <v>251</v>
      </c>
      <c r="B113" s="2" t="s">
        <v>258</v>
      </c>
      <c r="C113" s="2" t="s">
        <v>17</v>
      </c>
      <c r="D113" s="2" t="s">
        <v>42</v>
      </c>
      <c r="E113" s="2" t="s"/>
      <c r="F113" s="2" t="n">
        <v>0</v>
      </c>
      <c r="G113" s="2" t="n">
        <v>0</v>
      </c>
      <c r="H113" s="2" t="n">
        <v>0</v>
      </c>
      <c r="I113" s="2" t="n">
        <v>0</v>
      </c>
      <c r="J113" s="2" t="n">
        <v>0</v>
      </c>
      <c r="K113" s="2" t="s"/>
      <c r="L113" s="2">
        <f>IF(E113="כן",0,IF(I113&gt;3,0,F113))</f>
        <v/>
      </c>
      <c r="M113" s="2">
        <f>IF(E113="כן", 0, SUM(G113+H113+J113))</f>
        <v/>
      </c>
      <c r="N113" s="2">
        <f>SUM(M113+L113)</f>
        <v/>
      </c>
      <c r="O113" s="2" t="s">
        <v>259</v>
      </c>
    </row>
    <row r="114" spans="1:15">
      <c r="A114" s="2" t="s">
        <v>251</v>
      </c>
      <c r="B114" s="2" t="s">
        <v>260</v>
      </c>
      <c r="C114" s="2" t="s">
        <v>17</v>
      </c>
      <c r="D114" s="2" t="s">
        <v>18</v>
      </c>
      <c r="E114" s="2" t="s"/>
      <c r="F114" s="2" t="n">
        <v>8000</v>
      </c>
      <c r="G114" s="2" t="n">
        <v>0</v>
      </c>
      <c r="H114" s="2" t="n">
        <v>0</v>
      </c>
      <c r="I114" s="2" t="n">
        <v>0</v>
      </c>
      <c r="J114" s="2" t="n">
        <v>0</v>
      </c>
      <c r="K114" s="2" t="s"/>
      <c r="L114" s="2">
        <f>IF(E114="כן",0,IF(I114&gt;3,0,F114))</f>
        <v/>
      </c>
      <c r="M114" s="2">
        <f>IF(E114="כן", 0, SUM(G114+H114+J114))</f>
        <v/>
      </c>
      <c r="N114" s="2">
        <f>SUM(M114+L114)</f>
        <v/>
      </c>
      <c r="O114" s="2" t="s">
        <v>261</v>
      </c>
    </row>
    <row r="115" spans="1:15">
      <c r="A115" s="2" t="s">
        <v>251</v>
      </c>
      <c r="B115" s="2" t="s">
        <v>262</v>
      </c>
      <c r="C115" s="2" t="s">
        <v>17</v>
      </c>
      <c r="D115" s="2" t="s">
        <v>18</v>
      </c>
      <c r="E115" s="2" t="s"/>
      <c r="F115" s="2" t="n">
        <v>3600</v>
      </c>
      <c r="G115" s="2" t="n">
        <v>0</v>
      </c>
      <c r="H115" s="2" t="n">
        <v>0</v>
      </c>
      <c r="I115" s="2" t="n">
        <v>0</v>
      </c>
      <c r="J115" s="2" t="n">
        <v>0</v>
      </c>
      <c r="K115" s="2" t="s"/>
      <c r="L115" s="2">
        <f>IF(E115="כן",0,IF(I115&gt;3,0,F115))</f>
        <v/>
      </c>
      <c r="M115" s="2">
        <f>IF(E115="כן", 0, SUM(G115+H115+J115))</f>
        <v/>
      </c>
      <c r="N115" s="2">
        <f>SUM(M115+L115)</f>
        <v/>
      </c>
      <c r="O115" s="2" t="s">
        <v>263</v>
      </c>
    </row>
    <row r="116" spans="1:15">
      <c r="A116" s="2" t="s">
        <v>251</v>
      </c>
      <c r="B116" s="2" t="s">
        <v>264</v>
      </c>
      <c r="C116" s="2" t="s">
        <v>25</v>
      </c>
      <c r="D116" s="2" t="s">
        <v>18</v>
      </c>
      <c r="E116" s="2" t="s"/>
      <c r="F116" s="2" t="n">
        <v>10000</v>
      </c>
      <c r="G116" s="2" t="n">
        <v>0</v>
      </c>
      <c r="H116" s="2" t="n">
        <v>0</v>
      </c>
      <c r="I116" s="2" t="n">
        <v>0</v>
      </c>
      <c r="J116" s="2" t="n">
        <v>0</v>
      </c>
      <c r="K116" s="2" t="s"/>
      <c r="L116" s="2">
        <f>IF(E116="כן",0,IF(I116&gt;3,0,F116))</f>
        <v/>
      </c>
      <c r="M116" s="2">
        <f>IF(E116="כן", 0, SUM(G116+H116+J116))</f>
        <v/>
      </c>
      <c r="N116" s="2">
        <f>SUM(M116+L116)</f>
        <v/>
      </c>
      <c r="O116" s="2" t="s">
        <v>265</v>
      </c>
    </row>
    <row r="117" spans="1:15">
      <c r="A117" s="2" t="s">
        <v>251</v>
      </c>
      <c r="B117" s="2" t="s">
        <v>266</v>
      </c>
      <c r="C117" s="2" t="s">
        <v>17</v>
      </c>
      <c r="D117" s="2" t="s">
        <v>18</v>
      </c>
      <c r="E117" s="2" t="s"/>
      <c r="F117" s="2" t="n">
        <v>14250</v>
      </c>
      <c r="G117" s="2" t="n">
        <v>0</v>
      </c>
      <c r="H117" s="2" t="n">
        <v>0</v>
      </c>
      <c r="I117" s="2" t="n">
        <v>0</v>
      </c>
      <c r="J117" s="2" t="n">
        <v>0</v>
      </c>
      <c r="K117" s="2" t="s"/>
      <c r="L117" s="2">
        <f>IF(E117="כן",0,IF(I117&gt;3,0,F117))</f>
        <v/>
      </c>
      <c r="M117" s="2">
        <f>IF(E117="כן", 0, SUM(G117+H117+J117))</f>
        <v/>
      </c>
      <c r="N117" s="2">
        <f>SUM(M117+L117)</f>
        <v/>
      </c>
      <c r="O117" s="2" t="s">
        <v>267</v>
      </c>
    </row>
    <row r="118" spans="1:15">
      <c r="A118" s="2" t="s">
        <v>251</v>
      </c>
      <c r="B118" s="2" t="s">
        <v>268</v>
      </c>
      <c r="C118" s="2" t="s">
        <v>17</v>
      </c>
      <c r="D118" s="2" t="s">
        <v>18</v>
      </c>
      <c r="E118" s="2" t="s"/>
      <c r="F118" s="2" t="n">
        <v>6500</v>
      </c>
      <c r="G118" s="2" t="n">
        <v>0</v>
      </c>
      <c r="H118" s="2" t="n">
        <v>0</v>
      </c>
      <c r="I118" s="2" t="n">
        <v>0</v>
      </c>
      <c r="J118" s="2" t="n">
        <v>0</v>
      </c>
      <c r="K118" s="2" t="s"/>
      <c r="L118" s="2">
        <f>IF(E118="כן",0,IF(I118&gt;3,0,F118))</f>
        <v/>
      </c>
      <c r="M118" s="2">
        <f>IF(E118="כן", 0, SUM(G118+H118+J118))</f>
        <v/>
      </c>
      <c r="N118" s="2">
        <f>SUM(M118+L118)</f>
        <v/>
      </c>
      <c r="O118" s="2" t="s">
        <v>269</v>
      </c>
    </row>
    <row r="119" spans="1:15">
      <c r="A119" s="2" t="s">
        <v>251</v>
      </c>
      <c r="B119" s="2" t="s">
        <v>270</v>
      </c>
      <c r="C119" s="2" t="s">
        <v>17</v>
      </c>
      <c r="D119" s="2" t="s">
        <v>18</v>
      </c>
      <c r="E119" s="2" t="s"/>
      <c r="F119" s="2" t="n">
        <v>4000</v>
      </c>
      <c r="G119" s="2" t="n">
        <v>0</v>
      </c>
      <c r="H119" s="2" t="n">
        <v>0</v>
      </c>
      <c r="I119" s="2" t="n">
        <v>0</v>
      </c>
      <c r="J119" s="2" t="n">
        <v>0</v>
      </c>
      <c r="K119" s="2" t="s"/>
      <c r="L119" s="2">
        <f>IF(E119="כן",0,IF(I119&gt;3,0,F119))</f>
        <v/>
      </c>
      <c r="M119" s="2">
        <f>IF(E119="כן", 0, SUM(G119+H119+J119))</f>
        <v/>
      </c>
      <c r="N119" s="2">
        <f>SUM(M119+L119)</f>
        <v/>
      </c>
      <c r="O119" s="2" t="s">
        <v>271</v>
      </c>
    </row>
    <row r="120" spans="1:15">
      <c r="A120" s="2" t="s">
        <v>251</v>
      </c>
      <c r="B120" s="2" t="s">
        <v>272</v>
      </c>
      <c r="C120" s="2" t="s">
        <v>17</v>
      </c>
      <c r="D120" s="2" t="s">
        <v>18</v>
      </c>
      <c r="E120" s="2" t="s"/>
      <c r="F120" s="2" t="n">
        <v>4000</v>
      </c>
      <c r="G120" s="2" t="n">
        <v>0</v>
      </c>
      <c r="H120" s="2" t="n">
        <v>0</v>
      </c>
      <c r="I120" s="2" t="n">
        <v>0</v>
      </c>
      <c r="J120" s="2" t="n">
        <v>0</v>
      </c>
      <c r="K120" s="2" t="s"/>
      <c r="L120" s="2">
        <f>IF(E120="כן",0,IF(I120&gt;3,0,F120))</f>
        <v/>
      </c>
      <c r="M120" s="2">
        <f>IF(E120="כן", 0, SUM(G120+H120+J120))</f>
        <v/>
      </c>
      <c r="N120" s="2">
        <f>SUM(M120+L120)</f>
        <v/>
      </c>
      <c r="O120" s="2" t="s">
        <v>273</v>
      </c>
    </row>
    <row r="121" spans="1:15">
      <c r="A121" s="2" t="s">
        <v>251</v>
      </c>
      <c r="B121" s="2" t="s">
        <v>274</v>
      </c>
      <c r="C121" s="2" t="s">
        <v>17</v>
      </c>
      <c r="D121" s="2" t="s">
        <v>18</v>
      </c>
      <c r="E121" s="2" t="s"/>
      <c r="F121" s="2" t="n">
        <v>6500</v>
      </c>
      <c r="G121" s="2" t="n">
        <v>0</v>
      </c>
      <c r="H121" s="2" t="n">
        <v>0</v>
      </c>
      <c r="I121" s="2" t="n">
        <v>0</v>
      </c>
      <c r="J121" s="2" t="n">
        <v>0</v>
      </c>
      <c r="K121" s="2" t="s"/>
      <c r="L121" s="2">
        <f>IF(E121="כן",0,IF(I121&gt;3,0,F121))</f>
        <v/>
      </c>
      <c r="M121" s="2">
        <f>IF(E121="כן", 0, SUM(G121+H121+J121))</f>
        <v/>
      </c>
      <c r="N121" s="2">
        <f>SUM(M121+L121)</f>
        <v/>
      </c>
      <c r="O121" s="2" t="s">
        <v>275</v>
      </c>
    </row>
    <row r="122" spans="1:15">
      <c r="A122" s="2" t="s">
        <v>251</v>
      </c>
      <c r="B122" s="2" t="s">
        <v>276</v>
      </c>
      <c r="C122" s="2" t="s">
        <v>17</v>
      </c>
      <c r="D122" s="2" t="s">
        <v>18</v>
      </c>
      <c r="E122" s="2" t="s"/>
      <c r="F122" s="2" t="n">
        <v>10000</v>
      </c>
      <c r="G122" s="2" t="n">
        <v>0</v>
      </c>
      <c r="H122" s="2" t="n">
        <v>0</v>
      </c>
      <c r="I122" s="2" t="n">
        <v>0</v>
      </c>
      <c r="J122" s="2" t="n">
        <v>0</v>
      </c>
      <c r="K122" s="2" t="s"/>
      <c r="L122" s="2">
        <f>IF(E122="כן",0,IF(I122&gt;3,0,F122))</f>
        <v/>
      </c>
      <c r="M122" s="2">
        <f>IF(E122="כן", 0, SUM(G122+H122+J122))</f>
        <v/>
      </c>
      <c r="N122" s="2">
        <f>SUM(M122+L122)</f>
        <v/>
      </c>
      <c r="O122" s="2" t="s">
        <v>277</v>
      </c>
    </row>
    <row r="123" spans="1:15">
      <c r="A123" s="2" t="s">
        <v>251</v>
      </c>
      <c r="B123" s="2" t="s">
        <v>278</v>
      </c>
      <c r="C123" s="2" t="s">
        <v>25</v>
      </c>
      <c r="D123" s="2" t="s">
        <v>18</v>
      </c>
      <c r="E123" s="2" t="s"/>
      <c r="F123" s="2" t="n">
        <v>12800</v>
      </c>
      <c r="G123" s="2" t="n">
        <v>0</v>
      </c>
      <c r="H123" s="2" t="n">
        <v>0</v>
      </c>
      <c r="I123" s="2" t="n">
        <v>0</v>
      </c>
      <c r="J123" s="2" t="n">
        <v>0</v>
      </c>
      <c r="K123" s="2" t="s"/>
      <c r="L123" s="2">
        <f>IF(E123="כן",0,IF(I123&gt;3,0,F123))</f>
        <v/>
      </c>
      <c r="M123" s="2">
        <f>IF(E123="כן", 0, SUM(G123+H123+J123))</f>
        <v/>
      </c>
      <c r="N123" s="2">
        <f>SUM(M123+L123)</f>
        <v/>
      </c>
      <c r="O123" s="2" t="s">
        <v>279</v>
      </c>
    </row>
    <row r="124" spans="1:15">
      <c r="A124" s="2" t="s">
        <v>251</v>
      </c>
      <c r="B124" s="2" t="s">
        <v>280</v>
      </c>
      <c r="C124" s="2" t="s">
        <v>17</v>
      </c>
      <c r="D124" s="2" t="s">
        <v>18</v>
      </c>
      <c r="E124" s="2" t="s"/>
      <c r="F124" s="2" t="n">
        <v>7300</v>
      </c>
      <c r="G124" s="2" t="n">
        <v>0</v>
      </c>
      <c r="H124" s="2" t="n">
        <v>0</v>
      </c>
      <c r="I124" s="2" t="n">
        <v>0</v>
      </c>
      <c r="J124" s="2" t="n">
        <v>0</v>
      </c>
      <c r="K124" s="2" t="s"/>
      <c r="L124" s="2">
        <f>IF(E124="כן",0,IF(I124&gt;3,0,F124))</f>
        <v/>
      </c>
      <c r="M124" s="2">
        <f>IF(E124="כן", 0, SUM(G124+H124+J124))</f>
        <v/>
      </c>
      <c r="N124" s="2">
        <f>SUM(M124+L124)</f>
        <v/>
      </c>
      <c r="O124" s="2" t="s">
        <v>281</v>
      </c>
    </row>
    <row r="125" spans="1:15">
      <c r="A125" s="2" t="s">
        <v>251</v>
      </c>
      <c r="B125" s="2" t="s">
        <v>282</v>
      </c>
      <c r="C125" s="2" t="s">
        <v>17</v>
      </c>
      <c r="D125" s="2" t="s">
        <v>42</v>
      </c>
      <c r="E125" s="2" t="s"/>
      <c r="F125" s="2" t="n">
        <v>0</v>
      </c>
      <c r="G125" s="2" t="n">
        <v>0</v>
      </c>
      <c r="H125" s="2" t="n">
        <v>0</v>
      </c>
      <c r="I125" s="2" t="n">
        <v>0</v>
      </c>
      <c r="J125" s="2" t="n">
        <v>0</v>
      </c>
      <c r="K125" s="2" t="s"/>
      <c r="L125" s="2">
        <f>IF(E125="כן",0,IF(I125&gt;3,0,F125))</f>
        <v/>
      </c>
      <c r="M125" s="2">
        <f>IF(E125="כן", 0, SUM(G125+H125+J125))</f>
        <v/>
      </c>
      <c r="N125" s="2">
        <f>SUM(M125+L125)</f>
        <v/>
      </c>
      <c r="O125" s="2" t="s">
        <v>283</v>
      </c>
    </row>
    <row r="126" spans="1:15">
      <c r="A126" s="2" t="s">
        <v>251</v>
      </c>
      <c r="B126" s="2" t="s">
        <v>284</v>
      </c>
      <c r="C126" s="2" t="s">
        <v>25</v>
      </c>
      <c r="D126" s="2" t="s">
        <v>18</v>
      </c>
      <c r="E126" s="2" t="s"/>
      <c r="F126" s="2" t="n">
        <v>12500</v>
      </c>
      <c r="G126" s="2" t="n">
        <v>0</v>
      </c>
      <c r="H126" s="2" t="n">
        <v>0</v>
      </c>
      <c r="I126" s="2" t="n">
        <v>0</v>
      </c>
      <c r="J126" s="2" t="n">
        <v>0</v>
      </c>
      <c r="K126" s="2" t="s"/>
      <c r="L126" s="2">
        <f>IF(E126="כן",0,IF(I126&gt;3,0,F126))</f>
        <v/>
      </c>
      <c r="M126" s="2">
        <f>IF(E126="כן", 0, SUM(G126+H126+J126))</f>
        <v/>
      </c>
      <c r="N126" s="2">
        <f>SUM(M126+L126)</f>
        <v/>
      </c>
      <c r="O126" s="2" t="s">
        <v>285</v>
      </c>
    </row>
    <row r="127" spans="1:15">
      <c r="A127" s="2" t="s">
        <v>251</v>
      </c>
      <c r="B127" s="2" t="s">
        <v>286</v>
      </c>
      <c r="C127" s="2" t="s">
        <v>17</v>
      </c>
      <c r="D127" s="2" t="s">
        <v>18</v>
      </c>
      <c r="E127" s="2" t="s">
        <v>211</v>
      </c>
      <c r="F127" s="2" t="n">
        <v>15500</v>
      </c>
      <c r="G127" s="2" t="n">
        <v>0</v>
      </c>
      <c r="H127" s="2" t="n">
        <v>0</v>
      </c>
      <c r="I127" s="2" t="n">
        <v>0</v>
      </c>
      <c r="J127" s="2" t="n">
        <v>0</v>
      </c>
      <c r="K127" s="2" t="s">
        <v>287</v>
      </c>
      <c r="L127" s="2">
        <f>IF(E127="כן",0,IF(I127&gt;3,0,F127))</f>
        <v/>
      </c>
      <c r="M127" s="2">
        <f>IF(E127="כן", 0, SUM(G127+H127+J127))</f>
        <v/>
      </c>
      <c r="N127" s="2">
        <f>SUM(M127+L127)</f>
        <v/>
      </c>
      <c r="O127" s="2" t="s">
        <v>288</v>
      </c>
    </row>
    <row r="128" spans="1:15">
      <c r="A128" s="2" t="s">
        <v>251</v>
      </c>
      <c r="B128" s="2" t="s">
        <v>289</v>
      </c>
      <c r="C128" s="2" t="s">
        <v>39</v>
      </c>
      <c r="D128" s="2" t="s">
        <v>18</v>
      </c>
      <c r="E128" s="2" t="s"/>
      <c r="F128" s="2" t="n">
        <v>6700</v>
      </c>
      <c r="G128" s="2" t="n">
        <v>11796</v>
      </c>
      <c r="H128" s="2" t="n">
        <v>0</v>
      </c>
      <c r="I128" s="2" t="n">
        <v>5</v>
      </c>
      <c r="J128" s="2" t="n">
        <v>39195</v>
      </c>
      <c r="K128" s="2" t="s">
        <v>186</v>
      </c>
      <c r="L128" s="2">
        <f>IF(E128="כן",0,IF(I128&gt;3,0,F128))</f>
        <v/>
      </c>
      <c r="M128" s="2">
        <f>IF(E128="כן", 0, SUM(G128+H128+J128))</f>
        <v/>
      </c>
      <c r="N128" s="2">
        <f>SUM(M128+L128)</f>
        <v/>
      </c>
      <c r="O128" s="2" t="s">
        <v>290</v>
      </c>
    </row>
    <row r="129" spans="1:15">
      <c r="A129" s="2" t="s">
        <v>251</v>
      </c>
      <c r="B129" s="2" t="s">
        <v>291</v>
      </c>
      <c r="C129" s="2" t="s">
        <v>17</v>
      </c>
      <c r="D129" s="2" t="s">
        <v>18</v>
      </c>
      <c r="E129" s="2" t="s"/>
      <c r="F129" s="2" t="n">
        <v>5000</v>
      </c>
      <c r="G129" s="2" t="n">
        <v>0</v>
      </c>
      <c r="H129" s="2" t="n">
        <v>0</v>
      </c>
      <c r="I129" s="2" t="n">
        <v>0</v>
      </c>
      <c r="J129" s="2" t="n">
        <v>0</v>
      </c>
      <c r="K129" s="2" t="s"/>
      <c r="L129" s="2">
        <f>IF(E129="כן",0,IF(I129&gt;3,0,F129))</f>
        <v/>
      </c>
      <c r="M129" s="2">
        <f>IF(E129="כן", 0, SUM(G129+H129+J129))</f>
        <v/>
      </c>
      <c r="N129" s="2">
        <f>SUM(M129+L129)</f>
        <v/>
      </c>
      <c r="O129" s="2" t="s">
        <v>292</v>
      </c>
    </row>
    <row r="130" spans="1:15">
      <c r="A130" s="2" t="s">
        <v>251</v>
      </c>
      <c r="B130" s="2" t="s">
        <v>293</v>
      </c>
      <c r="C130" s="2" t="s">
        <v>25</v>
      </c>
      <c r="D130" s="2" t="s">
        <v>18</v>
      </c>
      <c r="E130" s="2" t="s"/>
      <c r="F130" s="2" t="n">
        <v>7000</v>
      </c>
      <c r="G130" s="2" t="n">
        <v>0</v>
      </c>
      <c r="H130" s="2" t="n">
        <v>0</v>
      </c>
      <c r="I130" s="2" t="n">
        <v>1</v>
      </c>
      <c r="J130" s="2" t="n">
        <v>8190</v>
      </c>
      <c r="K130" s="2" t="s"/>
      <c r="L130" s="2">
        <f>IF(E130="כן",0,IF(I130&gt;3,0,F130))</f>
        <v/>
      </c>
      <c r="M130" s="2">
        <f>IF(E130="כן", 0, SUM(G130+H130+J130))</f>
        <v/>
      </c>
      <c r="N130" s="2">
        <f>SUM(M130+L130)</f>
        <v/>
      </c>
      <c r="O130" s="2" t="s">
        <v>294</v>
      </c>
    </row>
    <row r="131" spans="1:15">
      <c r="A131" s="2" t="s">
        <v>251</v>
      </c>
      <c r="B131" s="2" t="s">
        <v>295</v>
      </c>
      <c r="C131" s="2" t="s">
        <v>17</v>
      </c>
      <c r="D131" s="2" t="s">
        <v>18</v>
      </c>
      <c r="E131" s="2" t="s"/>
      <c r="F131" s="2" t="n">
        <v>7000</v>
      </c>
      <c r="G131" s="2" t="n">
        <v>0</v>
      </c>
      <c r="H131" s="2" t="n">
        <v>0</v>
      </c>
      <c r="I131" s="2" t="n">
        <v>2</v>
      </c>
      <c r="J131" s="2" t="n">
        <v>16520</v>
      </c>
      <c r="K131" s="2" t="s"/>
      <c r="L131" s="2">
        <f>IF(E131="כן",0,IF(I131&gt;3,0,F131))</f>
        <v/>
      </c>
      <c r="M131" s="2">
        <f>IF(E131="כן", 0, SUM(G131+H131+J131))</f>
        <v/>
      </c>
      <c r="N131" s="2">
        <f>SUM(M131+L131)</f>
        <v/>
      </c>
      <c r="O131" s="2" t="s">
        <v>296</v>
      </c>
    </row>
    <row r="132" spans="1:15">
      <c r="A132" s="2" t="s">
        <v>251</v>
      </c>
      <c r="B132" s="2" t="s">
        <v>297</v>
      </c>
      <c r="C132" s="2" t="s">
        <v>39</v>
      </c>
      <c r="D132" s="2" t="s">
        <v>18</v>
      </c>
      <c r="E132" s="2" t="s"/>
      <c r="F132" s="2" t="n">
        <v>9500</v>
      </c>
      <c r="G132" s="2" t="n">
        <v>0</v>
      </c>
      <c r="H132" s="2" t="n">
        <v>0</v>
      </c>
      <c r="I132" s="2" t="n">
        <v>0</v>
      </c>
      <c r="J132" s="2" t="n">
        <v>0</v>
      </c>
      <c r="K132" s="2" t="s"/>
      <c r="L132" s="2">
        <f>IF(E132="כן",0,IF(I132&gt;3,0,F132))</f>
        <v/>
      </c>
      <c r="M132" s="2">
        <f>IF(E132="כן", 0, SUM(G132+H132+J132))</f>
        <v/>
      </c>
      <c r="N132" s="2">
        <f>SUM(M132+L132)</f>
        <v/>
      </c>
      <c r="O132" s="2" t="s">
        <v>298</v>
      </c>
    </row>
    <row r="133" spans="1:15">
      <c r="A133" s="2" t="s">
        <v>251</v>
      </c>
      <c r="B133" s="2" t="s">
        <v>299</v>
      </c>
      <c r="C133" s="2" t="s">
        <v>17</v>
      </c>
      <c r="D133" s="2" t="s">
        <v>18</v>
      </c>
      <c r="E133" s="2" t="s"/>
      <c r="F133" s="2" t="n">
        <v>12500</v>
      </c>
      <c r="G133" s="2" t="n">
        <v>0</v>
      </c>
      <c r="H133" s="2" t="n">
        <v>0</v>
      </c>
      <c r="I133" s="2" t="n">
        <v>0</v>
      </c>
      <c r="J133" s="2" t="n">
        <v>0</v>
      </c>
      <c r="K133" s="2" t="s"/>
      <c r="L133" s="2">
        <f>IF(E133="כן",0,IF(I133&gt;3,0,F133))</f>
        <v/>
      </c>
      <c r="M133" s="2">
        <f>IF(E133="כן", 0, SUM(G133+H133+J133))</f>
        <v/>
      </c>
      <c r="N133" s="2">
        <f>SUM(M133+L133)</f>
        <v/>
      </c>
      <c r="O133" s="2" t="s">
        <v>300</v>
      </c>
    </row>
    <row r="134" spans="1:15">
      <c r="A134" s="2" t="s">
        <v>251</v>
      </c>
      <c r="B134" s="2" t="s">
        <v>301</v>
      </c>
      <c r="C134" s="2" t="s">
        <v>17</v>
      </c>
      <c r="D134" s="2" t="s">
        <v>18</v>
      </c>
      <c r="E134" s="2" t="s"/>
      <c r="F134" s="2" t="n">
        <v>8500</v>
      </c>
      <c r="G134" s="2" t="n">
        <v>0</v>
      </c>
      <c r="H134" s="2" t="n">
        <v>0</v>
      </c>
      <c r="I134" s="2" t="n">
        <v>0</v>
      </c>
      <c r="J134" s="2" t="n">
        <v>0</v>
      </c>
      <c r="K134" s="2" t="s"/>
      <c r="L134" s="2">
        <f>IF(E134="כן",0,IF(I134&gt;3,0,F134))</f>
        <v/>
      </c>
      <c r="M134" s="2">
        <f>IF(E134="כן", 0, SUM(G134+H134+J134))</f>
        <v/>
      </c>
      <c r="N134" s="2">
        <f>SUM(M134+L134)</f>
        <v/>
      </c>
      <c r="O134" s="2" t="s">
        <v>302</v>
      </c>
    </row>
    <row r="135" spans="1:15">
      <c r="A135" s="2" t="s">
        <v>251</v>
      </c>
      <c r="B135" s="2" t="s">
        <v>303</v>
      </c>
      <c r="C135" s="2" t="s">
        <v>22</v>
      </c>
      <c r="D135" s="2" t="s">
        <v>18</v>
      </c>
      <c r="E135" s="2" t="s"/>
      <c r="F135" s="2" t="n">
        <v>8500</v>
      </c>
      <c r="G135" s="2" t="n">
        <v>0</v>
      </c>
      <c r="H135" s="2" t="n">
        <v>0</v>
      </c>
      <c r="I135" s="2" t="n">
        <v>0</v>
      </c>
      <c r="J135" s="2" t="n">
        <v>0</v>
      </c>
      <c r="K135" s="2" t="s"/>
      <c r="L135" s="2">
        <f>IF(E135="כן",0,IF(I135&gt;3,0,F135))</f>
        <v/>
      </c>
      <c r="M135" s="2">
        <f>IF(E135="כן", 0, SUM(G135+H135+J135))</f>
        <v/>
      </c>
      <c r="N135" s="2">
        <f>SUM(M135+L135)</f>
        <v/>
      </c>
      <c r="O135" s="2" t="s">
        <v>304</v>
      </c>
    </row>
    <row r="136" spans="1:15">
      <c r="A136" s="2" t="s">
        <v>251</v>
      </c>
      <c r="B136" s="2" t="s">
        <v>305</v>
      </c>
      <c r="C136" s="2" t="s">
        <v>17</v>
      </c>
      <c r="D136" s="2" t="s">
        <v>18</v>
      </c>
      <c r="E136" s="2" t="s"/>
      <c r="F136" s="2" t="n">
        <v>6500</v>
      </c>
      <c r="G136" s="2" t="n">
        <v>0</v>
      </c>
      <c r="H136" s="2" t="n">
        <v>0</v>
      </c>
      <c r="I136" s="2" t="n">
        <v>0</v>
      </c>
      <c r="J136" s="2" t="n">
        <v>0</v>
      </c>
      <c r="K136" s="2" t="s"/>
      <c r="L136" s="2">
        <f>IF(E136="כן",0,IF(I136&gt;3,0,F136))</f>
        <v/>
      </c>
      <c r="M136" s="2">
        <f>IF(E136="כן", 0, SUM(G136+H136+J136))</f>
        <v/>
      </c>
      <c r="N136" s="2">
        <f>SUM(M136+L136)</f>
        <v/>
      </c>
      <c r="O136" s="2" t="s">
        <v>306</v>
      </c>
    </row>
    <row r="137" spans="1:15">
      <c r="A137" s="2" t="s">
        <v>251</v>
      </c>
      <c r="B137" s="2" t="s">
        <v>307</v>
      </c>
      <c r="C137" s="2" t="s">
        <v>59</v>
      </c>
      <c r="D137" s="2" t="s">
        <v>18</v>
      </c>
      <c r="E137" s="2" t="s"/>
      <c r="F137" s="2" t="n">
        <v>10000</v>
      </c>
      <c r="G137" s="2" t="n">
        <v>0</v>
      </c>
      <c r="H137" s="2" t="n">
        <v>0</v>
      </c>
      <c r="I137" s="2" t="n">
        <v>10</v>
      </c>
      <c r="J137" s="2" t="n">
        <v>117000</v>
      </c>
      <c r="K137" s="2" t="s"/>
      <c r="L137" s="2">
        <f>IF(E137="כן",0,IF(I137&gt;3,0,F137))</f>
        <v/>
      </c>
      <c r="M137" s="2">
        <f>IF(E137="כן", 0, SUM(G137+H137+J137))</f>
        <v/>
      </c>
      <c r="N137" s="2">
        <f>SUM(M137+L137)</f>
        <v/>
      </c>
      <c r="O137" s="2" t="s">
        <v>308</v>
      </c>
    </row>
    <row r="138" spans="1:15">
      <c r="A138" s="2" t="s">
        <v>251</v>
      </c>
      <c r="B138" s="2" t="s">
        <v>309</v>
      </c>
      <c r="C138" s="2" t="s">
        <v>17</v>
      </c>
      <c r="D138" s="2" t="s">
        <v>18</v>
      </c>
      <c r="E138" s="2" t="s"/>
      <c r="F138" s="2" t="n">
        <v>6500</v>
      </c>
      <c r="G138" s="2" t="n">
        <v>0</v>
      </c>
      <c r="H138" s="2" t="n">
        <v>0</v>
      </c>
      <c r="I138" s="2" t="n">
        <v>0</v>
      </c>
      <c r="J138" s="2" t="n">
        <v>0</v>
      </c>
      <c r="K138" s="2" t="s"/>
      <c r="L138" s="2">
        <f>IF(E138="כן",0,IF(I138&gt;3,0,F138))</f>
        <v/>
      </c>
      <c r="M138" s="2">
        <f>IF(E138="כן", 0, SUM(G138+H138+J138))</f>
        <v/>
      </c>
      <c r="N138" s="2">
        <f>SUM(M138+L138)</f>
        <v/>
      </c>
      <c r="O138" s="2" t="s">
        <v>310</v>
      </c>
    </row>
    <row r="139" spans="1:15">
      <c r="A139" s="2" t="s">
        <v>251</v>
      </c>
      <c r="B139" s="2" t="s">
        <v>311</v>
      </c>
      <c r="C139" s="2" t="s">
        <v>17</v>
      </c>
      <c r="D139" s="2" t="s">
        <v>18</v>
      </c>
      <c r="E139" s="2" t="s"/>
      <c r="F139" s="2" t="n">
        <v>14250</v>
      </c>
      <c r="G139" s="2" t="n">
        <v>0</v>
      </c>
      <c r="H139" s="2" t="n">
        <v>0</v>
      </c>
      <c r="I139" s="2" t="n">
        <v>0</v>
      </c>
      <c r="J139" s="2" t="n">
        <v>0</v>
      </c>
      <c r="K139" s="2" t="s"/>
      <c r="L139" s="2">
        <f>IF(E139="כן",0,IF(I139&gt;3,0,F139))</f>
        <v/>
      </c>
      <c r="M139" s="2">
        <f>IF(E139="כן", 0, SUM(G139+H139+J139))</f>
        <v/>
      </c>
      <c r="N139" s="2">
        <f>SUM(M139+L139)</f>
        <v/>
      </c>
      <c r="O139" s="2" t="s">
        <v>312</v>
      </c>
    </row>
    <row r="140" spans="1:15">
      <c r="A140" s="2" t="s">
        <v>251</v>
      </c>
      <c r="B140" s="2" t="s">
        <v>313</v>
      </c>
      <c r="C140" s="2" t="s">
        <v>17</v>
      </c>
      <c r="D140" s="2" t="s">
        <v>18</v>
      </c>
      <c r="E140" s="2" t="s"/>
      <c r="F140" s="2" t="n">
        <v>11000</v>
      </c>
      <c r="G140" s="2" t="n">
        <v>0</v>
      </c>
      <c r="H140" s="2" t="n">
        <v>0</v>
      </c>
      <c r="I140" s="2" t="n">
        <v>0</v>
      </c>
      <c r="J140" s="2" t="n">
        <v>0</v>
      </c>
      <c r="K140" s="2" t="s"/>
      <c r="L140" s="2">
        <f>IF(E140="כן",0,IF(I140&gt;3,0,F140))</f>
        <v/>
      </c>
      <c r="M140" s="2">
        <f>IF(E140="כן", 0, SUM(G140+H140+J140))</f>
        <v/>
      </c>
      <c r="N140" s="2">
        <f>SUM(M140+L140)</f>
        <v/>
      </c>
      <c r="O140" s="2" t="s">
        <v>314</v>
      </c>
    </row>
    <row r="141" spans="1:15">
      <c r="A141" s="2" t="s">
        <v>251</v>
      </c>
      <c r="B141" s="2" t="s">
        <v>315</v>
      </c>
      <c r="C141" s="2" t="s">
        <v>22</v>
      </c>
      <c r="D141" s="2" t="s">
        <v>18</v>
      </c>
      <c r="E141" s="2" t="s"/>
      <c r="F141" s="2" t="n">
        <v>10000</v>
      </c>
      <c r="G141" s="2" t="n">
        <v>0</v>
      </c>
      <c r="H141" s="2" t="n">
        <v>0</v>
      </c>
      <c r="I141" s="2" t="n">
        <v>0</v>
      </c>
      <c r="J141" s="2" t="n">
        <v>0</v>
      </c>
      <c r="K141" s="2" t="s"/>
      <c r="L141" s="2">
        <f>IF(E141="כן",0,IF(I141&gt;3,0,F141))</f>
        <v/>
      </c>
      <c r="M141" s="2">
        <f>IF(E141="כן", 0, SUM(G141+H141+J141))</f>
        <v/>
      </c>
      <c r="N141" s="2">
        <f>SUM(M141+L141)</f>
        <v/>
      </c>
      <c r="O141" s="2" t="s">
        <v>316</v>
      </c>
    </row>
    <row r="142" spans="1:15">
      <c r="A142" s="2" t="s">
        <v>251</v>
      </c>
      <c r="B142" s="2" t="s">
        <v>317</v>
      </c>
      <c r="C142" s="2" t="s">
        <v>25</v>
      </c>
      <c r="D142" s="2" t="s">
        <v>18</v>
      </c>
      <c r="E142" s="2" t="s"/>
      <c r="F142" s="2" t="n">
        <v>9900</v>
      </c>
      <c r="G142" s="2" t="n">
        <v>0</v>
      </c>
      <c r="H142" s="2" t="n">
        <v>0</v>
      </c>
      <c r="I142" s="2" t="n">
        <v>0</v>
      </c>
      <c r="J142" s="2" t="n">
        <v>0</v>
      </c>
      <c r="K142" s="2" t="s"/>
      <c r="L142" s="2">
        <f>IF(E142="כן",0,IF(I142&gt;3,0,F142))</f>
        <v/>
      </c>
      <c r="M142" s="2">
        <f>IF(E142="כן", 0, SUM(G142+H142+J142))</f>
        <v/>
      </c>
      <c r="N142" s="2">
        <f>SUM(M142+L142)</f>
        <v/>
      </c>
      <c r="O142" s="2" t="s">
        <v>318</v>
      </c>
    </row>
    <row r="143" spans="1:15">
      <c r="A143" s="2" t="s">
        <v>251</v>
      </c>
      <c r="B143" s="2" t="s">
        <v>319</v>
      </c>
      <c r="C143" s="2" t="s">
        <v>17</v>
      </c>
      <c r="D143" s="2" t="s">
        <v>18</v>
      </c>
      <c r="E143" s="2" t="s"/>
      <c r="F143" s="2" t="n">
        <v>7000</v>
      </c>
      <c r="G143" s="2" t="n">
        <v>0</v>
      </c>
      <c r="H143" s="2" t="n">
        <v>0</v>
      </c>
      <c r="I143" s="2" t="n">
        <v>0</v>
      </c>
      <c r="J143" s="2" t="n">
        <v>0</v>
      </c>
      <c r="K143" s="2" t="s"/>
      <c r="L143" s="2">
        <f>IF(E143="כן",0,IF(I143&gt;3,0,F143))</f>
        <v/>
      </c>
      <c r="M143" s="2">
        <f>IF(E143="כן", 0, SUM(G143+H143+J143))</f>
        <v/>
      </c>
      <c r="N143" s="2">
        <f>SUM(M143+L143)</f>
        <v/>
      </c>
      <c r="O143" s="2" t="s">
        <v>320</v>
      </c>
    </row>
    <row r="144" spans="1:15">
      <c r="A144" s="2" t="s">
        <v>251</v>
      </c>
      <c r="B144" s="2" t="s">
        <v>321</v>
      </c>
      <c r="C144" s="2" t="s">
        <v>17</v>
      </c>
      <c r="D144" s="2" t="s">
        <v>18</v>
      </c>
      <c r="E144" s="2" t="s"/>
      <c r="F144" s="2" t="n">
        <v>6500</v>
      </c>
      <c r="G144" s="2" t="n">
        <v>0</v>
      </c>
      <c r="H144" s="2" t="n">
        <v>0</v>
      </c>
      <c r="I144" s="2" t="n">
        <v>0</v>
      </c>
      <c r="J144" s="2" t="n">
        <v>0</v>
      </c>
      <c r="K144" s="2" t="s"/>
      <c r="L144" s="2">
        <f>IF(E144="כן",0,IF(I144&gt;3,0,F144))</f>
        <v/>
      </c>
      <c r="M144" s="2">
        <f>IF(E144="כן", 0, SUM(G144+H144+J144))</f>
        <v/>
      </c>
      <c r="N144" s="2">
        <f>SUM(M144+L144)</f>
        <v/>
      </c>
      <c r="O144" s="2" t="s">
        <v>322</v>
      </c>
    </row>
    <row r="145" spans="1:15">
      <c r="A145" s="2" t="s">
        <v>251</v>
      </c>
      <c r="B145" s="2" t="s">
        <v>323</v>
      </c>
      <c r="C145" s="2" t="s">
        <v>17</v>
      </c>
      <c r="D145" s="2" t="s">
        <v>18</v>
      </c>
      <c r="E145" s="2" t="s"/>
      <c r="F145" s="2" t="n">
        <v>6000</v>
      </c>
      <c r="G145" s="2" t="n">
        <v>0</v>
      </c>
      <c r="H145" s="2" t="n">
        <v>0</v>
      </c>
      <c r="I145" s="2" t="n">
        <v>0</v>
      </c>
      <c r="J145" s="2" t="n">
        <v>0</v>
      </c>
      <c r="K145" s="2" t="s"/>
      <c r="L145" s="2">
        <f>IF(E145="כן",0,IF(I145&gt;3,0,F145))</f>
        <v/>
      </c>
      <c r="M145" s="2">
        <f>IF(E145="כן", 0, SUM(G145+H145+J145))</f>
        <v/>
      </c>
      <c r="N145" s="2">
        <f>SUM(M145+L145)</f>
        <v/>
      </c>
      <c r="O145" s="2" t="s">
        <v>324</v>
      </c>
    </row>
    <row r="146" spans="1:15">
      <c r="A146" s="2" t="s">
        <v>251</v>
      </c>
      <c r="B146" s="2" t="s">
        <v>325</v>
      </c>
      <c r="C146" s="2" t="s">
        <v>17</v>
      </c>
      <c r="D146" s="2" t="s">
        <v>18</v>
      </c>
      <c r="E146" s="2" t="s"/>
      <c r="F146" s="2" t="n">
        <v>10000</v>
      </c>
      <c r="G146" s="2" t="n">
        <v>0</v>
      </c>
      <c r="H146" s="2" t="n">
        <v>0</v>
      </c>
      <c r="I146" s="2" t="n">
        <v>0</v>
      </c>
      <c r="J146" s="2" t="n">
        <v>0</v>
      </c>
      <c r="K146" s="2" t="s"/>
      <c r="L146" s="2">
        <f>IF(E146="כן",0,IF(I146&gt;3,0,F146))</f>
        <v/>
      </c>
      <c r="M146" s="2">
        <f>IF(E146="כן", 0, SUM(G146+H146+J146))</f>
        <v/>
      </c>
      <c r="N146" s="2">
        <f>SUM(M146+L146)</f>
        <v/>
      </c>
      <c r="O146" s="2" t="s">
        <v>326</v>
      </c>
    </row>
    <row r="147" spans="1:15">
      <c r="A147" s="2" t="s">
        <v>251</v>
      </c>
      <c r="B147" s="2" t="s">
        <v>327</v>
      </c>
      <c r="C147" s="2" t="s">
        <v>17</v>
      </c>
      <c r="D147" s="2" t="s">
        <v>18</v>
      </c>
      <c r="E147" s="2" t="s"/>
      <c r="F147" s="2" t="n">
        <v>10000</v>
      </c>
      <c r="G147" s="2" t="n">
        <v>0</v>
      </c>
      <c r="H147" s="2" t="n">
        <v>0</v>
      </c>
      <c r="I147" s="2" t="n">
        <v>0</v>
      </c>
      <c r="J147" s="2" t="n">
        <v>0</v>
      </c>
      <c r="K147" s="2" t="s"/>
      <c r="L147" s="2">
        <f>IF(E147="כן",0,IF(I147&gt;3,0,F147))</f>
        <v/>
      </c>
      <c r="M147" s="2">
        <f>IF(E147="כן", 0, SUM(G147+H147+J147))</f>
        <v/>
      </c>
      <c r="N147" s="2">
        <f>SUM(M147+L147)</f>
        <v/>
      </c>
      <c r="O147" s="2" t="s">
        <v>328</v>
      </c>
    </row>
    <row r="148" spans="1:15">
      <c r="A148" s="2" t="s">
        <v>251</v>
      </c>
      <c r="B148" s="2" t="s">
        <v>329</v>
      </c>
      <c r="C148" s="2" t="s">
        <v>17</v>
      </c>
      <c r="D148" s="2" t="s">
        <v>18</v>
      </c>
      <c r="E148" s="2" t="s"/>
      <c r="F148" s="2" t="n">
        <v>10000</v>
      </c>
      <c r="G148" s="2" t="n">
        <v>0</v>
      </c>
      <c r="H148" s="2" t="n">
        <v>0</v>
      </c>
      <c r="I148" s="2" t="n">
        <v>0</v>
      </c>
      <c r="J148" s="2" t="n">
        <v>0</v>
      </c>
      <c r="K148" s="2" t="s"/>
      <c r="L148" s="2">
        <f>IF(E148="כן",0,IF(I148&gt;3,0,F148))</f>
        <v/>
      </c>
      <c r="M148" s="2">
        <f>IF(E148="כן", 0, SUM(G148+H148+J148))</f>
        <v/>
      </c>
      <c r="N148" s="2">
        <f>SUM(M148+L148)</f>
        <v/>
      </c>
      <c r="O148" s="2" t="s">
        <v>330</v>
      </c>
    </row>
    <row r="149" spans="1:15">
      <c r="A149" s="2" t="s">
        <v>251</v>
      </c>
      <c r="B149" s="2" t="s">
        <v>331</v>
      </c>
      <c r="C149" s="2" t="s"/>
      <c r="D149" s="2" t="s">
        <v>18</v>
      </c>
      <c r="E149" s="2" t="s"/>
      <c r="F149" s="2" t="n">
        <v>8500</v>
      </c>
      <c r="G149" s="2" t="n">
        <v>0</v>
      </c>
      <c r="H149" s="2" t="n">
        <v>0</v>
      </c>
      <c r="I149" s="2" t="n">
        <v>0</v>
      </c>
      <c r="J149" s="2" t="n">
        <v>0</v>
      </c>
      <c r="K149" s="2" t="s"/>
      <c r="L149" s="2">
        <f>IF(E149="כן",0,IF(I149&gt;3,0,F149))</f>
        <v/>
      </c>
      <c r="M149" s="2">
        <f>IF(E149="כן", 0, SUM(G149+H149+J149))</f>
        <v/>
      </c>
      <c r="N149" s="2">
        <f>SUM(M149+L149)</f>
        <v/>
      </c>
      <c r="O149" s="2" t="s">
        <v>332</v>
      </c>
    </row>
    <row r="150" spans="1:15">
      <c r="A150" s="2" t="s">
        <v>251</v>
      </c>
      <c r="B150" s="2" t="s">
        <v>333</v>
      </c>
      <c r="C150" s="2" t="s">
        <v>17</v>
      </c>
      <c r="D150" s="2" t="s">
        <v>18</v>
      </c>
      <c r="E150" s="2" t="s"/>
      <c r="F150" s="2" t="n">
        <v>5000</v>
      </c>
      <c r="G150" s="2" t="n">
        <v>0</v>
      </c>
      <c r="H150" s="2" t="n">
        <v>0</v>
      </c>
      <c r="I150" s="2" t="n">
        <v>0</v>
      </c>
      <c r="J150" s="2" t="n">
        <v>0</v>
      </c>
      <c r="K150" s="2" t="s"/>
      <c r="L150" s="2">
        <f>IF(E150="כן",0,IF(I150&gt;3,0,F150))</f>
        <v/>
      </c>
      <c r="M150" s="2">
        <f>IF(E150="כן", 0, SUM(G150+H150+J150))</f>
        <v/>
      </c>
      <c r="N150" s="2">
        <f>SUM(M150+L150)</f>
        <v/>
      </c>
      <c r="O150" s="2" t="s">
        <v>334</v>
      </c>
    </row>
    <row r="151" spans="1:15">
      <c r="A151" s="2" t="s">
        <v>251</v>
      </c>
      <c r="B151" s="2" t="s">
        <v>335</v>
      </c>
      <c r="C151" s="2" t="s">
        <v>39</v>
      </c>
      <c r="D151" s="2" t="s">
        <v>18</v>
      </c>
      <c r="E151" s="2" t="s"/>
      <c r="F151" s="2" t="n">
        <v>6000</v>
      </c>
      <c r="G151" s="2" t="n">
        <v>0</v>
      </c>
      <c r="H151" s="2" t="n">
        <v>0</v>
      </c>
      <c r="I151" s="2" t="n">
        <v>0</v>
      </c>
      <c r="J151" s="2" t="n">
        <v>0</v>
      </c>
      <c r="K151" s="2" t="s"/>
      <c r="L151" s="2">
        <f>IF(E151="כן",0,IF(I151&gt;3,0,F151))</f>
        <v/>
      </c>
      <c r="M151" s="2">
        <f>IF(E151="כן", 0, SUM(G151+H151+J151))</f>
        <v/>
      </c>
      <c r="N151" s="2">
        <f>SUM(M151+L151)</f>
        <v/>
      </c>
      <c r="O151" s="2" t="s">
        <v>336</v>
      </c>
    </row>
    <row r="152" spans="1:15">
      <c r="A152" s="2" t="s">
        <v>251</v>
      </c>
      <c r="B152" s="2" t="s">
        <v>337</v>
      </c>
      <c r="C152" s="2" t="s">
        <v>17</v>
      </c>
      <c r="D152" s="2" t="s">
        <v>18</v>
      </c>
      <c r="E152" s="2" t="s"/>
      <c r="F152" s="2" t="n">
        <v>5000</v>
      </c>
      <c r="G152" s="2" t="n">
        <v>0</v>
      </c>
      <c r="H152" s="2" t="n">
        <v>0</v>
      </c>
      <c r="I152" s="2" t="n">
        <v>0</v>
      </c>
      <c r="J152" s="2" t="n">
        <v>0</v>
      </c>
      <c r="K152" s="2" t="s"/>
      <c r="L152" s="2">
        <f>IF(E152="כן",0,IF(I152&gt;3,0,F152))</f>
        <v/>
      </c>
      <c r="M152" s="2">
        <f>IF(E152="כן", 0, SUM(G152+H152+J152))</f>
        <v/>
      </c>
      <c r="N152" s="2">
        <f>SUM(M152+L152)</f>
        <v/>
      </c>
      <c r="O152" s="2" t="s">
        <v>338</v>
      </c>
    </row>
    <row r="153" spans="1:15">
      <c r="A153" s="3" t="s">
        <v>251</v>
      </c>
      <c r="B153" s="3" t="s">
        <v>339</v>
      </c>
      <c r="C153" s="3" t="s"/>
      <c r="D153" s="3" t="s"/>
      <c r="E153" s="3" t="s"/>
      <c r="F153" s="3">
        <f>SUM(F110:F152)</f>
        <v/>
      </c>
      <c r="G153" s="3">
        <f>SUM(G110:G152)</f>
        <v/>
      </c>
      <c r="H153" s="3">
        <f>SUM(H110:H152)</f>
        <v/>
      </c>
      <c r="I153" s="3" t="s"/>
      <c r="J153" s="3">
        <f>SUM(J110:J152)</f>
        <v/>
      </c>
      <c r="K153" s="3" t="s"/>
      <c r="L153" s="3">
        <f>SUM(L110:L152)</f>
        <v/>
      </c>
      <c r="M153" s="3">
        <f>SUM(M110:M152)</f>
        <v/>
      </c>
      <c r="N153" s="3">
        <f>SUM(N110:N152)</f>
        <v/>
      </c>
      <c r="O153" s="3" t="s"/>
    </row>
    <row r="154" spans="1:15">
      <c r="A154" s="2" t="s">
        <v>340</v>
      </c>
      <c r="B154" s="2" t="s">
        <v>341</v>
      </c>
      <c r="C154" s="2" t="s">
        <v>17</v>
      </c>
      <c r="D154" s="2" t="s">
        <v>18</v>
      </c>
      <c r="E154" s="2" t="s"/>
      <c r="F154" s="2" t="n">
        <v>6500</v>
      </c>
      <c r="G154" s="2" t="n">
        <v>0</v>
      </c>
      <c r="H154" s="2" t="n">
        <v>0</v>
      </c>
      <c r="I154" s="2" t="n">
        <v>0</v>
      </c>
      <c r="J154" s="2" t="n">
        <v>0</v>
      </c>
      <c r="K154" s="2" t="s"/>
      <c r="L154" s="2">
        <f>IF(E154="כן",0,IF(I154&gt;3,0,F154))</f>
        <v/>
      </c>
      <c r="M154" s="2">
        <f>IF(E154="כן", 0, SUM(G154+H154+J154))</f>
        <v/>
      </c>
      <c r="N154" s="2">
        <f>SUM(M154+L154)</f>
        <v/>
      </c>
      <c r="O154" s="2" t="s">
        <v>342</v>
      </c>
    </row>
    <row r="155" spans="1:15">
      <c r="A155" s="2" t="s">
        <v>340</v>
      </c>
      <c r="B155" s="2" t="s">
        <v>343</v>
      </c>
      <c r="C155" s="2" t="s">
        <v>39</v>
      </c>
      <c r="D155" s="2" t="s">
        <v>18</v>
      </c>
      <c r="E155" s="2" t="s"/>
      <c r="F155" s="2" t="n">
        <v>10000</v>
      </c>
      <c r="G155" s="2" t="n">
        <v>0</v>
      </c>
      <c r="H155" s="2" t="n">
        <v>0</v>
      </c>
      <c r="I155" s="2" t="n">
        <v>1</v>
      </c>
      <c r="J155" s="2" t="n">
        <v>11700</v>
      </c>
      <c r="K155" s="2" t="s"/>
      <c r="L155" s="2">
        <f>IF(E155="כן",0,IF(I155&gt;3,0,F155))</f>
        <v/>
      </c>
      <c r="M155" s="2">
        <f>IF(E155="כן", 0, SUM(G155+H155+J155))</f>
        <v/>
      </c>
      <c r="N155" s="2">
        <f>SUM(M155+L155)</f>
        <v/>
      </c>
      <c r="O155" s="2" t="s">
        <v>344</v>
      </c>
    </row>
    <row r="156" spans="1:15">
      <c r="A156" s="2" t="s">
        <v>340</v>
      </c>
      <c r="B156" s="2" t="s">
        <v>345</v>
      </c>
      <c r="C156" s="2" t="s">
        <v>17</v>
      </c>
      <c r="D156" s="2" t="s">
        <v>18</v>
      </c>
      <c r="E156" s="2" t="s"/>
      <c r="F156" s="2" t="n">
        <v>8040</v>
      </c>
      <c r="G156" s="2" t="n">
        <v>0</v>
      </c>
      <c r="H156" s="2" t="n">
        <v>0</v>
      </c>
      <c r="I156" s="2" t="n">
        <v>0</v>
      </c>
      <c r="J156" s="2" t="n">
        <v>0</v>
      </c>
      <c r="K156" s="2" t="s"/>
      <c r="L156" s="2">
        <f>IF(E156="כן",0,IF(I156&gt;3,0,F156))</f>
        <v/>
      </c>
      <c r="M156" s="2">
        <f>IF(E156="כן", 0, SUM(G156+H156+J156))</f>
        <v/>
      </c>
      <c r="N156" s="2">
        <f>SUM(M156+L156)</f>
        <v/>
      </c>
      <c r="O156" s="2" t="s">
        <v>346</v>
      </c>
    </row>
    <row r="157" spans="1:15">
      <c r="A157" s="2" t="s">
        <v>340</v>
      </c>
      <c r="B157" s="2" t="s">
        <v>347</v>
      </c>
      <c r="C157" s="2" t="s">
        <v>17</v>
      </c>
      <c r="D157" s="2" t="s">
        <v>18</v>
      </c>
      <c r="E157" s="2" t="s"/>
      <c r="F157" s="2" t="n">
        <v>8500</v>
      </c>
      <c r="G157" s="2" t="n">
        <v>0</v>
      </c>
      <c r="H157" s="2" t="n">
        <v>0</v>
      </c>
      <c r="I157" s="2" t="n">
        <v>0</v>
      </c>
      <c r="J157" s="2" t="n">
        <v>0</v>
      </c>
      <c r="K157" s="2" t="s"/>
      <c r="L157" s="2">
        <f>IF(E157="כן",0,IF(I157&gt;3,0,F157))</f>
        <v/>
      </c>
      <c r="M157" s="2">
        <f>IF(E157="כן", 0, SUM(G157+H157+J157))</f>
        <v/>
      </c>
      <c r="N157" s="2">
        <f>SUM(M157+L157)</f>
        <v/>
      </c>
      <c r="O157" s="2" t="s">
        <v>348</v>
      </c>
    </row>
    <row r="158" spans="1:15">
      <c r="A158" s="2" t="s">
        <v>340</v>
      </c>
      <c r="B158" s="2" t="s">
        <v>349</v>
      </c>
      <c r="C158" s="2" t="s">
        <v>17</v>
      </c>
      <c r="D158" s="2" t="s">
        <v>18</v>
      </c>
      <c r="E158" s="2" t="s"/>
      <c r="F158" s="2" t="n">
        <v>12500</v>
      </c>
      <c r="G158" s="2" t="n">
        <v>0</v>
      </c>
      <c r="H158" s="2" t="n">
        <v>0</v>
      </c>
      <c r="I158" s="2" t="n">
        <v>0</v>
      </c>
      <c r="J158" s="2" t="n">
        <v>0</v>
      </c>
      <c r="K158" s="2" t="s"/>
      <c r="L158" s="2">
        <f>IF(E158="כן",0,IF(I158&gt;3,0,F158))</f>
        <v/>
      </c>
      <c r="M158" s="2">
        <f>IF(E158="כן", 0, SUM(G158+H158+J158))</f>
        <v/>
      </c>
      <c r="N158" s="2">
        <f>SUM(M158+L158)</f>
        <v/>
      </c>
      <c r="O158" s="2" t="s">
        <v>350</v>
      </c>
    </row>
    <row r="159" spans="1:15">
      <c r="A159" s="2" t="s">
        <v>340</v>
      </c>
      <c r="B159" s="2" t="s">
        <v>351</v>
      </c>
      <c r="C159" s="2" t="s">
        <v>17</v>
      </c>
      <c r="D159" s="2" t="s">
        <v>18</v>
      </c>
      <c r="E159" s="2" t="s"/>
      <c r="F159" s="2" t="n">
        <v>15500</v>
      </c>
      <c r="G159" s="2" t="n">
        <v>0</v>
      </c>
      <c r="H159" s="2" t="n">
        <v>0</v>
      </c>
      <c r="I159" s="2" t="n">
        <v>0</v>
      </c>
      <c r="J159" s="2" t="n">
        <v>0</v>
      </c>
      <c r="K159" s="2" t="s"/>
      <c r="L159" s="2">
        <f>IF(E159="כן",0,IF(I159&gt;3,0,F159))</f>
        <v/>
      </c>
      <c r="M159" s="2">
        <f>IF(E159="כן", 0, SUM(G159+H159+J159))</f>
        <v/>
      </c>
      <c r="N159" s="2">
        <f>SUM(M159+L159)</f>
        <v/>
      </c>
      <c r="O159" s="2" t="s">
        <v>352</v>
      </c>
    </row>
    <row r="160" spans="1:15">
      <c r="A160" s="2" t="s">
        <v>340</v>
      </c>
      <c r="B160" s="2" t="s">
        <v>353</v>
      </c>
      <c r="C160" s="2" t="s">
        <v>17</v>
      </c>
      <c r="D160" s="2" t="s">
        <v>18</v>
      </c>
      <c r="E160" s="2" t="s"/>
      <c r="F160" s="2" t="n">
        <v>6500</v>
      </c>
      <c r="G160" s="2" t="n">
        <v>0</v>
      </c>
      <c r="H160" s="2" t="n">
        <v>0</v>
      </c>
      <c r="I160" s="2" t="n">
        <v>0</v>
      </c>
      <c r="J160" s="2" t="n">
        <v>0</v>
      </c>
      <c r="K160" s="2" t="s"/>
      <c r="L160" s="2">
        <f>IF(E160="כן",0,IF(I160&gt;3,0,F160))</f>
        <v/>
      </c>
      <c r="M160" s="2">
        <f>IF(E160="כן", 0, SUM(G160+H160+J160))</f>
        <v/>
      </c>
      <c r="N160" s="2">
        <f>SUM(M160+L160)</f>
        <v/>
      </c>
      <c r="O160" s="2" t="s">
        <v>354</v>
      </c>
    </row>
    <row r="161" spans="1:15">
      <c r="A161" s="2" t="s">
        <v>340</v>
      </c>
      <c r="B161" s="2" t="s">
        <v>355</v>
      </c>
      <c r="C161" s="2" t="s">
        <v>17</v>
      </c>
      <c r="D161" s="2" t="s">
        <v>18</v>
      </c>
      <c r="E161" s="2" t="s"/>
      <c r="F161" s="2" t="n">
        <v>7500</v>
      </c>
      <c r="G161" s="2" t="n">
        <v>0</v>
      </c>
      <c r="H161" s="2" t="n">
        <v>0</v>
      </c>
      <c r="I161" s="2" t="n">
        <v>0</v>
      </c>
      <c r="J161" s="2" t="n">
        <v>0</v>
      </c>
      <c r="K161" s="2" t="s"/>
      <c r="L161" s="2">
        <f>IF(E161="כן",0,IF(I161&gt;3,0,F161))</f>
        <v/>
      </c>
      <c r="M161" s="2">
        <f>IF(E161="כן", 0, SUM(G161+H161+J161))</f>
        <v/>
      </c>
      <c r="N161" s="2">
        <f>SUM(M161+L161)</f>
        <v/>
      </c>
      <c r="O161" s="2" t="s">
        <v>356</v>
      </c>
    </row>
    <row r="162" spans="1:15">
      <c r="A162" s="2" t="s">
        <v>340</v>
      </c>
      <c r="B162" s="2" t="s">
        <v>357</v>
      </c>
      <c r="C162" s="2" t="s">
        <v>17</v>
      </c>
      <c r="D162" s="2" t="s">
        <v>42</v>
      </c>
      <c r="E162" s="2" t="s"/>
      <c r="F162" s="2" t="n">
        <v>0</v>
      </c>
      <c r="G162" s="2" t="n">
        <v>0</v>
      </c>
      <c r="H162" s="2" t="n">
        <v>0</v>
      </c>
      <c r="I162" s="2" t="n">
        <v>0</v>
      </c>
      <c r="J162" s="2" t="n">
        <v>0</v>
      </c>
      <c r="K162" s="2" t="s"/>
      <c r="L162" s="2">
        <f>IF(E162="כן",0,IF(I162&gt;3,0,F162))</f>
        <v/>
      </c>
      <c r="M162" s="2">
        <f>IF(E162="כן", 0, SUM(G162+H162+J162))</f>
        <v/>
      </c>
      <c r="N162" s="2">
        <f>SUM(M162+L162)</f>
        <v/>
      </c>
      <c r="O162" s="2" t="s">
        <v>358</v>
      </c>
    </row>
    <row r="163" spans="1:15">
      <c r="A163" s="2" t="s">
        <v>340</v>
      </c>
      <c r="B163" s="2" t="s">
        <v>359</v>
      </c>
      <c r="C163" s="2" t="s">
        <v>17</v>
      </c>
      <c r="D163" s="2" t="s">
        <v>18</v>
      </c>
      <c r="E163" s="2" t="s"/>
      <c r="F163" s="2" t="n">
        <v>12500</v>
      </c>
      <c r="G163" s="2" t="n">
        <v>0</v>
      </c>
      <c r="H163" s="2" t="n">
        <v>13516</v>
      </c>
      <c r="I163" s="2" t="n">
        <v>2</v>
      </c>
      <c r="J163" s="2" t="n">
        <v>29500</v>
      </c>
      <c r="K163" s="2" t="s">
        <v>360</v>
      </c>
      <c r="L163" s="2">
        <f>IF(E163="כן",0,IF(I163&gt;3,0,F163))</f>
        <v/>
      </c>
      <c r="M163" s="2">
        <f>IF(E163="כן", 0, SUM(G163+H163+J163))</f>
        <v/>
      </c>
      <c r="N163" s="2">
        <f>SUM(M163+L163)</f>
        <v/>
      </c>
      <c r="O163" s="2" t="s">
        <v>361</v>
      </c>
    </row>
    <row r="164" spans="1:15">
      <c r="A164" s="2" t="s">
        <v>340</v>
      </c>
      <c r="B164" s="2" t="s">
        <v>362</v>
      </c>
      <c r="C164" s="2" t="s">
        <v>17</v>
      </c>
      <c r="D164" s="2" t="s">
        <v>18</v>
      </c>
      <c r="E164" s="2" t="s"/>
      <c r="F164" s="2" t="n">
        <v>8500</v>
      </c>
      <c r="G164" s="2" t="n">
        <v>0</v>
      </c>
      <c r="H164" s="2" t="n">
        <v>222</v>
      </c>
      <c r="I164" s="2" t="n">
        <v>3</v>
      </c>
      <c r="J164" s="2" t="n">
        <v>29835</v>
      </c>
      <c r="K164" s="2" t="s">
        <v>363</v>
      </c>
      <c r="L164" s="2">
        <f>IF(E164="כן",0,IF(I164&gt;3,0,F164))</f>
        <v/>
      </c>
      <c r="M164" s="2">
        <f>IF(E164="כן", 0, SUM(G164+H164+J164))</f>
        <v/>
      </c>
      <c r="N164" s="2">
        <f>SUM(M164+L164)</f>
        <v/>
      </c>
      <c r="O164" s="2" t="s">
        <v>364</v>
      </c>
    </row>
    <row r="165" spans="1:15">
      <c r="A165" s="2" t="s">
        <v>340</v>
      </c>
      <c r="B165" s="2" t="s">
        <v>365</v>
      </c>
      <c r="C165" s="2" t="s">
        <v>17</v>
      </c>
      <c r="D165" s="2" t="s">
        <v>18</v>
      </c>
      <c r="E165" s="2" t="s"/>
      <c r="F165" s="2" t="n">
        <v>10000</v>
      </c>
      <c r="G165" s="2" t="n">
        <v>0</v>
      </c>
      <c r="H165" s="2" t="n">
        <v>0</v>
      </c>
      <c r="I165" s="2" t="n">
        <v>0</v>
      </c>
      <c r="J165" s="2" t="n">
        <v>0</v>
      </c>
      <c r="K165" s="2" t="s"/>
      <c r="L165" s="2">
        <f>IF(E165="כן",0,IF(I165&gt;3,0,F165))</f>
        <v/>
      </c>
      <c r="M165" s="2">
        <f>IF(E165="כן", 0, SUM(G165+H165+J165))</f>
        <v/>
      </c>
      <c r="N165" s="2">
        <f>SUM(M165+L165)</f>
        <v/>
      </c>
      <c r="O165" s="2" t="s">
        <v>366</v>
      </c>
    </row>
    <row r="166" spans="1:15">
      <c r="A166" s="2" t="s">
        <v>340</v>
      </c>
      <c r="B166" s="2" t="s">
        <v>367</v>
      </c>
      <c r="C166" s="2" t="s">
        <v>59</v>
      </c>
      <c r="D166" s="2" t="s">
        <v>18</v>
      </c>
      <c r="E166" s="2" t="s"/>
      <c r="F166" s="2" t="n">
        <v>7650</v>
      </c>
      <c r="G166" s="2" t="n">
        <v>25799</v>
      </c>
      <c r="H166" s="2" t="n">
        <v>0</v>
      </c>
      <c r="I166" s="2" t="n">
        <v>0</v>
      </c>
      <c r="J166" s="2" t="n">
        <v>0</v>
      </c>
      <c r="K166" s="2" t="s">
        <v>368</v>
      </c>
      <c r="L166" s="2">
        <f>IF(E166="כן",0,IF(I166&gt;3,0,F166))</f>
        <v/>
      </c>
      <c r="M166" s="2">
        <f>IF(E166="כן", 0, SUM(G166+H166+J166))</f>
        <v/>
      </c>
      <c r="N166" s="2">
        <f>SUM(M166+L166)</f>
        <v/>
      </c>
      <c r="O166" s="2" t="s">
        <v>369</v>
      </c>
    </row>
    <row r="167" spans="1:15">
      <c r="A167" s="2" t="s">
        <v>340</v>
      </c>
      <c r="B167" s="2" t="s">
        <v>370</v>
      </c>
      <c r="C167" s="2" t="s">
        <v>25</v>
      </c>
      <c r="D167" s="2" t="s">
        <v>18</v>
      </c>
      <c r="E167" s="2" t="s"/>
      <c r="F167" s="2" t="n">
        <v>5000</v>
      </c>
      <c r="G167" s="2" t="n">
        <v>0</v>
      </c>
      <c r="H167" s="2" t="n">
        <v>0</v>
      </c>
      <c r="I167" s="2" t="n">
        <v>0</v>
      </c>
      <c r="J167" s="2" t="n">
        <v>0</v>
      </c>
      <c r="K167" s="2" t="s"/>
      <c r="L167" s="2">
        <f>IF(E167="כן",0,IF(I167&gt;3,0,F167))</f>
        <v/>
      </c>
      <c r="M167" s="2">
        <f>IF(E167="כן", 0, SUM(G167+H167+J167))</f>
        <v/>
      </c>
      <c r="N167" s="2">
        <f>SUM(M167+L167)</f>
        <v/>
      </c>
      <c r="O167" s="2" t="s">
        <v>371</v>
      </c>
    </row>
    <row r="168" spans="1:15">
      <c r="A168" s="2" t="s">
        <v>340</v>
      </c>
      <c r="B168" s="2" t="s">
        <v>372</v>
      </c>
      <c r="C168" s="2" t="s">
        <v>17</v>
      </c>
      <c r="D168" s="2" t="s">
        <v>18</v>
      </c>
      <c r="E168" s="2" t="s"/>
      <c r="F168" s="2" t="n">
        <v>8000</v>
      </c>
      <c r="G168" s="2" t="n">
        <v>0</v>
      </c>
      <c r="H168" s="2" t="n">
        <v>0</v>
      </c>
      <c r="I168" s="2" t="n">
        <v>0</v>
      </c>
      <c r="J168" s="2" t="n">
        <v>0</v>
      </c>
      <c r="K168" s="2" t="s"/>
      <c r="L168" s="2">
        <f>IF(E168="כן",0,IF(I168&gt;3,0,F168))</f>
        <v/>
      </c>
      <c r="M168" s="2">
        <f>IF(E168="כן", 0, SUM(G168+H168+J168))</f>
        <v/>
      </c>
      <c r="N168" s="2">
        <f>SUM(M168+L168)</f>
        <v/>
      </c>
      <c r="O168" s="2" t="s">
        <v>373</v>
      </c>
    </row>
    <row r="169" spans="1:15">
      <c r="A169" s="2" t="s">
        <v>340</v>
      </c>
      <c r="B169" s="2" t="s">
        <v>374</v>
      </c>
      <c r="C169" s="2" t="s">
        <v>17</v>
      </c>
      <c r="D169" s="2" t="s">
        <v>18</v>
      </c>
      <c r="E169" s="2" t="s"/>
      <c r="F169" s="2" t="n">
        <v>6500</v>
      </c>
      <c r="G169" s="2" t="n">
        <v>0</v>
      </c>
      <c r="H169" s="2" t="n">
        <v>0</v>
      </c>
      <c r="I169" s="2" t="n">
        <v>3</v>
      </c>
      <c r="J169" s="2" t="n">
        <v>22815</v>
      </c>
      <c r="K169" s="2" t="s"/>
      <c r="L169" s="2">
        <f>IF(E169="כן",0,IF(I169&gt;3,0,F169))</f>
        <v/>
      </c>
      <c r="M169" s="2">
        <f>IF(E169="כן", 0, SUM(G169+H169+J169))</f>
        <v/>
      </c>
      <c r="N169" s="2">
        <f>SUM(M169+L169)</f>
        <v/>
      </c>
      <c r="O169" s="2" t="s">
        <v>375</v>
      </c>
    </row>
    <row r="170" spans="1:15">
      <c r="A170" s="2" t="s">
        <v>340</v>
      </c>
      <c r="B170" s="2" t="s">
        <v>376</v>
      </c>
      <c r="C170" s="2" t="s">
        <v>25</v>
      </c>
      <c r="D170" s="2" t="s">
        <v>18</v>
      </c>
      <c r="E170" s="2" t="s"/>
      <c r="F170" s="2" t="n">
        <v>4700</v>
      </c>
      <c r="G170" s="2" t="n">
        <v>246152</v>
      </c>
      <c r="H170" s="2" t="n">
        <v>0</v>
      </c>
      <c r="I170" s="2" t="n">
        <v>1</v>
      </c>
      <c r="J170" s="2" t="n">
        <v>5499</v>
      </c>
      <c r="K170" s="2" t="s">
        <v>377</v>
      </c>
      <c r="L170" s="2">
        <f>IF(E170="כן",0,IF(I170&gt;3,0,F170))</f>
        <v/>
      </c>
      <c r="M170" s="2">
        <f>IF(E170="כן", 0, SUM(G170+H170+J170))</f>
        <v/>
      </c>
      <c r="N170" s="2">
        <f>SUM(M170+L170)</f>
        <v/>
      </c>
      <c r="O170" s="2" t="s">
        <v>378</v>
      </c>
    </row>
    <row r="171" spans="1:15">
      <c r="A171" s="2" t="s">
        <v>340</v>
      </c>
      <c r="B171" s="2" t="s">
        <v>379</v>
      </c>
      <c r="C171" s="2" t="s">
        <v>59</v>
      </c>
      <c r="D171" s="2" t="s">
        <v>18</v>
      </c>
      <c r="E171" s="2" t="s"/>
      <c r="F171" s="2" t="n">
        <v>5500</v>
      </c>
      <c r="G171" s="2" t="n">
        <v>8114</v>
      </c>
      <c r="H171" s="2" t="n">
        <v>0</v>
      </c>
      <c r="I171" s="2" t="n">
        <v>0</v>
      </c>
      <c r="J171" s="2" t="n">
        <v>0</v>
      </c>
      <c r="K171" s="2" t="s">
        <v>380</v>
      </c>
      <c r="L171" s="2">
        <f>IF(E171="כן",0,IF(I171&gt;3,0,F171))</f>
        <v/>
      </c>
      <c r="M171" s="2">
        <f>IF(E171="כן", 0, SUM(G171+H171+J171))</f>
        <v/>
      </c>
      <c r="N171" s="2">
        <f>SUM(M171+L171)</f>
        <v/>
      </c>
      <c r="O171" s="2" t="s">
        <v>381</v>
      </c>
    </row>
    <row r="172" spans="1:15">
      <c r="A172" s="2" t="s">
        <v>340</v>
      </c>
      <c r="B172" s="2" t="s">
        <v>382</v>
      </c>
      <c r="C172" s="2" t="s">
        <v>17</v>
      </c>
      <c r="D172" s="2" t="s">
        <v>18</v>
      </c>
      <c r="E172" s="2" t="s"/>
      <c r="F172" s="2" t="n">
        <v>9500</v>
      </c>
      <c r="G172" s="2" t="n">
        <v>0</v>
      </c>
      <c r="H172" s="2" t="n">
        <v>0</v>
      </c>
      <c r="I172" s="2" t="n">
        <v>0</v>
      </c>
      <c r="J172" s="2" t="n">
        <v>0</v>
      </c>
      <c r="K172" s="2" t="s"/>
      <c r="L172" s="2">
        <f>IF(E172="כן",0,IF(I172&gt;3,0,F172))</f>
        <v/>
      </c>
      <c r="M172" s="2">
        <f>IF(E172="כן", 0, SUM(G172+H172+J172))</f>
        <v/>
      </c>
      <c r="N172" s="2">
        <f>SUM(M172+L172)</f>
        <v/>
      </c>
      <c r="O172" s="2" t="s">
        <v>383</v>
      </c>
    </row>
    <row r="173" spans="1:15">
      <c r="A173" s="2" t="s">
        <v>340</v>
      </c>
      <c r="B173" s="2" t="s">
        <v>384</v>
      </c>
      <c r="C173" s="2" t="s">
        <v>17</v>
      </c>
      <c r="D173" s="2" t="s">
        <v>18</v>
      </c>
      <c r="E173" s="2" t="s"/>
      <c r="F173" s="2" t="n">
        <v>4248</v>
      </c>
      <c r="G173" s="2" t="n">
        <v>0</v>
      </c>
      <c r="H173" s="2" t="n">
        <v>0</v>
      </c>
      <c r="I173" s="2" t="n">
        <v>3</v>
      </c>
      <c r="J173" s="2" t="n">
        <v>2643</v>
      </c>
      <c r="K173" s="2" t="s"/>
      <c r="L173" s="2">
        <f>IF(E173="כן",0,IF(I173&gt;3,0,F173))</f>
        <v/>
      </c>
      <c r="M173" s="2">
        <f>IF(E173="כן", 0, SUM(G173+H173+J173))</f>
        <v/>
      </c>
      <c r="N173" s="2">
        <f>SUM(M173+L173)</f>
        <v/>
      </c>
      <c r="O173" s="2" t="s">
        <v>385</v>
      </c>
    </row>
    <row r="174" spans="1:15">
      <c r="A174" s="2" t="s">
        <v>340</v>
      </c>
      <c r="B174" s="2" t="s">
        <v>386</v>
      </c>
      <c r="C174" s="2" t="s">
        <v>17</v>
      </c>
      <c r="D174" s="2" t="s">
        <v>18</v>
      </c>
      <c r="E174" s="2" t="s"/>
      <c r="F174" s="2" t="n">
        <v>2000</v>
      </c>
      <c r="G174" s="2" t="n">
        <v>112683</v>
      </c>
      <c r="H174" s="2" t="n">
        <v>0</v>
      </c>
      <c r="I174" s="2" t="n">
        <v>2</v>
      </c>
      <c r="J174" s="2" t="n">
        <v>4680</v>
      </c>
      <c r="K174" s="2" t="s">
        <v>387</v>
      </c>
      <c r="L174" s="2">
        <f>IF(E174="כן",0,IF(I174&gt;3,0,F174))</f>
        <v/>
      </c>
      <c r="M174" s="2">
        <f>IF(E174="כן", 0, SUM(G174+H174+J174))</f>
        <v/>
      </c>
      <c r="N174" s="2">
        <f>SUM(M174+L174)</f>
        <v/>
      </c>
      <c r="O174" s="2" t="s">
        <v>388</v>
      </c>
    </row>
    <row r="175" spans="1:15">
      <c r="A175" s="2" t="s">
        <v>340</v>
      </c>
      <c r="B175" s="2" t="s">
        <v>389</v>
      </c>
      <c r="C175" s="2" t="s">
        <v>25</v>
      </c>
      <c r="D175" s="2" t="s">
        <v>18</v>
      </c>
      <c r="E175" s="2" t="s"/>
      <c r="F175" s="2" t="n">
        <v>2964</v>
      </c>
      <c r="G175" s="2" t="n">
        <v>0</v>
      </c>
      <c r="H175" s="2" t="n">
        <v>0</v>
      </c>
      <c r="I175" s="2" t="n">
        <v>0</v>
      </c>
      <c r="J175" s="2" t="n">
        <v>0</v>
      </c>
      <c r="K175" s="2" t="s"/>
      <c r="L175" s="2">
        <f>IF(E175="כן",0,IF(I175&gt;3,0,F175))</f>
        <v/>
      </c>
      <c r="M175" s="2">
        <f>IF(E175="כן", 0, SUM(G175+H175+J175))</f>
        <v/>
      </c>
      <c r="N175" s="2">
        <f>SUM(M175+L175)</f>
        <v/>
      </c>
      <c r="O175" s="2" t="s">
        <v>390</v>
      </c>
    </row>
    <row r="176" spans="1:15">
      <c r="A176" s="2" t="s">
        <v>340</v>
      </c>
      <c r="B176" s="2" t="s">
        <v>391</v>
      </c>
      <c r="C176" s="2" t="s">
        <v>17</v>
      </c>
      <c r="D176" s="2" t="s">
        <v>18</v>
      </c>
      <c r="E176" s="2" t="s"/>
      <c r="F176" s="2" t="n">
        <v>6500</v>
      </c>
      <c r="G176" s="2" t="n">
        <v>44504</v>
      </c>
      <c r="H176" s="2" t="n">
        <v>0</v>
      </c>
      <c r="I176" s="2" t="n">
        <v>11</v>
      </c>
      <c r="J176" s="2" t="n">
        <v>84370</v>
      </c>
      <c r="K176" s="2" t="s">
        <v>28</v>
      </c>
      <c r="L176" s="2">
        <f>IF(E176="כן",0,IF(I176&gt;3,0,F176))</f>
        <v/>
      </c>
      <c r="M176" s="2">
        <f>IF(E176="כן", 0, SUM(G176+H176+J176))</f>
        <v/>
      </c>
      <c r="N176" s="2">
        <f>SUM(M176+L176)</f>
        <v/>
      </c>
      <c r="O176" s="2" t="s">
        <v>392</v>
      </c>
    </row>
    <row r="177" spans="1:15">
      <c r="A177" s="2" t="s">
        <v>340</v>
      </c>
      <c r="B177" s="2" t="s">
        <v>393</v>
      </c>
      <c r="C177" s="2" t="s">
        <v>39</v>
      </c>
      <c r="D177" s="2" t="s">
        <v>18</v>
      </c>
      <c r="E177" s="2" t="s"/>
      <c r="F177" s="2" t="n">
        <v>6000</v>
      </c>
      <c r="G177" s="2" t="n">
        <v>20348</v>
      </c>
      <c r="H177" s="2" t="n">
        <v>9052</v>
      </c>
      <c r="I177" s="2" t="n">
        <v>9</v>
      </c>
      <c r="J177" s="2" t="n">
        <v>63240</v>
      </c>
      <c r="K177" s="2" t="s">
        <v>394</v>
      </c>
      <c r="L177" s="2">
        <f>IF(E177="כן",0,IF(I177&gt;3,0,F177))</f>
        <v/>
      </c>
      <c r="M177" s="2">
        <f>IF(E177="כן", 0, SUM(G177+H177+J177))</f>
        <v/>
      </c>
      <c r="N177" s="2">
        <f>SUM(M177+L177)</f>
        <v/>
      </c>
      <c r="O177" s="2" t="s">
        <v>395</v>
      </c>
    </row>
    <row r="178" spans="1:15">
      <c r="A178" s="2" t="s">
        <v>340</v>
      </c>
      <c r="B178" s="2" t="s">
        <v>396</v>
      </c>
      <c r="C178" s="2" t="s">
        <v>17</v>
      </c>
      <c r="D178" s="2" t="s">
        <v>18</v>
      </c>
      <c r="E178" s="2" t="s">
        <v>211</v>
      </c>
      <c r="F178" s="2" t="n">
        <v>5800</v>
      </c>
      <c r="G178" s="2" t="n">
        <v>41944</v>
      </c>
      <c r="H178" s="2" t="n">
        <v>0</v>
      </c>
      <c r="I178" s="2" t="n">
        <v>9</v>
      </c>
      <c r="J178" s="2" t="n">
        <v>61596</v>
      </c>
      <c r="K178" s="2" t="s">
        <v>28</v>
      </c>
      <c r="L178" s="2">
        <f>IF(E178="כן",0,IF(I178&gt;3,0,F178))</f>
        <v/>
      </c>
      <c r="M178" s="2">
        <f>IF(E178="כן", 0, SUM(G178+H178+J178))</f>
        <v/>
      </c>
      <c r="N178" s="2">
        <f>SUM(M178+L178)</f>
        <v/>
      </c>
      <c r="O178" s="2" t="s">
        <v>397</v>
      </c>
    </row>
    <row r="179" spans="1:15">
      <c r="A179" s="2" t="s">
        <v>340</v>
      </c>
      <c r="B179" s="2" t="s">
        <v>398</v>
      </c>
      <c r="C179" s="2" t="s">
        <v>39</v>
      </c>
      <c r="D179" s="2" t="s">
        <v>18</v>
      </c>
      <c r="E179" s="2" t="s"/>
      <c r="F179" s="2" t="n">
        <v>6500</v>
      </c>
      <c r="G179" s="2" t="n">
        <v>0</v>
      </c>
      <c r="H179" s="2" t="n">
        <v>0</v>
      </c>
      <c r="I179" s="2" t="n">
        <v>0</v>
      </c>
      <c r="J179" s="2" t="n">
        <v>0</v>
      </c>
      <c r="K179" s="2" t="s"/>
      <c r="L179" s="2">
        <f>IF(E179="כן",0,IF(I179&gt;3,0,F179))</f>
        <v/>
      </c>
      <c r="M179" s="2">
        <f>IF(E179="כן", 0, SUM(G179+H179+J179))</f>
        <v/>
      </c>
      <c r="N179" s="2">
        <f>SUM(M179+L179)</f>
        <v/>
      </c>
      <c r="O179" s="2" t="s">
        <v>399</v>
      </c>
    </row>
    <row r="180" spans="1:15">
      <c r="A180" s="2" t="s">
        <v>340</v>
      </c>
      <c r="B180" s="2" t="s">
        <v>400</v>
      </c>
      <c r="C180" s="2" t="s">
        <v>25</v>
      </c>
      <c r="D180" s="2" t="s">
        <v>18</v>
      </c>
      <c r="E180" s="2" t="s"/>
      <c r="F180" s="2" t="n">
        <v>4500</v>
      </c>
      <c r="G180" s="2" t="n">
        <v>0</v>
      </c>
      <c r="H180" s="2" t="n">
        <v>0</v>
      </c>
      <c r="I180" s="2" t="n">
        <v>0</v>
      </c>
      <c r="J180" s="2" t="n">
        <v>0</v>
      </c>
      <c r="K180" s="2" t="s"/>
      <c r="L180" s="2">
        <f>IF(E180="כן",0,IF(I180&gt;3,0,F180))</f>
        <v/>
      </c>
      <c r="M180" s="2">
        <f>IF(E180="כן", 0, SUM(G180+H180+J180))</f>
        <v/>
      </c>
      <c r="N180" s="2">
        <f>SUM(M180+L180)</f>
        <v/>
      </c>
      <c r="O180" s="2" t="s">
        <v>401</v>
      </c>
    </row>
    <row r="181" spans="1:15">
      <c r="A181" s="2" t="s">
        <v>340</v>
      </c>
      <c r="B181" s="2" t="s">
        <v>402</v>
      </c>
      <c r="C181" s="2" t="s">
        <v>59</v>
      </c>
      <c r="D181" s="2" t="s">
        <v>18</v>
      </c>
      <c r="E181" s="2" t="s"/>
      <c r="F181" s="2" t="n">
        <v>5000</v>
      </c>
      <c r="G181" s="2" t="n">
        <v>0</v>
      </c>
      <c r="H181" s="2" t="n">
        <v>0</v>
      </c>
      <c r="I181" s="2" t="n">
        <v>0</v>
      </c>
      <c r="J181" s="2" t="n">
        <v>0</v>
      </c>
      <c r="K181" s="2" t="s"/>
      <c r="L181" s="2">
        <f>IF(E181="כן",0,IF(I181&gt;3,0,F181))</f>
        <v/>
      </c>
      <c r="M181" s="2">
        <f>IF(E181="כן", 0, SUM(G181+H181+J181))</f>
        <v/>
      </c>
      <c r="N181" s="2">
        <f>SUM(M181+L181)</f>
        <v/>
      </c>
      <c r="O181" s="2" t="s">
        <v>403</v>
      </c>
    </row>
    <row r="182" spans="1:15">
      <c r="A182" s="2" t="s">
        <v>340</v>
      </c>
      <c r="B182" s="2" t="s">
        <v>404</v>
      </c>
      <c r="C182" s="2" t="s">
        <v>59</v>
      </c>
      <c r="D182" s="2" t="s">
        <v>18</v>
      </c>
      <c r="E182" s="2" t="s"/>
      <c r="F182" s="2" t="n">
        <v>3750</v>
      </c>
      <c r="G182" s="2" t="n">
        <v>0</v>
      </c>
      <c r="H182" s="2" t="n">
        <v>0</v>
      </c>
      <c r="I182" s="2" t="n">
        <v>0</v>
      </c>
      <c r="J182" s="2" t="n">
        <v>0</v>
      </c>
      <c r="K182" s="2" t="s"/>
      <c r="L182" s="2">
        <f>IF(E182="כן",0,IF(I182&gt;3,0,F182))</f>
        <v/>
      </c>
      <c r="M182" s="2">
        <f>IF(E182="כן", 0, SUM(G182+H182+J182))</f>
        <v/>
      </c>
      <c r="N182" s="2">
        <f>SUM(M182+L182)</f>
        <v/>
      </c>
      <c r="O182" s="2" t="s">
        <v>405</v>
      </c>
    </row>
    <row r="183" spans="1:15">
      <c r="A183" s="2" t="s">
        <v>340</v>
      </c>
      <c r="B183" s="2" t="s">
        <v>406</v>
      </c>
      <c r="C183" s="2" t="s">
        <v>59</v>
      </c>
      <c r="D183" s="2" t="s">
        <v>18</v>
      </c>
      <c r="E183" s="2" t="s"/>
      <c r="F183" s="2" t="n">
        <v>5000</v>
      </c>
      <c r="G183" s="2" t="n">
        <v>0</v>
      </c>
      <c r="H183" s="2" t="n">
        <v>0</v>
      </c>
      <c r="I183" s="2" t="n">
        <v>0</v>
      </c>
      <c r="J183" s="2" t="n">
        <v>0</v>
      </c>
      <c r="K183" s="2" t="s"/>
      <c r="L183" s="2">
        <f>IF(E183="כן",0,IF(I183&gt;3,0,F183))</f>
        <v/>
      </c>
      <c r="M183" s="2">
        <f>IF(E183="כן", 0, SUM(G183+H183+J183))</f>
        <v/>
      </c>
      <c r="N183" s="2">
        <f>SUM(M183+L183)</f>
        <v/>
      </c>
      <c r="O183" s="2" t="s">
        <v>407</v>
      </c>
    </row>
    <row r="184" spans="1:15">
      <c r="A184" s="2" t="s">
        <v>340</v>
      </c>
      <c r="B184" s="2" t="s">
        <v>408</v>
      </c>
      <c r="C184" s="2" t="s">
        <v>59</v>
      </c>
      <c r="D184" s="2" t="s">
        <v>18</v>
      </c>
      <c r="E184" s="2" t="s"/>
      <c r="F184" s="2" t="n">
        <v>5000</v>
      </c>
      <c r="G184" s="2" t="n">
        <v>0</v>
      </c>
      <c r="H184" s="2" t="n">
        <v>0</v>
      </c>
      <c r="I184" s="2" t="n">
        <v>0</v>
      </c>
      <c r="J184" s="2" t="n">
        <v>0</v>
      </c>
      <c r="K184" s="2" t="s"/>
      <c r="L184" s="2">
        <f>IF(E184="כן",0,IF(I184&gt;3,0,F184))</f>
        <v/>
      </c>
      <c r="M184" s="2">
        <f>IF(E184="כן", 0, SUM(G184+H184+J184))</f>
        <v/>
      </c>
      <c r="N184" s="2">
        <f>SUM(M184+L184)</f>
        <v/>
      </c>
      <c r="O184" s="2" t="s">
        <v>409</v>
      </c>
    </row>
    <row r="185" spans="1:15">
      <c r="A185" s="2" t="s">
        <v>340</v>
      </c>
      <c r="B185" s="2" t="s">
        <v>410</v>
      </c>
      <c r="C185" s="2" t="s">
        <v>17</v>
      </c>
      <c r="D185" s="2" t="s">
        <v>18</v>
      </c>
      <c r="E185" s="2" t="s"/>
      <c r="F185" s="2" t="n">
        <v>6500</v>
      </c>
      <c r="G185" s="2" t="n">
        <v>0</v>
      </c>
      <c r="H185" s="2" t="n">
        <v>0</v>
      </c>
      <c r="I185" s="2" t="n">
        <v>1</v>
      </c>
      <c r="J185" s="2" t="n">
        <v>7670</v>
      </c>
      <c r="K185" s="2" t="s"/>
      <c r="L185" s="2">
        <f>IF(E185="כן",0,IF(I185&gt;3,0,F185))</f>
        <v/>
      </c>
      <c r="M185" s="2">
        <f>IF(E185="כן", 0, SUM(G185+H185+J185))</f>
        <v/>
      </c>
      <c r="N185" s="2">
        <f>SUM(M185+L185)</f>
        <v/>
      </c>
      <c r="O185" s="2" t="s">
        <v>411</v>
      </c>
    </row>
    <row r="186" spans="1:15">
      <c r="A186" s="2" t="s">
        <v>340</v>
      </c>
      <c r="B186" s="2" t="s">
        <v>412</v>
      </c>
      <c r="C186" s="2" t="s">
        <v>17</v>
      </c>
      <c r="D186" s="2" t="s">
        <v>18</v>
      </c>
      <c r="E186" s="2" t="s"/>
      <c r="F186" s="2" t="n">
        <v>5000</v>
      </c>
      <c r="G186" s="2" t="n">
        <v>0</v>
      </c>
      <c r="H186" s="2" t="n">
        <v>0</v>
      </c>
      <c r="I186" s="2" t="n">
        <v>0</v>
      </c>
      <c r="J186" s="2" t="n">
        <v>0</v>
      </c>
      <c r="K186" s="2" t="s"/>
      <c r="L186" s="2">
        <f>IF(E186="כן",0,IF(I186&gt;3,0,F186))</f>
        <v/>
      </c>
      <c r="M186" s="2">
        <f>IF(E186="כן", 0, SUM(G186+H186+J186))</f>
        <v/>
      </c>
      <c r="N186" s="2">
        <f>SUM(M186+L186)</f>
        <v/>
      </c>
      <c r="O186" s="2" t="s">
        <v>413</v>
      </c>
    </row>
    <row r="187" spans="1:15">
      <c r="A187" s="2" t="s">
        <v>340</v>
      </c>
      <c r="B187" s="2" t="s">
        <v>414</v>
      </c>
      <c r="C187" s="2" t="s">
        <v>25</v>
      </c>
      <c r="D187" s="2" t="s">
        <v>18</v>
      </c>
      <c r="E187" s="2" t="s"/>
      <c r="F187" s="2" t="n">
        <v>5600</v>
      </c>
      <c r="G187" s="2" t="n">
        <v>0</v>
      </c>
      <c r="H187" s="2" t="n">
        <v>0</v>
      </c>
      <c r="I187" s="2" t="n">
        <v>0</v>
      </c>
      <c r="J187" s="2" t="n">
        <v>0</v>
      </c>
      <c r="K187" s="2" t="s"/>
      <c r="L187" s="2">
        <f>IF(E187="כן",0,IF(I187&gt;3,0,F187))</f>
        <v/>
      </c>
      <c r="M187" s="2">
        <f>IF(E187="כן", 0, SUM(G187+H187+J187))</f>
        <v/>
      </c>
      <c r="N187" s="2">
        <f>SUM(M187+L187)</f>
        <v/>
      </c>
      <c r="O187" s="2" t="s">
        <v>415</v>
      </c>
    </row>
    <row r="188" spans="1:15">
      <c r="A188" s="2" t="s">
        <v>340</v>
      </c>
      <c r="B188" s="2" t="s">
        <v>416</v>
      </c>
      <c r="C188" s="2" t="s">
        <v>59</v>
      </c>
      <c r="D188" s="2" t="s">
        <v>18</v>
      </c>
      <c r="E188" s="2" t="s"/>
      <c r="F188" s="2" t="n">
        <v>2000</v>
      </c>
      <c r="G188" s="2" t="n">
        <v>0</v>
      </c>
      <c r="H188" s="2" t="n">
        <v>0</v>
      </c>
      <c r="I188" s="2" t="n">
        <v>0</v>
      </c>
      <c r="J188" s="2" t="n">
        <v>0</v>
      </c>
      <c r="K188" s="2" t="s"/>
      <c r="L188" s="2">
        <f>IF(E188="כן",0,IF(I188&gt;3,0,F188))</f>
        <v/>
      </c>
      <c r="M188" s="2">
        <f>IF(E188="כן", 0, SUM(G188+H188+J188))</f>
        <v/>
      </c>
      <c r="N188" s="2">
        <f>SUM(M188+L188)</f>
        <v/>
      </c>
      <c r="O188" s="2" t="s">
        <v>417</v>
      </c>
    </row>
    <row r="189" spans="1:15">
      <c r="A189" s="2" t="s">
        <v>340</v>
      </c>
      <c r="B189" s="2" t="s">
        <v>418</v>
      </c>
      <c r="C189" s="2" t="s"/>
      <c r="D189" s="2" t="s">
        <v>18</v>
      </c>
      <c r="E189" s="2" t="s"/>
      <c r="F189" s="2" t="n">
        <v>5000</v>
      </c>
      <c r="G189" s="2" t="n">
        <v>165715</v>
      </c>
      <c r="H189" s="2" t="n">
        <v>0</v>
      </c>
      <c r="I189" s="2" t="n">
        <v>0</v>
      </c>
      <c r="J189" s="2" t="n">
        <v>0</v>
      </c>
      <c r="K189" s="2" t="s">
        <v>28</v>
      </c>
      <c r="L189" s="2">
        <f>IF(E189="כן",0,IF(I189&gt;3,0,F189))</f>
        <v/>
      </c>
      <c r="M189" s="2">
        <f>IF(E189="כן", 0, SUM(G189+H189+J189))</f>
        <v/>
      </c>
      <c r="N189" s="2">
        <f>SUM(M189+L189)</f>
        <v/>
      </c>
      <c r="O189" s="2" t="s">
        <v>419</v>
      </c>
    </row>
    <row r="190" spans="1:15">
      <c r="A190" s="2" t="s">
        <v>340</v>
      </c>
      <c r="B190" s="2" t="s">
        <v>420</v>
      </c>
      <c r="C190" s="2" t="s">
        <v>59</v>
      </c>
      <c r="D190" s="2" t="s">
        <v>18</v>
      </c>
      <c r="E190" s="2" t="s"/>
      <c r="F190" s="2" t="n">
        <v>4500</v>
      </c>
      <c r="G190" s="2" t="n">
        <v>7333</v>
      </c>
      <c r="H190" s="2" t="n">
        <v>5159</v>
      </c>
      <c r="I190" s="2" t="n">
        <v>0</v>
      </c>
      <c r="J190" s="2" t="n">
        <v>0</v>
      </c>
      <c r="K190" s="2" t="s">
        <v>421</v>
      </c>
      <c r="L190" s="2">
        <f>IF(E190="כן",0,IF(I190&gt;3,0,F190))</f>
        <v/>
      </c>
      <c r="M190" s="2">
        <f>IF(E190="כן", 0, SUM(G190+H190+J190))</f>
        <v/>
      </c>
      <c r="N190" s="2">
        <f>SUM(M190+L190)</f>
        <v/>
      </c>
      <c r="O190" s="2" t="s">
        <v>422</v>
      </c>
    </row>
    <row r="191" spans="1:15">
      <c r="A191" s="2" t="s">
        <v>340</v>
      </c>
      <c r="B191" s="2" t="s">
        <v>423</v>
      </c>
      <c r="C191" s="2" t="s">
        <v>17</v>
      </c>
      <c r="D191" s="2" t="s">
        <v>18</v>
      </c>
      <c r="E191" s="2" t="s"/>
      <c r="F191" s="2" t="n">
        <v>9500</v>
      </c>
      <c r="G191" s="2" t="n">
        <v>0</v>
      </c>
      <c r="H191" s="2" t="n">
        <v>0</v>
      </c>
      <c r="I191" s="2" t="n">
        <v>1</v>
      </c>
      <c r="J191" s="2" t="n">
        <v>11210</v>
      </c>
      <c r="K191" s="2" t="s"/>
      <c r="L191" s="2">
        <f>IF(E191="כן",0,IF(I191&gt;3,0,F191))</f>
        <v/>
      </c>
      <c r="M191" s="2">
        <f>IF(E191="כן", 0, SUM(G191+H191+J191))</f>
        <v/>
      </c>
      <c r="N191" s="2">
        <f>SUM(M191+L191)</f>
        <v/>
      </c>
      <c r="O191" s="2" t="s">
        <v>424</v>
      </c>
    </row>
    <row r="192" spans="1:15">
      <c r="A192" s="2" t="s">
        <v>340</v>
      </c>
      <c r="B192" s="2" t="s">
        <v>425</v>
      </c>
      <c r="C192" s="2" t="s">
        <v>59</v>
      </c>
      <c r="D192" s="2" t="s">
        <v>18</v>
      </c>
      <c r="E192" s="2" t="s"/>
      <c r="F192" s="2" t="n">
        <v>1500</v>
      </c>
      <c r="G192" s="2" t="n">
        <v>0</v>
      </c>
      <c r="H192" s="2" t="n">
        <v>0</v>
      </c>
      <c r="I192" s="2" t="n">
        <v>0</v>
      </c>
      <c r="J192" s="2" t="n">
        <v>0</v>
      </c>
      <c r="K192" s="2" t="s"/>
      <c r="L192" s="2">
        <f>IF(E192="כן",0,IF(I192&gt;3,0,F192))</f>
        <v/>
      </c>
      <c r="M192" s="2">
        <f>IF(E192="כן", 0, SUM(G192+H192+J192))</f>
        <v/>
      </c>
      <c r="N192" s="2">
        <f>SUM(M192+L192)</f>
        <v/>
      </c>
      <c r="O192" s="2" t="s">
        <v>426</v>
      </c>
    </row>
    <row r="193" spans="1:15">
      <c r="A193" s="2" t="s">
        <v>340</v>
      </c>
      <c r="B193" s="2" t="s">
        <v>427</v>
      </c>
      <c r="C193" s="2" t="s">
        <v>17</v>
      </c>
      <c r="D193" s="2" t="s">
        <v>18</v>
      </c>
      <c r="E193" s="2" t="s"/>
      <c r="F193" s="2" t="n">
        <v>5000</v>
      </c>
      <c r="G193" s="2" t="n">
        <v>0</v>
      </c>
      <c r="H193" s="2" t="n">
        <v>0</v>
      </c>
      <c r="I193" s="2" t="n">
        <v>0</v>
      </c>
      <c r="J193" s="2" t="n">
        <v>0</v>
      </c>
      <c r="K193" s="2" t="s"/>
      <c r="L193" s="2">
        <f>IF(E193="כן",0,IF(I193&gt;3,0,F193))</f>
        <v/>
      </c>
      <c r="M193" s="2">
        <f>IF(E193="כן", 0, SUM(G193+H193+J193))</f>
        <v/>
      </c>
      <c r="N193" s="2">
        <f>SUM(M193+L193)</f>
        <v/>
      </c>
      <c r="O193" s="2" t="s">
        <v>428</v>
      </c>
    </row>
    <row r="194" spans="1:15">
      <c r="A194" s="2" t="s">
        <v>340</v>
      </c>
      <c r="B194" s="2" t="s">
        <v>429</v>
      </c>
      <c r="C194" s="2" t="s">
        <v>17</v>
      </c>
      <c r="D194" s="2" t="s">
        <v>18</v>
      </c>
      <c r="E194" s="2" t="s"/>
      <c r="F194" s="2" t="n">
        <v>6750</v>
      </c>
      <c r="G194" s="2" t="n">
        <v>0</v>
      </c>
      <c r="H194" s="2" t="n">
        <v>0</v>
      </c>
      <c r="I194" s="2" t="n">
        <v>0</v>
      </c>
      <c r="J194" s="2" t="n">
        <v>0</v>
      </c>
      <c r="K194" s="2" t="s"/>
      <c r="L194" s="2">
        <f>IF(E194="כן",0,IF(I194&gt;3,0,F194))</f>
        <v/>
      </c>
      <c r="M194" s="2">
        <f>IF(E194="כן", 0, SUM(G194+H194+J194))</f>
        <v/>
      </c>
      <c r="N194" s="2">
        <f>SUM(M194+L194)</f>
        <v/>
      </c>
      <c r="O194" s="2" t="s">
        <v>430</v>
      </c>
    </row>
    <row r="195" spans="1:15">
      <c r="A195" s="2" t="s">
        <v>340</v>
      </c>
      <c r="B195" s="2" t="s">
        <v>431</v>
      </c>
      <c r="C195" s="2" t="s">
        <v>17</v>
      </c>
      <c r="D195" s="2" t="s">
        <v>18</v>
      </c>
      <c r="E195" s="2" t="s"/>
      <c r="F195" s="2" t="n">
        <v>10000</v>
      </c>
      <c r="G195" s="2" t="n">
        <v>0</v>
      </c>
      <c r="H195" s="2" t="n">
        <v>0</v>
      </c>
      <c r="I195" s="2" t="n">
        <v>0</v>
      </c>
      <c r="J195" s="2" t="n">
        <v>0</v>
      </c>
      <c r="K195" s="2" t="s"/>
      <c r="L195" s="2">
        <f>IF(E195="כן",0,IF(I195&gt;3,0,F195))</f>
        <v/>
      </c>
      <c r="M195" s="2">
        <f>IF(E195="כן", 0, SUM(G195+H195+J195))</f>
        <v/>
      </c>
      <c r="N195" s="2">
        <f>SUM(M195+L195)</f>
        <v/>
      </c>
      <c r="O195" s="2" t="s">
        <v>432</v>
      </c>
    </row>
    <row r="196" spans="1:15">
      <c r="A196" s="2" t="s">
        <v>340</v>
      </c>
      <c r="B196" s="2" t="s">
        <v>433</v>
      </c>
      <c r="C196" s="2" t="s">
        <v>17</v>
      </c>
      <c r="D196" s="2" t="s">
        <v>18</v>
      </c>
      <c r="E196" s="2" t="s"/>
      <c r="F196" s="2" t="n">
        <v>5000</v>
      </c>
      <c r="G196" s="2" t="n">
        <v>0</v>
      </c>
      <c r="H196" s="2" t="n">
        <v>0</v>
      </c>
      <c r="I196" s="2" t="n">
        <v>0</v>
      </c>
      <c r="J196" s="2" t="n">
        <v>0</v>
      </c>
      <c r="K196" s="2" t="s"/>
      <c r="L196" s="2">
        <f>IF(E196="כן",0,IF(I196&gt;3,0,F196))</f>
        <v/>
      </c>
      <c r="M196" s="2">
        <f>IF(E196="כן", 0, SUM(G196+H196+J196))</f>
        <v/>
      </c>
      <c r="N196" s="2">
        <f>SUM(M196+L196)</f>
        <v/>
      </c>
      <c r="O196" s="2" t="s">
        <v>434</v>
      </c>
    </row>
    <row r="197" spans="1:15">
      <c r="A197" s="3" t="s">
        <v>340</v>
      </c>
      <c r="B197" s="3" t="s">
        <v>435</v>
      </c>
      <c r="C197" s="3" t="s"/>
      <c r="D197" s="3" t="s"/>
      <c r="E197" s="3" t="s"/>
      <c r="F197" s="3">
        <f>SUM(F154:F196)</f>
        <v/>
      </c>
      <c r="G197" s="3">
        <f>SUM(G154:G196)</f>
        <v/>
      </c>
      <c r="H197" s="3">
        <f>SUM(H154:H196)</f>
        <v/>
      </c>
      <c r="I197" s="3" t="s"/>
      <c r="J197" s="3">
        <f>SUM(J154:J196)</f>
        <v/>
      </c>
      <c r="K197" s="3" t="s"/>
      <c r="L197" s="3">
        <f>SUM(L154:L196)</f>
        <v/>
      </c>
      <c r="M197" s="3">
        <f>SUM(M154:M196)</f>
        <v/>
      </c>
      <c r="N197" s="3">
        <f>SUM(N154:N196)</f>
        <v/>
      </c>
      <c r="O197" s="3" t="s"/>
    </row>
    <row r="198" spans="1:15">
      <c r="A198" s="2" t="s">
        <v>436</v>
      </c>
      <c r="B198" s="2" t="s">
        <v>437</v>
      </c>
      <c r="C198" s="2" t="s"/>
      <c r="D198" s="2" t="s">
        <v>240</v>
      </c>
      <c r="E198" s="2" t="s"/>
      <c r="F198" s="2" t="n">
        <v>7000</v>
      </c>
      <c r="G198" s="2" t="n">
        <v>0</v>
      </c>
      <c r="H198" s="2" t="n">
        <v>0</v>
      </c>
      <c r="I198" s="2" t="n">
        <v>0</v>
      </c>
      <c r="J198" s="2" t="n">
        <v>0</v>
      </c>
      <c r="K198" s="2" t="s"/>
      <c r="L198" s="2">
        <f>IF(E198="כן",0,IF(I198&gt;3,0,F198))</f>
        <v/>
      </c>
      <c r="M198" s="2">
        <f>IF(E198="כן", 0, SUM(G198+H198+J198))</f>
        <v/>
      </c>
      <c r="N198" s="2">
        <f>SUM(M198+L198)</f>
        <v/>
      </c>
      <c r="O198" s="2" t="s"/>
    </row>
    <row r="199" spans="1:15">
      <c r="A199" s="2" t="s">
        <v>436</v>
      </c>
      <c r="B199" s="2" t="s">
        <v>438</v>
      </c>
      <c r="C199" s="2" t="s"/>
      <c r="D199" s="2" t="s">
        <v>18</v>
      </c>
      <c r="E199" s="2" t="s"/>
      <c r="F199" s="2" t="n">
        <v>4000</v>
      </c>
      <c r="G199" s="2" t="n">
        <v>0</v>
      </c>
      <c r="H199" s="2" t="n">
        <v>0</v>
      </c>
      <c r="I199" s="2" t="n">
        <v>0</v>
      </c>
      <c r="J199" s="2" t="n">
        <v>0</v>
      </c>
      <c r="K199" s="2" t="s"/>
      <c r="L199" s="2">
        <f>IF(E199="כן",0,IF(I199&gt;3,0,F199))</f>
        <v/>
      </c>
      <c r="M199" s="2">
        <f>IF(E199="כן", 0, SUM(G199+H199+J199))</f>
        <v/>
      </c>
      <c r="N199" s="2">
        <f>SUM(M199+L199)</f>
        <v/>
      </c>
      <c r="O199" s="2" t="s"/>
    </row>
    <row r="200" spans="1:15">
      <c r="A200" s="2" t="s">
        <v>436</v>
      </c>
      <c r="B200" s="2" t="s">
        <v>439</v>
      </c>
      <c r="C200" s="2" t="s">
        <v>25</v>
      </c>
      <c r="D200" s="2" t="s">
        <v>18</v>
      </c>
      <c r="E200" s="2" t="s"/>
      <c r="F200" s="2" t="n">
        <v>6500</v>
      </c>
      <c r="G200" s="2" t="n">
        <v>0</v>
      </c>
      <c r="H200" s="2" t="n">
        <v>0</v>
      </c>
      <c r="I200" s="2" t="n">
        <v>0</v>
      </c>
      <c r="J200" s="2" t="n">
        <v>0</v>
      </c>
      <c r="K200" s="2" t="s"/>
      <c r="L200" s="2">
        <f>IF(E200="כן",0,IF(I200&gt;3,0,F200))</f>
        <v/>
      </c>
      <c r="M200" s="2">
        <f>IF(E200="כן", 0, SUM(G200+H200+J200))</f>
        <v/>
      </c>
      <c r="N200" s="2">
        <f>SUM(M200+L200)</f>
        <v/>
      </c>
      <c r="O200" s="2" t="s"/>
    </row>
    <row r="201" spans="1:15">
      <c r="A201" s="2" t="s">
        <v>436</v>
      </c>
      <c r="B201" s="2" t="s">
        <v>440</v>
      </c>
      <c r="C201" s="2" t="s">
        <v>17</v>
      </c>
      <c r="D201" s="2" t="s">
        <v>18</v>
      </c>
      <c r="E201" s="2" t="s">
        <v>211</v>
      </c>
      <c r="F201" s="2" t="n">
        <v>4000</v>
      </c>
      <c r="G201" s="2" t="n">
        <v>0</v>
      </c>
      <c r="H201" s="2" t="n">
        <v>3872</v>
      </c>
      <c r="I201" s="2" t="n">
        <v>0</v>
      </c>
      <c r="J201" s="2" t="n">
        <v>0</v>
      </c>
      <c r="K201" s="2" t="s">
        <v>441</v>
      </c>
      <c r="L201" s="2">
        <f>IF(E201="כן",0,IF(I201&gt;3,0,F201))</f>
        <v/>
      </c>
      <c r="M201" s="2">
        <f>IF(E201="כן", 0, SUM(G201+H201+J201))</f>
        <v/>
      </c>
      <c r="N201" s="2">
        <f>SUM(M201+L201)</f>
        <v/>
      </c>
      <c r="O201" s="2" t="s">
        <v>442</v>
      </c>
    </row>
    <row r="202" spans="1:15">
      <c r="A202" s="2" t="s">
        <v>436</v>
      </c>
      <c r="B202" s="2" t="s">
        <v>443</v>
      </c>
      <c r="C202" s="2" t="s"/>
      <c r="D202" s="2" t="s">
        <v>18</v>
      </c>
      <c r="E202" s="2" t="s"/>
      <c r="F202" s="2" t="n">
        <v>7000</v>
      </c>
      <c r="G202" s="2" t="n">
        <v>0</v>
      </c>
      <c r="H202" s="2" t="n">
        <v>0</v>
      </c>
      <c r="I202" s="2" t="n">
        <v>0</v>
      </c>
      <c r="J202" s="2" t="n">
        <v>0</v>
      </c>
      <c r="K202" s="2" t="s"/>
      <c r="L202" s="2">
        <f>IF(E202="כן",0,IF(I202&gt;3,0,F202))</f>
        <v/>
      </c>
      <c r="M202" s="2">
        <f>IF(E202="כן", 0, SUM(G202+H202+J202))</f>
        <v/>
      </c>
      <c r="N202" s="2">
        <f>SUM(M202+L202)</f>
        <v/>
      </c>
      <c r="O202" s="2" t="s"/>
    </row>
    <row r="203" spans="1:15">
      <c r="A203" s="2" t="s">
        <v>436</v>
      </c>
      <c r="B203" s="2" t="s">
        <v>444</v>
      </c>
      <c r="C203" s="2" t="s">
        <v>59</v>
      </c>
      <c r="D203" s="2" t="s">
        <v>18</v>
      </c>
      <c r="E203" s="2" t="s">
        <v>211</v>
      </c>
      <c r="F203" s="2" t="n">
        <v>5000</v>
      </c>
      <c r="G203" s="2" t="n">
        <v>0</v>
      </c>
      <c r="H203" s="2" t="n">
        <v>0</v>
      </c>
      <c r="I203" s="2" t="n">
        <v>0</v>
      </c>
      <c r="J203" s="2" t="n">
        <v>0</v>
      </c>
      <c r="K203" s="2" t="s"/>
      <c r="L203" s="2">
        <f>IF(E203="כן",0,IF(I203&gt;3,0,F203))</f>
        <v/>
      </c>
      <c r="M203" s="2">
        <f>IF(E203="כן", 0, SUM(G203+H203+J203))</f>
        <v/>
      </c>
      <c r="N203" s="2">
        <f>SUM(M203+L203)</f>
        <v/>
      </c>
      <c r="O203" s="2" t="s"/>
    </row>
    <row r="204" spans="1:15">
      <c r="A204" s="2" t="s">
        <v>436</v>
      </c>
      <c r="B204" s="2" t="s">
        <v>445</v>
      </c>
      <c r="C204" s="2" t="s">
        <v>25</v>
      </c>
      <c r="D204" s="2" t="s">
        <v>18</v>
      </c>
      <c r="E204" s="2" t="s"/>
      <c r="F204" s="2" t="n">
        <v>2500</v>
      </c>
      <c r="G204" s="2" t="n">
        <v>0</v>
      </c>
      <c r="H204" s="2" t="n">
        <v>29286</v>
      </c>
      <c r="I204" s="2" t="n">
        <v>16</v>
      </c>
      <c r="J204" s="2" t="n">
        <v>47200</v>
      </c>
      <c r="K204" s="2" t="s">
        <v>446</v>
      </c>
      <c r="L204" s="2">
        <f>IF(E204="כן",0,IF(I204&gt;3,0,F204))</f>
        <v/>
      </c>
      <c r="M204" s="2">
        <f>IF(E204="כן", 0, SUM(G204+H204+J204))</f>
        <v/>
      </c>
      <c r="N204" s="2">
        <f>SUM(M204+L204)</f>
        <v/>
      </c>
      <c r="O204" s="2" t="s">
        <v>447</v>
      </c>
    </row>
    <row r="205" spans="1:15">
      <c r="A205" s="2" t="s">
        <v>436</v>
      </c>
      <c r="B205" s="2" t="s">
        <v>448</v>
      </c>
      <c r="C205" s="2" t="s">
        <v>17</v>
      </c>
      <c r="D205" s="2" t="s">
        <v>18</v>
      </c>
      <c r="E205" s="2" t="s">
        <v>211</v>
      </c>
      <c r="F205" s="2" t="n">
        <v>6500</v>
      </c>
      <c r="G205" s="2" t="n">
        <v>0</v>
      </c>
      <c r="H205" s="2" t="n">
        <v>0</v>
      </c>
      <c r="I205" s="2" t="n">
        <v>12</v>
      </c>
      <c r="J205" s="2" t="n">
        <v>91910</v>
      </c>
      <c r="K205" s="2" t="s"/>
      <c r="L205" s="2">
        <f>IF(E205="כן",0,IF(I205&gt;3,0,F205))</f>
        <v/>
      </c>
      <c r="M205" s="2">
        <f>IF(E205="כן", 0, SUM(G205+H205+J205))</f>
        <v/>
      </c>
      <c r="N205" s="2">
        <f>SUM(M205+L205)</f>
        <v/>
      </c>
      <c r="O205" s="2" t="s">
        <v>449</v>
      </c>
    </row>
    <row r="206" spans="1:15">
      <c r="A206" s="2" t="s">
        <v>436</v>
      </c>
      <c r="B206" s="2" t="s">
        <v>450</v>
      </c>
      <c r="C206" s="2" t="s">
        <v>17</v>
      </c>
      <c r="D206" s="2" t="s">
        <v>42</v>
      </c>
      <c r="E206" s="2" t="s"/>
      <c r="F206" s="2" t="n">
        <v>0</v>
      </c>
      <c r="G206" s="2" t="n">
        <v>0</v>
      </c>
      <c r="H206" s="2" t="n">
        <v>96956</v>
      </c>
      <c r="I206" s="2" t="n">
        <v>0</v>
      </c>
      <c r="J206" s="2" t="n">
        <v>0</v>
      </c>
      <c r="K206" s="2" t="s">
        <v>451</v>
      </c>
      <c r="L206" s="2">
        <f>IF(E206="כן",0,IF(I206&gt;3,0,F206))</f>
        <v/>
      </c>
      <c r="M206" s="2">
        <f>IF(E206="כן", 0, SUM(G206+H206+J206))</f>
        <v/>
      </c>
      <c r="N206" s="2">
        <f>SUM(M206+L206)</f>
        <v/>
      </c>
      <c r="O206" s="2" t="s">
        <v>452</v>
      </c>
    </row>
    <row r="207" spans="1:15">
      <c r="A207" s="2" t="s">
        <v>436</v>
      </c>
      <c r="B207" s="2" t="s">
        <v>453</v>
      </c>
      <c r="C207" s="2" t="s">
        <v>17</v>
      </c>
      <c r="D207" s="2" t="s">
        <v>18</v>
      </c>
      <c r="E207" s="2" t="s">
        <v>211</v>
      </c>
      <c r="F207" s="2" t="n">
        <v>4000</v>
      </c>
      <c r="G207" s="2" t="n">
        <v>0</v>
      </c>
      <c r="H207" s="2" t="n">
        <v>3227</v>
      </c>
      <c r="I207" s="2" t="n">
        <v>0</v>
      </c>
      <c r="J207" s="2" t="n">
        <v>0</v>
      </c>
      <c r="K207" s="2" t="s">
        <v>454</v>
      </c>
      <c r="L207" s="2">
        <f>IF(E207="כן",0,IF(I207&gt;3,0,F207))</f>
        <v/>
      </c>
      <c r="M207" s="2">
        <f>IF(E207="כן", 0, SUM(G207+H207+J207))</f>
        <v/>
      </c>
      <c r="N207" s="2">
        <f>SUM(M207+L207)</f>
        <v/>
      </c>
      <c r="O207" s="2" t="s">
        <v>455</v>
      </c>
    </row>
    <row r="208" spans="1:15">
      <c r="A208" s="2" t="s">
        <v>436</v>
      </c>
      <c r="B208" s="2" t="s">
        <v>456</v>
      </c>
      <c r="C208" s="2" t="s">
        <v>17</v>
      </c>
      <c r="D208" s="2" t="s">
        <v>18</v>
      </c>
      <c r="E208" s="2" t="s">
        <v>211</v>
      </c>
      <c r="F208" s="2" t="n">
        <v>3000</v>
      </c>
      <c r="G208" s="2" t="n">
        <v>0</v>
      </c>
      <c r="H208" s="2" t="n">
        <v>0</v>
      </c>
      <c r="I208" s="2" t="n">
        <v>22</v>
      </c>
      <c r="J208" s="2" t="n">
        <v>80171</v>
      </c>
      <c r="K208" s="2" t="s"/>
      <c r="L208" s="2">
        <f>IF(E208="כן",0,IF(I208&gt;3,0,F208))</f>
        <v/>
      </c>
      <c r="M208" s="2">
        <f>IF(E208="כן", 0, SUM(G208+H208+J208))</f>
        <v/>
      </c>
      <c r="N208" s="2">
        <f>SUM(M208+L208)</f>
        <v/>
      </c>
      <c r="O208" s="2" t="s">
        <v>457</v>
      </c>
    </row>
    <row r="209" spans="1:15">
      <c r="A209" s="2" t="s">
        <v>436</v>
      </c>
      <c r="B209" s="2" t="s">
        <v>458</v>
      </c>
      <c r="C209" s="2" t="s">
        <v>17</v>
      </c>
      <c r="D209" s="2" t="s">
        <v>18</v>
      </c>
      <c r="E209" s="2" t="s"/>
      <c r="F209" s="2" t="n">
        <v>7600</v>
      </c>
      <c r="G209" s="2" t="n">
        <v>0</v>
      </c>
      <c r="H209" s="2" t="n">
        <v>0</v>
      </c>
      <c r="I209" s="2" t="n">
        <v>0</v>
      </c>
      <c r="J209" s="2" t="n">
        <v>0</v>
      </c>
      <c r="K209" s="2" t="s"/>
      <c r="L209" s="2">
        <f>IF(E209="כן",0,IF(I209&gt;3,0,F209))</f>
        <v/>
      </c>
      <c r="M209" s="2">
        <f>IF(E209="כן", 0, SUM(G209+H209+J209))</f>
        <v/>
      </c>
      <c r="N209" s="2">
        <f>SUM(M209+L209)</f>
        <v/>
      </c>
      <c r="O209" s="2" t="s"/>
    </row>
    <row r="210" spans="1:15">
      <c r="A210" s="2" t="s">
        <v>436</v>
      </c>
      <c r="B210" s="2" t="s">
        <v>459</v>
      </c>
      <c r="C210" s="2" t="s">
        <v>17</v>
      </c>
      <c r="D210" s="2" t="s">
        <v>18</v>
      </c>
      <c r="E210" s="2" t="s">
        <v>211</v>
      </c>
      <c r="F210" s="2" t="n">
        <v>5600</v>
      </c>
      <c r="G210" s="2" t="n">
        <v>0</v>
      </c>
      <c r="H210" s="2" t="n">
        <v>0</v>
      </c>
      <c r="I210" s="2" t="n">
        <v>24</v>
      </c>
      <c r="J210" s="2" t="n">
        <v>157831</v>
      </c>
      <c r="K210" s="2" t="s"/>
      <c r="L210" s="2">
        <f>IF(E210="כן",0,IF(I210&gt;3,0,F210))</f>
        <v/>
      </c>
      <c r="M210" s="2">
        <f>IF(E210="כן", 0, SUM(G210+H210+J210))</f>
        <v/>
      </c>
      <c r="N210" s="2">
        <f>SUM(M210+L210)</f>
        <v/>
      </c>
      <c r="O210" s="2" t="s">
        <v>460</v>
      </c>
    </row>
    <row r="211" spans="1:15">
      <c r="A211" s="2" t="s">
        <v>436</v>
      </c>
      <c r="B211" s="2" t="s">
        <v>461</v>
      </c>
      <c r="C211" s="2" t="s">
        <v>17</v>
      </c>
      <c r="D211" s="2" t="s">
        <v>18</v>
      </c>
      <c r="E211" s="2" t="s">
        <v>211</v>
      </c>
      <c r="F211" s="2" t="n">
        <v>4800</v>
      </c>
      <c r="G211" s="2" t="n">
        <v>0</v>
      </c>
      <c r="H211" s="2" t="n">
        <v>0</v>
      </c>
      <c r="I211" s="2" t="n">
        <v>17</v>
      </c>
      <c r="J211" s="2" t="n">
        <v>98892</v>
      </c>
      <c r="K211" s="2" t="s"/>
      <c r="L211" s="2">
        <f>IF(E211="כן",0,IF(I211&gt;3,0,F211))</f>
        <v/>
      </c>
      <c r="M211" s="2">
        <f>IF(E211="כן", 0, SUM(G211+H211+J211))</f>
        <v/>
      </c>
      <c r="N211" s="2">
        <f>SUM(M211+L211)</f>
        <v/>
      </c>
      <c r="O211" s="2" t="s">
        <v>462</v>
      </c>
    </row>
    <row r="212" spans="1:15">
      <c r="A212" s="2" t="s">
        <v>436</v>
      </c>
      <c r="B212" s="2" t="s">
        <v>463</v>
      </c>
      <c r="C212" s="2" t="s">
        <v>17</v>
      </c>
      <c r="D212" s="2" t="s">
        <v>18</v>
      </c>
      <c r="E212" s="2" t="s"/>
      <c r="F212" s="2" t="n">
        <v>2000</v>
      </c>
      <c r="G212" s="2" t="n">
        <v>0</v>
      </c>
      <c r="H212" s="2" t="n">
        <v>0</v>
      </c>
      <c r="I212" s="2" t="n">
        <v>12</v>
      </c>
      <c r="J212" s="2" t="n">
        <v>28320</v>
      </c>
      <c r="K212" s="2" t="s"/>
      <c r="L212" s="2">
        <f>IF(E212="כן",0,IF(I212&gt;3,0,F212))</f>
        <v/>
      </c>
      <c r="M212" s="2">
        <f>IF(E212="כן", 0, SUM(G212+H212+J212))</f>
        <v/>
      </c>
      <c r="N212" s="2">
        <f>SUM(M212+L212)</f>
        <v/>
      </c>
      <c r="O212" s="2" t="s">
        <v>464</v>
      </c>
    </row>
    <row r="213" spans="1:15">
      <c r="A213" s="2" t="s">
        <v>436</v>
      </c>
      <c r="B213" s="2" t="s">
        <v>465</v>
      </c>
      <c r="C213" s="2" t="s">
        <v>17</v>
      </c>
      <c r="D213" s="2" t="s">
        <v>18</v>
      </c>
      <c r="E213" s="2" t="s">
        <v>211</v>
      </c>
      <c r="F213" s="2" t="n">
        <v>14500</v>
      </c>
      <c r="G213" s="2" t="n">
        <v>148569</v>
      </c>
      <c r="H213" s="2" t="n">
        <v>0</v>
      </c>
      <c r="I213" s="2" t="n">
        <v>0</v>
      </c>
      <c r="J213" s="2" t="n">
        <v>0</v>
      </c>
      <c r="K213" s="2" t="s">
        <v>380</v>
      </c>
      <c r="L213" s="2">
        <f>IF(E213="כן",0,IF(I213&gt;3,0,F213))</f>
        <v/>
      </c>
      <c r="M213" s="2">
        <f>IF(E213="כן", 0, SUM(G213+H213+J213))</f>
        <v/>
      </c>
      <c r="N213" s="2">
        <f>SUM(M213+L213)</f>
        <v/>
      </c>
      <c r="O213" s="2" t="s">
        <v>466</v>
      </c>
    </row>
    <row r="214" spans="1:15">
      <c r="A214" s="2" t="s">
        <v>436</v>
      </c>
      <c r="B214" s="2" t="s">
        <v>467</v>
      </c>
      <c r="C214" s="2" t="s">
        <v>17</v>
      </c>
      <c r="D214" s="2" t="s">
        <v>18</v>
      </c>
      <c r="E214" s="2" t="s">
        <v>211</v>
      </c>
      <c r="F214" s="2" t="n">
        <v>6500</v>
      </c>
      <c r="G214" s="2" t="n">
        <v>18644</v>
      </c>
      <c r="H214" s="2" t="n">
        <v>7952</v>
      </c>
      <c r="I214" s="2" t="n">
        <v>16</v>
      </c>
      <c r="J214" s="2" t="n">
        <v>125174</v>
      </c>
      <c r="K214" s="2" t="s">
        <v>468</v>
      </c>
      <c r="L214" s="2">
        <f>IF(E214="כן",0,IF(I214&gt;3,0,F214))</f>
        <v/>
      </c>
      <c r="M214" s="2">
        <f>IF(E214="כן", 0, SUM(G214+H214+J214))</f>
        <v/>
      </c>
      <c r="N214" s="2">
        <f>SUM(M214+L214)</f>
        <v/>
      </c>
      <c r="O214" s="2" t="s">
        <v>469</v>
      </c>
    </row>
    <row r="215" spans="1:15">
      <c r="A215" s="2" t="s">
        <v>436</v>
      </c>
      <c r="B215" s="2" t="s">
        <v>470</v>
      </c>
      <c r="C215" s="2" t="s">
        <v>17</v>
      </c>
      <c r="D215" s="2" t="s">
        <v>18</v>
      </c>
      <c r="E215" s="2" t="s">
        <v>211</v>
      </c>
      <c r="F215" s="2" t="n">
        <v>6500</v>
      </c>
      <c r="G215" s="2" t="n">
        <v>0</v>
      </c>
      <c r="H215" s="2" t="n">
        <v>0</v>
      </c>
      <c r="I215" s="2" t="n">
        <v>18</v>
      </c>
      <c r="J215" s="2" t="n">
        <v>138060</v>
      </c>
      <c r="K215" s="2" t="s"/>
      <c r="L215" s="2">
        <f>IF(E215="כן",0,IF(I215&gt;3,0,F215))</f>
        <v/>
      </c>
      <c r="M215" s="2">
        <f>IF(E215="כן", 0, SUM(G215+H215+J215))</f>
        <v/>
      </c>
      <c r="N215" s="2">
        <f>SUM(M215+L215)</f>
        <v/>
      </c>
      <c r="O215" s="2" t="s">
        <v>471</v>
      </c>
    </row>
    <row r="216" spans="1:15">
      <c r="A216" s="2" t="s">
        <v>436</v>
      </c>
      <c r="B216" s="2" t="s">
        <v>472</v>
      </c>
      <c r="C216" s="2" t="s">
        <v>59</v>
      </c>
      <c r="D216" s="2" t="s">
        <v>18</v>
      </c>
      <c r="E216" s="2" t="s">
        <v>211</v>
      </c>
      <c r="F216" s="2" t="n">
        <v>7500</v>
      </c>
      <c r="G216" s="2" t="n">
        <v>0</v>
      </c>
      <c r="H216" s="2" t="n">
        <v>0</v>
      </c>
      <c r="I216" s="2" t="n">
        <v>0</v>
      </c>
      <c r="J216" s="2" t="n">
        <v>0</v>
      </c>
      <c r="K216" s="2" t="s"/>
      <c r="L216" s="2">
        <f>IF(E216="כן",0,IF(I216&gt;3,0,F216))</f>
        <v/>
      </c>
      <c r="M216" s="2">
        <f>IF(E216="כן", 0, SUM(G216+H216+J216))</f>
        <v/>
      </c>
      <c r="N216" s="2">
        <f>SUM(M216+L216)</f>
        <v/>
      </c>
      <c r="O216" s="2" t="s">
        <v>473</v>
      </c>
    </row>
    <row r="217" spans="1:15">
      <c r="A217" s="2" t="s">
        <v>436</v>
      </c>
      <c r="B217" s="2" t="s">
        <v>474</v>
      </c>
      <c r="C217" s="2" t="s"/>
      <c r="D217" s="2" t="s">
        <v>42</v>
      </c>
      <c r="E217" s="2" t="s">
        <v>211</v>
      </c>
      <c r="F217" s="2" t="n">
        <v>0</v>
      </c>
      <c r="G217" s="2" t="n">
        <v>0</v>
      </c>
      <c r="H217" s="2" t="n">
        <v>83435</v>
      </c>
      <c r="I217" s="2" t="n">
        <v>0</v>
      </c>
      <c r="J217" s="2" t="n">
        <v>0</v>
      </c>
      <c r="K217" s="2" t="s">
        <v>475</v>
      </c>
      <c r="L217" s="2">
        <f>IF(E217="כן",0,IF(I217&gt;3,0,F217))</f>
        <v/>
      </c>
      <c r="M217" s="2">
        <f>IF(E217="כן", 0, SUM(G217+H217+J217))</f>
        <v/>
      </c>
      <c r="N217" s="2">
        <f>SUM(M217+L217)</f>
        <v/>
      </c>
      <c r="O217" s="2" t="s">
        <v>476</v>
      </c>
    </row>
    <row r="218" spans="1:15">
      <c r="A218" s="2" t="s">
        <v>436</v>
      </c>
      <c r="B218" s="2" t="s">
        <v>477</v>
      </c>
      <c r="C218" s="2" t="s">
        <v>17</v>
      </c>
      <c r="D218" s="2" t="s">
        <v>18</v>
      </c>
      <c r="E218" s="2" t="s">
        <v>211</v>
      </c>
      <c r="F218" s="2" t="n">
        <v>3500</v>
      </c>
      <c r="G218" s="2" t="n">
        <v>51280</v>
      </c>
      <c r="H218" s="2" t="n">
        <v>0</v>
      </c>
      <c r="I218" s="2" t="n">
        <v>18</v>
      </c>
      <c r="J218" s="2" t="n">
        <v>74165</v>
      </c>
      <c r="K218" s="2" t="s">
        <v>478</v>
      </c>
      <c r="L218" s="2">
        <f>IF(E218="כן",0,IF(I218&gt;3,0,F218))</f>
        <v/>
      </c>
      <c r="M218" s="2">
        <f>IF(E218="כן", 0, SUM(G218+H218+J218))</f>
        <v/>
      </c>
      <c r="N218" s="2">
        <f>SUM(M218+L218)</f>
        <v/>
      </c>
      <c r="O218" s="2" t="s">
        <v>479</v>
      </c>
    </row>
    <row r="219" spans="1:15">
      <c r="A219" s="2" t="s">
        <v>436</v>
      </c>
      <c r="B219" s="2" t="s">
        <v>480</v>
      </c>
      <c r="C219" s="2" t="s">
        <v>17</v>
      </c>
      <c r="D219" s="2" t="s">
        <v>18</v>
      </c>
      <c r="E219" s="2" t="s">
        <v>211</v>
      </c>
      <c r="F219" s="2" t="n">
        <v>10000</v>
      </c>
      <c r="G219" s="2" t="n">
        <v>0</v>
      </c>
      <c r="H219" s="2" t="n">
        <v>0</v>
      </c>
      <c r="I219" s="2" t="n">
        <v>15</v>
      </c>
      <c r="J219" s="2" t="n">
        <v>177000</v>
      </c>
      <c r="K219" s="2" t="s"/>
      <c r="L219" s="2">
        <f>IF(E219="כן",0,IF(I219&gt;3,0,F219))</f>
        <v/>
      </c>
      <c r="M219" s="2">
        <f>IF(E219="כן", 0, SUM(G219+H219+J219))</f>
        <v/>
      </c>
      <c r="N219" s="2">
        <f>SUM(M219+L219)</f>
        <v/>
      </c>
      <c r="O219" s="2" t="s">
        <v>481</v>
      </c>
    </row>
    <row r="220" spans="1:15">
      <c r="A220" s="2" t="s">
        <v>436</v>
      </c>
      <c r="B220" s="2" t="s">
        <v>482</v>
      </c>
      <c r="C220" s="2" t="s">
        <v>59</v>
      </c>
      <c r="D220" s="2" t="s">
        <v>18</v>
      </c>
      <c r="E220" s="2" t="s">
        <v>211</v>
      </c>
      <c r="F220" s="2" t="n">
        <v>6500</v>
      </c>
      <c r="G220" s="2" t="n">
        <v>0</v>
      </c>
      <c r="H220" s="2" t="n">
        <v>0</v>
      </c>
      <c r="I220" s="2" t="n">
        <v>68</v>
      </c>
      <c r="J220" s="2" t="n">
        <v>175760</v>
      </c>
      <c r="K220" s="2" t="s"/>
      <c r="L220" s="2">
        <f>IF(E220="כן",0,IF(I220&gt;3,0,F220))</f>
        <v/>
      </c>
      <c r="M220" s="2">
        <f>IF(E220="כן", 0, SUM(G220+H220+J220))</f>
        <v/>
      </c>
      <c r="N220" s="2">
        <f>SUM(M220+L220)</f>
        <v/>
      </c>
      <c r="O220" s="2" t="s">
        <v>483</v>
      </c>
    </row>
    <row r="221" spans="1:15">
      <c r="A221" s="2" t="s">
        <v>436</v>
      </c>
      <c r="B221" s="2" t="s">
        <v>484</v>
      </c>
      <c r="C221" s="2" t="s">
        <v>17</v>
      </c>
      <c r="D221" s="2" t="s">
        <v>18</v>
      </c>
      <c r="E221" s="2" t="s"/>
      <c r="F221" s="2" t="n">
        <v>3000</v>
      </c>
      <c r="G221" s="2" t="n">
        <v>0</v>
      </c>
      <c r="H221" s="2" t="n">
        <v>14040</v>
      </c>
      <c r="I221" s="2" t="n">
        <v>0</v>
      </c>
      <c r="J221" s="2" t="n">
        <v>0</v>
      </c>
      <c r="K221" s="2" t="s">
        <v>485</v>
      </c>
      <c r="L221" s="2">
        <f>IF(E221="כן",0,IF(I221&gt;3,0,F221))</f>
        <v/>
      </c>
      <c r="M221" s="2">
        <f>IF(E221="כן", 0, SUM(G221+H221+J221))</f>
        <v/>
      </c>
      <c r="N221" s="2">
        <f>SUM(M221+L221)</f>
        <v/>
      </c>
      <c r="O221" s="2" t="s">
        <v>486</v>
      </c>
    </row>
    <row r="222" spans="1:15">
      <c r="A222" s="2" t="s">
        <v>436</v>
      </c>
      <c r="B222" s="2" t="s">
        <v>487</v>
      </c>
      <c r="C222" s="2" t="s">
        <v>59</v>
      </c>
      <c r="D222" s="2" t="s">
        <v>18</v>
      </c>
      <c r="E222" s="2" t="s"/>
      <c r="F222" s="2" t="n">
        <v>6500</v>
      </c>
      <c r="G222" s="2" t="n">
        <v>0</v>
      </c>
      <c r="H222" s="2" t="n">
        <v>0</v>
      </c>
      <c r="I222" s="2" t="n">
        <v>0</v>
      </c>
      <c r="J222" s="2" t="n">
        <v>0</v>
      </c>
      <c r="K222" s="2" t="s"/>
      <c r="L222" s="2">
        <f>IF(E222="כן",0,IF(I222&gt;3,0,F222))</f>
        <v/>
      </c>
      <c r="M222" s="2">
        <f>IF(E222="כן", 0, SUM(G222+H222+J222))</f>
        <v/>
      </c>
      <c r="N222" s="2">
        <f>SUM(M222+L222)</f>
        <v/>
      </c>
      <c r="O222" s="2" t="s">
        <v>488</v>
      </c>
    </row>
    <row r="223" spans="1:15">
      <c r="A223" s="2" t="s">
        <v>436</v>
      </c>
      <c r="B223" s="2" t="s">
        <v>489</v>
      </c>
      <c r="C223" s="2" t="s">
        <v>22</v>
      </c>
      <c r="D223" s="2" t="s">
        <v>18</v>
      </c>
      <c r="E223" s="2" t="s">
        <v>211</v>
      </c>
      <c r="F223" s="2" t="n">
        <v>6500</v>
      </c>
      <c r="G223" s="2" t="n">
        <v>0</v>
      </c>
      <c r="H223" s="2" t="n">
        <v>0</v>
      </c>
      <c r="I223" s="2" t="n">
        <v>12</v>
      </c>
      <c r="J223" s="2" t="n">
        <v>91344</v>
      </c>
      <c r="K223" s="2" t="s"/>
      <c r="L223" s="2">
        <f>IF(E223="כן",0,IF(I223&gt;3,0,F223))</f>
        <v/>
      </c>
      <c r="M223" s="2">
        <f>IF(E223="כן", 0, SUM(G223+H223+J223))</f>
        <v/>
      </c>
      <c r="N223" s="2">
        <f>SUM(M223+L223)</f>
        <v/>
      </c>
      <c r="O223" s="2" t="s">
        <v>490</v>
      </c>
    </row>
    <row r="224" spans="1:15">
      <c r="A224" s="2" t="s">
        <v>436</v>
      </c>
      <c r="B224" s="2" t="s">
        <v>491</v>
      </c>
      <c r="C224" s="2" t="s"/>
      <c r="D224" s="2" t="s">
        <v>240</v>
      </c>
      <c r="E224" s="2" t="s"/>
      <c r="F224" s="2" t="n">
        <v>0</v>
      </c>
      <c r="G224" s="2" t="n">
        <v>0</v>
      </c>
      <c r="H224" s="2" t="n">
        <v>0</v>
      </c>
      <c r="I224" s="2" t="n">
        <v>0</v>
      </c>
      <c r="J224" s="2" t="n">
        <v>0</v>
      </c>
      <c r="K224" s="2" t="s"/>
      <c r="L224" s="2">
        <f>IF(E224="כן",0,IF(I224&gt;3,0,F224))</f>
        <v/>
      </c>
      <c r="M224" s="2">
        <f>IF(E224="כן", 0, SUM(G224+H224+J224))</f>
        <v/>
      </c>
      <c r="N224" s="2">
        <f>SUM(M224+L224)</f>
        <v/>
      </c>
      <c r="O224" s="2" t="s">
        <v>492</v>
      </c>
    </row>
    <row r="225" spans="1:15">
      <c r="A225" s="2" t="s">
        <v>436</v>
      </c>
      <c r="B225" s="2" t="s">
        <v>493</v>
      </c>
      <c r="C225" s="2" t="s">
        <v>17</v>
      </c>
      <c r="D225" s="2" t="s">
        <v>18</v>
      </c>
      <c r="E225" s="2" t="s">
        <v>211</v>
      </c>
      <c r="F225" s="2" t="n">
        <v>6500</v>
      </c>
      <c r="G225" s="2" t="n">
        <v>0</v>
      </c>
      <c r="H225" s="2" t="n">
        <v>0</v>
      </c>
      <c r="I225" s="2" t="n">
        <v>2</v>
      </c>
      <c r="J225" s="2" t="n">
        <v>15210</v>
      </c>
      <c r="K225" s="2" t="s"/>
      <c r="L225" s="2">
        <f>IF(E225="כן",0,IF(I225&gt;3,0,F225))</f>
        <v/>
      </c>
      <c r="M225" s="2">
        <f>IF(E225="כן", 0, SUM(G225+H225+J225))</f>
        <v/>
      </c>
      <c r="N225" s="2">
        <f>SUM(M225+L225)</f>
        <v/>
      </c>
      <c r="O225" s="2" t="s">
        <v>494</v>
      </c>
    </row>
    <row r="226" spans="1:15">
      <c r="A226" s="2" t="s">
        <v>436</v>
      </c>
      <c r="B226" s="2" t="s">
        <v>495</v>
      </c>
      <c r="C226" s="2" t="s">
        <v>17</v>
      </c>
      <c r="D226" s="2" t="s">
        <v>18</v>
      </c>
      <c r="E226" s="2" t="s"/>
      <c r="F226" s="2" t="n">
        <v>6500</v>
      </c>
      <c r="G226" s="2" t="n">
        <v>0</v>
      </c>
      <c r="H226" s="2" t="n">
        <v>0</v>
      </c>
      <c r="I226" s="2" t="n">
        <v>0</v>
      </c>
      <c r="J226" s="2" t="n">
        <v>0</v>
      </c>
      <c r="K226" s="2" t="s"/>
      <c r="L226" s="2">
        <f>IF(E226="כן",0,IF(I226&gt;3,0,F226))</f>
        <v/>
      </c>
      <c r="M226" s="2">
        <f>IF(E226="כן", 0, SUM(G226+H226+J226))</f>
        <v/>
      </c>
      <c r="N226" s="2">
        <f>SUM(M226+L226)</f>
        <v/>
      </c>
      <c r="O226" s="2" t="s">
        <v>496</v>
      </c>
    </row>
    <row r="227" spans="1:15">
      <c r="A227" s="2" t="s">
        <v>436</v>
      </c>
      <c r="B227" s="2" t="s">
        <v>497</v>
      </c>
      <c r="C227" s="2" t="s">
        <v>39</v>
      </c>
      <c r="D227" s="2" t="s">
        <v>18</v>
      </c>
      <c r="E227" s="2" t="s">
        <v>211</v>
      </c>
      <c r="F227" s="2" t="n">
        <v>5800</v>
      </c>
      <c r="G227" s="2" t="n">
        <v>0</v>
      </c>
      <c r="H227" s="2" t="n">
        <v>0</v>
      </c>
      <c r="I227" s="2" t="n">
        <v>8</v>
      </c>
      <c r="J227" s="2" t="n">
        <v>54288</v>
      </c>
      <c r="K227" s="2" t="s"/>
      <c r="L227" s="2">
        <f>IF(E227="כן",0,IF(I227&gt;3,0,F227))</f>
        <v/>
      </c>
      <c r="M227" s="2">
        <f>IF(E227="כן", 0, SUM(G227+H227+J227))</f>
        <v/>
      </c>
      <c r="N227" s="2">
        <f>SUM(M227+L227)</f>
        <v/>
      </c>
      <c r="O227" s="2" t="s">
        <v>498</v>
      </c>
    </row>
    <row r="228" spans="1:15">
      <c r="A228" s="2" t="s">
        <v>436</v>
      </c>
      <c r="B228" s="2" t="s">
        <v>499</v>
      </c>
      <c r="C228" s="2" t="s">
        <v>17</v>
      </c>
      <c r="D228" s="2" t="s">
        <v>18</v>
      </c>
      <c r="E228" s="2" t="s"/>
      <c r="F228" s="2" t="n">
        <v>15500</v>
      </c>
      <c r="G228" s="2" t="n">
        <v>0</v>
      </c>
      <c r="H228" s="2" t="n">
        <v>0</v>
      </c>
      <c r="I228" s="2" t="n">
        <v>5</v>
      </c>
      <c r="J228" s="2" t="n">
        <v>90675</v>
      </c>
      <c r="K228" s="2" t="s"/>
      <c r="L228" s="2">
        <f>IF(E228="כן",0,IF(I228&gt;3,0,F228))</f>
        <v/>
      </c>
      <c r="M228" s="2">
        <f>IF(E228="כן", 0, SUM(G228+H228+J228))</f>
        <v/>
      </c>
      <c r="N228" s="2">
        <f>SUM(M228+L228)</f>
        <v/>
      </c>
      <c r="O228" s="2" t="s">
        <v>500</v>
      </c>
    </row>
    <row r="229" spans="1:15">
      <c r="A229" s="2" t="s">
        <v>436</v>
      </c>
      <c r="B229" s="2" t="s">
        <v>501</v>
      </c>
      <c r="C229" s="2" t="s">
        <v>22</v>
      </c>
      <c r="D229" s="2" t="s">
        <v>18</v>
      </c>
      <c r="E229" s="2" t="s"/>
      <c r="F229" s="2" t="n">
        <v>1443</v>
      </c>
      <c r="G229" s="2" t="n">
        <v>0</v>
      </c>
      <c r="H229" s="2" t="n">
        <v>0</v>
      </c>
      <c r="I229" s="2" t="n">
        <v>0</v>
      </c>
      <c r="J229" s="2" t="n">
        <v>0</v>
      </c>
      <c r="K229" s="2" t="s"/>
      <c r="L229" s="2">
        <f>IF(E229="כן",0,IF(I229&gt;3,0,F229))</f>
        <v/>
      </c>
      <c r="M229" s="2">
        <f>IF(E229="כן", 0, SUM(G229+H229+J229))</f>
        <v/>
      </c>
      <c r="N229" s="2">
        <f>SUM(M229+L229)</f>
        <v/>
      </c>
      <c r="O229" s="2" t="s">
        <v>502</v>
      </c>
    </row>
    <row r="230" spans="1:15">
      <c r="A230" s="3" t="s">
        <v>436</v>
      </c>
      <c r="B230" s="3" t="s">
        <v>503</v>
      </c>
      <c r="C230" s="3" t="s"/>
      <c r="D230" s="3" t="s"/>
      <c r="E230" s="3" t="s"/>
      <c r="F230" s="3">
        <f>SUM(F198:F229)</f>
        <v/>
      </c>
      <c r="G230" s="3">
        <f>SUM(G198:G229)</f>
        <v/>
      </c>
      <c r="H230" s="3">
        <f>SUM(H198:H229)</f>
        <v/>
      </c>
      <c r="I230" s="3" t="s"/>
      <c r="J230" s="3">
        <f>SUM(J198:J229)</f>
        <v/>
      </c>
      <c r="K230" s="3" t="s"/>
      <c r="L230" s="3">
        <f>SUM(L198:L229)</f>
        <v/>
      </c>
      <c r="M230" s="3">
        <f>SUM(M198:M229)</f>
        <v/>
      </c>
      <c r="N230" s="3">
        <f>SUM(N198:N229)</f>
        <v/>
      </c>
      <c r="O230" s="3" t="s"/>
    </row>
    <row r="231" spans="1:15">
      <c r="A231" s="2" t="s">
        <v>504</v>
      </c>
      <c r="B231" s="2" t="s">
        <v>505</v>
      </c>
      <c r="C231" s="2" t="s">
        <v>25</v>
      </c>
      <c r="D231" s="2" t="s">
        <v>18</v>
      </c>
      <c r="E231" s="2" t="s"/>
      <c r="F231" s="2" t="n">
        <v>5000</v>
      </c>
      <c r="G231" s="2" t="n">
        <v>0</v>
      </c>
      <c r="H231" s="2" t="n">
        <v>0</v>
      </c>
      <c r="I231" s="2" t="n">
        <v>0</v>
      </c>
      <c r="J231" s="2" t="n">
        <v>0</v>
      </c>
      <c r="K231" s="2" t="s"/>
      <c r="L231" s="2">
        <f>IF(E231="כן",0,IF(I231&gt;3,0,F231))</f>
        <v/>
      </c>
      <c r="M231" s="2">
        <f>IF(E231="כן", 0, SUM(G231+H231+J231))</f>
        <v/>
      </c>
      <c r="N231" s="2">
        <f>SUM(M231+L231)</f>
        <v/>
      </c>
      <c r="O231" s="2" t="s">
        <v>506</v>
      </c>
    </row>
    <row r="232" spans="1:15">
      <c r="A232" s="2" t="s">
        <v>504</v>
      </c>
      <c r="B232" s="2" t="s">
        <v>507</v>
      </c>
      <c r="C232" s="2" t="s">
        <v>25</v>
      </c>
      <c r="D232" s="2" t="s">
        <v>18</v>
      </c>
      <c r="E232" s="2" t="s"/>
      <c r="F232" s="2" t="n">
        <v>1952</v>
      </c>
      <c r="G232" s="2" t="n">
        <v>0</v>
      </c>
      <c r="H232" s="2" t="n">
        <v>0</v>
      </c>
      <c r="I232" s="2" t="n">
        <v>0</v>
      </c>
      <c r="J232" s="2" t="n">
        <v>0</v>
      </c>
      <c r="K232" s="2" t="s"/>
      <c r="L232" s="2">
        <f>IF(E232="כן",0,IF(I232&gt;3,0,F232))</f>
        <v/>
      </c>
      <c r="M232" s="2">
        <f>IF(E232="כן", 0, SUM(G232+H232+J232))</f>
        <v/>
      </c>
      <c r="N232" s="2">
        <f>SUM(M232+L232)</f>
        <v/>
      </c>
      <c r="O232" s="2" t="s">
        <v>508</v>
      </c>
    </row>
    <row r="233" spans="1:15">
      <c r="A233" s="2" t="s">
        <v>504</v>
      </c>
      <c r="B233" s="2" t="s">
        <v>509</v>
      </c>
      <c r="C233" s="2" t="s">
        <v>17</v>
      </c>
      <c r="D233" s="2" t="s">
        <v>18</v>
      </c>
      <c r="E233" s="2" t="s"/>
      <c r="F233" s="2" t="n">
        <v>1750</v>
      </c>
      <c r="G233" s="2" t="n">
        <v>0</v>
      </c>
      <c r="H233" s="2" t="n">
        <v>0</v>
      </c>
      <c r="I233" s="2" t="n">
        <v>0</v>
      </c>
      <c r="J233" s="2" t="n">
        <v>0</v>
      </c>
      <c r="K233" s="2" t="s"/>
      <c r="L233" s="2">
        <f>IF(E233="כן",0,IF(I233&gt;3,0,F233))</f>
        <v/>
      </c>
      <c r="M233" s="2">
        <f>IF(E233="כן", 0, SUM(G233+H233+J233))</f>
        <v/>
      </c>
      <c r="N233" s="2">
        <f>SUM(M233+L233)</f>
        <v/>
      </c>
      <c r="O233" s="2" t="s">
        <v>510</v>
      </c>
    </row>
    <row r="234" spans="1:15">
      <c r="A234" s="3" t="s">
        <v>504</v>
      </c>
      <c r="B234" s="3" t="s">
        <v>511</v>
      </c>
      <c r="C234" s="3" t="s"/>
      <c r="D234" s="3" t="s"/>
      <c r="E234" s="3" t="s"/>
      <c r="F234" s="3">
        <f>SUM(F231:F233)</f>
        <v/>
      </c>
      <c r="G234" s="3">
        <f>SUM(G231:G233)</f>
        <v/>
      </c>
      <c r="H234" s="3">
        <f>SUM(H231:H233)</f>
        <v/>
      </c>
      <c r="I234" s="3" t="s"/>
      <c r="J234" s="3">
        <f>SUM(J231:J233)</f>
        <v/>
      </c>
      <c r="K234" s="3" t="s"/>
      <c r="L234" s="3">
        <f>SUM(L231:L233)</f>
        <v/>
      </c>
      <c r="M234" s="3">
        <f>SUM(M231:M233)</f>
        <v/>
      </c>
      <c r="N234" s="3">
        <f>SUM(N231:N233)</f>
        <v/>
      </c>
      <c r="O234" s="3" t="s"/>
    </row>
    <row r="235" spans="1:15">
      <c r="A235" s="2" t="s">
        <v>512</v>
      </c>
      <c r="B235" s="2" t="s">
        <v>513</v>
      </c>
      <c r="C235" s="2" t="s">
        <v>17</v>
      </c>
      <c r="D235" s="2" t="s">
        <v>18</v>
      </c>
      <c r="E235" s="2" t="s"/>
      <c r="F235" s="2" t="n">
        <v>8500</v>
      </c>
      <c r="G235" s="2" t="n">
        <v>0</v>
      </c>
      <c r="H235" s="2" t="n">
        <v>0</v>
      </c>
      <c r="I235" s="2" t="n">
        <v>1</v>
      </c>
      <c r="J235" s="2" t="n">
        <v>9945</v>
      </c>
      <c r="K235" s="2" t="s"/>
      <c r="L235" s="2">
        <f>IF(E235="כן",0,IF(I235&gt;3,0,F235))</f>
        <v/>
      </c>
      <c r="M235" s="2">
        <f>IF(E235="כן", 0, SUM(G235+H235+J235))</f>
        <v/>
      </c>
      <c r="N235" s="2">
        <f>SUM(M235+L235)</f>
        <v/>
      </c>
      <c r="O235" s="2" t="s">
        <v>514</v>
      </c>
    </row>
    <row r="236" spans="1:15">
      <c r="A236" s="2" t="s">
        <v>512</v>
      </c>
      <c r="B236" s="2" t="s">
        <v>515</v>
      </c>
      <c r="C236" s="2" t="s">
        <v>39</v>
      </c>
      <c r="D236" s="2" t="s">
        <v>18</v>
      </c>
      <c r="E236" s="2" t="s"/>
      <c r="F236" s="2" t="n">
        <v>3419</v>
      </c>
      <c r="G236" s="2" t="n">
        <v>0</v>
      </c>
      <c r="H236" s="2" t="n">
        <v>0</v>
      </c>
      <c r="I236" s="2" t="n">
        <v>0</v>
      </c>
      <c r="J236" s="2" t="n">
        <v>0</v>
      </c>
      <c r="K236" s="2" t="s"/>
      <c r="L236" s="2">
        <f>IF(E236="כן",0,IF(I236&gt;3,0,F236))</f>
        <v/>
      </c>
      <c r="M236" s="2">
        <f>IF(E236="כן", 0, SUM(G236+H236+J236))</f>
        <v/>
      </c>
      <c r="N236" s="2">
        <f>SUM(M236+L236)</f>
        <v/>
      </c>
      <c r="O236" s="2" t="s">
        <v>516</v>
      </c>
    </row>
    <row r="237" spans="1:15">
      <c r="A237" s="2" t="s">
        <v>512</v>
      </c>
      <c r="B237" s="2" t="s">
        <v>517</v>
      </c>
      <c r="C237" s="2" t="s">
        <v>17</v>
      </c>
      <c r="D237" s="2" t="s">
        <v>18</v>
      </c>
      <c r="E237" s="2" t="s"/>
      <c r="F237" s="2" t="n">
        <v>10000</v>
      </c>
      <c r="G237" s="2" t="n">
        <v>0</v>
      </c>
      <c r="H237" s="2" t="n">
        <v>0</v>
      </c>
      <c r="I237" s="2" t="n">
        <v>0</v>
      </c>
      <c r="J237" s="2" t="n">
        <v>0</v>
      </c>
      <c r="K237" s="2" t="s"/>
      <c r="L237" s="2">
        <f>IF(E237="כן",0,IF(I237&gt;3,0,F237))</f>
        <v/>
      </c>
      <c r="M237" s="2">
        <f>IF(E237="כן", 0, SUM(G237+H237+J237))</f>
        <v/>
      </c>
      <c r="N237" s="2">
        <f>SUM(M237+L237)</f>
        <v/>
      </c>
      <c r="O237" s="2" t="s">
        <v>518</v>
      </c>
    </row>
    <row r="238" spans="1:15">
      <c r="A238" s="2" t="s">
        <v>512</v>
      </c>
      <c r="B238" s="2" t="s">
        <v>519</v>
      </c>
      <c r="C238" s="2" t="s">
        <v>17</v>
      </c>
      <c r="D238" s="2" t="s">
        <v>18</v>
      </c>
      <c r="E238" s="2" t="s"/>
      <c r="F238" s="2" t="n">
        <v>5850</v>
      </c>
      <c r="G238" s="2" t="n">
        <v>0</v>
      </c>
      <c r="H238" s="2" t="n">
        <v>0</v>
      </c>
      <c r="I238" s="2" t="n">
        <v>0</v>
      </c>
      <c r="J238" s="2" t="n">
        <v>0</v>
      </c>
      <c r="K238" s="2" t="s"/>
      <c r="L238" s="2">
        <f>IF(E238="כן",0,IF(I238&gt;3,0,F238))</f>
        <v/>
      </c>
      <c r="M238" s="2">
        <f>IF(E238="כן", 0, SUM(G238+H238+J238))</f>
        <v/>
      </c>
      <c r="N238" s="2">
        <f>SUM(M238+L238)</f>
        <v/>
      </c>
      <c r="O238" s="2" t="s">
        <v>520</v>
      </c>
    </row>
    <row r="239" spans="1:15">
      <c r="A239" s="2" t="s">
        <v>512</v>
      </c>
      <c r="B239" s="2" t="s">
        <v>521</v>
      </c>
      <c r="C239" s="2" t="s">
        <v>25</v>
      </c>
      <c r="D239" s="2" t="s">
        <v>18</v>
      </c>
      <c r="E239" s="2" t="s"/>
      <c r="F239" s="2" t="n">
        <v>4500</v>
      </c>
      <c r="G239" s="2" t="n">
        <v>0</v>
      </c>
      <c r="H239" s="2" t="n">
        <v>0</v>
      </c>
      <c r="I239" s="2" t="n">
        <v>5</v>
      </c>
      <c r="J239" s="2" t="n">
        <v>26325</v>
      </c>
      <c r="K239" s="2" t="s"/>
      <c r="L239" s="2">
        <f>IF(E239="כן",0,IF(I239&gt;3,0,F239))</f>
        <v/>
      </c>
      <c r="M239" s="2">
        <f>IF(E239="כן", 0, SUM(G239+H239+J239))</f>
        <v/>
      </c>
      <c r="N239" s="2">
        <f>SUM(M239+L239)</f>
        <v/>
      </c>
      <c r="O239" s="2" t="s">
        <v>522</v>
      </c>
    </row>
    <row r="240" spans="1:15">
      <c r="A240" s="2" t="s">
        <v>512</v>
      </c>
      <c r="B240" s="2" t="s">
        <v>523</v>
      </c>
      <c r="C240" s="2" t="s">
        <v>17</v>
      </c>
      <c r="D240" s="2" t="s">
        <v>18</v>
      </c>
      <c r="E240" s="2" t="s"/>
      <c r="F240" s="2" t="n">
        <v>18000</v>
      </c>
      <c r="G240" s="2" t="n">
        <v>7382</v>
      </c>
      <c r="H240" s="2" t="n">
        <v>0</v>
      </c>
      <c r="I240" s="2" t="n">
        <v>0</v>
      </c>
      <c r="J240" s="2" t="n">
        <v>0</v>
      </c>
      <c r="K240" s="2" t="s">
        <v>28</v>
      </c>
      <c r="L240" s="2">
        <f>IF(E240="כן",0,IF(I240&gt;3,0,F240))</f>
        <v/>
      </c>
      <c r="M240" s="2">
        <f>IF(E240="כן", 0, SUM(G240+H240+J240))</f>
        <v/>
      </c>
      <c r="N240" s="2">
        <f>SUM(M240+L240)</f>
        <v/>
      </c>
      <c r="O240" s="2" t="s">
        <v>524</v>
      </c>
    </row>
    <row r="241" spans="1:15">
      <c r="A241" s="2" t="s">
        <v>512</v>
      </c>
      <c r="B241" s="2" t="s">
        <v>525</v>
      </c>
      <c r="C241" s="2" t="s">
        <v>17</v>
      </c>
      <c r="D241" s="2" t="s">
        <v>18</v>
      </c>
      <c r="E241" s="2" t="s"/>
      <c r="F241" s="2" t="n">
        <v>8075</v>
      </c>
      <c r="G241" s="2" t="n">
        <v>0</v>
      </c>
      <c r="H241" s="2" t="n">
        <v>0</v>
      </c>
      <c r="I241" s="2" t="n">
        <v>0</v>
      </c>
      <c r="J241" s="2" t="n">
        <v>0</v>
      </c>
      <c r="K241" s="2" t="s"/>
      <c r="L241" s="2">
        <f>IF(E241="כן",0,IF(I241&gt;3,0,F241))</f>
        <v/>
      </c>
      <c r="M241" s="2">
        <f>IF(E241="כן", 0, SUM(G241+H241+J241))</f>
        <v/>
      </c>
      <c r="N241" s="2">
        <f>SUM(M241+L241)</f>
        <v/>
      </c>
      <c r="O241" s="2" t="s">
        <v>526</v>
      </c>
    </row>
    <row r="242" spans="1:15">
      <c r="A242" s="2" t="s">
        <v>512</v>
      </c>
      <c r="B242" s="2" t="s">
        <v>527</v>
      </c>
      <c r="C242" s="2" t="s">
        <v>25</v>
      </c>
      <c r="D242" s="2" t="s">
        <v>18</v>
      </c>
      <c r="E242" s="2" t="s"/>
      <c r="F242" s="2" t="n">
        <v>6500</v>
      </c>
      <c r="G242" s="2" t="n">
        <v>41186</v>
      </c>
      <c r="H242" s="2" t="n">
        <v>0</v>
      </c>
      <c r="I242" s="2" t="n">
        <v>0</v>
      </c>
      <c r="J242" s="2" t="n">
        <v>0</v>
      </c>
      <c r="K242" s="2" t="s">
        <v>528</v>
      </c>
      <c r="L242" s="2">
        <f>IF(E242="כן",0,IF(I242&gt;3,0,F242))</f>
        <v/>
      </c>
      <c r="M242" s="2">
        <f>IF(E242="כן", 0, SUM(G242+H242+J242))</f>
        <v/>
      </c>
      <c r="N242" s="2">
        <f>SUM(M242+L242)</f>
        <v/>
      </c>
      <c r="O242" s="2" t="s">
        <v>529</v>
      </c>
    </row>
    <row r="243" spans="1:15">
      <c r="A243" s="2" t="s">
        <v>512</v>
      </c>
      <c r="B243" s="2" t="s">
        <v>530</v>
      </c>
      <c r="C243" s="2" t="s">
        <v>17</v>
      </c>
      <c r="D243" s="2" t="s">
        <v>42</v>
      </c>
      <c r="E243" s="2" t="s"/>
      <c r="F243" s="2" t="n">
        <v>0</v>
      </c>
      <c r="G243" s="2" t="n">
        <v>0</v>
      </c>
      <c r="H243" s="2" t="n">
        <v>0</v>
      </c>
      <c r="I243" s="2" t="n">
        <v>0</v>
      </c>
      <c r="J243" s="2" t="n">
        <v>0</v>
      </c>
      <c r="K243" s="2" t="s"/>
      <c r="L243" s="2">
        <f>IF(E243="כן",0,IF(I243&gt;3,0,F243))</f>
        <v/>
      </c>
      <c r="M243" s="2">
        <f>IF(E243="כן", 0, SUM(G243+H243+J243))</f>
        <v/>
      </c>
      <c r="N243" s="2">
        <f>SUM(M243+L243)</f>
        <v/>
      </c>
      <c r="O243" s="2" t="s">
        <v>531</v>
      </c>
    </row>
    <row r="244" spans="1:15">
      <c r="A244" s="2" t="s">
        <v>512</v>
      </c>
      <c r="B244" s="2" t="s">
        <v>532</v>
      </c>
      <c r="C244" s="2" t="s">
        <v>25</v>
      </c>
      <c r="D244" s="2" t="s">
        <v>18</v>
      </c>
      <c r="E244" s="2" t="s"/>
      <c r="F244" s="2" t="n">
        <v>9000</v>
      </c>
      <c r="G244" s="2" t="n">
        <v>0</v>
      </c>
      <c r="H244" s="2" t="n">
        <v>0</v>
      </c>
      <c r="I244" s="2" t="n">
        <v>0</v>
      </c>
      <c r="J244" s="2" t="n">
        <v>0</v>
      </c>
      <c r="K244" s="2" t="s"/>
      <c r="L244" s="2">
        <f>IF(E244="כן",0,IF(I244&gt;3,0,F244))</f>
        <v/>
      </c>
      <c r="M244" s="2">
        <f>IF(E244="כן", 0, SUM(G244+H244+J244))</f>
        <v/>
      </c>
      <c r="N244" s="2">
        <f>SUM(M244+L244)</f>
        <v/>
      </c>
      <c r="O244" s="2" t="s">
        <v>533</v>
      </c>
    </row>
    <row r="245" spans="1:15">
      <c r="A245" s="2" t="s">
        <v>512</v>
      </c>
      <c r="B245" s="2" t="s">
        <v>534</v>
      </c>
      <c r="C245" s="2" t="s">
        <v>39</v>
      </c>
      <c r="D245" s="2" t="s">
        <v>18</v>
      </c>
      <c r="E245" s="2" t="s"/>
      <c r="F245" s="2" t="n">
        <v>8050</v>
      </c>
      <c r="G245" s="2" t="n">
        <v>0</v>
      </c>
      <c r="H245" s="2" t="n">
        <v>0</v>
      </c>
      <c r="I245" s="2" t="n">
        <v>0</v>
      </c>
      <c r="J245" s="2" t="n">
        <v>0</v>
      </c>
      <c r="K245" s="2" t="s"/>
      <c r="L245" s="2">
        <f>IF(E245="כן",0,IF(I245&gt;3,0,F245))</f>
        <v/>
      </c>
      <c r="M245" s="2">
        <f>IF(E245="כן", 0, SUM(G245+H245+J245))</f>
        <v/>
      </c>
      <c r="N245" s="2">
        <f>SUM(M245+L245)</f>
        <v/>
      </c>
      <c r="O245" s="2" t="s">
        <v>535</v>
      </c>
    </row>
    <row r="246" spans="1:15">
      <c r="A246" s="2" t="s">
        <v>512</v>
      </c>
      <c r="B246" s="2" t="s">
        <v>536</v>
      </c>
      <c r="C246" s="2" t="s">
        <v>25</v>
      </c>
      <c r="D246" s="2" t="s">
        <v>42</v>
      </c>
      <c r="E246" s="2" t="s"/>
      <c r="F246" s="2" t="n">
        <v>0</v>
      </c>
      <c r="G246" s="2" t="n">
        <v>0</v>
      </c>
      <c r="H246" s="2" t="n">
        <v>0</v>
      </c>
      <c r="I246" s="2" t="n">
        <v>0</v>
      </c>
      <c r="J246" s="2" t="n">
        <v>0</v>
      </c>
      <c r="K246" s="2" t="s"/>
      <c r="L246" s="2">
        <f>IF(E246="כן",0,IF(I246&gt;3,0,F246))</f>
        <v/>
      </c>
      <c r="M246" s="2">
        <f>IF(E246="כן", 0, SUM(G246+H246+J246))</f>
        <v/>
      </c>
      <c r="N246" s="2">
        <f>SUM(M246+L246)</f>
        <v/>
      </c>
      <c r="O246" s="2" t="s"/>
    </row>
    <row r="247" spans="1:15">
      <c r="A247" s="2" t="s">
        <v>512</v>
      </c>
      <c r="B247" s="2" t="s">
        <v>537</v>
      </c>
      <c r="C247" s="2" t="s">
        <v>17</v>
      </c>
      <c r="D247" s="2" t="s">
        <v>18</v>
      </c>
      <c r="E247" s="2" t="s"/>
      <c r="F247" s="2" t="n">
        <v>10000</v>
      </c>
      <c r="G247" s="2" t="n">
        <v>0</v>
      </c>
      <c r="H247" s="2" t="n">
        <v>0</v>
      </c>
      <c r="I247" s="2" t="n">
        <v>0</v>
      </c>
      <c r="J247" s="2" t="n">
        <v>0</v>
      </c>
      <c r="K247" s="2" t="s"/>
      <c r="L247" s="2">
        <f>IF(E247="כן",0,IF(I247&gt;3,0,F247))</f>
        <v/>
      </c>
      <c r="M247" s="2">
        <f>IF(E247="כן", 0, SUM(G247+H247+J247))</f>
        <v/>
      </c>
      <c r="N247" s="2">
        <f>SUM(M247+L247)</f>
        <v/>
      </c>
      <c r="O247" s="2" t="s">
        <v>538</v>
      </c>
    </row>
    <row r="248" spans="1:15">
      <c r="A248" s="2" t="s">
        <v>512</v>
      </c>
      <c r="B248" s="2" t="s">
        <v>539</v>
      </c>
      <c r="C248" s="2" t="s">
        <v>25</v>
      </c>
      <c r="D248" s="2" t="s">
        <v>18</v>
      </c>
      <c r="E248" s="2" t="s"/>
      <c r="F248" s="2" t="n">
        <v>4000</v>
      </c>
      <c r="G248" s="2" t="n">
        <v>0</v>
      </c>
      <c r="H248" s="2" t="n">
        <v>0</v>
      </c>
      <c r="I248" s="2" t="n">
        <v>11</v>
      </c>
      <c r="J248" s="2" t="n">
        <v>52782</v>
      </c>
      <c r="K248" s="2" t="s"/>
      <c r="L248" s="2">
        <f>IF(E248="כן",0,IF(I248&gt;3,0,F248))</f>
        <v/>
      </c>
      <c r="M248" s="2">
        <f>IF(E248="כן", 0, SUM(G248+H248+J248))</f>
        <v/>
      </c>
      <c r="N248" s="2">
        <f>SUM(M248+L248)</f>
        <v/>
      </c>
      <c r="O248" s="2" t="s">
        <v>540</v>
      </c>
    </row>
    <row r="249" spans="1:15">
      <c r="A249" s="2" t="s">
        <v>512</v>
      </c>
      <c r="B249" s="2" t="s">
        <v>541</v>
      </c>
      <c r="C249" s="2" t="s">
        <v>17</v>
      </c>
      <c r="D249" s="2" t="s">
        <v>18</v>
      </c>
      <c r="E249" s="2" t="s"/>
      <c r="F249" s="2" t="n">
        <v>8000</v>
      </c>
      <c r="G249" s="2" t="n">
        <v>14272</v>
      </c>
      <c r="H249" s="2" t="n">
        <v>0</v>
      </c>
      <c r="I249" s="2" t="n">
        <v>12</v>
      </c>
      <c r="J249" s="2" t="n">
        <v>112880</v>
      </c>
      <c r="K249" s="2" t="s">
        <v>28</v>
      </c>
      <c r="L249" s="2">
        <f>IF(E249="כן",0,IF(I249&gt;3,0,F249))</f>
        <v/>
      </c>
      <c r="M249" s="2">
        <f>IF(E249="כן", 0, SUM(G249+H249+J249))</f>
        <v/>
      </c>
      <c r="N249" s="2">
        <f>SUM(M249+L249)</f>
        <v/>
      </c>
      <c r="O249" s="2" t="s">
        <v>542</v>
      </c>
    </row>
    <row r="250" spans="1:15">
      <c r="A250" s="2" t="s">
        <v>512</v>
      </c>
      <c r="B250" s="2" t="s">
        <v>543</v>
      </c>
      <c r="C250" s="2" t="s">
        <v>17</v>
      </c>
      <c r="D250" s="2" t="s">
        <v>18</v>
      </c>
      <c r="E250" s="2" t="s"/>
      <c r="F250" s="2" t="n">
        <v>6500</v>
      </c>
      <c r="G250" s="2" t="n">
        <v>0</v>
      </c>
      <c r="H250" s="2" t="n">
        <v>0</v>
      </c>
      <c r="I250" s="2" t="n">
        <v>0</v>
      </c>
      <c r="J250" s="2" t="n">
        <v>0</v>
      </c>
      <c r="K250" s="2" t="s"/>
      <c r="L250" s="2">
        <f>IF(E250="כן",0,IF(I250&gt;3,0,F250))</f>
        <v/>
      </c>
      <c r="M250" s="2">
        <f>IF(E250="כן", 0, SUM(G250+H250+J250))</f>
        <v/>
      </c>
      <c r="N250" s="2">
        <f>SUM(M250+L250)</f>
        <v/>
      </c>
      <c r="O250" s="2" t="s">
        <v>544</v>
      </c>
    </row>
    <row r="251" spans="1:15">
      <c r="A251" s="2" t="s">
        <v>512</v>
      </c>
      <c r="B251" s="2" t="s">
        <v>545</v>
      </c>
      <c r="C251" s="2" t="s">
        <v>17</v>
      </c>
      <c r="D251" s="2" t="s">
        <v>18</v>
      </c>
      <c r="E251" s="2" t="s"/>
      <c r="F251" s="2" t="n">
        <v>6500</v>
      </c>
      <c r="G251" s="2" t="n">
        <v>0</v>
      </c>
      <c r="H251" s="2" t="n">
        <v>0</v>
      </c>
      <c r="I251" s="2" t="n">
        <v>0</v>
      </c>
      <c r="J251" s="2" t="n">
        <v>0</v>
      </c>
      <c r="K251" s="2" t="s"/>
      <c r="L251" s="2">
        <f>IF(E251="כן",0,IF(I251&gt;3,0,F251))</f>
        <v/>
      </c>
      <c r="M251" s="2">
        <f>IF(E251="כן", 0, SUM(G251+H251+J251))</f>
        <v/>
      </c>
      <c r="N251" s="2">
        <f>SUM(M251+L251)</f>
        <v/>
      </c>
      <c r="O251" s="2" t="s">
        <v>546</v>
      </c>
    </row>
    <row r="252" spans="1:15">
      <c r="A252" s="2" t="s">
        <v>512</v>
      </c>
      <c r="B252" s="2" t="s">
        <v>547</v>
      </c>
      <c r="C252" s="2" t="s">
        <v>17</v>
      </c>
      <c r="D252" s="2" t="s">
        <v>18</v>
      </c>
      <c r="E252" s="2" t="s"/>
      <c r="F252" s="2" t="n">
        <v>8000</v>
      </c>
      <c r="G252" s="2" t="n">
        <v>0</v>
      </c>
      <c r="H252" s="2" t="n">
        <v>0</v>
      </c>
      <c r="I252" s="2" t="n">
        <v>0</v>
      </c>
      <c r="J252" s="2" t="n">
        <v>0</v>
      </c>
      <c r="K252" s="2" t="s">
        <v>548</v>
      </c>
      <c r="L252" s="2">
        <f>IF(E252="כן",0,IF(I252&gt;3,0,F252))</f>
        <v/>
      </c>
      <c r="M252" s="2">
        <f>IF(E252="כן", 0, SUM(G252+H252+J252))</f>
        <v/>
      </c>
      <c r="N252" s="2">
        <f>SUM(M252+L252)</f>
        <v/>
      </c>
      <c r="O252" s="2" t="s">
        <v>549</v>
      </c>
    </row>
    <row r="253" spans="1:15">
      <c r="A253" s="2" t="s">
        <v>512</v>
      </c>
      <c r="B253" s="2" t="s">
        <v>550</v>
      </c>
      <c r="C253" s="2" t="s">
        <v>17</v>
      </c>
      <c r="D253" s="2" t="s">
        <v>18</v>
      </c>
      <c r="E253" s="2" t="s"/>
      <c r="F253" s="2" t="n">
        <v>7200</v>
      </c>
      <c r="G253" s="2" t="n">
        <v>0</v>
      </c>
      <c r="H253" s="2" t="n">
        <v>0</v>
      </c>
      <c r="I253" s="2" t="n">
        <v>0</v>
      </c>
      <c r="J253" s="2" t="n">
        <v>0</v>
      </c>
      <c r="K253" s="2" t="s"/>
      <c r="L253" s="2">
        <f>IF(E253="כן",0,IF(I253&gt;3,0,F253))</f>
        <v/>
      </c>
      <c r="M253" s="2">
        <f>IF(E253="כן", 0, SUM(G253+H253+J253))</f>
        <v/>
      </c>
      <c r="N253" s="2">
        <f>SUM(M253+L253)</f>
        <v/>
      </c>
      <c r="O253" s="2" t="s">
        <v>551</v>
      </c>
    </row>
    <row r="254" spans="1:15">
      <c r="A254" s="2" t="s">
        <v>512</v>
      </c>
      <c r="B254" s="2" t="s">
        <v>552</v>
      </c>
      <c r="C254" s="2" t="s">
        <v>25</v>
      </c>
      <c r="D254" s="2" t="s">
        <v>18</v>
      </c>
      <c r="E254" s="2" t="s"/>
      <c r="F254" s="2" t="n">
        <v>5500</v>
      </c>
      <c r="G254" s="2" t="n">
        <v>0</v>
      </c>
      <c r="H254" s="2" t="n">
        <v>0</v>
      </c>
      <c r="I254" s="2" t="n">
        <v>0</v>
      </c>
      <c r="J254" s="2" t="n">
        <v>0</v>
      </c>
      <c r="K254" s="2" t="s"/>
      <c r="L254" s="2">
        <f>IF(E254="כן",0,IF(I254&gt;3,0,F254))</f>
        <v/>
      </c>
      <c r="M254" s="2">
        <f>IF(E254="כן", 0, SUM(G254+H254+J254))</f>
        <v/>
      </c>
      <c r="N254" s="2">
        <f>SUM(M254+L254)</f>
        <v/>
      </c>
      <c r="O254" s="2" t="s">
        <v>553</v>
      </c>
    </row>
    <row r="255" spans="1:15">
      <c r="A255" s="2" t="s">
        <v>512</v>
      </c>
      <c r="B255" s="2" t="s">
        <v>554</v>
      </c>
      <c r="C255" s="2" t="s">
        <v>17</v>
      </c>
      <c r="D255" s="2" t="s">
        <v>18</v>
      </c>
      <c r="E255" s="2" t="s"/>
      <c r="F255" s="2" t="n">
        <v>8500</v>
      </c>
      <c r="G255" s="2" t="n">
        <v>0</v>
      </c>
      <c r="H255" s="2" t="n">
        <v>0</v>
      </c>
      <c r="I255" s="2" t="n">
        <v>7</v>
      </c>
      <c r="J255" s="2" t="n">
        <v>69615</v>
      </c>
      <c r="K255" s="2" t="s"/>
      <c r="L255" s="2">
        <f>IF(E255="כן",0,IF(I255&gt;3,0,F255))</f>
        <v/>
      </c>
      <c r="M255" s="2">
        <f>IF(E255="כן", 0, SUM(G255+H255+J255))</f>
        <v/>
      </c>
      <c r="N255" s="2">
        <f>SUM(M255+L255)</f>
        <v/>
      </c>
      <c r="O255" s="2" t="s">
        <v>555</v>
      </c>
    </row>
    <row r="256" spans="1:15">
      <c r="A256" s="2" t="s">
        <v>512</v>
      </c>
      <c r="B256" s="2" t="s">
        <v>556</v>
      </c>
      <c r="C256" s="2" t="s">
        <v>17</v>
      </c>
      <c r="D256" s="2" t="s">
        <v>18</v>
      </c>
      <c r="E256" s="2" t="s"/>
      <c r="F256" s="2" t="n">
        <v>10000</v>
      </c>
      <c r="G256" s="2" t="n">
        <v>0</v>
      </c>
      <c r="H256" s="2" t="n">
        <v>0</v>
      </c>
      <c r="I256" s="2" t="n">
        <v>0</v>
      </c>
      <c r="J256" s="2" t="n">
        <v>0</v>
      </c>
      <c r="K256" s="2" t="s"/>
      <c r="L256" s="2">
        <f>IF(E256="כן",0,IF(I256&gt;3,0,F256))</f>
        <v/>
      </c>
      <c r="M256" s="2">
        <f>IF(E256="כן", 0, SUM(G256+H256+J256))</f>
        <v/>
      </c>
      <c r="N256" s="2">
        <f>SUM(M256+L256)</f>
        <v/>
      </c>
      <c r="O256" s="2" t="s">
        <v>557</v>
      </c>
    </row>
    <row r="257" spans="1:15">
      <c r="A257" s="2" t="s">
        <v>512</v>
      </c>
      <c r="B257" s="2" t="s">
        <v>558</v>
      </c>
      <c r="C257" s="2" t="s">
        <v>17</v>
      </c>
      <c r="D257" s="2" t="s">
        <v>18</v>
      </c>
      <c r="E257" s="2" t="s"/>
      <c r="F257" s="2" t="n">
        <v>6500</v>
      </c>
      <c r="G257" s="2" t="n">
        <v>0</v>
      </c>
      <c r="H257" s="2" t="n">
        <v>0</v>
      </c>
      <c r="I257" s="2" t="n">
        <v>0</v>
      </c>
      <c r="J257" s="2" t="n">
        <v>0</v>
      </c>
      <c r="K257" s="2" t="s"/>
      <c r="L257" s="2">
        <f>IF(E257="כן",0,IF(I257&gt;3,0,F257))</f>
        <v/>
      </c>
      <c r="M257" s="2">
        <f>IF(E257="כן", 0, SUM(G257+H257+J257))</f>
        <v/>
      </c>
      <c r="N257" s="2">
        <f>SUM(M257+L257)</f>
        <v/>
      </c>
      <c r="O257" s="2" t="s">
        <v>559</v>
      </c>
    </row>
    <row r="258" spans="1:15">
      <c r="A258" s="2" t="s">
        <v>512</v>
      </c>
      <c r="B258" s="2" t="s">
        <v>560</v>
      </c>
      <c r="C258" s="2" t="s">
        <v>17</v>
      </c>
      <c r="D258" s="2" t="s">
        <v>18</v>
      </c>
      <c r="E258" s="2" t="s"/>
      <c r="F258" s="2" t="n">
        <v>8000</v>
      </c>
      <c r="G258" s="2" t="n">
        <v>0</v>
      </c>
      <c r="H258" s="2" t="n">
        <v>0</v>
      </c>
      <c r="I258" s="2" t="n">
        <v>0</v>
      </c>
      <c r="J258" s="2" t="n">
        <v>0</v>
      </c>
      <c r="K258" s="2" t="s"/>
      <c r="L258" s="2">
        <f>IF(E258="כן",0,IF(I258&gt;3,0,F258))</f>
        <v/>
      </c>
      <c r="M258" s="2">
        <f>IF(E258="כן", 0, SUM(G258+H258+J258))</f>
        <v/>
      </c>
      <c r="N258" s="2">
        <f>SUM(M258+L258)</f>
        <v/>
      </c>
      <c r="O258" s="2" t="s">
        <v>561</v>
      </c>
    </row>
    <row r="259" spans="1:15">
      <c r="A259" s="2" t="s">
        <v>512</v>
      </c>
      <c r="B259" s="2" t="s">
        <v>562</v>
      </c>
      <c r="C259" s="2" t="s">
        <v>17</v>
      </c>
      <c r="D259" s="2" t="s">
        <v>18</v>
      </c>
      <c r="E259" s="2" t="s"/>
      <c r="F259" s="2" t="n">
        <v>9500</v>
      </c>
      <c r="G259" s="2" t="n">
        <v>0</v>
      </c>
      <c r="H259" s="2" t="n">
        <v>0</v>
      </c>
      <c r="I259" s="2" t="n">
        <v>0</v>
      </c>
      <c r="J259" s="2" t="n">
        <v>0</v>
      </c>
      <c r="K259" s="2" t="s"/>
      <c r="L259" s="2">
        <f>IF(E259="כן",0,IF(I259&gt;3,0,F259))</f>
        <v/>
      </c>
      <c r="M259" s="2">
        <f>IF(E259="כן", 0, SUM(G259+H259+J259))</f>
        <v/>
      </c>
      <c r="N259" s="2">
        <f>SUM(M259+L259)</f>
        <v/>
      </c>
      <c r="O259" s="2" t="s">
        <v>563</v>
      </c>
    </row>
    <row r="260" spans="1:15">
      <c r="A260" s="2" t="s">
        <v>512</v>
      </c>
      <c r="B260" s="2" t="s">
        <v>564</v>
      </c>
      <c r="C260" s="2" t="s">
        <v>17</v>
      </c>
      <c r="D260" s="2" t="s">
        <v>18</v>
      </c>
      <c r="E260" s="2" t="s"/>
      <c r="F260" s="2" t="n">
        <v>8075</v>
      </c>
      <c r="G260" s="2" t="n">
        <v>0</v>
      </c>
      <c r="H260" s="2" t="n">
        <v>0</v>
      </c>
      <c r="I260" s="2" t="n">
        <v>0</v>
      </c>
      <c r="J260" s="2" t="n">
        <v>0</v>
      </c>
      <c r="K260" s="2" t="s"/>
      <c r="L260" s="2">
        <f>IF(E260="כן",0,IF(I260&gt;3,0,F260))</f>
        <v/>
      </c>
      <c r="M260" s="2">
        <f>IF(E260="כן", 0, SUM(G260+H260+J260))</f>
        <v/>
      </c>
      <c r="N260" s="2">
        <f>SUM(M260+L260)</f>
        <v/>
      </c>
      <c r="O260" s="2" t="s">
        <v>565</v>
      </c>
    </row>
    <row r="261" spans="1:15">
      <c r="A261" s="2" t="s">
        <v>512</v>
      </c>
      <c r="B261" s="2" t="s">
        <v>566</v>
      </c>
      <c r="C261" s="2" t="s">
        <v>17</v>
      </c>
      <c r="D261" s="2" t="s">
        <v>18</v>
      </c>
      <c r="E261" s="2" t="s"/>
      <c r="F261" s="2" t="n">
        <v>5000</v>
      </c>
      <c r="G261" s="2" t="n">
        <v>0</v>
      </c>
      <c r="H261" s="2" t="n">
        <v>0</v>
      </c>
      <c r="I261" s="2" t="n">
        <v>0</v>
      </c>
      <c r="J261" s="2" t="n">
        <v>0</v>
      </c>
      <c r="K261" s="2" t="s"/>
      <c r="L261" s="2">
        <f>IF(E261="כן",0,IF(I261&gt;3,0,F261))</f>
        <v/>
      </c>
      <c r="M261" s="2">
        <f>IF(E261="כן", 0, SUM(G261+H261+J261))</f>
        <v/>
      </c>
      <c r="N261" s="2">
        <f>SUM(M261+L261)</f>
        <v/>
      </c>
      <c r="O261" s="2" t="s">
        <v>567</v>
      </c>
    </row>
    <row r="262" spans="1:15">
      <c r="A262" s="2" t="s">
        <v>512</v>
      </c>
      <c r="B262" s="2" t="s">
        <v>568</v>
      </c>
      <c r="C262" s="2" t="s">
        <v>17</v>
      </c>
      <c r="D262" s="2" t="s">
        <v>18</v>
      </c>
      <c r="E262" s="2" t="s"/>
      <c r="F262" s="2" t="n">
        <v>5000</v>
      </c>
      <c r="G262" s="2" t="n">
        <v>0</v>
      </c>
      <c r="H262" s="2" t="n">
        <v>0</v>
      </c>
      <c r="I262" s="2" t="n">
        <v>0</v>
      </c>
      <c r="J262" s="2" t="n">
        <v>0</v>
      </c>
      <c r="K262" s="2" t="s"/>
      <c r="L262" s="2">
        <f>IF(E262="כן",0,IF(I262&gt;3,0,F262))</f>
        <v/>
      </c>
      <c r="M262" s="2">
        <f>IF(E262="כן", 0, SUM(G262+H262+J262))</f>
        <v/>
      </c>
      <c r="N262" s="2">
        <f>SUM(M262+L262)</f>
        <v/>
      </c>
      <c r="O262" s="2" t="s">
        <v>569</v>
      </c>
    </row>
    <row r="263" spans="1:15">
      <c r="A263" s="2" t="s">
        <v>512</v>
      </c>
      <c r="B263" s="2" t="s">
        <v>570</v>
      </c>
      <c r="C263" s="2" t="s">
        <v>17</v>
      </c>
      <c r="D263" s="2" t="s">
        <v>18</v>
      </c>
      <c r="E263" s="2" t="s"/>
      <c r="F263" s="2" t="n">
        <v>7182</v>
      </c>
      <c r="G263" s="2" t="n">
        <v>0</v>
      </c>
      <c r="H263" s="2" t="n">
        <v>0</v>
      </c>
      <c r="I263" s="2" t="n">
        <v>0</v>
      </c>
      <c r="J263" s="2" t="n">
        <v>0</v>
      </c>
      <c r="K263" s="2" t="s"/>
      <c r="L263" s="2">
        <f>IF(E263="כן",0,IF(I263&gt;3,0,F263))</f>
        <v/>
      </c>
      <c r="M263" s="2">
        <f>IF(E263="כן", 0, SUM(G263+H263+J263))</f>
        <v/>
      </c>
      <c r="N263" s="2">
        <f>SUM(M263+L263)</f>
        <v/>
      </c>
      <c r="O263" s="2" t="s">
        <v>571</v>
      </c>
    </row>
    <row r="264" spans="1:15">
      <c r="A264" s="2" t="s">
        <v>512</v>
      </c>
      <c r="B264" s="2" t="s">
        <v>572</v>
      </c>
      <c r="C264" s="2" t="s">
        <v>17</v>
      </c>
      <c r="D264" s="2" t="s">
        <v>18</v>
      </c>
      <c r="E264" s="2" t="s"/>
      <c r="F264" s="2" t="n">
        <v>8500</v>
      </c>
      <c r="G264" s="2" t="n">
        <v>0</v>
      </c>
      <c r="H264" s="2" t="n">
        <v>0</v>
      </c>
      <c r="I264" s="2" t="n">
        <v>1</v>
      </c>
      <c r="J264" s="2" t="n">
        <v>10030</v>
      </c>
      <c r="K264" s="2" t="s"/>
      <c r="L264" s="2">
        <f>IF(E264="כן",0,IF(I264&gt;3,0,F264))</f>
        <v/>
      </c>
      <c r="M264" s="2">
        <f>IF(E264="כן", 0, SUM(G264+H264+J264))</f>
        <v/>
      </c>
      <c r="N264" s="2">
        <f>SUM(M264+L264)</f>
        <v/>
      </c>
      <c r="O264" s="2" t="s">
        <v>573</v>
      </c>
    </row>
    <row r="265" spans="1:15">
      <c r="A265" s="2" t="s">
        <v>512</v>
      </c>
      <c r="B265" s="2" t="s">
        <v>574</v>
      </c>
      <c r="C265" s="2" t="s">
        <v>17</v>
      </c>
      <c r="D265" s="2" t="s">
        <v>18</v>
      </c>
      <c r="E265" s="2" t="s"/>
      <c r="F265" s="2" t="n">
        <v>8075</v>
      </c>
      <c r="G265" s="2" t="n">
        <v>0</v>
      </c>
      <c r="H265" s="2" t="n">
        <v>0</v>
      </c>
      <c r="I265" s="2" t="n">
        <v>0</v>
      </c>
      <c r="J265" s="2" t="n">
        <v>0</v>
      </c>
      <c r="K265" s="2" t="s"/>
      <c r="L265" s="2">
        <f>IF(E265="כן",0,IF(I265&gt;3,0,F265))</f>
        <v/>
      </c>
      <c r="M265" s="2">
        <f>IF(E265="כן", 0, SUM(G265+H265+J265))</f>
        <v/>
      </c>
      <c r="N265" s="2">
        <f>SUM(M265+L265)</f>
        <v/>
      </c>
      <c r="O265" s="2" t="s">
        <v>575</v>
      </c>
    </row>
    <row r="266" spans="1:15">
      <c r="A266" s="2" t="s">
        <v>512</v>
      </c>
      <c r="B266" s="2" t="s">
        <v>576</v>
      </c>
      <c r="C266" s="2" t="s">
        <v>25</v>
      </c>
      <c r="D266" s="2" t="s">
        <v>18</v>
      </c>
      <c r="E266" s="2" t="s"/>
      <c r="F266" s="2" t="n">
        <v>6500</v>
      </c>
      <c r="G266" s="2" t="n">
        <v>0</v>
      </c>
      <c r="H266" s="2" t="n">
        <v>0</v>
      </c>
      <c r="I266" s="2" t="n">
        <v>10</v>
      </c>
      <c r="J266" s="2" t="n">
        <v>76526</v>
      </c>
      <c r="K266" s="2" t="s"/>
      <c r="L266" s="2">
        <f>IF(E266="כן",0,IF(I266&gt;3,0,F266))</f>
        <v/>
      </c>
      <c r="M266" s="2">
        <f>IF(E266="כן", 0, SUM(G266+H266+J266))</f>
        <v/>
      </c>
      <c r="N266" s="2">
        <f>SUM(M266+L266)</f>
        <v/>
      </c>
      <c r="O266" s="2" t="s">
        <v>577</v>
      </c>
    </row>
    <row r="267" spans="1:15">
      <c r="A267" s="2" t="s">
        <v>512</v>
      </c>
      <c r="B267" s="2" t="s">
        <v>578</v>
      </c>
      <c r="C267" s="2" t="s">
        <v>17</v>
      </c>
      <c r="D267" s="2" t="s">
        <v>18</v>
      </c>
      <c r="E267" s="2" t="s"/>
      <c r="F267" s="2" t="n">
        <v>7500</v>
      </c>
      <c r="G267" s="2" t="n">
        <v>42826</v>
      </c>
      <c r="H267" s="2" t="n">
        <v>0</v>
      </c>
      <c r="I267" s="2" t="n">
        <v>0</v>
      </c>
      <c r="J267" s="2" t="n">
        <v>0</v>
      </c>
      <c r="K267" s="2" t="s">
        <v>28</v>
      </c>
      <c r="L267" s="2">
        <f>IF(E267="כן",0,IF(I267&gt;3,0,F267))</f>
        <v/>
      </c>
      <c r="M267" s="2">
        <f>IF(E267="כן", 0, SUM(G267+H267+J267))</f>
        <v/>
      </c>
      <c r="N267" s="2">
        <f>SUM(M267+L267)</f>
        <v/>
      </c>
      <c r="O267" s="2" t="s">
        <v>579</v>
      </c>
    </row>
    <row r="268" spans="1:15">
      <c r="A268" s="2" t="s">
        <v>512</v>
      </c>
      <c r="B268" s="2" t="s">
        <v>580</v>
      </c>
      <c r="C268" s="2" t="s">
        <v>17</v>
      </c>
      <c r="D268" s="2" t="s">
        <v>18</v>
      </c>
      <c r="E268" s="2" t="s"/>
      <c r="F268" s="2" t="n">
        <v>10000</v>
      </c>
      <c r="G268" s="2" t="n">
        <v>93249</v>
      </c>
      <c r="H268" s="2" t="n">
        <v>29731</v>
      </c>
      <c r="I268" s="2" t="n">
        <v>11</v>
      </c>
      <c r="J268" s="2" t="n">
        <v>129800</v>
      </c>
      <c r="K268" s="2" t="s">
        <v>581</v>
      </c>
      <c r="L268" s="2">
        <f>IF(E268="כן",0,IF(I268&gt;3,0,F268))</f>
        <v/>
      </c>
      <c r="M268" s="2">
        <f>IF(E268="כן", 0, SUM(G268+H268+J268))</f>
        <v/>
      </c>
      <c r="N268" s="2">
        <f>SUM(M268+L268)</f>
        <v/>
      </c>
      <c r="O268" s="2" t="s">
        <v>582</v>
      </c>
    </row>
    <row r="269" spans="1:15">
      <c r="A269" s="2" t="s">
        <v>512</v>
      </c>
      <c r="B269" s="2" t="s">
        <v>583</v>
      </c>
      <c r="C269" s="2" t="s">
        <v>17</v>
      </c>
      <c r="D269" s="2" t="s">
        <v>18</v>
      </c>
      <c r="E269" s="2" t="s"/>
      <c r="F269" s="2" t="n">
        <v>8000</v>
      </c>
      <c r="G269" s="2" t="n">
        <v>0</v>
      </c>
      <c r="H269" s="2" t="n">
        <v>0</v>
      </c>
      <c r="I269" s="2" t="n">
        <v>13</v>
      </c>
      <c r="J269" s="2" t="n">
        <v>121680</v>
      </c>
      <c r="K269" s="2" t="s"/>
      <c r="L269" s="2">
        <f>IF(E269="כן",0,IF(I269&gt;3,0,F269))</f>
        <v/>
      </c>
      <c r="M269" s="2">
        <f>IF(E269="כן", 0, SUM(G269+H269+J269))</f>
        <v/>
      </c>
      <c r="N269" s="2">
        <f>SUM(M269+L269)</f>
        <v/>
      </c>
      <c r="O269" s="2" t="s">
        <v>584</v>
      </c>
    </row>
    <row r="270" spans="1:15">
      <c r="A270" s="2" t="s">
        <v>512</v>
      </c>
      <c r="B270" s="2" t="s">
        <v>585</v>
      </c>
      <c r="C270" s="2" t="s">
        <v>17</v>
      </c>
      <c r="D270" s="2" t="s">
        <v>18</v>
      </c>
      <c r="E270" s="2" t="s"/>
      <c r="F270" s="2" t="n">
        <v>6500</v>
      </c>
      <c r="G270" s="2" t="n">
        <v>0</v>
      </c>
      <c r="H270" s="2" t="n">
        <v>0</v>
      </c>
      <c r="I270" s="2" t="n">
        <v>10</v>
      </c>
      <c r="J270" s="2" t="n">
        <v>76700</v>
      </c>
      <c r="K270" s="2" t="s"/>
      <c r="L270" s="2">
        <f>IF(E270="כן",0,IF(I270&gt;3,0,F270))</f>
        <v/>
      </c>
      <c r="M270" s="2">
        <f>IF(E270="כן", 0, SUM(G270+H270+J270))</f>
        <v/>
      </c>
      <c r="N270" s="2">
        <f>SUM(M270+L270)</f>
        <v/>
      </c>
      <c r="O270" s="2" t="s">
        <v>586</v>
      </c>
    </row>
    <row r="271" spans="1:15">
      <c r="A271" s="2" t="s">
        <v>512</v>
      </c>
      <c r="B271" s="2" t="s">
        <v>587</v>
      </c>
      <c r="C271" s="2" t="s">
        <v>17</v>
      </c>
      <c r="D271" s="2" t="s">
        <v>18</v>
      </c>
      <c r="E271" s="2" t="s"/>
      <c r="F271" s="2" t="n">
        <v>8000</v>
      </c>
      <c r="G271" s="2" t="n">
        <v>0</v>
      </c>
      <c r="H271" s="2" t="n">
        <v>0</v>
      </c>
      <c r="I271" s="2" t="n">
        <v>0</v>
      </c>
      <c r="J271" s="2" t="n">
        <v>0</v>
      </c>
      <c r="K271" s="2" t="s"/>
      <c r="L271" s="2">
        <f>IF(E271="כן",0,IF(I271&gt;3,0,F271))</f>
        <v/>
      </c>
      <c r="M271" s="2">
        <f>IF(E271="כן", 0, SUM(G271+H271+J271))</f>
        <v/>
      </c>
      <c r="N271" s="2">
        <f>SUM(M271+L271)</f>
        <v/>
      </c>
      <c r="O271" s="2" t="s">
        <v>588</v>
      </c>
    </row>
    <row r="272" spans="1:15">
      <c r="A272" s="2" t="s">
        <v>512</v>
      </c>
      <c r="B272" s="2" t="s">
        <v>589</v>
      </c>
      <c r="C272" s="2" t="s">
        <v>17</v>
      </c>
      <c r="D272" s="2" t="s">
        <v>18</v>
      </c>
      <c r="E272" s="2" t="s"/>
      <c r="F272" s="2" t="n">
        <v>8000</v>
      </c>
      <c r="G272" s="2" t="n">
        <v>15005</v>
      </c>
      <c r="H272" s="2" t="n">
        <v>2880</v>
      </c>
      <c r="I272" s="2" t="n">
        <v>4</v>
      </c>
      <c r="J272" s="2" t="n">
        <v>37440</v>
      </c>
      <c r="K272" s="2" t="s">
        <v>590</v>
      </c>
      <c r="L272" s="2">
        <f>IF(E272="כן",0,IF(I272&gt;3,0,F272))</f>
        <v/>
      </c>
      <c r="M272" s="2">
        <f>IF(E272="כן", 0, SUM(G272+H272+J272))</f>
        <v/>
      </c>
      <c r="N272" s="2">
        <f>SUM(M272+L272)</f>
        <v/>
      </c>
      <c r="O272" s="2" t="s">
        <v>591</v>
      </c>
    </row>
    <row r="273" spans="1:15">
      <c r="A273" s="2" t="s">
        <v>512</v>
      </c>
      <c r="B273" s="2" t="s">
        <v>592</v>
      </c>
      <c r="C273" s="2" t="s">
        <v>17</v>
      </c>
      <c r="D273" s="2" t="s">
        <v>18</v>
      </c>
      <c r="E273" s="2" t="s"/>
      <c r="F273" s="2" t="n">
        <v>8076</v>
      </c>
      <c r="G273" s="2" t="n">
        <v>0</v>
      </c>
      <c r="H273" s="2" t="n">
        <v>0</v>
      </c>
      <c r="I273" s="2" t="n">
        <v>0</v>
      </c>
      <c r="J273" s="2" t="n">
        <v>0</v>
      </c>
      <c r="K273" s="2" t="s"/>
      <c r="L273" s="2">
        <f>IF(E273="כן",0,IF(I273&gt;3,0,F273))</f>
        <v/>
      </c>
      <c r="M273" s="2">
        <f>IF(E273="כן", 0, SUM(G273+H273+J273))</f>
        <v/>
      </c>
      <c r="N273" s="2">
        <f>SUM(M273+L273)</f>
        <v/>
      </c>
      <c r="O273" s="2" t="s">
        <v>593</v>
      </c>
    </row>
    <row r="274" spans="1:15">
      <c r="A274" s="2" t="s">
        <v>512</v>
      </c>
      <c r="B274" s="2" t="s">
        <v>594</v>
      </c>
      <c r="C274" s="2" t="s">
        <v>17</v>
      </c>
      <c r="D274" s="2" t="s">
        <v>18</v>
      </c>
      <c r="E274" s="2" t="s"/>
      <c r="F274" s="2" t="n">
        <v>6500</v>
      </c>
      <c r="G274" s="2" t="n">
        <v>0</v>
      </c>
      <c r="H274" s="2" t="n">
        <v>0</v>
      </c>
      <c r="I274" s="2" t="n">
        <v>0</v>
      </c>
      <c r="J274" s="2" t="n">
        <v>0</v>
      </c>
      <c r="K274" s="2" t="s"/>
      <c r="L274" s="2">
        <f>IF(E274="כן",0,IF(I274&gt;3,0,F274))</f>
        <v/>
      </c>
      <c r="M274" s="2">
        <f>IF(E274="כן", 0, SUM(G274+H274+J274))</f>
        <v/>
      </c>
      <c r="N274" s="2">
        <f>SUM(M274+L274)</f>
        <v/>
      </c>
      <c r="O274" s="2" t="s">
        <v>595</v>
      </c>
    </row>
    <row r="275" spans="1:15">
      <c r="A275" s="2" t="s">
        <v>512</v>
      </c>
      <c r="B275" s="2" t="s">
        <v>596</v>
      </c>
      <c r="C275" s="2" t="s">
        <v>17</v>
      </c>
      <c r="D275" s="2" t="s">
        <v>18</v>
      </c>
      <c r="E275" s="2" t="s"/>
      <c r="F275" s="2" t="n">
        <v>15500</v>
      </c>
      <c r="G275" s="2" t="n">
        <v>0</v>
      </c>
      <c r="H275" s="2" t="n">
        <v>0</v>
      </c>
      <c r="I275" s="2" t="n">
        <v>2</v>
      </c>
      <c r="J275" s="2" t="n">
        <v>36580</v>
      </c>
      <c r="K275" s="2" t="s"/>
      <c r="L275" s="2">
        <f>IF(E275="כן",0,IF(I275&gt;3,0,F275))</f>
        <v/>
      </c>
      <c r="M275" s="2">
        <f>IF(E275="כן", 0, SUM(G275+H275+J275))</f>
        <v/>
      </c>
      <c r="N275" s="2">
        <f>SUM(M275+L275)</f>
        <v/>
      </c>
      <c r="O275" s="2" t="s">
        <v>597</v>
      </c>
    </row>
    <row r="276" spans="1:15">
      <c r="A276" s="2" t="s">
        <v>512</v>
      </c>
      <c r="B276" s="2" t="s">
        <v>598</v>
      </c>
      <c r="C276" s="2" t="s">
        <v>39</v>
      </c>
      <c r="D276" s="2" t="s">
        <v>18</v>
      </c>
      <c r="E276" s="2" t="s"/>
      <c r="F276" s="2" t="n">
        <v>9500</v>
      </c>
      <c r="G276" s="2" t="n">
        <v>0</v>
      </c>
      <c r="H276" s="2" t="n">
        <v>0</v>
      </c>
      <c r="I276" s="2" t="n">
        <v>0</v>
      </c>
      <c r="J276" s="2" t="n">
        <v>0</v>
      </c>
      <c r="K276" s="2" t="s"/>
      <c r="L276" s="2">
        <f>IF(E276="כן",0,IF(I276&gt;3,0,F276))</f>
        <v/>
      </c>
      <c r="M276" s="2">
        <f>IF(E276="כן", 0, SUM(G276+H276+J276))</f>
        <v/>
      </c>
      <c r="N276" s="2">
        <f>SUM(M276+L276)</f>
        <v/>
      </c>
      <c r="O276" s="2" t="s">
        <v>599</v>
      </c>
    </row>
    <row r="277" spans="1:15">
      <c r="A277" s="2" t="s">
        <v>512</v>
      </c>
      <c r="B277" s="2" t="s">
        <v>600</v>
      </c>
      <c r="C277" s="2" t="s">
        <v>17</v>
      </c>
      <c r="D277" s="2" t="s">
        <v>18</v>
      </c>
      <c r="E277" s="2" t="s"/>
      <c r="F277" s="2" t="n">
        <v>12500</v>
      </c>
      <c r="G277" s="2" t="n">
        <v>15113</v>
      </c>
      <c r="H277" s="2" t="n">
        <v>0</v>
      </c>
      <c r="I277" s="2" t="n">
        <v>0</v>
      </c>
      <c r="J277" s="2" t="n">
        <v>0</v>
      </c>
      <c r="K277" s="2" t="s">
        <v>380</v>
      </c>
      <c r="L277" s="2">
        <f>IF(E277="כן",0,IF(I277&gt;3,0,F277))</f>
        <v/>
      </c>
      <c r="M277" s="2">
        <f>IF(E277="כן", 0, SUM(G277+H277+J277))</f>
        <v/>
      </c>
      <c r="N277" s="2">
        <f>SUM(M277+L277)</f>
        <v/>
      </c>
      <c r="O277" s="2" t="s">
        <v>601</v>
      </c>
    </row>
    <row r="278" spans="1:15">
      <c r="A278" s="2" t="s">
        <v>512</v>
      </c>
      <c r="B278" s="2" t="s">
        <v>602</v>
      </c>
      <c r="C278" s="2" t="s">
        <v>39</v>
      </c>
      <c r="D278" s="2" t="s">
        <v>18</v>
      </c>
      <c r="E278" s="2" t="s"/>
      <c r="F278" s="2" t="n">
        <v>4000</v>
      </c>
      <c r="G278" s="2" t="n">
        <v>0</v>
      </c>
      <c r="H278" s="2" t="n">
        <v>0</v>
      </c>
      <c r="I278" s="2" t="n">
        <v>1</v>
      </c>
      <c r="J278" s="2" t="n">
        <v>4680</v>
      </c>
      <c r="K278" s="2" t="s"/>
      <c r="L278" s="2">
        <f>IF(E278="כן",0,IF(I278&gt;3,0,F278))</f>
        <v/>
      </c>
      <c r="M278" s="2">
        <f>IF(E278="כן", 0, SUM(G278+H278+J278))</f>
        <v/>
      </c>
      <c r="N278" s="2">
        <f>SUM(M278+L278)</f>
        <v/>
      </c>
      <c r="O278" s="2" t="s">
        <v>603</v>
      </c>
    </row>
    <row r="279" spans="1:15">
      <c r="A279" s="2" t="s">
        <v>512</v>
      </c>
      <c r="B279" s="2" t="s">
        <v>604</v>
      </c>
      <c r="C279" s="2" t="s">
        <v>59</v>
      </c>
      <c r="D279" s="2" t="s">
        <v>18</v>
      </c>
      <c r="E279" s="2" t="s"/>
      <c r="F279" s="2" t="n">
        <v>8500</v>
      </c>
      <c r="G279" s="2" t="n">
        <v>0</v>
      </c>
      <c r="H279" s="2" t="n">
        <v>0</v>
      </c>
      <c r="I279" s="2" t="n">
        <v>0</v>
      </c>
      <c r="J279" s="2" t="n">
        <v>0</v>
      </c>
      <c r="K279" s="2" t="s"/>
      <c r="L279" s="2">
        <f>IF(E279="כן",0,IF(I279&gt;3,0,F279))</f>
        <v/>
      </c>
      <c r="M279" s="2">
        <f>IF(E279="כן", 0, SUM(G279+H279+J279))</f>
        <v/>
      </c>
      <c r="N279" s="2">
        <f>SUM(M279+L279)</f>
        <v/>
      </c>
      <c r="O279" s="2" t="s">
        <v>605</v>
      </c>
    </row>
    <row r="280" spans="1:15">
      <c r="A280" s="2" t="s">
        <v>512</v>
      </c>
      <c r="B280" s="2" t="s">
        <v>606</v>
      </c>
      <c r="C280" s="2" t="s">
        <v>17</v>
      </c>
      <c r="D280" s="2" t="s">
        <v>18</v>
      </c>
      <c r="E280" s="2" t="s"/>
      <c r="F280" s="2" t="n">
        <v>12500</v>
      </c>
      <c r="G280" s="2" t="n">
        <v>0</v>
      </c>
      <c r="H280" s="2" t="n">
        <v>0</v>
      </c>
      <c r="I280" s="2" t="n">
        <v>0</v>
      </c>
      <c r="J280" s="2" t="n">
        <v>0</v>
      </c>
      <c r="K280" s="2" t="s"/>
      <c r="L280" s="2">
        <f>IF(E280="כן",0,IF(I280&gt;3,0,F280))</f>
        <v/>
      </c>
      <c r="M280" s="2">
        <f>IF(E280="כן", 0, SUM(G280+H280+J280))</f>
        <v/>
      </c>
      <c r="N280" s="2">
        <f>SUM(M280+L280)</f>
        <v/>
      </c>
      <c r="O280" s="2" t="s">
        <v>607</v>
      </c>
    </row>
    <row r="281" spans="1:15">
      <c r="A281" s="3" t="s">
        <v>512</v>
      </c>
      <c r="B281" s="3" t="s">
        <v>608</v>
      </c>
      <c r="C281" s="3" t="s"/>
      <c r="D281" s="3" t="s"/>
      <c r="E281" s="3" t="s"/>
      <c r="F281" s="3">
        <f>SUM(F235:F280)</f>
        <v/>
      </c>
      <c r="G281" s="3">
        <f>SUM(G235:G280)</f>
        <v/>
      </c>
      <c r="H281" s="3">
        <f>SUM(H235:H280)</f>
        <v/>
      </c>
      <c r="I281" s="3" t="s"/>
      <c r="J281" s="3">
        <f>SUM(J235:J280)</f>
        <v/>
      </c>
      <c r="K281" s="3" t="s"/>
      <c r="L281" s="3">
        <f>SUM(L235:L280)</f>
        <v/>
      </c>
      <c r="M281" s="3">
        <f>SUM(M235:M280)</f>
        <v/>
      </c>
      <c r="N281" s="3">
        <f>SUM(N235:N280)</f>
        <v/>
      </c>
      <c r="O281" s="3" t="s"/>
    </row>
    <row r="282" spans="1:15">
      <c r="A282" s="2" t="s">
        <v>609</v>
      </c>
      <c r="B282" s="2" t="s">
        <v>610</v>
      </c>
      <c r="C282" s="2" t="s">
        <v>17</v>
      </c>
      <c r="D282" s="2" t="s">
        <v>18</v>
      </c>
      <c r="E282" s="2" t="s"/>
      <c r="F282" s="2" t="n">
        <v>4000</v>
      </c>
      <c r="G282" s="2" t="n">
        <v>0</v>
      </c>
      <c r="H282" s="2" t="n">
        <v>0</v>
      </c>
      <c r="I282" s="2" t="n">
        <v>0</v>
      </c>
      <c r="J282" s="2" t="n">
        <v>0</v>
      </c>
      <c r="K282" s="2" t="s"/>
      <c r="L282" s="2">
        <f>IF(E282="כן",0,IF(I282&gt;3,0,F282))</f>
        <v/>
      </c>
      <c r="M282" s="2">
        <f>IF(E282="כן", 0, SUM(G282+H282+J282))</f>
        <v/>
      </c>
      <c r="N282" s="2">
        <f>SUM(M282+L282)</f>
        <v/>
      </c>
      <c r="O282" s="2" t="s">
        <v>611</v>
      </c>
    </row>
    <row r="283" spans="1:15">
      <c r="A283" s="2" t="s">
        <v>609</v>
      </c>
      <c r="B283" s="2" t="s">
        <v>612</v>
      </c>
      <c r="C283" s="2" t="s">
        <v>17</v>
      </c>
      <c r="D283" s="2" t="s">
        <v>18</v>
      </c>
      <c r="E283" s="2" t="s"/>
      <c r="F283" s="2" t="n">
        <v>8500</v>
      </c>
      <c r="G283" s="2" t="n">
        <v>0</v>
      </c>
      <c r="H283" s="2" t="n">
        <v>0</v>
      </c>
      <c r="I283" s="2" t="n">
        <v>0</v>
      </c>
      <c r="J283" s="2" t="n">
        <v>0</v>
      </c>
      <c r="K283" s="2" t="s"/>
      <c r="L283" s="2">
        <f>IF(E283="כן",0,IF(I283&gt;3,0,F283))</f>
        <v/>
      </c>
      <c r="M283" s="2">
        <f>IF(E283="כן", 0, SUM(G283+H283+J283))</f>
        <v/>
      </c>
      <c r="N283" s="2">
        <f>SUM(M283+L283)</f>
        <v/>
      </c>
      <c r="O283" s="2" t="s">
        <v>613</v>
      </c>
    </row>
    <row r="284" spans="1:15">
      <c r="A284" s="2" t="s">
        <v>609</v>
      </c>
      <c r="B284" s="2" t="s">
        <v>614</v>
      </c>
      <c r="C284" s="2" t="s">
        <v>17</v>
      </c>
      <c r="D284" s="2" t="s">
        <v>240</v>
      </c>
      <c r="E284" s="2" t="s"/>
      <c r="F284" s="2" t="n">
        <v>63000</v>
      </c>
      <c r="G284" s="2" t="n">
        <v>0</v>
      </c>
      <c r="H284" s="2" t="n">
        <v>0</v>
      </c>
      <c r="I284" s="2" t="n">
        <v>0</v>
      </c>
      <c r="J284" s="2" t="n">
        <v>0</v>
      </c>
      <c r="K284" s="2" t="s"/>
      <c r="L284" s="2">
        <f>IF(E284="כן",0,IF(I284&gt;3,0,F284))</f>
        <v/>
      </c>
      <c r="M284" s="2">
        <f>IF(E284="כן", 0, SUM(G284+H284+J284))</f>
        <v/>
      </c>
      <c r="N284" s="2">
        <f>SUM(M284+L284)</f>
        <v/>
      </c>
      <c r="O284" s="2" t="s">
        <v>615</v>
      </c>
    </row>
    <row r="285" spans="1:15">
      <c r="A285" s="2" t="s">
        <v>609</v>
      </c>
      <c r="B285" s="2" t="s">
        <v>616</v>
      </c>
      <c r="C285" s="2" t="s">
        <v>17</v>
      </c>
      <c r="D285" s="2" t="s">
        <v>18</v>
      </c>
      <c r="E285" s="2" t="s"/>
      <c r="F285" s="2" t="n">
        <v>10000</v>
      </c>
      <c r="G285" s="2" t="n">
        <v>0</v>
      </c>
      <c r="H285" s="2" t="n">
        <v>0</v>
      </c>
      <c r="I285" s="2" t="n">
        <v>1</v>
      </c>
      <c r="J285" s="2" t="n">
        <v>11700</v>
      </c>
      <c r="K285" s="2" t="s"/>
      <c r="L285" s="2">
        <f>IF(E285="כן",0,IF(I285&gt;3,0,F285))</f>
        <v/>
      </c>
      <c r="M285" s="2">
        <f>IF(E285="כן", 0, SUM(G285+H285+J285))</f>
        <v/>
      </c>
      <c r="N285" s="2">
        <f>SUM(M285+L285)</f>
        <v/>
      </c>
      <c r="O285" s="2" t="s">
        <v>617</v>
      </c>
    </row>
    <row r="286" spans="1:15">
      <c r="A286" s="2" t="s">
        <v>609</v>
      </c>
      <c r="B286" s="2" t="s">
        <v>618</v>
      </c>
      <c r="C286" s="2" t="s">
        <v>17</v>
      </c>
      <c r="D286" s="2" t="s">
        <v>18</v>
      </c>
      <c r="E286" s="2" t="s"/>
      <c r="F286" s="2" t="n">
        <v>7000</v>
      </c>
      <c r="G286" s="2" t="n">
        <v>0</v>
      </c>
      <c r="H286" s="2" t="n">
        <v>0</v>
      </c>
      <c r="I286" s="2" t="n">
        <v>2</v>
      </c>
      <c r="J286" s="2" t="n">
        <v>16380</v>
      </c>
      <c r="K286" s="2" t="s"/>
      <c r="L286" s="2">
        <f>IF(E286="כן",0,IF(I286&gt;3,0,F286))</f>
        <v/>
      </c>
      <c r="M286" s="2">
        <f>IF(E286="כן", 0, SUM(G286+H286+J286))</f>
        <v/>
      </c>
      <c r="N286" s="2">
        <f>SUM(M286+L286)</f>
        <v/>
      </c>
      <c r="O286" s="2" t="s">
        <v>619</v>
      </c>
    </row>
    <row r="287" spans="1:15">
      <c r="A287" s="2" t="s">
        <v>609</v>
      </c>
      <c r="B287" s="2" t="s">
        <v>620</v>
      </c>
      <c r="C287" s="2" t="s">
        <v>17</v>
      </c>
      <c r="D287" s="2" t="s">
        <v>42</v>
      </c>
      <c r="E287" s="2" t="s"/>
      <c r="F287" s="2" t="n">
        <v>0</v>
      </c>
      <c r="G287" s="2" t="n">
        <v>0</v>
      </c>
      <c r="H287" s="2" t="n">
        <v>0</v>
      </c>
      <c r="I287" s="2" t="n">
        <v>0</v>
      </c>
      <c r="J287" s="2" t="n">
        <v>0</v>
      </c>
      <c r="K287" s="2" t="s"/>
      <c r="L287" s="2">
        <f>IF(E287="כן",0,IF(I287&gt;3,0,F287))</f>
        <v/>
      </c>
      <c r="M287" s="2">
        <f>IF(E287="כן", 0, SUM(G287+H287+J287))</f>
        <v/>
      </c>
      <c r="N287" s="2">
        <f>SUM(M287+L287)</f>
        <v/>
      </c>
      <c r="O287" s="2" t="s">
        <v>621</v>
      </c>
    </row>
    <row r="288" spans="1:15">
      <c r="A288" s="2" t="s">
        <v>609</v>
      </c>
      <c r="B288" s="2" t="s">
        <v>622</v>
      </c>
      <c r="C288" s="2" t="s">
        <v>17</v>
      </c>
      <c r="D288" s="2" t="s">
        <v>18</v>
      </c>
      <c r="E288" s="2" t="s"/>
      <c r="F288" s="2" t="n">
        <v>5086</v>
      </c>
      <c r="G288" s="2" t="n">
        <v>0</v>
      </c>
      <c r="H288" s="2" t="n">
        <v>0</v>
      </c>
      <c r="I288" s="2" t="n">
        <v>1</v>
      </c>
      <c r="J288" s="2" t="n">
        <v>5950</v>
      </c>
      <c r="K288" s="2" t="s"/>
      <c r="L288" s="2">
        <f>IF(E288="כן",0,IF(I288&gt;3,0,F288))</f>
        <v/>
      </c>
      <c r="M288" s="2">
        <f>IF(E288="כן", 0, SUM(G288+H288+J288))</f>
        <v/>
      </c>
      <c r="N288" s="2">
        <f>SUM(M288+L288)</f>
        <v/>
      </c>
      <c r="O288" s="2" t="s">
        <v>623</v>
      </c>
    </row>
    <row r="289" spans="1:15">
      <c r="A289" s="2" t="s">
        <v>609</v>
      </c>
      <c r="B289" s="2" t="s">
        <v>624</v>
      </c>
      <c r="C289" s="2" t="s">
        <v>17</v>
      </c>
      <c r="D289" s="2" t="s">
        <v>18</v>
      </c>
      <c r="E289" s="2" t="s"/>
      <c r="F289" s="2" t="n">
        <v>5040</v>
      </c>
      <c r="G289" s="2" t="n">
        <v>0</v>
      </c>
      <c r="H289" s="2" t="n">
        <v>0</v>
      </c>
      <c r="I289" s="2" t="n">
        <v>0</v>
      </c>
      <c r="J289" s="2" t="n">
        <v>0</v>
      </c>
      <c r="K289" s="2" t="s"/>
      <c r="L289" s="2">
        <f>IF(E289="כן",0,IF(I289&gt;3,0,F289))</f>
        <v/>
      </c>
      <c r="M289" s="2">
        <f>IF(E289="כן", 0, SUM(G289+H289+J289))</f>
        <v/>
      </c>
      <c r="N289" s="2">
        <f>SUM(M289+L289)</f>
        <v/>
      </c>
      <c r="O289" s="2" t="s">
        <v>625</v>
      </c>
    </row>
    <row r="290" spans="1:15">
      <c r="A290" s="2" t="s">
        <v>609</v>
      </c>
      <c r="B290" s="2" t="s">
        <v>626</v>
      </c>
      <c r="C290" s="2" t="s">
        <v>22</v>
      </c>
      <c r="D290" s="2" t="s">
        <v>18</v>
      </c>
      <c r="E290" s="2" t="s"/>
      <c r="F290" s="2" t="n">
        <v>8500</v>
      </c>
      <c r="G290" s="2" t="n">
        <v>0</v>
      </c>
      <c r="H290" s="2" t="n">
        <v>0</v>
      </c>
      <c r="I290" s="2" t="n">
        <v>0</v>
      </c>
      <c r="J290" s="2" t="n">
        <v>0</v>
      </c>
      <c r="K290" s="2" t="s"/>
      <c r="L290" s="2">
        <f>IF(E290="כן",0,IF(I290&gt;3,0,F290))</f>
        <v/>
      </c>
      <c r="M290" s="2">
        <f>IF(E290="כן", 0, SUM(G290+H290+J290))</f>
        <v/>
      </c>
      <c r="N290" s="2">
        <f>SUM(M290+L290)</f>
        <v/>
      </c>
      <c r="O290" s="2" t="s">
        <v>627</v>
      </c>
    </row>
    <row r="291" spans="1:15">
      <c r="A291" s="3" t="s">
        <v>609</v>
      </c>
      <c r="B291" s="3" t="s">
        <v>628</v>
      </c>
      <c r="C291" s="3" t="s"/>
      <c r="D291" s="3" t="s"/>
      <c r="E291" s="3" t="s"/>
      <c r="F291" s="3">
        <f>SUM(F282:F290)</f>
        <v/>
      </c>
      <c r="G291" s="3">
        <f>SUM(G282:G290)</f>
        <v/>
      </c>
      <c r="H291" s="3">
        <f>SUM(H282:H290)</f>
        <v/>
      </c>
      <c r="I291" s="3" t="s"/>
      <c r="J291" s="3">
        <f>SUM(J282:J290)</f>
        <v/>
      </c>
      <c r="K291" s="3" t="s"/>
      <c r="L291" s="3">
        <f>SUM(L282:L290)</f>
        <v/>
      </c>
      <c r="M291" s="3">
        <f>SUM(M282:M290)</f>
        <v/>
      </c>
      <c r="N291" s="3">
        <f>SUM(N282:N290)</f>
        <v/>
      </c>
      <c r="O291" s="3" t="s"/>
    </row>
    <row r="292" spans="1:15">
      <c r="A292" s="2" t="s">
        <v>629</v>
      </c>
      <c r="B292" s="2" t="s">
        <v>630</v>
      </c>
      <c r="C292" s="2" t="s">
        <v>17</v>
      </c>
      <c r="D292" s="2" t="s">
        <v>18</v>
      </c>
      <c r="E292" s="2" t="s"/>
      <c r="F292" s="2" t="n">
        <v>10000</v>
      </c>
      <c r="G292" s="2" t="n">
        <v>0</v>
      </c>
      <c r="H292" s="2" t="n">
        <v>0</v>
      </c>
      <c r="I292" s="2" t="n">
        <v>0</v>
      </c>
      <c r="J292" s="2" t="n">
        <v>0</v>
      </c>
      <c r="K292" s="2" t="s"/>
      <c r="L292" s="2">
        <f>IF(E292="כן",0,IF(I292&gt;3,0,F292))</f>
        <v/>
      </c>
      <c r="M292" s="2">
        <f>IF(E292="כן", 0, SUM(G292+H292+J292))</f>
        <v/>
      </c>
      <c r="N292" s="2">
        <f>SUM(M292+L292)</f>
        <v/>
      </c>
      <c r="O292" s="2" t="s">
        <v>631</v>
      </c>
    </row>
    <row r="293" spans="1:15">
      <c r="A293" s="2" t="s">
        <v>629</v>
      </c>
      <c r="B293" s="2" t="s">
        <v>632</v>
      </c>
      <c r="C293" s="2" t="s"/>
      <c r="D293" s="2" t="s">
        <v>42</v>
      </c>
      <c r="E293" s="2" t="s"/>
      <c r="F293" s="2" t="n">
        <v>0</v>
      </c>
      <c r="G293" s="2" t="n">
        <v>0</v>
      </c>
      <c r="H293" s="2" t="n">
        <v>0</v>
      </c>
      <c r="I293" s="2" t="n">
        <v>0</v>
      </c>
      <c r="J293" s="2" t="n">
        <v>0</v>
      </c>
      <c r="K293" s="2" t="s"/>
      <c r="L293" s="2">
        <f>IF(E293="כן",0,IF(I293&gt;3,0,F293))</f>
        <v/>
      </c>
      <c r="M293" s="2">
        <f>IF(E293="כן", 0, SUM(G293+H293+J293))</f>
        <v/>
      </c>
      <c r="N293" s="2">
        <f>SUM(M293+L293)</f>
        <v/>
      </c>
      <c r="O293" s="2" t="s">
        <v>633</v>
      </c>
    </row>
    <row r="294" spans="1:15">
      <c r="A294" s="2" t="s">
        <v>629</v>
      </c>
      <c r="B294" s="2" t="s">
        <v>634</v>
      </c>
      <c r="C294" s="2" t="s">
        <v>17</v>
      </c>
      <c r="D294" s="2" t="s">
        <v>18</v>
      </c>
      <c r="E294" s="2" t="s"/>
      <c r="F294" s="2" t="n">
        <v>8000</v>
      </c>
      <c r="G294" s="2" t="n">
        <v>0</v>
      </c>
      <c r="H294" s="2" t="n">
        <v>0</v>
      </c>
      <c r="I294" s="2" t="n">
        <v>15</v>
      </c>
      <c r="J294" s="2" t="n">
        <v>141520</v>
      </c>
      <c r="K294" s="2" t="s"/>
      <c r="L294" s="2">
        <f>IF(E294="כן",0,IF(I294&gt;3,0,F294))</f>
        <v/>
      </c>
      <c r="M294" s="2">
        <f>IF(E294="כן", 0, SUM(G294+H294+J294))</f>
        <v/>
      </c>
      <c r="N294" s="2">
        <f>SUM(M294+L294)</f>
        <v/>
      </c>
      <c r="O294" s="2" t="s">
        <v>635</v>
      </c>
    </row>
    <row r="295" spans="1:15">
      <c r="A295" s="2" t="s">
        <v>629</v>
      </c>
      <c r="B295" s="2" t="s">
        <v>636</v>
      </c>
      <c r="C295" s="2" t="s">
        <v>17</v>
      </c>
      <c r="D295" s="2" t="s">
        <v>18</v>
      </c>
      <c r="E295" s="2" t="s"/>
      <c r="F295" s="2" t="n">
        <v>6000</v>
      </c>
      <c r="G295" s="2" t="n">
        <v>19156</v>
      </c>
      <c r="H295" s="2" t="n">
        <v>0</v>
      </c>
      <c r="I295" s="2" t="n">
        <v>2</v>
      </c>
      <c r="J295" s="2" t="n">
        <v>14160</v>
      </c>
      <c r="K295" s="2" t="s">
        <v>380</v>
      </c>
      <c r="L295" s="2">
        <f>IF(E295="כן",0,IF(I295&gt;3,0,F295))</f>
        <v/>
      </c>
      <c r="M295" s="2">
        <f>IF(E295="כן", 0, SUM(G295+H295+J295))</f>
        <v/>
      </c>
      <c r="N295" s="2">
        <f>SUM(M295+L295)</f>
        <v/>
      </c>
      <c r="O295" s="2" t="s">
        <v>637</v>
      </c>
    </row>
    <row r="296" spans="1:15">
      <c r="A296" s="2" t="s">
        <v>629</v>
      </c>
      <c r="B296" s="2" t="s">
        <v>638</v>
      </c>
      <c r="C296" s="2" t="s">
        <v>17</v>
      </c>
      <c r="D296" s="2" t="s">
        <v>18</v>
      </c>
      <c r="E296" s="2" t="s">
        <v>211</v>
      </c>
      <c r="F296" s="2" t="n">
        <v>7000</v>
      </c>
      <c r="G296" s="2" t="n">
        <v>0</v>
      </c>
      <c r="H296" s="2" t="n">
        <v>0</v>
      </c>
      <c r="I296" s="2" t="n">
        <v>0</v>
      </c>
      <c r="J296" s="2" t="n">
        <v>0</v>
      </c>
      <c r="K296" s="2" t="s"/>
      <c r="L296" s="2">
        <f>IF(E296="כן",0,IF(I296&gt;3,0,F296))</f>
        <v/>
      </c>
      <c r="M296" s="2">
        <f>IF(E296="כן", 0, SUM(G296+H296+J296))</f>
        <v/>
      </c>
      <c r="N296" s="2">
        <f>SUM(M296+L296)</f>
        <v/>
      </c>
      <c r="O296" s="2" t="s">
        <v>639</v>
      </c>
    </row>
    <row r="297" spans="1:15">
      <c r="A297" s="2" t="s">
        <v>629</v>
      </c>
      <c r="B297" s="2" t="s">
        <v>640</v>
      </c>
      <c r="C297" s="2" t="s">
        <v>25</v>
      </c>
      <c r="D297" s="2" t="s">
        <v>18</v>
      </c>
      <c r="E297" s="2" t="s"/>
      <c r="F297" s="2" t="n">
        <v>6500</v>
      </c>
      <c r="G297" s="2" t="n">
        <v>0</v>
      </c>
      <c r="H297" s="2" t="n">
        <v>0</v>
      </c>
      <c r="I297" s="2" t="n">
        <v>2</v>
      </c>
      <c r="J297" s="2" t="n">
        <v>15210</v>
      </c>
      <c r="K297" s="2" t="s"/>
      <c r="L297" s="2">
        <f>IF(E297="כן",0,IF(I297&gt;3,0,F297))</f>
        <v/>
      </c>
      <c r="M297" s="2">
        <f>IF(E297="כן", 0, SUM(G297+H297+J297))</f>
        <v/>
      </c>
      <c r="N297" s="2">
        <f>SUM(M297+L297)</f>
        <v/>
      </c>
      <c r="O297" s="2" t="s">
        <v>641</v>
      </c>
    </row>
    <row r="298" spans="1:15">
      <c r="A298" s="2" t="s">
        <v>629</v>
      </c>
      <c r="B298" s="2" t="s">
        <v>642</v>
      </c>
      <c r="C298" s="2" t="s">
        <v>17</v>
      </c>
      <c r="D298" s="2" t="s">
        <v>18</v>
      </c>
      <c r="E298" s="2" t="s"/>
      <c r="F298" s="2" t="n">
        <v>10000</v>
      </c>
      <c r="G298" s="2" t="n">
        <v>0</v>
      </c>
      <c r="H298" s="2" t="n">
        <v>0</v>
      </c>
      <c r="I298" s="2" t="n">
        <v>0</v>
      </c>
      <c r="J298" s="2" t="n">
        <v>0</v>
      </c>
      <c r="K298" s="2" t="s"/>
      <c r="L298" s="2">
        <f>IF(E298="כן",0,IF(I298&gt;3,0,F298))</f>
        <v/>
      </c>
      <c r="M298" s="2">
        <f>IF(E298="כן", 0, SUM(G298+H298+J298))</f>
        <v/>
      </c>
      <c r="N298" s="2">
        <f>SUM(M298+L298)</f>
        <v/>
      </c>
      <c r="O298" s="2" t="s">
        <v>643</v>
      </c>
    </row>
    <row r="299" spans="1:15">
      <c r="A299" s="2" t="s">
        <v>629</v>
      </c>
      <c r="B299" s="2" t="s">
        <v>644</v>
      </c>
      <c r="C299" s="2" t="s">
        <v>17</v>
      </c>
      <c r="D299" s="2" t="s">
        <v>18</v>
      </c>
      <c r="E299" s="2" t="s"/>
      <c r="F299" s="2" t="n">
        <v>6500</v>
      </c>
      <c r="G299" s="2" t="n">
        <v>0</v>
      </c>
      <c r="H299" s="2" t="n">
        <v>0</v>
      </c>
      <c r="I299" s="2" t="n">
        <v>0</v>
      </c>
      <c r="J299" s="2" t="n">
        <v>0</v>
      </c>
      <c r="K299" s="2" t="s"/>
      <c r="L299" s="2">
        <f>IF(E299="כן",0,IF(I299&gt;3,0,F299))</f>
        <v/>
      </c>
      <c r="M299" s="2">
        <f>IF(E299="כן", 0, SUM(G299+H299+J299))</f>
        <v/>
      </c>
      <c r="N299" s="2">
        <f>SUM(M299+L299)</f>
        <v/>
      </c>
      <c r="O299" s="2" t="s">
        <v>645</v>
      </c>
    </row>
    <row r="300" spans="1:15">
      <c r="A300" s="2" t="s">
        <v>629</v>
      </c>
      <c r="B300" s="2" t="s">
        <v>646</v>
      </c>
      <c r="C300" s="2" t="s">
        <v>17</v>
      </c>
      <c r="D300" s="2" t="s">
        <v>18</v>
      </c>
      <c r="E300" s="2" t="s"/>
      <c r="F300" s="2" t="n">
        <v>8000</v>
      </c>
      <c r="G300" s="2" t="n">
        <v>1612</v>
      </c>
      <c r="H300" s="2" t="n">
        <v>1893</v>
      </c>
      <c r="I300" s="2" t="n">
        <v>0</v>
      </c>
      <c r="J300" s="2" t="n">
        <v>0</v>
      </c>
      <c r="K300" s="2" t="s">
        <v>647</v>
      </c>
      <c r="L300" s="2">
        <f>IF(E300="כן",0,IF(I300&gt;3,0,F300))</f>
        <v/>
      </c>
      <c r="M300" s="2">
        <f>IF(E300="כן", 0, SUM(G300+H300+J300))</f>
        <v/>
      </c>
      <c r="N300" s="2">
        <f>SUM(M300+L300)</f>
        <v/>
      </c>
      <c r="O300" s="2" t="s">
        <v>648</v>
      </c>
    </row>
    <row r="301" spans="1:15">
      <c r="A301" s="2" t="s">
        <v>629</v>
      </c>
      <c r="B301" s="2" t="s">
        <v>649</v>
      </c>
      <c r="C301" s="2" t="s">
        <v>17</v>
      </c>
      <c r="D301" s="2" t="s">
        <v>18</v>
      </c>
      <c r="E301" s="2" t="s"/>
      <c r="F301" s="2" t="n">
        <v>4000</v>
      </c>
      <c r="G301" s="2" t="n">
        <v>0</v>
      </c>
      <c r="H301" s="2" t="n">
        <v>0</v>
      </c>
      <c r="I301" s="2" t="n">
        <v>0</v>
      </c>
      <c r="J301" s="2" t="n">
        <v>0</v>
      </c>
      <c r="K301" s="2" t="s"/>
      <c r="L301" s="2">
        <f>IF(E301="כן",0,IF(I301&gt;3,0,F301))</f>
        <v/>
      </c>
      <c r="M301" s="2">
        <f>IF(E301="כן", 0, SUM(G301+H301+J301))</f>
        <v/>
      </c>
      <c r="N301" s="2">
        <f>SUM(M301+L301)</f>
        <v/>
      </c>
      <c r="O301" s="2" t="s">
        <v>650</v>
      </c>
    </row>
    <row r="302" spans="1:15">
      <c r="A302" s="2" t="s">
        <v>629</v>
      </c>
      <c r="B302" s="2" t="s">
        <v>651</v>
      </c>
      <c r="C302" s="2" t="s">
        <v>17</v>
      </c>
      <c r="D302" s="2" t="s">
        <v>18</v>
      </c>
      <c r="E302" s="2" t="s"/>
      <c r="F302" s="2" t="n">
        <v>8500</v>
      </c>
      <c r="G302" s="2" t="n">
        <v>0</v>
      </c>
      <c r="H302" s="2" t="n">
        <v>0</v>
      </c>
      <c r="I302" s="2" t="n">
        <v>0</v>
      </c>
      <c r="J302" s="2" t="n">
        <v>0</v>
      </c>
      <c r="K302" s="2" t="s"/>
      <c r="L302" s="2">
        <f>IF(E302="כן",0,IF(I302&gt;3,0,F302))</f>
        <v/>
      </c>
      <c r="M302" s="2">
        <f>IF(E302="כן", 0, SUM(G302+H302+J302))</f>
        <v/>
      </c>
      <c r="N302" s="2">
        <f>SUM(M302+L302)</f>
        <v/>
      </c>
      <c r="O302" s="2" t="s">
        <v>652</v>
      </c>
    </row>
    <row r="303" spans="1:15">
      <c r="A303" s="2" t="s">
        <v>629</v>
      </c>
      <c r="B303" s="2" t="s">
        <v>653</v>
      </c>
      <c r="C303" s="2" t="s">
        <v>25</v>
      </c>
      <c r="D303" s="2" t="s">
        <v>18</v>
      </c>
      <c r="E303" s="2" t="s"/>
      <c r="F303" s="2" t="n">
        <v>15385</v>
      </c>
      <c r="G303" s="2" t="n">
        <v>0</v>
      </c>
      <c r="H303" s="2" t="n">
        <v>0</v>
      </c>
      <c r="I303" s="2" t="n">
        <v>0</v>
      </c>
      <c r="J303" s="2" t="n">
        <v>0</v>
      </c>
      <c r="K303" s="2" t="s"/>
      <c r="L303" s="2">
        <f>IF(E303="כן",0,IF(I303&gt;3,0,F303))</f>
        <v/>
      </c>
      <c r="M303" s="2">
        <f>IF(E303="כן", 0, SUM(G303+H303+J303))</f>
        <v/>
      </c>
      <c r="N303" s="2">
        <f>SUM(M303+L303)</f>
        <v/>
      </c>
      <c r="O303" s="2" t="s">
        <v>654</v>
      </c>
    </row>
    <row r="304" spans="1:15">
      <c r="A304" s="2" t="s">
        <v>629</v>
      </c>
      <c r="B304" s="2" t="s">
        <v>655</v>
      </c>
      <c r="C304" s="2" t="s">
        <v>17</v>
      </c>
      <c r="D304" s="2" t="s">
        <v>18</v>
      </c>
      <c r="E304" s="2" t="s"/>
      <c r="F304" s="2" t="n">
        <v>5250</v>
      </c>
      <c r="G304" s="2" t="n">
        <v>0</v>
      </c>
      <c r="H304" s="2" t="n">
        <v>0</v>
      </c>
      <c r="I304" s="2" t="n">
        <v>0</v>
      </c>
      <c r="J304" s="2" t="n">
        <v>0</v>
      </c>
      <c r="K304" s="2" t="s"/>
      <c r="L304" s="2">
        <f>IF(E304="כן",0,IF(I304&gt;3,0,F304))</f>
        <v/>
      </c>
      <c r="M304" s="2">
        <f>IF(E304="כן", 0, SUM(G304+H304+J304))</f>
        <v/>
      </c>
      <c r="N304" s="2">
        <f>SUM(M304+L304)</f>
        <v/>
      </c>
      <c r="O304" s="2" t="s">
        <v>656</v>
      </c>
    </row>
    <row r="305" spans="1:15">
      <c r="A305" s="2" t="s">
        <v>629</v>
      </c>
      <c r="B305" s="2" t="s">
        <v>657</v>
      </c>
      <c r="C305" s="2" t="s">
        <v>17</v>
      </c>
      <c r="D305" s="2" t="s">
        <v>18</v>
      </c>
      <c r="E305" s="2" t="s"/>
      <c r="F305" s="2" t="n">
        <v>10000</v>
      </c>
      <c r="G305" s="2" t="n">
        <v>0</v>
      </c>
      <c r="H305" s="2" t="n">
        <v>0</v>
      </c>
      <c r="I305" s="2" t="n">
        <v>0</v>
      </c>
      <c r="J305" s="2" t="n">
        <v>0</v>
      </c>
      <c r="K305" s="2" t="s"/>
      <c r="L305" s="2">
        <f>IF(E305="כן",0,IF(I305&gt;3,0,F305))</f>
        <v/>
      </c>
      <c r="M305" s="2">
        <f>IF(E305="כן", 0, SUM(G305+H305+J305))</f>
        <v/>
      </c>
      <c r="N305" s="2">
        <f>SUM(M305+L305)</f>
        <v/>
      </c>
      <c r="O305" s="2" t="s">
        <v>658</v>
      </c>
    </row>
    <row r="306" spans="1:15">
      <c r="A306" s="2" t="s">
        <v>629</v>
      </c>
      <c r="B306" s="2" t="s">
        <v>659</v>
      </c>
      <c r="C306" s="2" t="s">
        <v>17</v>
      </c>
      <c r="D306" s="2" t="s">
        <v>18</v>
      </c>
      <c r="E306" s="2" t="s"/>
      <c r="F306" s="2" t="n">
        <v>8075</v>
      </c>
      <c r="G306" s="2" t="n">
        <v>0</v>
      </c>
      <c r="H306" s="2" t="n">
        <v>0</v>
      </c>
      <c r="I306" s="2" t="n">
        <v>0</v>
      </c>
      <c r="J306" s="2" t="n">
        <v>0</v>
      </c>
      <c r="K306" s="2" t="s"/>
      <c r="L306" s="2">
        <f>IF(E306="כן",0,IF(I306&gt;3,0,F306))</f>
        <v/>
      </c>
      <c r="M306" s="2">
        <f>IF(E306="כן", 0, SUM(G306+H306+J306))</f>
        <v/>
      </c>
      <c r="N306" s="2">
        <f>SUM(M306+L306)</f>
        <v/>
      </c>
      <c r="O306" s="2" t="s">
        <v>660</v>
      </c>
    </row>
    <row r="307" spans="1:15">
      <c r="A307" s="2" t="s">
        <v>629</v>
      </c>
      <c r="B307" s="2" t="s">
        <v>661</v>
      </c>
      <c r="C307" s="2" t="s">
        <v>17</v>
      </c>
      <c r="D307" s="2" t="s">
        <v>18</v>
      </c>
      <c r="E307" s="2" t="s"/>
      <c r="F307" s="2" t="n">
        <v>8000</v>
      </c>
      <c r="G307" s="2" t="n">
        <v>0</v>
      </c>
      <c r="H307" s="2" t="n">
        <v>0</v>
      </c>
      <c r="I307" s="2" t="n">
        <v>0</v>
      </c>
      <c r="J307" s="2" t="n">
        <v>0</v>
      </c>
      <c r="K307" s="2" t="s"/>
      <c r="L307" s="2">
        <f>IF(E307="כן",0,IF(I307&gt;3,0,F307))</f>
        <v/>
      </c>
      <c r="M307" s="2">
        <f>IF(E307="כן", 0, SUM(G307+H307+J307))</f>
        <v/>
      </c>
      <c r="N307" s="2">
        <f>SUM(M307+L307)</f>
        <v/>
      </c>
      <c r="O307" s="2" t="s">
        <v>662</v>
      </c>
    </row>
    <row r="308" spans="1:15">
      <c r="A308" s="2" t="s">
        <v>629</v>
      </c>
      <c r="B308" s="2" t="s">
        <v>663</v>
      </c>
      <c r="C308" s="2" t="s">
        <v>17</v>
      </c>
      <c r="D308" s="2" t="s">
        <v>18</v>
      </c>
      <c r="E308" s="2" t="s"/>
      <c r="F308" s="2" t="n">
        <v>8075</v>
      </c>
      <c r="G308" s="2" t="n">
        <v>0</v>
      </c>
      <c r="H308" s="2" t="n">
        <v>0</v>
      </c>
      <c r="I308" s="2" t="n">
        <v>0</v>
      </c>
      <c r="J308" s="2" t="n">
        <v>0</v>
      </c>
      <c r="K308" s="2" t="s"/>
      <c r="L308" s="2">
        <f>IF(E308="כן",0,IF(I308&gt;3,0,F308))</f>
        <v/>
      </c>
      <c r="M308" s="2">
        <f>IF(E308="כן", 0, SUM(G308+H308+J308))</f>
        <v/>
      </c>
      <c r="N308" s="2">
        <f>SUM(M308+L308)</f>
        <v/>
      </c>
      <c r="O308" s="2" t="s">
        <v>664</v>
      </c>
    </row>
    <row r="309" spans="1:15">
      <c r="A309" s="2" t="s">
        <v>629</v>
      </c>
      <c r="B309" s="2" t="s">
        <v>665</v>
      </c>
      <c r="C309" s="2" t="s">
        <v>17</v>
      </c>
      <c r="D309" s="2" t="s">
        <v>18</v>
      </c>
      <c r="E309" s="2" t="s"/>
      <c r="F309" s="2" t="n">
        <v>7000</v>
      </c>
      <c r="G309" s="2" t="n">
        <v>0</v>
      </c>
      <c r="H309" s="2" t="n">
        <v>0</v>
      </c>
      <c r="I309" s="2" t="n">
        <v>0</v>
      </c>
      <c r="J309" s="2" t="n">
        <v>0</v>
      </c>
      <c r="K309" s="2" t="s"/>
      <c r="L309" s="2">
        <f>IF(E309="כן",0,IF(I309&gt;3,0,F309))</f>
        <v/>
      </c>
      <c r="M309" s="2">
        <f>IF(E309="כן", 0, SUM(G309+H309+J309))</f>
        <v/>
      </c>
      <c r="N309" s="2">
        <f>SUM(M309+L309)</f>
        <v/>
      </c>
      <c r="O309" s="2" t="s">
        <v>666</v>
      </c>
    </row>
    <row r="310" spans="1:15">
      <c r="A310" s="2" t="s">
        <v>629</v>
      </c>
      <c r="B310" s="2" t="s">
        <v>667</v>
      </c>
      <c r="C310" s="2" t="s">
        <v>25</v>
      </c>
      <c r="D310" s="2" t="s">
        <v>18</v>
      </c>
      <c r="E310" s="2" t="s"/>
      <c r="F310" s="2" t="n">
        <v>9500</v>
      </c>
      <c r="G310" s="2" t="n">
        <v>0</v>
      </c>
      <c r="H310" s="2" t="n">
        <v>0</v>
      </c>
      <c r="I310" s="2" t="n">
        <v>0</v>
      </c>
      <c r="J310" s="2" t="n">
        <v>0</v>
      </c>
      <c r="K310" s="2" t="s"/>
      <c r="L310" s="2">
        <f>IF(E310="כן",0,IF(I310&gt;3,0,F310))</f>
        <v/>
      </c>
      <c r="M310" s="2">
        <f>IF(E310="כן", 0, SUM(G310+H310+J310))</f>
        <v/>
      </c>
      <c r="N310" s="2">
        <f>SUM(M310+L310)</f>
        <v/>
      </c>
      <c r="O310" s="2" t="s">
        <v>668</v>
      </c>
    </row>
    <row r="311" spans="1:15">
      <c r="A311" s="2" t="s">
        <v>629</v>
      </c>
      <c r="B311" s="2" t="s">
        <v>669</v>
      </c>
      <c r="C311" s="2" t="s">
        <v>17</v>
      </c>
      <c r="D311" s="2" t="s">
        <v>18</v>
      </c>
      <c r="E311" s="2" t="s"/>
      <c r="F311" s="2" t="n">
        <v>8500</v>
      </c>
      <c r="G311" s="2" t="n">
        <v>0</v>
      </c>
      <c r="H311" s="2" t="n">
        <v>0</v>
      </c>
      <c r="I311" s="2" t="n">
        <v>0</v>
      </c>
      <c r="J311" s="2" t="n">
        <v>0</v>
      </c>
      <c r="K311" s="2" t="s"/>
      <c r="L311" s="2">
        <f>IF(E311="כן",0,IF(I311&gt;3,0,F311))</f>
        <v/>
      </c>
      <c r="M311" s="2">
        <f>IF(E311="כן", 0, SUM(G311+H311+J311))</f>
        <v/>
      </c>
      <c r="N311" s="2">
        <f>SUM(M311+L311)</f>
        <v/>
      </c>
      <c r="O311" s="2" t="s">
        <v>670</v>
      </c>
    </row>
    <row r="312" spans="1:15">
      <c r="A312" s="2" t="s">
        <v>629</v>
      </c>
      <c r="B312" s="2" t="s">
        <v>671</v>
      </c>
      <c r="C312" s="2" t="s">
        <v>17</v>
      </c>
      <c r="D312" s="2" t="s">
        <v>18</v>
      </c>
      <c r="E312" s="2" t="s"/>
      <c r="F312" s="2" t="n">
        <v>12500</v>
      </c>
      <c r="G312" s="2" t="n">
        <v>0</v>
      </c>
      <c r="H312" s="2" t="n">
        <v>0</v>
      </c>
      <c r="I312" s="2" t="n">
        <v>0</v>
      </c>
      <c r="J312" s="2" t="n">
        <v>0</v>
      </c>
      <c r="K312" s="2" t="s"/>
      <c r="L312" s="2">
        <f>IF(E312="כן",0,IF(I312&gt;3,0,F312))</f>
        <v/>
      </c>
      <c r="M312" s="2">
        <f>IF(E312="כן", 0, SUM(G312+H312+J312))</f>
        <v/>
      </c>
      <c r="N312" s="2">
        <f>SUM(M312+L312)</f>
        <v/>
      </c>
      <c r="O312" s="2" t="s">
        <v>672</v>
      </c>
    </row>
    <row r="313" spans="1:15">
      <c r="A313" s="2" t="s">
        <v>629</v>
      </c>
      <c r="B313" s="2" t="s">
        <v>673</v>
      </c>
      <c r="C313" s="2" t="s">
        <v>17</v>
      </c>
      <c r="D313" s="2" t="s">
        <v>18</v>
      </c>
      <c r="E313" s="2" t="s"/>
      <c r="F313" s="2" t="n">
        <v>7000</v>
      </c>
      <c r="G313" s="2" t="n">
        <v>0</v>
      </c>
      <c r="H313" s="2" t="n">
        <v>569</v>
      </c>
      <c r="I313" s="2" t="n">
        <v>0</v>
      </c>
      <c r="J313" s="2" t="n">
        <v>0</v>
      </c>
      <c r="K313" s="2" t="s">
        <v>674</v>
      </c>
      <c r="L313" s="2">
        <f>IF(E313="כן",0,IF(I313&gt;3,0,F313))</f>
        <v/>
      </c>
      <c r="M313" s="2">
        <f>IF(E313="כן", 0, SUM(G313+H313+J313))</f>
        <v/>
      </c>
      <c r="N313" s="2">
        <f>SUM(M313+L313)</f>
        <v/>
      </c>
      <c r="O313" s="2" t="s">
        <v>675</v>
      </c>
    </row>
    <row r="314" spans="1:15">
      <c r="A314" s="2" t="s">
        <v>629</v>
      </c>
      <c r="B314" s="2" t="s">
        <v>676</v>
      </c>
      <c r="C314" s="2" t="s">
        <v>17</v>
      </c>
      <c r="D314" s="2" t="s">
        <v>18</v>
      </c>
      <c r="E314" s="2" t="s"/>
      <c r="F314" s="2" t="n">
        <v>8075</v>
      </c>
      <c r="G314" s="2" t="n">
        <v>0</v>
      </c>
      <c r="H314" s="2" t="n">
        <v>0</v>
      </c>
      <c r="I314" s="2" t="n">
        <v>0</v>
      </c>
      <c r="J314" s="2" t="n">
        <v>0</v>
      </c>
      <c r="K314" s="2" t="s"/>
      <c r="L314" s="2">
        <f>IF(E314="כן",0,IF(I314&gt;3,0,F314))</f>
        <v/>
      </c>
      <c r="M314" s="2">
        <f>IF(E314="כן", 0, SUM(G314+H314+J314))</f>
        <v/>
      </c>
      <c r="N314" s="2">
        <f>SUM(M314+L314)</f>
        <v/>
      </c>
      <c r="O314" s="2" t="s">
        <v>677</v>
      </c>
    </row>
    <row r="315" spans="1:15">
      <c r="A315" s="2" t="s">
        <v>629</v>
      </c>
      <c r="B315" s="2" t="s">
        <v>678</v>
      </c>
      <c r="C315" s="2" t="s">
        <v>22</v>
      </c>
      <c r="D315" s="2" t="s">
        <v>18</v>
      </c>
      <c r="E315" s="2" t="s"/>
      <c r="F315" s="2" t="n">
        <v>7500</v>
      </c>
      <c r="G315" s="2" t="n">
        <v>0</v>
      </c>
      <c r="H315" s="2" t="n">
        <v>0</v>
      </c>
      <c r="I315" s="2" t="n">
        <v>0</v>
      </c>
      <c r="J315" s="2" t="n">
        <v>0</v>
      </c>
      <c r="K315" s="2" t="s"/>
      <c r="L315" s="2">
        <f>IF(E315="כן",0,IF(I315&gt;3,0,F315))</f>
        <v/>
      </c>
      <c r="M315" s="2">
        <f>IF(E315="כן", 0, SUM(G315+H315+J315))</f>
        <v/>
      </c>
      <c r="N315" s="2">
        <f>SUM(M315+L315)</f>
        <v/>
      </c>
      <c r="O315" s="2" t="s">
        <v>679</v>
      </c>
    </row>
    <row r="316" spans="1:15">
      <c r="A316" s="2" t="s">
        <v>629</v>
      </c>
      <c r="B316" s="2" t="s">
        <v>680</v>
      </c>
      <c r="C316" s="2" t="s">
        <v>17</v>
      </c>
      <c r="D316" s="2" t="s">
        <v>18</v>
      </c>
      <c r="E316" s="2" t="s"/>
      <c r="F316" s="2" t="n">
        <v>10000</v>
      </c>
      <c r="G316" s="2" t="n">
        <v>32517</v>
      </c>
      <c r="H316" s="2" t="n">
        <v>0</v>
      </c>
      <c r="I316" s="2" t="n">
        <v>0</v>
      </c>
      <c r="J316" s="2" t="n">
        <v>0</v>
      </c>
      <c r="K316" s="2" t="s">
        <v>380</v>
      </c>
      <c r="L316" s="2">
        <f>IF(E316="כן",0,IF(I316&gt;3,0,F316))</f>
        <v/>
      </c>
      <c r="M316" s="2">
        <f>IF(E316="כן", 0, SUM(G316+H316+J316))</f>
        <v/>
      </c>
      <c r="N316" s="2">
        <f>SUM(M316+L316)</f>
        <v/>
      </c>
      <c r="O316" s="2" t="s">
        <v>681</v>
      </c>
    </row>
    <row r="317" spans="1:15">
      <c r="A317" s="2" t="s">
        <v>629</v>
      </c>
      <c r="B317" s="2" t="s">
        <v>682</v>
      </c>
      <c r="C317" s="2" t="s">
        <v>17</v>
      </c>
      <c r="D317" s="2" t="s">
        <v>18</v>
      </c>
      <c r="E317" s="2" t="s"/>
      <c r="F317" s="2" t="n">
        <v>5000</v>
      </c>
      <c r="G317" s="2" t="n">
        <v>0</v>
      </c>
      <c r="H317" s="2" t="n">
        <v>0</v>
      </c>
      <c r="I317" s="2" t="n">
        <v>0</v>
      </c>
      <c r="J317" s="2" t="n">
        <v>0</v>
      </c>
      <c r="K317" s="2" t="s"/>
      <c r="L317" s="2">
        <f>IF(E317="כן",0,IF(I317&gt;3,0,F317))</f>
        <v/>
      </c>
      <c r="M317" s="2">
        <f>IF(E317="כן", 0, SUM(G317+H317+J317))</f>
        <v/>
      </c>
      <c r="N317" s="2">
        <f>SUM(M317+L317)</f>
        <v/>
      </c>
      <c r="O317" s="2" t="s">
        <v>683</v>
      </c>
    </row>
    <row r="318" spans="1:15">
      <c r="A318" s="2" t="s">
        <v>629</v>
      </c>
      <c r="B318" s="2" t="s">
        <v>684</v>
      </c>
      <c r="C318" s="2" t="s">
        <v>17</v>
      </c>
      <c r="D318" s="2" t="s">
        <v>18</v>
      </c>
      <c r="E318" s="2" t="s"/>
      <c r="F318" s="2" t="n">
        <v>10000</v>
      </c>
      <c r="G318" s="2" t="n">
        <v>0</v>
      </c>
      <c r="H318" s="2" t="n">
        <v>0</v>
      </c>
      <c r="I318" s="2" t="n">
        <v>9</v>
      </c>
      <c r="J318" s="2" t="n">
        <v>105300</v>
      </c>
      <c r="K318" s="2" t="s"/>
      <c r="L318" s="2">
        <f>IF(E318="כן",0,IF(I318&gt;3,0,F318))</f>
        <v/>
      </c>
      <c r="M318" s="2">
        <f>IF(E318="כן", 0, SUM(G318+H318+J318))</f>
        <v/>
      </c>
      <c r="N318" s="2">
        <f>SUM(M318+L318)</f>
        <v/>
      </c>
      <c r="O318" s="2" t="s">
        <v>685</v>
      </c>
    </row>
    <row r="319" spans="1:15">
      <c r="A319" s="2" t="s">
        <v>629</v>
      </c>
      <c r="B319" s="2" t="s">
        <v>686</v>
      </c>
      <c r="C319" s="2" t="s">
        <v>17</v>
      </c>
      <c r="D319" s="2" t="s">
        <v>18</v>
      </c>
      <c r="E319" s="2" t="s"/>
      <c r="F319" s="2" t="n">
        <v>9500</v>
      </c>
      <c r="G319" s="2" t="n">
        <v>0</v>
      </c>
      <c r="H319" s="2" t="n">
        <v>0</v>
      </c>
      <c r="I319" s="2" t="n">
        <v>0</v>
      </c>
      <c r="J319" s="2" t="n">
        <v>0</v>
      </c>
      <c r="K319" s="2" t="s"/>
      <c r="L319" s="2">
        <f>IF(E319="כן",0,IF(I319&gt;3,0,F319))</f>
        <v/>
      </c>
      <c r="M319" s="2">
        <f>IF(E319="כן", 0, SUM(G319+H319+J319))</f>
        <v/>
      </c>
      <c r="N319" s="2">
        <f>SUM(M319+L319)</f>
        <v/>
      </c>
      <c r="O319" s="2" t="s">
        <v>687</v>
      </c>
    </row>
    <row r="320" spans="1:15">
      <c r="A320" s="2" t="s">
        <v>629</v>
      </c>
      <c r="B320" s="2" t="s">
        <v>688</v>
      </c>
      <c r="C320" s="2" t="s">
        <v>17</v>
      </c>
      <c r="D320" s="2" t="s">
        <v>18</v>
      </c>
      <c r="E320" s="2" t="s"/>
      <c r="F320" s="2" t="n">
        <v>7500</v>
      </c>
      <c r="G320" s="2" t="n">
        <v>0</v>
      </c>
      <c r="H320" s="2" t="n">
        <v>0</v>
      </c>
      <c r="I320" s="2" t="n">
        <v>2</v>
      </c>
      <c r="J320" s="2" t="n">
        <v>17550</v>
      </c>
      <c r="K320" s="2" t="s"/>
      <c r="L320" s="2">
        <f>IF(E320="כן",0,IF(I320&gt;3,0,F320))</f>
        <v/>
      </c>
      <c r="M320" s="2">
        <f>IF(E320="כן", 0, SUM(G320+H320+J320))</f>
        <v/>
      </c>
      <c r="N320" s="2">
        <f>SUM(M320+L320)</f>
        <v/>
      </c>
      <c r="O320" s="2" t="s">
        <v>689</v>
      </c>
    </row>
    <row r="321" spans="1:15">
      <c r="A321" s="2" t="s">
        <v>629</v>
      </c>
      <c r="B321" s="2" t="s">
        <v>690</v>
      </c>
      <c r="C321" s="2" t="s">
        <v>17</v>
      </c>
      <c r="D321" s="2" t="s">
        <v>18</v>
      </c>
      <c r="E321" s="2" t="s"/>
      <c r="F321" s="2" t="n">
        <v>8075</v>
      </c>
      <c r="G321" s="2" t="n">
        <v>0</v>
      </c>
      <c r="H321" s="2" t="n">
        <v>0</v>
      </c>
      <c r="I321" s="2" t="n">
        <v>0</v>
      </c>
      <c r="J321" s="2" t="n">
        <v>0</v>
      </c>
      <c r="K321" s="2" t="s"/>
      <c r="L321" s="2">
        <f>IF(E321="כן",0,IF(I321&gt;3,0,F321))</f>
        <v/>
      </c>
      <c r="M321" s="2">
        <f>IF(E321="כן", 0, SUM(G321+H321+J321))</f>
        <v/>
      </c>
      <c r="N321" s="2">
        <f>SUM(M321+L321)</f>
        <v/>
      </c>
      <c r="O321" s="2" t="s">
        <v>691</v>
      </c>
    </row>
    <row r="322" spans="1:15">
      <c r="A322" s="2" t="s">
        <v>629</v>
      </c>
      <c r="B322" s="2" t="s">
        <v>692</v>
      </c>
      <c r="C322" s="2" t="s">
        <v>17</v>
      </c>
      <c r="D322" s="2" t="s">
        <v>18</v>
      </c>
      <c r="E322" s="2" t="s"/>
      <c r="F322" s="2" t="n">
        <v>8075</v>
      </c>
      <c r="G322" s="2" t="n">
        <v>0</v>
      </c>
      <c r="H322" s="2" t="n">
        <v>867</v>
      </c>
      <c r="I322" s="2" t="n">
        <v>0</v>
      </c>
      <c r="J322" s="2" t="n">
        <v>0</v>
      </c>
      <c r="K322" s="2" t="s">
        <v>47</v>
      </c>
      <c r="L322" s="2">
        <f>IF(E322="כן",0,IF(I322&gt;3,0,F322))</f>
        <v/>
      </c>
      <c r="M322" s="2">
        <f>IF(E322="כן", 0, SUM(G322+H322+J322))</f>
        <v/>
      </c>
      <c r="N322" s="2">
        <f>SUM(M322+L322)</f>
        <v/>
      </c>
      <c r="O322" s="2" t="s">
        <v>693</v>
      </c>
    </row>
    <row r="323" spans="1:15">
      <c r="A323" s="2" t="s">
        <v>629</v>
      </c>
      <c r="B323" s="2" t="s">
        <v>694</v>
      </c>
      <c r="C323" s="2" t="s">
        <v>17</v>
      </c>
      <c r="D323" s="2" t="s">
        <v>18</v>
      </c>
      <c r="E323" s="2" t="s"/>
      <c r="F323" s="2" t="n">
        <v>6500</v>
      </c>
      <c r="G323" s="2" t="n">
        <v>0</v>
      </c>
      <c r="H323" s="2" t="n">
        <v>0</v>
      </c>
      <c r="I323" s="2" t="n">
        <v>0</v>
      </c>
      <c r="J323" s="2" t="n">
        <v>0</v>
      </c>
      <c r="K323" s="2" t="s"/>
      <c r="L323" s="2">
        <f>IF(E323="כן",0,IF(I323&gt;3,0,F323))</f>
        <v/>
      </c>
      <c r="M323" s="2">
        <f>IF(E323="כן", 0, SUM(G323+H323+J323))</f>
        <v/>
      </c>
      <c r="N323" s="2">
        <f>SUM(M323+L323)</f>
        <v/>
      </c>
      <c r="O323" s="2" t="s">
        <v>695</v>
      </c>
    </row>
    <row r="324" spans="1:15">
      <c r="A324" s="2" t="s">
        <v>629</v>
      </c>
      <c r="B324" s="2" t="s">
        <v>696</v>
      </c>
      <c r="C324" s="2" t="s">
        <v>25</v>
      </c>
      <c r="D324" s="2" t="s">
        <v>18</v>
      </c>
      <c r="E324" s="2" t="s"/>
      <c r="F324" s="2" t="n">
        <v>5500</v>
      </c>
      <c r="G324" s="2" t="n">
        <v>0</v>
      </c>
      <c r="H324" s="2" t="n">
        <v>0</v>
      </c>
      <c r="I324" s="2" t="n">
        <v>0</v>
      </c>
      <c r="J324" s="2" t="n">
        <v>0</v>
      </c>
      <c r="K324" s="2" t="s"/>
      <c r="L324" s="2">
        <f>IF(E324="כן",0,IF(I324&gt;3,0,F324))</f>
        <v/>
      </c>
      <c r="M324" s="2">
        <f>IF(E324="כן", 0, SUM(G324+H324+J324))</f>
        <v/>
      </c>
      <c r="N324" s="2">
        <f>SUM(M324+L324)</f>
        <v/>
      </c>
      <c r="O324" s="2" t="s">
        <v>697</v>
      </c>
    </row>
    <row r="325" spans="1:15">
      <c r="A325" s="2" t="s">
        <v>629</v>
      </c>
      <c r="B325" s="2" t="s">
        <v>698</v>
      </c>
      <c r="C325" s="2" t="s">
        <v>17</v>
      </c>
      <c r="D325" s="2" t="s">
        <v>18</v>
      </c>
      <c r="E325" s="2" t="s"/>
      <c r="F325" s="2" t="n">
        <v>6500</v>
      </c>
      <c r="G325" s="2" t="n">
        <v>0</v>
      </c>
      <c r="H325" s="2" t="n">
        <v>0</v>
      </c>
      <c r="I325" s="2" t="n">
        <v>0</v>
      </c>
      <c r="J325" s="2" t="n">
        <v>0</v>
      </c>
      <c r="K325" s="2" t="s"/>
      <c r="L325" s="2">
        <f>IF(E325="כן",0,IF(I325&gt;3,0,F325))</f>
        <v/>
      </c>
      <c r="M325" s="2">
        <f>IF(E325="כן", 0, SUM(G325+H325+J325))</f>
        <v/>
      </c>
      <c r="N325" s="2">
        <f>SUM(M325+L325)</f>
        <v/>
      </c>
      <c r="O325" s="2" t="s">
        <v>699</v>
      </c>
    </row>
    <row r="326" spans="1:15">
      <c r="A326" s="3" t="s">
        <v>629</v>
      </c>
      <c r="B326" s="3" t="s">
        <v>700</v>
      </c>
      <c r="C326" s="3" t="s"/>
      <c r="D326" s="3" t="s"/>
      <c r="E326" s="3" t="s"/>
      <c r="F326" s="3">
        <f>SUM(F292:F325)</f>
        <v/>
      </c>
      <c r="G326" s="3">
        <f>SUM(G292:G325)</f>
        <v/>
      </c>
      <c r="H326" s="3">
        <f>SUM(H292:H325)</f>
        <v/>
      </c>
      <c r="I326" s="3" t="s"/>
      <c r="J326" s="3">
        <f>SUM(J292:J325)</f>
        <v/>
      </c>
      <c r="K326" s="3" t="s"/>
      <c r="L326" s="3">
        <f>SUM(L292:L325)</f>
        <v/>
      </c>
      <c r="M326" s="3">
        <f>SUM(M292:M325)</f>
        <v/>
      </c>
      <c r="N326" s="3">
        <f>SUM(N292:N325)</f>
        <v/>
      </c>
      <c r="O326" s="3" t="s"/>
    </row>
    <row r="327" spans="1:15">
      <c r="A327" s="3" t="s"/>
      <c r="B327" s="3" t="s">
        <v>701</v>
      </c>
      <c r="C327" s="3" t="s"/>
      <c r="D327" s="3" t="s"/>
      <c r="E327" s="3" t="s"/>
      <c r="F327" s="3">
        <f>F46+F109+F153+F197+F230+F234+F281+F291+F326</f>
        <v/>
      </c>
      <c r="G327" s="3">
        <f>G46+G109+G153+G197+G230+G234+G281+G291+G326</f>
        <v/>
      </c>
      <c r="H327" s="3">
        <f>H46+H109+H153+H197+H230+H234+H281+H291+H326</f>
        <v/>
      </c>
      <c r="I327" s="3" t="s"/>
      <c r="J327" s="3">
        <f>J46+J109+J153+J197+J230+J234+J281+J291+J326</f>
        <v/>
      </c>
      <c r="K327" s="3" t="s"/>
      <c r="L327" s="3">
        <f>L46+L109+L153+L197+L230+L234+L281+L291+L326</f>
        <v/>
      </c>
      <c r="M327" s="3">
        <f>M46+M109+M153+M197+M230+M234+M281+M291+M326</f>
        <v/>
      </c>
      <c r="N327" s="3">
        <f>N46+N109+N153+N197+N230+N234+N281+N291+N326</f>
        <v/>
      </c>
      <c r="O327" s="3" t="s"/>
    </row>
  </sheetData>
  <pageMargins bottom="1" footer="0.5" header="0.5" left="0.75" right="0.75" top="1"/>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1</vt:i4>
      </vt:variant>
    </vt:vector>
  </ns0:HeadingPairs>
  <ns0:TitlesOfParts>
    <vt:vector xmlns:vt="http://schemas.openxmlformats.org/officeDocument/2006/docPropsVTypes" baseType="lpstr" size="1">
      <vt:lpstr>Sheet1</vt:lpstr>
    </vt:vector>
  </ns0:TitlesOfParts>
</ns0:Properties>
</file>

<file path=docProps/core.xml><?xml version="1.0" encoding="utf-8"?>
<cp:coreProperties xmlns:cp="http://schemas.openxmlformats.org/package/2006/metadata/core-properties">
  <dc:creator xmlns:dc="http://purl.org/dc/elements/1.1/">openpyxl</dc:creator>
  <dc:title xmlns:dc="http://purl.org/dc/elements/1.1/"/>
  <dc:description xmlns:dc="http://purl.org/dc/elements/1.1/"/>
  <dc:subject xmlns:dc="http://purl.org/dc/elements/1.1/"/>
  <dc:identifier xmlns:dc="http://purl.org/dc/elements/1.1/"/>
  <dc:language xmlns:dc="http://purl.org/dc/elements/1.1/"/>
  <dcterms:created xmlns:dcterms="http://purl.org/dc/terms/" xmlns:xsi="http://www.w3.org/2001/XMLSchema-instance" xsi:type="dcterms:W3CDTF">2016-08-15T10:21:06Z</dcterms:created>
  <dcterms:modified xmlns:dcterms="http://purl.org/dc/terms/" xmlns:xsi="http://www.w3.org/2001/XMLSchema-instance" xsi:type="dcterms:W3CDTF">2016-08-15T10:21:06Z</dcterms:modified>
  <cp:lastModifiedBy/>
  <cp:category/>
  <cp:contentStatus/>
  <cp:version/>
  <cp:revision/>
  <cp:keywords/>
</cp:coreProperties>
</file>