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0" yWindow="525" windowWidth="20100" windowHeight="6855"/>
  </bookViews>
  <sheets>
    <sheet name="Sheet1" sheetId="1" r:id="rId1"/>
  </sheets>
  <calcPr calcId="145621"/>
</workbook>
</file>

<file path=xl/calcChain.xml><?xml version="1.0" encoding="utf-8"?>
<calcChain xmlns="http://schemas.openxmlformats.org/spreadsheetml/2006/main">
  <c r="J327" i="1" l="1"/>
  <c r="H327" i="1"/>
  <c r="G327" i="1"/>
  <c r="F327" i="1"/>
  <c r="M326" i="1"/>
  <c r="N326" i="1" s="1"/>
  <c r="L326" i="1"/>
  <c r="M325" i="1"/>
  <c r="N325" i="1" s="1"/>
  <c r="L325" i="1"/>
  <c r="N324" i="1"/>
  <c r="M324" i="1"/>
  <c r="L324" i="1"/>
  <c r="M323" i="1"/>
  <c r="N323" i="1" s="1"/>
  <c r="L323" i="1"/>
  <c r="M322" i="1"/>
  <c r="N322" i="1" s="1"/>
  <c r="L322" i="1"/>
  <c r="M321" i="1"/>
  <c r="N321" i="1" s="1"/>
  <c r="L321" i="1"/>
  <c r="M320" i="1"/>
  <c r="L320" i="1"/>
  <c r="N320" i="1" s="1"/>
  <c r="M319" i="1"/>
  <c r="N319" i="1" s="1"/>
  <c r="L319" i="1"/>
  <c r="M318" i="1"/>
  <c r="L318" i="1"/>
  <c r="N318" i="1" s="1"/>
  <c r="M317" i="1"/>
  <c r="N317" i="1" s="1"/>
  <c r="L317" i="1"/>
  <c r="M316" i="1"/>
  <c r="L316" i="1"/>
  <c r="N316" i="1" s="1"/>
  <c r="M315" i="1"/>
  <c r="N315" i="1" s="1"/>
  <c r="L315" i="1"/>
  <c r="M314" i="1"/>
  <c r="N314" i="1" s="1"/>
  <c r="L314" i="1"/>
  <c r="M313" i="1"/>
  <c r="N313" i="1" s="1"/>
  <c r="L313" i="1"/>
  <c r="M312" i="1"/>
  <c r="L312" i="1"/>
  <c r="N312" i="1" s="1"/>
  <c r="M311" i="1"/>
  <c r="N311" i="1" s="1"/>
  <c r="L311" i="1"/>
  <c r="M310" i="1"/>
  <c r="N310" i="1" s="1"/>
  <c r="L310" i="1"/>
  <c r="M309" i="1"/>
  <c r="N309" i="1" s="1"/>
  <c r="L309" i="1"/>
  <c r="M308" i="1"/>
  <c r="L308" i="1"/>
  <c r="N308" i="1" s="1"/>
  <c r="M307" i="1"/>
  <c r="N307" i="1" s="1"/>
  <c r="L307" i="1"/>
  <c r="M306" i="1"/>
  <c r="N306" i="1" s="1"/>
  <c r="L306" i="1"/>
  <c r="M305" i="1"/>
  <c r="N305" i="1" s="1"/>
  <c r="L305" i="1"/>
  <c r="M304" i="1"/>
  <c r="L304" i="1"/>
  <c r="N304" i="1" s="1"/>
  <c r="M303" i="1"/>
  <c r="N303" i="1" s="1"/>
  <c r="L303" i="1"/>
  <c r="M302" i="1"/>
  <c r="N302" i="1" s="1"/>
  <c r="L302" i="1"/>
  <c r="M301" i="1"/>
  <c r="N301" i="1" s="1"/>
  <c r="L301" i="1"/>
  <c r="M300" i="1"/>
  <c r="L300" i="1"/>
  <c r="N300" i="1" s="1"/>
  <c r="M299" i="1"/>
  <c r="N299" i="1" s="1"/>
  <c r="L299" i="1"/>
  <c r="M298" i="1"/>
  <c r="N298" i="1" s="1"/>
  <c r="L298" i="1"/>
  <c r="M297" i="1"/>
  <c r="N297" i="1" s="1"/>
  <c r="L297" i="1"/>
  <c r="M296" i="1"/>
  <c r="L296" i="1"/>
  <c r="N296" i="1" s="1"/>
  <c r="M295" i="1"/>
  <c r="N295" i="1" s="1"/>
  <c r="L295" i="1"/>
  <c r="M294" i="1"/>
  <c r="N294" i="1" s="1"/>
  <c r="L294" i="1"/>
  <c r="M293" i="1"/>
  <c r="M327" i="1" s="1"/>
  <c r="L293" i="1"/>
  <c r="L327" i="1" s="1"/>
  <c r="J292" i="1"/>
  <c r="H292" i="1"/>
  <c r="G292" i="1"/>
  <c r="F292" i="1"/>
  <c r="M291" i="1"/>
  <c r="N291" i="1" s="1"/>
  <c r="L291" i="1"/>
  <c r="M290" i="1"/>
  <c r="N290" i="1" s="1"/>
  <c r="L290" i="1"/>
  <c r="M289" i="1"/>
  <c r="N289" i="1" s="1"/>
  <c r="L289" i="1"/>
  <c r="M288" i="1"/>
  <c r="N288" i="1" s="1"/>
  <c r="L288" i="1"/>
  <c r="M287" i="1"/>
  <c r="N287" i="1" s="1"/>
  <c r="L287" i="1"/>
  <c r="M286" i="1"/>
  <c r="N286" i="1" s="1"/>
  <c r="L286" i="1"/>
  <c r="M285" i="1"/>
  <c r="L285" i="1"/>
  <c r="N285" i="1" s="1"/>
  <c r="M284" i="1"/>
  <c r="N284" i="1" s="1"/>
  <c r="L284" i="1"/>
  <c r="M283" i="1"/>
  <c r="N283" i="1" s="1"/>
  <c r="L283" i="1"/>
  <c r="M282" i="1"/>
  <c r="N282" i="1" s="1"/>
  <c r="L282" i="1"/>
  <c r="M281" i="1"/>
  <c r="M292" i="1" s="1"/>
  <c r="L281" i="1"/>
  <c r="N281" i="1" s="1"/>
  <c r="J280" i="1"/>
  <c r="H280" i="1"/>
  <c r="G280" i="1"/>
  <c r="F280" i="1"/>
  <c r="M279" i="1"/>
  <c r="N279" i="1" s="1"/>
  <c r="L279" i="1"/>
  <c r="M278" i="1"/>
  <c r="N278" i="1" s="1"/>
  <c r="L278" i="1"/>
  <c r="M277" i="1"/>
  <c r="N277" i="1" s="1"/>
  <c r="L277" i="1"/>
  <c r="M276" i="1"/>
  <c r="N276" i="1" s="1"/>
  <c r="L276" i="1"/>
  <c r="M275" i="1"/>
  <c r="N275" i="1" s="1"/>
  <c r="L275" i="1"/>
  <c r="M274" i="1"/>
  <c r="N274" i="1" s="1"/>
  <c r="L274" i="1"/>
  <c r="M273" i="1"/>
  <c r="L273" i="1"/>
  <c r="N273" i="1" s="1"/>
  <c r="M272" i="1"/>
  <c r="N272" i="1" s="1"/>
  <c r="L272" i="1"/>
  <c r="M271" i="1"/>
  <c r="N271" i="1" s="1"/>
  <c r="L271" i="1"/>
  <c r="M270" i="1"/>
  <c r="N270" i="1" s="1"/>
  <c r="L270" i="1"/>
  <c r="M269" i="1"/>
  <c r="L269" i="1"/>
  <c r="N269" i="1" s="1"/>
  <c r="M268" i="1"/>
  <c r="N268" i="1" s="1"/>
  <c r="L268" i="1"/>
  <c r="M267" i="1"/>
  <c r="N267" i="1" s="1"/>
  <c r="L267" i="1"/>
  <c r="M266" i="1"/>
  <c r="N266" i="1" s="1"/>
  <c r="L266" i="1"/>
  <c r="M265" i="1"/>
  <c r="N265" i="1" s="1"/>
  <c r="L265" i="1"/>
  <c r="M264" i="1"/>
  <c r="N264" i="1" s="1"/>
  <c r="L264" i="1"/>
  <c r="M263" i="1"/>
  <c r="N263" i="1" s="1"/>
  <c r="L263" i="1"/>
  <c r="M262" i="1"/>
  <c r="N262" i="1" s="1"/>
  <c r="L262" i="1"/>
  <c r="M261" i="1"/>
  <c r="N261" i="1" s="1"/>
  <c r="L261" i="1"/>
  <c r="M260" i="1"/>
  <c r="N260" i="1" s="1"/>
  <c r="L260" i="1"/>
  <c r="M259" i="1"/>
  <c r="N259" i="1" s="1"/>
  <c r="L259" i="1"/>
  <c r="M258" i="1"/>
  <c r="N258" i="1" s="1"/>
  <c r="L258" i="1"/>
  <c r="M257" i="1"/>
  <c r="N257" i="1" s="1"/>
  <c r="L257" i="1"/>
  <c r="M256" i="1"/>
  <c r="N256" i="1" s="1"/>
  <c r="L256" i="1"/>
  <c r="M255" i="1"/>
  <c r="N255" i="1" s="1"/>
  <c r="L255" i="1"/>
  <c r="M254" i="1"/>
  <c r="N254" i="1" s="1"/>
  <c r="L254" i="1"/>
  <c r="M253" i="1"/>
  <c r="N253" i="1" s="1"/>
  <c r="L253" i="1"/>
  <c r="M252" i="1"/>
  <c r="N252" i="1" s="1"/>
  <c r="L252" i="1"/>
  <c r="M251" i="1"/>
  <c r="N251" i="1" s="1"/>
  <c r="L251" i="1"/>
  <c r="M250" i="1"/>
  <c r="N250" i="1" s="1"/>
  <c r="L250" i="1"/>
  <c r="M249" i="1"/>
  <c r="N249" i="1" s="1"/>
  <c r="L249" i="1"/>
  <c r="M248" i="1"/>
  <c r="N248" i="1" s="1"/>
  <c r="L248" i="1"/>
  <c r="M247" i="1"/>
  <c r="N247" i="1" s="1"/>
  <c r="L247" i="1"/>
  <c r="M246" i="1"/>
  <c r="N246" i="1" s="1"/>
  <c r="L246" i="1"/>
  <c r="M245" i="1"/>
  <c r="N245" i="1" s="1"/>
  <c r="L245" i="1"/>
  <c r="M244" i="1"/>
  <c r="N244" i="1" s="1"/>
  <c r="L244" i="1"/>
  <c r="M243" i="1"/>
  <c r="N243" i="1" s="1"/>
  <c r="L243" i="1"/>
  <c r="M242" i="1"/>
  <c r="N242" i="1" s="1"/>
  <c r="L242" i="1"/>
  <c r="M241" i="1"/>
  <c r="N241" i="1" s="1"/>
  <c r="L241" i="1"/>
  <c r="M240" i="1"/>
  <c r="N240" i="1" s="1"/>
  <c r="L240" i="1"/>
  <c r="M239" i="1"/>
  <c r="N239" i="1" s="1"/>
  <c r="L239" i="1"/>
  <c r="M238" i="1"/>
  <c r="N238" i="1" s="1"/>
  <c r="L238" i="1"/>
  <c r="M237" i="1"/>
  <c r="N237" i="1" s="1"/>
  <c r="L237" i="1"/>
  <c r="M236" i="1"/>
  <c r="N236" i="1" s="1"/>
  <c r="L236" i="1"/>
  <c r="M235" i="1"/>
  <c r="N235" i="1" s="1"/>
  <c r="L235" i="1"/>
  <c r="M234" i="1"/>
  <c r="M280" i="1" s="1"/>
  <c r="L234" i="1"/>
  <c r="L280" i="1" s="1"/>
  <c r="J233" i="1"/>
  <c r="H233" i="1"/>
  <c r="G233" i="1"/>
  <c r="F233" i="1"/>
  <c r="M232" i="1"/>
  <c r="N232" i="1" s="1"/>
  <c r="L232" i="1"/>
  <c r="M231" i="1"/>
  <c r="N231" i="1" s="1"/>
  <c r="L231" i="1"/>
  <c r="M230" i="1"/>
  <c r="M233" i="1" s="1"/>
  <c r="L230" i="1"/>
  <c r="N230" i="1" s="1"/>
  <c r="J229" i="1"/>
  <c r="H229" i="1"/>
  <c r="G229" i="1"/>
  <c r="F229" i="1"/>
  <c r="M228" i="1"/>
  <c r="N228" i="1" s="1"/>
  <c r="L228" i="1"/>
  <c r="M227" i="1"/>
  <c r="N227" i="1" s="1"/>
  <c r="L227" i="1"/>
  <c r="M226" i="1"/>
  <c r="N226" i="1" s="1"/>
  <c r="L226" i="1"/>
  <c r="M225" i="1"/>
  <c r="N225" i="1" s="1"/>
  <c r="L225" i="1"/>
  <c r="N224" i="1"/>
  <c r="M224" i="1"/>
  <c r="L224" i="1"/>
  <c r="M223" i="1"/>
  <c r="N223" i="1" s="1"/>
  <c r="L223" i="1"/>
  <c r="M222" i="1"/>
  <c r="L222" i="1"/>
  <c r="M221" i="1"/>
  <c r="N221" i="1" s="1"/>
  <c r="L221" i="1"/>
  <c r="N220" i="1"/>
  <c r="M220" i="1"/>
  <c r="L220" i="1"/>
  <c r="M219" i="1"/>
  <c r="N219" i="1" s="1"/>
  <c r="L219" i="1"/>
  <c r="M218" i="1"/>
  <c r="N218" i="1" s="1"/>
  <c r="L218" i="1"/>
  <c r="M217" i="1"/>
  <c r="N217" i="1" s="1"/>
  <c r="L217" i="1"/>
  <c r="N216" i="1"/>
  <c r="M216" i="1"/>
  <c r="L216" i="1"/>
  <c r="M215" i="1"/>
  <c r="N215" i="1" s="1"/>
  <c r="L215" i="1"/>
  <c r="M214" i="1"/>
  <c r="L214" i="1"/>
  <c r="M213" i="1"/>
  <c r="N213" i="1" s="1"/>
  <c r="L213" i="1"/>
  <c r="N212" i="1"/>
  <c r="M212" i="1"/>
  <c r="L212" i="1"/>
  <c r="M211" i="1"/>
  <c r="N211" i="1" s="1"/>
  <c r="L211" i="1"/>
  <c r="M210" i="1"/>
  <c r="N210" i="1" s="1"/>
  <c r="L210" i="1"/>
  <c r="M209" i="1"/>
  <c r="N209" i="1" s="1"/>
  <c r="L209" i="1"/>
  <c r="N208" i="1"/>
  <c r="M208" i="1"/>
  <c r="L208" i="1"/>
  <c r="M207" i="1"/>
  <c r="N207" i="1" s="1"/>
  <c r="L207" i="1"/>
  <c r="M206" i="1"/>
  <c r="L206" i="1"/>
  <c r="M205" i="1"/>
  <c r="N205" i="1" s="1"/>
  <c r="L205" i="1"/>
  <c r="N204" i="1"/>
  <c r="M204" i="1"/>
  <c r="L204" i="1"/>
  <c r="M203" i="1"/>
  <c r="N203" i="1" s="1"/>
  <c r="L203" i="1"/>
  <c r="M202" i="1"/>
  <c r="N202" i="1" s="1"/>
  <c r="L202" i="1"/>
  <c r="M201" i="1"/>
  <c r="N201" i="1" s="1"/>
  <c r="L201" i="1"/>
  <c r="N200" i="1"/>
  <c r="M200" i="1"/>
  <c r="L200" i="1"/>
  <c r="J199" i="1"/>
  <c r="H199" i="1"/>
  <c r="G199" i="1"/>
  <c r="F199" i="1"/>
  <c r="M198" i="1"/>
  <c r="N198" i="1" s="1"/>
  <c r="L198" i="1"/>
  <c r="M197" i="1"/>
  <c r="N197" i="1" s="1"/>
  <c r="L197" i="1"/>
  <c r="N196" i="1"/>
  <c r="M196" i="1"/>
  <c r="L196" i="1"/>
  <c r="M195" i="1"/>
  <c r="N195" i="1" s="1"/>
  <c r="L195" i="1"/>
  <c r="M194" i="1"/>
  <c r="L194" i="1"/>
  <c r="M193" i="1"/>
  <c r="N193" i="1" s="1"/>
  <c r="L193" i="1"/>
  <c r="N192" i="1"/>
  <c r="M192" i="1"/>
  <c r="L192" i="1"/>
  <c r="M191" i="1"/>
  <c r="N191" i="1" s="1"/>
  <c r="L191" i="1"/>
  <c r="M190" i="1"/>
  <c r="N190" i="1" s="1"/>
  <c r="L190" i="1"/>
  <c r="M189" i="1"/>
  <c r="N189" i="1" s="1"/>
  <c r="L189" i="1"/>
  <c r="N188" i="1"/>
  <c r="M188" i="1"/>
  <c r="L188" i="1"/>
  <c r="M187" i="1"/>
  <c r="N187" i="1" s="1"/>
  <c r="L187" i="1"/>
  <c r="M186" i="1"/>
  <c r="L186" i="1"/>
  <c r="M185" i="1"/>
  <c r="N185" i="1" s="1"/>
  <c r="L185" i="1"/>
  <c r="N184" i="1"/>
  <c r="M184" i="1"/>
  <c r="L184" i="1"/>
  <c r="M183" i="1"/>
  <c r="N183" i="1" s="1"/>
  <c r="L183" i="1"/>
  <c r="M182" i="1"/>
  <c r="N182" i="1" s="1"/>
  <c r="L182" i="1"/>
  <c r="M181" i="1"/>
  <c r="N181" i="1" s="1"/>
  <c r="L181" i="1"/>
  <c r="N180" i="1"/>
  <c r="M180" i="1"/>
  <c r="L180" i="1"/>
  <c r="M179" i="1"/>
  <c r="N179" i="1" s="1"/>
  <c r="L179" i="1"/>
  <c r="M178" i="1"/>
  <c r="L178" i="1"/>
  <c r="M177" i="1"/>
  <c r="N177" i="1" s="1"/>
  <c r="L177" i="1"/>
  <c r="N176" i="1"/>
  <c r="M176" i="1"/>
  <c r="L176" i="1"/>
  <c r="M175" i="1"/>
  <c r="N175" i="1" s="1"/>
  <c r="L175" i="1"/>
  <c r="M174" i="1"/>
  <c r="N174" i="1" s="1"/>
  <c r="L174" i="1"/>
  <c r="M173" i="1"/>
  <c r="N173" i="1" s="1"/>
  <c r="L173" i="1"/>
  <c r="N172" i="1"/>
  <c r="M172" i="1"/>
  <c r="L172" i="1"/>
  <c r="M171" i="1"/>
  <c r="N171" i="1" s="1"/>
  <c r="L171" i="1"/>
  <c r="M170" i="1"/>
  <c r="L170" i="1"/>
  <c r="M169" i="1"/>
  <c r="N169" i="1" s="1"/>
  <c r="L169" i="1"/>
  <c r="N168" i="1"/>
  <c r="M168" i="1"/>
  <c r="L168" i="1"/>
  <c r="M167" i="1"/>
  <c r="N167" i="1" s="1"/>
  <c r="L167" i="1"/>
  <c r="M166" i="1"/>
  <c r="N166" i="1" s="1"/>
  <c r="L166" i="1"/>
  <c r="M165" i="1"/>
  <c r="N165" i="1" s="1"/>
  <c r="L165" i="1"/>
  <c r="N164" i="1"/>
  <c r="M164" i="1"/>
  <c r="L164" i="1"/>
  <c r="M163" i="1"/>
  <c r="N163" i="1" s="1"/>
  <c r="L163" i="1"/>
  <c r="M162" i="1"/>
  <c r="L162" i="1"/>
  <c r="M161" i="1"/>
  <c r="N161" i="1" s="1"/>
  <c r="L161" i="1"/>
  <c r="N160" i="1"/>
  <c r="M160" i="1"/>
  <c r="L160" i="1"/>
  <c r="M159" i="1"/>
  <c r="N159" i="1" s="1"/>
  <c r="L159" i="1"/>
  <c r="M158" i="1"/>
  <c r="N158" i="1" s="1"/>
  <c r="L158" i="1"/>
  <c r="M157" i="1"/>
  <c r="N157" i="1" s="1"/>
  <c r="L157" i="1"/>
  <c r="N156" i="1"/>
  <c r="M156" i="1"/>
  <c r="L156" i="1"/>
  <c r="L199" i="1" s="1"/>
  <c r="J155" i="1"/>
  <c r="H155" i="1"/>
  <c r="G155" i="1"/>
  <c r="F155" i="1"/>
  <c r="M154" i="1"/>
  <c r="N154" i="1" s="1"/>
  <c r="L154" i="1"/>
  <c r="M153" i="1"/>
  <c r="N153" i="1" s="1"/>
  <c r="L153" i="1"/>
  <c r="N152" i="1"/>
  <c r="M152" i="1"/>
  <c r="L152" i="1"/>
  <c r="M151" i="1"/>
  <c r="N151" i="1" s="1"/>
  <c r="L151" i="1"/>
  <c r="M150" i="1"/>
  <c r="L150" i="1"/>
  <c r="M149" i="1"/>
  <c r="N149" i="1" s="1"/>
  <c r="L149" i="1"/>
  <c r="N148" i="1"/>
  <c r="M148" i="1"/>
  <c r="L148" i="1"/>
  <c r="M147" i="1"/>
  <c r="N147" i="1" s="1"/>
  <c r="L147" i="1"/>
  <c r="M146" i="1"/>
  <c r="N146" i="1" s="1"/>
  <c r="L146" i="1"/>
  <c r="M145" i="1"/>
  <c r="N145" i="1" s="1"/>
  <c r="L145" i="1"/>
  <c r="N144" i="1"/>
  <c r="M144" i="1"/>
  <c r="L144" i="1"/>
  <c r="M143" i="1"/>
  <c r="N143" i="1" s="1"/>
  <c r="L143" i="1"/>
  <c r="M142" i="1"/>
  <c r="L142" i="1"/>
  <c r="M141" i="1"/>
  <c r="N141" i="1" s="1"/>
  <c r="L141" i="1"/>
  <c r="N140" i="1"/>
  <c r="M140" i="1"/>
  <c r="L140" i="1"/>
  <c r="M139" i="1"/>
  <c r="N139" i="1" s="1"/>
  <c r="L139" i="1"/>
  <c r="M138" i="1"/>
  <c r="N138" i="1" s="1"/>
  <c r="L138" i="1"/>
  <c r="M137" i="1"/>
  <c r="N137" i="1" s="1"/>
  <c r="L137" i="1"/>
  <c r="N136" i="1"/>
  <c r="M136" i="1"/>
  <c r="L136" i="1"/>
  <c r="M135" i="1"/>
  <c r="N135" i="1" s="1"/>
  <c r="L135" i="1"/>
  <c r="M134" i="1"/>
  <c r="L134" i="1"/>
  <c r="M133" i="1"/>
  <c r="N133" i="1" s="1"/>
  <c r="L133" i="1"/>
  <c r="N132" i="1"/>
  <c r="M132" i="1"/>
  <c r="L132" i="1"/>
  <c r="M131" i="1"/>
  <c r="N131" i="1" s="1"/>
  <c r="L131" i="1"/>
  <c r="M130" i="1"/>
  <c r="N130" i="1" s="1"/>
  <c r="L130" i="1"/>
  <c r="M129" i="1"/>
  <c r="N129" i="1" s="1"/>
  <c r="L129" i="1"/>
  <c r="N128" i="1"/>
  <c r="M128" i="1"/>
  <c r="L128" i="1"/>
  <c r="M127" i="1"/>
  <c r="N127" i="1" s="1"/>
  <c r="L127" i="1"/>
  <c r="M126" i="1"/>
  <c r="L126" i="1"/>
  <c r="M125" i="1"/>
  <c r="N125" i="1" s="1"/>
  <c r="L125" i="1"/>
  <c r="N124" i="1"/>
  <c r="M124" i="1"/>
  <c r="L124" i="1"/>
  <c r="M123" i="1"/>
  <c r="N123" i="1" s="1"/>
  <c r="L123" i="1"/>
  <c r="M122" i="1"/>
  <c r="N122" i="1" s="1"/>
  <c r="L122" i="1"/>
  <c r="M121" i="1"/>
  <c r="N121" i="1" s="1"/>
  <c r="L121" i="1"/>
  <c r="N120" i="1"/>
  <c r="M120" i="1"/>
  <c r="L120" i="1"/>
  <c r="M119" i="1"/>
  <c r="N119" i="1" s="1"/>
  <c r="L119" i="1"/>
  <c r="M118" i="1"/>
  <c r="L118" i="1"/>
  <c r="M117" i="1"/>
  <c r="N117" i="1" s="1"/>
  <c r="L117" i="1"/>
  <c r="N116" i="1"/>
  <c r="M116" i="1"/>
  <c r="L116" i="1"/>
  <c r="M115" i="1"/>
  <c r="N115" i="1" s="1"/>
  <c r="L115" i="1"/>
  <c r="M114" i="1"/>
  <c r="N114" i="1" s="1"/>
  <c r="L114" i="1"/>
  <c r="M113" i="1"/>
  <c r="N113" i="1" s="1"/>
  <c r="L113" i="1"/>
  <c r="N112" i="1"/>
  <c r="M112" i="1"/>
  <c r="L112" i="1"/>
  <c r="J111" i="1"/>
  <c r="H111" i="1"/>
  <c r="G111" i="1"/>
  <c r="F111" i="1"/>
  <c r="M110" i="1"/>
  <c r="N110" i="1" s="1"/>
  <c r="L110" i="1"/>
  <c r="M109" i="1"/>
  <c r="N109" i="1" s="1"/>
  <c r="L109" i="1"/>
  <c r="N108" i="1"/>
  <c r="M108" i="1"/>
  <c r="L108" i="1"/>
  <c r="M107" i="1"/>
  <c r="N107" i="1" s="1"/>
  <c r="L107" i="1"/>
  <c r="M106" i="1"/>
  <c r="L106" i="1"/>
  <c r="M105" i="1"/>
  <c r="N105" i="1" s="1"/>
  <c r="L105" i="1"/>
  <c r="N104" i="1"/>
  <c r="M104" i="1"/>
  <c r="L104" i="1"/>
  <c r="M103" i="1"/>
  <c r="N103" i="1" s="1"/>
  <c r="L103" i="1"/>
  <c r="M102" i="1"/>
  <c r="N102" i="1" s="1"/>
  <c r="L102" i="1"/>
  <c r="M101" i="1"/>
  <c r="N101" i="1" s="1"/>
  <c r="L101" i="1"/>
  <c r="N100" i="1"/>
  <c r="M100" i="1"/>
  <c r="L100" i="1"/>
  <c r="M99" i="1"/>
  <c r="N99" i="1" s="1"/>
  <c r="L99" i="1"/>
  <c r="M98" i="1"/>
  <c r="L98" i="1"/>
  <c r="M97" i="1"/>
  <c r="N97" i="1" s="1"/>
  <c r="L97" i="1"/>
  <c r="N96" i="1"/>
  <c r="M96" i="1"/>
  <c r="L96" i="1"/>
  <c r="M95" i="1"/>
  <c r="N95" i="1" s="1"/>
  <c r="L95" i="1"/>
  <c r="M94" i="1"/>
  <c r="N94" i="1" s="1"/>
  <c r="L94" i="1"/>
  <c r="M93" i="1"/>
  <c r="N93" i="1" s="1"/>
  <c r="L93" i="1"/>
  <c r="N92" i="1"/>
  <c r="M92" i="1"/>
  <c r="L92" i="1"/>
  <c r="M91" i="1"/>
  <c r="N91" i="1" s="1"/>
  <c r="L91" i="1"/>
  <c r="M90" i="1"/>
  <c r="L90" i="1"/>
  <c r="M89" i="1"/>
  <c r="N89" i="1" s="1"/>
  <c r="L89" i="1"/>
  <c r="N88" i="1"/>
  <c r="M88" i="1"/>
  <c r="L88" i="1"/>
  <c r="M87" i="1"/>
  <c r="N87" i="1" s="1"/>
  <c r="L87" i="1"/>
  <c r="M86" i="1"/>
  <c r="N86" i="1" s="1"/>
  <c r="L86" i="1"/>
  <c r="M85" i="1"/>
  <c r="N85" i="1" s="1"/>
  <c r="L85" i="1"/>
  <c r="N84" i="1"/>
  <c r="M84" i="1"/>
  <c r="L84" i="1"/>
  <c r="M83" i="1"/>
  <c r="N83" i="1" s="1"/>
  <c r="L83" i="1"/>
  <c r="M82" i="1"/>
  <c r="L82" i="1"/>
  <c r="M81" i="1"/>
  <c r="N81" i="1" s="1"/>
  <c r="L81" i="1"/>
  <c r="N80" i="1"/>
  <c r="M80" i="1"/>
  <c r="L80" i="1"/>
  <c r="M79" i="1"/>
  <c r="N79" i="1" s="1"/>
  <c r="L79" i="1"/>
  <c r="M78" i="1"/>
  <c r="N78" i="1" s="1"/>
  <c r="L78" i="1"/>
  <c r="M77" i="1"/>
  <c r="N77" i="1" s="1"/>
  <c r="L77" i="1"/>
  <c r="N76" i="1"/>
  <c r="M76" i="1"/>
  <c r="L76" i="1"/>
  <c r="M75" i="1"/>
  <c r="N75" i="1" s="1"/>
  <c r="L75" i="1"/>
  <c r="M74" i="1"/>
  <c r="L74" i="1"/>
  <c r="M73" i="1"/>
  <c r="N73" i="1" s="1"/>
  <c r="L73" i="1"/>
  <c r="N72" i="1"/>
  <c r="M72" i="1"/>
  <c r="L72" i="1"/>
  <c r="M71" i="1"/>
  <c r="N71" i="1" s="1"/>
  <c r="L71" i="1"/>
  <c r="M70" i="1"/>
  <c r="N70" i="1" s="1"/>
  <c r="L70" i="1"/>
  <c r="M69" i="1"/>
  <c r="N69" i="1" s="1"/>
  <c r="L69" i="1"/>
  <c r="N68" i="1"/>
  <c r="M68" i="1"/>
  <c r="L68" i="1"/>
  <c r="M67" i="1"/>
  <c r="N67" i="1" s="1"/>
  <c r="L67" i="1"/>
  <c r="M66" i="1"/>
  <c r="L66" i="1"/>
  <c r="M65" i="1"/>
  <c r="N65" i="1" s="1"/>
  <c r="L65" i="1"/>
  <c r="N64" i="1"/>
  <c r="M64" i="1"/>
  <c r="L64" i="1"/>
  <c r="M63" i="1"/>
  <c r="N63" i="1" s="1"/>
  <c r="L63" i="1"/>
  <c r="M62" i="1"/>
  <c r="N62" i="1" s="1"/>
  <c r="L62" i="1"/>
  <c r="M61" i="1"/>
  <c r="N61" i="1" s="1"/>
  <c r="L61" i="1"/>
  <c r="N60" i="1"/>
  <c r="M60" i="1"/>
  <c r="L60" i="1"/>
  <c r="M59" i="1"/>
  <c r="N59" i="1" s="1"/>
  <c r="L59" i="1"/>
  <c r="M58" i="1"/>
  <c r="L58" i="1"/>
  <c r="M57" i="1"/>
  <c r="N57" i="1" s="1"/>
  <c r="L57" i="1"/>
  <c r="N56" i="1"/>
  <c r="M56" i="1"/>
  <c r="L56" i="1"/>
  <c r="M55" i="1"/>
  <c r="N55" i="1" s="1"/>
  <c r="L55" i="1"/>
  <c r="M54" i="1"/>
  <c r="N54" i="1" s="1"/>
  <c r="L54" i="1"/>
  <c r="M53" i="1"/>
  <c r="N53" i="1" s="1"/>
  <c r="L53" i="1"/>
  <c r="N52" i="1"/>
  <c r="M52" i="1"/>
  <c r="L52" i="1"/>
  <c r="M51" i="1"/>
  <c r="N51" i="1" s="1"/>
  <c r="L51" i="1"/>
  <c r="M50" i="1"/>
  <c r="L50" i="1"/>
  <c r="M49" i="1"/>
  <c r="N49" i="1" s="1"/>
  <c r="L49" i="1"/>
  <c r="J48" i="1"/>
  <c r="H48" i="1"/>
  <c r="G48" i="1"/>
  <c r="F48" i="1"/>
  <c r="M47" i="1"/>
  <c r="N47" i="1" s="1"/>
  <c r="L47" i="1"/>
  <c r="M46" i="1"/>
  <c r="N46" i="1" s="1"/>
  <c r="L46" i="1"/>
  <c r="M45" i="1"/>
  <c r="N45" i="1" s="1"/>
  <c r="L45" i="1"/>
  <c r="N44" i="1"/>
  <c r="M44" i="1"/>
  <c r="L44" i="1"/>
  <c r="M43" i="1"/>
  <c r="N43" i="1" s="1"/>
  <c r="L43" i="1"/>
  <c r="M42" i="1"/>
  <c r="L42" i="1"/>
  <c r="M41" i="1"/>
  <c r="N41" i="1" s="1"/>
  <c r="L41" i="1"/>
  <c r="N40" i="1"/>
  <c r="M40" i="1"/>
  <c r="L40" i="1"/>
  <c r="M39" i="1"/>
  <c r="N39" i="1" s="1"/>
  <c r="L39" i="1"/>
  <c r="M38" i="1"/>
  <c r="N38" i="1" s="1"/>
  <c r="L38" i="1"/>
  <c r="M37" i="1"/>
  <c r="N37" i="1" s="1"/>
  <c r="L37" i="1"/>
  <c r="N36" i="1"/>
  <c r="M36" i="1"/>
  <c r="L36" i="1"/>
  <c r="M35" i="1"/>
  <c r="N35" i="1" s="1"/>
  <c r="L35" i="1"/>
  <c r="M34" i="1"/>
  <c r="L34" i="1"/>
  <c r="M33" i="1"/>
  <c r="N33" i="1" s="1"/>
  <c r="L33" i="1"/>
  <c r="N32" i="1"/>
  <c r="M32" i="1"/>
  <c r="L32" i="1"/>
  <c r="M31" i="1"/>
  <c r="N31" i="1" s="1"/>
  <c r="L31" i="1"/>
  <c r="M30" i="1"/>
  <c r="L30" i="1"/>
  <c r="N30" i="1" s="1"/>
  <c r="M29" i="1"/>
  <c r="L29" i="1"/>
  <c r="M28" i="1"/>
  <c r="L28" i="1"/>
  <c r="N28" i="1" s="1"/>
  <c r="N27" i="1"/>
  <c r="M27" i="1"/>
  <c r="L27" i="1"/>
  <c r="M26" i="1"/>
  <c r="N26" i="1" s="1"/>
  <c r="L26" i="1"/>
  <c r="M25" i="1"/>
  <c r="N25" i="1" s="1"/>
  <c r="L25" i="1"/>
  <c r="M24" i="1"/>
  <c r="L24" i="1"/>
  <c r="N24" i="1" s="1"/>
  <c r="M23" i="1"/>
  <c r="N23" i="1" s="1"/>
  <c r="L23" i="1"/>
  <c r="N22" i="1"/>
  <c r="M22" i="1"/>
  <c r="L22" i="1"/>
  <c r="M21" i="1"/>
  <c r="N21" i="1" s="1"/>
  <c r="L21" i="1"/>
  <c r="M20" i="1"/>
  <c r="L20" i="1"/>
  <c r="N20" i="1" s="1"/>
  <c r="M19" i="1"/>
  <c r="N19" i="1" s="1"/>
  <c r="L19" i="1"/>
  <c r="N18" i="1"/>
  <c r="M18" i="1"/>
  <c r="L18" i="1"/>
  <c r="M17" i="1"/>
  <c r="N17" i="1" s="1"/>
  <c r="L17" i="1"/>
  <c r="M16" i="1"/>
  <c r="L16" i="1"/>
  <c r="N16" i="1" s="1"/>
  <c r="M15" i="1"/>
  <c r="N15" i="1" s="1"/>
  <c r="L15" i="1"/>
  <c r="N14" i="1"/>
  <c r="M14" i="1"/>
  <c r="L14" i="1"/>
  <c r="M13" i="1"/>
  <c r="N13" i="1" s="1"/>
  <c r="L13" i="1"/>
  <c r="M12" i="1"/>
  <c r="L12" i="1"/>
  <c r="N12" i="1" s="1"/>
  <c r="M11" i="1"/>
  <c r="N11" i="1" s="1"/>
  <c r="L11" i="1"/>
  <c r="N10" i="1"/>
  <c r="M10" i="1"/>
  <c r="L10" i="1"/>
  <c r="M9" i="1"/>
  <c r="N9" i="1" s="1"/>
  <c r="L9" i="1"/>
  <c r="M8" i="1"/>
  <c r="L8" i="1"/>
  <c r="N8" i="1" s="1"/>
  <c r="M7" i="1"/>
  <c r="N7" i="1" s="1"/>
  <c r="L7" i="1"/>
  <c r="N6" i="1"/>
  <c r="M6" i="1"/>
  <c r="L6" i="1"/>
  <c r="M5" i="1"/>
  <c r="N5" i="1" s="1"/>
  <c r="L5" i="1"/>
  <c r="M4" i="1"/>
  <c r="L4" i="1"/>
  <c r="L48" i="1" s="1"/>
  <c r="M3" i="1"/>
  <c r="J3" i="1"/>
  <c r="J328" i="1" s="1"/>
  <c r="H3" i="1"/>
  <c r="H328" i="1" s="1"/>
  <c r="G3" i="1"/>
  <c r="G328" i="1" s="1"/>
  <c r="F3" i="1"/>
  <c r="F328" i="1" s="1"/>
  <c r="N2" i="1"/>
  <c r="N3" i="1" s="1"/>
  <c r="M2" i="1"/>
  <c r="L2" i="1"/>
  <c r="L3" i="1" s="1"/>
  <c r="M48" i="1" l="1"/>
  <c r="N42" i="1"/>
  <c r="N50" i="1"/>
  <c r="N66" i="1"/>
  <c r="N82" i="1"/>
  <c r="N98" i="1"/>
  <c r="M111" i="1"/>
  <c r="N118" i="1"/>
  <c r="N155" i="1" s="1"/>
  <c r="N134" i="1"/>
  <c r="N150" i="1"/>
  <c r="N170" i="1"/>
  <c r="N186" i="1"/>
  <c r="M199" i="1"/>
  <c r="N206" i="1"/>
  <c r="N222" i="1"/>
  <c r="N292" i="1"/>
  <c r="L155" i="1"/>
  <c r="L229" i="1"/>
  <c r="N4" i="1"/>
  <c r="L111" i="1"/>
  <c r="L328" i="1" s="1"/>
  <c r="N29" i="1"/>
  <c r="N34" i="1"/>
  <c r="N58" i="1"/>
  <c r="N74" i="1"/>
  <c r="N90" i="1"/>
  <c r="N106" i="1"/>
  <c r="N111" i="1" s="1"/>
  <c r="N126" i="1"/>
  <c r="N142" i="1"/>
  <c r="M155" i="1"/>
  <c r="M328" i="1" s="1"/>
  <c r="N162" i="1"/>
  <c r="N199" i="1" s="1"/>
  <c r="N178" i="1"/>
  <c r="N194" i="1"/>
  <c r="M229" i="1"/>
  <c r="N214" i="1"/>
  <c r="N229" i="1" s="1"/>
  <c r="N233" i="1"/>
  <c r="L233" i="1"/>
  <c r="N234" i="1"/>
  <c r="N280" i="1" s="1"/>
  <c r="L292" i="1"/>
  <c r="N293" i="1"/>
  <c r="N327" i="1" s="1"/>
  <c r="N48" i="1" l="1"/>
  <c r="N328" i="1" s="1"/>
</calcChain>
</file>

<file path=xl/sharedStrings.xml><?xml version="1.0" encoding="utf-8"?>
<sst xmlns="http://schemas.openxmlformats.org/spreadsheetml/2006/main" count="1669" uniqueCount="705">
  <si>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</si>
  <si>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</si>
  <si>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</si>
  <si>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</si>
  <si>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</si>
  <si>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</si>
  <si>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</si>
  <si>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</si>
  <si>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</si>
  <si>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</si>
  <si>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</si>
  <si>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</si>
  <si>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</si>
  <si>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</si>
  <si>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</si>
  <si>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דוידוף ניהול הסדרים פנסיוניים</t>
  </si>
  <si>
    <t>צקים</t>
  </si>
  <si>
    <t>ES-יעוץ</t>
  </si>
  <si>
    <t>17/08/2016 - חני : חן מס 164001063 עס 4446.36 לגביה_x000D_
17/08/2016 - חני : להתקשר לאודי בוהדנה_x000D_
17/08/2016 - חני : חן נשלחה במייל ובדאר לדבר איתו מחר</t>
  </si>
  <si>
    <t>סיכום לצוות None</t>
  </si>
  <si>
    <t>אודם</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</si>
  <si>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</si>
  <si>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</si>
  <si>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שלמה זבידה אחזקות בעמ</t>
  </si>
  <si>
    <t>04/08/2016 - חני : רועי- האם מסרת את החן ב27.7 ומה קורה לגבי הוצאת חן מס מראש נא עדכונך בדחיפות_x000D_
11/08/2016 - חני : רועי-נמסרה תדאגי לגביה_x000D_
16/08/2016 - חני : רונית- מבקשת להתקשר מחר</t>
  </si>
  <si>
    <t>ניצנים סוכנויות לביטוח בעמ</t>
  </si>
  <si>
    <t>10/08/2016 - חני : רועי-לידיעה ללקוח חודש חינם באוגוסט _x000D_
לאחר שיחה שלו עם אבי סיכמנו לקבל החלטה בשבוע הבא על המשך הפעילות_x000D_
15/08/2016 - חני : רועי- עדכונך מה ההחלטה עם אבי_x000D_
16/08/2016 - חני : רועי-אין עדכון עד שאבי לא חוזר מחול וגם ככה יש גביה לאוגוסט</t>
  </si>
  <si>
    <t>המסלול האקדמי המכללה למינהל מיסודה של הסתדרות הפקידים בעמ</t>
  </si>
  <si>
    <t>15/08/2016 - חני : ייעוץ חודשי- שיקים יוני 2015 עד אפריל 2017_x000D_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_x000D_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נוספת._x000D_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</si>
  <si>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</si>
  <si>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בטחון_x000D_
27/06/2015 - חני : ללא ניהול חוזים</t>
  </si>
  <si>
    <t>המכללה האקדמית ספיר (ער)</t>
  </si>
  <si>
    <t>הוראת קבע</t>
  </si>
  <si>
    <t>21/05/2016 - חני : ייעוץ חודשי - כולל ניהול חוזים - הוראת קבע_x000D_
14/06/2016 - חני : התשלום אושר_x000D_
13/07/2016 - חני : התשלום אושר</t>
  </si>
  <si>
    <t>תפוז כתום שווק אופנה</t>
  </si>
  <si>
    <t>15/08/2016 - חני : מה התאריך לפגישה_x000D_
15/08/2016 - חני : רועי-אין תאריך אבי בקש מנאווה לתאם לו עד סוף החודש תתעדכני מולה_x000D_
15/08/2016 - חני : חני הודיעה לרועי שיתעדכן מול נאוה ויודיע לגבי התאריך</t>
  </si>
  <si>
    <t>בר - נש שירותי כח אדם בנגב בעמ</t>
  </si>
  <si>
    <t>11/08/2016 - חני : מה נסגר בפגישה_x000D_
15/08/2016 - חני : רועי-לא נסגר  רוני ישב בשוטף מול אבי ויגבש הצעה להמשך ההתקשרות_x000D_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</si>
  <si>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</si>
  <si>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</si>
  <si>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</si>
  <si>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90_x000D_
10/08/2016 - חני : להוציא חן עתידית</t>
  </si>
  <si>
    <t>Cellebrite Mobile Synchronization Ltd</t>
  </si>
  <si>
    <t>מסב</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</si>
  <si>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</si>
  <si>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</si>
  <si>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</si>
  <si>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</si>
  <si>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</si>
  <si>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</si>
  <si>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</si>
  <si>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</si>
  <si>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</si>
  <si>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</si>
  <si>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</si>
  <si>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</si>
  <si>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השקים_x000D_
14/08/2016 - חני : איליה-חני שלום_x000D_
דיברתי עם הלקוח. הוא מבקש פגישה לפני שמעביר את שאר השקים._x000D_
אני קובע אתו פגישה כדי להבין על מה מדובר ולנסות לקבל את השקים. במקביל חן שלחה לו מייל המרכז את כל התהליכים וחסכונות שהושגו עד כה._x000D_
ברגע שאקבע את הפגישה אשלח לך זימון._x000D_
14/08/2016 - חני : נקבעה פגישה 6.9</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</si>
  <si>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</si>
  <si>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</si>
  <si>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אחזקות משמר הנגב אגשח בעמ</t>
  </si>
  <si>
    <t xml:space="preserve"> בונוס, זיכוי מחברת כחול לבן</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</si>
  <si>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מאבי_x000D_
11/08/2016 - חני : רועי- ירי מחויב להוציא  צקים במועד נפנה אליו בסוף ספטמבר_x000D_
11/08/2016 - חני :   חן 37300 עס 463 שח עבור זיכוי מחברת כחול לבן אם לא גובים לבטל דרך אישור מאבי - רועי נא לקבל אישור מאבי</t>
  </si>
  <si>
    <t>אופטיקה הלפרין בעמ</t>
  </si>
  <si>
    <t>כרטיס אשראי</t>
  </si>
  <si>
    <t>09/08/2016 - חני : רועי-אין חדש מסננים אותי אני אנחת שבוע הבא_x000D_
15/08/2016 - חני : מה קורה עם הנחיתה?_x000D_
16/08/2016 - חני : רועי-אני אנחת שם עד סוף השבוע</t>
  </si>
  <si>
    <t>תעשיות לכיש</t>
  </si>
  <si>
    <t>16/08/2016 - חני : נירית אין מענה נשלח שוב במייל החן לתשלום_x000D_
16/08/2016 - חני : נירית-אנחנו מחכים לתשובה מרועי לגבי חישוב חיסחון בשילוח בין לאומי_x000D_
16/08/2016 - חני : רועי ואיליה -נשלח מייל מה עם החסכון מעכב תשלום חודשי</t>
  </si>
  <si>
    <t>ברנד תעשיות בעמ</t>
  </si>
  <si>
    <t xml:space="preserve"> בונוס</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</si>
  <si>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</si>
  <si>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עשות אשקלון תעשיות בעמ</t>
  </si>
  <si>
    <t>15/08/2016 - חני : איליה-נא ליצור קשר עם ירון דוד ( חשב) ולהסביר לו על אופן התשלום ( יש לו בעיה עם שק מעמ)_x000D_
16/08/2016 - חני : ירון מכין 13 שיקים מקבל חשבונית מס כוללת עם ערבות_x000D_
17/08/2016 - חני : איליה יצור קשר עם ירון וימסור חשבונית וערבות מול שיקים יעדכן את חני בתאריך</t>
  </si>
  <si>
    <t>א.ל. אלקטרוניקה - שירותי הנדסה ויצור בעמ</t>
  </si>
  <si>
    <t>04/08/2016 - חני : נשלח חשבונית לקרינה לגביה_x000D_
04/08/2016 - חני : התשלום אושר ישולם 5.8_x000D_
09/08/2016 - חני : שולם</t>
  </si>
  <si>
    <t>נובה מכשירי מדידה בעמ</t>
  </si>
  <si>
    <t>26/07/2016 - חני : תשלום הבא ישולם 2.8_x000D_
26/07/2016 - חני : התשלום אושר_x000D_
04/08/2016 - חני : התשלום אושר ושולם</t>
  </si>
  <si>
    <t>המכללה האקדמית לחינוך עש קיי בעמ</t>
  </si>
  <si>
    <t>05/07/2016 - חני : ייעוץ חודשים - שיקים פברואר 2016 עד ינואר 2017</t>
  </si>
  <si>
    <t>עירית אריאל</t>
  </si>
  <si>
    <t>העברה בנקאית</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</si>
  <si>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</si>
  <si>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</si>
  <si>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</si>
  <si>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</si>
  <si>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</si>
  <si>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יוני_x000D_
04/07/2016 - חני : נשלח לרועי -•	האם לסגור את הלקוח או שאתה סוגר חוזה ייעוץ – נא תשובה מיידית_x000D_
06/07/2016 - חני : רועי-ננסה לגייס מחדש עד 31.08.16</t>
  </si>
  <si>
    <t>מועצה מקומית גדרה</t>
  </si>
  <si>
    <t xml:space="preserve"> תקשורת סלולארית</t>
  </si>
  <si>
    <t>10/08/2016 - חני : יפה- חני שלוםהחשבון הועבר לבדיקה ואישור של יהודה שמגה_x000D_
15/08/2016 - חני : להתקשר ליהודה לוודא אישור תשלום_x000D_
16/08/2016 - חני : רועי מבקש שאיליה ידבר עם הגזבר יש פגישה שבוע הבא 23.8 ידבר לגבי חן זיכוי עס 527 שח לא לדבר עם יהודה</t>
  </si>
  <si>
    <t>אדירם תעשיות מתכת בעמ</t>
  </si>
  <si>
    <t>24/04/2016 - אורטל : רועי ינסה לחדש עם הלקוח פעילות ייעוץ רגיל_x000D_
04/07/2016 - חני : נשלח לרועי - האם לסגור את הלקוח או שאתה סוגר חוזה ייעוץ – נא תשובה מיידית_x000D_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</si>
  <si>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</si>
  <si>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חודש_x000D_
10/08/2016 - חני : נשלחה חן עסקה לאנה לתשלום_x000D_
16/08/2016 - חני : התשלום אושר - אנה תעביר ב31.8</t>
  </si>
  <si>
    <t>בריטמן אלמגור זהר ושות</t>
  </si>
  <si>
    <t xml:space="preserve"> חן 37387 בונוס תשלום נוסף</t>
  </si>
  <si>
    <t>14/08/2016 - חני : חן 1111-592 סים עס 610 שח_x000D_
14/08/2016 - חני : חן 1111-608 עס 611 שח_x000D_
16/08/2016 - חני : לריסה ובל - נשלחו אליהם חן יוני ויולי של פרימיום הפתוחות  פלוס  חן סים הפתוחות  לאישור שישולמו ב31.8 מחכה לתשובה</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</si>
  <si>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</si>
  <si>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</si>
  <si>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</si>
  <si>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עדכונך_x000D_
15/08/2016 - חני : רועי-חזרתי ואמרתי מספר פעמים ונאווה מעודכנת הלקוח אינו מעוניין סופית_x000D_
15/08/2016 - חני : חני השיבה לרועי - נאוה לא מחליטה - לקבל אישור מאבי על הפסקת נסיון להתקשר ללקוח</t>
  </si>
  <si>
    <t>ארט יודאיקה בעמ</t>
  </si>
  <si>
    <t>15/08/2016 - חני : איליה- פגישה בוטלה - רועי - אני אאסוף מהם מחר אין צורך שתיסע ברביעי_x000D_
15/08/2016 - חני : נמסר לרועי שימסור לאתי את חן מס עבור 2 חן של סים לשתלום_x000D_
16/08/2016 - חני : שולם ייעטץ - חן סים נמסרו לגבי להתקשר לאתי שבוע הבא</t>
  </si>
  <si>
    <t>עיריית קרית גת</t>
  </si>
  <si>
    <t>15/08/2016 - חני : רועי-איליה יצור קשר  בטיפול שלו_x000D_
15/08/2016 - חני : אילייה רועי העביר לטיפולך - עדכונך איך ממשיכים_x000D_
16/08/2016 - חני : יקי - לא להתקשר לחכות עד סוף החודש לראות באם יכנס תשלום עד 31.8</t>
  </si>
  <si>
    <t>המכללה הטכנולוגית באר- שבע  (ער)</t>
  </si>
  <si>
    <t xml:space="preserve"> ינטרנט+כ.אשראי, הפרשי מדד, חודשים יוני 20106 ואילך - 18 חודשים</t>
  </si>
  <si>
    <t>04/08/2016 - חני : רועי- מה עם חידוש הסכם החדש_x000D_
04/08/2016 - חני : חן 37137-1 לעדכן  לגבי תשלומהלאחר אישור ההסכם_x000D_
09/08/2016 - חני : רועי-בצעתי נחיתה על הלקוח יעקב המשנה למנכל בחול עד ה 22 לחודש_x000D_
אני אתאם מולו מיד כשיחזור</t>
  </si>
  <si>
    <t>אופק מ.ב. חברה לניהול ואחזקה מעמ</t>
  </si>
  <si>
    <t>11/08/2016 - חני : רועי- נורית לרועי - רק מחר יהיו תשלומים.מחר אשלח לך מייל_x000D_
15/08/2016 - חני : רועי - מחר יביא את התשלומים_x000D_
16/08/2016 - חני : רועי-נורית מנהלת החשבונות בחופש עד שבוע הבא והצקים אצלה ניסיתי לבדוק במשרד שלה לא מצאתי אני אעבור לקחת בשבוע הבא</t>
  </si>
  <si>
    <t>אגרוטופ בעמ</t>
  </si>
  <si>
    <t>23/11/2015 - אורטל : רועי-הנספח לא נשלח .הוצאנו לו סיכום פגישה שמעודכן בסם_x000D_
09/08/2016 - חני : הגיע מכתב סיום התקשרות הועבר לכולם_x000D_
11/08/2016 - חני : רועי-טופל _x000D_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</si>
  <si>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</si>
  <si>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ותשלום_x000D_
15/08/2016 - חני : התשלום אושר- אנגלינקה - התשלום עבר היום 15.8 נראה מחר_x000D_
16/08/2016 - חני : שולם</t>
  </si>
  <si>
    <t>צוות 3 ניהול והשקעות 1997 בעמ</t>
  </si>
  <si>
    <t xml:space="preserve"> צמיגים</t>
  </si>
  <si>
    <t>08/08/2016 - חני : יקי-אני מבקש לשבת אתכם על תיקון החשבונית 37404 של צוות שלוש בנושא הצמיגים - אני לא רואה לנכון לבטל את הזיכו_x000D_
11/08/2016 - חני : יקי-סוכם שהנושא יידון אצל אבי לא מחוק את החוב עד אז בבקשה_x000D_
15/08/2016 - חני : רועי מתקן את החן נמסרה לסבב לאישור</t>
  </si>
  <si>
    <t>עיריית בת ים</t>
  </si>
  <si>
    <t xml:space="preserve"> חן בונוס - תגבה בחודש ספטמבר רועי צריך לתקן את החשבונית</t>
  </si>
  <si>
    <t>26/07/2016 - חני : גולי- חן יולי אצלה לחודש הבא לתשלום לוודא העברה חודש הבא_x000D_
04/08/2016 - חני : יקי- בספטמבר תגבה חשבונית הבונוס שרועי צריך לתקן_x000D_
15/08/2016 - חני : התשלום אושר - עדי - העברה בנקאית 24.8</t>
  </si>
  <si>
    <t>גולדשטיין שרותי תברואה בעמ</t>
  </si>
  <si>
    <t>25/07/2016 - חני :  ייעוץ חדושי נובמבר2015 עד מרץ 2017 - חודש חינם אפריל 2015</t>
  </si>
  <si>
    <t>סיכום לצוות אודם</t>
  </si>
  <si>
    <t>אלמוג</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</si>
  <si>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</si>
  <si>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</si>
  <si>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ב10.8_x000D_
07/08/2016 - חני : צבי-המועצה יצאה לחופשה עד יום ב 17/8/16 נדבר עם חזרתנו לעבודה._x000D_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</si>
  <si>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</si>
  <si>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</si>
  <si>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</si>
  <si>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</si>
  <si>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</si>
  <si>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שירלי_x000D_
14/08/2016 - חני : צבי-הלקוח החזיר מכתב תשובה ודוחה את הטענות. בהנחיית יקי נזמן אותו לפגישה_x000D_
17/08/2016 - חני : יקי - מה עם הפגישה?</t>
  </si>
  <si>
    <t>אביזר סנטר סחר 2002 בעמ</t>
  </si>
  <si>
    <t>04/08/2016 - חני : נשלח מייל לצבי להעברת הנספח במיידי_x000D_
08/08/2016 - חני : הלקוח עדיין לא חתם על הנספח בטיפול צבי מול הלקוח_x000D_
14/08/2016 - חני : צבי-שוחחתי שבוע שעבר עם יוני. הוא יעביר את המסמך החתום אלינו עוד השבוע</t>
  </si>
  <si>
    <t>פרוטרי שיווק בעמ</t>
  </si>
  <si>
    <t xml:space="preserve"> חן בונוס</t>
  </si>
  <si>
    <t>09/08/2016 - חני : מה עם הפגישה ?_x000D_
14/08/2016 - חני : צבי-אני ממתין שתהיה הסכמה על הסעיף האחרון לפני התיאום_x000D_
17/08/2016 - חני : פגישה נדחתה ליום שלישי 30.8</t>
  </si>
  <si>
    <t>הובלות עם שחר ח.מ. (1999) בעמ</t>
  </si>
  <si>
    <t>12/07/2016 - חני : נאוה-לידיעתכם – מאיר חוזר רק ב14.07 מחול._x000D_
החל מה-17.07 ניתן לתאם לא ניתן לקבוע מראש מועד צריך להמתין לו בכדי לראות שזה מסתדר לו ביומן._x000D_
יש לי תזכורת אעדכן._x000D_
18/07/2016 - חני : נקבעה פגישה לאבי וצבי ב8.8.16_x000D_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</si>
  <si>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</si>
  <si>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פגישה_x000D_
15/08/2016 - חני : שירלי-רוני-להגיע להסגר עם הלקוח על תשלום שחסר לנו או על חידוש העבודה_x000D_
15/08/2016 - חני : שירלי-יקי שלח מייל לצבי ורוני לתאם ישיבת הכנה ותיאמתי ולצבי להגיש חומר הכנה ליקי לכן כתבתי טופל. כי מתוך ישיבה זו תיקבע פגישה עם הלקוח_x000D_
יקי- אתה כבר יכול לקבוע את הפגישה שלך עם הלקוח לכיון תחילת ספטמבר_x000D_
כי הישיבת הכנה שלכם ב30.8</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</si>
  <si>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</si>
  <si>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</si>
  <si>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</si>
  <si>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26/07/2016 - חני : רועי-אין בעיה נכין את החומר אפילו לפני המועד שנתת _x000D_
אני מבחינתי אמשיך לנסות להגיע לפשרה עם בני ( כמו שסיכמנו)_x000D_
07/08/2016 - חני : יקי- מעביר למשפטי_x000D_
17/08/2016 - חני : 		16.8.16 החזרת שיק עס 7670 שח כולל מעמ סיבת החזרה: נ.ה.ב - נתקבלה הוראת ביטול</t>
  </si>
  <si>
    <t>כנס אינטרנשיונל אירגון קונגרסים בעמ</t>
  </si>
  <si>
    <t>04/08/2016 - חני : ייעוץ חודשי - לשלוח חן עסקה למירה_x000D_
03/01/16 - אורטל : תשלום 1 לחודש -הלקוחה הנל מעבירה כל ראשון לחודש באישור נתן התשלומים מחוייבים לפי חודש נוכחי לא אחורה_x000D_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</si>
  <si>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</si>
  <si>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</si>
  <si>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</si>
  <si>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</si>
  <si>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לתשלום_x000D_
16/08/2016 - חני : חן 1111-603 עס 117  פלוס חן 1111-615 עס 214 שח נשלחו ליובל לתשלום_x000D_
16/08/2016 - חני : יובל -חני הייקיבלתי את המייל ואטפל בחשבונות לתשלום ._x000D_
לגבי הצק – בואי נמתין עוד קצת . במידה ולא יגיע  נבטל את הצק ונוציא חדש ._x000D_
_x000D_
יובל</t>
  </si>
  <si>
    <t>החוויה הישראלית שירותי תיירות חינוכית בעמ</t>
  </si>
  <si>
    <t>04/06/2016 - חני : כ.אשראי_x000D_
04/06/2016 - חני : שולמו שיקים הנחה 5% - ינואר 2015 עד דצמבר 2016 - במקום כ.אשראי</t>
  </si>
  <si>
    <t>ימית א. בטחון (1998) בעמ</t>
  </si>
  <si>
    <t>06/08/14 - חני : ייעוץ חודשי - ה.קבע_x000D_
14/06/2016 - חני : התשלום אושר_x000D_
13/07/2016 - חני : התשלום אושר</t>
  </si>
  <si>
    <t>אירוקה אינטרנשיונל בעמ</t>
  </si>
  <si>
    <t>09/08/2016 - חני : פגישה 14.8_x000D_
15/08/2016 - חני : נשלח מייל לרוני מה נגמר בפגישה_x000D_
15/08/2016 - חני : רוני- 6 שיקים יהיו בתחילת ספטמבר</t>
  </si>
  <si>
    <t>אסטרונאוטיקס ק.א בעמ</t>
  </si>
  <si>
    <t>10/08/2016 - חני : חן סים 570 פלוס 582 פלוס 594 נשלחו במייל למאיר וחדוה לתשלום ממתינה לתשובה_x000D_
15/08/2016 - חני : מאיר בחופש להתקשר מחר שוב לחדוה_x000D_
16/08/2016 - חני : חדוה - תשתדל לשלם עד סוף החודש אוספת את החן</t>
  </si>
  <si>
    <t>אחזקות עין הנציב</t>
  </si>
  <si>
    <t>14/07/2016 - חני : ייעוץ חודשי ה.קבע  פלוס  ניהול חוזים - מפוצל קיבוץ ה.קבע - מפעל ה.בנקאית_x000D_
14/07/2016 - חני : התשלום אושר</t>
  </si>
  <si>
    <t>א.ד. טכנולוגיות סינון בעמ</t>
  </si>
  <si>
    <t>18/07/2016 - חני : אבי ליקי -יקי תציע לו הפחתה משמעותית בייעוץ מסלול בקרה_x000D_
18/07/2016 - חני : יקי-שוחחתי עם אלי:_x000D_
הצעתי לו חוזה בקרה כולל ליווי בשכר וכולל המלצות לחיסכון שהוא יישם אם ירצה ב – 4000 ₪ בלי התחייבות של 170% ובלי בונוס_x000D_
מחכה לתשובתו_x000D_
14/08/2016 - חני : צבי-מכינים חומר</t>
  </si>
  <si>
    <t>אקרם סביתאני ובניו בעמ</t>
  </si>
  <si>
    <t>15/08/2016 - חני :  ייעוץ חודשי - שיקים אפריל 2015 עד מרץ 2017 - ללא מערכת חוזים_x000D_
חן סים הלקוח משלם כ.אשראי - סים 18 הוחזר _x000D_
25/07/2016 - חני : חן 1111-596 לתשלום 10.8 שולם _x000D_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</si>
  <si>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</si>
  <si>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</si>
  <si>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</si>
  <si>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</si>
  <si>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לגבות_x000D_
08/08/2016 - חני : צבי-יצא כנראה החודש. תזכרתי אותם מה קורה עם זה... ברגע שיענו- אעדכן אותך._x000D_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</si>
  <si>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</si>
  <si>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</si>
  <si>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</si>
  <si>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שלום_x000D_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פברואר._x000D_
במאמר מוסגר- אליעזר מנהל הרכש הפתיע אותי ונכח בישיבה למרות שלא הזכרתי את זה בכלל בתיאום הפגישה... נראה לי שכל עוד הוא שם יהיה לנו קשה לחדש פעילות..._x000D_
09/08/2016 - חני : הועבר לידיעת יקי ואבי_x000D_
14/08/2016 - חני : צבי-הייתי שם בפגישה- לא יחדשו בחצי שנה הקרובה.</t>
  </si>
  <si>
    <t>תאת טכנולוגיות בעמ</t>
  </si>
  <si>
    <t>04/08/2016 - חני : נשלח מייל לצבי מה עם הפגישה עם הלית_x000D_
08/08/2016 - חני : צבי-פגישה של רוני ויעל עם הלקוח ב- 17 לחודש._x000D_
הם יעדכנו אותנו בהתפתחויות אחרי הפגישה..._x000D_
17/08/2016 - חני : נשלח מייל ליעל ורוני לקבל עדכון לגבי הפגישה שהיתה</t>
  </si>
  <si>
    <t>קרית הישיבה בית אל</t>
  </si>
  <si>
    <t>19/07/2016 - חני : ייעוץ חודשי - 18 שיקים יולי 016 עד דצמבר 2017</t>
  </si>
  <si>
    <t>בית לפליטות</t>
  </si>
  <si>
    <t>14/07/2016 - חני : נשלח לבנק שינוי בערבות_x000D_
24/07/2016 - חני : הארכת הערבות מחר צבי ימסור_x000D_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</si>
  <si>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</si>
  <si>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תשלום_x000D_
15/08/2016 - חני : צבי-הבאתי צקים. הצק של אוקטובר לא נמסר מכיוון שהיתה חסרה בו חתימה. נאסוף אותו השבוע_x000D_
16/08/2016 - חני : מעיין - נאור מחר אוסף את השיק</t>
  </si>
  <si>
    <t>מ.ש. אלומיניום בעמ</t>
  </si>
  <si>
    <t>31/07/2016 - חני : ייעוץ חודשי - שיקים יולי 2016 עד דצמבר 2017 כנגד ערבות בנקאית עס 153000 שח ליום 5.1.18</t>
  </si>
  <si>
    <t>בני יעקב מלאייב למסחר בעמ</t>
  </si>
  <si>
    <t>14/08/2016 - חני : צבי- עדכון מחר מנתן_x000D_
15/08/2016 - חני : צבי-עדיין לא מאושר עי עוד של הלקוח_x000D_
17/08/2016 - חני : נתן - העבירו שוב נספח ללקוח לאישור ממתינים</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</si>
  <si>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</si>
  <si>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</si>
  <si>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</si>
  <si>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</si>
  <si>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</si>
  <si>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</si>
  <si>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</si>
  <si>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</si>
  <si>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</si>
  <si>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הנהח_x000D_
07/07/2016 - חני : התשלום אושר ושולם_x000D_
04/08/2016 - חני : התשלום אושר ושולם</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</si>
  <si>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</si>
  <si>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</si>
  <si>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</si>
  <si>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</si>
  <si>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</si>
  <si>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</si>
  <si>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</si>
  <si>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</si>
  <si>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</si>
  <si>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</si>
  <si>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</si>
  <si>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20/10/16_x000D_
ההסכם נשאר לשלוש שנים והחיסכון גם לשלוש שנים_x000D_
10/08/2016 - חני : להוציא חן עתידית</t>
  </si>
  <si>
    <t>ישיבת אש התורה</t>
  </si>
  <si>
    <t>14/08/2016 - חני : צבי-שוחחתי עם גיימי. יכין את הצקים- ביקש לתזכר אותו במייל. נשלח מייל. למעקב._x000D_
14/08/2016 - חני : צבי-שוחחתי עם גיימי. יכין את הצקים- ביקש לתזכר אותו במייל. נשלח מייל. למעקב._x000D_
14/08/2016 - חני : צבי-שוחחתי עם גיימי. יכין את הצקים- ביקש לתזכר אותו במייל. נשלח מייל. למעקב.</t>
  </si>
  <si>
    <t>מכללה ירושלים (ער)</t>
  </si>
  <si>
    <t>26/07/2016 - חני : צבי עדיין מטפל מולו הרב צריך להחליט_x000D_
08/08/2016 - חני : צבי קיבל מכתב בטול ערבות מחר אצל הלקוח_x000D_
14/08/2016 - חני : צבי-נכון לשבוע שעבר עדיין לא אושר עי הרב. נבדוק השבוע.</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</si>
  <si>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</si>
  <si>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</si>
  <si>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</si>
  <si>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</si>
  <si>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</si>
  <si>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</si>
  <si>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</si>
  <si>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04/08/2016 - חני : מעיין - המצגת עדיין לא מוכנה יש עוד פרק של הסלולאר ואז יציגו לאבי מקווה יום ראשון לוודא מול צבי_x000D_
08/08/2016 - חני : צבי-כרגע נקבע ל-11.8_x000D_
אני מקווה שנסגור את פרק הסלולאר בתחילת השבוע הבא_x000D_
14/08/2016 - חני : צבי-בהמשך לפרזנטציה שנערכה- אני אשב על הנושא עם קובי ונגבש את השורה התחתונה של החשבונית</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</si>
  <si>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</si>
  <si>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למשפטי_x000D_
15/08/2016 - חני : לברר מה עם 2 השיקים מול הנהח_x000D_
16/08/2016 - חני : מעיין - יאיר ניתק את השיחה בחופש - ינסו ביום ראשון מול המזכירה יהודית</t>
  </si>
  <si>
    <t>מכללת בית רבקה</t>
  </si>
  <si>
    <t>08/08/2016 - חני : נאור ישלח זימון לפגישה_x000D_
14/08/2016 - חני : צבי-הלקוח בחופש עד ראש חודש אלול- תתואם פגישה כשהו חוזר לעבודה._x000D_
15/08/2016 - חני : תחילת ספטמבר</t>
  </si>
  <si>
    <t>אמקול  בעמ</t>
  </si>
  <si>
    <t>04/08/2016 - חני : יקי מסר ללקוח כמה הצעות מחכה לתשובה בעוד שבוע_x000D_
14/08/2016 - חני : צבי-גיל מנהל הכספים אמור להחזיר תשובה ליקי לגבי מספר הצעות שהועלו. אני עוקב אחר הנושא מול יקי._x000D_
16/08/2016 - חני : יקי-היום הוא רשם לי שבעוד יומיים מקווה לתת לי תשובה</t>
  </si>
  <si>
    <t>נאנאוניקס אימג'ינג בעמ</t>
  </si>
  <si>
    <t>15/08/2016 - חני : צבי-ראו התייחסותו של הלקוח...אשמח לתובנות או הצעות_x000D_
15/08/2016 - חני : יקי-תביא אותו לפגישה אצלנו_x000D_
17/08/2016 - חני : יקי-שוחחתי עם עופר אביטל  מנהל הרכש בהנחייתו של ערן_x000D_
סוכם שבשבוע הבא הוא יעדכן אותי מתי נוכל להיפגש אצלנו או אצלם_x000D_
טלפון של עופר – 054-4349424</t>
  </si>
  <si>
    <t>עיריית רהט</t>
  </si>
  <si>
    <t xml:space="preserve"> בונוס תשלום שני ישולם פברואר 2017+תשלום שלישי פברואר 2018</t>
  </si>
  <si>
    <t>10/08/2016 - חני : מעיין כבר לא עונה מחר תתקשר ותעדכן_x000D_
11/08/2016 - חני : מעיין -שוחחתי עם סולימאן הבטיח שהתשלום של אוגוסט יעבור עם המסבים של ה 20 לחודש._x000D_
אני אעשה שיחה חוזרת ביום שלישי הבא לוודא זאת._x000D_
16/08/2016 - חני : מעיין לחכות עד 20.8 לראות שעבר נקווה שיכנס אם לא לשוחח שוב עם סולימאן</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</si>
  <si>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</si>
  <si>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</si>
  <si>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</si>
  <si>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אושר_x000D_
10/07/2016 - חני : שולם_x000D_
08/08/2016 - חני : התשלום אושר ושולם</t>
  </si>
  <si>
    <t>שוקולד בר (מ.ב.) הרצליה בעמ</t>
  </si>
  <si>
    <t>15/08/2016 - חני : ייעוץ חודשי - כ.אשראי  פלוס  ניהול חוזים ללא תשלום_x000D_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</si>
  <si>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</si>
  <si>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</si>
  <si>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</si>
  <si>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14/08/2016 - חני : נשלח מייל לצבי לגבי תוכנית עבודה ליקי אמר שיקי לא בקש רק תאריך לפגישה חני בקשה לברר מול יקי_x000D_
15/08/2016 - חני : צבי יארגן את החומר ליקי ויעדכנו_x000D_
15/08/2016 - חני : צבי-ישלח ליקי סיכום של הפעילות בחודשיים מול הלקוח</t>
  </si>
  <si>
    <t>אלירם שיווק ושירותים בעמ</t>
  </si>
  <si>
    <t>18/07/2016 - חני : משימה עד 21.7_x000D_
04/08/2016 - חני : יקי -אבי ביקש לא לשלוח מכתב תגובה כרגע ושרוני ידבר עם הלקוח ביום שלישי ויעדכן ואחרי זה תתקבל החלטה_x000D_
14/08/2016 - חני : צבי-יועבר למשפטי. רוני מנסה לקיים עם הלקוח שיחה בנסיון אחרון לקדם משהו. תשובה עד יום ה</t>
  </si>
  <si>
    <t>חברת רמת תמיר בעמ</t>
  </si>
  <si>
    <t>09/07/2016 - חני : יקי-צבי יתאם לו ולי פגישה עם הלקוח על מנת להגיע פשרה_x000D_
18/07/2016 - חני : נקבעה פגישה- התאריך לא מתאים ליקי. נצטרך לתאם מחדש.משימה עד 21.7_x000D_
04/08/2016 - חני : צבי - פגישה 29.8</t>
  </si>
  <si>
    <t>א.ברזני הסעות בעמ</t>
  </si>
  <si>
    <t>04/08/2016 - חני : צבי צריך לשלוח סיכום_x000D_
04/08/2016 - חני : יקי- צבי קיבל משימות יישום לביצוע_x000D_
15/08/2016 - חני : שירלי-רוני אמר שאתעדכן מול צבי. צבי אמר לי כי הם לא הצליחו למנף את נושא הביטוח וגם לא הבנקים הלקוח לא משתף פעולה_x000D_
כרגע הסיכוי האחרון שזה נושא של שכר שאלון מטפל צבי אמר שהוא יראה מה קורה בימים הקרובים בנושא הם מטפלים בזה כרגע._x000D_
אני שמה תזכורת לשבוע הבא להתעדכן מול אלון וצבי  ובהתאם לזה לתאם ישיבה דחופה לגבי הלקוח</t>
  </si>
  <si>
    <t>קיבוץ רוחמה</t>
  </si>
  <si>
    <t xml:space="preserve"> בונוס- נדחה לחודש אוקטובר לגביה עד אז יבצעו יישומים באישור יקי 18.7.16</t>
  </si>
  <si>
    <t>18/07/2016 - חני : ב1.10.16 לוודא לגבי חן בונוס_x000D_
18/07/2016 - חני : חני רשמה תזכורת ביומן ל1.10.16 לגבי חן בונוס_x000D_
14/08/2016 - חני : צבי-בביקור בקיבוץ בשבוע שעבר נאסף חומר של פז- ננתח ונפיק משמעויות</t>
  </si>
  <si>
    <t>עמותת גוונים לפיתוח החינוך הקהילה והסביבה</t>
  </si>
  <si>
    <t>15/05/2016 - אורטל : שולם גמח . אין גביה פתוחה מול הלקוח כרגע מטופל בשכר לכן לא נסגר_x000D_
05/06/2016 - חני : יקי- הלקוח על הצוות בלי נוהל שירות התקבלו התשלומים_x000D_
05/06/2016 - חני : שילם את כל ההסכם</t>
  </si>
  <si>
    <t>סיכום לצוות אלמוג</t>
  </si>
  <si>
    <t>ברקת</t>
  </si>
  <si>
    <t>רונופולידן בעמ</t>
  </si>
  <si>
    <t>11/08/2016 - חני : מילי- איילה איננה תהיה ביום ראשון גם יעקב איננו רק ביום שני_x000D_
16/08/2016 - חני : מילי-תבדוק לגבי השיק איילה יצאה לדבר איתה יותר מאוחר - יעקב בישיבה_x000D_
16/08/2016 - חני : איילה שוב עונה שבודקת - נשלח מייל ליעקב שיאשר את התשלום ויתייחס</t>
  </si>
  <si>
    <t>גורי עעע. בעמ</t>
  </si>
  <si>
    <t>04/07/2016 - חני : מיכל-אבי שוקל כיצד להיפרד מהלקוח. ההתקשרות הסתיימה.משימה עד 7.7.16_x000D_
09/07/2016 - חני : יקי-לא עובד איתנו  לא נחשב ליעד – אבי מקפל את הלקוח_x000D_
07/08/2016 - חני : יקי- אבי סגר את הלקוח תאורטית צריך לסגור מול הלקוח אישית בטיפולו יקי יעדכן להמשך</t>
  </si>
  <si>
    <t>PM(Partner Manufacturing)Ltd</t>
  </si>
  <si>
    <t>07/08/2016 - חני : מיכל צריכה לתת תאריך פגישה_x000D_
08/08/2016 - חני : מיכל-תואמה פגישה ב 5/9_x000D_
11/08/2016 - חני : מיכל -  תואמה פגישה ב5.9 לעבור על כל חישובי החיסכון היות ומדובר בפער מאוד גדול</t>
  </si>
  <si>
    <t>ספוט אופשן בעמ</t>
  </si>
  <si>
    <t>04/08/2016 - חני : יקי- הציע ללקוח פתרונות לא הסכים - אבי אמר - קח ממנו תשלום ותפרדו_x000D_
07/08/2016 - חני : יקי- צריך לסגור מול הלקוח את התשלום לפחות 3000 שח בונוס ועוד תשלום חודשי אחד היום ידבר עם הלקוח יעדכן_x000D_
10/08/2016 - חני : יקי-שוחחתי עם רון ונתתי לו הצעה ראשונית על בונוס של 3000  פלוס  6 תשלומים_x000D_
הוא יחשוב על זה וייתן תשובה אחרי אוגוסט כי הוא יוצא לחופשה בחול</t>
  </si>
  <si>
    <t>שידורי קשת בעמ</t>
  </si>
  <si>
    <t>08/08/2016 - חני : נירית -חשבון עסקה 5108 אושרה עי אורית תשולם ב- 15/8/16_x000D_
08/08/2016 - חני : התשלום אושר_x000D_
16/08/2016 - חני : שולם</t>
  </si>
  <si>
    <t>הכפר הירוק עש לוי אשכול בעמ</t>
  </si>
  <si>
    <t>25/06/2016 - חני : יקי-אם לא יענה לך עד לסוף החודש _x000D_
_x000D_
חני תחייבי פעמיים בחודש הבא_x000D_
13/07/2016 - חני : התשלום אושר_x000D_
19/07/2016 - חני : שולם ה.קבע 2 חיובים</t>
  </si>
  <si>
    <t>ריוויזר טכנולוגיות בעמ</t>
  </si>
  <si>
    <t>09/07/2016 - חני : יקי-רוני ידבר עם הלקוח לגבי תשלום נוסף אחד ואם לא ישלם נתבע את הלקוח על הכל_x000D_
07/08/2016 - חני : רוני עדיין לא דיבר עם הלקוח_x000D_
14/08/2016 - חני : רוני-אור בחופשה עד ה29/8 לא בארץ</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</si>
  <si>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</si>
  <si>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</si>
  <si>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</si>
  <si>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ללקוח_x000D_
10/08/2016 - חני : להוציא חן עתידית</t>
  </si>
  <si>
    <t>מעין אוברסיז בעמ</t>
  </si>
  <si>
    <t>12/07/2016 - חני : התשלום אושר_x000D_
15/08/2016 - חני : ולדי - יחייב עוד כמה ימים מסגרת אשראי_x000D_
17/08/2016 - חני : התשלום אושר ושולם</t>
  </si>
  <si>
    <t>מייהריטאג' בעמ</t>
  </si>
  <si>
    <t>15/08/2016 - חני : לדבר עם אירנה לאישור התשלום_x000D_
16/08/2016 - חני : נעמי-נשלח מייל שתאשר את התשלום גם למחלקת הנהח_x000D_
17/08/2016 - חני : נעמי-מאושר</t>
  </si>
  <si>
    <t>י. שפירא ושות' עורכי דין</t>
  </si>
  <si>
    <t>15/08/2016 - חני : ייעוץ חודשי - כרטיס אשראי  פלוס  ניהול חוזים ללא תשלום_x000D_
15/08/2016 - חני : התשלום אושר ושולם</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</si>
  <si>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</si>
  <si>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</si>
  <si>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</si>
  <si>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_x000D_
26/12/2015 - חני : 1.	סכום העברה חדשית : 11583 שח. _x000D_
2.	מועד חיוב חדשי : ביום האחרון של כל חודש _x000D_
3.	תחילת החיוב – ב 31/1/2016 _x000D_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</si>
  <si>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</si>
  <si>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תשלום_x000D_
15/08/2016 - חני : התשלום אושר חן סים חן 1111-595 עס 266 עבור סים חוייב כ.אשראי_x000D_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</si>
  <si>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</si>
  <si>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</si>
  <si>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</si>
  <si>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</si>
  <si>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</si>
  <si>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</si>
  <si>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</si>
  <si>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</si>
  <si>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אוניקובסקי מעוז בעמ</t>
  </si>
  <si>
    <t>27/01/16 - אורטל : ייעוץ חודשי 12 שיקים פברואר 2016 עד ינואר 2017 כנגד שיק בטחון_x000D_
10/07/2016 - חני : מגיע לו 1000 דולר זיכוי – מענק הצטרפות לחבילת נופש - בטיפול נאוה_x000D_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</si>
  <si>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</si>
  <si>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שכר_x000D_
08/08/2016 - חני : מיכל- יום רביעי פגישה שכר 10.8 לעדכן לאחר הפגישה איך ממשיכים_x000D_
11/08/2016 - חני : מיכל-אבי ואני נפגשנו אתמול עם הלקוח ותואמה פגישת המשך ב 25/8</t>
  </si>
  <si>
    <t>החברה לבידור ולבילוי (חולון) בעמ</t>
  </si>
  <si>
    <t>14/07/2016 - חני : שירן -קיבלה את הטפסים ופתחה בתור ספק לדבר איתו יום ראשון לגבי התשלום_x000D_
18/07/2016 - חני : שירן - נשלחה חן עסקה מתי העברה_x000D_
18/07/2016 - חני : כרמית-הי חני_x000D_
החשבונית שלכם אושרה והועברה להנהחש לתשלום._x000D_
העברה בנקאית מתבצעת בכל חודש בין ה-20 ל-25._x000D_
התשלום הראשון שלכם ישולם בסוף אוגוסט.</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</si>
  <si>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</si>
  <si>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</si>
  <si>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</si>
  <si>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</si>
  <si>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</si>
  <si>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</si>
  <si>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</si>
  <si>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</si>
  <si>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</si>
  <si>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 xml:space="preserve"> מיכון משרדי</t>
  </si>
  <si>
    <t>08/08/2016 - חני : נשלחה חן עסקה לגלית לאישור_x000D_
09/08/2016 - חני : התשלום אושר_x000D_
11/08/2016 - חני : שולם</t>
  </si>
  <si>
    <t>המשביר לצרכן בתי כלבו בעמ</t>
  </si>
  <si>
    <t>25/07/2016 - חני : מיכל-היא בחול חוזרת בראשון הבא צריכה לחזור אליי בנוגע לבונוס_x000D_
כרגע לא מעוניינים להמשיך לעבוד_x000D_
07/08/2016 - חני : מיכל-לידיעתכם הודעה על סיום ההסכם מהמשביר. (שמור בתיקייה)אשב על כך עם אבי ואעדכן_x000D_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</si>
  <si>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</si>
  <si>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</si>
  <si>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</si>
  <si>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</si>
  <si>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</si>
  <si>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לתשובה_x000D_
11/08/2016 - חני : חן 1111-610 סים עס 405 ישולם ה.קבע 18.8_x000D_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</si>
  <si>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</si>
  <si>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</si>
  <si>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</si>
  <si>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</si>
  <si>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</si>
  <si>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</si>
  <si>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</si>
  <si>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ב21.8_x000D_
08/08/2016 - חני : פגישה אבי עם הלקוח 18.8_x000D_
17/08/2016 - חני : פגישה נדחתה ל31.8</t>
  </si>
  <si>
    <t>ORACLE ISRAEL LIMITED</t>
  </si>
  <si>
    <t>07/08/2016 - חני : מיכל לטיפול בחידוש ההסכם_x000D_
15/08/2016 - חני : מיכל - עדכונך לחידוש ההסכם מה התקדם?_x000D_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</si>
  <si>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</si>
  <si>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</si>
  <si>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המרכז לטניס בישראל</t>
  </si>
  <si>
    <t>09/08/2016 - חני :  ייעוץ חודשי - אוקטובר 2015 עד מרץ 2017</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</si>
  <si>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</si>
  <si>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</si>
  <si>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לפשרה_x000D_
06/08/2016 - חני : עבר למשפטי</t>
  </si>
  <si>
    <t>גיטי גטאקסי סרוויסס ישראל בעמ</t>
  </si>
  <si>
    <t>07/08/2016 - חני : יקי- יום שלישי שיחת ועידה יקי ורוני עם יניב ואמיר מגט טאקסי בתקוה לפתור_x000D_
11/08/2016 - חני : יקי-מחכים לתשובה מהם בימים הקרובים על האפשרויות_x000D_
14/08/2016 - חני : רוני-יקי ואני שוחחנו עם סמנכל הכספים  אמור לתת לנו תשובה עד סוף השבוע</t>
  </si>
  <si>
    <t>לעומק התודעה בעמ</t>
  </si>
  <si>
    <t>10/08/2016 - חני : הגיע מכתב משפטי מעוד הועבר לכולם_x000D_
11/08/2016 - חני : יקי בטיפול של אבי ומיכל</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</si>
  <si>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</si>
  <si>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</si>
  <si>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נווה שבא בעמ</t>
  </si>
  <si>
    <t>16/08/2016 - חני : יניב- לקוח נמצא בהשהייה בטיפול אריאל_x000D_
16/08/2016 - חני : שירלי- נקבעה פגישה לרוני ואריאל ביום 17.8.16_x000D_
17/08/2016 - חני : אריאל- רוני יוציא סיכום ממשיכים לעבוד - בינתיים לא להוציא ערבות יעדכנו</t>
  </si>
  <si>
    <t>סיכום לצוות ברקת</t>
  </si>
  <si>
    <t>טורקיז</t>
  </si>
  <si>
    <t>מילגה בעמ</t>
  </si>
  <si>
    <t>11/08/2016 - חני :  ייעוץ חודשי - אוגוסט 2016 עד יולי 2017 כנגד ערבות בנקאית עס 60000 שח ליום 28.7.17 - נספח א נמסר ללקוח</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</si>
  <si>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</si>
  <si>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החסכון_x000D_
14/08/2016 - חני : הועבר לסטלה לגביה 18.8</t>
  </si>
  <si>
    <t>אינטר אלקטריק התקנות (1983) בעמ</t>
  </si>
  <si>
    <t>10/07/2016 - חני : משימה עד 11.7_x000D_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בה._x000D_
17/08/2016 - חני : מיכל- נא לתת תשובה להתעדכן מול רוני ולעדכן אותי</t>
  </si>
  <si>
    <t>ארד אחסון ושינוע בעמ</t>
  </si>
  <si>
    <t>07/08/2016 - חני : לדבר איתה על חשבון מרץ של וויין רכיבים שלא שולם עדיין_x000D_
14/08/2016 - חני : לבדוק את יתרת התשלומים מול מרתה מחר_x000D_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t>
  </si>
  <si>
    <t>עיריית כרמיאל</t>
  </si>
  <si>
    <t xml:space="preserve"> בונוס, שכ"ט בונוס</t>
  </si>
  <si>
    <t>15/08/2016 - חני : גיל - טרם נקוה מחר_x000D_
16/08/2016 - חני : גיל-נפגשתי עם מנהלת מח תקציבים בעירייה. היא נפגשה עם אשת הקשר. ממתין לתשובה ממנה. ניסיתי שוב הבוקר- היא בישיבות. מנסה כל כמה שעות_x000D_
17/08/2016 - חני : יובל-אשת הקשר החדשה בחופש היום גיל שלח וואטסאפ כרגע לענת (אשת הקשר המקורית) לגבי עדכון.במידה ולא יהיה עדכון בקרוב נבצע שם נחיתה נוספת.</t>
  </si>
  <si>
    <t>פלגי מים בעמ</t>
  </si>
  <si>
    <t>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צפריר_x000D_
14/08/2016 - חני : הגיע מכתב מהלקוח  קושר בהערות - מיכל והצוות._x000D_
מצב מכתב שהגיע מצפריר מפלגי מים._x000D_
יש לעבו על הנתונים המופיעים במכתב ובקובץ ולהעביר התייחסות ._x000D_
17/08/2016 - חני : מיכל- האם הועברו כל ההערות לרוני לגבי המכתב שהתקבל מהלקוח ?</t>
  </si>
  <si>
    <t>איכות קייטרינג שולץ 1997 בעמ</t>
  </si>
  <si>
    <t>26/07/2016 - חני : יקי-שלח מייל שמחכה לתשובה או שמעביר למשפטי_x000D_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שכר_x000D_
16/08/2016 - חני : גיל-רוני מסר הצעה חדשה ללקוח ממתין לתשובת הלקוח</t>
  </si>
  <si>
    <t>חברת מכבי תל-אביב כדורגל בעמ</t>
  </si>
  <si>
    <t xml:space="preserve"> כרטיסי אשראי, בונוס</t>
  </si>
  <si>
    <t>26/07/2016 - חני : גיל-כרגע לא עובדים על הלקוח- סוכם שנשוחח איתו פעם בשבועיים לגבי הדברים שאנו שולחים אליו (ביטוח בזק תיאום פגישה_x000D_
07/08/2016 - חני : יקי כתב למיכל - לקיים דיון דחוף עם רוני לגבי התקדמות עם הלקוח_x000D_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</si>
  <si>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עגם מוסכים ונגררים בעמ</t>
  </si>
  <si>
    <t>16/08/2016 - חני : גיל- אין כרגע חדש - יבדוק שוב מול רוני_x000D_
16/08/2016 - חני : רוני ישב עם אבי ויקי בצורה מסודרת לגבי עגם ויגיעו להחלטה כי רוני לא התקדם מול הלקוח_x000D_
16/08/2016 - חני : מיכל-שירלי תתאמי לנו פגישה לשבת עם רוני ויקי</t>
  </si>
  <si>
    <t>רוטם בקרים ממוחשבים (1994) בעמ00.</t>
  </si>
  <si>
    <t>10/08/2016 - חני : ייעוץ חודשי - העברות בנקאיות לשלוח לאירנה במייל_x000D_
10/08/2016 - חני : נשלחה חן עסקה לאירנה לתשלום</t>
  </si>
  <si>
    <t>מסיעי 2000 כפר סבא (1998) בעמ</t>
  </si>
  <si>
    <t>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שח_x000D_
15/08/2016 - חני : 11.8.16 -בוצעה העברה עס 5310 שח</t>
  </si>
  <si>
    <t>עיריית עכו</t>
  </si>
  <si>
    <t>06/03/2016 - אורטל : מיכל- הציעה מבצע. הלקוח לא מוכן כרגע לשלם אחורה ריטיינר רגיל_x000D_
03/04/2016 - אורטל : בנתיים מחייבים רגיל ולא אחורה_x000D_
08/05/2016 - אורטל : שונה אשראי ל120 בסוף ההסכם להחזיר ל30. הסיבה לתקן את החריגה</t>
  </si>
  <si>
    <t>תדם הנדסה אזרחית בעמ</t>
  </si>
  <si>
    <t>07/01/2016 - חני : ייעוץ חודשי - ה.קבע_x000D_
14/06/2016 - חני : התשלום אושר_x000D_
13/07/2016 - חני : התשלום אושר</t>
  </si>
  <si>
    <t>היי-טקס מיסודה של תפרון בעמ</t>
  </si>
  <si>
    <t>06/07/2016 - חני : חן 1111-579 עס 683 שח סים נשלח לחיוב ה.קבע_x000D_
13/07/2016 - חני : התשלום אושר_x000D_
11/08/2016 - חני : חן 1111-617 סים ישולם 18.8</t>
  </si>
  <si>
    <t>JDBH WORKS LTD</t>
  </si>
  <si>
    <t xml:space="preserve"> בונוס עדיין לא מאושרת לתשלום נדחה לסוף החוזה יצא בתאריך 3/11/15</t>
  </si>
  <si>
    <t>14/06/2016 - חני : התשלום אושר ה.קבע_x000D_
05/07/2016 - חני : שלחו הודעת הפסקת התקשרות_x000D_
13/07/2016 - חני : התשלום אושר</t>
  </si>
  <si>
    <t>חברת גב - ים לקרקעות בעמ</t>
  </si>
  <si>
    <t>03/02/14 - חני : ייעוץ חודשי - ה.קבע_x000D_
14/06/2016 - חני : התשלום אושר_x000D_
13/07/2016 - חני : התשלום אושר</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</si>
  <si>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</si>
  <si>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</si>
  <si>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</si>
  <si>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שהיא._x000D_
מיכל נתנה לו הצעה להמשך ההתקשרות באופן שונה (ריטיינר של 3500 ₪ ובקרה) זאת לאחר התייעצות עם יקי והלקוח דחה את ההצעה._x000D_
11/08/2016 - חני : מיכל-כרגע לא מוכנים להמשיך גם לא בהסכם בקרה. זה עבר לטיפולו של יקי מול אבי_x000D_
16/08/2016 - חני : גיל-יקי צריך לשבת על הלקוח יחד עם אבי- כשאבי יחזור מחול</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</si>
  <si>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</si>
  <si>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</si>
  <si>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נטלי פלוס בעמ</t>
  </si>
  <si>
    <t>23/01/2016 - חני :  ייעוץ חודשי - ה.קבע - כולל מערכת חוזים עם חיוב_x000D_
14/06/2016 - חני : התשלום אושר_x000D_
13/07/2016 - חני : התשלום אושר</t>
  </si>
  <si>
    <t>המועצה האזורית חוף הכרמל</t>
  </si>
  <si>
    <t>11/08/2016 - חני : שירלי עדכנה_x000D_
11/08/2016 - חני : יקי-רוני_x000D_
צריך לזמן את עורך הדין לפגישה אצלנו בה נראה לו שהיישומים נקיים ושלנו ובהמלצתנו לאחר מכן במידה ולא יתרצה נפתח בהליך משפטי_x000D_
צריך להכין לישיבה הזאת את כל החומר הרגיל -  סיכומי פעילות ואישוריי יישום_x000D_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</si>
  <si>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</si>
  <si>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גיל_x000D_
08/08/2016 - חני : גיל - נשלח מייל מה קורה הלאה_x000D_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</si>
  <si>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</si>
  <si>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חוזים_x000D_
14/06/2016 - חני : התשלום אושר_x000D_
13/07/2016 - חני : התשלום אושר</t>
  </si>
  <si>
    <t>אל-כל אלקטרוניקה (נצרת עילית) בעמ</t>
  </si>
  <si>
    <t>07/08/2016 - חני : jbh-לידיעתכם אבי ונתן _x000D_
_x000D_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ב16.3.16_x000D_
_x000D_
זו התשובה של מיכל עד סוף החודש ליישום _x000D_
_x000D_
במידה ולא אישורכם למשוך את השיקים (השיק הבא הוא 30.9) את אוגוסט אנחנו משאירים_x000D_
08/08/2016 - חני : יקי-נק הביקורת היא 1.9.16_x000D_
09/08/2016 - חני : למיכל ורוני פגישה 5.9</t>
  </si>
  <si>
    <t>מועצה מקומית אורנית</t>
  </si>
  <si>
    <t xml:space="preserve"> כרטיסי אשראי - תשלום 1, חן 28281 בונוס</t>
  </si>
  <si>
    <t>15/12/2015 - חני : חן 28281 עס 54133 שח בונוס תשלום ה.קבע כל פעם 5000 שח_x000D_
19/07/2016 - חני : לבדוק אם אפשר לגבות את כל היתרה סך של 7333 שח במקום 5850 שח_x000D_
10/08/2016 - חני : לגבות את היתרה רגיל</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</si>
  <si>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</si>
  <si>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</si>
  <si>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</si>
  <si>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</si>
  <si>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</si>
  <si>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</si>
  <si>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</si>
  <si>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</si>
  <si>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</si>
  <si>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</si>
  <si>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</si>
  <si>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לנסות_x000D_
16/08/2016 - חני : אבי אישר לשלוח לו מייל קודם ואם לא יענה ווצאפ  - נשלח מייל_x000D_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</si>
  <si>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</si>
  <si>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</si>
  <si>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רהיטי רגבה אגשח בעמ</t>
  </si>
  <si>
    <t>07/08/2016 - חני : נשלח מייל לאסף באם שלח את הדוח עם מעקב ישומים ושלח ללקוח בדאר_x000D_
08/08/2016 - חני : אסף-העברנו ליקי את החשבונית אך הוא ביקש מאיתנו לבדוק את הנתונים שוב מול הלקוח בנושא השכר עדיין הלקוח לא העביר אליי את הנתונים בטיפול מול הלקוח_x000D_
11/08/2016 - חני : אסף - עדיין אין התקדמות אני מטפל בזה</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</si>
  <si>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</si>
  <si>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</si>
  <si>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</si>
  <si>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אבי_x000D_
07/08/2016 - חני : אין תשלום לאוגוסט -  טיפול מיכל_x000D_
11/08/2016 - חני : מיכל-יקי ביקש מאבי שיקרא לנו בכדי שנשוחח על הלקוח. אני משערת שזה יקרה רק כשיחזור מחול.</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</si>
  <si>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</si>
  <si>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</si>
  <si>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</si>
  <si>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</si>
  <si>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איתו?_x000D_
_x000D_
ממתינה להחלטתך_x000D_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בנושא._x000D_
14/08/2016 - חני : מיכל תשב עם אבי ישיבה 22.8</t>
  </si>
  <si>
    <t>אדקו טכנולוגיות 1993 בעמ</t>
  </si>
  <si>
    <t xml:space="preserve"> ארכיב וגניזה</t>
  </si>
  <si>
    <t>08/08/2016 - חני : אסף יביא את התשלום עס 26532  פלוס  מעמ צריך לעדכן מתי אצלו_x000D_
08/08/2016 - חני : אסף-ממה שקבעתי איתו ב1.9 אני מנסה להקדים את זה_x000D_
11/08/2016 - חני : מיכל-אסף יביא את הכסף עד 1/9</t>
  </si>
  <si>
    <t>אי.פי.אס. (ישראל) טק 1992 בעמ</t>
  </si>
  <si>
    <t>09/07/2016 - חני : לוודא הורדות מול נתן_x000D_
07/08/2016 - חני : יקי מבקש לסגור את הלקוח_x000D_
11/08/2016 - חני : לבדוק תשלומים ואז להודיע ליקי לסגור את הלקוח</t>
  </si>
  <si>
    <t>אפעל תעשיות כימיות בעמ</t>
  </si>
  <si>
    <t>28/07/2016 - חני : גיל-נפגשתי עם הלקוח היום._x000D_
עוד כחודשיים יש נק ביקורת ויש לאסוף צקים חדשים. (04/09)_x000D_
_x000D_
הלקוח (רונן) מסר שמאמין שתוך שבוע-שבועיים הוא יכין את הצקים ותהיה לנו הקדמת תשלומים לספטמבר._x000D_
28/07/2016 - חני : גיל-נפגשתי עם הלקוח היום._x000D_
עוד כחודשיים יש נק ביקורת ויש לאסוף צקים חדשים. (04/09)_x000D_
הלקוח (רונן) מסר שמאמין שתוך שבוע-שבועיים הוא יכין את הצקים ותהיה לנו הקדמת תשלומים לספטמבר._x000D_
11/08/2016 - חני : גיל-נפגשנו עם הלקוח. אישר הכנת צקים. חוזר מחופש בתאריך 20.08 ואז ניצור קשר</t>
  </si>
  <si>
    <t>מועצה אזורית עמק חפר</t>
  </si>
  <si>
    <t xml:space="preserve"> בונוס - שולם חלקי יצאה חן מס 164000388</t>
  </si>
  <si>
    <t>14/08/2016 - חני : חן בונוס תשובה יום חמישי גיל יעדכן_x000D_
16/08/2016 - חני : התשלום אושר שולם חן 5107 יולי_x000D_
16/08/2016 - חני : חן הבונוס גיל יעדכן יום חמישי 18.8.16</t>
  </si>
  <si>
    <t>זיבוטל בעמ</t>
  </si>
  <si>
    <t>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t>
  </si>
  <si>
    <t>מועצה אזורית מנשה</t>
  </si>
  <si>
    <t>25/07/2016 - חני : יעוץ חודשי - מסב   פלוס  ניהול חוזים-לשלוח חן עסקה לרלי לאישור תשלום_x000D_
08/08/2016 - חני : התשלום אושר_x000D_
09/08/2016 - חני : שולם</t>
  </si>
  <si>
    <t>סיכום לצוות טורקיז</t>
  </si>
  <si>
    <t>ספיר</t>
  </si>
  <si>
    <t>המועצה האזורית רמת הנגב</t>
  </si>
  <si>
    <t>29/06/2016 - חני : הגיע מכתב עוד - שירלי מקשרת משפטי_x000D_
07/08/2016 - חני : יקי - מעביר למשפטי_x000D_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t>
  </si>
  <si>
    <t>אורטן מרכזי ספורט בעמ</t>
  </si>
  <si>
    <t>13/07/2016 - חני : נלשח עוד מייל שרוני יקבע פגישה_x000D_
07/08/2016 - חני : בטיפול רוני תיאום פגישה_x000D_
15/08/2016 - חני : שירלי-אני אתאם לו פגישה</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</si>
  <si>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</si>
  <si>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</si>
  <si>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</si>
  <si>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</si>
  <si>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סלולר- אפקטיב מנהלי כספים והשקעות בעמ</t>
  </si>
  <si>
    <t>07/08/2016 - חני : רוני צריך לסגור מול סלקום את המעבר_x000D_
15/08/2016 - חני : התשלום אושר ושולם סלולאר יוני עס 8770 שח_x000D_
15/08/2016 - חני : רוני צריך לסגור מול סלקום  והלקוח את המעבר</t>
  </si>
  <si>
    <t>מקאן אריקסון קשר בראל</t>
  </si>
  <si>
    <t>רום גבס חיפוי וקירוי (1997) בעמ</t>
  </si>
  <si>
    <t xml:space="preserve"> מעמ פברואר, מעמ ספטמבר, מעמ אוקטובר, מעמ נובמבר, מעמ דצמבר, מעמ ינואר</t>
  </si>
  <si>
    <t>04/07/2016 - חני : יקי משפטי - לקבל תשובה עד סוף השבוע_x000D_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יקי-אני צריך לשבת עם אבי על הלקוח</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</si>
  <si>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</si>
  <si>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</si>
  <si>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</si>
  <si>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</si>
  <si>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</si>
  <si>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25.7_x000D_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</si>
  <si>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</si>
  <si>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</si>
  <si>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13/08/2016 - חני : לוודא תשלום מול רויטל_x000D_
15/08/2016 - חני : סמדר אין מענה להתקשר מחר שוב_x000D_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</si>
  <si>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א. דורי בניה בעמ</t>
  </si>
  <si>
    <t xml:space="preserve"> מעמ אוקטובר, מעמ נובמבר, מעמ דצמבר, מעמ ינואר, מעמ פברואר</t>
  </si>
  <si>
    <t>04/07/2016 - חני : בטיפול יקי משפטי עד סוף השבוע יעדכן_x000D_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אני צריך לשבת עם אבי על הלקוח</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</si>
  <si>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</si>
  <si>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</si>
  <si>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</si>
  <si>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</si>
  <si>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</si>
  <si>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07/08/2016 - חני : הלקוח צריך לחתום על הסכם פשרה עס 49725 שח כולל מעמ יקי שלח_x000D_
09/08/2016 - חני : יקי-עורכי הדין דיברו והתשלום יהיה במקרה הטוב ב 1.9.16_x000D_
11/08/2016 - חני : יקי-מחכה לחתימת התקוח על ההסכם צפוי לשלם בתחילת ספטמבר</t>
  </si>
  <si>
    <t>קופיטק מיכון משרדי בעמ</t>
  </si>
  <si>
    <t>04/07/2016 - חני : לא קישרה כי זה_x000D_
04/07/2016 - חני : עפי הנחיה מיקי קושר המכתב המשפטי בהערות כללי מאחר והלקוח ספק - ואבי מטפל במכתב של עוד_x000D_
09/07/2016 - חני : יקי-בטיפול אבי ביקש לא לעשות דבר כרגע</t>
  </si>
  <si>
    <t>פריגו ישראל סוכנויות בעמ</t>
  </si>
  <si>
    <t xml:space="preserve"> שכ"ט בונוס</t>
  </si>
  <si>
    <t>24/11/14 - חני : אושר עי אילנית_x000D_
17/12/14 - חני : שולם_x000D_
17/12/14 - חני : הועבר למשפטי הבונוס</t>
  </si>
  <si>
    <t>הנקל סוד בעמ</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</si>
  <si>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</si>
  <si>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</si>
  <si>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</si>
  <si>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</si>
  <si>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</si>
  <si>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</si>
  <si>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</si>
  <si>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</si>
  <si>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</si>
  <si>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פגישה_x000D_
04/11/2015 - חני : משפטי_x000D_
18/07/2016 - חני : הועבר 12000 שח לעד תומר אברהמי החלטה בית משפט</t>
  </si>
  <si>
    <t>ירוק בדרך אחזקות (1995) בעמ</t>
  </si>
  <si>
    <t xml:space="preserve"> חן עסקה בונוס</t>
  </si>
  <si>
    <t>13/06/2016 - חני : בטיפול יקי משפטי_x000D_
25/06/2016 - חני : יקי-נשלח מייל לאייל גורן על מנת שיעזור לנו בגביית החוב_x000D_
07/08/2016 - חני : יקי- אייל גורן בקש לרדת מהתביעה - לקבל החלטה מול אבי</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</si>
  <si>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</si>
  <si>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</si>
  <si>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</si>
  <si>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</si>
  <si>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כפרית תעשיות (1993) בעמ</t>
  </si>
  <si>
    <t>19/07/2016 - חני : חיובי סים בלבד בהוראת קבע_x000D_
11/08/2016 - חני : חן 604 פלוס 602 סים ישולם 18.8_x000D_
14/08/2016 - חני : חן 1111-616 סים עס 1177 שח ישולם 18.9</t>
  </si>
  <si>
    <t>חברת מ. וויסבורד ובניו בעמ</t>
  </si>
  <si>
    <t>04/07/2016 - חני : פגישה תהיה בשבוע האחרון של יולי_x000D_
06/08/2016 - חני : פגישה 8.8_x000D_
11/08/2016 - חני : יקי-יש לי פגישה עם עורך הדין והלקוח 18.8.16</t>
  </si>
  <si>
    <t>רשות הטבע והגנים</t>
  </si>
  <si>
    <t>19/06/2016 - חני : יקי העביר הסכם לחידוש יעדכן_x000D_
04/07/2016 - חני : בטיפול יקי לחידוש ההסכם עדיין לא קיבל תשובה_x000D_
11/08/2016 - חני : יקי-יצחק אומר לי שעדיין לא יכול לחתום על ההסכם ביקש שאמתין בסבלנות</t>
  </si>
  <si>
    <t>פפה מישל (1999) מסחר בעמ</t>
  </si>
  <si>
    <t>סיכום לצוות ספיר</t>
  </si>
  <si>
    <t>פנינה</t>
  </si>
  <si>
    <t>מקורות חברת מים בעמ</t>
  </si>
  <si>
    <t>10/08/2016 - חני : ייעוץ חודשי - מסב- לשלוח לשלומי ולפנינה לוודא אישור תשלום כל חודש_x000D_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</si>
  <si>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</si>
  <si>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לתשלום_x000D_
15/08/2016 - חני : שילמה שוב תשלום אחד_x000D_
15/08/2016 - חני : התשלום אושר ושולם</t>
  </si>
  <si>
    <t>דומיקאר</t>
  </si>
  <si>
    <t>16/08/2016 - חני : עוזי לא עונה נשלח מייל באם השיק מוכן_x000D_
16/08/2016 - חני : עוזי ביקש חן נשלחה אליו במייל_x000D_
17/08/2016 - חני : עוזי אמר שאלדד אישר סכום של 1930 שח כולל מעמ - יקי שלח מייל לאלדד זו תשובתו של אלדד -עוזי_x000D_
סיכמתי עם יקי על תשלום של 1750 ₪  פלוס  מעמ לחודש._x000D_
אם שילמנו פחות מידי – נא לשלם את ההפרש יחד עם התשלום הבא</t>
  </si>
  <si>
    <t>סיכום לצוות פנינה</t>
  </si>
  <si>
    <t>קריסטל</t>
  </si>
  <si>
    <t>אחוזת בית רעננה דיור מוגן בעמ</t>
  </si>
  <si>
    <t>27/07/2016 - חני : אסתי - העברה ב15.8 תעביר 2 תשלומים - חני בקשה שתעשה מאמץ עד סוף החודש תשלום אחד בודקת מול ניר ומחר תעדכן כי נהיה בעייתי נקנו עי קבוצת עזריאלי_x000D_
15/08/2016 - חני : אסתי -שוחחתי שוב אסתי לוודא את התשלום _x000D_
_x000D_
קיבלה הוראה מניר לא להעביר את התשלומים _x000D_
_x000D_
_x000D_
אמרה שעד הפגישה שלכם ב18.8 אבל שוחחתי עם דודו אמר שרוני צריך לדבר עד 18.8 עם גל ולעדכן_x000D_
17/08/2016 - חני : דודו עדכונך האם נסגר? האם נקבעה פגישה ?</t>
  </si>
  <si>
    <t>כפר הנוער ע.ש ב.צ. מוסינזון</t>
  </si>
  <si>
    <t>07/08/2016 - חני : דפנה בקשה חן עסקה פברואר_x000D_
09/08/2016 - חני : נשלח חן עבור חודש 2.16 - חן עסקה 5102 ישולם יחד דעם חן עבור יולי - לעדכן סטאטוס לאחר התשלום חני_x000D_
09/08/2016 - חני : התשלום אושר</t>
  </si>
  <si>
    <t>ברית פיקוח 2000 אגודה שיתופית בעמ</t>
  </si>
  <si>
    <t>24/06/2016 - חני : חן 5107 לא יצאה ללקוח - לדודו יש פגישה 20.7 החלטה סופית מול הלקוח יחד עם אבי_x000D_
07/08/2016 - חני : יקי - החלטה בישיבה היום עם אבי_x000D_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</si>
  <si>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אורן - פלמח צובה</t>
  </si>
  <si>
    <t>04/08/2016 - חני : יקי-שוחח עם אורן שלח תאריכים לקביעת פגישה אורן בחול_x000D_
07/08/2016 - חני : יקי- פגישה 14.8 אצלנו_x000D_
14/08/2016 - חני : דודו-הפגישה שהייתה אמורה להיות היום בוטלה עי הלקוח יקי יוציא זימון חדש ואז אעדכן</t>
  </si>
  <si>
    <t>ביקורופא בעמ</t>
  </si>
  <si>
    <t>09/08/2016 - חני : דודו-החודש אני אהיה אצלו_x000D_
14/08/2016 - חני : דודו-החודש אני נפגש עם הלקוח (עדיין אין לי תאריך השבוע אעביר תאריך פגישה) בפגישה אבקש את 18 התשלומים הבאים ואעביר את החשבונית בונוס._x000D_
15/08/2016 - חני : דודו- פגיה 18.8</t>
  </si>
  <si>
    <t>פ.ק. גנרטורים וציוד בעמ</t>
  </si>
  <si>
    <t>10/08/2016 - חני : נשלח לנתן מייל באם להוציא עם הנחה או רגיל_x000D_
10/08/2016 - חני : להוציא חן עתידית רגיל ללא הנחה_x000D_
16/08/2016 - חני : יש פגישה ב23.8 לרוני</t>
  </si>
  <si>
    <t>שחם סוכנויות ביטוח 1977 בעמ</t>
  </si>
  <si>
    <t>25/07/2016 - חני : ייעוץ חודשי - שיקים יולי 2016 עד יוני 2017</t>
  </si>
  <si>
    <t>מהדרין תנופורט יצוא ש.מ</t>
  </si>
  <si>
    <t>02/08/2016 - חני : שולם_x000D_
11/08/2016 - חני : נשלח חן עסקה לשרה לאישור תשלום_x000D_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</si>
  <si>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</si>
  <si>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תשובה_x000D_
09/08/2016 - חני : דודו-עדכנתי את אבי ורוני הם באמצע הסכם ואין להם נקודת יציאה._x000D_
העברתי בקשה לתאום פגישה עם סמנכל הכספים של נעמת ירון מלך_x000D_
10/08/2016 - חני : רוני ודודו פגישה 7.9</t>
  </si>
  <si>
    <t>דן אנד ברדסטריט (ישראל) בעמ</t>
  </si>
  <si>
    <t xml:space="preserve"> חן בונוס - נדחה לסוף שנה יצא בתאריך 23/11/15</t>
  </si>
  <si>
    <t>09/08/2016 - חני : ייעוץ חודשי - העברות בנקאיות_x000D_
09/08/2016 - חני : דודו - הוכחת החסכון מדובר על ישום של סלולאר - חן בונוס יחושב מחדש בסוף התקופה ואז יהיה לתשלום_x000D_
05/06/2016 - חני : חן בונוס -דיון ותשלום  נדחה לסוף שנה ל27.10.16</t>
  </si>
  <si>
    <t>APM&amp;co עמית, פולק, מטלון ושות</t>
  </si>
  <si>
    <t>04/08/2016 - חני : דודו-הלקוחה לא יכולה להפגש איתי לפני תחילת אוגוסט ברגע שיהיה לי תאריך אעדכן_x000D_
14/08/2016 - חני : דודו-כשאבי יחזור אבקש את אישורו לאיפוס החשבונית._x000D_
15/08/2016 - חני : יקי- דודו - הבאת החומר לפני בקשה של ביטול החשבונית זה מה שיחליט מה לעשות</t>
  </si>
  <si>
    <t>בנק מזרחי טפחות בעמ</t>
  </si>
  <si>
    <t>AeroHandling BENGURION AIRPORT</t>
  </si>
  <si>
    <t>11/08/2016 - חני : יקי - בטיפול יקי - עופר צריך לחזור אלי עם אישור לפגישה עם המנכל_x000D_
14/08/2016 - חני : דודו-מנהל הכספים העביר ליקי הצעה לפשרה על 24000 ₪  יקי מבקש 40000 ₪ כפשרה ומעוניין לפגוש את המנכל לסגירת הנושא._x000D_
16/08/2016 - חני : יקי-שוחחתי עם המזכירה של המנכל הנוכחי אוריה דהן הקודם הוחלף._x000D_
מחכה ממנה לפגישה עם המנכל עופר לא מקדם כלום</t>
  </si>
  <si>
    <t>clicksoftware technolo   gies ltd</t>
  </si>
  <si>
    <t>27/07/2016 - חני : לוודא עם רויטל לגבי הוצאת חן מס עתידית_x000D_
02/08/2016 - חני : יצאה חן מס  IN164000977 - לוודא שמעודכנת במערכת אצל רויטל תשלום עבור חודשים 10-12_x000D_
16/08/2016 - חני : רויטל - הושארה הודעה שתחזור לחני לנייד</t>
  </si>
  <si>
    <t>יונילינק בעמ</t>
  </si>
  <si>
    <t>07/08/2016 - חני : יקי- לא הסתדר ידבר עם אבי בשוטף_x000D_
11/08/2016 - חני : יקי-בטיפול יקי - אני צריך לדבר עם אבי על הלקוח_x000D_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</si>
  <si>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</si>
  <si>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</si>
  <si>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</si>
  <si>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</si>
  <si>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</si>
  <si>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</si>
  <si>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</si>
  <si>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</si>
  <si>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09/08/2016 - חני : רוני פגישה 9.8_x000D_
09/08/2016 - חני : פגישה 10.8_x000D_
14/08/2016 - חני : דודו-נערכה פגישה עם הלקוח אבי מאשר לי לנסות ולסגור עם הלקוח על סיום התקשרות ללא החזרת כספים ללקוח אני אתקשר ללקוח ואעדכן עוד השבוע.</t>
  </si>
  <si>
    <t>קבוצת אשטרום בעמ</t>
  </si>
  <si>
    <t>08/08/2016 - חני : נשלחה חן לרעיה לוודא סוף החודש שמאושר לתשלום_x000D_
09/08/2016 - חני : רעיה- תאריך תשלום 31.08.2016_x000D_
09/08/2016 - חני : התשלום אושר</t>
  </si>
  <si>
    <t>מוקד מטרה בעמ</t>
  </si>
  <si>
    <t>08/08/2016 - חני : ערבות נמסרה לביטול לבנק_x000D_
09/08/2016 - חני : דודו-אין ללקוח ערבות היא לא נמסרה לו נמסר צילום כי הלקוח לא שילם את כל התשלומים אלא רק 4 תשלומים._x000D_
רוני היה איתי פעמיים אצל הלקוח ולדעתו חבל לקחת סיכון מול הלקוח ולבקש את כל הצקים ולמסור ערבות כי אנחנו נפסיד יותר כסף._x000D_
יקי עודכן במצב ורוני והוא אמרו שיש לקבל אישור מאבי או לשחרר את הלקוח או לקחת סיכון למסור ערבות (הפוטנציאל שם מאוד נמוך)_x000D_
ערבות הוחזרה לבנק_x000D_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</si>
  <si>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</si>
  <si>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המנכל_x000D_
14/08/2016 - חני : אבי-שדודו יתעדכן מולי אין לקוחות בטיפולי_x000D_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</si>
  <si>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</si>
  <si>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</si>
  <si>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</si>
  <si>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</si>
  <si>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</si>
  <si>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</si>
  <si>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</si>
  <si>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ניהול_x000D_
07/08/2016 - חני : לבדוק לגבי הנחה באם להוציא שוב או מלא_x000D_
13/08/2016 - חני : להוציא מלא</t>
  </si>
  <si>
    <t>מאסטרפוד בעמ</t>
  </si>
  <si>
    <t>01/07/15 - חני : 09/05/2015 - חני : ייעוץ חודשי - מאי 2015 עד אוקטובר 2016  פלוס  ניהול חוזים_x000D_
07/08/2016 - חני : יקי יעדכן באם להוציא חן עתידית בישיבה עם אבי</t>
  </si>
  <si>
    <t>מפעלי קרור קר-פרי 1994</t>
  </si>
  <si>
    <t>22/06/2015 - חני : 09/05/2015 - חני : ייעוץ חודשי - מאי 2015 עד אוקטובר 2016  פלוס  ניהול חוזים_x000D_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</si>
  <si>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</si>
  <si>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</si>
  <si>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</si>
  <si>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14/08/2016 - חני : לאחר מכן אסכם איתו על הכנת הצקים לצורך ההחלפה._x000D_
15/08/2016 - חני : דודו-יש ככל הנראה טעות בחישוב של יוסי הוא יבחן שוב את התחשיב ומחר או לכל המאוחר ביום רביעי יעדכן אותי_x000D_
17/08/2016 - חני : דודו-הייתי עכשיו אצל יוסי הוא צריך לבדוק שוב את החסכון לדעתי זה יתעכב לפחות עד מחר</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</si>
  <si>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</si>
  <si>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תשלום._x000D_
16/08/2016 - חני : דודו - היום ישב עם רוני ב10.00_x000D_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</si>
  <si>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</si>
  <si>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</si>
  <si>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גזית גלוב ישראל (פיתוח) בעמ</t>
  </si>
  <si>
    <t>08/08/2016 - חני : דודו-כרגע הנושא עדין לא רלוונטי אני בקשר עם החשב_x000D_
14/08/2016 - חני : דודו-שוחחתי עם החשב לפני שבוע וכרגע עדיין לא הזמן לפנות לצורך תאום פגישה בנושא חידוש התקשרות._x000D_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</si>
  <si>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</si>
  <si>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צקים_x000D_
14/08/2016 - חני : דודו-אנו כרגע בפעילות לצורך ביצוע חסכונות נוספים עד אוקטובר ואז הלקוח יקבל החלטה על המשך ההתקשרות</t>
  </si>
  <si>
    <t>מועצה אזורית גדרות</t>
  </si>
  <si>
    <t>10/08/2016 - חני :  יקי שוחח עם סמדר שונה האשראי מאחר ופתרונות התחילו תשלום מחודש ההסכם נובמבר והיה צריך להתחיל דצמבר_x000D_
10/08/2016 - חני : נשלחה חן יוני לתשלום לסמדר_x000D_
16/08/2016 - חני : התשלום אושר - סמדר ב21-22 יועבר תשלום</t>
  </si>
  <si>
    <t>החברה למרכזי תרבות וספורט לעובד ולמשפחתו בעמ</t>
  </si>
  <si>
    <t xml:space="preserve"> זיכוי בגין עדכון תעריפי מים, בונוס</t>
  </si>
  <si>
    <t>14/08/2016 - חני : דודו-יהיה מוכן מחר עד סוף היום_x000D_
14/08/2016 - חני : דודו-עד מחר אכין את כל החומר לצורך העברה לטיפול משפטי (סוכם כי אעביר את החומר עד מחר לרוני ויקי להמשך טיפול)._x000D_
16/08/2016 - חני : דודו-החומר טרם הוכן רוני עודכן שאעביר את החומר עד סוף השבוע</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</si>
  <si>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</si>
  <si>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הצום)_x000D_
14/08/2016 - חני : דודו-אשלח לך זימון_x000D_
15/08/2016 - חני : דודו-הועברו ללקוח מספר תאריכים אופציונלים לפגישה אני ממתין שיחזרו אלי עם תאריך לפגישה</t>
  </si>
  <si>
    <t>מסיעי אריה שאשא בעמ</t>
  </si>
  <si>
    <t>10/03/2016 - אורטל : רוני-אין מה להוציא  אנחנו מנסים להדמים את הסיטואציה וההסכם  מול הלקוח_x000D_
25/04/2016 - אורטל : יקי בודק היפרדות מהלקוח_x000D_
01/05/2016 - אורטל : לקוח מורדם לא פונים אליו לגביה</t>
  </si>
  <si>
    <t>סלטי שמיר 2006 בעמ</t>
  </si>
  <si>
    <t xml:space="preserve"> מעמ, מעמ, בונוס</t>
  </si>
  <si>
    <t>07/08/2016 - חני : דודו - הלקוח לא מגיב לו ממליץ להעביר למשפטי - יקי יחליט עם אבי בשוטף_x000D_
14/08/2016 - חני : דודו-רוני החליט להעביר את הלקוח לטיפול משפטי לאחר שהלקוח לא עונה לנו_x000D_
16/08/2016 - חני : דודו-יקי ביקש לבדוק מול אבי את הנושא האם הוא מעדיף להעביר את הלקוח לטיפול משפטי</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</si>
  <si>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</si>
  <si>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</si>
  <si>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רותם מרכזי סיעוד בעמ</t>
  </si>
  <si>
    <t>07/08/2016 - חני : משימה לדודו עד 17.8_x000D_
08/08/2016 - חני : דודו-אנו בתהליך של סגירת חסכון ב2 נושאים מול הלקוח הלקוח בסכנת סגירה עי משרד הבריאות כך שעתיד ההתקשרות מאוד בעייתי_x000D_
10/08/2016 - חני : רוני פגישה 23.8</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</si>
  <si>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</si>
  <si>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ממשיכים._x000D_
14/08/2016 - חני : דודו-נשלח מייל באם יש חדש מול הלקוח לאישור הישומים_x000D_
15/08/2016 - חני : דודו-התקבלה תשובה מהלקוח כי אינו מעוניין להמשיך את ההסכם המייל הועבר לאבי לצורך קבלת החלטה כיצד לפעול</t>
  </si>
  <si>
    <t>סוכנויות פלתורס ביטוח בעמ</t>
  </si>
  <si>
    <t>14/08/2016 - חני : דודו-היום אכין ליקי את תחשיב החסכון בפועל (מיום היישום בפועל ועד היום) לאחר מכן נשוחח עם דניאלה מאחר והיא לא רוצה לשלם על חסכון עתידי._x000D_
15/08/2016 - חני : דודו-היום או מחר לכל המאוחר אשוחח עם הלקוח ועם יקי על מנת להבין האם ניתן להביא משם את הבונוס או לפחות חלק ממנו_x000D_
17/08/2016 - חני : דודו עדכונך</t>
  </si>
  <si>
    <t>ארדינסט בן-נתן ושות עורכי דין</t>
  </si>
  <si>
    <t>14/08/2016 - חני : דודו-סוכם עם רוני שמחר אנו נעביר לו את הבקרה בדוח וורד לצורך העברה ללקוחה._x000D_
15/08/2016 - חני : דודו-סוכם עם רוני שמחר אדיר יעביר לו את הבקרה בקובץ וורד (הבקרה מוכנה בקבצי אקסל) לצורך העברה ללקוח_x000D_
16/08/2016 - חני : הדוח הועבר לרוני מטפל</t>
  </si>
  <si>
    <t>אולפנא ומכללה בהרן</t>
  </si>
  <si>
    <t>14/06/2016 - חני : התשלום אושר_x000D_
13/07/2016 - חני : התשלום אושר_x000D_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</si>
  <si>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</si>
  <si>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הערבות_x000D_
16/08/2016 - חני : הארכת הערבות עדיין לא נמסרה דודו ימסור במשך השבוע יעדכן_x000D_
17/08/2016 - חני : דודו עד מחר ימסור</t>
  </si>
  <si>
    <t>סיכום לצוות קריסטל</t>
  </si>
  <si>
    <t>שוהם - שכר</t>
  </si>
  <si>
    <t>בידוד ופיגומים תעשייתיים בעמ</t>
  </si>
  <si>
    <t>16/08/2016 - חני : פרויקטלי - הלקוח חתם על הסכם דוח ב 40000 ₪ _x000D_
תשלום ראשון בסך 10000 ₪ יועבר לחברה תוך 14 יום. עוד 3 תשלומים בסך 10000 שח יועברו לחברה במועד הצגת ממצאי הדוח._x000D_
3לאחר 4 חודשים מחתימת ההסכם הלקוח יוכל לעבור לעבוד במסלול של ייעוץ חודשי בקיזוז מחצית מעלות הדוח.                                                            יעוץ חודשי הסכם רגיל לפי מדרג  7K_x000D_
17/08/2016 - חני : חן נמסרה לאלכס_x000D_
17/08/2016 - חני : פגישה אלכס 23.8.16</t>
  </si>
  <si>
    <t>משכן התכלת תעשיות בעמ</t>
  </si>
  <si>
    <t>16/08/2016 - חני : בקרת שכר - 12 שיקים אוגוסט 2016 עד יולי 2017_x000D_
17/08/2016 - חני : חן עסקה נמסרה לאלכס_x000D_
17/08/2016 - חני : פגישה 24.8</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</si>
  <si>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</si>
  <si>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</si>
  <si>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</si>
  <si>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הערבות_x000D_
04/08/2016 - חני : אלכס- עדיין מול הלקוח יום ראשון ינסה שוב אם לא יעל תתערב_x000D_
07/08/2016 - חני : אלכס-שוחחתי עם אמיר ס. הכספים לפני כשעה. _x000D_
לטענתו הבעלים היחיד שמוסמך לחתום על צקים אינו בארץ עד לשבוע הבא. _x000D_
הבעיה היא שאמיר טס בסופש הקרוב לחופשה עד ה-21 באוגוסט הוא טוען שגם אם יכין את הצקים לפני לצורך חתימה בתקופה שיהיה בחופש לא נוכל לקבל אותם לפני שהוא יחזור._x000D_
בקשתי ממנו שיבדוק מה אפשר לעשות על מנת לסגור את הנושא הזה כבר בהקדם ממתין לראות מה תהיה התשובה שלו</t>
  </si>
  <si>
    <t>זכוכית עמר נתיבות בעמ</t>
  </si>
  <si>
    <t>05/07/2016 - חני : פרוייקטלי_x000D_
05/07/2016 - חני : נשלחה משימה ליעל זמשטיין ל15.9 לעדכן באם ממשיכים הסכם - חודשיים לפני התשלום האחרון של ספטמבר_x000D_
18/07/2016 - חני : חן 37410 לא מקושר בטיפל יקי לא נותן לקשר</t>
  </si>
  <si>
    <t>טלכלל בעמ</t>
  </si>
  <si>
    <t>11/08/2016 - חני : רן- יואב בחול מגיע יום ראשון - לדבר עם רן ביום שני על הבוקר לגבי השיקים וגם אלכס אצלו ביום שני_x000D_
15/08/2016 - חני : רן לא עונה ואלכס לא שאל לגבי השיקים להתקשר שוב_x000D_
15/08/2016 - חני : רן- השיקים עדיין בחתימה אצל יואב לדבר איתו עוד יומיםים</t>
  </si>
  <si>
    <t>פימא מערכות אלקטרוניות בעמ</t>
  </si>
  <si>
    <t>07/08/2016 - חני : חזר לטיפול אלכס מול דני יעדכן_x000D_
11/08/2016 - חני : יעל-שוחחתי עם יוסי המנכל התנצל בהנהלת חשבונות יש לו 2 בנות אחת יצא לניתוח והחשבת כרגע מוצפת במשימות הייתי חייב לתעדף לה משימות_x000D_
בספטמבר ירד לה העומס ונמשיך הסברתי שיש לו התחייבות ללוז התנצל היה חייב לתעדף בין דחוף לחשוב וכרגע עם העומס פשוט נדחה קצת._x000D_
אלכס תפנה ב 1/9 אני אשלח מייל עדכון על תחילת עבודה מספטמבר_x000D_
15/08/2016 - חני : יעל צריכה לסדר את הסאטאטוס וחני תסדר את החן עסקה עובר לתחילת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</si>
  <si>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</si>
  <si>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חשבון_x000D_
09/07/2016 - חני : יקי-אני מעביר אותו לצוות שוהם שכר מהצוות של אודם</t>
  </si>
  <si>
    <t>גרפיקה בצלאל בעמ</t>
  </si>
  <si>
    <t>16/08/2016 - חני : בקרת שכר - 18 שיקים אוגוסט 2016 עד ינואר 2018 הנחה 5%_x000D_
17/08/2016 - חני : חן נמסרה לאלכס למסירה_x000D_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</si>
  <si>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</si>
  <si>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</si>
  <si>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</si>
  <si>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וגילית_x000D_
15/08/2016 - חני : ניהול חוזים ללא תשלום</t>
  </si>
  <si>
    <t>סיכום לצוות שוהם - שכר</t>
  </si>
  <si>
    <t>שנהב</t>
  </si>
  <si>
    <t>עמוס גזית בעמ</t>
  </si>
  <si>
    <t>29/08/2015 - חני : ללקוח נשלחה ערבות נוסח של הלקוח - אין נספח א_x000D_
10/08/2016 - חני : הוצאת חן עתידית לברר יש ערבות בנקאית נשלח מייל לאלינור ורועי_x000D_
10/08/2016 - חני : לא נשלח מייל חני להוציא חן עתידית ומשם לשאול את החן להוציא בכל מקרה</t>
  </si>
  <si>
    <t>אומן יציקות בעמ</t>
  </si>
  <si>
    <t>06/07/2016 - חני : לקוח בסיס הצלחה  פלוס  חן סים_x000D_
06/07/2016 - חני : התשלום אושר_x000D_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</si>
  <si>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</si>
  <si>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מולו_x000D_
15/08/2016 - חני : שירלי - רוני דיבר עם רחל היום ביקשה יותר מאוחר. יש לו תזכורת לטיפול עליה._x000D_
16/08/2016 - חני : יקי-לא לבצע מהלך גביה או פניה ללקוח אבי מטפל בנושא</t>
  </si>
  <si>
    <t>חרסה סטודיו  יצרני כלים סניטריים בעמ</t>
  </si>
  <si>
    <t>26/07/2016 - חני : רועי-אין בעיה נכין את החומר אפילו לפני המועד שנתת _x000D_
אני מבחינתי אמשיך לנסות להגיע לפשרה עם בני ( כמו שסיכמנו)_x000D_
07/08/2016 - חני : יקי- הופך למשפטי - רועי מנסה לסגור בדרכי נועם_x000D_
17/08/2016 - חני : רועי- מה התקדם?</t>
  </si>
  <si>
    <t>יהודה רשתות פלדה בעמ</t>
  </si>
  <si>
    <t>16/08/2016 - חני : אלינור - איסוף שיקים מחר 17.8_x000D_
17/08/2016 - חני : אלינור תעדכן לא נוסעת לאשדוד היום_x000D_
17/08/2016 - חני : אלינור- השיקים עדיין לא מוכנים מחכה לאישור שחתומים אם כן תביא מחר</t>
  </si>
  <si>
    <t>אלומאיר בעמ</t>
  </si>
  <si>
    <t>07/08/2016 - חני : אלינור - מפגישתי האחרונה עם ירון- לא מעוניין לחדש את הצקים_x000D_
07/08/2016 - חני : חני לרועי - לטיפולך מול הלקוח לחידוש ההסכם ועדכונך_x000D_
07/08/2016 - חני : רועי-חני אין בעיה אני מעודכן ומכוון על המשימה אגיע אל ירון במהלך השבוע הקרוב בנחיתה מפתיעה ( סבירות גבוהה שאפילו מחר ) _x000D_
ואעדכן בהתאם</t>
  </si>
  <si>
    <t>אבניר חברה לרכב בעמ</t>
  </si>
  <si>
    <t xml:space="preserve"> ן לא נשלחה ללקוח חן בונוס מחכים לאישור אבי, זיכוי בגין מכשיר ניסוי</t>
  </si>
  <si>
    <t>11/08/2016 - חני : רועי-אין מה לעדכן עד שלא אשב עם אבי_x000D_
15/08/2016 - חני : חן 85730 זיכוי בגין מכשיר ניסוי עס 1893 שח נשלחה לרויה מנהלת חשבונות לתשלום_x000D_
17/08/2016 - חני : חננאל הנהח - ביקש את החן במייל הועברה אליו בודק לגבי התשלום יחזור לחני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</si>
  <si>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</si>
  <si>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</si>
  <si>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</si>
  <si>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_x000D_
הצעתי לו להמשיך את ההתקשרות במודל של הסכם בקרה בעלות מופחתת של 50% _x000D_
מאיר אינו מוכן להמשיך את ההסכם או לקבל את החלופה שהצעתי. _x000D_
להבנתו מגיע לו כסף בחזרה לאור הנזק שנגרם לו  לכאורה. _x000D_
לדבריו בגלל ההשתדלות שעשיתי עבורו הוא מוכן לא להגיש נגדנו תביעה._x000D_
ההסכם של הלקוח הוא ל 18 חודשים ומאפשר לו לצאת אחרי 12 חודשים במידה ולא עמדנו בהתחייבות (מצב ) _x000D_
עד כה קיבלנו 10 תשלומים. _x000D_
_x000D_
מה דעתכם ?_x000D_
07/08/2016 - חני : יקי- בודק בישבה מול אבי החלטה_x000D_
11/08/2016 - חני : רועי-אין מה לעדכן עד שלא אשב עם אבי</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</si>
  <si>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</si>
  <si>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</si>
  <si>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</si>
  <si>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</si>
  <si>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</si>
  <si>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</si>
  <si>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</si>
  <si>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עידכון_x000D_
11/08/2016 - חני : אריאל -שוחחתי עם ציפי - תשלום ראשון יועבר עד31 החודש_x000D_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</si>
  <si>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</si>
  <si>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</si>
  <si>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</si>
  <si>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</si>
  <si>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</si>
  <si>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</si>
  <si>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</si>
  <si>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</si>
  <si>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</si>
  <si>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</si>
  <si>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</si>
  <si>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</si>
  <si>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</si>
  <si>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</si>
  <si>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07/08/2016 - חני : חן 85714 עס 569 שח אינטרנט שיחות בינלאומיות_x000D_
13/08/2016 - חני : לוודא תשלום חן 85714_x000D_
16/08/2016 - חני : סיון - חן עסקה נשלחה לתשלום מחכה לשתובה</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</si>
  <si>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</si>
  <si>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</si>
  <si>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</si>
  <si>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19.7.16_x000D_
30/06/2016 - חני : אלינור-מסרתי חשבונית עתידית לרמית מנכלית עטרת_x000D_
יש לנו נק ביקורת ב15.8 הם מעוניינים לבחון את המשך ההתקשרות._x000D_
נכון לעכשיו הם לא יתנו צקים עתידיים.- פגישה ב19.7.16_x000D_
12/07/2016 - חני : אלינור-זז ל 30/8. בהתאם לתאריך נק הבדיקה.</t>
  </si>
  <si>
    <t>פוזה הלבשה כללית בעמ</t>
  </si>
  <si>
    <t>15/08/2016 - חני : ייעוץ חודשי כ. אשראי  פלוס  ניהול חוזים ללא תשלום_x000D_
15/08/2016 - חני : התשלום אושר ושולם_x000D_
15/08/2016 - חני : פגישה 18.8</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</si>
  <si>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</si>
  <si>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</si>
  <si>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</si>
  <si>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(6.7.16)_x000D_
או בכל דרך אחרת עלייה יסכימו הצדדים ביניהם_x000D_
12/07/2016 - חני : רועי-אני אפנה לאסנת ואעדכן_x000D_
20/07/2016 - חני : הלקוח לא מוכן לשלם לפני ישלם שוטף 60 - סוף ספטמבר תחילת אוקטובר - תאריך הפסיקה 6.7</t>
  </si>
  <si>
    <t>מיל סטון עיבודי שיש בעמ</t>
  </si>
  <si>
    <t>28/07/2016 - חני : שיק בטחון עס 180000 שח ליום 5.1.18 הוכן_x000D_
07/08/2016 - חני : יקי- יתרת חן הבונוס 85725 החלטה ללקוח שיתן סכום שהוא חושב שבוצע משימה עד 18.8 לרועי_x000D_
11/08/2016 - חני : שיק בטחון נמסר ללקוח</t>
  </si>
  <si>
    <t>י.קשטן חומרי חשמל בעמ</t>
  </si>
  <si>
    <t>26/06/2016 - חני : רועי מגיש תוכנית עבודה לאבי ביום ג 28.6.16_x000D_
26/06/2016 - חני : יש לבצע פגישה נוספת עם אבי יחד עם נציגי קשטן לסגירת כל הנושאים ובחינת המשך התקשרות לבקשת רועי - לבדוק מול רועי שוב עד 3.7_x000D_
26/06/2016 - חני : רועי-שלום רב  _x000D_
להלן עקרי הסיכום עם הלקוח – _x000D_
אנו נמשיך לתת שירות ללקוח למשך 3 חודשים נוספים (יוני  יולי  אוגוסט ) _x000D_
בשלב זה ללא תשלום נוסף. תתקיים פגישת סטאטוס בעוד 3 חודשים לבחינת תוצאות הרבעון. _x000D_
תואמה פגישה בנושא השכר עם מנכל קשטן עופר לתאריך 13.07.16 אבי יגיע לפגישה זו באופן אישי. _x000D_
אלינור ועדי -  תדאגו לקבל בבקשה כרטסת עוד השבוע  לנתח אותה ולעדכן את תכנית העבודה שהוצגה ללקוח_x000D_
אין מצב שאנחנו לא עומדים בהתחייבות שאבי נתן!</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</si>
  <si>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</si>
  <si>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</si>
  <si>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</si>
  <si>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הלקוח_x000D_
07/08/2016 - חני : יקי- אבי ורועי החליטו מול הלקוח עבודה במשך חודשיים ואז יוחלט באם הלקוח ממשיך_x000D_
07/08/2016 - חני : אלינור-בקרת כניסה – לקבל משמוליק את ההצעות לבקרות הכניסה ולסייע בבדיקתן והפחתת עלויות _x000D_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</si>
  <si>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</si>
  <si>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אלינור_x000D_
16/08/2016 - חני : חן 35668 נשלחה לעופרה במייל לגביה ממתינה לתשובה_x000D_
16/08/2016 - חני : עופרה-חני שלום אני מעבירה את המייל למעין מרגולין המכותבת למייל הנל</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</si>
  <si>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</si>
  <si>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להמתין_x000D_
16/08/2016 - חני : אלינור אוספת שיק ב23.8_x000D_
16/08/2016 - חני : אלינור אוספת ב22.8</t>
  </si>
  <si>
    <t>לנטק עיבוד שבבי בעמ</t>
  </si>
  <si>
    <t>15/08/2016 - חני : הועבר לנתן בקשת ערבות לבנק_x000D_
15/08/2016 - חני : נשלח לבנק בקשת ערבות_x000D_
16/08/2016 - חני : לא נשלח לבנק מחכה לחתימה של אבי - ואלינור קבעה פגישה23.8</t>
  </si>
  <si>
    <t>רחשי לב - מרכז תמיכה ארצי לילדים</t>
  </si>
  <si>
    <t>16/08/2016 - חני : חן עסקה נמסרה לאלינור לפגישה ב22.8_x000D_
16/08/2016 - חני : חני לוודא פתיחת ספק הנהח_x000D_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</si>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</sst>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scheme val="minor"/>
    </font>
    <font>
      <b/>
      <sz val="12"/>
      <color rgb="FF000000"/>
      <name val="Arial"/>
      <family val="2"/>
    </font>
    <font>
      <sz val="12"/>
      <color rgb="FF000000"/>
      <name val="Arial"/>
      <family val="2"/>
    </font>
  </fonts>
  <fills count="4">
    <fill>
      <patternFill patternType="none"/>
    </fill>
    <fill>
      <patternFill patternType="gray125"/>
    </fill>
    <fill>
      <patternFill patternType="solid">
        <fgColor rgb="FFFFFFFF"/>
      </patternFill>
    </fill>
    <fill>
      <patternFill patternType="solid">
        <f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8"/>
  <sheetViews>
    <sheetView rightToLeft="1" tabSelected="1" workbookViewId="0">
      <pane ySplit="1" topLeftCell="A2" activePane="bottomLeft" state="frozen"/>
      <selection pane="bottomLeft"/>
    </sheetView>
  </sheetViews>
  <sheetFormatPr defaultColWidth="11" defaultRowHeight="14.25" x14ac:dyDescent="0.2"/>
  <sheetData>
    <row r="1" spans="1:15" ht="6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300" x14ac:dyDescent="0.2">
      <c r="A2" s="2"/>
      <c r="B2" s="2" t="s">
        <v>15</v>
      </c>
      <c r="C2" s="2" t="s">
        <v>16</v>
      </c>
      <c r="D2" s="2" t="s">
        <v>17</v>
      </c>
      <c r="E2" s="2"/>
      <c r="F2" s="2">
        <v>0</v>
      </c>
      <c r="G2" s="2">
        <v>0</v>
      </c>
      <c r="H2" s="2">
        <v>0</v>
      </c>
      <c r="I2" s="2">
        <v>0</v>
      </c>
      <c r="J2" s="2">
        <v>0</v>
      </c>
      <c r="K2" s="2"/>
      <c r="L2" s="2">
        <f>IF(E2="כן",0,IF(I2&gt;3,0,F2))</f>
        <v>0</v>
      </c>
      <c r="M2" s="2">
        <f>IF(E2="כן", 0, SUM(G2+H2+J2))</f>
        <v>0</v>
      </c>
      <c r="N2" s="2">
        <f>SUM(M2+L2)</f>
        <v>0</v>
      </c>
      <c r="O2" s="2" t="s">
        <v>18</v>
      </c>
    </row>
    <row r="3" spans="1:15" ht="31.5" x14ac:dyDescent="0.2">
      <c r="A3" s="3"/>
      <c r="B3" s="3" t="s">
        <v>19</v>
      </c>
      <c r="C3" s="3"/>
      <c r="D3" s="3"/>
      <c r="E3" s="3"/>
      <c r="F3" s="3">
        <f>SUM(F2:F2)</f>
        <v>0</v>
      </c>
      <c r="G3" s="3">
        <f>SUM(G2:G2)</f>
        <v>0</v>
      </c>
      <c r="H3" s="3">
        <f>SUM(H2:H2)</f>
        <v>0</v>
      </c>
      <c r="I3" s="3"/>
      <c r="J3" s="3">
        <f>SUM(J2:J2)</f>
        <v>0</v>
      </c>
      <c r="K3" s="3"/>
      <c r="L3" s="3">
        <f>SUM(L2:L2)</f>
        <v>0</v>
      </c>
      <c r="M3" s="3">
        <f>SUM(M2:M2)</f>
        <v>0</v>
      </c>
      <c r="N3" s="3">
        <f>SUM(N2:N2)</f>
        <v>0</v>
      </c>
      <c r="O3" s="3"/>
    </row>
    <row r="4" spans="1:15" ht="409.5" x14ac:dyDescent="0.2">
      <c r="A4" s="2" t="s">
        <v>20</v>
      </c>
      <c r="B4" s="2" t="s">
        <v>21</v>
      </c>
      <c r="C4" s="2" t="s">
        <v>16</v>
      </c>
      <c r="D4" s="2" t="s">
        <v>17</v>
      </c>
      <c r="E4" s="2"/>
      <c r="F4" s="2">
        <v>10000</v>
      </c>
      <c r="G4" s="2">
        <v>0</v>
      </c>
      <c r="H4" s="2">
        <v>0</v>
      </c>
      <c r="I4" s="2">
        <v>0</v>
      </c>
      <c r="J4" s="2">
        <v>0</v>
      </c>
      <c r="K4" s="2"/>
      <c r="L4" s="2">
        <f t="shared" ref="L4:L47" si="0">IF(E4="כן",0,IF(I4&gt;3,0,F4))</f>
        <v>10000</v>
      </c>
      <c r="M4" s="2">
        <f t="shared" ref="M4:M47" si="1">IF(E4="כן", 0, SUM(G4+H4+J4))</f>
        <v>0</v>
      </c>
      <c r="N4" s="2">
        <f t="shared" ref="N4:N47" si="2">SUM(M4+L4)</f>
        <v>10000</v>
      </c>
      <c r="O4" s="2" t="s">
        <v>22</v>
      </c>
    </row>
    <row r="5" spans="1:15" ht="360" x14ac:dyDescent="0.2">
      <c r="A5" s="2" t="s">
        <v>20</v>
      </c>
      <c r="B5" s="2" t="s">
        <v>23</v>
      </c>
      <c r="C5" s="2" t="s">
        <v>16</v>
      </c>
      <c r="D5" s="2" t="s">
        <v>17</v>
      </c>
      <c r="E5" s="2"/>
      <c r="F5" s="2">
        <v>18000</v>
      </c>
      <c r="G5" s="2">
        <v>0</v>
      </c>
      <c r="H5" s="2">
        <v>0</v>
      </c>
      <c r="I5" s="2">
        <v>0</v>
      </c>
      <c r="J5" s="2">
        <v>0</v>
      </c>
      <c r="K5" s="2"/>
      <c r="L5" s="2">
        <f t="shared" si="0"/>
        <v>18000</v>
      </c>
      <c r="M5" s="2">
        <f t="shared" si="1"/>
        <v>0</v>
      </c>
      <c r="N5" s="2">
        <f t="shared" si="2"/>
        <v>18000</v>
      </c>
      <c r="O5" s="2" t="s">
        <v>24</v>
      </c>
    </row>
    <row r="6" spans="1:15" ht="409.5" x14ac:dyDescent="0.2">
      <c r="A6" s="2" t="s">
        <v>20</v>
      </c>
      <c r="B6" s="2" t="s">
        <v>25</v>
      </c>
      <c r="C6" s="2" t="s">
        <v>16</v>
      </c>
      <c r="D6" s="2" t="s">
        <v>17</v>
      </c>
      <c r="E6" s="2"/>
      <c r="F6" s="2">
        <v>10000</v>
      </c>
      <c r="G6" s="2">
        <v>0</v>
      </c>
      <c r="H6" s="2">
        <v>0</v>
      </c>
      <c r="I6" s="2">
        <v>0</v>
      </c>
      <c r="J6" s="2">
        <v>0</v>
      </c>
      <c r="K6" s="2"/>
      <c r="L6" s="2">
        <f t="shared" si="0"/>
        <v>10000</v>
      </c>
      <c r="M6" s="2">
        <f t="shared" si="1"/>
        <v>0</v>
      </c>
      <c r="N6" s="2">
        <f t="shared" si="2"/>
        <v>10000</v>
      </c>
      <c r="O6" s="2" t="s">
        <v>26</v>
      </c>
    </row>
    <row r="7" spans="1:15" ht="409.5" x14ac:dyDescent="0.2">
      <c r="A7" s="2" t="s">
        <v>20</v>
      </c>
      <c r="B7" s="2" t="s">
        <v>27</v>
      </c>
      <c r="C7" s="2" t="s">
        <v>16</v>
      </c>
      <c r="D7" s="2" t="s">
        <v>17</v>
      </c>
      <c r="E7" s="2"/>
      <c r="F7" s="2">
        <v>14725</v>
      </c>
      <c r="G7" s="2">
        <v>0</v>
      </c>
      <c r="H7" s="2">
        <v>0</v>
      </c>
      <c r="I7" s="2">
        <v>0</v>
      </c>
      <c r="J7" s="2">
        <v>0</v>
      </c>
      <c r="K7" s="2"/>
      <c r="L7" s="2">
        <f t="shared" si="0"/>
        <v>14725</v>
      </c>
      <c r="M7" s="2">
        <f t="shared" si="1"/>
        <v>0</v>
      </c>
      <c r="N7" s="2">
        <f t="shared" si="2"/>
        <v>14725</v>
      </c>
      <c r="O7" s="2" t="s">
        <v>28</v>
      </c>
    </row>
    <row r="8" spans="1:15" ht="210" x14ac:dyDescent="0.2">
      <c r="A8" s="2" t="s">
        <v>20</v>
      </c>
      <c r="B8" s="2" t="s">
        <v>29</v>
      </c>
      <c r="C8" s="2" t="s">
        <v>16</v>
      </c>
      <c r="D8" s="2" t="s">
        <v>17</v>
      </c>
      <c r="E8" s="2"/>
      <c r="F8" s="2">
        <v>12500</v>
      </c>
      <c r="G8" s="2">
        <v>0</v>
      </c>
      <c r="H8" s="2">
        <v>0</v>
      </c>
      <c r="I8" s="2">
        <v>0</v>
      </c>
      <c r="J8" s="2">
        <v>0</v>
      </c>
      <c r="K8" s="2"/>
      <c r="L8" s="2">
        <f t="shared" si="0"/>
        <v>12500</v>
      </c>
      <c r="M8" s="2">
        <f t="shared" si="1"/>
        <v>0</v>
      </c>
      <c r="N8" s="2">
        <f t="shared" si="2"/>
        <v>12500</v>
      </c>
      <c r="O8" s="2" t="s">
        <v>30</v>
      </c>
    </row>
    <row r="9" spans="1:15" ht="255" x14ac:dyDescent="0.2">
      <c r="A9" s="2" t="s">
        <v>20</v>
      </c>
      <c r="B9" s="2" t="s">
        <v>31</v>
      </c>
      <c r="C9" s="2" t="s">
        <v>32</v>
      </c>
      <c r="D9" s="2" t="s">
        <v>17</v>
      </c>
      <c r="E9" s="2"/>
      <c r="F9" s="2">
        <v>7000</v>
      </c>
      <c r="G9" s="2">
        <v>0</v>
      </c>
      <c r="H9" s="2">
        <v>0</v>
      </c>
      <c r="I9" s="2">
        <v>0</v>
      </c>
      <c r="J9" s="2">
        <v>0</v>
      </c>
      <c r="K9" s="2"/>
      <c r="L9" s="2">
        <f t="shared" si="0"/>
        <v>7000</v>
      </c>
      <c r="M9" s="2">
        <f t="shared" si="1"/>
        <v>0</v>
      </c>
      <c r="N9" s="2">
        <f t="shared" si="2"/>
        <v>7000</v>
      </c>
      <c r="O9" s="2" t="s">
        <v>33</v>
      </c>
    </row>
    <row r="10" spans="1:15" ht="315" x14ac:dyDescent="0.2">
      <c r="A10" s="2" t="s">
        <v>20</v>
      </c>
      <c r="B10" s="2" t="s">
        <v>34</v>
      </c>
      <c r="C10" s="2" t="s">
        <v>16</v>
      </c>
      <c r="D10" s="2" t="s">
        <v>17</v>
      </c>
      <c r="E10" s="2"/>
      <c r="F10" s="2">
        <v>9500</v>
      </c>
      <c r="G10" s="2">
        <v>0</v>
      </c>
      <c r="H10" s="2">
        <v>0</v>
      </c>
      <c r="I10" s="2">
        <v>0</v>
      </c>
      <c r="J10" s="2">
        <v>0</v>
      </c>
      <c r="K10" s="2"/>
      <c r="L10" s="2">
        <f t="shared" si="0"/>
        <v>9500</v>
      </c>
      <c r="M10" s="2">
        <f t="shared" si="1"/>
        <v>0</v>
      </c>
      <c r="N10" s="2">
        <f t="shared" si="2"/>
        <v>9500</v>
      </c>
      <c r="O10" s="2" t="s">
        <v>35</v>
      </c>
    </row>
    <row r="11" spans="1:15" ht="315" x14ac:dyDescent="0.2">
      <c r="A11" s="2" t="s">
        <v>20</v>
      </c>
      <c r="B11" s="2" t="s">
        <v>36</v>
      </c>
      <c r="C11" s="2" t="s">
        <v>16</v>
      </c>
      <c r="D11" s="2" t="s">
        <v>17</v>
      </c>
      <c r="E11" s="2"/>
      <c r="F11" s="2">
        <v>7200</v>
      </c>
      <c r="G11" s="2">
        <v>0</v>
      </c>
      <c r="H11" s="2">
        <v>0</v>
      </c>
      <c r="I11" s="2">
        <v>0</v>
      </c>
      <c r="J11" s="2">
        <v>0</v>
      </c>
      <c r="K11" s="2"/>
      <c r="L11" s="2">
        <f t="shared" si="0"/>
        <v>7200</v>
      </c>
      <c r="M11" s="2">
        <f t="shared" si="1"/>
        <v>0</v>
      </c>
      <c r="N11" s="2">
        <f t="shared" si="2"/>
        <v>7200</v>
      </c>
      <c r="O11" s="2" t="s">
        <v>37</v>
      </c>
    </row>
    <row r="12" spans="1:15" ht="150" x14ac:dyDescent="0.2">
      <c r="A12" s="2" t="s">
        <v>20</v>
      </c>
      <c r="B12" s="2" t="s">
        <v>38</v>
      </c>
      <c r="C12" s="2" t="s">
        <v>16</v>
      </c>
      <c r="D12" s="2" t="s">
        <v>17</v>
      </c>
      <c r="E12" s="2"/>
      <c r="F12" s="2">
        <v>12500</v>
      </c>
      <c r="G12" s="2">
        <v>0</v>
      </c>
      <c r="H12" s="2">
        <v>0</v>
      </c>
      <c r="I12" s="2">
        <v>0</v>
      </c>
      <c r="J12" s="2">
        <v>0</v>
      </c>
      <c r="K12" s="2"/>
      <c r="L12" s="2">
        <f t="shared" si="0"/>
        <v>12500</v>
      </c>
      <c r="M12" s="2">
        <f t="shared" si="1"/>
        <v>0</v>
      </c>
      <c r="N12" s="2">
        <f t="shared" si="2"/>
        <v>12500</v>
      </c>
      <c r="O12" s="2" t="s">
        <v>39</v>
      </c>
    </row>
    <row r="13" spans="1:15" ht="195" x14ac:dyDescent="0.2">
      <c r="A13" s="2" t="s">
        <v>20</v>
      </c>
      <c r="B13" s="2" t="s">
        <v>40</v>
      </c>
      <c r="C13" s="2" t="s">
        <v>16</v>
      </c>
      <c r="D13" s="2" t="s">
        <v>17</v>
      </c>
      <c r="E13" s="2"/>
      <c r="F13" s="2">
        <v>7100</v>
      </c>
      <c r="G13" s="2">
        <v>0</v>
      </c>
      <c r="H13" s="2">
        <v>0</v>
      </c>
      <c r="I13" s="2">
        <v>0</v>
      </c>
      <c r="J13" s="2">
        <v>0</v>
      </c>
      <c r="K13" s="2"/>
      <c r="L13" s="2">
        <f t="shared" si="0"/>
        <v>7100</v>
      </c>
      <c r="M13" s="2">
        <f t="shared" si="1"/>
        <v>0</v>
      </c>
      <c r="N13" s="2">
        <f t="shared" si="2"/>
        <v>7100</v>
      </c>
      <c r="O13" s="2" t="s">
        <v>41</v>
      </c>
    </row>
    <row r="14" spans="1:15" ht="120" x14ac:dyDescent="0.2">
      <c r="A14" s="2" t="s">
        <v>20</v>
      </c>
      <c r="B14" s="2" t="s">
        <v>42</v>
      </c>
      <c r="C14" s="2" t="s">
        <v>43</v>
      </c>
      <c r="D14" s="2" t="s">
        <v>17</v>
      </c>
      <c r="E14" s="2"/>
      <c r="F14" s="2">
        <v>12500</v>
      </c>
      <c r="G14" s="2">
        <v>0</v>
      </c>
      <c r="H14" s="2">
        <v>0</v>
      </c>
      <c r="I14" s="2">
        <v>0</v>
      </c>
      <c r="J14" s="2">
        <v>0</v>
      </c>
      <c r="K14" s="2"/>
      <c r="L14" s="2">
        <f t="shared" si="0"/>
        <v>12500</v>
      </c>
      <c r="M14" s="2">
        <f t="shared" si="1"/>
        <v>0</v>
      </c>
      <c r="N14" s="2">
        <f t="shared" si="2"/>
        <v>12500</v>
      </c>
      <c r="O14" s="2" t="s">
        <v>44</v>
      </c>
    </row>
    <row r="15" spans="1:15" ht="165" x14ac:dyDescent="0.2">
      <c r="A15" s="2" t="s">
        <v>20</v>
      </c>
      <c r="B15" s="2" t="s">
        <v>45</v>
      </c>
      <c r="C15" s="2" t="s">
        <v>16</v>
      </c>
      <c r="D15" s="2" t="s">
        <v>17</v>
      </c>
      <c r="E15" s="2"/>
      <c r="F15" s="2">
        <v>12500</v>
      </c>
      <c r="G15" s="2">
        <v>0</v>
      </c>
      <c r="H15" s="2">
        <v>0</v>
      </c>
      <c r="I15" s="2">
        <v>0</v>
      </c>
      <c r="J15" s="2">
        <v>0</v>
      </c>
      <c r="K15" s="2"/>
      <c r="L15" s="2">
        <f t="shared" si="0"/>
        <v>12500</v>
      </c>
      <c r="M15" s="2">
        <f t="shared" si="1"/>
        <v>0</v>
      </c>
      <c r="N15" s="2">
        <f t="shared" si="2"/>
        <v>12500</v>
      </c>
      <c r="O15" s="2" t="s">
        <v>46</v>
      </c>
    </row>
    <row r="16" spans="1:15" ht="135" x14ac:dyDescent="0.2">
      <c r="A16" s="2" t="s">
        <v>20</v>
      </c>
      <c r="B16" s="2" t="s">
        <v>47</v>
      </c>
      <c r="C16" s="2" t="s">
        <v>16</v>
      </c>
      <c r="D16" s="2" t="s">
        <v>17</v>
      </c>
      <c r="E16" s="2"/>
      <c r="F16" s="2">
        <v>8500</v>
      </c>
      <c r="G16" s="2">
        <v>0</v>
      </c>
      <c r="H16" s="2">
        <v>0</v>
      </c>
      <c r="I16" s="2">
        <v>0</v>
      </c>
      <c r="J16" s="2">
        <v>0</v>
      </c>
      <c r="K16" s="2"/>
      <c r="L16" s="2">
        <f t="shared" si="0"/>
        <v>8500</v>
      </c>
      <c r="M16" s="2">
        <f t="shared" si="1"/>
        <v>0</v>
      </c>
      <c r="N16" s="2">
        <f t="shared" si="2"/>
        <v>8500</v>
      </c>
      <c r="O16" s="2" t="s">
        <v>48</v>
      </c>
    </row>
    <row r="17" spans="1:15" ht="330" x14ac:dyDescent="0.2">
      <c r="A17" s="2" t="s">
        <v>20</v>
      </c>
      <c r="B17" s="2" t="s">
        <v>49</v>
      </c>
      <c r="C17" s="2" t="s">
        <v>16</v>
      </c>
      <c r="D17" s="2" t="s">
        <v>17</v>
      </c>
      <c r="E17" s="2"/>
      <c r="F17" s="2">
        <v>8500</v>
      </c>
      <c r="G17" s="2">
        <v>0</v>
      </c>
      <c r="H17" s="2">
        <v>0</v>
      </c>
      <c r="I17" s="2">
        <v>0</v>
      </c>
      <c r="J17" s="2">
        <v>0</v>
      </c>
      <c r="K17" s="2"/>
      <c r="L17" s="2">
        <f t="shared" si="0"/>
        <v>8500</v>
      </c>
      <c r="M17" s="2">
        <f t="shared" si="1"/>
        <v>0</v>
      </c>
      <c r="N17" s="2">
        <f t="shared" si="2"/>
        <v>8500</v>
      </c>
      <c r="O17" s="2" t="s">
        <v>50</v>
      </c>
    </row>
    <row r="18" spans="1:15" ht="405" x14ac:dyDescent="0.2">
      <c r="A18" s="2" t="s">
        <v>20</v>
      </c>
      <c r="B18" s="2" t="s">
        <v>51</v>
      </c>
      <c r="C18" s="2" t="s">
        <v>16</v>
      </c>
      <c r="D18" s="2" t="s">
        <v>17</v>
      </c>
      <c r="E18" s="2"/>
      <c r="F18" s="2">
        <v>5000</v>
      </c>
      <c r="G18" s="2">
        <v>0</v>
      </c>
      <c r="H18" s="2">
        <v>0</v>
      </c>
      <c r="I18" s="2">
        <v>0</v>
      </c>
      <c r="J18" s="2">
        <v>0</v>
      </c>
      <c r="K18" s="2"/>
      <c r="L18" s="2">
        <f t="shared" si="0"/>
        <v>5000</v>
      </c>
      <c r="M18" s="2">
        <f t="shared" si="1"/>
        <v>0</v>
      </c>
      <c r="N18" s="2">
        <f t="shared" si="2"/>
        <v>5000</v>
      </c>
      <c r="O18" s="2" t="s">
        <v>52</v>
      </c>
    </row>
    <row r="19" spans="1:15" ht="409.5" x14ac:dyDescent="0.2">
      <c r="A19" s="2" t="s">
        <v>20</v>
      </c>
      <c r="B19" s="2" t="s">
        <v>53</v>
      </c>
      <c r="C19" s="2" t="s">
        <v>16</v>
      </c>
      <c r="D19" s="2" t="s">
        <v>17</v>
      </c>
      <c r="E19" s="2"/>
      <c r="F19" s="2">
        <v>10000</v>
      </c>
      <c r="G19" s="2">
        <v>0</v>
      </c>
      <c r="H19" s="2">
        <v>0</v>
      </c>
      <c r="I19" s="2">
        <v>0</v>
      </c>
      <c r="J19" s="2">
        <v>0</v>
      </c>
      <c r="K19" s="2"/>
      <c r="L19" s="2">
        <f t="shared" si="0"/>
        <v>10000</v>
      </c>
      <c r="M19" s="2">
        <f t="shared" si="1"/>
        <v>0</v>
      </c>
      <c r="N19" s="2">
        <f t="shared" si="2"/>
        <v>10000</v>
      </c>
      <c r="O19" s="2" t="s">
        <v>54</v>
      </c>
    </row>
    <row r="20" spans="1:15" ht="409.5" x14ac:dyDescent="0.2">
      <c r="A20" s="2" t="s">
        <v>20</v>
      </c>
      <c r="B20" s="2" t="s">
        <v>55</v>
      </c>
      <c r="C20" s="2" t="s">
        <v>16</v>
      </c>
      <c r="D20" s="2" t="s">
        <v>17</v>
      </c>
      <c r="E20" s="2"/>
      <c r="F20" s="2">
        <v>8000</v>
      </c>
      <c r="G20" s="2">
        <v>0</v>
      </c>
      <c r="H20" s="2">
        <v>0</v>
      </c>
      <c r="I20" s="2">
        <v>0</v>
      </c>
      <c r="J20" s="2">
        <v>0</v>
      </c>
      <c r="K20" s="2"/>
      <c r="L20" s="2">
        <f t="shared" si="0"/>
        <v>8000</v>
      </c>
      <c r="M20" s="2">
        <f t="shared" si="1"/>
        <v>0</v>
      </c>
      <c r="N20" s="2">
        <f t="shared" si="2"/>
        <v>8000</v>
      </c>
      <c r="O20" s="2" t="s">
        <v>56</v>
      </c>
    </row>
    <row r="21" spans="1:15" ht="405" x14ac:dyDescent="0.2">
      <c r="A21" s="2" t="s">
        <v>20</v>
      </c>
      <c r="B21" s="2" t="s">
        <v>57</v>
      </c>
      <c r="C21" s="2" t="s">
        <v>16</v>
      </c>
      <c r="D21" s="2" t="s">
        <v>17</v>
      </c>
      <c r="E21" s="2"/>
      <c r="F21" s="2">
        <v>6500</v>
      </c>
      <c r="G21" s="2">
        <v>0</v>
      </c>
      <c r="H21" s="2">
        <v>0</v>
      </c>
      <c r="I21" s="2">
        <v>0</v>
      </c>
      <c r="J21" s="2">
        <v>0</v>
      </c>
      <c r="K21" s="2"/>
      <c r="L21" s="2">
        <f t="shared" si="0"/>
        <v>6500</v>
      </c>
      <c r="M21" s="2">
        <f t="shared" si="1"/>
        <v>0</v>
      </c>
      <c r="N21" s="2">
        <f t="shared" si="2"/>
        <v>6500</v>
      </c>
      <c r="O21" s="2" t="s">
        <v>58</v>
      </c>
    </row>
    <row r="22" spans="1:15" ht="409.5" x14ac:dyDescent="0.2">
      <c r="A22" s="2" t="s">
        <v>20</v>
      </c>
      <c r="B22" s="2" t="s">
        <v>59</v>
      </c>
      <c r="C22" s="2" t="s">
        <v>16</v>
      </c>
      <c r="D22" s="2" t="s">
        <v>17</v>
      </c>
      <c r="E22" s="2"/>
      <c r="F22" s="2">
        <v>3000</v>
      </c>
      <c r="G22" s="2">
        <v>20481</v>
      </c>
      <c r="H22" s="2">
        <v>463</v>
      </c>
      <c r="I22" s="2">
        <v>0</v>
      </c>
      <c r="J22" s="2">
        <v>0</v>
      </c>
      <c r="K22" s="2" t="s">
        <v>60</v>
      </c>
      <c r="L22" s="2">
        <f t="shared" si="0"/>
        <v>3000</v>
      </c>
      <c r="M22" s="2">
        <f t="shared" si="1"/>
        <v>20944</v>
      </c>
      <c r="N22" s="2">
        <f t="shared" si="2"/>
        <v>23944</v>
      </c>
      <c r="O22" s="2" t="s">
        <v>61</v>
      </c>
    </row>
    <row r="23" spans="1:15" ht="285" x14ac:dyDescent="0.2">
      <c r="A23" s="2" t="s">
        <v>20</v>
      </c>
      <c r="B23" s="2" t="s">
        <v>62</v>
      </c>
      <c r="C23" s="2" t="s">
        <v>63</v>
      </c>
      <c r="D23" s="2" t="s">
        <v>17</v>
      </c>
      <c r="E23" s="2"/>
      <c r="F23" s="2">
        <v>7600</v>
      </c>
      <c r="G23" s="2">
        <v>0</v>
      </c>
      <c r="H23" s="2">
        <v>0</v>
      </c>
      <c r="I23" s="2">
        <v>1</v>
      </c>
      <c r="J23" s="2">
        <v>9064</v>
      </c>
      <c r="K23" s="2"/>
      <c r="L23" s="2">
        <f t="shared" si="0"/>
        <v>7600</v>
      </c>
      <c r="M23" s="2">
        <f t="shared" si="1"/>
        <v>9064</v>
      </c>
      <c r="N23" s="2">
        <f t="shared" si="2"/>
        <v>16664</v>
      </c>
      <c r="O23" s="2" t="s">
        <v>64</v>
      </c>
    </row>
    <row r="24" spans="1:15" ht="409.5" x14ac:dyDescent="0.2">
      <c r="A24" s="2" t="s">
        <v>20</v>
      </c>
      <c r="B24" s="2" t="s">
        <v>65</v>
      </c>
      <c r="C24" s="2" t="s">
        <v>43</v>
      </c>
      <c r="D24" s="2" t="s">
        <v>17</v>
      </c>
      <c r="E24" s="2"/>
      <c r="F24" s="2">
        <v>3544</v>
      </c>
      <c r="G24" s="2">
        <v>0</v>
      </c>
      <c r="H24" s="2">
        <v>0</v>
      </c>
      <c r="I24" s="2">
        <v>1</v>
      </c>
      <c r="J24" s="2">
        <v>4146</v>
      </c>
      <c r="K24" s="2"/>
      <c r="L24" s="2">
        <f t="shared" si="0"/>
        <v>3544</v>
      </c>
      <c r="M24" s="2">
        <f t="shared" si="1"/>
        <v>4146</v>
      </c>
      <c r="N24" s="2">
        <f t="shared" si="2"/>
        <v>7690</v>
      </c>
      <c r="O24" s="2" t="s">
        <v>66</v>
      </c>
    </row>
    <row r="25" spans="1:15" ht="330" x14ac:dyDescent="0.2">
      <c r="A25" s="2" t="s">
        <v>20</v>
      </c>
      <c r="B25" s="2" t="s">
        <v>67</v>
      </c>
      <c r="C25" s="2" t="s">
        <v>16</v>
      </c>
      <c r="D25" s="2" t="s">
        <v>17</v>
      </c>
      <c r="E25" s="2"/>
      <c r="F25" s="2">
        <v>6500</v>
      </c>
      <c r="G25" s="2">
        <v>15879</v>
      </c>
      <c r="H25" s="2">
        <v>0</v>
      </c>
      <c r="I25" s="2">
        <v>13</v>
      </c>
      <c r="J25" s="2">
        <v>99710</v>
      </c>
      <c r="K25" s="2" t="s">
        <v>68</v>
      </c>
      <c r="L25" s="2">
        <f t="shared" si="0"/>
        <v>0</v>
      </c>
      <c r="M25" s="2">
        <f t="shared" si="1"/>
        <v>115589</v>
      </c>
      <c r="N25" s="2">
        <f t="shared" si="2"/>
        <v>115589</v>
      </c>
      <c r="O25" s="2" t="s">
        <v>69</v>
      </c>
    </row>
    <row r="26" spans="1:15" ht="409.5" x14ac:dyDescent="0.2">
      <c r="A26" s="2" t="s">
        <v>20</v>
      </c>
      <c r="B26" s="2" t="s">
        <v>70</v>
      </c>
      <c r="C26" s="2" t="s">
        <v>16</v>
      </c>
      <c r="D26" s="2" t="s">
        <v>17</v>
      </c>
      <c r="E26" s="2"/>
      <c r="F26" s="2">
        <v>10000</v>
      </c>
      <c r="G26" s="2">
        <v>0</v>
      </c>
      <c r="H26" s="2">
        <v>0</v>
      </c>
      <c r="I26" s="2">
        <v>0</v>
      </c>
      <c r="J26" s="2">
        <v>0</v>
      </c>
      <c r="K26" s="2"/>
      <c r="L26" s="2">
        <f t="shared" si="0"/>
        <v>10000</v>
      </c>
      <c r="M26" s="2">
        <f t="shared" si="1"/>
        <v>0</v>
      </c>
      <c r="N26" s="2">
        <f t="shared" si="2"/>
        <v>10000</v>
      </c>
      <c r="O26" s="2" t="s">
        <v>71</v>
      </c>
    </row>
    <row r="27" spans="1:15" ht="225" x14ac:dyDescent="0.2">
      <c r="A27" s="2" t="s">
        <v>20</v>
      </c>
      <c r="B27" s="2" t="s">
        <v>72</v>
      </c>
      <c r="C27" s="2" t="s">
        <v>43</v>
      </c>
      <c r="D27" s="2" t="s">
        <v>17</v>
      </c>
      <c r="E27" s="2"/>
      <c r="F27" s="2">
        <v>3200</v>
      </c>
      <c r="G27" s="2">
        <v>0</v>
      </c>
      <c r="H27" s="2">
        <v>0</v>
      </c>
      <c r="I27" s="2">
        <v>0</v>
      </c>
      <c r="J27" s="2">
        <v>0</v>
      </c>
      <c r="K27" s="2"/>
      <c r="L27" s="2">
        <f t="shared" si="0"/>
        <v>3200</v>
      </c>
      <c r="M27" s="2">
        <f t="shared" si="1"/>
        <v>0</v>
      </c>
      <c r="N27" s="2">
        <f t="shared" si="2"/>
        <v>3200</v>
      </c>
      <c r="O27" s="2" t="s">
        <v>73</v>
      </c>
    </row>
    <row r="28" spans="1:15" ht="210" x14ac:dyDescent="0.2">
      <c r="A28" s="2" t="s">
        <v>20</v>
      </c>
      <c r="B28" s="2" t="s">
        <v>74</v>
      </c>
      <c r="C28" s="2" t="s">
        <v>16</v>
      </c>
      <c r="D28" s="2" t="s">
        <v>17</v>
      </c>
      <c r="E28" s="2"/>
      <c r="F28" s="2">
        <v>15000</v>
      </c>
      <c r="G28" s="2">
        <v>0</v>
      </c>
      <c r="H28" s="2">
        <v>0</v>
      </c>
      <c r="I28" s="2">
        <v>0</v>
      </c>
      <c r="J28" s="2">
        <v>0</v>
      </c>
      <c r="K28" s="2"/>
      <c r="L28" s="2">
        <f t="shared" si="0"/>
        <v>15000</v>
      </c>
      <c r="M28" s="2">
        <f t="shared" si="1"/>
        <v>0</v>
      </c>
      <c r="N28" s="2">
        <f t="shared" si="2"/>
        <v>15000</v>
      </c>
      <c r="O28" s="2" t="s">
        <v>75</v>
      </c>
    </row>
    <row r="29" spans="1:15" ht="105" x14ac:dyDescent="0.2">
      <c r="A29" s="2" t="s">
        <v>20</v>
      </c>
      <c r="B29" s="2" t="s">
        <v>76</v>
      </c>
      <c r="C29" s="2" t="s">
        <v>16</v>
      </c>
      <c r="D29" s="2" t="s">
        <v>17</v>
      </c>
      <c r="E29" s="2"/>
      <c r="F29" s="2">
        <v>7000</v>
      </c>
      <c r="G29" s="2">
        <v>0</v>
      </c>
      <c r="H29" s="2">
        <v>0</v>
      </c>
      <c r="I29" s="2">
        <v>0</v>
      </c>
      <c r="J29" s="2">
        <v>0</v>
      </c>
      <c r="K29" s="2"/>
      <c r="L29" s="2">
        <f t="shared" si="0"/>
        <v>7000</v>
      </c>
      <c r="M29" s="2">
        <f t="shared" si="1"/>
        <v>0</v>
      </c>
      <c r="N29" s="2">
        <f t="shared" si="2"/>
        <v>7000</v>
      </c>
      <c r="O29" s="2" t="s">
        <v>77</v>
      </c>
    </row>
    <row r="30" spans="1:15" ht="120" x14ac:dyDescent="0.2">
      <c r="A30" s="2" t="s">
        <v>20</v>
      </c>
      <c r="B30" s="2" t="s">
        <v>78</v>
      </c>
      <c r="C30" s="2" t="s">
        <v>79</v>
      </c>
      <c r="D30" s="2" t="s">
        <v>17</v>
      </c>
      <c r="E30" s="2"/>
      <c r="F30" s="2">
        <v>2084</v>
      </c>
      <c r="G30" s="2">
        <v>0</v>
      </c>
      <c r="H30" s="2">
        <v>0</v>
      </c>
      <c r="I30" s="2">
        <v>0</v>
      </c>
      <c r="J30" s="2">
        <v>0</v>
      </c>
      <c r="K30" s="2"/>
      <c r="L30" s="2">
        <f t="shared" si="0"/>
        <v>2084</v>
      </c>
      <c r="M30" s="2">
        <f t="shared" si="1"/>
        <v>0</v>
      </c>
      <c r="N30" s="2">
        <f t="shared" si="2"/>
        <v>2084</v>
      </c>
      <c r="O30" s="2" t="s">
        <v>80</v>
      </c>
    </row>
    <row r="31" spans="1:15" ht="105" x14ac:dyDescent="0.2">
      <c r="A31" s="2" t="s">
        <v>20</v>
      </c>
      <c r="B31" s="2" t="s">
        <v>81</v>
      </c>
      <c r="C31" s="2" t="s">
        <v>16</v>
      </c>
      <c r="D31" s="2" t="s">
        <v>82</v>
      </c>
      <c r="E31" s="2"/>
      <c r="F31" s="2">
        <v>0</v>
      </c>
      <c r="G31" s="2">
        <v>0</v>
      </c>
      <c r="H31" s="2">
        <v>0</v>
      </c>
      <c r="I31" s="2">
        <v>0</v>
      </c>
      <c r="J31" s="2">
        <v>0</v>
      </c>
      <c r="K31" s="2"/>
      <c r="L31" s="2">
        <f t="shared" si="0"/>
        <v>0</v>
      </c>
      <c r="M31" s="2">
        <f t="shared" si="1"/>
        <v>0</v>
      </c>
      <c r="N31" s="2">
        <f t="shared" si="2"/>
        <v>0</v>
      </c>
      <c r="O31" s="2" t="s">
        <v>83</v>
      </c>
    </row>
    <row r="32" spans="1:15" ht="390" x14ac:dyDescent="0.2">
      <c r="A32" s="2" t="s">
        <v>20</v>
      </c>
      <c r="B32" s="2" t="s">
        <v>84</v>
      </c>
      <c r="C32" s="2" t="s">
        <v>16</v>
      </c>
      <c r="D32" s="2" t="s">
        <v>82</v>
      </c>
      <c r="E32" s="2"/>
      <c r="F32" s="2">
        <v>0</v>
      </c>
      <c r="G32" s="2">
        <v>0</v>
      </c>
      <c r="H32" s="2">
        <v>0</v>
      </c>
      <c r="I32" s="2">
        <v>0</v>
      </c>
      <c r="J32" s="2">
        <v>0</v>
      </c>
      <c r="K32" s="2"/>
      <c r="L32" s="2">
        <f t="shared" si="0"/>
        <v>0</v>
      </c>
      <c r="M32" s="2">
        <f t="shared" si="1"/>
        <v>0</v>
      </c>
      <c r="N32" s="2">
        <f t="shared" si="2"/>
        <v>0</v>
      </c>
      <c r="O32" s="2" t="s">
        <v>85</v>
      </c>
    </row>
    <row r="33" spans="1:15" ht="409.5" x14ac:dyDescent="0.2">
      <c r="A33" s="2" t="s">
        <v>20</v>
      </c>
      <c r="B33" s="2" t="s">
        <v>86</v>
      </c>
      <c r="C33" s="2" t="s">
        <v>43</v>
      </c>
      <c r="D33" s="2" t="s">
        <v>17</v>
      </c>
      <c r="E33" s="2"/>
      <c r="F33" s="2">
        <v>2500</v>
      </c>
      <c r="G33" s="2">
        <v>0</v>
      </c>
      <c r="H33" s="2">
        <v>527</v>
      </c>
      <c r="I33" s="2">
        <v>0</v>
      </c>
      <c r="J33" s="2">
        <v>0</v>
      </c>
      <c r="K33" s="2" t="s">
        <v>87</v>
      </c>
      <c r="L33" s="2">
        <f t="shared" si="0"/>
        <v>2500</v>
      </c>
      <c r="M33" s="2">
        <f t="shared" si="1"/>
        <v>527</v>
      </c>
      <c r="N33" s="2">
        <f t="shared" si="2"/>
        <v>3027</v>
      </c>
      <c r="O33" s="2" t="s">
        <v>88</v>
      </c>
    </row>
    <row r="34" spans="1:15" ht="375" x14ac:dyDescent="0.2">
      <c r="A34" s="2" t="s">
        <v>20</v>
      </c>
      <c r="B34" s="2" t="s">
        <v>89</v>
      </c>
      <c r="C34" s="2" t="s">
        <v>16</v>
      </c>
      <c r="D34" s="2" t="s">
        <v>82</v>
      </c>
      <c r="E34" s="2"/>
      <c r="F34" s="2">
        <v>0</v>
      </c>
      <c r="G34" s="2">
        <v>0</v>
      </c>
      <c r="H34" s="2">
        <v>0</v>
      </c>
      <c r="I34" s="2">
        <v>0</v>
      </c>
      <c r="J34" s="2">
        <v>0</v>
      </c>
      <c r="K34" s="2"/>
      <c r="L34" s="2">
        <f t="shared" si="0"/>
        <v>0</v>
      </c>
      <c r="M34" s="2">
        <f t="shared" si="1"/>
        <v>0</v>
      </c>
      <c r="N34" s="2">
        <f t="shared" si="2"/>
        <v>0</v>
      </c>
      <c r="O34" s="2" t="s">
        <v>90</v>
      </c>
    </row>
    <row r="35" spans="1:15" ht="375" x14ac:dyDescent="0.2">
      <c r="A35" s="2" t="s">
        <v>20</v>
      </c>
      <c r="B35" s="2" t="s">
        <v>91</v>
      </c>
      <c r="C35" s="2" t="s">
        <v>79</v>
      </c>
      <c r="D35" s="2" t="s">
        <v>17</v>
      </c>
      <c r="E35" s="2"/>
      <c r="F35" s="2">
        <v>7600</v>
      </c>
      <c r="G35" s="2">
        <v>0</v>
      </c>
      <c r="H35" s="2">
        <v>0</v>
      </c>
      <c r="I35" s="2">
        <v>0</v>
      </c>
      <c r="J35" s="2">
        <v>0</v>
      </c>
      <c r="K35" s="2"/>
      <c r="L35" s="2">
        <f t="shared" si="0"/>
        <v>7600</v>
      </c>
      <c r="M35" s="2">
        <f t="shared" si="1"/>
        <v>0</v>
      </c>
      <c r="N35" s="2">
        <f t="shared" si="2"/>
        <v>7600</v>
      </c>
      <c r="O35" s="2" t="s">
        <v>92</v>
      </c>
    </row>
    <row r="36" spans="1:15" ht="405" x14ac:dyDescent="0.2">
      <c r="A36" s="2" t="s">
        <v>20</v>
      </c>
      <c r="B36" s="2" t="s">
        <v>93</v>
      </c>
      <c r="C36" s="2" t="s">
        <v>16</v>
      </c>
      <c r="D36" s="2" t="s">
        <v>17</v>
      </c>
      <c r="E36" s="2"/>
      <c r="F36" s="2">
        <v>9500</v>
      </c>
      <c r="G36" s="2">
        <v>147409</v>
      </c>
      <c r="H36" s="2">
        <v>0</v>
      </c>
      <c r="I36" s="2">
        <v>0</v>
      </c>
      <c r="J36" s="2">
        <v>0</v>
      </c>
      <c r="K36" s="2" t="s">
        <v>94</v>
      </c>
      <c r="L36" s="2">
        <f t="shared" si="0"/>
        <v>9500</v>
      </c>
      <c r="M36" s="2">
        <f t="shared" si="1"/>
        <v>147409</v>
      </c>
      <c r="N36" s="2">
        <f t="shared" si="2"/>
        <v>156909</v>
      </c>
      <c r="O36" s="2" t="s">
        <v>95</v>
      </c>
    </row>
    <row r="37" spans="1:15" ht="105" x14ac:dyDescent="0.2">
      <c r="A37" s="2" t="s">
        <v>20</v>
      </c>
      <c r="B37" s="2" t="s">
        <v>96</v>
      </c>
      <c r="C37" s="2" t="s">
        <v>16</v>
      </c>
      <c r="D37" s="2" t="s">
        <v>17</v>
      </c>
      <c r="E37" s="2"/>
      <c r="F37" s="2">
        <v>3500</v>
      </c>
      <c r="G37" s="2">
        <v>0</v>
      </c>
      <c r="H37" s="2">
        <v>0</v>
      </c>
      <c r="I37" s="2">
        <v>0</v>
      </c>
      <c r="J37" s="2">
        <v>0</v>
      </c>
      <c r="K37" s="2"/>
      <c r="L37" s="2">
        <f t="shared" si="0"/>
        <v>3500</v>
      </c>
      <c r="M37" s="2">
        <f t="shared" si="1"/>
        <v>0</v>
      </c>
      <c r="N37" s="2">
        <f t="shared" si="2"/>
        <v>3500</v>
      </c>
      <c r="O37" s="2" t="s">
        <v>97</v>
      </c>
    </row>
    <row r="38" spans="1:15" ht="409.5" x14ac:dyDescent="0.2">
      <c r="A38" s="2" t="s">
        <v>20</v>
      </c>
      <c r="B38" s="2" t="s">
        <v>98</v>
      </c>
      <c r="C38" s="2" t="s">
        <v>32</v>
      </c>
      <c r="D38" s="2" t="s">
        <v>17</v>
      </c>
      <c r="E38" s="2"/>
      <c r="F38" s="2">
        <v>4000</v>
      </c>
      <c r="G38" s="2">
        <v>0</v>
      </c>
      <c r="H38" s="2">
        <v>0</v>
      </c>
      <c r="I38" s="2">
        <v>3</v>
      </c>
      <c r="J38" s="2">
        <v>14040</v>
      </c>
      <c r="K38" s="2"/>
      <c r="L38" s="2">
        <f t="shared" si="0"/>
        <v>4000</v>
      </c>
      <c r="M38" s="2">
        <f t="shared" si="1"/>
        <v>14040</v>
      </c>
      <c r="N38" s="2">
        <f t="shared" si="2"/>
        <v>18040</v>
      </c>
      <c r="O38" s="2" t="s">
        <v>99</v>
      </c>
    </row>
    <row r="39" spans="1:15" ht="409.5" x14ac:dyDescent="0.2">
      <c r="A39" s="2" t="s">
        <v>20</v>
      </c>
      <c r="B39" s="2" t="s">
        <v>100</v>
      </c>
      <c r="C39" s="2" t="s">
        <v>16</v>
      </c>
      <c r="D39" s="2" t="s">
        <v>17</v>
      </c>
      <c r="E39" s="2"/>
      <c r="F39" s="2">
        <v>3000</v>
      </c>
      <c r="G39" s="2">
        <v>0</v>
      </c>
      <c r="H39" s="2">
        <v>0</v>
      </c>
      <c r="I39" s="2">
        <v>0</v>
      </c>
      <c r="J39" s="2">
        <v>0</v>
      </c>
      <c r="K39" s="2"/>
      <c r="L39" s="2">
        <f t="shared" si="0"/>
        <v>3000</v>
      </c>
      <c r="M39" s="2">
        <f t="shared" si="1"/>
        <v>0</v>
      </c>
      <c r="N39" s="2">
        <f t="shared" si="2"/>
        <v>3000</v>
      </c>
      <c r="O39" s="2" t="s">
        <v>101</v>
      </c>
    </row>
    <row r="40" spans="1:15" ht="360" x14ac:dyDescent="0.2">
      <c r="A40" s="2" t="s">
        <v>20</v>
      </c>
      <c r="B40" s="2" t="s">
        <v>102</v>
      </c>
      <c r="C40" s="2" t="s">
        <v>43</v>
      </c>
      <c r="D40" s="2" t="s">
        <v>17</v>
      </c>
      <c r="E40" s="2"/>
      <c r="F40" s="2">
        <v>5200</v>
      </c>
      <c r="G40" s="2">
        <v>0</v>
      </c>
      <c r="H40" s="2">
        <v>0</v>
      </c>
      <c r="I40" s="2">
        <v>1</v>
      </c>
      <c r="J40" s="2">
        <v>6101</v>
      </c>
      <c r="K40" s="2"/>
      <c r="L40" s="2">
        <f t="shared" si="0"/>
        <v>5200</v>
      </c>
      <c r="M40" s="2">
        <f t="shared" si="1"/>
        <v>6101</v>
      </c>
      <c r="N40" s="2">
        <f t="shared" si="2"/>
        <v>11301</v>
      </c>
      <c r="O40" s="2" t="s">
        <v>103</v>
      </c>
    </row>
    <row r="41" spans="1:15" ht="405" x14ac:dyDescent="0.2">
      <c r="A41" s="2" t="s">
        <v>20</v>
      </c>
      <c r="B41" s="2" t="s">
        <v>104</v>
      </c>
      <c r="C41" s="2" t="s">
        <v>16</v>
      </c>
      <c r="D41" s="2" t="s">
        <v>17</v>
      </c>
      <c r="E41" s="2"/>
      <c r="F41" s="2">
        <v>5000</v>
      </c>
      <c r="G41" s="2">
        <v>0</v>
      </c>
      <c r="H41" s="2">
        <v>109397</v>
      </c>
      <c r="I41" s="2">
        <v>0</v>
      </c>
      <c r="J41" s="2">
        <v>0</v>
      </c>
      <c r="K41" s="2" t="s">
        <v>105</v>
      </c>
      <c r="L41" s="2">
        <f t="shared" si="0"/>
        <v>5000</v>
      </c>
      <c r="M41" s="2">
        <f t="shared" si="1"/>
        <v>109397</v>
      </c>
      <c r="N41" s="2">
        <f t="shared" si="2"/>
        <v>114397</v>
      </c>
      <c r="O41" s="2" t="s">
        <v>106</v>
      </c>
    </row>
    <row r="42" spans="1:15" ht="409.5" x14ac:dyDescent="0.2">
      <c r="A42" s="2" t="s">
        <v>20</v>
      </c>
      <c r="B42" s="2" t="s">
        <v>107</v>
      </c>
      <c r="C42" s="2" t="s">
        <v>16</v>
      </c>
      <c r="D42" s="2" t="s">
        <v>17</v>
      </c>
      <c r="E42" s="2"/>
      <c r="F42" s="2">
        <v>5000</v>
      </c>
      <c r="G42" s="2">
        <v>0</v>
      </c>
      <c r="H42" s="2">
        <v>0</v>
      </c>
      <c r="I42" s="2">
        <v>2</v>
      </c>
      <c r="J42" s="2">
        <v>11700</v>
      </c>
      <c r="K42" s="2"/>
      <c r="L42" s="2">
        <f t="shared" si="0"/>
        <v>5000</v>
      </c>
      <c r="M42" s="2">
        <f t="shared" si="1"/>
        <v>11700</v>
      </c>
      <c r="N42" s="2">
        <f t="shared" si="2"/>
        <v>16700</v>
      </c>
      <c r="O42" s="2" t="s">
        <v>108</v>
      </c>
    </row>
    <row r="43" spans="1:15" ht="409.5" x14ac:dyDescent="0.2">
      <c r="A43" s="2" t="s">
        <v>20</v>
      </c>
      <c r="B43" s="2" t="s">
        <v>109</v>
      </c>
      <c r="C43" s="2" t="s">
        <v>16</v>
      </c>
      <c r="D43" s="2" t="s">
        <v>17</v>
      </c>
      <c r="E43" s="2"/>
      <c r="F43" s="2">
        <v>5720</v>
      </c>
      <c r="G43" s="2">
        <v>0</v>
      </c>
      <c r="H43" s="2">
        <v>0</v>
      </c>
      <c r="I43" s="2">
        <v>0</v>
      </c>
      <c r="J43" s="2">
        <v>0</v>
      </c>
      <c r="K43" s="2"/>
      <c r="L43" s="2">
        <f t="shared" si="0"/>
        <v>5720</v>
      </c>
      <c r="M43" s="2">
        <f t="shared" si="1"/>
        <v>0</v>
      </c>
      <c r="N43" s="2">
        <f t="shared" si="2"/>
        <v>5720</v>
      </c>
      <c r="O43" s="2" t="s">
        <v>110</v>
      </c>
    </row>
    <row r="44" spans="1:15" ht="375" x14ac:dyDescent="0.2">
      <c r="A44" s="2" t="s">
        <v>20</v>
      </c>
      <c r="B44" s="2" t="s">
        <v>111</v>
      </c>
      <c r="C44" s="2" t="s">
        <v>79</v>
      </c>
      <c r="D44" s="2" t="s">
        <v>17</v>
      </c>
      <c r="E44" s="2"/>
      <c r="F44" s="2">
        <v>12500</v>
      </c>
      <c r="G44" s="2">
        <v>0</v>
      </c>
      <c r="H44" s="2">
        <v>0</v>
      </c>
      <c r="I44" s="2">
        <v>0</v>
      </c>
      <c r="J44" s="2">
        <v>0</v>
      </c>
      <c r="K44" s="2"/>
      <c r="L44" s="2">
        <f t="shared" si="0"/>
        <v>12500</v>
      </c>
      <c r="M44" s="2">
        <f t="shared" si="1"/>
        <v>0</v>
      </c>
      <c r="N44" s="2">
        <f t="shared" si="2"/>
        <v>12500</v>
      </c>
      <c r="O44" s="2" t="s">
        <v>112</v>
      </c>
    </row>
    <row r="45" spans="1:15" ht="409.5" x14ac:dyDescent="0.2">
      <c r="A45" s="2" t="s">
        <v>20</v>
      </c>
      <c r="B45" s="2" t="s">
        <v>113</v>
      </c>
      <c r="C45" s="2" t="s">
        <v>16</v>
      </c>
      <c r="D45" s="2" t="s">
        <v>17</v>
      </c>
      <c r="E45" s="2"/>
      <c r="F45" s="2">
        <v>8000</v>
      </c>
      <c r="G45" s="2">
        <v>0</v>
      </c>
      <c r="H45" s="2">
        <v>1091</v>
      </c>
      <c r="I45" s="2">
        <v>0</v>
      </c>
      <c r="J45" s="2">
        <v>0</v>
      </c>
      <c r="K45" s="2" t="s">
        <v>114</v>
      </c>
      <c r="L45" s="2">
        <f t="shared" si="0"/>
        <v>8000</v>
      </c>
      <c r="M45" s="2">
        <f t="shared" si="1"/>
        <v>1091</v>
      </c>
      <c r="N45" s="2">
        <f t="shared" si="2"/>
        <v>9091</v>
      </c>
      <c r="O45" s="2" t="s">
        <v>115</v>
      </c>
    </row>
    <row r="46" spans="1:15" ht="390" x14ac:dyDescent="0.2">
      <c r="A46" s="2" t="s">
        <v>20</v>
      </c>
      <c r="B46" s="2" t="s">
        <v>116</v>
      </c>
      <c r="C46" s="2" t="s">
        <v>79</v>
      </c>
      <c r="D46" s="2" t="s">
        <v>17</v>
      </c>
      <c r="E46" s="2"/>
      <c r="F46" s="2">
        <v>6500</v>
      </c>
      <c r="G46" s="2">
        <v>34649</v>
      </c>
      <c r="H46" s="2">
        <v>0</v>
      </c>
      <c r="I46" s="2">
        <v>0</v>
      </c>
      <c r="J46" s="2">
        <v>0</v>
      </c>
      <c r="K46" s="2" t="s">
        <v>117</v>
      </c>
      <c r="L46" s="2">
        <f t="shared" si="0"/>
        <v>6500</v>
      </c>
      <c r="M46" s="2">
        <f t="shared" si="1"/>
        <v>34649</v>
      </c>
      <c r="N46" s="2">
        <f t="shared" si="2"/>
        <v>41149</v>
      </c>
      <c r="O46" s="2" t="s">
        <v>118</v>
      </c>
    </row>
    <row r="47" spans="1:15" ht="120" x14ac:dyDescent="0.2">
      <c r="A47" s="2" t="s">
        <v>20</v>
      </c>
      <c r="B47" s="2" t="s">
        <v>119</v>
      </c>
      <c r="C47" s="2" t="s">
        <v>16</v>
      </c>
      <c r="D47" s="2" t="s">
        <v>17</v>
      </c>
      <c r="E47" s="2"/>
      <c r="F47" s="2">
        <v>8000</v>
      </c>
      <c r="G47" s="2">
        <v>0</v>
      </c>
      <c r="H47" s="2">
        <v>0</v>
      </c>
      <c r="I47" s="2">
        <v>0</v>
      </c>
      <c r="J47" s="2">
        <v>0</v>
      </c>
      <c r="K47" s="2"/>
      <c r="L47" s="2">
        <f t="shared" si="0"/>
        <v>8000</v>
      </c>
      <c r="M47" s="2">
        <f t="shared" si="1"/>
        <v>0</v>
      </c>
      <c r="N47" s="2">
        <f t="shared" si="2"/>
        <v>8000</v>
      </c>
      <c r="O47" s="2" t="s">
        <v>120</v>
      </c>
    </row>
    <row r="48" spans="1:15" ht="31.5" x14ac:dyDescent="0.2">
      <c r="A48" s="3" t="s">
        <v>20</v>
      </c>
      <c r="B48" s="3" t="s">
        <v>121</v>
      </c>
      <c r="C48" s="3"/>
      <c r="D48" s="3"/>
      <c r="E48" s="3"/>
      <c r="F48" s="3">
        <f>SUM(F4:F47)</f>
        <v>323973</v>
      </c>
      <c r="G48" s="3">
        <f>SUM(G4:G47)</f>
        <v>218418</v>
      </c>
      <c r="H48" s="3">
        <f>SUM(H4:H47)</f>
        <v>111478</v>
      </c>
      <c r="I48" s="3"/>
      <c r="J48" s="3">
        <f>SUM(J4:J47)</f>
        <v>144761</v>
      </c>
      <c r="K48" s="3"/>
      <c r="L48" s="3">
        <f>SUM(L4:L47)</f>
        <v>317473</v>
      </c>
      <c r="M48" s="3">
        <f>SUM(M4:M47)</f>
        <v>474657</v>
      </c>
      <c r="N48" s="3">
        <f>SUM(N4:N47)</f>
        <v>792130</v>
      </c>
      <c r="O48" s="3"/>
    </row>
    <row r="49" spans="1:15" ht="409.5" x14ac:dyDescent="0.2">
      <c r="A49" s="2" t="s">
        <v>122</v>
      </c>
      <c r="B49" s="2" t="s">
        <v>123</v>
      </c>
      <c r="C49" s="2" t="s">
        <v>79</v>
      </c>
      <c r="D49" s="2" t="s">
        <v>17</v>
      </c>
      <c r="E49" s="2"/>
      <c r="F49" s="2">
        <v>4000</v>
      </c>
      <c r="G49" s="2">
        <v>23038</v>
      </c>
      <c r="H49" s="2">
        <v>1755</v>
      </c>
      <c r="I49" s="2">
        <v>0</v>
      </c>
      <c r="J49" s="2">
        <v>0</v>
      </c>
      <c r="K49" s="2" t="s">
        <v>124</v>
      </c>
      <c r="L49" s="2">
        <f t="shared" ref="L49:L80" si="3">IF(E49="כן",0,IF(I49&gt;3,0,F49))</f>
        <v>4000</v>
      </c>
      <c r="M49" s="2">
        <f t="shared" ref="M49:M80" si="4">IF(E49="כן", 0, SUM(G49+H49+J49))</f>
        <v>24793</v>
      </c>
      <c r="N49" s="2">
        <f t="shared" ref="N49:N80" si="5">SUM(M49+L49)</f>
        <v>28793</v>
      </c>
      <c r="O49" s="2" t="s">
        <v>125</v>
      </c>
    </row>
    <row r="50" spans="1:15" ht="90" x14ac:dyDescent="0.2">
      <c r="A50" s="2" t="s">
        <v>122</v>
      </c>
      <c r="B50" s="2" t="s">
        <v>126</v>
      </c>
      <c r="C50" s="2" t="s">
        <v>16</v>
      </c>
      <c r="D50" s="2" t="s">
        <v>17</v>
      </c>
      <c r="E50" s="2"/>
      <c r="F50" s="2">
        <v>7250</v>
      </c>
      <c r="G50" s="2">
        <v>0</v>
      </c>
      <c r="H50" s="2">
        <v>0</v>
      </c>
      <c r="I50" s="2">
        <v>0</v>
      </c>
      <c r="J50" s="2">
        <v>0</v>
      </c>
      <c r="K50" s="2"/>
      <c r="L50" s="2">
        <f t="shared" si="3"/>
        <v>7250</v>
      </c>
      <c r="M50" s="2">
        <f t="shared" si="4"/>
        <v>0</v>
      </c>
      <c r="N50" s="2">
        <f t="shared" si="5"/>
        <v>7250</v>
      </c>
      <c r="O50" s="2" t="s">
        <v>127</v>
      </c>
    </row>
    <row r="51" spans="1:15" ht="409.5" x14ac:dyDescent="0.2">
      <c r="A51" s="2" t="s">
        <v>122</v>
      </c>
      <c r="B51" s="2" t="s">
        <v>128</v>
      </c>
      <c r="C51" s="2" t="s">
        <v>16</v>
      </c>
      <c r="D51" s="2" t="s">
        <v>17</v>
      </c>
      <c r="E51" s="2"/>
      <c r="F51" s="2">
        <v>6500</v>
      </c>
      <c r="G51" s="2">
        <v>0</v>
      </c>
      <c r="H51" s="2">
        <v>0</v>
      </c>
      <c r="I51" s="2">
        <v>0</v>
      </c>
      <c r="J51" s="2">
        <v>0</v>
      </c>
      <c r="K51" s="2"/>
      <c r="L51" s="2">
        <f t="shared" si="3"/>
        <v>6500</v>
      </c>
      <c r="M51" s="2">
        <f t="shared" si="4"/>
        <v>0</v>
      </c>
      <c r="N51" s="2">
        <f t="shared" si="5"/>
        <v>6500</v>
      </c>
      <c r="O51" s="2" t="s">
        <v>129</v>
      </c>
    </row>
    <row r="52" spans="1:15" ht="360" x14ac:dyDescent="0.2">
      <c r="A52" s="2" t="s">
        <v>122</v>
      </c>
      <c r="B52" s="2" t="s">
        <v>130</v>
      </c>
      <c r="C52" s="2" t="s">
        <v>16</v>
      </c>
      <c r="D52" s="2" t="s">
        <v>17</v>
      </c>
      <c r="E52" s="2"/>
      <c r="F52" s="2">
        <v>8000</v>
      </c>
      <c r="G52" s="2">
        <v>0</v>
      </c>
      <c r="H52" s="2">
        <v>0</v>
      </c>
      <c r="I52" s="2">
        <v>7</v>
      </c>
      <c r="J52" s="2">
        <v>66080</v>
      </c>
      <c r="K52" s="2"/>
      <c r="L52" s="2">
        <f t="shared" si="3"/>
        <v>0</v>
      </c>
      <c r="M52" s="2">
        <f t="shared" si="4"/>
        <v>66080</v>
      </c>
      <c r="N52" s="2">
        <f t="shared" si="5"/>
        <v>66080</v>
      </c>
      <c r="O52" s="2" t="s">
        <v>131</v>
      </c>
    </row>
    <row r="53" spans="1:15" ht="390" x14ac:dyDescent="0.2">
      <c r="A53" s="2" t="s">
        <v>122</v>
      </c>
      <c r="B53" s="2" t="s">
        <v>132</v>
      </c>
      <c r="C53" s="2" t="s">
        <v>16</v>
      </c>
      <c r="D53" s="2" t="s">
        <v>17</v>
      </c>
      <c r="E53" s="2"/>
      <c r="F53" s="2">
        <v>4000</v>
      </c>
      <c r="G53" s="2">
        <v>0</v>
      </c>
      <c r="H53" s="2">
        <v>0</v>
      </c>
      <c r="I53" s="2">
        <v>0</v>
      </c>
      <c r="J53" s="2">
        <v>0</v>
      </c>
      <c r="K53" s="2"/>
      <c r="L53" s="2">
        <f t="shared" si="3"/>
        <v>4000</v>
      </c>
      <c r="M53" s="2">
        <f t="shared" si="4"/>
        <v>0</v>
      </c>
      <c r="N53" s="2">
        <f t="shared" si="5"/>
        <v>4000</v>
      </c>
      <c r="O53" s="2" t="s">
        <v>133</v>
      </c>
    </row>
    <row r="54" spans="1:15" ht="270" x14ac:dyDescent="0.2">
      <c r="A54" s="2" t="s">
        <v>122</v>
      </c>
      <c r="B54" s="2" t="s">
        <v>134</v>
      </c>
      <c r="C54" s="2" t="s">
        <v>16</v>
      </c>
      <c r="D54" s="2" t="s">
        <v>17</v>
      </c>
      <c r="E54" s="2"/>
      <c r="F54" s="2">
        <v>5000</v>
      </c>
      <c r="G54" s="2">
        <v>17088</v>
      </c>
      <c r="H54" s="2">
        <v>0</v>
      </c>
      <c r="I54" s="2">
        <v>0</v>
      </c>
      <c r="J54" s="2">
        <v>0</v>
      </c>
      <c r="K54" s="2" t="s">
        <v>135</v>
      </c>
      <c r="L54" s="2">
        <f t="shared" si="3"/>
        <v>5000</v>
      </c>
      <c r="M54" s="2">
        <f t="shared" si="4"/>
        <v>17088</v>
      </c>
      <c r="N54" s="2">
        <f t="shared" si="5"/>
        <v>22088</v>
      </c>
      <c r="O54" s="2" t="s">
        <v>136</v>
      </c>
    </row>
    <row r="55" spans="1:15" ht="409.5" x14ac:dyDescent="0.2">
      <c r="A55" s="2" t="s">
        <v>122</v>
      </c>
      <c r="B55" s="2" t="s">
        <v>137</v>
      </c>
      <c r="C55" s="2" t="s">
        <v>63</v>
      </c>
      <c r="D55" s="2" t="s">
        <v>17</v>
      </c>
      <c r="E55" s="2"/>
      <c r="F55" s="2">
        <v>8500</v>
      </c>
      <c r="G55" s="2">
        <v>0</v>
      </c>
      <c r="H55" s="2">
        <v>0</v>
      </c>
      <c r="I55" s="2">
        <v>0</v>
      </c>
      <c r="J55" s="2">
        <v>0</v>
      </c>
      <c r="K55" s="2"/>
      <c r="L55" s="2">
        <f t="shared" si="3"/>
        <v>8500</v>
      </c>
      <c r="M55" s="2">
        <f t="shared" si="4"/>
        <v>0</v>
      </c>
      <c r="N55" s="2">
        <f t="shared" si="5"/>
        <v>8500</v>
      </c>
      <c r="O55" s="2" t="s">
        <v>138</v>
      </c>
    </row>
    <row r="56" spans="1:15" ht="409.5" x14ac:dyDescent="0.2">
      <c r="A56" s="2" t="s">
        <v>122</v>
      </c>
      <c r="B56" s="2" t="s">
        <v>139</v>
      </c>
      <c r="C56" s="2"/>
      <c r="D56" s="2" t="s">
        <v>17</v>
      </c>
      <c r="E56" s="2"/>
      <c r="F56" s="2">
        <v>3000</v>
      </c>
      <c r="G56" s="2">
        <v>39337</v>
      </c>
      <c r="H56" s="2">
        <v>0</v>
      </c>
      <c r="I56" s="2">
        <v>13</v>
      </c>
      <c r="J56" s="2">
        <v>45810</v>
      </c>
      <c r="K56" s="2" t="s">
        <v>68</v>
      </c>
      <c r="L56" s="2">
        <f t="shared" si="3"/>
        <v>0</v>
      </c>
      <c r="M56" s="2">
        <f t="shared" si="4"/>
        <v>85147</v>
      </c>
      <c r="N56" s="2">
        <f t="shared" si="5"/>
        <v>85147</v>
      </c>
      <c r="O56" s="2" t="s">
        <v>140</v>
      </c>
    </row>
    <row r="57" spans="1:15" ht="409.5" x14ac:dyDescent="0.2">
      <c r="A57" s="2" t="s">
        <v>122</v>
      </c>
      <c r="B57" s="2" t="s">
        <v>141</v>
      </c>
      <c r="C57" s="2"/>
      <c r="D57" s="2" t="s">
        <v>17</v>
      </c>
      <c r="E57" s="2" t="s">
        <v>142</v>
      </c>
      <c r="F57" s="2">
        <v>6500</v>
      </c>
      <c r="G57" s="2">
        <v>4214</v>
      </c>
      <c r="H57" s="2">
        <v>0</v>
      </c>
      <c r="I57" s="2">
        <v>0</v>
      </c>
      <c r="J57" s="2">
        <v>0</v>
      </c>
      <c r="K57" s="2" t="s">
        <v>143</v>
      </c>
      <c r="L57" s="2">
        <f t="shared" si="3"/>
        <v>0</v>
      </c>
      <c r="M57" s="2">
        <f t="shared" si="4"/>
        <v>0</v>
      </c>
      <c r="N57" s="2">
        <f t="shared" si="5"/>
        <v>0</v>
      </c>
      <c r="O57" s="2" t="s">
        <v>144</v>
      </c>
    </row>
    <row r="58" spans="1:15" ht="409.5" x14ac:dyDescent="0.2">
      <c r="A58" s="2" t="s">
        <v>122</v>
      </c>
      <c r="B58" s="2" t="s">
        <v>145</v>
      </c>
      <c r="C58" s="2" t="s">
        <v>43</v>
      </c>
      <c r="D58" s="2" t="s">
        <v>17</v>
      </c>
      <c r="E58" s="2"/>
      <c r="F58" s="2">
        <v>6500</v>
      </c>
      <c r="G58" s="2">
        <v>0</v>
      </c>
      <c r="H58" s="2">
        <v>0</v>
      </c>
      <c r="I58" s="2">
        <v>0</v>
      </c>
      <c r="J58" s="2">
        <v>0</v>
      </c>
      <c r="K58" s="2"/>
      <c r="L58" s="2">
        <f t="shared" si="3"/>
        <v>6500</v>
      </c>
      <c r="M58" s="2">
        <f t="shared" si="4"/>
        <v>0</v>
      </c>
      <c r="N58" s="2">
        <f t="shared" si="5"/>
        <v>6500</v>
      </c>
      <c r="O58" s="2" t="s">
        <v>146</v>
      </c>
    </row>
    <row r="59" spans="1:15" ht="135" x14ac:dyDescent="0.2">
      <c r="A59" s="2" t="s">
        <v>122</v>
      </c>
      <c r="B59" s="2" t="s">
        <v>147</v>
      </c>
      <c r="C59" s="2" t="s">
        <v>16</v>
      </c>
      <c r="D59" s="2" t="s">
        <v>17</v>
      </c>
      <c r="E59" s="2"/>
      <c r="F59" s="2">
        <v>5850</v>
      </c>
      <c r="G59" s="2">
        <v>0</v>
      </c>
      <c r="H59" s="2">
        <v>0</v>
      </c>
      <c r="I59" s="2">
        <v>0</v>
      </c>
      <c r="J59" s="2">
        <v>0</v>
      </c>
      <c r="K59" s="2"/>
      <c r="L59" s="2">
        <f t="shared" si="3"/>
        <v>5850</v>
      </c>
      <c r="M59" s="2">
        <f t="shared" si="4"/>
        <v>0</v>
      </c>
      <c r="N59" s="2">
        <f t="shared" si="5"/>
        <v>5850</v>
      </c>
      <c r="O59" s="2" t="s">
        <v>148</v>
      </c>
    </row>
    <row r="60" spans="1:15" ht="45" x14ac:dyDescent="0.2">
      <c r="A60" s="2" t="s">
        <v>122</v>
      </c>
      <c r="B60" s="2" t="s">
        <v>149</v>
      </c>
      <c r="C60" s="2" t="s">
        <v>16</v>
      </c>
      <c r="D60" s="2" t="s">
        <v>82</v>
      </c>
      <c r="E60" s="2"/>
      <c r="F60" s="2">
        <v>0</v>
      </c>
      <c r="G60" s="2">
        <v>0</v>
      </c>
      <c r="H60" s="2">
        <v>0</v>
      </c>
      <c r="I60" s="2">
        <v>0</v>
      </c>
      <c r="J60" s="2">
        <v>0</v>
      </c>
      <c r="K60" s="2"/>
      <c r="L60" s="2">
        <f t="shared" si="3"/>
        <v>0</v>
      </c>
      <c r="M60" s="2">
        <f t="shared" si="4"/>
        <v>0</v>
      </c>
      <c r="N60" s="2">
        <f t="shared" si="5"/>
        <v>0</v>
      </c>
      <c r="O60" s="2"/>
    </row>
    <row r="61" spans="1:15" ht="409.5" x14ac:dyDescent="0.2">
      <c r="A61" s="2" t="s">
        <v>122</v>
      </c>
      <c r="B61" s="2" t="s">
        <v>150</v>
      </c>
      <c r="C61" s="2" t="s">
        <v>16</v>
      </c>
      <c r="D61" s="2" t="s">
        <v>17</v>
      </c>
      <c r="E61" s="2"/>
      <c r="F61" s="2">
        <v>6175</v>
      </c>
      <c r="G61" s="2">
        <v>0</v>
      </c>
      <c r="H61" s="2">
        <v>0</v>
      </c>
      <c r="I61" s="2">
        <v>0</v>
      </c>
      <c r="J61" s="2">
        <v>0</v>
      </c>
      <c r="K61" s="2"/>
      <c r="L61" s="2">
        <f t="shared" si="3"/>
        <v>6175</v>
      </c>
      <c r="M61" s="2">
        <f t="shared" si="4"/>
        <v>0</v>
      </c>
      <c r="N61" s="2">
        <f t="shared" si="5"/>
        <v>6175</v>
      </c>
      <c r="O61" s="2" t="s">
        <v>151</v>
      </c>
    </row>
    <row r="62" spans="1:15" ht="195" x14ac:dyDescent="0.2">
      <c r="A62" s="2" t="s">
        <v>122</v>
      </c>
      <c r="B62" s="2" t="s">
        <v>152</v>
      </c>
      <c r="C62" s="2" t="s">
        <v>63</v>
      </c>
      <c r="D62" s="2" t="s">
        <v>17</v>
      </c>
      <c r="E62" s="2"/>
      <c r="F62" s="2">
        <v>6720</v>
      </c>
      <c r="G62" s="2">
        <v>0</v>
      </c>
      <c r="H62" s="2">
        <v>0</v>
      </c>
      <c r="I62" s="2">
        <v>0</v>
      </c>
      <c r="J62" s="2">
        <v>0</v>
      </c>
      <c r="K62" s="2"/>
      <c r="L62" s="2">
        <f t="shared" si="3"/>
        <v>6720</v>
      </c>
      <c r="M62" s="2">
        <f t="shared" si="4"/>
        <v>0</v>
      </c>
      <c r="N62" s="2">
        <f t="shared" si="5"/>
        <v>6720</v>
      </c>
      <c r="O62" s="2" t="s">
        <v>153</v>
      </c>
    </row>
    <row r="63" spans="1:15" ht="210" x14ac:dyDescent="0.2">
      <c r="A63" s="2" t="s">
        <v>122</v>
      </c>
      <c r="B63" s="2" t="s">
        <v>154</v>
      </c>
      <c r="C63" s="2" t="s">
        <v>32</v>
      </c>
      <c r="D63" s="2" t="s">
        <v>17</v>
      </c>
      <c r="E63" s="2"/>
      <c r="F63" s="2">
        <v>4000</v>
      </c>
      <c r="G63" s="2">
        <v>0</v>
      </c>
      <c r="H63" s="2">
        <v>0</v>
      </c>
      <c r="I63" s="2">
        <v>0</v>
      </c>
      <c r="J63" s="2">
        <v>0</v>
      </c>
      <c r="K63" s="2"/>
      <c r="L63" s="2">
        <f t="shared" si="3"/>
        <v>4000</v>
      </c>
      <c r="M63" s="2">
        <f t="shared" si="4"/>
        <v>0</v>
      </c>
      <c r="N63" s="2">
        <f t="shared" si="5"/>
        <v>4000</v>
      </c>
      <c r="O63" s="2" t="s">
        <v>155</v>
      </c>
    </row>
    <row r="64" spans="1:15" ht="240" x14ac:dyDescent="0.2">
      <c r="A64" s="2" t="s">
        <v>122</v>
      </c>
      <c r="B64" s="2" t="s">
        <v>156</v>
      </c>
      <c r="C64" s="2" t="s">
        <v>16</v>
      </c>
      <c r="D64" s="2" t="s">
        <v>17</v>
      </c>
      <c r="E64" s="2"/>
      <c r="F64" s="2">
        <v>6650</v>
      </c>
      <c r="G64" s="2">
        <v>0</v>
      </c>
      <c r="H64" s="2">
        <v>0</v>
      </c>
      <c r="I64" s="2">
        <v>0</v>
      </c>
      <c r="J64" s="2">
        <v>0</v>
      </c>
      <c r="K64" s="2"/>
      <c r="L64" s="2">
        <f t="shared" si="3"/>
        <v>6650</v>
      </c>
      <c r="M64" s="2">
        <f t="shared" si="4"/>
        <v>0</v>
      </c>
      <c r="N64" s="2">
        <f t="shared" si="5"/>
        <v>6650</v>
      </c>
      <c r="O64" s="2" t="s">
        <v>157</v>
      </c>
    </row>
    <row r="65" spans="1:15" ht="405" x14ac:dyDescent="0.2">
      <c r="A65" s="2" t="s">
        <v>122</v>
      </c>
      <c r="B65" s="2" t="s">
        <v>158</v>
      </c>
      <c r="C65" s="2" t="s">
        <v>16</v>
      </c>
      <c r="D65" s="2" t="s">
        <v>82</v>
      </c>
      <c r="E65" s="2"/>
      <c r="F65" s="2">
        <v>0</v>
      </c>
      <c r="G65" s="2">
        <v>0</v>
      </c>
      <c r="H65" s="2">
        <v>0</v>
      </c>
      <c r="I65" s="2">
        <v>0</v>
      </c>
      <c r="J65" s="2">
        <v>0</v>
      </c>
      <c r="K65" s="2"/>
      <c r="L65" s="2">
        <f t="shared" si="3"/>
        <v>0</v>
      </c>
      <c r="M65" s="2">
        <f t="shared" si="4"/>
        <v>0</v>
      </c>
      <c r="N65" s="2">
        <f t="shared" si="5"/>
        <v>0</v>
      </c>
      <c r="O65" s="2" t="s">
        <v>159</v>
      </c>
    </row>
    <row r="66" spans="1:15" ht="225" x14ac:dyDescent="0.2">
      <c r="A66" s="2" t="s">
        <v>122</v>
      </c>
      <c r="B66" s="2" t="s">
        <v>160</v>
      </c>
      <c r="C66" s="2" t="s">
        <v>32</v>
      </c>
      <c r="D66" s="2" t="s">
        <v>17</v>
      </c>
      <c r="E66" s="2"/>
      <c r="F66" s="2">
        <v>4400</v>
      </c>
      <c r="G66" s="2">
        <v>0</v>
      </c>
      <c r="H66" s="2">
        <v>0</v>
      </c>
      <c r="I66" s="2">
        <v>1</v>
      </c>
      <c r="J66" s="2">
        <v>2659</v>
      </c>
      <c r="K66" s="2"/>
      <c r="L66" s="2">
        <f t="shared" si="3"/>
        <v>4400</v>
      </c>
      <c r="M66" s="2">
        <f t="shared" si="4"/>
        <v>2659</v>
      </c>
      <c r="N66" s="2">
        <f t="shared" si="5"/>
        <v>7059</v>
      </c>
      <c r="O66" s="2" t="s">
        <v>161</v>
      </c>
    </row>
    <row r="67" spans="1:15" ht="409.5" x14ac:dyDescent="0.2">
      <c r="A67" s="2" t="s">
        <v>122</v>
      </c>
      <c r="B67" s="2" t="s">
        <v>162</v>
      </c>
      <c r="C67" s="2" t="s">
        <v>16</v>
      </c>
      <c r="D67" s="2" t="s">
        <v>17</v>
      </c>
      <c r="E67" s="2"/>
      <c r="F67" s="2">
        <v>6500</v>
      </c>
      <c r="G67" s="2">
        <v>0</v>
      </c>
      <c r="H67" s="2">
        <v>0</v>
      </c>
      <c r="I67" s="2">
        <v>6</v>
      </c>
      <c r="J67" s="2">
        <v>46410</v>
      </c>
      <c r="K67" s="2"/>
      <c r="L67" s="2">
        <f t="shared" si="3"/>
        <v>0</v>
      </c>
      <c r="M67" s="2">
        <f t="shared" si="4"/>
        <v>46410</v>
      </c>
      <c r="N67" s="2">
        <f t="shared" si="5"/>
        <v>46410</v>
      </c>
      <c r="O67" s="2" t="s">
        <v>163</v>
      </c>
    </row>
    <row r="68" spans="1:15" ht="409.5" x14ac:dyDescent="0.2">
      <c r="A68" s="2" t="s">
        <v>122</v>
      </c>
      <c r="B68" s="2" t="s">
        <v>164</v>
      </c>
      <c r="C68" s="2" t="s">
        <v>43</v>
      </c>
      <c r="D68" s="2" t="s">
        <v>17</v>
      </c>
      <c r="E68" s="2"/>
      <c r="F68" s="2">
        <v>3325</v>
      </c>
      <c r="G68" s="2">
        <v>0</v>
      </c>
      <c r="H68" s="2">
        <v>0</v>
      </c>
      <c r="I68" s="2">
        <v>0</v>
      </c>
      <c r="J68" s="2">
        <v>0</v>
      </c>
      <c r="K68" s="2"/>
      <c r="L68" s="2">
        <f t="shared" si="3"/>
        <v>3325</v>
      </c>
      <c r="M68" s="2">
        <f t="shared" si="4"/>
        <v>0</v>
      </c>
      <c r="N68" s="2">
        <f t="shared" si="5"/>
        <v>3325</v>
      </c>
      <c r="O68" s="2" t="s">
        <v>165</v>
      </c>
    </row>
    <row r="69" spans="1:15" ht="240" x14ac:dyDescent="0.2">
      <c r="A69" s="2" t="s">
        <v>122</v>
      </c>
      <c r="B69" s="2" t="s">
        <v>166</v>
      </c>
      <c r="C69" s="2" t="s">
        <v>16</v>
      </c>
      <c r="D69" s="2" t="s">
        <v>17</v>
      </c>
      <c r="E69" s="2"/>
      <c r="F69" s="2">
        <v>6500</v>
      </c>
      <c r="G69" s="2">
        <v>0</v>
      </c>
      <c r="H69" s="2">
        <v>0</v>
      </c>
      <c r="I69" s="2">
        <v>0</v>
      </c>
      <c r="J69" s="2">
        <v>0</v>
      </c>
      <c r="K69" s="2"/>
      <c r="L69" s="2">
        <f t="shared" si="3"/>
        <v>6500</v>
      </c>
      <c r="M69" s="2">
        <f t="shared" si="4"/>
        <v>0</v>
      </c>
      <c r="N69" s="2">
        <f t="shared" si="5"/>
        <v>6500</v>
      </c>
      <c r="O69" s="2" t="s">
        <v>167</v>
      </c>
    </row>
    <row r="70" spans="1:15" ht="409.5" x14ac:dyDescent="0.2">
      <c r="A70" s="2" t="s">
        <v>122</v>
      </c>
      <c r="B70" s="2" t="s">
        <v>168</v>
      </c>
      <c r="C70" s="2" t="s">
        <v>79</v>
      </c>
      <c r="D70" s="2" t="s">
        <v>169</v>
      </c>
      <c r="E70" s="2"/>
      <c r="F70" s="2">
        <v>12000</v>
      </c>
      <c r="G70" s="2">
        <v>0</v>
      </c>
      <c r="H70" s="2">
        <v>0</v>
      </c>
      <c r="I70" s="2">
        <v>1</v>
      </c>
      <c r="J70" s="2">
        <v>4680</v>
      </c>
      <c r="K70" s="2"/>
      <c r="L70" s="2">
        <f t="shared" si="3"/>
        <v>12000</v>
      </c>
      <c r="M70" s="2">
        <f t="shared" si="4"/>
        <v>4680</v>
      </c>
      <c r="N70" s="2">
        <f t="shared" si="5"/>
        <v>16680</v>
      </c>
      <c r="O70" s="2" t="s">
        <v>170</v>
      </c>
    </row>
    <row r="71" spans="1:15" ht="180" x14ac:dyDescent="0.2">
      <c r="A71" s="2" t="s">
        <v>122</v>
      </c>
      <c r="B71" s="2" t="s">
        <v>171</v>
      </c>
      <c r="C71" s="2" t="s">
        <v>16</v>
      </c>
      <c r="D71" s="2" t="s">
        <v>17</v>
      </c>
      <c r="E71" s="2"/>
      <c r="F71" s="2">
        <v>5000</v>
      </c>
      <c r="G71" s="2">
        <v>0</v>
      </c>
      <c r="H71" s="2">
        <v>0</v>
      </c>
      <c r="I71" s="2">
        <v>0</v>
      </c>
      <c r="J71" s="2">
        <v>0</v>
      </c>
      <c r="K71" s="2"/>
      <c r="L71" s="2">
        <f t="shared" si="3"/>
        <v>5000</v>
      </c>
      <c r="M71" s="2">
        <f t="shared" si="4"/>
        <v>0</v>
      </c>
      <c r="N71" s="2">
        <f t="shared" si="5"/>
        <v>5000</v>
      </c>
      <c r="O71" s="2" t="s">
        <v>172</v>
      </c>
    </row>
    <row r="72" spans="1:15" ht="409.5" x14ac:dyDescent="0.2">
      <c r="A72" s="2" t="s">
        <v>122</v>
      </c>
      <c r="B72" s="2" t="s">
        <v>173</v>
      </c>
      <c r="C72" s="2" t="s">
        <v>32</v>
      </c>
      <c r="D72" s="2" t="s">
        <v>17</v>
      </c>
      <c r="E72" s="2"/>
      <c r="F72" s="2">
        <v>5000</v>
      </c>
      <c r="G72" s="2">
        <v>0</v>
      </c>
      <c r="H72" s="2">
        <v>0</v>
      </c>
      <c r="I72" s="2">
        <v>0</v>
      </c>
      <c r="J72" s="2">
        <v>0</v>
      </c>
      <c r="K72" s="2"/>
      <c r="L72" s="2">
        <f t="shared" si="3"/>
        <v>5000</v>
      </c>
      <c r="M72" s="2">
        <f t="shared" si="4"/>
        <v>0</v>
      </c>
      <c r="N72" s="2">
        <f t="shared" si="5"/>
        <v>5000</v>
      </c>
      <c r="O72" s="2" t="s">
        <v>174</v>
      </c>
    </row>
    <row r="73" spans="1:15" ht="409.5" x14ac:dyDescent="0.2">
      <c r="A73" s="2" t="s">
        <v>122</v>
      </c>
      <c r="B73" s="2" t="s">
        <v>175</v>
      </c>
      <c r="C73" s="2" t="s">
        <v>16</v>
      </c>
      <c r="D73" s="2" t="s">
        <v>17</v>
      </c>
      <c r="E73" s="2"/>
      <c r="F73" s="2">
        <v>9500</v>
      </c>
      <c r="G73" s="2">
        <v>0</v>
      </c>
      <c r="H73" s="2">
        <v>0</v>
      </c>
      <c r="I73" s="2">
        <v>0</v>
      </c>
      <c r="J73" s="2">
        <v>0</v>
      </c>
      <c r="K73" s="2"/>
      <c r="L73" s="2">
        <f t="shared" si="3"/>
        <v>9500</v>
      </c>
      <c r="M73" s="2">
        <f t="shared" si="4"/>
        <v>0</v>
      </c>
      <c r="N73" s="2">
        <f t="shared" si="5"/>
        <v>9500</v>
      </c>
      <c r="O73" s="2" t="s">
        <v>176</v>
      </c>
    </row>
    <row r="74" spans="1:15" ht="105" x14ac:dyDescent="0.2">
      <c r="A74" s="2" t="s">
        <v>122</v>
      </c>
      <c r="B74" s="2" t="s">
        <v>177</v>
      </c>
      <c r="C74" s="2" t="s">
        <v>16</v>
      </c>
      <c r="D74" s="2" t="s">
        <v>17</v>
      </c>
      <c r="E74" s="2"/>
      <c r="F74" s="2">
        <v>8500</v>
      </c>
      <c r="G74" s="2">
        <v>0</v>
      </c>
      <c r="H74" s="2">
        <v>0</v>
      </c>
      <c r="I74" s="2">
        <v>0</v>
      </c>
      <c r="J74" s="2">
        <v>0</v>
      </c>
      <c r="K74" s="2"/>
      <c r="L74" s="2">
        <f t="shared" si="3"/>
        <v>8500</v>
      </c>
      <c r="M74" s="2">
        <f t="shared" si="4"/>
        <v>0</v>
      </c>
      <c r="N74" s="2">
        <f t="shared" si="5"/>
        <v>8500</v>
      </c>
      <c r="O74" s="2" t="s">
        <v>178</v>
      </c>
    </row>
    <row r="75" spans="1:15" ht="270" x14ac:dyDescent="0.2">
      <c r="A75" s="2" t="s">
        <v>122</v>
      </c>
      <c r="B75" s="2" t="s">
        <v>179</v>
      </c>
      <c r="C75" s="2" t="s">
        <v>16</v>
      </c>
      <c r="D75" s="2" t="s">
        <v>17</v>
      </c>
      <c r="E75" s="2"/>
      <c r="F75" s="2">
        <v>6000</v>
      </c>
      <c r="G75" s="2">
        <v>0</v>
      </c>
      <c r="H75" s="2">
        <v>0</v>
      </c>
      <c r="I75" s="2">
        <v>0</v>
      </c>
      <c r="J75" s="2">
        <v>0</v>
      </c>
      <c r="K75" s="2"/>
      <c r="L75" s="2">
        <f t="shared" si="3"/>
        <v>6000</v>
      </c>
      <c r="M75" s="2">
        <f t="shared" si="4"/>
        <v>0</v>
      </c>
      <c r="N75" s="2">
        <f t="shared" si="5"/>
        <v>6000</v>
      </c>
      <c r="O75" s="2" t="s">
        <v>180</v>
      </c>
    </row>
    <row r="76" spans="1:15" ht="409.5" x14ac:dyDescent="0.2">
      <c r="A76" s="2" t="s">
        <v>122</v>
      </c>
      <c r="B76" s="2" t="s">
        <v>181</v>
      </c>
      <c r="C76" s="2" t="s">
        <v>16</v>
      </c>
      <c r="D76" s="2" t="s">
        <v>17</v>
      </c>
      <c r="E76" s="2"/>
      <c r="F76" s="2">
        <v>10000</v>
      </c>
      <c r="G76" s="2">
        <v>0</v>
      </c>
      <c r="H76" s="2">
        <v>0</v>
      </c>
      <c r="I76" s="2">
        <v>0</v>
      </c>
      <c r="J76" s="2">
        <v>0</v>
      </c>
      <c r="K76" s="2"/>
      <c r="L76" s="2">
        <f t="shared" si="3"/>
        <v>10000</v>
      </c>
      <c r="M76" s="2">
        <f t="shared" si="4"/>
        <v>0</v>
      </c>
      <c r="N76" s="2">
        <f t="shared" si="5"/>
        <v>10000</v>
      </c>
      <c r="O76" s="2" t="s">
        <v>182</v>
      </c>
    </row>
    <row r="77" spans="1:15" ht="180" x14ac:dyDescent="0.2">
      <c r="A77" s="2" t="s">
        <v>122</v>
      </c>
      <c r="B77" s="2" t="s">
        <v>183</v>
      </c>
      <c r="C77" s="2" t="s">
        <v>16</v>
      </c>
      <c r="D77" s="2" t="s">
        <v>17</v>
      </c>
      <c r="E77" s="2"/>
      <c r="F77" s="2">
        <v>8500</v>
      </c>
      <c r="G77" s="2">
        <v>0</v>
      </c>
      <c r="H77" s="2">
        <v>0</v>
      </c>
      <c r="I77" s="2">
        <v>0</v>
      </c>
      <c r="J77" s="2">
        <v>0</v>
      </c>
      <c r="K77" s="2"/>
      <c r="L77" s="2">
        <f t="shared" si="3"/>
        <v>8500</v>
      </c>
      <c r="M77" s="2">
        <f t="shared" si="4"/>
        <v>0</v>
      </c>
      <c r="N77" s="2">
        <f t="shared" si="5"/>
        <v>8500</v>
      </c>
      <c r="O77" s="2" t="s">
        <v>184</v>
      </c>
    </row>
    <row r="78" spans="1:15" ht="285" x14ac:dyDescent="0.2">
      <c r="A78" s="2" t="s">
        <v>122</v>
      </c>
      <c r="B78" s="2" t="s">
        <v>185</v>
      </c>
      <c r="C78" s="2" t="s">
        <v>16</v>
      </c>
      <c r="D78" s="2" t="s">
        <v>17</v>
      </c>
      <c r="E78" s="2"/>
      <c r="F78" s="2">
        <v>8500</v>
      </c>
      <c r="G78" s="2">
        <v>0</v>
      </c>
      <c r="H78" s="2">
        <v>0</v>
      </c>
      <c r="I78" s="2">
        <v>2</v>
      </c>
      <c r="J78" s="2">
        <v>19890</v>
      </c>
      <c r="K78" s="2"/>
      <c r="L78" s="2">
        <f t="shared" si="3"/>
        <v>8500</v>
      </c>
      <c r="M78" s="2">
        <f t="shared" si="4"/>
        <v>19890</v>
      </c>
      <c r="N78" s="2">
        <f t="shared" si="5"/>
        <v>28390</v>
      </c>
      <c r="O78" s="2" t="s">
        <v>186</v>
      </c>
    </row>
    <row r="79" spans="1:15" ht="105" x14ac:dyDescent="0.2">
      <c r="A79" s="2" t="s">
        <v>122</v>
      </c>
      <c r="B79" s="2" t="s">
        <v>187</v>
      </c>
      <c r="C79" s="2" t="s">
        <v>16</v>
      </c>
      <c r="D79" s="2" t="s">
        <v>17</v>
      </c>
      <c r="E79" s="2"/>
      <c r="F79" s="2">
        <v>10000</v>
      </c>
      <c r="G79" s="2">
        <v>0</v>
      </c>
      <c r="H79" s="2">
        <v>0</v>
      </c>
      <c r="I79" s="2">
        <v>0</v>
      </c>
      <c r="J79" s="2">
        <v>0</v>
      </c>
      <c r="K79" s="2"/>
      <c r="L79" s="2">
        <f t="shared" si="3"/>
        <v>10000</v>
      </c>
      <c r="M79" s="2">
        <f t="shared" si="4"/>
        <v>0</v>
      </c>
      <c r="N79" s="2">
        <f t="shared" si="5"/>
        <v>10000</v>
      </c>
      <c r="O79" s="2" t="s">
        <v>188</v>
      </c>
    </row>
    <row r="80" spans="1:15" ht="135" x14ac:dyDescent="0.2">
      <c r="A80" s="2" t="s">
        <v>122</v>
      </c>
      <c r="B80" s="2" t="s">
        <v>189</v>
      </c>
      <c r="C80" s="2" t="s">
        <v>16</v>
      </c>
      <c r="D80" s="2" t="s">
        <v>17</v>
      </c>
      <c r="E80" s="2"/>
      <c r="F80" s="2">
        <v>8500</v>
      </c>
      <c r="G80" s="2">
        <v>0</v>
      </c>
      <c r="H80" s="2">
        <v>0</v>
      </c>
      <c r="I80" s="2">
        <v>0</v>
      </c>
      <c r="J80" s="2">
        <v>0</v>
      </c>
      <c r="K80" s="2"/>
      <c r="L80" s="2">
        <f t="shared" si="3"/>
        <v>8500</v>
      </c>
      <c r="M80" s="2">
        <f t="shared" si="4"/>
        <v>0</v>
      </c>
      <c r="N80" s="2">
        <f t="shared" si="5"/>
        <v>8500</v>
      </c>
      <c r="O80" s="2" t="s">
        <v>190</v>
      </c>
    </row>
    <row r="81" spans="1:15" ht="135" x14ac:dyDescent="0.2">
      <c r="A81" s="2" t="s">
        <v>122</v>
      </c>
      <c r="B81" s="2" t="s">
        <v>191</v>
      </c>
      <c r="C81" s="2" t="s">
        <v>16</v>
      </c>
      <c r="D81" s="2" t="s">
        <v>17</v>
      </c>
      <c r="E81" s="2"/>
      <c r="F81" s="2">
        <v>12500</v>
      </c>
      <c r="G81" s="2">
        <v>0</v>
      </c>
      <c r="H81" s="2">
        <v>0</v>
      </c>
      <c r="I81" s="2">
        <v>0</v>
      </c>
      <c r="J81" s="2">
        <v>0</v>
      </c>
      <c r="K81" s="2"/>
      <c r="L81" s="2">
        <f t="shared" ref="L81:L110" si="6">IF(E81="כן",0,IF(I81&gt;3,0,F81))</f>
        <v>12500</v>
      </c>
      <c r="M81" s="2">
        <f t="shared" ref="M81:M110" si="7">IF(E81="כן", 0, SUM(G81+H81+J81))</f>
        <v>0</v>
      </c>
      <c r="N81" s="2">
        <f t="shared" ref="N81:N112" si="8">SUM(M81+L81)</f>
        <v>12500</v>
      </c>
      <c r="O81" s="2" t="s">
        <v>192</v>
      </c>
    </row>
    <row r="82" spans="1:15" ht="150" x14ac:dyDescent="0.2">
      <c r="A82" s="2" t="s">
        <v>122</v>
      </c>
      <c r="B82" s="2" t="s">
        <v>193</v>
      </c>
      <c r="C82" s="2" t="s">
        <v>16</v>
      </c>
      <c r="D82" s="2" t="s">
        <v>17</v>
      </c>
      <c r="E82" s="2"/>
      <c r="F82" s="2">
        <v>10000</v>
      </c>
      <c r="G82" s="2">
        <v>0</v>
      </c>
      <c r="H82" s="2">
        <v>0</v>
      </c>
      <c r="I82" s="2">
        <v>0</v>
      </c>
      <c r="J82" s="2">
        <v>0</v>
      </c>
      <c r="K82" s="2"/>
      <c r="L82" s="2">
        <f t="shared" si="6"/>
        <v>10000</v>
      </c>
      <c r="M82" s="2">
        <f t="shared" si="7"/>
        <v>0</v>
      </c>
      <c r="N82" s="2">
        <f t="shared" si="8"/>
        <v>10000</v>
      </c>
      <c r="O82" s="2" t="s">
        <v>194</v>
      </c>
    </row>
    <row r="83" spans="1:15" ht="300" x14ac:dyDescent="0.2">
      <c r="A83" s="2" t="s">
        <v>122</v>
      </c>
      <c r="B83" s="2" t="s">
        <v>195</v>
      </c>
      <c r="C83" s="2" t="s">
        <v>79</v>
      </c>
      <c r="D83" s="2" t="s">
        <v>17</v>
      </c>
      <c r="E83" s="2"/>
      <c r="F83" s="2">
        <v>8500</v>
      </c>
      <c r="G83" s="2">
        <v>0</v>
      </c>
      <c r="H83" s="2">
        <v>0</v>
      </c>
      <c r="I83" s="2">
        <v>0</v>
      </c>
      <c r="J83" s="2">
        <v>0</v>
      </c>
      <c r="K83" s="2"/>
      <c r="L83" s="2">
        <f t="shared" si="6"/>
        <v>8500</v>
      </c>
      <c r="M83" s="2">
        <f t="shared" si="7"/>
        <v>0</v>
      </c>
      <c r="N83" s="2">
        <f t="shared" si="8"/>
        <v>8500</v>
      </c>
      <c r="O83" s="2" t="s">
        <v>196</v>
      </c>
    </row>
    <row r="84" spans="1:15" ht="409.5" x14ac:dyDescent="0.2">
      <c r="A84" s="2" t="s">
        <v>122</v>
      </c>
      <c r="B84" s="2" t="s">
        <v>197</v>
      </c>
      <c r="C84" s="2" t="s">
        <v>16</v>
      </c>
      <c r="D84" s="2" t="s">
        <v>17</v>
      </c>
      <c r="E84" s="2"/>
      <c r="F84" s="2">
        <v>6000</v>
      </c>
      <c r="G84" s="2">
        <v>0</v>
      </c>
      <c r="H84" s="2">
        <v>0</v>
      </c>
      <c r="I84" s="2">
        <v>0</v>
      </c>
      <c r="J84" s="2">
        <v>0</v>
      </c>
      <c r="K84" s="2"/>
      <c r="L84" s="2">
        <f t="shared" si="6"/>
        <v>6000</v>
      </c>
      <c r="M84" s="2">
        <f t="shared" si="7"/>
        <v>0</v>
      </c>
      <c r="N84" s="2">
        <f t="shared" si="8"/>
        <v>6000</v>
      </c>
      <c r="O84" s="2" t="s">
        <v>198</v>
      </c>
    </row>
    <row r="85" spans="1:15" ht="165" x14ac:dyDescent="0.2">
      <c r="A85" s="2" t="s">
        <v>122</v>
      </c>
      <c r="B85" s="2" t="s">
        <v>199</v>
      </c>
      <c r="C85" s="2" t="s">
        <v>16</v>
      </c>
      <c r="D85" s="2" t="s">
        <v>17</v>
      </c>
      <c r="E85" s="2"/>
      <c r="F85" s="2">
        <v>10000</v>
      </c>
      <c r="G85" s="2">
        <v>0</v>
      </c>
      <c r="H85" s="2">
        <v>0</v>
      </c>
      <c r="I85" s="2">
        <v>0</v>
      </c>
      <c r="J85" s="2">
        <v>0</v>
      </c>
      <c r="K85" s="2"/>
      <c r="L85" s="2">
        <f t="shared" si="6"/>
        <v>10000</v>
      </c>
      <c r="M85" s="2">
        <f t="shared" si="7"/>
        <v>0</v>
      </c>
      <c r="N85" s="2">
        <f t="shared" si="8"/>
        <v>10000</v>
      </c>
      <c r="O85" s="2" t="s">
        <v>200</v>
      </c>
    </row>
    <row r="86" spans="1:15" ht="135" x14ac:dyDescent="0.2">
      <c r="A86" s="2" t="s">
        <v>122</v>
      </c>
      <c r="B86" s="2" t="s">
        <v>201</v>
      </c>
      <c r="C86" s="2" t="s">
        <v>16</v>
      </c>
      <c r="D86" s="2" t="s">
        <v>17</v>
      </c>
      <c r="E86" s="2"/>
      <c r="F86" s="2">
        <v>6500</v>
      </c>
      <c r="G86" s="2">
        <v>0</v>
      </c>
      <c r="H86" s="2">
        <v>0</v>
      </c>
      <c r="I86" s="2">
        <v>0</v>
      </c>
      <c r="J86" s="2">
        <v>0</v>
      </c>
      <c r="K86" s="2"/>
      <c r="L86" s="2">
        <f t="shared" si="6"/>
        <v>6500</v>
      </c>
      <c r="M86" s="2">
        <f t="shared" si="7"/>
        <v>0</v>
      </c>
      <c r="N86" s="2">
        <f t="shared" si="8"/>
        <v>6500</v>
      </c>
      <c r="O86" s="2" t="s">
        <v>202</v>
      </c>
    </row>
    <row r="87" spans="1:15" ht="330" x14ac:dyDescent="0.2">
      <c r="A87" s="2" t="s">
        <v>122</v>
      </c>
      <c r="B87" s="2" t="s">
        <v>203</v>
      </c>
      <c r="C87" s="2" t="s">
        <v>16</v>
      </c>
      <c r="D87" s="2" t="s">
        <v>17</v>
      </c>
      <c r="E87" s="2"/>
      <c r="F87" s="2">
        <v>8500</v>
      </c>
      <c r="G87" s="2">
        <v>0</v>
      </c>
      <c r="H87" s="2">
        <v>0</v>
      </c>
      <c r="I87" s="2">
        <v>0</v>
      </c>
      <c r="J87" s="2">
        <v>0</v>
      </c>
      <c r="K87" s="2"/>
      <c r="L87" s="2">
        <f t="shared" si="6"/>
        <v>8500</v>
      </c>
      <c r="M87" s="2">
        <f t="shared" si="7"/>
        <v>0</v>
      </c>
      <c r="N87" s="2">
        <f t="shared" si="8"/>
        <v>8500</v>
      </c>
      <c r="O87" s="2" t="s">
        <v>204</v>
      </c>
    </row>
    <row r="88" spans="1:15" ht="135" x14ac:dyDescent="0.2">
      <c r="A88" s="2" t="s">
        <v>122</v>
      </c>
      <c r="B88" s="2" t="s">
        <v>205</v>
      </c>
      <c r="C88" s="2" t="s">
        <v>16</v>
      </c>
      <c r="D88" s="2" t="s">
        <v>17</v>
      </c>
      <c r="E88" s="2"/>
      <c r="F88" s="2">
        <v>7000</v>
      </c>
      <c r="G88" s="2">
        <v>0</v>
      </c>
      <c r="H88" s="2">
        <v>0</v>
      </c>
      <c r="I88" s="2">
        <v>0</v>
      </c>
      <c r="J88" s="2">
        <v>0</v>
      </c>
      <c r="K88" s="2"/>
      <c r="L88" s="2">
        <f t="shared" si="6"/>
        <v>7000</v>
      </c>
      <c r="M88" s="2">
        <f t="shared" si="7"/>
        <v>0</v>
      </c>
      <c r="N88" s="2">
        <f t="shared" si="8"/>
        <v>7000</v>
      </c>
      <c r="O88" s="2" t="s">
        <v>206</v>
      </c>
    </row>
    <row r="89" spans="1:15" ht="285" x14ac:dyDescent="0.2">
      <c r="A89" s="2" t="s">
        <v>122</v>
      </c>
      <c r="B89" s="2" t="s">
        <v>207</v>
      </c>
      <c r="C89" s="2" t="s">
        <v>16</v>
      </c>
      <c r="D89" s="2" t="s">
        <v>17</v>
      </c>
      <c r="E89" s="2"/>
      <c r="F89" s="2">
        <v>7264</v>
      </c>
      <c r="G89" s="2">
        <v>0</v>
      </c>
      <c r="H89" s="2">
        <v>0</v>
      </c>
      <c r="I89" s="2">
        <v>0</v>
      </c>
      <c r="J89" s="2">
        <v>0</v>
      </c>
      <c r="K89" s="2"/>
      <c r="L89" s="2">
        <f t="shared" si="6"/>
        <v>7264</v>
      </c>
      <c r="M89" s="2">
        <f t="shared" si="7"/>
        <v>0</v>
      </c>
      <c r="N89" s="2">
        <f t="shared" si="8"/>
        <v>7264</v>
      </c>
      <c r="O89" s="2" t="s">
        <v>208</v>
      </c>
    </row>
    <row r="90" spans="1:15" ht="409.5" x14ac:dyDescent="0.2">
      <c r="A90" s="2" t="s">
        <v>122</v>
      </c>
      <c r="B90" s="2" t="s">
        <v>209</v>
      </c>
      <c r="C90" s="2" t="s">
        <v>16</v>
      </c>
      <c r="D90" s="2" t="s">
        <v>17</v>
      </c>
      <c r="E90" s="2"/>
      <c r="F90" s="2">
        <v>10000</v>
      </c>
      <c r="G90" s="2">
        <v>0</v>
      </c>
      <c r="H90" s="2">
        <v>0</v>
      </c>
      <c r="I90" s="2">
        <v>0</v>
      </c>
      <c r="J90" s="2">
        <v>0</v>
      </c>
      <c r="K90" s="2"/>
      <c r="L90" s="2">
        <f t="shared" si="6"/>
        <v>10000</v>
      </c>
      <c r="M90" s="2">
        <f t="shared" si="7"/>
        <v>0</v>
      </c>
      <c r="N90" s="2">
        <f t="shared" si="8"/>
        <v>10000</v>
      </c>
      <c r="O90" s="2" t="s">
        <v>210</v>
      </c>
    </row>
    <row r="91" spans="1:15" ht="315" x14ac:dyDescent="0.2">
      <c r="A91" s="2" t="s">
        <v>122</v>
      </c>
      <c r="B91" s="2" t="s">
        <v>211</v>
      </c>
      <c r="C91" s="2" t="s">
        <v>16</v>
      </c>
      <c r="D91" s="2" t="s">
        <v>17</v>
      </c>
      <c r="E91" s="2"/>
      <c r="F91" s="2">
        <v>11875</v>
      </c>
      <c r="G91" s="2">
        <v>0</v>
      </c>
      <c r="H91" s="2">
        <v>0</v>
      </c>
      <c r="I91" s="2">
        <v>0</v>
      </c>
      <c r="J91" s="2">
        <v>0</v>
      </c>
      <c r="K91" s="2"/>
      <c r="L91" s="2">
        <f t="shared" si="6"/>
        <v>11875</v>
      </c>
      <c r="M91" s="2">
        <f t="shared" si="7"/>
        <v>0</v>
      </c>
      <c r="N91" s="2">
        <f t="shared" si="8"/>
        <v>11875</v>
      </c>
      <c r="O91" s="2" t="s">
        <v>212</v>
      </c>
    </row>
    <row r="92" spans="1:15" ht="270" x14ac:dyDescent="0.2">
      <c r="A92" s="2" t="s">
        <v>122</v>
      </c>
      <c r="B92" s="2" t="s">
        <v>213</v>
      </c>
      <c r="C92" s="2" t="s">
        <v>16</v>
      </c>
      <c r="D92" s="2" t="s">
        <v>17</v>
      </c>
      <c r="E92" s="2"/>
      <c r="F92" s="2">
        <v>11875</v>
      </c>
      <c r="G92" s="2">
        <v>0</v>
      </c>
      <c r="H92" s="2">
        <v>0</v>
      </c>
      <c r="I92" s="2">
        <v>0</v>
      </c>
      <c r="J92" s="2">
        <v>0</v>
      </c>
      <c r="K92" s="2"/>
      <c r="L92" s="2">
        <f t="shared" si="6"/>
        <v>11875</v>
      </c>
      <c r="M92" s="2">
        <f t="shared" si="7"/>
        <v>0</v>
      </c>
      <c r="N92" s="2">
        <f t="shared" si="8"/>
        <v>11875</v>
      </c>
      <c r="O92" s="2" t="s">
        <v>214</v>
      </c>
    </row>
    <row r="93" spans="1:15" ht="240" x14ac:dyDescent="0.2">
      <c r="A93" s="2" t="s">
        <v>122</v>
      </c>
      <c r="B93" s="2" t="s">
        <v>215</v>
      </c>
      <c r="C93" s="2" t="s">
        <v>16</v>
      </c>
      <c r="D93" s="2" t="s">
        <v>17</v>
      </c>
      <c r="E93" s="2"/>
      <c r="F93" s="2">
        <v>10000</v>
      </c>
      <c r="G93" s="2">
        <v>0</v>
      </c>
      <c r="H93" s="2">
        <v>0</v>
      </c>
      <c r="I93" s="2">
        <v>0</v>
      </c>
      <c r="J93" s="2">
        <v>0</v>
      </c>
      <c r="K93" s="2"/>
      <c r="L93" s="2">
        <f t="shared" si="6"/>
        <v>10000</v>
      </c>
      <c r="M93" s="2">
        <f t="shared" si="7"/>
        <v>0</v>
      </c>
      <c r="N93" s="2">
        <f t="shared" si="8"/>
        <v>10000</v>
      </c>
      <c r="O93" s="2" t="s">
        <v>216</v>
      </c>
    </row>
    <row r="94" spans="1:15" ht="150" x14ac:dyDescent="0.2">
      <c r="A94" s="2" t="s">
        <v>122</v>
      </c>
      <c r="B94" s="2" t="s">
        <v>217</v>
      </c>
      <c r="C94" s="2" t="s">
        <v>16</v>
      </c>
      <c r="D94" s="2" t="s">
        <v>17</v>
      </c>
      <c r="E94" s="2"/>
      <c r="F94" s="2">
        <v>4750</v>
      </c>
      <c r="G94" s="2">
        <v>0</v>
      </c>
      <c r="H94" s="2">
        <v>0</v>
      </c>
      <c r="I94" s="2">
        <v>0</v>
      </c>
      <c r="J94" s="2">
        <v>0</v>
      </c>
      <c r="K94" s="2"/>
      <c r="L94" s="2">
        <f t="shared" si="6"/>
        <v>4750</v>
      </c>
      <c r="M94" s="2">
        <f t="shared" si="7"/>
        <v>0</v>
      </c>
      <c r="N94" s="2">
        <f t="shared" si="8"/>
        <v>4750</v>
      </c>
      <c r="O94" s="2" t="s">
        <v>218</v>
      </c>
    </row>
    <row r="95" spans="1:15" ht="409.5" x14ac:dyDescent="0.2">
      <c r="A95" s="2" t="s">
        <v>122</v>
      </c>
      <c r="B95" s="2" t="s">
        <v>219</v>
      </c>
      <c r="C95" s="2" t="s">
        <v>16</v>
      </c>
      <c r="D95" s="2" t="s">
        <v>17</v>
      </c>
      <c r="E95" s="2"/>
      <c r="F95" s="2">
        <v>10000</v>
      </c>
      <c r="G95" s="2">
        <v>0</v>
      </c>
      <c r="H95" s="2">
        <v>0</v>
      </c>
      <c r="I95" s="2">
        <v>0</v>
      </c>
      <c r="J95" s="2">
        <v>0</v>
      </c>
      <c r="K95" s="2"/>
      <c r="L95" s="2">
        <f t="shared" si="6"/>
        <v>10000</v>
      </c>
      <c r="M95" s="2">
        <f t="shared" si="7"/>
        <v>0</v>
      </c>
      <c r="N95" s="2">
        <f t="shared" si="8"/>
        <v>10000</v>
      </c>
      <c r="O95" s="2" t="s">
        <v>220</v>
      </c>
    </row>
    <row r="96" spans="1:15" ht="409.5" x14ac:dyDescent="0.2">
      <c r="A96" s="2" t="s">
        <v>122</v>
      </c>
      <c r="B96" s="2" t="s">
        <v>221</v>
      </c>
      <c r="C96" s="2" t="s">
        <v>43</v>
      </c>
      <c r="D96" s="2" t="s">
        <v>17</v>
      </c>
      <c r="E96" s="2"/>
      <c r="F96" s="2">
        <v>5932</v>
      </c>
      <c r="G96" s="2">
        <v>0</v>
      </c>
      <c r="H96" s="2">
        <v>0</v>
      </c>
      <c r="I96" s="2">
        <v>1</v>
      </c>
      <c r="J96" s="2">
        <v>6941</v>
      </c>
      <c r="K96" s="2"/>
      <c r="L96" s="2">
        <f t="shared" si="6"/>
        <v>5932</v>
      </c>
      <c r="M96" s="2">
        <f t="shared" si="7"/>
        <v>6941</v>
      </c>
      <c r="N96" s="2">
        <f t="shared" si="8"/>
        <v>12873</v>
      </c>
      <c r="O96" s="2" t="s">
        <v>222</v>
      </c>
    </row>
    <row r="97" spans="1:15" ht="315" x14ac:dyDescent="0.2">
      <c r="A97" s="2" t="s">
        <v>122</v>
      </c>
      <c r="B97" s="2" t="s">
        <v>223</v>
      </c>
      <c r="C97" s="2" t="s">
        <v>16</v>
      </c>
      <c r="D97" s="2" t="s">
        <v>17</v>
      </c>
      <c r="E97" s="2"/>
      <c r="F97" s="2">
        <v>6500</v>
      </c>
      <c r="G97" s="2">
        <v>0</v>
      </c>
      <c r="H97" s="2">
        <v>0</v>
      </c>
      <c r="I97" s="2">
        <v>0</v>
      </c>
      <c r="J97" s="2">
        <v>0</v>
      </c>
      <c r="K97" s="2"/>
      <c r="L97" s="2">
        <f t="shared" si="6"/>
        <v>6500</v>
      </c>
      <c r="M97" s="2">
        <f t="shared" si="7"/>
        <v>0</v>
      </c>
      <c r="N97" s="2">
        <f t="shared" si="8"/>
        <v>6500</v>
      </c>
      <c r="O97" s="2" t="s">
        <v>224</v>
      </c>
    </row>
    <row r="98" spans="1:15" ht="409.5" x14ac:dyDescent="0.2">
      <c r="A98" s="2" t="s">
        <v>122</v>
      </c>
      <c r="B98" s="2" t="s">
        <v>225</v>
      </c>
      <c r="C98" s="2" t="s">
        <v>16</v>
      </c>
      <c r="D98" s="2" t="s">
        <v>17</v>
      </c>
      <c r="E98" s="2"/>
      <c r="F98" s="2">
        <v>10000</v>
      </c>
      <c r="G98" s="2">
        <v>4574</v>
      </c>
      <c r="H98" s="2">
        <v>0</v>
      </c>
      <c r="I98" s="2">
        <v>0</v>
      </c>
      <c r="J98" s="2">
        <v>0</v>
      </c>
      <c r="K98" s="2" t="s">
        <v>68</v>
      </c>
      <c r="L98" s="2">
        <f t="shared" si="6"/>
        <v>10000</v>
      </c>
      <c r="M98" s="2">
        <f t="shared" si="7"/>
        <v>4574</v>
      </c>
      <c r="N98" s="2">
        <f t="shared" si="8"/>
        <v>14574</v>
      </c>
      <c r="O98" s="2" t="s">
        <v>226</v>
      </c>
    </row>
    <row r="99" spans="1:15" ht="409.5" x14ac:dyDescent="0.2">
      <c r="A99" s="2" t="s">
        <v>122</v>
      </c>
      <c r="B99" s="2" t="s">
        <v>227</v>
      </c>
      <c r="C99" s="2" t="s">
        <v>32</v>
      </c>
      <c r="D99" s="2" t="s">
        <v>17</v>
      </c>
      <c r="E99" s="2"/>
      <c r="F99" s="2">
        <v>8500</v>
      </c>
      <c r="G99" s="2">
        <v>0</v>
      </c>
      <c r="H99" s="2">
        <v>0</v>
      </c>
      <c r="I99" s="2">
        <v>2</v>
      </c>
      <c r="J99" s="2">
        <v>19890</v>
      </c>
      <c r="K99" s="2"/>
      <c r="L99" s="2">
        <f t="shared" si="6"/>
        <v>8500</v>
      </c>
      <c r="M99" s="2">
        <f t="shared" si="7"/>
        <v>19890</v>
      </c>
      <c r="N99" s="2">
        <f t="shared" si="8"/>
        <v>28390</v>
      </c>
      <c r="O99" s="2" t="s">
        <v>228</v>
      </c>
    </row>
    <row r="100" spans="1:15" ht="409.5" x14ac:dyDescent="0.2">
      <c r="A100" s="2" t="s">
        <v>122</v>
      </c>
      <c r="B100" s="2" t="s">
        <v>229</v>
      </c>
      <c r="C100" s="2" t="s">
        <v>43</v>
      </c>
      <c r="D100" s="2" t="s">
        <v>17</v>
      </c>
      <c r="E100" s="2"/>
      <c r="F100" s="2">
        <v>6500</v>
      </c>
      <c r="G100" s="2">
        <v>26299</v>
      </c>
      <c r="H100" s="2">
        <v>0</v>
      </c>
      <c r="I100" s="2">
        <v>1</v>
      </c>
      <c r="J100" s="2">
        <v>7605</v>
      </c>
      <c r="K100" s="2" t="s">
        <v>230</v>
      </c>
      <c r="L100" s="2">
        <f t="shared" si="6"/>
        <v>6500</v>
      </c>
      <c r="M100" s="2">
        <f t="shared" si="7"/>
        <v>33904</v>
      </c>
      <c r="N100" s="2">
        <f t="shared" si="8"/>
        <v>40404</v>
      </c>
      <c r="O100" s="2" t="s">
        <v>231</v>
      </c>
    </row>
    <row r="101" spans="1:15" ht="90" x14ac:dyDescent="0.2">
      <c r="A101" s="2" t="s">
        <v>122</v>
      </c>
      <c r="B101" s="2" t="s">
        <v>232</v>
      </c>
      <c r="C101" s="2" t="s">
        <v>16</v>
      </c>
      <c r="D101" s="2" t="s">
        <v>17</v>
      </c>
      <c r="E101" s="2"/>
      <c r="F101" s="2">
        <v>10000</v>
      </c>
      <c r="G101" s="2">
        <v>0</v>
      </c>
      <c r="H101" s="2">
        <v>0</v>
      </c>
      <c r="I101" s="2">
        <v>0</v>
      </c>
      <c r="J101" s="2">
        <v>0</v>
      </c>
      <c r="K101" s="2"/>
      <c r="L101" s="2">
        <f t="shared" si="6"/>
        <v>10000</v>
      </c>
      <c r="M101" s="2">
        <f t="shared" si="7"/>
        <v>0</v>
      </c>
      <c r="N101" s="2">
        <f t="shared" si="8"/>
        <v>10000</v>
      </c>
      <c r="O101" s="2" t="s">
        <v>233</v>
      </c>
    </row>
    <row r="102" spans="1:15" ht="195" x14ac:dyDescent="0.2">
      <c r="A102" s="2" t="s">
        <v>122</v>
      </c>
      <c r="B102" s="2" t="s">
        <v>234</v>
      </c>
      <c r="C102" s="2" t="s">
        <v>43</v>
      </c>
      <c r="D102" s="2" t="s">
        <v>17</v>
      </c>
      <c r="E102" s="2"/>
      <c r="F102" s="2">
        <v>10000</v>
      </c>
      <c r="G102" s="2">
        <v>0</v>
      </c>
      <c r="H102" s="2">
        <v>0</v>
      </c>
      <c r="I102" s="2">
        <v>0</v>
      </c>
      <c r="J102" s="2">
        <v>0</v>
      </c>
      <c r="K102" s="2"/>
      <c r="L102" s="2">
        <f t="shared" si="6"/>
        <v>10000</v>
      </c>
      <c r="M102" s="2">
        <f t="shared" si="7"/>
        <v>0</v>
      </c>
      <c r="N102" s="2">
        <f t="shared" si="8"/>
        <v>10000</v>
      </c>
      <c r="O102" s="2" t="s">
        <v>235</v>
      </c>
    </row>
    <row r="103" spans="1:15" ht="180" x14ac:dyDescent="0.2">
      <c r="A103" s="2" t="s">
        <v>122</v>
      </c>
      <c r="B103" s="2" t="s">
        <v>236</v>
      </c>
      <c r="C103" s="2" t="s">
        <v>63</v>
      </c>
      <c r="D103" s="2" t="s">
        <v>17</v>
      </c>
      <c r="E103" s="2"/>
      <c r="F103" s="2">
        <v>4000</v>
      </c>
      <c r="G103" s="2">
        <v>0</v>
      </c>
      <c r="H103" s="2">
        <v>0</v>
      </c>
      <c r="I103" s="2">
        <v>0</v>
      </c>
      <c r="J103" s="2">
        <v>0</v>
      </c>
      <c r="K103" s="2"/>
      <c r="L103" s="2">
        <f t="shared" si="6"/>
        <v>4000</v>
      </c>
      <c r="M103" s="2">
        <f t="shared" si="7"/>
        <v>0</v>
      </c>
      <c r="N103" s="2">
        <f t="shared" si="8"/>
        <v>4000</v>
      </c>
      <c r="O103" s="2" t="s">
        <v>237</v>
      </c>
    </row>
    <row r="104" spans="1:15" ht="409.5" x14ac:dyDescent="0.2">
      <c r="A104" s="2" t="s">
        <v>122</v>
      </c>
      <c r="B104" s="2" t="s">
        <v>238</v>
      </c>
      <c r="C104" s="2" t="s">
        <v>16</v>
      </c>
      <c r="D104" s="2" t="s">
        <v>17</v>
      </c>
      <c r="E104" s="2"/>
      <c r="F104" s="2">
        <v>6175</v>
      </c>
      <c r="G104" s="2">
        <v>0</v>
      </c>
      <c r="H104" s="2">
        <v>0</v>
      </c>
      <c r="I104" s="2">
        <v>0</v>
      </c>
      <c r="J104" s="2">
        <v>0</v>
      </c>
      <c r="K104" s="2"/>
      <c r="L104" s="2">
        <f t="shared" si="6"/>
        <v>6175</v>
      </c>
      <c r="M104" s="2">
        <f t="shared" si="7"/>
        <v>0</v>
      </c>
      <c r="N104" s="2">
        <f t="shared" si="8"/>
        <v>6175</v>
      </c>
      <c r="O104" s="2" t="s">
        <v>239</v>
      </c>
    </row>
    <row r="105" spans="1:15" ht="405" x14ac:dyDescent="0.2">
      <c r="A105" s="2" t="s">
        <v>122</v>
      </c>
      <c r="B105" s="2" t="s">
        <v>240</v>
      </c>
      <c r="C105" s="2" t="s">
        <v>79</v>
      </c>
      <c r="D105" s="2" t="s">
        <v>17</v>
      </c>
      <c r="E105" s="2"/>
      <c r="F105" s="2">
        <v>9500</v>
      </c>
      <c r="G105" s="2">
        <v>0</v>
      </c>
      <c r="H105" s="2">
        <v>0</v>
      </c>
      <c r="I105" s="2">
        <v>1</v>
      </c>
      <c r="J105" s="2">
        <v>11115</v>
      </c>
      <c r="K105" s="2"/>
      <c r="L105" s="2">
        <f t="shared" si="6"/>
        <v>9500</v>
      </c>
      <c r="M105" s="2">
        <f t="shared" si="7"/>
        <v>11115</v>
      </c>
      <c r="N105" s="2">
        <f t="shared" si="8"/>
        <v>20615</v>
      </c>
      <c r="O105" s="2" t="s">
        <v>241</v>
      </c>
    </row>
    <row r="106" spans="1:15" ht="409.5" x14ac:dyDescent="0.2">
      <c r="A106" s="2" t="s">
        <v>122</v>
      </c>
      <c r="B106" s="2" t="s">
        <v>242</v>
      </c>
      <c r="C106" s="2" t="s">
        <v>16</v>
      </c>
      <c r="D106" s="2" t="s">
        <v>17</v>
      </c>
      <c r="E106" s="2"/>
      <c r="F106" s="2">
        <v>8550</v>
      </c>
      <c r="G106" s="2">
        <v>0</v>
      </c>
      <c r="H106" s="2">
        <v>0</v>
      </c>
      <c r="I106" s="2">
        <v>1</v>
      </c>
      <c r="J106" s="2">
        <v>10003</v>
      </c>
      <c r="K106" s="2"/>
      <c r="L106" s="2">
        <f t="shared" si="6"/>
        <v>8550</v>
      </c>
      <c r="M106" s="2">
        <f t="shared" si="7"/>
        <v>10003</v>
      </c>
      <c r="N106" s="2">
        <f t="shared" si="8"/>
        <v>18553</v>
      </c>
      <c r="O106" s="2" t="s">
        <v>243</v>
      </c>
    </row>
    <row r="107" spans="1:15" ht="360" x14ac:dyDescent="0.2">
      <c r="A107" s="2" t="s">
        <v>122</v>
      </c>
      <c r="B107" s="2" t="s">
        <v>244</v>
      </c>
      <c r="C107" s="2"/>
      <c r="D107" s="2" t="s">
        <v>17</v>
      </c>
      <c r="E107" s="2"/>
      <c r="F107" s="2">
        <v>6500</v>
      </c>
      <c r="G107" s="2">
        <v>16231</v>
      </c>
      <c r="H107" s="2">
        <v>0</v>
      </c>
      <c r="I107" s="2">
        <v>4</v>
      </c>
      <c r="J107" s="2">
        <v>30420</v>
      </c>
      <c r="K107" s="2" t="s">
        <v>135</v>
      </c>
      <c r="L107" s="2">
        <f t="shared" si="6"/>
        <v>0</v>
      </c>
      <c r="M107" s="2">
        <f t="shared" si="7"/>
        <v>46651</v>
      </c>
      <c r="N107" s="2">
        <f t="shared" si="8"/>
        <v>46651</v>
      </c>
      <c r="O107" s="2" t="s">
        <v>245</v>
      </c>
    </row>
    <row r="108" spans="1:15" ht="409.5" x14ac:dyDescent="0.2">
      <c r="A108" s="2" t="s">
        <v>122</v>
      </c>
      <c r="B108" s="2" t="s">
        <v>246</v>
      </c>
      <c r="C108" s="2" t="s">
        <v>16</v>
      </c>
      <c r="D108" s="2" t="s">
        <v>17</v>
      </c>
      <c r="E108" s="2"/>
      <c r="F108" s="2">
        <v>6500</v>
      </c>
      <c r="G108" s="2">
        <v>0</v>
      </c>
      <c r="H108" s="2">
        <v>0</v>
      </c>
      <c r="I108" s="2">
        <v>3</v>
      </c>
      <c r="J108" s="2">
        <v>22815</v>
      </c>
      <c r="K108" s="2"/>
      <c r="L108" s="2">
        <f t="shared" si="6"/>
        <v>6500</v>
      </c>
      <c r="M108" s="2">
        <f t="shared" si="7"/>
        <v>22815</v>
      </c>
      <c r="N108" s="2">
        <f t="shared" si="8"/>
        <v>29315</v>
      </c>
      <c r="O108" s="2" t="s">
        <v>247</v>
      </c>
    </row>
    <row r="109" spans="1:15" ht="375" x14ac:dyDescent="0.2">
      <c r="A109" s="2" t="s">
        <v>122</v>
      </c>
      <c r="B109" s="2" t="s">
        <v>248</v>
      </c>
      <c r="C109" s="2" t="s">
        <v>32</v>
      </c>
      <c r="D109" s="2" t="s">
        <v>17</v>
      </c>
      <c r="E109" s="2"/>
      <c r="F109" s="2">
        <v>4000</v>
      </c>
      <c r="G109" s="2">
        <v>61022</v>
      </c>
      <c r="H109" s="2">
        <v>0</v>
      </c>
      <c r="I109" s="2">
        <v>0</v>
      </c>
      <c r="J109" s="2">
        <v>0</v>
      </c>
      <c r="K109" s="2" t="s">
        <v>249</v>
      </c>
      <c r="L109" s="2">
        <f t="shared" si="6"/>
        <v>4000</v>
      </c>
      <c r="M109" s="2">
        <f t="shared" si="7"/>
        <v>61022</v>
      </c>
      <c r="N109" s="2">
        <f t="shared" si="8"/>
        <v>65022</v>
      </c>
      <c r="O109" s="2" t="s">
        <v>250</v>
      </c>
    </row>
    <row r="110" spans="1:15" ht="345" x14ac:dyDescent="0.2">
      <c r="A110" s="2" t="s">
        <v>122</v>
      </c>
      <c r="B110" s="2" t="s">
        <v>251</v>
      </c>
      <c r="C110" s="2" t="s">
        <v>16</v>
      </c>
      <c r="D110" s="2" t="s">
        <v>17</v>
      </c>
      <c r="E110" s="2"/>
      <c r="F110" s="2">
        <v>15500</v>
      </c>
      <c r="G110" s="2">
        <v>0</v>
      </c>
      <c r="H110" s="2">
        <v>0</v>
      </c>
      <c r="I110" s="2">
        <v>0</v>
      </c>
      <c r="J110" s="2">
        <v>0</v>
      </c>
      <c r="K110" s="2"/>
      <c r="L110" s="2">
        <f t="shared" si="6"/>
        <v>15500</v>
      </c>
      <c r="M110" s="2">
        <f t="shared" si="7"/>
        <v>0</v>
      </c>
      <c r="N110" s="2">
        <f t="shared" si="8"/>
        <v>15500</v>
      </c>
      <c r="O110" s="2" t="s">
        <v>252</v>
      </c>
    </row>
    <row r="111" spans="1:15" ht="31.5" x14ac:dyDescent="0.2">
      <c r="A111" s="3" t="s">
        <v>122</v>
      </c>
      <c r="B111" s="3" t="s">
        <v>253</v>
      </c>
      <c r="C111" s="3"/>
      <c r="D111" s="3"/>
      <c r="E111" s="3"/>
      <c r="F111" s="3">
        <f>SUM(F49:F110)</f>
        <v>453791</v>
      </c>
      <c r="G111" s="3">
        <f>SUM(G49:G110)</f>
        <v>191803</v>
      </c>
      <c r="H111" s="3">
        <f>SUM(H49:H110)</f>
        <v>1755</v>
      </c>
      <c r="I111" s="3"/>
      <c r="J111" s="3">
        <f>SUM(J49:J110)</f>
        <v>294318</v>
      </c>
      <c r="K111" s="3"/>
      <c r="L111" s="3">
        <f>SUM(L49:L110)</f>
        <v>423291</v>
      </c>
      <c r="M111" s="3">
        <f>SUM(M49:M110)</f>
        <v>483662</v>
      </c>
      <c r="N111" s="3">
        <f>SUM(N49:N110)</f>
        <v>906953</v>
      </c>
      <c r="O111" s="3"/>
    </row>
    <row r="112" spans="1:15" ht="409.5" x14ac:dyDescent="0.2">
      <c r="A112" s="2" t="s">
        <v>254</v>
      </c>
      <c r="B112" s="2" t="s">
        <v>255</v>
      </c>
      <c r="C112" s="2" t="s">
        <v>43</v>
      </c>
      <c r="D112" s="2" t="s">
        <v>17</v>
      </c>
      <c r="E112" s="2"/>
      <c r="F112" s="2">
        <v>7000</v>
      </c>
      <c r="G112" s="2">
        <v>0</v>
      </c>
      <c r="H112" s="2">
        <v>0</v>
      </c>
      <c r="I112" s="2">
        <v>1</v>
      </c>
      <c r="J112" s="2">
        <v>8190</v>
      </c>
      <c r="K112" s="2"/>
      <c r="L112" s="2">
        <f t="shared" ref="L112:L154" si="9">IF(E112="כן",0,IF(I112&gt;3,0,F112))</f>
        <v>7000</v>
      </c>
      <c r="M112" s="2">
        <f t="shared" ref="M112:M154" si="10">IF(E112="כן", 0, SUM(G112+H112+J112))</f>
        <v>8190</v>
      </c>
      <c r="N112" s="2">
        <f t="shared" ref="N112:N154" si="11">SUM(M112+L112)</f>
        <v>15190</v>
      </c>
      <c r="O112" s="2" t="s">
        <v>256</v>
      </c>
    </row>
    <row r="113" spans="1:15" ht="409.5" x14ac:dyDescent="0.2">
      <c r="A113" s="2" t="s">
        <v>254</v>
      </c>
      <c r="B113" s="2" t="s">
        <v>257</v>
      </c>
      <c r="C113" s="2" t="s">
        <v>16</v>
      </c>
      <c r="D113" s="2" t="s">
        <v>17</v>
      </c>
      <c r="E113" s="2"/>
      <c r="F113" s="2">
        <v>7000</v>
      </c>
      <c r="G113" s="2">
        <v>0</v>
      </c>
      <c r="H113" s="2">
        <v>0</v>
      </c>
      <c r="I113" s="2">
        <v>2</v>
      </c>
      <c r="J113" s="2">
        <v>16520</v>
      </c>
      <c r="K113" s="2"/>
      <c r="L113" s="2">
        <f t="shared" si="9"/>
        <v>7000</v>
      </c>
      <c r="M113" s="2">
        <f t="shared" si="10"/>
        <v>16520</v>
      </c>
      <c r="N113" s="2">
        <f t="shared" si="11"/>
        <v>23520</v>
      </c>
      <c r="O113" s="2" t="s">
        <v>258</v>
      </c>
    </row>
    <row r="114" spans="1:15" ht="330" x14ac:dyDescent="0.2">
      <c r="A114" s="2" t="s">
        <v>254</v>
      </c>
      <c r="B114" s="2" t="s">
        <v>259</v>
      </c>
      <c r="C114" s="2" t="s">
        <v>16</v>
      </c>
      <c r="D114" s="2" t="s">
        <v>17</v>
      </c>
      <c r="E114" s="2"/>
      <c r="F114" s="2">
        <v>12500</v>
      </c>
      <c r="G114" s="2">
        <v>0</v>
      </c>
      <c r="H114" s="2">
        <v>0</v>
      </c>
      <c r="I114" s="2">
        <v>0</v>
      </c>
      <c r="J114" s="2">
        <v>0</v>
      </c>
      <c r="K114" s="2"/>
      <c r="L114" s="2">
        <f t="shared" si="9"/>
        <v>12500</v>
      </c>
      <c r="M114" s="2">
        <f t="shared" si="10"/>
        <v>0</v>
      </c>
      <c r="N114" s="2">
        <f t="shared" si="11"/>
        <v>12500</v>
      </c>
      <c r="O114" s="2" t="s">
        <v>260</v>
      </c>
    </row>
    <row r="115" spans="1:15" ht="409.5" x14ac:dyDescent="0.2">
      <c r="A115" s="2" t="s">
        <v>254</v>
      </c>
      <c r="B115" s="2" t="s">
        <v>261</v>
      </c>
      <c r="C115" s="2" t="s">
        <v>16</v>
      </c>
      <c r="D115" s="2" t="s">
        <v>17</v>
      </c>
      <c r="E115" s="2"/>
      <c r="F115" s="2">
        <v>8500</v>
      </c>
      <c r="G115" s="2">
        <v>0</v>
      </c>
      <c r="H115" s="2">
        <v>0</v>
      </c>
      <c r="I115" s="2">
        <v>0</v>
      </c>
      <c r="J115" s="2">
        <v>0</v>
      </c>
      <c r="K115" s="2"/>
      <c r="L115" s="2">
        <f t="shared" si="9"/>
        <v>8500</v>
      </c>
      <c r="M115" s="2">
        <f t="shared" si="10"/>
        <v>0</v>
      </c>
      <c r="N115" s="2">
        <f t="shared" si="11"/>
        <v>8500</v>
      </c>
      <c r="O115" s="2" t="s">
        <v>262</v>
      </c>
    </row>
    <row r="116" spans="1:15" ht="255" x14ac:dyDescent="0.2">
      <c r="A116" s="2" t="s">
        <v>254</v>
      </c>
      <c r="B116" s="2" t="s">
        <v>263</v>
      </c>
      <c r="C116" s="2" t="s">
        <v>79</v>
      </c>
      <c r="D116" s="2" t="s">
        <v>17</v>
      </c>
      <c r="E116" s="2"/>
      <c r="F116" s="2">
        <v>9500</v>
      </c>
      <c r="G116" s="2">
        <v>0</v>
      </c>
      <c r="H116" s="2">
        <v>0</v>
      </c>
      <c r="I116" s="2">
        <v>0</v>
      </c>
      <c r="J116" s="2">
        <v>0</v>
      </c>
      <c r="K116" s="2"/>
      <c r="L116" s="2">
        <f t="shared" si="9"/>
        <v>9500</v>
      </c>
      <c r="M116" s="2">
        <f t="shared" si="10"/>
        <v>0</v>
      </c>
      <c r="N116" s="2">
        <f t="shared" si="11"/>
        <v>9500</v>
      </c>
      <c r="O116" s="2" t="s">
        <v>264</v>
      </c>
    </row>
    <row r="117" spans="1:15" ht="315" x14ac:dyDescent="0.2">
      <c r="A117" s="2" t="s">
        <v>254</v>
      </c>
      <c r="B117" s="2" t="s">
        <v>265</v>
      </c>
      <c r="C117" s="2" t="s">
        <v>16</v>
      </c>
      <c r="D117" s="2" t="s">
        <v>17</v>
      </c>
      <c r="E117" s="2"/>
      <c r="F117" s="2">
        <v>6500</v>
      </c>
      <c r="G117" s="2">
        <v>0</v>
      </c>
      <c r="H117" s="2">
        <v>0</v>
      </c>
      <c r="I117" s="2">
        <v>0</v>
      </c>
      <c r="J117" s="2">
        <v>0</v>
      </c>
      <c r="K117" s="2"/>
      <c r="L117" s="2">
        <f t="shared" si="9"/>
        <v>6500</v>
      </c>
      <c r="M117" s="2">
        <f t="shared" si="10"/>
        <v>0</v>
      </c>
      <c r="N117" s="2">
        <f t="shared" si="11"/>
        <v>6500</v>
      </c>
      <c r="O117" s="2" t="s">
        <v>266</v>
      </c>
    </row>
    <row r="118" spans="1:15" ht="345" x14ac:dyDescent="0.2">
      <c r="A118" s="2" t="s">
        <v>254</v>
      </c>
      <c r="B118" s="2" t="s">
        <v>267</v>
      </c>
      <c r="C118" s="2" t="s">
        <v>32</v>
      </c>
      <c r="D118" s="2" t="s">
        <v>17</v>
      </c>
      <c r="E118" s="2"/>
      <c r="F118" s="2">
        <v>10000</v>
      </c>
      <c r="G118" s="2">
        <v>0</v>
      </c>
      <c r="H118" s="2">
        <v>0</v>
      </c>
      <c r="I118" s="2">
        <v>11</v>
      </c>
      <c r="J118" s="2">
        <v>128700</v>
      </c>
      <c r="K118" s="2"/>
      <c r="L118" s="2">
        <f t="shared" si="9"/>
        <v>0</v>
      </c>
      <c r="M118" s="2">
        <f t="shared" si="10"/>
        <v>128700</v>
      </c>
      <c r="N118" s="2">
        <f t="shared" si="11"/>
        <v>128700</v>
      </c>
      <c r="O118" s="2" t="s">
        <v>268</v>
      </c>
    </row>
    <row r="119" spans="1:15" ht="270" x14ac:dyDescent="0.2">
      <c r="A119" s="2" t="s">
        <v>254</v>
      </c>
      <c r="B119" s="2" t="s">
        <v>269</v>
      </c>
      <c r="C119" s="2" t="s">
        <v>16</v>
      </c>
      <c r="D119" s="2" t="s">
        <v>17</v>
      </c>
      <c r="E119" s="2"/>
      <c r="F119" s="2">
        <v>6500</v>
      </c>
      <c r="G119" s="2">
        <v>0</v>
      </c>
      <c r="H119" s="2">
        <v>0</v>
      </c>
      <c r="I119" s="2">
        <v>0</v>
      </c>
      <c r="J119" s="2">
        <v>0</v>
      </c>
      <c r="K119" s="2"/>
      <c r="L119" s="2">
        <f t="shared" si="9"/>
        <v>6500</v>
      </c>
      <c r="M119" s="2">
        <f t="shared" si="10"/>
        <v>0</v>
      </c>
      <c r="N119" s="2">
        <f t="shared" si="11"/>
        <v>6500</v>
      </c>
      <c r="O119" s="2" t="s">
        <v>270</v>
      </c>
    </row>
    <row r="120" spans="1:15" ht="240" x14ac:dyDescent="0.2">
      <c r="A120" s="2" t="s">
        <v>254</v>
      </c>
      <c r="B120" s="2" t="s">
        <v>271</v>
      </c>
      <c r="C120" s="2" t="s">
        <v>16</v>
      </c>
      <c r="D120" s="2" t="s">
        <v>17</v>
      </c>
      <c r="E120" s="2"/>
      <c r="F120" s="2">
        <v>14250</v>
      </c>
      <c r="G120" s="2">
        <v>0</v>
      </c>
      <c r="H120" s="2">
        <v>0</v>
      </c>
      <c r="I120" s="2">
        <v>0</v>
      </c>
      <c r="J120" s="2">
        <v>0</v>
      </c>
      <c r="K120" s="2"/>
      <c r="L120" s="2">
        <f t="shared" si="9"/>
        <v>14250</v>
      </c>
      <c r="M120" s="2">
        <f t="shared" si="10"/>
        <v>0</v>
      </c>
      <c r="N120" s="2">
        <f t="shared" si="11"/>
        <v>14250</v>
      </c>
      <c r="O120" s="2" t="s">
        <v>272</v>
      </c>
    </row>
    <row r="121" spans="1:15" ht="240" x14ac:dyDescent="0.2">
      <c r="A121" s="2" t="s">
        <v>254</v>
      </c>
      <c r="B121" s="2" t="s">
        <v>273</v>
      </c>
      <c r="C121" s="2" t="s">
        <v>63</v>
      </c>
      <c r="D121" s="2" t="s">
        <v>17</v>
      </c>
      <c r="E121" s="2"/>
      <c r="F121" s="2">
        <v>8500</v>
      </c>
      <c r="G121" s="2">
        <v>0</v>
      </c>
      <c r="H121" s="2">
        <v>0</v>
      </c>
      <c r="I121" s="2">
        <v>0</v>
      </c>
      <c r="J121" s="2">
        <v>0</v>
      </c>
      <c r="K121" s="2"/>
      <c r="L121" s="2">
        <f t="shared" si="9"/>
        <v>8500</v>
      </c>
      <c r="M121" s="2">
        <f t="shared" si="10"/>
        <v>0</v>
      </c>
      <c r="N121" s="2">
        <f t="shared" si="11"/>
        <v>8500</v>
      </c>
      <c r="O121" s="2" t="s">
        <v>274</v>
      </c>
    </row>
    <row r="122" spans="1:15" ht="285" x14ac:dyDescent="0.2">
      <c r="A122" s="2" t="s">
        <v>254</v>
      </c>
      <c r="B122" s="2" t="s">
        <v>275</v>
      </c>
      <c r="C122" s="2" t="s">
        <v>16</v>
      </c>
      <c r="D122" s="2" t="s">
        <v>17</v>
      </c>
      <c r="E122" s="2"/>
      <c r="F122" s="2">
        <v>11000</v>
      </c>
      <c r="G122" s="2">
        <v>0</v>
      </c>
      <c r="H122" s="2">
        <v>0</v>
      </c>
      <c r="I122" s="2">
        <v>0</v>
      </c>
      <c r="J122" s="2">
        <v>0</v>
      </c>
      <c r="K122" s="2"/>
      <c r="L122" s="2">
        <f t="shared" si="9"/>
        <v>11000</v>
      </c>
      <c r="M122" s="2">
        <f t="shared" si="10"/>
        <v>0</v>
      </c>
      <c r="N122" s="2">
        <f t="shared" si="11"/>
        <v>11000</v>
      </c>
      <c r="O122" s="2" t="s">
        <v>276</v>
      </c>
    </row>
    <row r="123" spans="1:15" ht="195" x14ac:dyDescent="0.2">
      <c r="A123" s="2" t="s">
        <v>254</v>
      </c>
      <c r="B123" s="2" t="s">
        <v>277</v>
      </c>
      <c r="C123" s="2" t="s">
        <v>63</v>
      </c>
      <c r="D123" s="2" t="s">
        <v>17</v>
      </c>
      <c r="E123" s="2"/>
      <c r="F123" s="2">
        <v>10000</v>
      </c>
      <c r="G123" s="2">
        <v>0</v>
      </c>
      <c r="H123" s="2">
        <v>0</v>
      </c>
      <c r="I123" s="2">
        <v>0</v>
      </c>
      <c r="J123" s="2">
        <v>0</v>
      </c>
      <c r="K123" s="2"/>
      <c r="L123" s="2">
        <f t="shared" si="9"/>
        <v>10000</v>
      </c>
      <c r="M123" s="2">
        <f t="shared" si="10"/>
        <v>0</v>
      </c>
      <c r="N123" s="2">
        <f t="shared" si="11"/>
        <v>10000</v>
      </c>
      <c r="O123" s="2" t="s">
        <v>278</v>
      </c>
    </row>
    <row r="124" spans="1:15" ht="150" x14ac:dyDescent="0.2">
      <c r="A124" s="2" t="s">
        <v>254</v>
      </c>
      <c r="B124" s="2" t="s">
        <v>279</v>
      </c>
      <c r="C124" s="2" t="s">
        <v>16</v>
      </c>
      <c r="D124" s="2" t="s">
        <v>17</v>
      </c>
      <c r="E124" s="2"/>
      <c r="F124" s="2">
        <v>7000</v>
      </c>
      <c r="G124" s="2">
        <v>0</v>
      </c>
      <c r="H124" s="2">
        <v>0</v>
      </c>
      <c r="I124" s="2">
        <v>0</v>
      </c>
      <c r="J124" s="2">
        <v>0</v>
      </c>
      <c r="K124" s="2"/>
      <c r="L124" s="2">
        <f t="shared" si="9"/>
        <v>7000</v>
      </c>
      <c r="M124" s="2">
        <f t="shared" si="10"/>
        <v>0</v>
      </c>
      <c r="N124" s="2">
        <f t="shared" si="11"/>
        <v>7000</v>
      </c>
      <c r="O124" s="2" t="s">
        <v>280</v>
      </c>
    </row>
    <row r="125" spans="1:15" ht="409.5" x14ac:dyDescent="0.2">
      <c r="A125" s="2" t="s">
        <v>254</v>
      </c>
      <c r="B125" s="2" t="s">
        <v>281</v>
      </c>
      <c r="C125" s="2" t="s">
        <v>43</v>
      </c>
      <c r="D125" s="2" t="s">
        <v>17</v>
      </c>
      <c r="E125" s="2"/>
      <c r="F125" s="2">
        <v>9900</v>
      </c>
      <c r="G125" s="2">
        <v>0</v>
      </c>
      <c r="H125" s="2">
        <v>0</v>
      </c>
      <c r="I125" s="2">
        <v>0</v>
      </c>
      <c r="J125" s="2">
        <v>0</v>
      </c>
      <c r="K125" s="2"/>
      <c r="L125" s="2">
        <f t="shared" si="9"/>
        <v>9900</v>
      </c>
      <c r="M125" s="2">
        <f t="shared" si="10"/>
        <v>0</v>
      </c>
      <c r="N125" s="2">
        <f t="shared" si="11"/>
        <v>9900</v>
      </c>
      <c r="O125" s="2" t="s">
        <v>282</v>
      </c>
    </row>
    <row r="126" spans="1:15" ht="409.5" x14ac:dyDescent="0.2">
      <c r="A126" s="2" t="s">
        <v>254</v>
      </c>
      <c r="B126" s="2" t="s">
        <v>283</v>
      </c>
      <c r="C126" s="2" t="s">
        <v>16</v>
      </c>
      <c r="D126" s="2" t="s">
        <v>17</v>
      </c>
      <c r="E126" s="2"/>
      <c r="F126" s="2">
        <v>6500</v>
      </c>
      <c r="G126" s="2">
        <v>0</v>
      </c>
      <c r="H126" s="2">
        <v>0</v>
      </c>
      <c r="I126" s="2">
        <v>0</v>
      </c>
      <c r="J126" s="2">
        <v>0</v>
      </c>
      <c r="K126" s="2"/>
      <c r="L126" s="2">
        <f t="shared" si="9"/>
        <v>6500</v>
      </c>
      <c r="M126" s="2">
        <f t="shared" si="10"/>
        <v>0</v>
      </c>
      <c r="N126" s="2">
        <f t="shared" si="11"/>
        <v>6500</v>
      </c>
      <c r="O126" s="2" t="s">
        <v>284</v>
      </c>
    </row>
    <row r="127" spans="1:15" ht="150" x14ac:dyDescent="0.2">
      <c r="A127" s="2" t="s">
        <v>254</v>
      </c>
      <c r="B127" s="2" t="s">
        <v>285</v>
      </c>
      <c r="C127" s="2" t="s">
        <v>16</v>
      </c>
      <c r="D127" s="2" t="s">
        <v>17</v>
      </c>
      <c r="E127" s="2"/>
      <c r="F127" s="2">
        <v>10000</v>
      </c>
      <c r="G127" s="2">
        <v>0</v>
      </c>
      <c r="H127" s="2">
        <v>0</v>
      </c>
      <c r="I127" s="2">
        <v>0</v>
      </c>
      <c r="J127" s="2">
        <v>0</v>
      </c>
      <c r="K127" s="2"/>
      <c r="L127" s="2">
        <f t="shared" si="9"/>
        <v>10000</v>
      </c>
      <c r="M127" s="2">
        <f t="shared" si="10"/>
        <v>0</v>
      </c>
      <c r="N127" s="2">
        <f t="shared" si="11"/>
        <v>10000</v>
      </c>
      <c r="O127" s="2" t="s">
        <v>286</v>
      </c>
    </row>
    <row r="128" spans="1:15" ht="409.5" x14ac:dyDescent="0.2">
      <c r="A128" s="2" t="s">
        <v>254</v>
      </c>
      <c r="B128" s="2" t="s">
        <v>287</v>
      </c>
      <c r="C128" s="2" t="s">
        <v>16</v>
      </c>
      <c r="D128" s="2" t="s">
        <v>17</v>
      </c>
      <c r="E128" s="2"/>
      <c r="F128" s="2">
        <v>6000</v>
      </c>
      <c r="G128" s="2">
        <v>0</v>
      </c>
      <c r="H128" s="2">
        <v>0</v>
      </c>
      <c r="I128" s="2">
        <v>0</v>
      </c>
      <c r="J128" s="2">
        <v>0</v>
      </c>
      <c r="K128" s="2"/>
      <c r="L128" s="2">
        <f t="shared" si="9"/>
        <v>6000</v>
      </c>
      <c r="M128" s="2">
        <f t="shared" si="10"/>
        <v>0</v>
      </c>
      <c r="N128" s="2">
        <f t="shared" si="11"/>
        <v>6000</v>
      </c>
      <c r="O128" s="2" t="s">
        <v>288</v>
      </c>
    </row>
    <row r="129" spans="1:15" ht="345" x14ac:dyDescent="0.2">
      <c r="A129" s="2" t="s">
        <v>254</v>
      </c>
      <c r="B129" s="2" t="s">
        <v>289</v>
      </c>
      <c r="C129" s="2" t="s">
        <v>16</v>
      </c>
      <c r="D129" s="2" t="s">
        <v>17</v>
      </c>
      <c r="E129" s="2"/>
      <c r="F129" s="2">
        <v>10000</v>
      </c>
      <c r="G129" s="2">
        <v>0</v>
      </c>
      <c r="H129" s="2">
        <v>0</v>
      </c>
      <c r="I129" s="2">
        <v>0</v>
      </c>
      <c r="J129" s="2">
        <v>0</v>
      </c>
      <c r="K129" s="2"/>
      <c r="L129" s="2">
        <f t="shared" si="9"/>
        <v>10000</v>
      </c>
      <c r="M129" s="2">
        <f t="shared" si="10"/>
        <v>0</v>
      </c>
      <c r="N129" s="2">
        <f t="shared" si="11"/>
        <v>10000</v>
      </c>
      <c r="O129" s="2" t="s">
        <v>290</v>
      </c>
    </row>
    <row r="130" spans="1:15" ht="315" x14ac:dyDescent="0.2">
      <c r="A130" s="2" t="s">
        <v>254</v>
      </c>
      <c r="B130" s="2" t="s">
        <v>291</v>
      </c>
      <c r="C130" s="2" t="s">
        <v>16</v>
      </c>
      <c r="D130" s="2" t="s">
        <v>17</v>
      </c>
      <c r="E130" s="2"/>
      <c r="F130" s="2">
        <v>10000</v>
      </c>
      <c r="G130" s="2">
        <v>0</v>
      </c>
      <c r="H130" s="2">
        <v>0</v>
      </c>
      <c r="I130" s="2">
        <v>0</v>
      </c>
      <c r="J130" s="2">
        <v>0</v>
      </c>
      <c r="K130" s="2"/>
      <c r="L130" s="2">
        <f t="shared" si="9"/>
        <v>10000</v>
      </c>
      <c r="M130" s="2">
        <f t="shared" si="10"/>
        <v>0</v>
      </c>
      <c r="N130" s="2">
        <f t="shared" si="11"/>
        <v>10000</v>
      </c>
      <c r="O130" s="2" t="s">
        <v>292</v>
      </c>
    </row>
    <row r="131" spans="1:15" ht="409.5" x14ac:dyDescent="0.2">
      <c r="A131" s="2" t="s">
        <v>254</v>
      </c>
      <c r="B131" s="2" t="s">
        <v>293</v>
      </c>
      <c r="C131" s="2"/>
      <c r="D131" s="2" t="s">
        <v>17</v>
      </c>
      <c r="E131" s="2"/>
      <c r="F131" s="2">
        <v>8500</v>
      </c>
      <c r="G131" s="2">
        <v>0</v>
      </c>
      <c r="H131" s="2">
        <v>0</v>
      </c>
      <c r="I131" s="2">
        <v>0</v>
      </c>
      <c r="J131" s="2">
        <v>0</v>
      </c>
      <c r="K131" s="2"/>
      <c r="L131" s="2">
        <f t="shared" si="9"/>
        <v>8500</v>
      </c>
      <c r="M131" s="2">
        <f t="shared" si="10"/>
        <v>0</v>
      </c>
      <c r="N131" s="2">
        <f t="shared" si="11"/>
        <v>8500</v>
      </c>
      <c r="O131" s="2" t="s">
        <v>294</v>
      </c>
    </row>
    <row r="132" spans="1:15" ht="390" x14ac:dyDescent="0.2">
      <c r="A132" s="2" t="s">
        <v>254</v>
      </c>
      <c r="B132" s="2" t="s">
        <v>295</v>
      </c>
      <c r="C132" s="2" t="s">
        <v>16</v>
      </c>
      <c r="D132" s="2" t="s">
        <v>17</v>
      </c>
      <c r="E132" s="2"/>
      <c r="F132" s="2">
        <v>5000</v>
      </c>
      <c r="G132" s="2">
        <v>0</v>
      </c>
      <c r="H132" s="2">
        <v>0</v>
      </c>
      <c r="I132" s="2">
        <v>0</v>
      </c>
      <c r="J132" s="2">
        <v>0</v>
      </c>
      <c r="K132" s="2"/>
      <c r="L132" s="2">
        <f t="shared" si="9"/>
        <v>5000</v>
      </c>
      <c r="M132" s="2">
        <f t="shared" si="10"/>
        <v>0</v>
      </c>
      <c r="N132" s="2">
        <f t="shared" si="11"/>
        <v>5000</v>
      </c>
      <c r="O132" s="2" t="s">
        <v>296</v>
      </c>
    </row>
    <row r="133" spans="1:15" ht="409.5" x14ac:dyDescent="0.2">
      <c r="A133" s="2" t="s">
        <v>254</v>
      </c>
      <c r="B133" s="2" t="s">
        <v>297</v>
      </c>
      <c r="C133" s="2" t="s">
        <v>79</v>
      </c>
      <c r="D133" s="2" t="s">
        <v>17</v>
      </c>
      <c r="E133" s="2"/>
      <c r="F133" s="2">
        <v>6000</v>
      </c>
      <c r="G133" s="2">
        <v>0</v>
      </c>
      <c r="H133" s="2">
        <v>0</v>
      </c>
      <c r="I133" s="2">
        <v>0</v>
      </c>
      <c r="J133" s="2">
        <v>0</v>
      </c>
      <c r="K133" s="2"/>
      <c r="L133" s="2">
        <f t="shared" si="9"/>
        <v>6000</v>
      </c>
      <c r="M133" s="2">
        <f t="shared" si="10"/>
        <v>0</v>
      </c>
      <c r="N133" s="2">
        <f t="shared" si="11"/>
        <v>6000</v>
      </c>
      <c r="O133" s="2" t="s">
        <v>298</v>
      </c>
    </row>
    <row r="134" spans="1:15" ht="409.5" x14ac:dyDescent="0.2">
      <c r="A134" s="2" t="s">
        <v>254</v>
      </c>
      <c r="B134" s="2" t="s">
        <v>299</v>
      </c>
      <c r="C134" s="2" t="s">
        <v>16</v>
      </c>
      <c r="D134" s="2" t="s">
        <v>17</v>
      </c>
      <c r="E134" s="2"/>
      <c r="F134" s="2">
        <v>5000</v>
      </c>
      <c r="G134" s="2">
        <v>0</v>
      </c>
      <c r="H134" s="2">
        <v>0</v>
      </c>
      <c r="I134" s="2">
        <v>0</v>
      </c>
      <c r="J134" s="2">
        <v>0</v>
      </c>
      <c r="K134" s="2"/>
      <c r="L134" s="2">
        <f t="shared" si="9"/>
        <v>5000</v>
      </c>
      <c r="M134" s="2">
        <f t="shared" si="10"/>
        <v>0</v>
      </c>
      <c r="N134" s="2">
        <f t="shared" si="11"/>
        <v>5000</v>
      </c>
      <c r="O134" s="2" t="s">
        <v>300</v>
      </c>
    </row>
    <row r="135" spans="1:15" ht="409.5" x14ac:dyDescent="0.2">
      <c r="A135" s="2" t="s">
        <v>254</v>
      </c>
      <c r="B135" s="2" t="s">
        <v>301</v>
      </c>
      <c r="C135" s="2" t="s">
        <v>16</v>
      </c>
      <c r="D135" s="2" t="s">
        <v>82</v>
      </c>
      <c r="E135" s="2"/>
      <c r="F135" s="2">
        <v>0</v>
      </c>
      <c r="G135" s="2">
        <v>0</v>
      </c>
      <c r="H135" s="2">
        <v>0</v>
      </c>
      <c r="I135" s="2">
        <v>0</v>
      </c>
      <c r="J135" s="2">
        <v>0</v>
      </c>
      <c r="K135" s="2"/>
      <c r="L135" s="2">
        <f t="shared" si="9"/>
        <v>0</v>
      </c>
      <c r="M135" s="2">
        <f t="shared" si="10"/>
        <v>0</v>
      </c>
      <c r="N135" s="2">
        <f t="shared" si="11"/>
        <v>0</v>
      </c>
      <c r="O135" s="2" t="s">
        <v>302</v>
      </c>
    </row>
    <row r="136" spans="1:15" ht="315" x14ac:dyDescent="0.2">
      <c r="A136" s="2" t="s">
        <v>254</v>
      </c>
      <c r="B136" s="2" t="s">
        <v>303</v>
      </c>
      <c r="C136" s="2" t="s">
        <v>16</v>
      </c>
      <c r="D136" s="2" t="s">
        <v>82</v>
      </c>
      <c r="E136" s="2"/>
      <c r="F136" s="2">
        <v>0</v>
      </c>
      <c r="G136" s="2">
        <v>0</v>
      </c>
      <c r="H136" s="2">
        <v>0</v>
      </c>
      <c r="I136" s="2">
        <v>0</v>
      </c>
      <c r="J136" s="2">
        <v>0</v>
      </c>
      <c r="K136" s="2"/>
      <c r="L136" s="2">
        <f t="shared" si="9"/>
        <v>0</v>
      </c>
      <c r="M136" s="2">
        <f t="shared" si="10"/>
        <v>0</v>
      </c>
      <c r="N136" s="2">
        <f t="shared" si="11"/>
        <v>0</v>
      </c>
      <c r="O136" s="2" t="s">
        <v>304</v>
      </c>
    </row>
    <row r="137" spans="1:15" ht="360" x14ac:dyDescent="0.2">
      <c r="A137" s="2" t="s">
        <v>254</v>
      </c>
      <c r="B137" s="2" t="s">
        <v>305</v>
      </c>
      <c r="C137" s="2" t="s">
        <v>16</v>
      </c>
      <c r="D137" s="2" t="s">
        <v>17</v>
      </c>
      <c r="E137" s="2"/>
      <c r="F137" s="2">
        <v>3600</v>
      </c>
      <c r="G137" s="2">
        <v>0</v>
      </c>
      <c r="H137" s="2">
        <v>0</v>
      </c>
      <c r="I137" s="2">
        <v>0</v>
      </c>
      <c r="J137" s="2">
        <v>0</v>
      </c>
      <c r="K137" s="2"/>
      <c r="L137" s="2">
        <f t="shared" si="9"/>
        <v>3600</v>
      </c>
      <c r="M137" s="2">
        <f t="shared" si="10"/>
        <v>0</v>
      </c>
      <c r="N137" s="2">
        <f t="shared" si="11"/>
        <v>3600</v>
      </c>
      <c r="O137" s="2" t="s">
        <v>306</v>
      </c>
    </row>
    <row r="138" spans="1:15" ht="210" x14ac:dyDescent="0.2">
      <c r="A138" s="2" t="s">
        <v>254</v>
      </c>
      <c r="B138" s="2" t="s">
        <v>307</v>
      </c>
      <c r="C138" s="2" t="s">
        <v>43</v>
      </c>
      <c r="D138" s="2" t="s">
        <v>17</v>
      </c>
      <c r="E138" s="2"/>
      <c r="F138" s="2">
        <v>10000</v>
      </c>
      <c r="G138" s="2">
        <v>0</v>
      </c>
      <c r="H138" s="2">
        <v>1316</v>
      </c>
      <c r="I138" s="2">
        <v>0</v>
      </c>
      <c r="J138" s="2">
        <v>0</v>
      </c>
      <c r="K138" s="2" t="s">
        <v>308</v>
      </c>
      <c r="L138" s="2">
        <f t="shared" si="9"/>
        <v>10000</v>
      </c>
      <c r="M138" s="2">
        <f t="shared" si="10"/>
        <v>1316</v>
      </c>
      <c r="N138" s="2">
        <f t="shared" si="11"/>
        <v>11316</v>
      </c>
      <c r="O138" s="2" t="s">
        <v>309</v>
      </c>
    </row>
    <row r="139" spans="1:15" ht="409.5" x14ac:dyDescent="0.2">
      <c r="A139" s="2" t="s">
        <v>254</v>
      </c>
      <c r="B139" s="2" t="s">
        <v>310</v>
      </c>
      <c r="C139" s="2" t="s">
        <v>16</v>
      </c>
      <c r="D139" s="2" t="s">
        <v>17</v>
      </c>
      <c r="E139" s="2"/>
      <c r="F139" s="2">
        <v>14250</v>
      </c>
      <c r="G139" s="2">
        <v>0</v>
      </c>
      <c r="H139" s="2">
        <v>0</v>
      </c>
      <c r="I139" s="2">
        <v>0</v>
      </c>
      <c r="J139" s="2">
        <v>0</v>
      </c>
      <c r="K139" s="2"/>
      <c r="L139" s="2">
        <f t="shared" si="9"/>
        <v>14250</v>
      </c>
      <c r="M139" s="2">
        <f t="shared" si="10"/>
        <v>0</v>
      </c>
      <c r="N139" s="2">
        <f t="shared" si="11"/>
        <v>14250</v>
      </c>
      <c r="O139" s="2" t="s">
        <v>311</v>
      </c>
    </row>
    <row r="140" spans="1:15" ht="135" x14ac:dyDescent="0.2">
      <c r="A140" s="2" t="s">
        <v>254</v>
      </c>
      <c r="B140" s="2" t="s">
        <v>312</v>
      </c>
      <c r="C140" s="2" t="s">
        <v>16</v>
      </c>
      <c r="D140" s="2" t="s">
        <v>17</v>
      </c>
      <c r="E140" s="2"/>
      <c r="F140" s="2">
        <v>6500</v>
      </c>
      <c r="G140" s="2">
        <v>0</v>
      </c>
      <c r="H140" s="2">
        <v>0</v>
      </c>
      <c r="I140" s="2">
        <v>0</v>
      </c>
      <c r="J140" s="2">
        <v>0</v>
      </c>
      <c r="K140" s="2"/>
      <c r="L140" s="2">
        <f t="shared" si="9"/>
        <v>6500</v>
      </c>
      <c r="M140" s="2">
        <f t="shared" si="10"/>
        <v>0</v>
      </c>
      <c r="N140" s="2">
        <f t="shared" si="11"/>
        <v>6500</v>
      </c>
      <c r="O140" s="2" t="s">
        <v>313</v>
      </c>
    </row>
    <row r="141" spans="1:15" ht="75" x14ac:dyDescent="0.2">
      <c r="A141" s="2" t="s">
        <v>254</v>
      </c>
      <c r="B141" s="2" t="s">
        <v>314</v>
      </c>
      <c r="C141" s="2" t="s">
        <v>16</v>
      </c>
      <c r="D141" s="2" t="s">
        <v>17</v>
      </c>
      <c r="E141" s="2"/>
      <c r="F141" s="2">
        <v>8000</v>
      </c>
      <c r="G141" s="2">
        <v>0</v>
      </c>
      <c r="H141" s="2">
        <v>0</v>
      </c>
      <c r="I141" s="2">
        <v>0</v>
      </c>
      <c r="J141" s="2">
        <v>0</v>
      </c>
      <c r="K141" s="2"/>
      <c r="L141" s="2">
        <f t="shared" si="9"/>
        <v>8000</v>
      </c>
      <c r="M141" s="2">
        <f t="shared" si="10"/>
        <v>0</v>
      </c>
      <c r="N141" s="2">
        <f t="shared" si="11"/>
        <v>8000</v>
      </c>
      <c r="O141" s="2" t="s">
        <v>315</v>
      </c>
    </row>
    <row r="142" spans="1:15" ht="285" x14ac:dyDescent="0.2">
      <c r="A142" s="2" t="s">
        <v>254</v>
      </c>
      <c r="B142" s="2" t="s">
        <v>316</v>
      </c>
      <c r="C142" s="2" t="s">
        <v>16</v>
      </c>
      <c r="D142" s="2" t="s">
        <v>17</v>
      </c>
      <c r="E142" s="2"/>
      <c r="F142" s="2">
        <v>4000</v>
      </c>
      <c r="G142" s="2">
        <v>0</v>
      </c>
      <c r="H142" s="2">
        <v>0</v>
      </c>
      <c r="I142" s="2">
        <v>0</v>
      </c>
      <c r="J142" s="2">
        <v>0</v>
      </c>
      <c r="K142" s="2"/>
      <c r="L142" s="2">
        <f t="shared" si="9"/>
        <v>4000</v>
      </c>
      <c r="M142" s="2">
        <f t="shared" si="10"/>
        <v>0</v>
      </c>
      <c r="N142" s="2">
        <f t="shared" si="11"/>
        <v>4000</v>
      </c>
      <c r="O142" s="2" t="s">
        <v>317</v>
      </c>
    </row>
    <row r="143" spans="1:15" ht="90" x14ac:dyDescent="0.2">
      <c r="A143" s="2" t="s">
        <v>254</v>
      </c>
      <c r="B143" s="2" t="s">
        <v>318</v>
      </c>
      <c r="C143" s="2" t="s">
        <v>16</v>
      </c>
      <c r="D143" s="2" t="s">
        <v>17</v>
      </c>
      <c r="E143" s="2"/>
      <c r="F143" s="2">
        <v>4000</v>
      </c>
      <c r="G143" s="2">
        <v>0</v>
      </c>
      <c r="H143" s="2">
        <v>0</v>
      </c>
      <c r="I143" s="2">
        <v>0</v>
      </c>
      <c r="J143" s="2">
        <v>0</v>
      </c>
      <c r="K143" s="2"/>
      <c r="L143" s="2">
        <f t="shared" si="9"/>
        <v>4000</v>
      </c>
      <c r="M143" s="2">
        <f t="shared" si="10"/>
        <v>0</v>
      </c>
      <c r="N143" s="2">
        <f t="shared" si="11"/>
        <v>4000</v>
      </c>
      <c r="O143" s="2" t="s">
        <v>319</v>
      </c>
    </row>
    <row r="144" spans="1:15" ht="330" x14ac:dyDescent="0.2">
      <c r="A144" s="2" t="s">
        <v>254</v>
      </c>
      <c r="B144" s="2" t="s">
        <v>320</v>
      </c>
      <c r="C144" s="2" t="s">
        <v>16</v>
      </c>
      <c r="D144" s="2" t="s">
        <v>17</v>
      </c>
      <c r="E144" s="2"/>
      <c r="F144" s="2">
        <v>6500</v>
      </c>
      <c r="G144" s="2">
        <v>0</v>
      </c>
      <c r="H144" s="2">
        <v>0</v>
      </c>
      <c r="I144" s="2">
        <v>0</v>
      </c>
      <c r="J144" s="2">
        <v>0</v>
      </c>
      <c r="K144" s="2"/>
      <c r="L144" s="2">
        <f t="shared" si="9"/>
        <v>6500</v>
      </c>
      <c r="M144" s="2">
        <f t="shared" si="10"/>
        <v>0</v>
      </c>
      <c r="N144" s="2">
        <f t="shared" si="11"/>
        <v>6500</v>
      </c>
      <c r="O144" s="2" t="s">
        <v>321</v>
      </c>
    </row>
    <row r="145" spans="1:15" ht="105" x14ac:dyDescent="0.2">
      <c r="A145" s="2" t="s">
        <v>254</v>
      </c>
      <c r="B145" s="2" t="s">
        <v>322</v>
      </c>
      <c r="C145" s="2" t="s">
        <v>16</v>
      </c>
      <c r="D145" s="2" t="s">
        <v>17</v>
      </c>
      <c r="E145" s="2"/>
      <c r="F145" s="2">
        <v>10000</v>
      </c>
      <c r="G145" s="2">
        <v>0</v>
      </c>
      <c r="H145" s="2">
        <v>0</v>
      </c>
      <c r="I145" s="2">
        <v>0</v>
      </c>
      <c r="J145" s="2">
        <v>0</v>
      </c>
      <c r="K145" s="2"/>
      <c r="L145" s="2">
        <f t="shared" si="9"/>
        <v>10000</v>
      </c>
      <c r="M145" s="2">
        <f t="shared" si="10"/>
        <v>0</v>
      </c>
      <c r="N145" s="2">
        <f t="shared" si="11"/>
        <v>10000</v>
      </c>
      <c r="O145" s="2" t="s">
        <v>323</v>
      </c>
    </row>
    <row r="146" spans="1:15" ht="285" x14ac:dyDescent="0.2">
      <c r="A146" s="2" t="s">
        <v>254</v>
      </c>
      <c r="B146" s="2" t="s">
        <v>324</v>
      </c>
      <c r="C146" s="2" t="s">
        <v>16</v>
      </c>
      <c r="D146" s="2" t="s">
        <v>17</v>
      </c>
      <c r="E146" s="2"/>
      <c r="F146" s="2">
        <v>7300</v>
      </c>
      <c r="G146" s="2">
        <v>0</v>
      </c>
      <c r="H146" s="2">
        <v>0</v>
      </c>
      <c r="I146" s="2">
        <v>0</v>
      </c>
      <c r="J146" s="2">
        <v>0</v>
      </c>
      <c r="K146" s="2"/>
      <c r="L146" s="2">
        <f t="shared" si="9"/>
        <v>7300</v>
      </c>
      <c r="M146" s="2">
        <f t="shared" si="10"/>
        <v>0</v>
      </c>
      <c r="N146" s="2">
        <f t="shared" si="11"/>
        <v>7300</v>
      </c>
      <c r="O146" s="2" t="s">
        <v>325</v>
      </c>
    </row>
    <row r="147" spans="1:15" ht="330" x14ac:dyDescent="0.2">
      <c r="A147" s="2" t="s">
        <v>254</v>
      </c>
      <c r="B147" s="2" t="s">
        <v>326</v>
      </c>
      <c r="C147" s="2" t="s">
        <v>43</v>
      </c>
      <c r="D147" s="2" t="s">
        <v>17</v>
      </c>
      <c r="E147" s="2"/>
      <c r="F147" s="2">
        <v>12800</v>
      </c>
      <c r="G147" s="2">
        <v>0</v>
      </c>
      <c r="H147" s="2">
        <v>0</v>
      </c>
      <c r="I147" s="2">
        <v>0</v>
      </c>
      <c r="J147" s="2">
        <v>0</v>
      </c>
      <c r="K147" s="2"/>
      <c r="L147" s="2">
        <f t="shared" si="9"/>
        <v>12800</v>
      </c>
      <c r="M147" s="2">
        <f t="shared" si="10"/>
        <v>0</v>
      </c>
      <c r="N147" s="2">
        <f t="shared" si="11"/>
        <v>12800</v>
      </c>
      <c r="O147" s="2" t="s">
        <v>327</v>
      </c>
    </row>
    <row r="148" spans="1:15" ht="375" x14ac:dyDescent="0.2">
      <c r="A148" s="2" t="s">
        <v>254</v>
      </c>
      <c r="B148" s="2" t="s">
        <v>328</v>
      </c>
      <c r="C148" s="2" t="s">
        <v>16</v>
      </c>
      <c r="D148" s="2" t="s">
        <v>82</v>
      </c>
      <c r="E148" s="2"/>
      <c r="F148" s="2">
        <v>0</v>
      </c>
      <c r="G148" s="2">
        <v>0</v>
      </c>
      <c r="H148" s="2">
        <v>0</v>
      </c>
      <c r="I148" s="2">
        <v>0</v>
      </c>
      <c r="J148" s="2">
        <v>0</v>
      </c>
      <c r="K148" s="2"/>
      <c r="L148" s="2">
        <f t="shared" si="9"/>
        <v>0</v>
      </c>
      <c r="M148" s="2">
        <f t="shared" si="10"/>
        <v>0</v>
      </c>
      <c r="N148" s="2">
        <f t="shared" si="11"/>
        <v>0</v>
      </c>
      <c r="O148" s="2" t="s">
        <v>329</v>
      </c>
    </row>
    <row r="149" spans="1:15" ht="90" x14ac:dyDescent="0.2">
      <c r="A149" s="2" t="s">
        <v>254</v>
      </c>
      <c r="B149" s="2" t="s">
        <v>330</v>
      </c>
      <c r="C149" s="2" t="s">
        <v>43</v>
      </c>
      <c r="D149" s="2" t="s">
        <v>17</v>
      </c>
      <c r="E149" s="2"/>
      <c r="F149" s="2">
        <v>12500</v>
      </c>
      <c r="G149" s="2">
        <v>0</v>
      </c>
      <c r="H149" s="2">
        <v>0</v>
      </c>
      <c r="I149" s="2">
        <v>0</v>
      </c>
      <c r="J149" s="2">
        <v>0</v>
      </c>
      <c r="K149" s="2"/>
      <c r="L149" s="2">
        <f t="shared" si="9"/>
        <v>12500</v>
      </c>
      <c r="M149" s="2">
        <f t="shared" si="10"/>
        <v>0</v>
      </c>
      <c r="N149" s="2">
        <f t="shared" si="11"/>
        <v>12500</v>
      </c>
      <c r="O149" s="2" t="s">
        <v>331</v>
      </c>
    </row>
    <row r="150" spans="1:15" ht="409.5" x14ac:dyDescent="0.2">
      <c r="A150" s="2" t="s">
        <v>254</v>
      </c>
      <c r="B150" s="2" t="s">
        <v>332</v>
      </c>
      <c r="C150" s="2" t="s">
        <v>16</v>
      </c>
      <c r="D150" s="2" t="s">
        <v>17</v>
      </c>
      <c r="E150" s="2" t="s">
        <v>142</v>
      </c>
      <c r="F150" s="2">
        <v>15500</v>
      </c>
      <c r="G150" s="2">
        <v>0</v>
      </c>
      <c r="H150" s="2">
        <v>0</v>
      </c>
      <c r="I150" s="2">
        <v>0</v>
      </c>
      <c r="J150" s="2">
        <v>0</v>
      </c>
      <c r="K150" s="2" t="s">
        <v>333</v>
      </c>
      <c r="L150" s="2">
        <f t="shared" si="9"/>
        <v>0</v>
      </c>
      <c r="M150" s="2">
        <f t="shared" si="10"/>
        <v>0</v>
      </c>
      <c r="N150" s="2">
        <f t="shared" si="11"/>
        <v>0</v>
      </c>
      <c r="O150" s="2" t="s">
        <v>334</v>
      </c>
    </row>
    <row r="151" spans="1:15" ht="409.5" x14ac:dyDescent="0.2">
      <c r="A151" s="2" t="s">
        <v>254</v>
      </c>
      <c r="B151" s="2" t="s">
        <v>335</v>
      </c>
      <c r="C151" s="2" t="s">
        <v>79</v>
      </c>
      <c r="D151" s="2" t="s">
        <v>17</v>
      </c>
      <c r="E151" s="2"/>
      <c r="F151" s="2">
        <v>6700</v>
      </c>
      <c r="G151" s="2">
        <v>11796</v>
      </c>
      <c r="H151" s="2">
        <v>0</v>
      </c>
      <c r="I151" s="2">
        <v>5</v>
      </c>
      <c r="J151" s="2">
        <v>39195</v>
      </c>
      <c r="K151" s="2" t="s">
        <v>135</v>
      </c>
      <c r="L151" s="2">
        <f t="shared" si="9"/>
        <v>0</v>
      </c>
      <c r="M151" s="2">
        <f t="shared" si="10"/>
        <v>50991</v>
      </c>
      <c r="N151" s="2">
        <f t="shared" si="11"/>
        <v>50991</v>
      </c>
      <c r="O151" s="2" t="s">
        <v>336</v>
      </c>
    </row>
    <row r="152" spans="1:15" ht="165" x14ac:dyDescent="0.2">
      <c r="A152" s="2" t="s">
        <v>254</v>
      </c>
      <c r="B152" s="2" t="s">
        <v>337</v>
      </c>
      <c r="C152" s="2" t="s">
        <v>16</v>
      </c>
      <c r="D152" s="2" t="s">
        <v>17</v>
      </c>
      <c r="E152" s="2"/>
      <c r="F152" s="2">
        <v>5000</v>
      </c>
      <c r="G152" s="2">
        <v>0</v>
      </c>
      <c r="H152" s="2">
        <v>0</v>
      </c>
      <c r="I152" s="2">
        <v>0</v>
      </c>
      <c r="J152" s="2">
        <v>0</v>
      </c>
      <c r="K152" s="2"/>
      <c r="L152" s="2">
        <f t="shared" si="9"/>
        <v>5000</v>
      </c>
      <c r="M152" s="2">
        <f t="shared" si="10"/>
        <v>0</v>
      </c>
      <c r="N152" s="2">
        <f t="shared" si="11"/>
        <v>5000</v>
      </c>
      <c r="O152" s="2" t="s">
        <v>338</v>
      </c>
    </row>
    <row r="153" spans="1:15" ht="409.5" x14ac:dyDescent="0.2">
      <c r="A153" s="2" t="s">
        <v>254</v>
      </c>
      <c r="B153" s="2" t="s">
        <v>339</v>
      </c>
      <c r="C153" s="2" t="s">
        <v>16</v>
      </c>
      <c r="D153" s="2" t="s">
        <v>17</v>
      </c>
      <c r="E153" s="2"/>
      <c r="F153" s="2">
        <v>5000</v>
      </c>
      <c r="G153" s="2">
        <v>0</v>
      </c>
      <c r="H153" s="2">
        <v>0</v>
      </c>
      <c r="I153" s="2">
        <v>0</v>
      </c>
      <c r="J153" s="2">
        <v>0</v>
      </c>
      <c r="K153" s="2"/>
      <c r="L153" s="2">
        <f t="shared" si="9"/>
        <v>5000</v>
      </c>
      <c r="M153" s="2">
        <f t="shared" si="10"/>
        <v>0</v>
      </c>
      <c r="N153" s="2">
        <f t="shared" si="11"/>
        <v>5000</v>
      </c>
      <c r="O153" s="2" t="s">
        <v>340</v>
      </c>
    </row>
    <row r="154" spans="1:15" ht="360" x14ac:dyDescent="0.2">
      <c r="A154" s="2" t="s">
        <v>254</v>
      </c>
      <c r="B154" s="2" t="s">
        <v>341</v>
      </c>
      <c r="C154" s="2" t="s">
        <v>16</v>
      </c>
      <c r="D154" s="2" t="s">
        <v>17</v>
      </c>
      <c r="E154" s="2"/>
      <c r="F154" s="2">
        <v>10000</v>
      </c>
      <c r="G154" s="2">
        <v>0</v>
      </c>
      <c r="H154" s="2">
        <v>0</v>
      </c>
      <c r="I154" s="2">
        <v>0</v>
      </c>
      <c r="J154" s="2">
        <v>0</v>
      </c>
      <c r="K154" s="2"/>
      <c r="L154" s="2">
        <f t="shared" si="9"/>
        <v>10000</v>
      </c>
      <c r="M154" s="2">
        <f t="shared" si="10"/>
        <v>0</v>
      </c>
      <c r="N154" s="2">
        <f t="shared" si="11"/>
        <v>10000</v>
      </c>
      <c r="O154" s="2" t="s">
        <v>342</v>
      </c>
    </row>
    <row r="155" spans="1:15" ht="31.5" x14ac:dyDescent="0.2">
      <c r="A155" s="3" t="s">
        <v>254</v>
      </c>
      <c r="B155" s="3" t="s">
        <v>343</v>
      </c>
      <c r="C155" s="3"/>
      <c r="D155" s="3"/>
      <c r="E155" s="3"/>
      <c r="F155" s="3">
        <f>SUM(F112:F154)</f>
        <v>336800</v>
      </c>
      <c r="G155" s="3">
        <f>SUM(G112:G154)</f>
        <v>11796</v>
      </c>
      <c r="H155" s="3">
        <f>SUM(H112:H154)</f>
        <v>1316</v>
      </c>
      <c r="I155" s="3"/>
      <c r="J155" s="3">
        <f>SUM(J112:J154)</f>
        <v>192605</v>
      </c>
      <c r="K155" s="3"/>
      <c r="L155" s="3">
        <f>SUM(L112:L154)</f>
        <v>304600</v>
      </c>
      <c r="M155" s="3">
        <f>SUM(M112:M154)</f>
        <v>205717</v>
      </c>
      <c r="N155" s="3">
        <f>SUM(N112:N154)</f>
        <v>510317</v>
      </c>
      <c r="O155" s="3"/>
    </row>
    <row r="156" spans="1:15" ht="195" x14ac:dyDescent="0.2">
      <c r="A156" s="2" t="s">
        <v>344</v>
      </c>
      <c r="B156" s="2" t="s">
        <v>345</v>
      </c>
      <c r="C156" s="2" t="s">
        <v>16</v>
      </c>
      <c r="D156" s="2" t="s">
        <v>17</v>
      </c>
      <c r="E156" s="2"/>
      <c r="F156" s="2">
        <v>5000</v>
      </c>
      <c r="G156" s="2">
        <v>0</v>
      </c>
      <c r="H156" s="2">
        <v>0</v>
      </c>
      <c r="I156" s="2">
        <v>0</v>
      </c>
      <c r="J156" s="2">
        <v>0</v>
      </c>
      <c r="K156" s="2"/>
      <c r="L156" s="2">
        <f t="shared" ref="L156:L198" si="12">IF(E156="כן",0,IF(I156&gt;3,0,F156))</f>
        <v>5000</v>
      </c>
      <c r="M156" s="2">
        <f t="shared" ref="M156:M198" si="13">IF(E156="כן", 0, SUM(G156+H156+J156))</f>
        <v>0</v>
      </c>
      <c r="N156" s="2">
        <f t="shared" ref="N156:N198" si="14">SUM(M156+L156)</f>
        <v>5000</v>
      </c>
      <c r="O156" s="2" t="s">
        <v>346</v>
      </c>
    </row>
    <row r="157" spans="1:15" ht="409.5" x14ac:dyDescent="0.2">
      <c r="A157" s="2" t="s">
        <v>344</v>
      </c>
      <c r="B157" s="2" t="s">
        <v>347</v>
      </c>
      <c r="C157" s="2" t="s">
        <v>32</v>
      </c>
      <c r="D157" s="2" t="s">
        <v>17</v>
      </c>
      <c r="E157" s="2"/>
      <c r="F157" s="2">
        <v>5500</v>
      </c>
      <c r="G157" s="2">
        <v>0</v>
      </c>
      <c r="H157" s="2">
        <v>0</v>
      </c>
      <c r="I157" s="2">
        <v>0</v>
      </c>
      <c r="J157" s="2">
        <v>0</v>
      </c>
      <c r="K157" s="2"/>
      <c r="L157" s="2">
        <f t="shared" si="12"/>
        <v>5500</v>
      </c>
      <c r="M157" s="2">
        <f t="shared" si="13"/>
        <v>0</v>
      </c>
      <c r="N157" s="2">
        <f t="shared" si="14"/>
        <v>5500</v>
      </c>
      <c r="O157" s="2" t="s">
        <v>348</v>
      </c>
    </row>
    <row r="158" spans="1:15" ht="409.5" x14ac:dyDescent="0.2">
      <c r="A158" s="2" t="s">
        <v>344</v>
      </c>
      <c r="B158" s="2" t="s">
        <v>349</v>
      </c>
      <c r="C158" s="2" t="s">
        <v>16</v>
      </c>
      <c r="D158" s="2" t="s">
        <v>17</v>
      </c>
      <c r="E158" s="2"/>
      <c r="F158" s="2">
        <v>9500</v>
      </c>
      <c r="G158" s="2">
        <v>0</v>
      </c>
      <c r="H158" s="2">
        <v>0</v>
      </c>
      <c r="I158" s="2">
        <v>0</v>
      </c>
      <c r="J158" s="2">
        <v>0</v>
      </c>
      <c r="K158" s="2"/>
      <c r="L158" s="2">
        <f t="shared" si="12"/>
        <v>9500</v>
      </c>
      <c r="M158" s="2">
        <f t="shared" si="13"/>
        <v>0</v>
      </c>
      <c r="N158" s="2">
        <f t="shared" si="14"/>
        <v>9500</v>
      </c>
      <c r="O158" s="2" t="s">
        <v>350</v>
      </c>
    </row>
    <row r="159" spans="1:15" ht="409.5" x14ac:dyDescent="0.2">
      <c r="A159" s="2" t="s">
        <v>344</v>
      </c>
      <c r="B159" s="2" t="s">
        <v>351</v>
      </c>
      <c r="C159" s="2" t="s">
        <v>16</v>
      </c>
      <c r="D159" s="2" t="s">
        <v>17</v>
      </c>
      <c r="E159" s="2"/>
      <c r="F159" s="2">
        <v>4248</v>
      </c>
      <c r="G159" s="2">
        <v>0</v>
      </c>
      <c r="H159" s="2">
        <v>0</v>
      </c>
      <c r="I159" s="2">
        <v>3</v>
      </c>
      <c r="J159" s="2">
        <v>2643</v>
      </c>
      <c r="K159" s="2"/>
      <c r="L159" s="2">
        <f t="shared" si="12"/>
        <v>4248</v>
      </c>
      <c r="M159" s="2">
        <f t="shared" si="13"/>
        <v>2643</v>
      </c>
      <c r="N159" s="2">
        <f t="shared" si="14"/>
        <v>6891</v>
      </c>
      <c r="O159" s="2" t="s">
        <v>352</v>
      </c>
    </row>
    <row r="160" spans="1:15" ht="409.5" x14ac:dyDescent="0.2">
      <c r="A160" s="2" t="s">
        <v>344</v>
      </c>
      <c r="B160" s="2" t="s">
        <v>353</v>
      </c>
      <c r="C160" s="2" t="s">
        <v>16</v>
      </c>
      <c r="D160" s="2" t="s">
        <v>17</v>
      </c>
      <c r="E160" s="2"/>
      <c r="F160" s="2">
        <v>2000</v>
      </c>
      <c r="G160" s="2">
        <v>112683</v>
      </c>
      <c r="H160" s="2">
        <v>0</v>
      </c>
      <c r="I160" s="2">
        <v>2</v>
      </c>
      <c r="J160" s="2">
        <v>4680</v>
      </c>
      <c r="K160" s="2" t="s">
        <v>354</v>
      </c>
      <c r="L160" s="2">
        <f t="shared" si="12"/>
        <v>2000</v>
      </c>
      <c r="M160" s="2">
        <f t="shared" si="13"/>
        <v>117363</v>
      </c>
      <c r="N160" s="2">
        <f t="shared" si="14"/>
        <v>119363</v>
      </c>
      <c r="O160" s="2" t="s">
        <v>355</v>
      </c>
    </row>
    <row r="161" spans="1:15" ht="409.5" x14ac:dyDescent="0.2">
      <c r="A161" s="2" t="s">
        <v>344</v>
      </c>
      <c r="B161" s="2" t="s">
        <v>356</v>
      </c>
      <c r="C161" s="2" t="s">
        <v>43</v>
      </c>
      <c r="D161" s="2" t="s">
        <v>17</v>
      </c>
      <c r="E161" s="2"/>
      <c r="F161" s="2">
        <v>2964</v>
      </c>
      <c r="G161" s="2">
        <v>0</v>
      </c>
      <c r="H161" s="2">
        <v>0</v>
      </c>
      <c r="I161" s="2">
        <v>0</v>
      </c>
      <c r="J161" s="2">
        <v>0</v>
      </c>
      <c r="K161" s="2"/>
      <c r="L161" s="2">
        <f t="shared" si="12"/>
        <v>2964</v>
      </c>
      <c r="M161" s="2">
        <f t="shared" si="13"/>
        <v>0</v>
      </c>
      <c r="N161" s="2">
        <f t="shared" si="14"/>
        <v>2964</v>
      </c>
      <c r="O161" s="2" t="s">
        <v>357</v>
      </c>
    </row>
    <row r="162" spans="1:15" ht="409.5" x14ac:dyDescent="0.2">
      <c r="A162" s="2" t="s">
        <v>344</v>
      </c>
      <c r="B162" s="2" t="s">
        <v>358</v>
      </c>
      <c r="C162" s="2" t="s">
        <v>16</v>
      </c>
      <c r="D162" s="2" t="s">
        <v>17</v>
      </c>
      <c r="E162" s="2"/>
      <c r="F162" s="2">
        <v>6500</v>
      </c>
      <c r="G162" s="2">
        <v>44504</v>
      </c>
      <c r="H162" s="2">
        <v>0</v>
      </c>
      <c r="I162" s="2">
        <v>11</v>
      </c>
      <c r="J162" s="2">
        <v>84370</v>
      </c>
      <c r="K162" s="2" t="s">
        <v>68</v>
      </c>
      <c r="L162" s="2">
        <f t="shared" si="12"/>
        <v>0</v>
      </c>
      <c r="M162" s="2">
        <f t="shared" si="13"/>
        <v>128874</v>
      </c>
      <c r="N162" s="2">
        <f t="shared" si="14"/>
        <v>128874</v>
      </c>
      <c r="O162" s="2" t="s">
        <v>359</v>
      </c>
    </row>
    <row r="163" spans="1:15" ht="409.5" x14ac:dyDescent="0.2">
      <c r="A163" s="2" t="s">
        <v>344</v>
      </c>
      <c r="B163" s="2" t="s">
        <v>360</v>
      </c>
      <c r="C163" s="2" t="s">
        <v>79</v>
      </c>
      <c r="D163" s="2" t="s">
        <v>17</v>
      </c>
      <c r="E163" s="2"/>
      <c r="F163" s="2">
        <v>6000</v>
      </c>
      <c r="G163" s="2">
        <v>20348</v>
      </c>
      <c r="H163" s="2">
        <v>9052</v>
      </c>
      <c r="I163" s="2">
        <v>9</v>
      </c>
      <c r="J163" s="2">
        <v>63240</v>
      </c>
      <c r="K163" s="2" t="s">
        <v>361</v>
      </c>
      <c r="L163" s="2">
        <f t="shared" si="12"/>
        <v>0</v>
      </c>
      <c r="M163" s="2">
        <f t="shared" si="13"/>
        <v>92640</v>
      </c>
      <c r="N163" s="2">
        <f t="shared" si="14"/>
        <v>92640</v>
      </c>
      <c r="O163" s="2" t="s">
        <v>362</v>
      </c>
    </row>
    <row r="164" spans="1:15" ht="390" x14ac:dyDescent="0.2">
      <c r="A164" s="2" t="s">
        <v>344</v>
      </c>
      <c r="B164" s="2" t="s">
        <v>363</v>
      </c>
      <c r="C164" s="2" t="s">
        <v>16</v>
      </c>
      <c r="D164" s="2" t="s">
        <v>17</v>
      </c>
      <c r="E164" s="2" t="s">
        <v>142</v>
      </c>
      <c r="F164" s="2">
        <v>5800</v>
      </c>
      <c r="G164" s="2">
        <v>41944</v>
      </c>
      <c r="H164" s="2">
        <v>0</v>
      </c>
      <c r="I164" s="2">
        <v>9</v>
      </c>
      <c r="J164" s="2">
        <v>61596</v>
      </c>
      <c r="K164" s="2" t="s">
        <v>68</v>
      </c>
      <c r="L164" s="2">
        <f t="shared" si="12"/>
        <v>0</v>
      </c>
      <c r="M164" s="2">
        <f t="shared" si="13"/>
        <v>0</v>
      </c>
      <c r="N164" s="2">
        <f t="shared" si="14"/>
        <v>0</v>
      </c>
      <c r="O164" s="2" t="s">
        <v>364</v>
      </c>
    </row>
    <row r="165" spans="1:15" ht="225" x14ac:dyDescent="0.2">
      <c r="A165" s="2" t="s">
        <v>344</v>
      </c>
      <c r="B165" s="2" t="s">
        <v>365</v>
      </c>
      <c r="C165" s="2" t="s">
        <v>79</v>
      </c>
      <c r="D165" s="2" t="s">
        <v>17</v>
      </c>
      <c r="E165" s="2"/>
      <c r="F165" s="2">
        <v>6500</v>
      </c>
      <c r="G165" s="2">
        <v>0</v>
      </c>
      <c r="H165" s="2">
        <v>0</v>
      </c>
      <c r="I165" s="2">
        <v>0</v>
      </c>
      <c r="J165" s="2">
        <v>0</v>
      </c>
      <c r="K165" s="2"/>
      <c r="L165" s="2">
        <f t="shared" si="12"/>
        <v>6500</v>
      </c>
      <c r="M165" s="2">
        <f t="shared" si="13"/>
        <v>0</v>
      </c>
      <c r="N165" s="2">
        <f t="shared" si="14"/>
        <v>6500</v>
      </c>
      <c r="O165" s="2" t="s">
        <v>366</v>
      </c>
    </row>
    <row r="166" spans="1:15" ht="409.5" x14ac:dyDescent="0.2">
      <c r="A166" s="2" t="s">
        <v>344</v>
      </c>
      <c r="B166" s="2" t="s">
        <v>367</v>
      </c>
      <c r="C166" s="2" t="s">
        <v>43</v>
      </c>
      <c r="D166" s="2" t="s">
        <v>17</v>
      </c>
      <c r="E166" s="2"/>
      <c r="F166" s="2">
        <v>4500</v>
      </c>
      <c r="G166" s="2">
        <v>0</v>
      </c>
      <c r="H166" s="2">
        <v>0</v>
      </c>
      <c r="I166" s="2">
        <v>0</v>
      </c>
      <c r="J166" s="2">
        <v>0</v>
      </c>
      <c r="K166" s="2"/>
      <c r="L166" s="2">
        <f t="shared" si="12"/>
        <v>4500</v>
      </c>
      <c r="M166" s="2">
        <f t="shared" si="13"/>
        <v>0</v>
      </c>
      <c r="N166" s="2">
        <f t="shared" si="14"/>
        <v>4500</v>
      </c>
      <c r="O166" s="2" t="s">
        <v>368</v>
      </c>
    </row>
    <row r="167" spans="1:15" ht="405" x14ac:dyDescent="0.2">
      <c r="A167" s="2" t="s">
        <v>344</v>
      </c>
      <c r="B167" s="2" t="s">
        <v>369</v>
      </c>
      <c r="C167" s="2" t="s">
        <v>32</v>
      </c>
      <c r="D167" s="2" t="s">
        <v>17</v>
      </c>
      <c r="E167" s="2"/>
      <c r="F167" s="2">
        <v>5000</v>
      </c>
      <c r="G167" s="2">
        <v>0</v>
      </c>
      <c r="H167" s="2">
        <v>0</v>
      </c>
      <c r="I167" s="2">
        <v>0</v>
      </c>
      <c r="J167" s="2">
        <v>0</v>
      </c>
      <c r="K167" s="2"/>
      <c r="L167" s="2">
        <f t="shared" si="12"/>
        <v>5000</v>
      </c>
      <c r="M167" s="2">
        <f t="shared" si="13"/>
        <v>0</v>
      </c>
      <c r="N167" s="2">
        <f t="shared" si="14"/>
        <v>5000</v>
      </c>
      <c r="O167" s="2" t="s">
        <v>370</v>
      </c>
    </row>
    <row r="168" spans="1:15" ht="210" x14ac:dyDescent="0.2">
      <c r="A168" s="2" t="s">
        <v>344</v>
      </c>
      <c r="B168" s="2" t="s">
        <v>371</v>
      </c>
      <c r="C168" s="2" t="s">
        <v>32</v>
      </c>
      <c r="D168" s="2" t="s">
        <v>17</v>
      </c>
      <c r="E168" s="2"/>
      <c r="F168" s="2">
        <v>3750</v>
      </c>
      <c r="G168" s="2">
        <v>0</v>
      </c>
      <c r="H168" s="2">
        <v>0</v>
      </c>
      <c r="I168" s="2">
        <v>0</v>
      </c>
      <c r="J168" s="2">
        <v>0</v>
      </c>
      <c r="K168" s="2"/>
      <c r="L168" s="2">
        <f t="shared" si="12"/>
        <v>3750</v>
      </c>
      <c r="M168" s="2">
        <f t="shared" si="13"/>
        <v>0</v>
      </c>
      <c r="N168" s="2">
        <f t="shared" si="14"/>
        <v>3750</v>
      </c>
      <c r="O168" s="2" t="s">
        <v>372</v>
      </c>
    </row>
    <row r="169" spans="1:15" ht="270" x14ac:dyDescent="0.2">
      <c r="A169" s="2" t="s">
        <v>344</v>
      </c>
      <c r="B169" s="2" t="s">
        <v>373</v>
      </c>
      <c r="C169" s="2" t="s">
        <v>32</v>
      </c>
      <c r="D169" s="2" t="s">
        <v>17</v>
      </c>
      <c r="E169" s="2"/>
      <c r="F169" s="2">
        <v>5000</v>
      </c>
      <c r="G169" s="2">
        <v>0</v>
      </c>
      <c r="H169" s="2">
        <v>0</v>
      </c>
      <c r="I169" s="2">
        <v>0</v>
      </c>
      <c r="J169" s="2">
        <v>0</v>
      </c>
      <c r="K169" s="2"/>
      <c r="L169" s="2">
        <f t="shared" si="12"/>
        <v>5000</v>
      </c>
      <c r="M169" s="2">
        <f t="shared" si="13"/>
        <v>0</v>
      </c>
      <c r="N169" s="2">
        <f t="shared" si="14"/>
        <v>5000</v>
      </c>
      <c r="O169" s="2" t="s">
        <v>374</v>
      </c>
    </row>
    <row r="170" spans="1:15" ht="240" x14ac:dyDescent="0.2">
      <c r="A170" s="2" t="s">
        <v>344</v>
      </c>
      <c r="B170" s="2" t="s">
        <v>375</v>
      </c>
      <c r="C170" s="2" t="s">
        <v>32</v>
      </c>
      <c r="D170" s="2" t="s">
        <v>17</v>
      </c>
      <c r="E170" s="2"/>
      <c r="F170" s="2">
        <v>7650</v>
      </c>
      <c r="G170" s="2">
        <v>25799</v>
      </c>
      <c r="H170" s="2">
        <v>0</v>
      </c>
      <c r="I170" s="2">
        <v>0</v>
      </c>
      <c r="J170" s="2">
        <v>0</v>
      </c>
      <c r="K170" s="2" t="s">
        <v>376</v>
      </c>
      <c r="L170" s="2">
        <f t="shared" si="12"/>
        <v>7650</v>
      </c>
      <c r="M170" s="2">
        <f t="shared" si="13"/>
        <v>25799</v>
      </c>
      <c r="N170" s="2">
        <f t="shared" si="14"/>
        <v>33449</v>
      </c>
      <c r="O170" s="2" t="s">
        <v>377</v>
      </c>
    </row>
    <row r="171" spans="1:15" ht="210" x14ac:dyDescent="0.2">
      <c r="A171" s="2" t="s">
        <v>344</v>
      </c>
      <c r="B171" s="2" t="s">
        <v>378</v>
      </c>
      <c r="C171" s="2" t="s">
        <v>32</v>
      </c>
      <c r="D171" s="2" t="s">
        <v>17</v>
      </c>
      <c r="E171" s="2"/>
      <c r="F171" s="2">
        <v>5000</v>
      </c>
      <c r="G171" s="2">
        <v>0</v>
      </c>
      <c r="H171" s="2">
        <v>0</v>
      </c>
      <c r="I171" s="2">
        <v>0</v>
      </c>
      <c r="J171" s="2">
        <v>0</v>
      </c>
      <c r="K171" s="2"/>
      <c r="L171" s="2">
        <f t="shared" si="12"/>
        <v>5000</v>
      </c>
      <c r="M171" s="2">
        <f t="shared" si="13"/>
        <v>0</v>
      </c>
      <c r="N171" s="2">
        <f t="shared" si="14"/>
        <v>5000</v>
      </c>
      <c r="O171" s="2" t="s">
        <v>379</v>
      </c>
    </row>
    <row r="172" spans="1:15" ht="90" x14ac:dyDescent="0.2">
      <c r="A172" s="2" t="s">
        <v>344</v>
      </c>
      <c r="B172" s="2" t="s">
        <v>380</v>
      </c>
      <c r="C172" s="2" t="s">
        <v>16</v>
      </c>
      <c r="D172" s="2" t="s">
        <v>17</v>
      </c>
      <c r="E172" s="2"/>
      <c r="F172" s="2">
        <v>5000</v>
      </c>
      <c r="G172" s="2">
        <v>0</v>
      </c>
      <c r="H172" s="2">
        <v>0</v>
      </c>
      <c r="I172" s="2">
        <v>0</v>
      </c>
      <c r="J172" s="2">
        <v>0</v>
      </c>
      <c r="K172" s="2"/>
      <c r="L172" s="2">
        <f t="shared" si="12"/>
        <v>5000</v>
      </c>
      <c r="M172" s="2">
        <f t="shared" si="13"/>
        <v>0</v>
      </c>
      <c r="N172" s="2">
        <f t="shared" si="14"/>
        <v>5000</v>
      </c>
      <c r="O172" s="2" t="s">
        <v>381</v>
      </c>
    </row>
    <row r="173" spans="1:15" ht="409.5" x14ac:dyDescent="0.2">
      <c r="A173" s="2" t="s">
        <v>344</v>
      </c>
      <c r="B173" s="2" t="s">
        <v>382</v>
      </c>
      <c r="C173" s="2" t="s">
        <v>16</v>
      </c>
      <c r="D173" s="2" t="s">
        <v>17</v>
      </c>
      <c r="E173" s="2"/>
      <c r="F173" s="2">
        <v>6500</v>
      </c>
      <c r="G173" s="2">
        <v>0</v>
      </c>
      <c r="H173" s="2">
        <v>0</v>
      </c>
      <c r="I173" s="2">
        <v>1</v>
      </c>
      <c r="J173" s="2">
        <v>7670</v>
      </c>
      <c r="K173" s="2"/>
      <c r="L173" s="2">
        <f t="shared" si="12"/>
        <v>6500</v>
      </c>
      <c r="M173" s="2">
        <f t="shared" si="13"/>
        <v>7670</v>
      </c>
      <c r="N173" s="2">
        <f t="shared" si="14"/>
        <v>14170</v>
      </c>
      <c r="O173" s="2" t="s">
        <v>383</v>
      </c>
    </row>
    <row r="174" spans="1:15" ht="409.5" x14ac:dyDescent="0.2">
      <c r="A174" s="2" t="s">
        <v>344</v>
      </c>
      <c r="B174" s="2" t="s">
        <v>384</v>
      </c>
      <c r="C174" s="2" t="s">
        <v>43</v>
      </c>
      <c r="D174" s="2" t="s">
        <v>17</v>
      </c>
      <c r="E174" s="2"/>
      <c r="F174" s="2">
        <v>5600</v>
      </c>
      <c r="G174" s="2">
        <v>0</v>
      </c>
      <c r="H174" s="2">
        <v>0</v>
      </c>
      <c r="I174" s="2">
        <v>0</v>
      </c>
      <c r="J174" s="2">
        <v>0</v>
      </c>
      <c r="K174" s="2"/>
      <c r="L174" s="2">
        <f t="shared" si="12"/>
        <v>5600</v>
      </c>
      <c r="M174" s="2">
        <f t="shared" si="13"/>
        <v>0</v>
      </c>
      <c r="N174" s="2">
        <f t="shared" si="14"/>
        <v>5600</v>
      </c>
      <c r="O174" s="2" t="s">
        <v>385</v>
      </c>
    </row>
    <row r="175" spans="1:15" ht="255" x14ac:dyDescent="0.2">
      <c r="A175" s="2" t="s">
        <v>344</v>
      </c>
      <c r="B175" s="2" t="s">
        <v>386</v>
      </c>
      <c r="C175" s="2" t="s">
        <v>32</v>
      </c>
      <c r="D175" s="2" t="s">
        <v>17</v>
      </c>
      <c r="E175" s="2"/>
      <c r="F175" s="2">
        <v>2000</v>
      </c>
      <c r="G175" s="2">
        <v>0</v>
      </c>
      <c r="H175" s="2">
        <v>0</v>
      </c>
      <c r="I175" s="2">
        <v>0</v>
      </c>
      <c r="J175" s="2">
        <v>0</v>
      </c>
      <c r="K175" s="2"/>
      <c r="L175" s="2">
        <f t="shared" si="12"/>
        <v>2000</v>
      </c>
      <c r="M175" s="2">
        <f t="shared" si="13"/>
        <v>0</v>
      </c>
      <c r="N175" s="2">
        <f t="shared" si="14"/>
        <v>2000</v>
      </c>
      <c r="O175" s="2" t="s">
        <v>387</v>
      </c>
    </row>
    <row r="176" spans="1:15" ht="409.5" x14ac:dyDescent="0.2">
      <c r="A176" s="2" t="s">
        <v>344</v>
      </c>
      <c r="B176" s="2" t="s">
        <v>388</v>
      </c>
      <c r="C176" s="2"/>
      <c r="D176" s="2" t="s">
        <v>17</v>
      </c>
      <c r="E176" s="2"/>
      <c r="F176" s="2">
        <v>5000</v>
      </c>
      <c r="G176" s="2">
        <v>165715</v>
      </c>
      <c r="H176" s="2">
        <v>0</v>
      </c>
      <c r="I176" s="2">
        <v>0</v>
      </c>
      <c r="J176" s="2">
        <v>0</v>
      </c>
      <c r="K176" s="2" t="s">
        <v>68</v>
      </c>
      <c r="L176" s="2">
        <f t="shared" si="12"/>
        <v>5000</v>
      </c>
      <c r="M176" s="2">
        <f t="shared" si="13"/>
        <v>165715</v>
      </c>
      <c r="N176" s="2">
        <f t="shared" si="14"/>
        <v>170715</v>
      </c>
      <c r="O176" s="2" t="s">
        <v>389</v>
      </c>
    </row>
    <row r="177" spans="1:15" ht="375" x14ac:dyDescent="0.2">
      <c r="A177" s="2" t="s">
        <v>344</v>
      </c>
      <c r="B177" s="2" t="s">
        <v>390</v>
      </c>
      <c r="C177" s="2" t="s">
        <v>16</v>
      </c>
      <c r="D177" s="2" t="s">
        <v>17</v>
      </c>
      <c r="E177" s="2"/>
      <c r="F177" s="2">
        <v>9500</v>
      </c>
      <c r="G177" s="2">
        <v>0</v>
      </c>
      <c r="H177" s="2">
        <v>0</v>
      </c>
      <c r="I177" s="2">
        <v>1</v>
      </c>
      <c r="J177" s="2">
        <v>11210</v>
      </c>
      <c r="K177" s="2"/>
      <c r="L177" s="2">
        <f t="shared" si="12"/>
        <v>9500</v>
      </c>
      <c r="M177" s="2">
        <f t="shared" si="13"/>
        <v>11210</v>
      </c>
      <c r="N177" s="2">
        <f t="shared" si="14"/>
        <v>20710</v>
      </c>
      <c r="O177" s="2" t="s">
        <v>391</v>
      </c>
    </row>
    <row r="178" spans="1:15" ht="270" x14ac:dyDescent="0.2">
      <c r="A178" s="2" t="s">
        <v>344</v>
      </c>
      <c r="B178" s="2" t="s">
        <v>392</v>
      </c>
      <c r="C178" s="2" t="s">
        <v>32</v>
      </c>
      <c r="D178" s="2" t="s">
        <v>17</v>
      </c>
      <c r="E178" s="2"/>
      <c r="F178" s="2">
        <v>1500</v>
      </c>
      <c r="G178" s="2">
        <v>0</v>
      </c>
      <c r="H178" s="2">
        <v>0</v>
      </c>
      <c r="I178" s="2">
        <v>0</v>
      </c>
      <c r="J178" s="2">
        <v>0</v>
      </c>
      <c r="K178" s="2"/>
      <c r="L178" s="2">
        <f t="shared" si="12"/>
        <v>1500</v>
      </c>
      <c r="M178" s="2">
        <f t="shared" si="13"/>
        <v>0</v>
      </c>
      <c r="N178" s="2">
        <f t="shared" si="14"/>
        <v>1500</v>
      </c>
      <c r="O178" s="2" t="s">
        <v>393</v>
      </c>
    </row>
    <row r="179" spans="1:15" ht="409.5" x14ac:dyDescent="0.2">
      <c r="A179" s="2" t="s">
        <v>344</v>
      </c>
      <c r="B179" s="2" t="s">
        <v>394</v>
      </c>
      <c r="C179" s="2" t="s">
        <v>16</v>
      </c>
      <c r="D179" s="2" t="s">
        <v>17</v>
      </c>
      <c r="E179" s="2"/>
      <c r="F179" s="2">
        <v>5000</v>
      </c>
      <c r="G179" s="2">
        <v>0</v>
      </c>
      <c r="H179" s="2">
        <v>0</v>
      </c>
      <c r="I179" s="2">
        <v>0</v>
      </c>
      <c r="J179" s="2">
        <v>0</v>
      </c>
      <c r="K179" s="2"/>
      <c r="L179" s="2">
        <f t="shared" si="12"/>
        <v>5000</v>
      </c>
      <c r="M179" s="2">
        <f t="shared" si="13"/>
        <v>0</v>
      </c>
      <c r="N179" s="2">
        <f t="shared" si="14"/>
        <v>5000</v>
      </c>
      <c r="O179" s="2" t="s">
        <v>395</v>
      </c>
    </row>
    <row r="180" spans="1:15" ht="375" x14ac:dyDescent="0.2">
      <c r="A180" s="2" t="s">
        <v>344</v>
      </c>
      <c r="B180" s="2" t="s">
        <v>396</v>
      </c>
      <c r="C180" s="2" t="s">
        <v>32</v>
      </c>
      <c r="D180" s="2" t="s">
        <v>17</v>
      </c>
      <c r="E180" s="2"/>
      <c r="F180" s="2">
        <v>4500</v>
      </c>
      <c r="G180" s="2">
        <v>7333</v>
      </c>
      <c r="H180" s="2">
        <v>5159</v>
      </c>
      <c r="I180" s="2">
        <v>0</v>
      </c>
      <c r="J180" s="2">
        <v>0</v>
      </c>
      <c r="K180" s="2" t="s">
        <v>397</v>
      </c>
      <c r="L180" s="2">
        <f t="shared" si="12"/>
        <v>4500</v>
      </c>
      <c r="M180" s="2">
        <f t="shared" si="13"/>
        <v>12492</v>
      </c>
      <c r="N180" s="2">
        <f t="shared" si="14"/>
        <v>16992</v>
      </c>
      <c r="O180" s="2" t="s">
        <v>398</v>
      </c>
    </row>
    <row r="181" spans="1:15" ht="405" x14ac:dyDescent="0.2">
      <c r="A181" s="2" t="s">
        <v>344</v>
      </c>
      <c r="B181" s="2" t="s">
        <v>399</v>
      </c>
      <c r="C181" s="2" t="s">
        <v>16</v>
      </c>
      <c r="D181" s="2" t="s">
        <v>17</v>
      </c>
      <c r="E181" s="2"/>
      <c r="F181" s="2">
        <v>6750</v>
      </c>
      <c r="G181" s="2">
        <v>0</v>
      </c>
      <c r="H181" s="2">
        <v>0</v>
      </c>
      <c r="I181" s="2">
        <v>0</v>
      </c>
      <c r="J181" s="2">
        <v>0</v>
      </c>
      <c r="K181" s="2"/>
      <c r="L181" s="2">
        <f t="shared" si="12"/>
        <v>6750</v>
      </c>
      <c r="M181" s="2">
        <f t="shared" si="13"/>
        <v>0</v>
      </c>
      <c r="N181" s="2">
        <f t="shared" si="14"/>
        <v>6750</v>
      </c>
      <c r="O181" s="2" t="s">
        <v>400</v>
      </c>
    </row>
    <row r="182" spans="1:15" ht="180" x14ac:dyDescent="0.2">
      <c r="A182" s="2" t="s">
        <v>344</v>
      </c>
      <c r="B182" s="2" t="s">
        <v>401</v>
      </c>
      <c r="C182" s="2" t="s">
        <v>16</v>
      </c>
      <c r="D182" s="2" t="s">
        <v>17</v>
      </c>
      <c r="E182" s="2"/>
      <c r="F182" s="2">
        <v>10000</v>
      </c>
      <c r="G182" s="2">
        <v>0</v>
      </c>
      <c r="H182" s="2">
        <v>0</v>
      </c>
      <c r="I182" s="2">
        <v>0</v>
      </c>
      <c r="J182" s="2">
        <v>0</v>
      </c>
      <c r="K182" s="2"/>
      <c r="L182" s="2">
        <f t="shared" si="12"/>
        <v>10000</v>
      </c>
      <c r="M182" s="2">
        <f t="shared" si="13"/>
        <v>0</v>
      </c>
      <c r="N182" s="2">
        <f t="shared" si="14"/>
        <v>10000</v>
      </c>
      <c r="O182" s="2" t="s">
        <v>402</v>
      </c>
    </row>
    <row r="183" spans="1:15" ht="165" x14ac:dyDescent="0.2">
      <c r="A183" s="2" t="s">
        <v>344</v>
      </c>
      <c r="B183" s="2" t="s">
        <v>403</v>
      </c>
      <c r="C183" s="2" t="s">
        <v>16</v>
      </c>
      <c r="D183" s="2" t="s">
        <v>17</v>
      </c>
      <c r="E183" s="2"/>
      <c r="F183" s="2">
        <v>8500</v>
      </c>
      <c r="G183" s="2">
        <v>0</v>
      </c>
      <c r="H183" s="2">
        <v>0</v>
      </c>
      <c r="I183" s="2">
        <v>0</v>
      </c>
      <c r="J183" s="2">
        <v>0</v>
      </c>
      <c r="K183" s="2"/>
      <c r="L183" s="2">
        <f t="shared" si="12"/>
        <v>8500</v>
      </c>
      <c r="M183" s="2">
        <f t="shared" si="13"/>
        <v>0</v>
      </c>
      <c r="N183" s="2">
        <f t="shared" si="14"/>
        <v>8500</v>
      </c>
      <c r="O183" s="2" t="s">
        <v>404</v>
      </c>
    </row>
    <row r="184" spans="1:15" ht="330" x14ac:dyDescent="0.2">
      <c r="A184" s="2" t="s">
        <v>344</v>
      </c>
      <c r="B184" s="2" t="s">
        <v>405</v>
      </c>
      <c r="C184" s="2" t="s">
        <v>16</v>
      </c>
      <c r="D184" s="2" t="s">
        <v>17</v>
      </c>
      <c r="E184" s="2"/>
      <c r="F184" s="2">
        <v>12500</v>
      </c>
      <c r="G184" s="2">
        <v>0</v>
      </c>
      <c r="H184" s="2">
        <v>0</v>
      </c>
      <c r="I184" s="2">
        <v>0</v>
      </c>
      <c r="J184" s="2">
        <v>0</v>
      </c>
      <c r="K184" s="2"/>
      <c r="L184" s="2">
        <f t="shared" si="12"/>
        <v>12500</v>
      </c>
      <c r="M184" s="2">
        <f t="shared" si="13"/>
        <v>0</v>
      </c>
      <c r="N184" s="2">
        <f t="shared" si="14"/>
        <v>12500</v>
      </c>
      <c r="O184" s="2" t="s">
        <v>406</v>
      </c>
    </row>
    <row r="185" spans="1:15" ht="180" x14ac:dyDescent="0.2">
      <c r="A185" s="2" t="s">
        <v>344</v>
      </c>
      <c r="B185" s="2" t="s">
        <v>407</v>
      </c>
      <c r="C185" s="2" t="s">
        <v>16</v>
      </c>
      <c r="D185" s="2" t="s">
        <v>17</v>
      </c>
      <c r="E185" s="2"/>
      <c r="F185" s="2">
        <v>6500</v>
      </c>
      <c r="G185" s="2">
        <v>0</v>
      </c>
      <c r="H185" s="2">
        <v>0</v>
      </c>
      <c r="I185" s="2">
        <v>0</v>
      </c>
      <c r="J185" s="2">
        <v>0</v>
      </c>
      <c r="K185" s="2"/>
      <c r="L185" s="2">
        <f t="shared" si="12"/>
        <v>6500</v>
      </c>
      <c r="M185" s="2">
        <f t="shared" si="13"/>
        <v>0</v>
      </c>
      <c r="N185" s="2">
        <f t="shared" si="14"/>
        <v>6500</v>
      </c>
      <c r="O185" s="2" t="s">
        <v>408</v>
      </c>
    </row>
    <row r="186" spans="1:15" ht="360" x14ac:dyDescent="0.2">
      <c r="A186" s="2" t="s">
        <v>344</v>
      </c>
      <c r="B186" s="2" t="s">
        <v>409</v>
      </c>
      <c r="C186" s="2" t="s">
        <v>79</v>
      </c>
      <c r="D186" s="2" t="s">
        <v>17</v>
      </c>
      <c r="E186" s="2"/>
      <c r="F186" s="2">
        <v>10000</v>
      </c>
      <c r="G186" s="2">
        <v>0</v>
      </c>
      <c r="H186" s="2">
        <v>0</v>
      </c>
      <c r="I186" s="2">
        <v>1</v>
      </c>
      <c r="J186" s="2">
        <v>11700</v>
      </c>
      <c r="K186" s="2"/>
      <c r="L186" s="2">
        <f t="shared" si="12"/>
        <v>10000</v>
      </c>
      <c r="M186" s="2">
        <f t="shared" si="13"/>
        <v>11700</v>
      </c>
      <c r="N186" s="2">
        <f t="shared" si="14"/>
        <v>21700</v>
      </c>
      <c r="O186" s="2" t="s">
        <v>410</v>
      </c>
    </row>
    <row r="187" spans="1:15" ht="270" x14ac:dyDescent="0.2">
      <c r="A187" s="2" t="s">
        <v>344</v>
      </c>
      <c r="B187" s="2" t="s">
        <v>411</v>
      </c>
      <c r="C187" s="2" t="s">
        <v>16</v>
      </c>
      <c r="D187" s="2" t="s">
        <v>17</v>
      </c>
      <c r="E187" s="2"/>
      <c r="F187" s="2">
        <v>8040</v>
      </c>
      <c r="G187" s="2">
        <v>0</v>
      </c>
      <c r="H187" s="2">
        <v>0</v>
      </c>
      <c r="I187" s="2">
        <v>0</v>
      </c>
      <c r="J187" s="2">
        <v>0</v>
      </c>
      <c r="K187" s="2"/>
      <c r="L187" s="2">
        <f t="shared" si="12"/>
        <v>8040</v>
      </c>
      <c r="M187" s="2">
        <f t="shared" si="13"/>
        <v>0</v>
      </c>
      <c r="N187" s="2">
        <f t="shared" si="14"/>
        <v>8040</v>
      </c>
      <c r="O187" s="2" t="s">
        <v>412</v>
      </c>
    </row>
    <row r="188" spans="1:15" ht="409.5" x14ac:dyDescent="0.2">
      <c r="A188" s="2" t="s">
        <v>344</v>
      </c>
      <c r="B188" s="2" t="s">
        <v>413</v>
      </c>
      <c r="C188" s="2" t="s">
        <v>16</v>
      </c>
      <c r="D188" s="2" t="s">
        <v>17</v>
      </c>
      <c r="E188" s="2"/>
      <c r="F188" s="2">
        <v>15500</v>
      </c>
      <c r="G188" s="2">
        <v>0</v>
      </c>
      <c r="H188" s="2">
        <v>0</v>
      </c>
      <c r="I188" s="2">
        <v>0</v>
      </c>
      <c r="J188" s="2">
        <v>0</v>
      </c>
      <c r="K188" s="2"/>
      <c r="L188" s="2">
        <f t="shared" si="12"/>
        <v>15500</v>
      </c>
      <c r="M188" s="2">
        <f t="shared" si="13"/>
        <v>0</v>
      </c>
      <c r="N188" s="2">
        <f t="shared" si="14"/>
        <v>15500</v>
      </c>
      <c r="O188" s="2" t="s">
        <v>414</v>
      </c>
    </row>
    <row r="189" spans="1:15" ht="195" x14ac:dyDescent="0.2">
      <c r="A189" s="2" t="s">
        <v>344</v>
      </c>
      <c r="B189" s="2" t="s">
        <v>415</v>
      </c>
      <c r="C189" s="2" t="s">
        <v>16</v>
      </c>
      <c r="D189" s="2" t="s">
        <v>17</v>
      </c>
      <c r="E189" s="2"/>
      <c r="F189" s="2">
        <v>6500</v>
      </c>
      <c r="G189" s="2">
        <v>0</v>
      </c>
      <c r="H189" s="2">
        <v>0</v>
      </c>
      <c r="I189" s="2">
        <v>0</v>
      </c>
      <c r="J189" s="2">
        <v>0</v>
      </c>
      <c r="K189" s="2"/>
      <c r="L189" s="2">
        <f t="shared" si="12"/>
        <v>6500</v>
      </c>
      <c r="M189" s="2">
        <f t="shared" si="13"/>
        <v>0</v>
      </c>
      <c r="N189" s="2">
        <f t="shared" si="14"/>
        <v>6500</v>
      </c>
      <c r="O189" s="2" t="s">
        <v>416</v>
      </c>
    </row>
    <row r="190" spans="1:15" ht="405" x14ac:dyDescent="0.2">
      <c r="A190" s="2" t="s">
        <v>344</v>
      </c>
      <c r="B190" s="2" t="s">
        <v>417</v>
      </c>
      <c r="C190" s="2" t="s">
        <v>16</v>
      </c>
      <c r="D190" s="2" t="s">
        <v>17</v>
      </c>
      <c r="E190" s="2"/>
      <c r="F190" s="2">
        <v>7500</v>
      </c>
      <c r="G190" s="2">
        <v>0</v>
      </c>
      <c r="H190" s="2">
        <v>0</v>
      </c>
      <c r="I190" s="2">
        <v>0</v>
      </c>
      <c r="J190" s="2">
        <v>0</v>
      </c>
      <c r="K190" s="2"/>
      <c r="L190" s="2">
        <f t="shared" si="12"/>
        <v>7500</v>
      </c>
      <c r="M190" s="2">
        <f t="shared" si="13"/>
        <v>0</v>
      </c>
      <c r="N190" s="2">
        <f t="shared" si="14"/>
        <v>7500</v>
      </c>
      <c r="O190" s="2" t="s">
        <v>418</v>
      </c>
    </row>
    <row r="191" spans="1:15" ht="409.5" x14ac:dyDescent="0.2">
      <c r="A191" s="2" t="s">
        <v>344</v>
      </c>
      <c r="B191" s="2" t="s">
        <v>419</v>
      </c>
      <c r="C191" s="2" t="s">
        <v>16</v>
      </c>
      <c r="D191" s="2" t="s">
        <v>82</v>
      </c>
      <c r="E191" s="2"/>
      <c r="F191" s="2">
        <v>0</v>
      </c>
      <c r="G191" s="2">
        <v>0</v>
      </c>
      <c r="H191" s="2">
        <v>0</v>
      </c>
      <c r="I191" s="2">
        <v>0</v>
      </c>
      <c r="J191" s="2">
        <v>0</v>
      </c>
      <c r="K191" s="2"/>
      <c r="L191" s="2">
        <f t="shared" si="12"/>
        <v>0</v>
      </c>
      <c r="M191" s="2">
        <f t="shared" si="13"/>
        <v>0</v>
      </c>
      <c r="N191" s="2">
        <f t="shared" si="14"/>
        <v>0</v>
      </c>
      <c r="O191" s="2" t="s">
        <v>420</v>
      </c>
    </row>
    <row r="192" spans="1:15" ht="409.5" x14ac:dyDescent="0.2">
      <c r="A192" s="2" t="s">
        <v>344</v>
      </c>
      <c r="B192" s="2" t="s">
        <v>421</v>
      </c>
      <c r="C192" s="2" t="s">
        <v>16</v>
      </c>
      <c r="D192" s="2" t="s">
        <v>17</v>
      </c>
      <c r="E192" s="2"/>
      <c r="F192" s="2">
        <v>12500</v>
      </c>
      <c r="G192" s="2">
        <v>0</v>
      </c>
      <c r="H192" s="2">
        <v>13516</v>
      </c>
      <c r="I192" s="2">
        <v>2</v>
      </c>
      <c r="J192" s="2">
        <v>29500</v>
      </c>
      <c r="K192" s="2" t="s">
        <v>422</v>
      </c>
      <c r="L192" s="2">
        <f t="shared" si="12"/>
        <v>12500</v>
      </c>
      <c r="M192" s="2">
        <f t="shared" si="13"/>
        <v>43016</v>
      </c>
      <c r="N192" s="2">
        <f t="shared" si="14"/>
        <v>55516</v>
      </c>
      <c r="O192" s="2" t="s">
        <v>423</v>
      </c>
    </row>
    <row r="193" spans="1:15" ht="375" x14ac:dyDescent="0.2">
      <c r="A193" s="2" t="s">
        <v>344</v>
      </c>
      <c r="B193" s="2" t="s">
        <v>424</v>
      </c>
      <c r="C193" s="2" t="s">
        <v>16</v>
      </c>
      <c r="D193" s="2" t="s">
        <v>17</v>
      </c>
      <c r="E193" s="2"/>
      <c r="F193" s="2">
        <v>8500</v>
      </c>
      <c r="G193" s="2">
        <v>0</v>
      </c>
      <c r="H193" s="2">
        <v>222</v>
      </c>
      <c r="I193" s="2">
        <v>3</v>
      </c>
      <c r="J193" s="2">
        <v>29835</v>
      </c>
      <c r="K193" s="2" t="s">
        <v>425</v>
      </c>
      <c r="L193" s="2">
        <f t="shared" si="12"/>
        <v>8500</v>
      </c>
      <c r="M193" s="2">
        <f t="shared" si="13"/>
        <v>30057</v>
      </c>
      <c r="N193" s="2">
        <f t="shared" si="14"/>
        <v>38557</v>
      </c>
      <c r="O193" s="2" t="s">
        <v>426</v>
      </c>
    </row>
    <row r="194" spans="1:15" ht="285" x14ac:dyDescent="0.2">
      <c r="A194" s="2" t="s">
        <v>344</v>
      </c>
      <c r="B194" s="2" t="s">
        <v>427</v>
      </c>
      <c r="C194" s="2" t="s">
        <v>16</v>
      </c>
      <c r="D194" s="2" t="s">
        <v>17</v>
      </c>
      <c r="E194" s="2"/>
      <c r="F194" s="2">
        <v>10000</v>
      </c>
      <c r="G194" s="2">
        <v>0</v>
      </c>
      <c r="H194" s="2">
        <v>0</v>
      </c>
      <c r="I194" s="2">
        <v>0</v>
      </c>
      <c r="J194" s="2">
        <v>0</v>
      </c>
      <c r="K194" s="2"/>
      <c r="L194" s="2">
        <f t="shared" si="12"/>
        <v>10000</v>
      </c>
      <c r="M194" s="2">
        <f t="shared" si="13"/>
        <v>0</v>
      </c>
      <c r="N194" s="2">
        <f t="shared" si="14"/>
        <v>10000</v>
      </c>
      <c r="O194" s="2" t="s">
        <v>428</v>
      </c>
    </row>
    <row r="195" spans="1:15" ht="409.5" x14ac:dyDescent="0.2">
      <c r="A195" s="2" t="s">
        <v>344</v>
      </c>
      <c r="B195" s="2" t="s">
        <v>429</v>
      </c>
      <c r="C195" s="2" t="s">
        <v>16</v>
      </c>
      <c r="D195" s="2" t="s">
        <v>17</v>
      </c>
      <c r="E195" s="2"/>
      <c r="F195" s="2">
        <v>8000</v>
      </c>
      <c r="G195" s="2">
        <v>0</v>
      </c>
      <c r="H195" s="2">
        <v>0</v>
      </c>
      <c r="I195" s="2">
        <v>0</v>
      </c>
      <c r="J195" s="2">
        <v>0</v>
      </c>
      <c r="K195" s="2"/>
      <c r="L195" s="2">
        <f t="shared" si="12"/>
        <v>8000</v>
      </c>
      <c r="M195" s="2">
        <f t="shared" si="13"/>
        <v>0</v>
      </c>
      <c r="N195" s="2">
        <f t="shared" si="14"/>
        <v>8000</v>
      </c>
      <c r="O195" s="2" t="s">
        <v>430</v>
      </c>
    </row>
    <row r="196" spans="1:15" ht="300" x14ac:dyDescent="0.2">
      <c r="A196" s="2" t="s">
        <v>344</v>
      </c>
      <c r="B196" s="2" t="s">
        <v>431</v>
      </c>
      <c r="C196" s="2" t="s">
        <v>43</v>
      </c>
      <c r="D196" s="2" t="s">
        <v>17</v>
      </c>
      <c r="E196" s="2"/>
      <c r="F196" s="2">
        <v>4700</v>
      </c>
      <c r="G196" s="2">
        <v>246152</v>
      </c>
      <c r="H196" s="2">
        <v>0</v>
      </c>
      <c r="I196" s="2">
        <v>0</v>
      </c>
      <c r="J196" s="2">
        <v>0</v>
      </c>
      <c r="K196" s="2" t="s">
        <v>432</v>
      </c>
      <c r="L196" s="2">
        <f t="shared" si="12"/>
        <v>4700</v>
      </c>
      <c r="M196" s="2">
        <f t="shared" si="13"/>
        <v>246152</v>
      </c>
      <c r="N196" s="2">
        <f t="shared" si="14"/>
        <v>250852</v>
      </c>
      <c r="O196" s="2" t="s">
        <v>433</v>
      </c>
    </row>
    <row r="197" spans="1:15" ht="409.5" x14ac:dyDescent="0.2">
      <c r="A197" s="2" t="s">
        <v>344</v>
      </c>
      <c r="B197" s="2" t="s">
        <v>434</v>
      </c>
      <c r="C197" s="2" t="s">
        <v>16</v>
      </c>
      <c r="D197" s="2" t="s">
        <v>17</v>
      </c>
      <c r="E197" s="2"/>
      <c r="F197" s="2">
        <v>6500</v>
      </c>
      <c r="G197" s="2">
        <v>0</v>
      </c>
      <c r="H197" s="2">
        <v>0</v>
      </c>
      <c r="I197" s="2">
        <v>3</v>
      </c>
      <c r="J197" s="2">
        <v>22815</v>
      </c>
      <c r="K197" s="2"/>
      <c r="L197" s="2">
        <f t="shared" si="12"/>
        <v>6500</v>
      </c>
      <c r="M197" s="2">
        <f t="shared" si="13"/>
        <v>22815</v>
      </c>
      <c r="N197" s="2">
        <f t="shared" si="14"/>
        <v>29315</v>
      </c>
      <c r="O197" s="2" t="s">
        <v>435</v>
      </c>
    </row>
    <row r="198" spans="1:15" ht="270" x14ac:dyDescent="0.2">
      <c r="A198" s="2" t="s">
        <v>344</v>
      </c>
      <c r="B198" s="2" t="s">
        <v>436</v>
      </c>
      <c r="C198" s="2" t="s">
        <v>43</v>
      </c>
      <c r="D198" s="2" t="s">
        <v>17</v>
      </c>
      <c r="E198" s="2"/>
      <c r="F198" s="2">
        <v>5000</v>
      </c>
      <c r="G198" s="2">
        <v>0</v>
      </c>
      <c r="H198" s="2">
        <v>0</v>
      </c>
      <c r="I198" s="2">
        <v>0</v>
      </c>
      <c r="J198" s="2">
        <v>0</v>
      </c>
      <c r="K198" s="2"/>
      <c r="L198" s="2">
        <f t="shared" si="12"/>
        <v>5000</v>
      </c>
      <c r="M198" s="2">
        <f t="shared" si="13"/>
        <v>0</v>
      </c>
      <c r="N198" s="2">
        <f t="shared" si="14"/>
        <v>5000</v>
      </c>
      <c r="O198" s="2" t="s">
        <v>437</v>
      </c>
    </row>
    <row r="199" spans="1:15" ht="31.5" x14ac:dyDescent="0.2">
      <c r="A199" s="3" t="s">
        <v>344</v>
      </c>
      <c r="B199" s="3" t="s">
        <v>438</v>
      </c>
      <c r="C199" s="3"/>
      <c r="D199" s="3"/>
      <c r="E199" s="3"/>
      <c r="F199" s="3">
        <f>SUM(F156:F198)</f>
        <v>276502</v>
      </c>
      <c r="G199" s="3">
        <f>SUM(G156:G198)</f>
        <v>664478</v>
      </c>
      <c r="H199" s="3">
        <f>SUM(H156:H198)</f>
        <v>27949</v>
      </c>
      <c r="I199" s="3"/>
      <c r="J199" s="3">
        <f>SUM(J156:J198)</f>
        <v>329259</v>
      </c>
      <c r="K199" s="3"/>
      <c r="L199" s="3">
        <f>SUM(L156:L198)</f>
        <v>258202</v>
      </c>
      <c r="M199" s="3">
        <f>SUM(M156:M198)</f>
        <v>918146</v>
      </c>
      <c r="N199" s="3">
        <f>SUM(N156:N198)</f>
        <v>1176348</v>
      </c>
      <c r="O199" s="3"/>
    </row>
    <row r="200" spans="1:15" ht="409.5" x14ac:dyDescent="0.2">
      <c r="A200" s="2" t="s">
        <v>439</v>
      </c>
      <c r="B200" s="2" t="s">
        <v>440</v>
      </c>
      <c r="C200" s="2" t="s">
        <v>16</v>
      </c>
      <c r="D200" s="2" t="s">
        <v>17</v>
      </c>
      <c r="E200" s="2" t="s">
        <v>142</v>
      </c>
      <c r="F200" s="2">
        <v>6500</v>
      </c>
      <c r="G200" s="2">
        <v>0</v>
      </c>
      <c r="H200" s="2">
        <v>0</v>
      </c>
      <c r="I200" s="2">
        <v>2</v>
      </c>
      <c r="J200" s="2">
        <v>15210</v>
      </c>
      <c r="K200" s="2"/>
      <c r="L200" s="2">
        <f t="shared" ref="L200:L228" si="15">IF(E200="כן",0,IF(I200&gt;3,0,F200))</f>
        <v>0</v>
      </c>
      <c r="M200" s="2">
        <f t="shared" ref="M200:M228" si="16">IF(E200="כן", 0, SUM(G200+H200+J200))</f>
        <v>0</v>
      </c>
      <c r="N200" s="2">
        <f t="shared" ref="N200:N228" si="17">SUM(M200+L200)</f>
        <v>0</v>
      </c>
      <c r="O200" s="2" t="s">
        <v>441</v>
      </c>
    </row>
    <row r="201" spans="1:15" ht="270" x14ac:dyDescent="0.2">
      <c r="A201" s="2" t="s">
        <v>439</v>
      </c>
      <c r="B201" s="2" t="s">
        <v>442</v>
      </c>
      <c r="C201" s="2" t="s">
        <v>16</v>
      </c>
      <c r="D201" s="2" t="s">
        <v>17</v>
      </c>
      <c r="E201" s="2"/>
      <c r="F201" s="2">
        <v>6500</v>
      </c>
      <c r="G201" s="2">
        <v>0</v>
      </c>
      <c r="H201" s="2">
        <v>0</v>
      </c>
      <c r="I201" s="2">
        <v>0</v>
      </c>
      <c r="J201" s="2">
        <v>0</v>
      </c>
      <c r="K201" s="2"/>
      <c r="L201" s="2">
        <f t="shared" si="15"/>
        <v>6500</v>
      </c>
      <c r="M201" s="2">
        <f t="shared" si="16"/>
        <v>0</v>
      </c>
      <c r="N201" s="2">
        <f t="shared" si="17"/>
        <v>6500</v>
      </c>
      <c r="O201" s="2" t="s">
        <v>443</v>
      </c>
    </row>
    <row r="202" spans="1:15" ht="375" x14ac:dyDescent="0.2">
      <c r="A202" s="2" t="s">
        <v>439</v>
      </c>
      <c r="B202" s="2" t="s">
        <v>444</v>
      </c>
      <c r="C202" s="2" t="s">
        <v>79</v>
      </c>
      <c r="D202" s="2" t="s">
        <v>17</v>
      </c>
      <c r="E202" s="2" t="s">
        <v>142</v>
      </c>
      <c r="F202" s="2">
        <v>5800</v>
      </c>
      <c r="G202" s="2">
        <v>0</v>
      </c>
      <c r="H202" s="2">
        <v>0</v>
      </c>
      <c r="I202" s="2">
        <v>8</v>
      </c>
      <c r="J202" s="2">
        <v>54288</v>
      </c>
      <c r="K202" s="2"/>
      <c r="L202" s="2">
        <f t="shared" si="15"/>
        <v>0</v>
      </c>
      <c r="M202" s="2">
        <f t="shared" si="16"/>
        <v>0</v>
      </c>
      <c r="N202" s="2">
        <f t="shared" si="17"/>
        <v>0</v>
      </c>
      <c r="O202" s="2" t="s">
        <v>445</v>
      </c>
    </row>
    <row r="203" spans="1:15" ht="300" x14ac:dyDescent="0.2">
      <c r="A203" s="2" t="s">
        <v>439</v>
      </c>
      <c r="B203" s="2" t="s">
        <v>446</v>
      </c>
      <c r="C203" s="2" t="s">
        <v>16</v>
      </c>
      <c r="D203" s="2" t="s">
        <v>17</v>
      </c>
      <c r="E203" s="2"/>
      <c r="F203" s="2">
        <v>15500</v>
      </c>
      <c r="G203" s="2">
        <v>0</v>
      </c>
      <c r="H203" s="2">
        <v>0</v>
      </c>
      <c r="I203" s="2">
        <v>5</v>
      </c>
      <c r="J203" s="2">
        <v>90675</v>
      </c>
      <c r="K203" s="2"/>
      <c r="L203" s="2">
        <f t="shared" si="15"/>
        <v>0</v>
      </c>
      <c r="M203" s="2">
        <f t="shared" si="16"/>
        <v>90675</v>
      </c>
      <c r="N203" s="2">
        <f t="shared" si="17"/>
        <v>90675</v>
      </c>
      <c r="O203" s="2" t="s">
        <v>447</v>
      </c>
    </row>
    <row r="204" spans="1:15" ht="315" x14ac:dyDescent="0.2">
      <c r="A204" s="2" t="s">
        <v>439</v>
      </c>
      <c r="B204" s="2" t="s">
        <v>448</v>
      </c>
      <c r="C204" s="2" t="s">
        <v>63</v>
      </c>
      <c r="D204" s="2" t="s">
        <v>17</v>
      </c>
      <c r="E204" s="2"/>
      <c r="F204" s="2">
        <v>1443</v>
      </c>
      <c r="G204" s="2">
        <v>0</v>
      </c>
      <c r="H204" s="2">
        <v>0</v>
      </c>
      <c r="I204" s="2">
        <v>0</v>
      </c>
      <c r="J204" s="2">
        <v>0</v>
      </c>
      <c r="K204" s="2"/>
      <c r="L204" s="2">
        <f t="shared" si="15"/>
        <v>1443</v>
      </c>
      <c r="M204" s="2">
        <f t="shared" si="16"/>
        <v>0</v>
      </c>
      <c r="N204" s="2">
        <f t="shared" si="17"/>
        <v>1443</v>
      </c>
      <c r="O204" s="2" t="s">
        <v>449</v>
      </c>
    </row>
    <row r="205" spans="1:15" ht="45" x14ac:dyDescent="0.2">
      <c r="A205" s="2" t="s">
        <v>439</v>
      </c>
      <c r="B205" s="2" t="s">
        <v>450</v>
      </c>
      <c r="C205" s="2" t="s">
        <v>43</v>
      </c>
      <c r="D205" s="2" t="s">
        <v>17</v>
      </c>
      <c r="E205" s="2"/>
      <c r="F205" s="2">
        <v>6500</v>
      </c>
      <c r="G205" s="2">
        <v>0</v>
      </c>
      <c r="H205" s="2">
        <v>0</v>
      </c>
      <c r="I205" s="2">
        <v>0</v>
      </c>
      <c r="J205" s="2">
        <v>0</v>
      </c>
      <c r="K205" s="2"/>
      <c r="L205" s="2">
        <f t="shared" si="15"/>
        <v>6500</v>
      </c>
      <c r="M205" s="2">
        <f t="shared" si="16"/>
        <v>0</v>
      </c>
      <c r="N205" s="2">
        <f t="shared" si="17"/>
        <v>6500</v>
      </c>
      <c r="O205" s="2"/>
    </row>
    <row r="206" spans="1:15" ht="409.5" x14ac:dyDescent="0.2">
      <c r="A206" s="2" t="s">
        <v>439</v>
      </c>
      <c r="B206" s="2" t="s">
        <v>451</v>
      </c>
      <c r="C206" s="2" t="s">
        <v>16</v>
      </c>
      <c r="D206" s="2" t="s">
        <v>17</v>
      </c>
      <c r="E206" s="2" t="s">
        <v>142</v>
      </c>
      <c r="F206" s="2">
        <v>4000</v>
      </c>
      <c r="G206" s="2">
        <v>0</v>
      </c>
      <c r="H206" s="2">
        <v>3872</v>
      </c>
      <c r="I206" s="2">
        <v>0</v>
      </c>
      <c r="J206" s="2">
        <v>0</v>
      </c>
      <c r="K206" s="2" t="s">
        <v>452</v>
      </c>
      <c r="L206" s="2">
        <f t="shared" si="15"/>
        <v>0</v>
      </c>
      <c r="M206" s="2">
        <f t="shared" si="16"/>
        <v>0</v>
      </c>
      <c r="N206" s="2">
        <f t="shared" si="17"/>
        <v>0</v>
      </c>
      <c r="O206" s="2" t="s">
        <v>453</v>
      </c>
    </row>
    <row r="207" spans="1:15" ht="45" x14ac:dyDescent="0.2">
      <c r="A207" s="2" t="s">
        <v>439</v>
      </c>
      <c r="B207" s="2" t="s">
        <v>454</v>
      </c>
      <c r="C207" s="2" t="s">
        <v>32</v>
      </c>
      <c r="D207" s="2" t="s">
        <v>17</v>
      </c>
      <c r="E207" s="2" t="s">
        <v>142</v>
      </c>
      <c r="F207" s="2">
        <v>5000</v>
      </c>
      <c r="G207" s="2">
        <v>0</v>
      </c>
      <c r="H207" s="2">
        <v>0</v>
      </c>
      <c r="I207" s="2">
        <v>0</v>
      </c>
      <c r="J207" s="2">
        <v>0</v>
      </c>
      <c r="K207" s="2"/>
      <c r="L207" s="2">
        <f t="shared" si="15"/>
        <v>0</v>
      </c>
      <c r="M207" s="2">
        <f t="shared" si="16"/>
        <v>0</v>
      </c>
      <c r="N207" s="2">
        <f t="shared" si="17"/>
        <v>0</v>
      </c>
      <c r="O207" s="2"/>
    </row>
    <row r="208" spans="1:15" ht="285" x14ac:dyDescent="0.2">
      <c r="A208" s="2" t="s">
        <v>439</v>
      </c>
      <c r="B208" s="2" t="s">
        <v>455</v>
      </c>
      <c r="C208" s="2" t="s">
        <v>43</v>
      </c>
      <c r="D208" s="2" t="s">
        <v>17</v>
      </c>
      <c r="E208" s="2"/>
      <c r="F208" s="2">
        <v>2500</v>
      </c>
      <c r="G208" s="2">
        <v>0</v>
      </c>
      <c r="H208" s="2">
        <v>29286</v>
      </c>
      <c r="I208" s="2">
        <v>16</v>
      </c>
      <c r="J208" s="2">
        <v>47200</v>
      </c>
      <c r="K208" s="2" t="s">
        <v>456</v>
      </c>
      <c r="L208" s="2">
        <f t="shared" si="15"/>
        <v>0</v>
      </c>
      <c r="M208" s="2">
        <f t="shared" si="16"/>
        <v>76486</v>
      </c>
      <c r="N208" s="2">
        <f t="shared" si="17"/>
        <v>76486</v>
      </c>
      <c r="O208" s="2" t="s">
        <v>457</v>
      </c>
    </row>
    <row r="209" spans="1:15" ht="409.5" x14ac:dyDescent="0.2">
      <c r="A209" s="2" t="s">
        <v>439</v>
      </c>
      <c r="B209" s="2" t="s">
        <v>458</v>
      </c>
      <c r="C209" s="2" t="s">
        <v>16</v>
      </c>
      <c r="D209" s="2" t="s">
        <v>17</v>
      </c>
      <c r="E209" s="2" t="s">
        <v>142</v>
      </c>
      <c r="F209" s="2">
        <v>6500</v>
      </c>
      <c r="G209" s="2">
        <v>0</v>
      </c>
      <c r="H209" s="2">
        <v>0</v>
      </c>
      <c r="I209" s="2">
        <v>13</v>
      </c>
      <c r="J209" s="2">
        <v>99580</v>
      </c>
      <c r="K209" s="2"/>
      <c r="L209" s="2">
        <f t="shared" si="15"/>
        <v>0</v>
      </c>
      <c r="M209" s="2">
        <f t="shared" si="16"/>
        <v>0</v>
      </c>
      <c r="N209" s="2">
        <f t="shared" si="17"/>
        <v>0</v>
      </c>
      <c r="O209" s="2" t="s">
        <v>459</v>
      </c>
    </row>
    <row r="210" spans="1:15" ht="409.5" x14ac:dyDescent="0.2">
      <c r="A210" s="2" t="s">
        <v>439</v>
      </c>
      <c r="B210" s="2" t="s">
        <v>460</v>
      </c>
      <c r="C210" s="2" t="s">
        <v>16</v>
      </c>
      <c r="D210" s="2" t="s">
        <v>82</v>
      </c>
      <c r="E210" s="2"/>
      <c r="F210" s="2">
        <v>0</v>
      </c>
      <c r="G210" s="2">
        <v>0</v>
      </c>
      <c r="H210" s="2">
        <v>96956</v>
      </c>
      <c r="I210" s="2">
        <v>0</v>
      </c>
      <c r="J210" s="2">
        <v>0</v>
      </c>
      <c r="K210" s="2" t="s">
        <v>461</v>
      </c>
      <c r="L210" s="2">
        <f t="shared" si="15"/>
        <v>0</v>
      </c>
      <c r="M210" s="2">
        <f t="shared" si="16"/>
        <v>96956</v>
      </c>
      <c r="N210" s="2">
        <f t="shared" si="17"/>
        <v>96956</v>
      </c>
      <c r="O210" s="2" t="s">
        <v>462</v>
      </c>
    </row>
    <row r="211" spans="1:15" ht="409.5" x14ac:dyDescent="0.2">
      <c r="A211" s="2" t="s">
        <v>439</v>
      </c>
      <c r="B211" s="2" t="s">
        <v>463</v>
      </c>
      <c r="C211" s="2" t="s">
        <v>16</v>
      </c>
      <c r="D211" s="2" t="s">
        <v>17</v>
      </c>
      <c r="E211" s="2" t="s">
        <v>142</v>
      </c>
      <c r="F211" s="2">
        <v>4000</v>
      </c>
      <c r="G211" s="2">
        <v>0</v>
      </c>
      <c r="H211" s="2">
        <v>3227</v>
      </c>
      <c r="I211" s="2">
        <v>0</v>
      </c>
      <c r="J211" s="2">
        <v>0</v>
      </c>
      <c r="K211" s="2" t="s">
        <v>464</v>
      </c>
      <c r="L211" s="2">
        <f t="shared" si="15"/>
        <v>0</v>
      </c>
      <c r="M211" s="2">
        <f t="shared" si="16"/>
        <v>0</v>
      </c>
      <c r="N211" s="2">
        <f t="shared" si="17"/>
        <v>0</v>
      </c>
      <c r="O211" s="2" t="s">
        <v>465</v>
      </c>
    </row>
    <row r="212" spans="1:15" ht="315" x14ac:dyDescent="0.2">
      <c r="A212" s="2" t="s">
        <v>439</v>
      </c>
      <c r="B212" s="2" t="s">
        <v>466</v>
      </c>
      <c r="C212" s="2" t="s">
        <v>16</v>
      </c>
      <c r="D212" s="2" t="s">
        <v>17</v>
      </c>
      <c r="E212" s="2" t="s">
        <v>142</v>
      </c>
      <c r="F212" s="2">
        <v>3000</v>
      </c>
      <c r="G212" s="2">
        <v>0</v>
      </c>
      <c r="H212" s="2">
        <v>0</v>
      </c>
      <c r="I212" s="2">
        <v>22</v>
      </c>
      <c r="J212" s="2">
        <v>80171</v>
      </c>
      <c r="K212" s="2"/>
      <c r="L212" s="2">
        <f t="shared" si="15"/>
        <v>0</v>
      </c>
      <c r="M212" s="2">
        <f t="shared" si="16"/>
        <v>0</v>
      </c>
      <c r="N212" s="2">
        <f t="shared" si="17"/>
        <v>0</v>
      </c>
      <c r="O212" s="2" t="s">
        <v>467</v>
      </c>
    </row>
    <row r="213" spans="1:15" ht="409.5" x14ac:dyDescent="0.2">
      <c r="A213" s="2" t="s">
        <v>439</v>
      </c>
      <c r="B213" s="2" t="s">
        <v>468</v>
      </c>
      <c r="C213" s="2" t="s">
        <v>16</v>
      </c>
      <c r="D213" s="2" t="s">
        <v>17</v>
      </c>
      <c r="E213" s="2" t="s">
        <v>142</v>
      </c>
      <c r="F213" s="2">
        <v>5600</v>
      </c>
      <c r="G213" s="2">
        <v>0</v>
      </c>
      <c r="H213" s="2">
        <v>0</v>
      </c>
      <c r="I213" s="2">
        <v>24</v>
      </c>
      <c r="J213" s="2">
        <v>157831</v>
      </c>
      <c r="K213" s="2"/>
      <c r="L213" s="2">
        <f t="shared" si="15"/>
        <v>0</v>
      </c>
      <c r="M213" s="2">
        <f t="shared" si="16"/>
        <v>0</v>
      </c>
      <c r="N213" s="2">
        <f t="shared" si="17"/>
        <v>0</v>
      </c>
      <c r="O213" s="2" t="s">
        <v>469</v>
      </c>
    </row>
    <row r="214" spans="1:15" ht="409.5" x14ac:dyDescent="0.2">
      <c r="A214" s="2" t="s">
        <v>439</v>
      </c>
      <c r="B214" s="2" t="s">
        <v>470</v>
      </c>
      <c r="C214" s="2" t="s">
        <v>16</v>
      </c>
      <c r="D214" s="2" t="s">
        <v>17</v>
      </c>
      <c r="E214" s="2" t="s">
        <v>142</v>
      </c>
      <c r="F214" s="2">
        <v>4800</v>
      </c>
      <c r="G214" s="2">
        <v>0</v>
      </c>
      <c r="H214" s="2">
        <v>0</v>
      </c>
      <c r="I214" s="2">
        <v>17</v>
      </c>
      <c r="J214" s="2">
        <v>98892</v>
      </c>
      <c r="K214" s="2"/>
      <c r="L214" s="2">
        <f t="shared" si="15"/>
        <v>0</v>
      </c>
      <c r="M214" s="2">
        <f t="shared" si="16"/>
        <v>0</v>
      </c>
      <c r="N214" s="2">
        <f t="shared" si="17"/>
        <v>0</v>
      </c>
      <c r="O214" s="2" t="s">
        <v>471</v>
      </c>
    </row>
    <row r="215" spans="1:15" ht="360" x14ac:dyDescent="0.2">
      <c r="A215" s="2" t="s">
        <v>439</v>
      </c>
      <c r="B215" s="2" t="s">
        <v>472</v>
      </c>
      <c r="C215" s="2" t="s">
        <v>16</v>
      </c>
      <c r="D215" s="2" t="s">
        <v>17</v>
      </c>
      <c r="E215" s="2"/>
      <c r="F215" s="2">
        <v>2000</v>
      </c>
      <c r="G215" s="2">
        <v>0</v>
      </c>
      <c r="H215" s="2">
        <v>0</v>
      </c>
      <c r="I215" s="2">
        <v>12</v>
      </c>
      <c r="J215" s="2">
        <v>28320</v>
      </c>
      <c r="K215" s="2"/>
      <c r="L215" s="2">
        <f t="shared" si="15"/>
        <v>0</v>
      </c>
      <c r="M215" s="2">
        <f t="shared" si="16"/>
        <v>28320</v>
      </c>
      <c r="N215" s="2">
        <f t="shared" si="17"/>
        <v>28320</v>
      </c>
      <c r="O215" s="2" t="s">
        <v>473</v>
      </c>
    </row>
    <row r="216" spans="1:15" ht="195" x14ac:dyDescent="0.2">
      <c r="A216" s="2" t="s">
        <v>439</v>
      </c>
      <c r="B216" s="2" t="s">
        <v>474</v>
      </c>
      <c r="C216" s="2" t="s">
        <v>16</v>
      </c>
      <c r="D216" s="2" t="s">
        <v>17</v>
      </c>
      <c r="E216" s="2" t="s">
        <v>142</v>
      </c>
      <c r="F216" s="2">
        <v>14500</v>
      </c>
      <c r="G216" s="2">
        <v>148569</v>
      </c>
      <c r="H216" s="2">
        <v>0</v>
      </c>
      <c r="I216" s="2">
        <v>0</v>
      </c>
      <c r="J216" s="2">
        <v>0</v>
      </c>
      <c r="K216" s="2" t="s">
        <v>475</v>
      </c>
      <c r="L216" s="2">
        <f t="shared" si="15"/>
        <v>0</v>
      </c>
      <c r="M216" s="2">
        <f t="shared" si="16"/>
        <v>0</v>
      </c>
      <c r="N216" s="2">
        <f t="shared" si="17"/>
        <v>0</v>
      </c>
      <c r="O216" s="2" t="s">
        <v>476</v>
      </c>
    </row>
    <row r="217" spans="1:15" ht="30" x14ac:dyDescent="0.2">
      <c r="A217" s="2" t="s">
        <v>439</v>
      </c>
      <c r="B217" s="2" t="s">
        <v>477</v>
      </c>
      <c r="C217" s="2" t="s">
        <v>16</v>
      </c>
      <c r="D217" s="2" t="s">
        <v>17</v>
      </c>
      <c r="E217" s="2"/>
      <c r="F217" s="2">
        <v>7600</v>
      </c>
      <c r="G217" s="2">
        <v>0</v>
      </c>
      <c r="H217" s="2">
        <v>0</v>
      </c>
      <c r="I217" s="2">
        <v>0</v>
      </c>
      <c r="J217" s="2">
        <v>0</v>
      </c>
      <c r="K217" s="2"/>
      <c r="L217" s="2">
        <f t="shared" si="15"/>
        <v>7600</v>
      </c>
      <c r="M217" s="2">
        <f t="shared" si="16"/>
        <v>0</v>
      </c>
      <c r="N217" s="2">
        <f t="shared" si="17"/>
        <v>7600</v>
      </c>
      <c r="O217" s="2"/>
    </row>
    <row r="218" spans="1:15" ht="345" x14ac:dyDescent="0.2">
      <c r="A218" s="2" t="s">
        <v>439</v>
      </c>
      <c r="B218" s="2" t="s">
        <v>478</v>
      </c>
      <c r="C218" s="2" t="s">
        <v>16</v>
      </c>
      <c r="D218" s="2" t="s">
        <v>17</v>
      </c>
      <c r="E218" s="2" t="s">
        <v>142</v>
      </c>
      <c r="F218" s="2">
        <v>6500</v>
      </c>
      <c r="G218" s="2">
        <v>18644</v>
      </c>
      <c r="H218" s="2">
        <v>7952</v>
      </c>
      <c r="I218" s="2">
        <v>16</v>
      </c>
      <c r="J218" s="2">
        <v>125174</v>
      </c>
      <c r="K218" s="2" t="s">
        <v>479</v>
      </c>
      <c r="L218" s="2">
        <f t="shared" si="15"/>
        <v>0</v>
      </c>
      <c r="M218" s="2">
        <f t="shared" si="16"/>
        <v>0</v>
      </c>
      <c r="N218" s="2">
        <f t="shared" si="17"/>
        <v>0</v>
      </c>
      <c r="O218" s="2" t="s">
        <v>480</v>
      </c>
    </row>
    <row r="219" spans="1:15" ht="409.5" x14ac:dyDescent="0.2">
      <c r="A219" s="2" t="s">
        <v>439</v>
      </c>
      <c r="B219" s="2" t="s">
        <v>481</v>
      </c>
      <c r="C219" s="2" t="s">
        <v>16</v>
      </c>
      <c r="D219" s="2" t="s">
        <v>17</v>
      </c>
      <c r="E219" s="2" t="s">
        <v>142</v>
      </c>
      <c r="F219" s="2">
        <v>6500</v>
      </c>
      <c r="G219" s="2">
        <v>0</v>
      </c>
      <c r="H219" s="2">
        <v>0</v>
      </c>
      <c r="I219" s="2">
        <v>18</v>
      </c>
      <c r="J219" s="2">
        <v>138060</v>
      </c>
      <c r="K219" s="2"/>
      <c r="L219" s="2">
        <f t="shared" si="15"/>
        <v>0</v>
      </c>
      <c r="M219" s="2">
        <f t="shared" si="16"/>
        <v>0</v>
      </c>
      <c r="N219" s="2">
        <f t="shared" si="17"/>
        <v>0</v>
      </c>
      <c r="O219" s="2" t="s">
        <v>482</v>
      </c>
    </row>
    <row r="220" spans="1:15" ht="405" x14ac:dyDescent="0.2">
      <c r="A220" s="2" t="s">
        <v>439</v>
      </c>
      <c r="B220" s="2" t="s">
        <v>483</v>
      </c>
      <c r="C220" s="2" t="s">
        <v>32</v>
      </c>
      <c r="D220" s="2" t="s">
        <v>17</v>
      </c>
      <c r="E220" s="2" t="s">
        <v>142</v>
      </c>
      <c r="F220" s="2">
        <v>7500</v>
      </c>
      <c r="G220" s="2">
        <v>0</v>
      </c>
      <c r="H220" s="2">
        <v>0</v>
      </c>
      <c r="I220" s="2">
        <v>0</v>
      </c>
      <c r="J220" s="2">
        <v>0</v>
      </c>
      <c r="K220" s="2"/>
      <c r="L220" s="2">
        <f t="shared" si="15"/>
        <v>0</v>
      </c>
      <c r="M220" s="2">
        <f t="shared" si="16"/>
        <v>0</v>
      </c>
      <c r="N220" s="2">
        <f t="shared" si="17"/>
        <v>0</v>
      </c>
      <c r="O220" s="2" t="s">
        <v>484</v>
      </c>
    </row>
    <row r="221" spans="1:15" ht="285" x14ac:dyDescent="0.2">
      <c r="A221" s="2" t="s">
        <v>439</v>
      </c>
      <c r="B221" s="2" t="s">
        <v>485</v>
      </c>
      <c r="C221" s="2"/>
      <c r="D221" s="2" t="s">
        <v>82</v>
      </c>
      <c r="E221" s="2" t="s">
        <v>142</v>
      </c>
      <c r="F221" s="2">
        <v>0</v>
      </c>
      <c r="G221" s="2">
        <v>0</v>
      </c>
      <c r="H221" s="2">
        <v>83435</v>
      </c>
      <c r="I221" s="2">
        <v>0</v>
      </c>
      <c r="J221" s="2">
        <v>0</v>
      </c>
      <c r="K221" s="2" t="s">
        <v>486</v>
      </c>
      <c r="L221" s="2">
        <f t="shared" si="15"/>
        <v>0</v>
      </c>
      <c r="M221" s="2">
        <f t="shared" si="16"/>
        <v>0</v>
      </c>
      <c r="N221" s="2">
        <f t="shared" si="17"/>
        <v>0</v>
      </c>
      <c r="O221" s="2" t="s">
        <v>487</v>
      </c>
    </row>
    <row r="222" spans="1:15" ht="315" x14ac:dyDescent="0.2">
      <c r="A222" s="2" t="s">
        <v>439</v>
      </c>
      <c r="B222" s="2" t="s">
        <v>488</v>
      </c>
      <c r="C222" s="2" t="s">
        <v>16</v>
      </c>
      <c r="D222" s="2" t="s">
        <v>17</v>
      </c>
      <c r="E222" s="2" t="s">
        <v>142</v>
      </c>
      <c r="F222" s="2">
        <v>3500</v>
      </c>
      <c r="G222" s="2">
        <v>51280</v>
      </c>
      <c r="H222" s="2">
        <v>0</v>
      </c>
      <c r="I222" s="2">
        <v>18</v>
      </c>
      <c r="J222" s="2">
        <v>74165</v>
      </c>
      <c r="K222" s="2" t="s">
        <v>489</v>
      </c>
      <c r="L222" s="2">
        <f t="shared" si="15"/>
        <v>0</v>
      </c>
      <c r="M222" s="2">
        <f t="shared" si="16"/>
        <v>0</v>
      </c>
      <c r="N222" s="2">
        <f t="shared" si="17"/>
        <v>0</v>
      </c>
      <c r="O222" s="2" t="s">
        <v>490</v>
      </c>
    </row>
    <row r="223" spans="1:15" ht="255" x14ac:dyDescent="0.2">
      <c r="A223" s="2" t="s">
        <v>439</v>
      </c>
      <c r="B223" s="2" t="s">
        <v>491</v>
      </c>
      <c r="C223" s="2" t="s">
        <v>16</v>
      </c>
      <c r="D223" s="2" t="s">
        <v>17</v>
      </c>
      <c r="E223" s="2" t="s">
        <v>142</v>
      </c>
      <c r="F223" s="2">
        <v>10000</v>
      </c>
      <c r="G223" s="2">
        <v>0</v>
      </c>
      <c r="H223" s="2">
        <v>0</v>
      </c>
      <c r="I223" s="2">
        <v>15</v>
      </c>
      <c r="J223" s="2">
        <v>177000</v>
      </c>
      <c r="K223" s="2"/>
      <c r="L223" s="2">
        <f t="shared" si="15"/>
        <v>0</v>
      </c>
      <c r="M223" s="2">
        <f t="shared" si="16"/>
        <v>0</v>
      </c>
      <c r="N223" s="2">
        <f t="shared" si="17"/>
        <v>0</v>
      </c>
      <c r="O223" s="2" t="s">
        <v>492</v>
      </c>
    </row>
    <row r="224" spans="1:15" ht="409.5" x14ac:dyDescent="0.2">
      <c r="A224" s="2" t="s">
        <v>439</v>
      </c>
      <c r="B224" s="2" t="s">
        <v>493</v>
      </c>
      <c r="C224" s="2" t="s">
        <v>32</v>
      </c>
      <c r="D224" s="2" t="s">
        <v>17</v>
      </c>
      <c r="E224" s="2" t="s">
        <v>142</v>
      </c>
      <c r="F224" s="2">
        <v>6500</v>
      </c>
      <c r="G224" s="2">
        <v>0</v>
      </c>
      <c r="H224" s="2">
        <v>0</v>
      </c>
      <c r="I224" s="2">
        <v>68</v>
      </c>
      <c r="J224" s="2">
        <v>175760</v>
      </c>
      <c r="K224" s="2"/>
      <c r="L224" s="2">
        <f t="shared" si="15"/>
        <v>0</v>
      </c>
      <c r="M224" s="2">
        <f t="shared" si="16"/>
        <v>0</v>
      </c>
      <c r="N224" s="2">
        <f t="shared" si="17"/>
        <v>0</v>
      </c>
      <c r="O224" s="2" t="s">
        <v>494</v>
      </c>
    </row>
    <row r="225" spans="1:15" ht="285" x14ac:dyDescent="0.2">
      <c r="A225" s="2" t="s">
        <v>439</v>
      </c>
      <c r="B225" s="2" t="s">
        <v>495</v>
      </c>
      <c r="C225" s="2" t="s">
        <v>32</v>
      </c>
      <c r="D225" s="2" t="s">
        <v>17</v>
      </c>
      <c r="E225" s="2"/>
      <c r="F225" s="2">
        <v>6500</v>
      </c>
      <c r="G225" s="2">
        <v>0</v>
      </c>
      <c r="H225" s="2">
        <v>0</v>
      </c>
      <c r="I225" s="2">
        <v>0</v>
      </c>
      <c r="J225" s="2">
        <v>0</v>
      </c>
      <c r="K225" s="2"/>
      <c r="L225" s="2">
        <f t="shared" si="15"/>
        <v>6500</v>
      </c>
      <c r="M225" s="2">
        <f t="shared" si="16"/>
        <v>0</v>
      </c>
      <c r="N225" s="2">
        <f t="shared" si="17"/>
        <v>6500</v>
      </c>
      <c r="O225" s="2" t="s">
        <v>496</v>
      </c>
    </row>
    <row r="226" spans="1:15" ht="270" x14ac:dyDescent="0.2">
      <c r="A226" s="2" t="s">
        <v>439</v>
      </c>
      <c r="B226" s="2" t="s">
        <v>497</v>
      </c>
      <c r="C226" s="2" t="s">
        <v>63</v>
      </c>
      <c r="D226" s="2" t="s">
        <v>17</v>
      </c>
      <c r="E226" s="2" t="s">
        <v>142</v>
      </c>
      <c r="F226" s="2">
        <v>6500</v>
      </c>
      <c r="G226" s="2">
        <v>0</v>
      </c>
      <c r="H226" s="2">
        <v>0</v>
      </c>
      <c r="I226" s="2">
        <v>12</v>
      </c>
      <c r="J226" s="2">
        <v>91344</v>
      </c>
      <c r="K226" s="2"/>
      <c r="L226" s="2">
        <f t="shared" si="15"/>
        <v>0</v>
      </c>
      <c r="M226" s="2">
        <f t="shared" si="16"/>
        <v>0</v>
      </c>
      <c r="N226" s="2">
        <f t="shared" si="17"/>
        <v>0</v>
      </c>
      <c r="O226" s="2" t="s">
        <v>498</v>
      </c>
    </row>
    <row r="227" spans="1:15" ht="360" x14ac:dyDescent="0.2">
      <c r="A227" s="2" t="s">
        <v>439</v>
      </c>
      <c r="B227" s="2" t="s">
        <v>499</v>
      </c>
      <c r="C227" s="2"/>
      <c r="D227" s="2" t="s">
        <v>169</v>
      </c>
      <c r="E227" s="2"/>
      <c r="F227" s="2">
        <v>0</v>
      </c>
      <c r="G227" s="2">
        <v>0</v>
      </c>
      <c r="H227" s="2">
        <v>0</v>
      </c>
      <c r="I227" s="2">
        <v>0</v>
      </c>
      <c r="J227" s="2">
        <v>0</v>
      </c>
      <c r="K227" s="2"/>
      <c r="L227" s="2">
        <f t="shared" si="15"/>
        <v>0</v>
      </c>
      <c r="M227" s="2">
        <f t="shared" si="16"/>
        <v>0</v>
      </c>
      <c r="N227" s="2">
        <f t="shared" si="17"/>
        <v>0</v>
      </c>
      <c r="O227" s="2" t="s">
        <v>500</v>
      </c>
    </row>
    <row r="228" spans="1:15" ht="45" x14ac:dyDescent="0.2">
      <c r="A228" s="2" t="s">
        <v>439</v>
      </c>
      <c r="B228" s="2" t="s">
        <v>501</v>
      </c>
      <c r="C228" s="2"/>
      <c r="D228" s="2" t="s">
        <v>17</v>
      </c>
      <c r="E228" s="2"/>
      <c r="F228" s="2">
        <v>5500</v>
      </c>
      <c r="G228" s="2">
        <v>0</v>
      </c>
      <c r="H228" s="2">
        <v>0</v>
      </c>
      <c r="I228" s="2">
        <v>0</v>
      </c>
      <c r="J228" s="2">
        <v>0</v>
      </c>
      <c r="K228" s="2"/>
      <c r="L228" s="2">
        <f t="shared" si="15"/>
        <v>5500</v>
      </c>
      <c r="M228" s="2">
        <f t="shared" si="16"/>
        <v>0</v>
      </c>
      <c r="N228" s="2">
        <f t="shared" si="17"/>
        <v>5500</v>
      </c>
      <c r="O228" s="2"/>
    </row>
    <row r="229" spans="1:15" ht="31.5" x14ac:dyDescent="0.2">
      <c r="A229" s="3" t="s">
        <v>439</v>
      </c>
      <c r="B229" s="3" t="s">
        <v>502</v>
      </c>
      <c r="C229" s="3"/>
      <c r="D229" s="3"/>
      <c r="E229" s="3"/>
      <c r="F229" s="3">
        <f>SUM(F200:F228)</f>
        <v>160743</v>
      </c>
      <c r="G229" s="3">
        <f>SUM(G200:G228)</f>
        <v>218493</v>
      </c>
      <c r="H229" s="3">
        <f>SUM(H200:H228)</f>
        <v>224728</v>
      </c>
      <c r="I229" s="3"/>
      <c r="J229" s="3">
        <f>SUM(J200:J228)</f>
        <v>1453670</v>
      </c>
      <c r="K229" s="3"/>
      <c r="L229" s="3">
        <f>SUM(L200:L228)</f>
        <v>34043</v>
      </c>
      <c r="M229" s="3">
        <f>SUM(M200:M228)</f>
        <v>292437</v>
      </c>
      <c r="N229" s="3">
        <f>SUM(N200:N228)</f>
        <v>326480</v>
      </c>
      <c r="O229" s="3"/>
    </row>
    <row r="230" spans="1:15" ht="315" x14ac:dyDescent="0.2">
      <c r="A230" s="2" t="s">
        <v>503</v>
      </c>
      <c r="B230" s="2" t="s">
        <v>504</v>
      </c>
      <c r="C230" s="2" t="s">
        <v>43</v>
      </c>
      <c r="D230" s="2" t="s">
        <v>17</v>
      </c>
      <c r="E230" s="2"/>
      <c r="F230" s="2">
        <v>5000</v>
      </c>
      <c r="G230" s="2">
        <v>0</v>
      </c>
      <c r="H230" s="2">
        <v>0</v>
      </c>
      <c r="I230" s="2">
        <v>0</v>
      </c>
      <c r="J230" s="2">
        <v>0</v>
      </c>
      <c r="K230" s="2"/>
      <c r="L230" s="2">
        <f>IF(E230="כן",0,IF(I230&gt;3,0,F230))</f>
        <v>5000</v>
      </c>
      <c r="M230" s="2">
        <f>IF(E230="כן", 0, SUM(G230+H230+J230))</f>
        <v>0</v>
      </c>
      <c r="N230" s="2">
        <f>SUM(M230+L230)</f>
        <v>5000</v>
      </c>
      <c r="O230" s="2" t="s">
        <v>505</v>
      </c>
    </row>
    <row r="231" spans="1:15" ht="255" x14ac:dyDescent="0.2">
      <c r="A231" s="2" t="s">
        <v>503</v>
      </c>
      <c r="B231" s="2" t="s">
        <v>506</v>
      </c>
      <c r="C231" s="2" t="s">
        <v>43</v>
      </c>
      <c r="D231" s="2" t="s">
        <v>17</v>
      </c>
      <c r="E231" s="2"/>
      <c r="F231" s="2">
        <v>1952</v>
      </c>
      <c r="G231" s="2">
        <v>0</v>
      </c>
      <c r="H231" s="2">
        <v>0</v>
      </c>
      <c r="I231" s="2">
        <v>0</v>
      </c>
      <c r="J231" s="2">
        <v>0</v>
      </c>
      <c r="K231" s="2"/>
      <c r="L231" s="2">
        <f>IF(E231="כן",0,IF(I231&gt;3,0,F231))</f>
        <v>1952</v>
      </c>
      <c r="M231" s="2">
        <f>IF(E231="כן", 0, SUM(G231+H231+J231))</f>
        <v>0</v>
      </c>
      <c r="N231" s="2">
        <f>SUM(M231+L231)</f>
        <v>1952</v>
      </c>
      <c r="O231" s="2" t="s">
        <v>507</v>
      </c>
    </row>
    <row r="232" spans="1:15" ht="409.5" x14ac:dyDescent="0.2">
      <c r="A232" s="2" t="s">
        <v>503</v>
      </c>
      <c r="B232" s="2" t="s">
        <v>508</v>
      </c>
      <c r="C232" s="2" t="s">
        <v>16</v>
      </c>
      <c r="D232" s="2" t="s">
        <v>17</v>
      </c>
      <c r="E232" s="2"/>
      <c r="F232" s="2">
        <v>1750</v>
      </c>
      <c r="G232" s="2">
        <v>0</v>
      </c>
      <c r="H232" s="2">
        <v>0</v>
      </c>
      <c r="I232" s="2">
        <v>0</v>
      </c>
      <c r="J232" s="2">
        <v>0</v>
      </c>
      <c r="K232" s="2"/>
      <c r="L232" s="2">
        <f>IF(E232="כן",0,IF(I232&gt;3,0,F232))</f>
        <v>1750</v>
      </c>
      <c r="M232" s="2">
        <f>IF(E232="כן", 0, SUM(G232+H232+J232))</f>
        <v>0</v>
      </c>
      <c r="N232" s="2">
        <f>SUM(M232+L232)</f>
        <v>1750</v>
      </c>
      <c r="O232" s="2" t="s">
        <v>509</v>
      </c>
    </row>
    <row r="233" spans="1:15" ht="31.5" x14ac:dyDescent="0.2">
      <c r="A233" s="3" t="s">
        <v>503</v>
      </c>
      <c r="B233" s="3" t="s">
        <v>510</v>
      </c>
      <c r="C233" s="3"/>
      <c r="D233" s="3"/>
      <c r="E233" s="3"/>
      <c r="F233" s="3">
        <f>SUM(F230:F232)</f>
        <v>8702</v>
      </c>
      <c r="G233" s="3">
        <f>SUM(G230:G232)</f>
        <v>0</v>
      </c>
      <c r="H233" s="3">
        <f>SUM(H230:H232)</f>
        <v>0</v>
      </c>
      <c r="I233" s="3"/>
      <c r="J233" s="3">
        <f>SUM(J230:J232)</f>
        <v>0</v>
      </c>
      <c r="K233" s="3"/>
      <c r="L233" s="3">
        <f>SUM(L230:L232)</f>
        <v>8702</v>
      </c>
      <c r="M233" s="3">
        <f>SUM(M230:M232)</f>
        <v>0</v>
      </c>
      <c r="N233" s="3">
        <f>SUM(N230:N232)</f>
        <v>8702</v>
      </c>
      <c r="O233" s="3"/>
    </row>
    <row r="234" spans="1:15" ht="409.5" x14ac:dyDescent="0.2">
      <c r="A234" s="2" t="s">
        <v>511</v>
      </c>
      <c r="B234" s="2" t="s">
        <v>512</v>
      </c>
      <c r="C234" s="2" t="s">
        <v>16</v>
      </c>
      <c r="D234" s="2" t="s">
        <v>17</v>
      </c>
      <c r="E234" s="2"/>
      <c r="F234" s="2">
        <v>8500</v>
      </c>
      <c r="G234" s="2">
        <v>0</v>
      </c>
      <c r="H234" s="2">
        <v>0</v>
      </c>
      <c r="I234" s="2">
        <v>1</v>
      </c>
      <c r="J234" s="2">
        <v>9945</v>
      </c>
      <c r="K234" s="2"/>
      <c r="L234" s="2">
        <f t="shared" ref="L234:L279" si="18">IF(E234="כן",0,IF(I234&gt;3,0,F234))</f>
        <v>8500</v>
      </c>
      <c r="M234" s="2">
        <f t="shared" ref="M234:M279" si="19">IF(E234="כן", 0, SUM(G234+H234+J234))</f>
        <v>9945</v>
      </c>
      <c r="N234" s="2">
        <f t="shared" ref="N234:N279" si="20">SUM(M234+L234)</f>
        <v>18445</v>
      </c>
      <c r="O234" s="2" t="s">
        <v>513</v>
      </c>
    </row>
    <row r="235" spans="1:15" ht="390" x14ac:dyDescent="0.2">
      <c r="A235" s="2" t="s">
        <v>511</v>
      </c>
      <c r="B235" s="2" t="s">
        <v>514</v>
      </c>
      <c r="C235" s="2" t="s">
        <v>79</v>
      </c>
      <c r="D235" s="2" t="s">
        <v>17</v>
      </c>
      <c r="E235" s="2"/>
      <c r="F235" s="2">
        <v>3419</v>
      </c>
      <c r="G235" s="2">
        <v>0</v>
      </c>
      <c r="H235" s="2">
        <v>0</v>
      </c>
      <c r="I235" s="2">
        <v>0</v>
      </c>
      <c r="J235" s="2">
        <v>0</v>
      </c>
      <c r="K235" s="2"/>
      <c r="L235" s="2">
        <f t="shared" si="18"/>
        <v>3419</v>
      </c>
      <c r="M235" s="2">
        <f t="shared" si="19"/>
        <v>0</v>
      </c>
      <c r="N235" s="2">
        <f t="shared" si="20"/>
        <v>3419</v>
      </c>
      <c r="O235" s="2" t="s">
        <v>515</v>
      </c>
    </row>
    <row r="236" spans="1:15" ht="409.5" x14ac:dyDescent="0.2">
      <c r="A236" s="2" t="s">
        <v>511</v>
      </c>
      <c r="B236" s="2" t="s">
        <v>516</v>
      </c>
      <c r="C236" s="2" t="s">
        <v>16</v>
      </c>
      <c r="D236" s="2" t="s">
        <v>17</v>
      </c>
      <c r="E236" s="2"/>
      <c r="F236" s="2">
        <v>10000</v>
      </c>
      <c r="G236" s="2">
        <v>0</v>
      </c>
      <c r="H236" s="2">
        <v>0</v>
      </c>
      <c r="I236" s="2">
        <v>0</v>
      </c>
      <c r="J236" s="2">
        <v>0</v>
      </c>
      <c r="K236" s="2"/>
      <c r="L236" s="2">
        <f t="shared" si="18"/>
        <v>10000</v>
      </c>
      <c r="M236" s="2">
        <f t="shared" si="19"/>
        <v>0</v>
      </c>
      <c r="N236" s="2">
        <f t="shared" si="20"/>
        <v>10000</v>
      </c>
      <c r="O236" s="2" t="s">
        <v>517</v>
      </c>
    </row>
    <row r="237" spans="1:15" ht="390" x14ac:dyDescent="0.2">
      <c r="A237" s="2" t="s">
        <v>511</v>
      </c>
      <c r="B237" s="2" t="s">
        <v>518</v>
      </c>
      <c r="C237" s="2" t="s">
        <v>43</v>
      </c>
      <c r="D237" s="2" t="s">
        <v>17</v>
      </c>
      <c r="E237" s="2"/>
      <c r="F237" s="2">
        <v>4500</v>
      </c>
      <c r="G237" s="2">
        <v>0</v>
      </c>
      <c r="H237" s="2">
        <v>0</v>
      </c>
      <c r="I237" s="2">
        <v>5</v>
      </c>
      <c r="J237" s="2">
        <v>26325</v>
      </c>
      <c r="K237" s="2"/>
      <c r="L237" s="2">
        <f t="shared" si="18"/>
        <v>0</v>
      </c>
      <c r="M237" s="2">
        <f t="shared" si="19"/>
        <v>26325</v>
      </c>
      <c r="N237" s="2">
        <f t="shared" si="20"/>
        <v>26325</v>
      </c>
      <c r="O237" s="2" t="s">
        <v>519</v>
      </c>
    </row>
    <row r="238" spans="1:15" ht="409.5" x14ac:dyDescent="0.2">
      <c r="A238" s="2" t="s">
        <v>511</v>
      </c>
      <c r="B238" s="2" t="s">
        <v>520</v>
      </c>
      <c r="C238" s="2" t="s">
        <v>16</v>
      </c>
      <c r="D238" s="2" t="s">
        <v>17</v>
      </c>
      <c r="E238" s="2"/>
      <c r="F238" s="2">
        <v>18000</v>
      </c>
      <c r="G238" s="2">
        <v>7382</v>
      </c>
      <c r="H238" s="2">
        <v>0</v>
      </c>
      <c r="I238" s="2">
        <v>0</v>
      </c>
      <c r="J238" s="2">
        <v>0</v>
      </c>
      <c r="K238" s="2" t="s">
        <v>68</v>
      </c>
      <c r="L238" s="2">
        <f t="shared" si="18"/>
        <v>18000</v>
      </c>
      <c r="M238" s="2">
        <f t="shared" si="19"/>
        <v>7382</v>
      </c>
      <c r="N238" s="2">
        <f t="shared" si="20"/>
        <v>25382</v>
      </c>
      <c r="O238" s="2" t="s">
        <v>521</v>
      </c>
    </row>
    <row r="239" spans="1:15" ht="285" x14ac:dyDescent="0.2">
      <c r="A239" s="2" t="s">
        <v>511</v>
      </c>
      <c r="B239" s="2" t="s">
        <v>522</v>
      </c>
      <c r="C239" s="2" t="s">
        <v>16</v>
      </c>
      <c r="D239" s="2" t="s">
        <v>17</v>
      </c>
      <c r="E239" s="2"/>
      <c r="F239" s="2">
        <v>8075</v>
      </c>
      <c r="G239" s="2">
        <v>0</v>
      </c>
      <c r="H239" s="2">
        <v>0</v>
      </c>
      <c r="I239" s="2">
        <v>0</v>
      </c>
      <c r="J239" s="2">
        <v>0</v>
      </c>
      <c r="K239" s="2"/>
      <c r="L239" s="2">
        <f t="shared" si="18"/>
        <v>8075</v>
      </c>
      <c r="M239" s="2">
        <f t="shared" si="19"/>
        <v>0</v>
      </c>
      <c r="N239" s="2">
        <f t="shared" si="20"/>
        <v>8075</v>
      </c>
      <c r="O239" s="2" t="s">
        <v>523</v>
      </c>
    </row>
    <row r="240" spans="1:15" ht="90" x14ac:dyDescent="0.2">
      <c r="A240" s="2" t="s">
        <v>511</v>
      </c>
      <c r="B240" s="2" t="s">
        <v>524</v>
      </c>
      <c r="C240" s="2" t="s">
        <v>16</v>
      </c>
      <c r="D240" s="2" t="s">
        <v>17</v>
      </c>
      <c r="E240" s="2"/>
      <c r="F240" s="2">
        <v>5850</v>
      </c>
      <c r="G240" s="2">
        <v>0</v>
      </c>
      <c r="H240" s="2">
        <v>0</v>
      </c>
      <c r="I240" s="2">
        <v>0</v>
      </c>
      <c r="J240" s="2">
        <v>0</v>
      </c>
      <c r="K240" s="2"/>
      <c r="L240" s="2">
        <f t="shared" si="18"/>
        <v>5850</v>
      </c>
      <c r="M240" s="2">
        <f t="shared" si="19"/>
        <v>0</v>
      </c>
      <c r="N240" s="2">
        <f t="shared" si="20"/>
        <v>5850</v>
      </c>
      <c r="O240" s="2" t="s">
        <v>525</v>
      </c>
    </row>
    <row r="241" spans="1:15" ht="255" x14ac:dyDescent="0.2">
      <c r="A241" s="2" t="s">
        <v>511</v>
      </c>
      <c r="B241" s="2" t="s">
        <v>526</v>
      </c>
      <c r="C241" s="2" t="s">
        <v>43</v>
      </c>
      <c r="D241" s="2" t="s">
        <v>17</v>
      </c>
      <c r="E241" s="2"/>
      <c r="F241" s="2">
        <v>9000</v>
      </c>
      <c r="G241" s="2">
        <v>0</v>
      </c>
      <c r="H241" s="2">
        <v>0</v>
      </c>
      <c r="I241" s="2">
        <v>0</v>
      </c>
      <c r="J241" s="2">
        <v>0</v>
      </c>
      <c r="K241" s="2"/>
      <c r="L241" s="2">
        <f t="shared" si="18"/>
        <v>9000</v>
      </c>
      <c r="M241" s="2">
        <f t="shared" si="19"/>
        <v>0</v>
      </c>
      <c r="N241" s="2">
        <f t="shared" si="20"/>
        <v>9000</v>
      </c>
      <c r="O241" s="2" t="s">
        <v>527</v>
      </c>
    </row>
    <row r="242" spans="1:15" ht="409.5" x14ac:dyDescent="0.2">
      <c r="A242" s="2" t="s">
        <v>511</v>
      </c>
      <c r="B242" s="2" t="s">
        <v>528</v>
      </c>
      <c r="C242" s="2" t="s">
        <v>79</v>
      </c>
      <c r="D242" s="2" t="s">
        <v>17</v>
      </c>
      <c r="E242" s="2"/>
      <c r="F242" s="2">
        <v>8050</v>
      </c>
      <c r="G242" s="2">
        <v>0</v>
      </c>
      <c r="H242" s="2">
        <v>0</v>
      </c>
      <c r="I242" s="2">
        <v>0</v>
      </c>
      <c r="J242" s="2">
        <v>0</v>
      </c>
      <c r="K242" s="2"/>
      <c r="L242" s="2">
        <f t="shared" si="18"/>
        <v>8050</v>
      </c>
      <c r="M242" s="2">
        <f t="shared" si="19"/>
        <v>0</v>
      </c>
      <c r="N242" s="2">
        <f t="shared" si="20"/>
        <v>8050</v>
      </c>
      <c r="O242" s="2" t="s">
        <v>529</v>
      </c>
    </row>
    <row r="243" spans="1:15" ht="390" x14ac:dyDescent="0.2">
      <c r="A243" s="2" t="s">
        <v>511</v>
      </c>
      <c r="B243" s="2" t="s">
        <v>530</v>
      </c>
      <c r="C243" s="2" t="s">
        <v>43</v>
      </c>
      <c r="D243" s="2" t="s">
        <v>17</v>
      </c>
      <c r="E243" s="2"/>
      <c r="F243" s="2">
        <v>6500</v>
      </c>
      <c r="G243" s="2">
        <v>41186</v>
      </c>
      <c r="H243" s="2">
        <v>0</v>
      </c>
      <c r="I243" s="2">
        <v>0</v>
      </c>
      <c r="J243" s="2">
        <v>0</v>
      </c>
      <c r="K243" s="2" t="s">
        <v>531</v>
      </c>
      <c r="L243" s="2">
        <f t="shared" si="18"/>
        <v>6500</v>
      </c>
      <c r="M243" s="2">
        <f t="shared" si="19"/>
        <v>41186</v>
      </c>
      <c r="N243" s="2">
        <f t="shared" si="20"/>
        <v>47686</v>
      </c>
      <c r="O243" s="2" t="s">
        <v>532</v>
      </c>
    </row>
    <row r="244" spans="1:15" ht="409.5" x14ac:dyDescent="0.2">
      <c r="A244" s="2" t="s">
        <v>511</v>
      </c>
      <c r="B244" s="2" t="s">
        <v>533</v>
      </c>
      <c r="C244" s="2" t="s">
        <v>16</v>
      </c>
      <c r="D244" s="2" t="s">
        <v>82</v>
      </c>
      <c r="E244" s="2"/>
      <c r="F244" s="2">
        <v>0</v>
      </c>
      <c r="G244" s="2">
        <v>0</v>
      </c>
      <c r="H244" s="2">
        <v>0</v>
      </c>
      <c r="I244" s="2">
        <v>0</v>
      </c>
      <c r="J244" s="2">
        <v>0</v>
      </c>
      <c r="K244" s="2"/>
      <c r="L244" s="2">
        <f t="shared" si="18"/>
        <v>0</v>
      </c>
      <c r="M244" s="2">
        <f t="shared" si="19"/>
        <v>0</v>
      </c>
      <c r="N244" s="2">
        <f t="shared" si="20"/>
        <v>0</v>
      </c>
      <c r="O244" s="2" t="s">
        <v>534</v>
      </c>
    </row>
    <row r="245" spans="1:15" ht="30" x14ac:dyDescent="0.2">
      <c r="A245" s="2" t="s">
        <v>511</v>
      </c>
      <c r="B245" s="2" t="s">
        <v>535</v>
      </c>
      <c r="C245" s="2" t="s">
        <v>43</v>
      </c>
      <c r="D245" s="2" t="s">
        <v>82</v>
      </c>
      <c r="E245" s="2"/>
      <c r="F245" s="2">
        <v>0</v>
      </c>
      <c r="G245" s="2">
        <v>0</v>
      </c>
      <c r="H245" s="2">
        <v>0</v>
      </c>
      <c r="I245" s="2">
        <v>0</v>
      </c>
      <c r="J245" s="2">
        <v>0</v>
      </c>
      <c r="K245" s="2"/>
      <c r="L245" s="2">
        <f t="shared" si="18"/>
        <v>0</v>
      </c>
      <c r="M245" s="2">
        <f t="shared" si="19"/>
        <v>0</v>
      </c>
      <c r="N245" s="2">
        <f t="shared" si="20"/>
        <v>0</v>
      </c>
      <c r="O245" s="2"/>
    </row>
    <row r="246" spans="1:15" ht="409.5" x14ac:dyDescent="0.2">
      <c r="A246" s="2" t="s">
        <v>511</v>
      </c>
      <c r="B246" s="2" t="s">
        <v>536</v>
      </c>
      <c r="C246" s="2" t="s">
        <v>43</v>
      </c>
      <c r="D246" s="2" t="s">
        <v>17</v>
      </c>
      <c r="E246" s="2"/>
      <c r="F246" s="2">
        <v>4000</v>
      </c>
      <c r="G246" s="2">
        <v>0</v>
      </c>
      <c r="H246" s="2">
        <v>0</v>
      </c>
      <c r="I246" s="2">
        <v>11</v>
      </c>
      <c r="J246" s="2">
        <v>52782</v>
      </c>
      <c r="K246" s="2"/>
      <c r="L246" s="2">
        <f t="shared" si="18"/>
        <v>0</v>
      </c>
      <c r="M246" s="2">
        <f t="shared" si="19"/>
        <v>52782</v>
      </c>
      <c r="N246" s="2">
        <f t="shared" si="20"/>
        <v>52782</v>
      </c>
      <c r="O246" s="2" t="s">
        <v>537</v>
      </c>
    </row>
    <row r="247" spans="1:15" ht="390" x14ac:dyDescent="0.2">
      <c r="A247" s="2" t="s">
        <v>511</v>
      </c>
      <c r="B247" s="2" t="s">
        <v>538</v>
      </c>
      <c r="C247" s="2" t="s">
        <v>16</v>
      </c>
      <c r="D247" s="2" t="s">
        <v>17</v>
      </c>
      <c r="E247" s="2"/>
      <c r="F247" s="2">
        <v>10000</v>
      </c>
      <c r="G247" s="2">
        <v>0</v>
      </c>
      <c r="H247" s="2">
        <v>0</v>
      </c>
      <c r="I247" s="2">
        <v>0</v>
      </c>
      <c r="J247" s="2">
        <v>0</v>
      </c>
      <c r="K247" s="2"/>
      <c r="L247" s="2">
        <f t="shared" si="18"/>
        <v>10000</v>
      </c>
      <c r="M247" s="2">
        <f t="shared" si="19"/>
        <v>0</v>
      </c>
      <c r="N247" s="2">
        <f t="shared" si="20"/>
        <v>10000</v>
      </c>
      <c r="O247" s="2" t="s">
        <v>539</v>
      </c>
    </row>
    <row r="248" spans="1:15" ht="375" x14ac:dyDescent="0.2">
      <c r="A248" s="2" t="s">
        <v>511</v>
      </c>
      <c r="B248" s="2" t="s">
        <v>540</v>
      </c>
      <c r="C248" s="2" t="s">
        <v>16</v>
      </c>
      <c r="D248" s="2" t="s">
        <v>17</v>
      </c>
      <c r="E248" s="2"/>
      <c r="F248" s="2">
        <v>8000</v>
      </c>
      <c r="G248" s="2">
        <v>14272</v>
      </c>
      <c r="H248" s="2">
        <v>0</v>
      </c>
      <c r="I248" s="2">
        <v>12</v>
      </c>
      <c r="J248" s="2">
        <v>112880</v>
      </c>
      <c r="K248" s="2" t="s">
        <v>68</v>
      </c>
      <c r="L248" s="2">
        <f t="shared" si="18"/>
        <v>0</v>
      </c>
      <c r="M248" s="2">
        <f t="shared" si="19"/>
        <v>127152</v>
      </c>
      <c r="N248" s="2">
        <f t="shared" si="20"/>
        <v>127152</v>
      </c>
      <c r="O248" s="2" t="s">
        <v>541</v>
      </c>
    </row>
    <row r="249" spans="1:15" ht="150" x14ac:dyDescent="0.2">
      <c r="A249" s="2" t="s">
        <v>511</v>
      </c>
      <c r="B249" s="2" t="s">
        <v>542</v>
      </c>
      <c r="C249" s="2" t="s">
        <v>16</v>
      </c>
      <c r="D249" s="2" t="s">
        <v>17</v>
      </c>
      <c r="E249" s="2"/>
      <c r="F249" s="2">
        <v>6500</v>
      </c>
      <c r="G249" s="2">
        <v>0</v>
      </c>
      <c r="H249" s="2">
        <v>0</v>
      </c>
      <c r="I249" s="2">
        <v>0</v>
      </c>
      <c r="J249" s="2">
        <v>0</v>
      </c>
      <c r="K249" s="2"/>
      <c r="L249" s="2">
        <f t="shared" si="18"/>
        <v>6500</v>
      </c>
      <c r="M249" s="2">
        <f t="shared" si="19"/>
        <v>0</v>
      </c>
      <c r="N249" s="2">
        <f t="shared" si="20"/>
        <v>6500</v>
      </c>
      <c r="O249" s="2" t="s">
        <v>543</v>
      </c>
    </row>
    <row r="250" spans="1:15" ht="90" x14ac:dyDescent="0.2">
      <c r="A250" s="2" t="s">
        <v>511</v>
      </c>
      <c r="B250" s="2" t="s">
        <v>544</v>
      </c>
      <c r="C250" s="2" t="s">
        <v>16</v>
      </c>
      <c r="D250" s="2" t="s">
        <v>17</v>
      </c>
      <c r="E250" s="2"/>
      <c r="F250" s="2">
        <v>6500</v>
      </c>
      <c r="G250" s="2">
        <v>0</v>
      </c>
      <c r="H250" s="2">
        <v>0</v>
      </c>
      <c r="I250" s="2">
        <v>0</v>
      </c>
      <c r="J250" s="2">
        <v>0</v>
      </c>
      <c r="K250" s="2"/>
      <c r="L250" s="2">
        <f t="shared" si="18"/>
        <v>6500</v>
      </c>
      <c r="M250" s="2">
        <f t="shared" si="19"/>
        <v>0</v>
      </c>
      <c r="N250" s="2">
        <f t="shared" si="20"/>
        <v>6500</v>
      </c>
      <c r="O250" s="2" t="s">
        <v>545</v>
      </c>
    </row>
    <row r="251" spans="1:15" ht="135" x14ac:dyDescent="0.2">
      <c r="A251" s="2" t="s">
        <v>511</v>
      </c>
      <c r="B251" s="2" t="s">
        <v>546</v>
      </c>
      <c r="C251" s="2" t="s">
        <v>16</v>
      </c>
      <c r="D251" s="2" t="s">
        <v>17</v>
      </c>
      <c r="E251" s="2"/>
      <c r="F251" s="2">
        <v>7200</v>
      </c>
      <c r="G251" s="2">
        <v>0</v>
      </c>
      <c r="H251" s="2">
        <v>0</v>
      </c>
      <c r="I251" s="2">
        <v>0</v>
      </c>
      <c r="J251" s="2">
        <v>0</v>
      </c>
      <c r="K251" s="2"/>
      <c r="L251" s="2">
        <f t="shared" si="18"/>
        <v>7200</v>
      </c>
      <c r="M251" s="2">
        <f t="shared" si="19"/>
        <v>0</v>
      </c>
      <c r="N251" s="2">
        <f t="shared" si="20"/>
        <v>7200</v>
      </c>
      <c r="O251" s="2" t="s">
        <v>547</v>
      </c>
    </row>
    <row r="252" spans="1:15" ht="375" x14ac:dyDescent="0.2">
      <c r="A252" s="2" t="s">
        <v>511</v>
      </c>
      <c r="B252" s="2" t="s">
        <v>548</v>
      </c>
      <c r="C252" s="2" t="s">
        <v>16</v>
      </c>
      <c r="D252" s="2" t="s">
        <v>17</v>
      </c>
      <c r="E252" s="2"/>
      <c r="F252" s="2">
        <v>8000</v>
      </c>
      <c r="G252" s="2">
        <v>0</v>
      </c>
      <c r="H252" s="2">
        <v>0</v>
      </c>
      <c r="I252" s="2">
        <v>0</v>
      </c>
      <c r="J252" s="2">
        <v>0</v>
      </c>
      <c r="K252" s="2" t="s">
        <v>549</v>
      </c>
      <c r="L252" s="2">
        <f t="shared" si="18"/>
        <v>8000</v>
      </c>
      <c r="M252" s="2">
        <f t="shared" si="19"/>
        <v>0</v>
      </c>
      <c r="N252" s="2">
        <f t="shared" si="20"/>
        <v>8000</v>
      </c>
      <c r="O252" s="2" t="s">
        <v>550</v>
      </c>
    </row>
    <row r="253" spans="1:15" ht="285" x14ac:dyDescent="0.2">
      <c r="A253" s="2" t="s">
        <v>511</v>
      </c>
      <c r="B253" s="2" t="s">
        <v>551</v>
      </c>
      <c r="C253" s="2" t="s">
        <v>43</v>
      </c>
      <c r="D253" s="2" t="s">
        <v>17</v>
      </c>
      <c r="E253" s="2"/>
      <c r="F253" s="2">
        <v>5500</v>
      </c>
      <c r="G253" s="2">
        <v>0</v>
      </c>
      <c r="H253" s="2">
        <v>0</v>
      </c>
      <c r="I253" s="2">
        <v>0</v>
      </c>
      <c r="J253" s="2">
        <v>0</v>
      </c>
      <c r="K253" s="2"/>
      <c r="L253" s="2">
        <f t="shared" si="18"/>
        <v>5500</v>
      </c>
      <c r="M253" s="2">
        <f t="shared" si="19"/>
        <v>0</v>
      </c>
      <c r="N253" s="2">
        <f t="shared" si="20"/>
        <v>5500</v>
      </c>
      <c r="O253" s="2" t="s">
        <v>552</v>
      </c>
    </row>
    <row r="254" spans="1:15" ht="409.5" x14ac:dyDescent="0.2">
      <c r="A254" s="2" t="s">
        <v>511</v>
      </c>
      <c r="B254" s="2" t="s">
        <v>553</v>
      </c>
      <c r="C254" s="2" t="s">
        <v>16</v>
      </c>
      <c r="D254" s="2" t="s">
        <v>17</v>
      </c>
      <c r="E254" s="2"/>
      <c r="F254" s="2">
        <v>8500</v>
      </c>
      <c r="G254" s="2">
        <v>0</v>
      </c>
      <c r="H254" s="2">
        <v>0</v>
      </c>
      <c r="I254" s="2">
        <v>8</v>
      </c>
      <c r="J254" s="2">
        <v>79560</v>
      </c>
      <c r="K254" s="2"/>
      <c r="L254" s="2">
        <f t="shared" si="18"/>
        <v>0</v>
      </c>
      <c r="M254" s="2">
        <f t="shared" si="19"/>
        <v>79560</v>
      </c>
      <c r="N254" s="2">
        <f t="shared" si="20"/>
        <v>79560</v>
      </c>
      <c r="O254" s="2" t="s">
        <v>554</v>
      </c>
    </row>
    <row r="255" spans="1:15" ht="405" x14ac:dyDescent="0.2">
      <c r="A255" s="2" t="s">
        <v>511</v>
      </c>
      <c r="B255" s="2" t="s">
        <v>555</v>
      </c>
      <c r="C255" s="2" t="s">
        <v>16</v>
      </c>
      <c r="D255" s="2" t="s">
        <v>17</v>
      </c>
      <c r="E255" s="2"/>
      <c r="F255" s="2">
        <v>10000</v>
      </c>
      <c r="G255" s="2">
        <v>0</v>
      </c>
      <c r="H255" s="2">
        <v>0</v>
      </c>
      <c r="I255" s="2">
        <v>0</v>
      </c>
      <c r="J255" s="2">
        <v>0</v>
      </c>
      <c r="K255" s="2"/>
      <c r="L255" s="2">
        <f t="shared" si="18"/>
        <v>10000</v>
      </c>
      <c r="M255" s="2">
        <f t="shared" si="19"/>
        <v>0</v>
      </c>
      <c r="N255" s="2">
        <f t="shared" si="20"/>
        <v>10000</v>
      </c>
      <c r="O255" s="2" t="s">
        <v>556</v>
      </c>
    </row>
    <row r="256" spans="1:15" ht="150" x14ac:dyDescent="0.2">
      <c r="A256" s="2" t="s">
        <v>511</v>
      </c>
      <c r="B256" s="2" t="s">
        <v>557</v>
      </c>
      <c r="C256" s="2" t="s">
        <v>16</v>
      </c>
      <c r="D256" s="2" t="s">
        <v>17</v>
      </c>
      <c r="E256" s="2"/>
      <c r="F256" s="2">
        <v>6500</v>
      </c>
      <c r="G256" s="2">
        <v>0</v>
      </c>
      <c r="H256" s="2">
        <v>0</v>
      </c>
      <c r="I256" s="2">
        <v>0</v>
      </c>
      <c r="J256" s="2">
        <v>0</v>
      </c>
      <c r="K256" s="2"/>
      <c r="L256" s="2">
        <f t="shared" si="18"/>
        <v>6500</v>
      </c>
      <c r="M256" s="2">
        <f t="shared" si="19"/>
        <v>0</v>
      </c>
      <c r="N256" s="2">
        <f t="shared" si="20"/>
        <v>6500</v>
      </c>
      <c r="O256" s="2" t="s">
        <v>558</v>
      </c>
    </row>
    <row r="257" spans="1:15" ht="195" x14ac:dyDescent="0.2">
      <c r="A257" s="2" t="s">
        <v>511</v>
      </c>
      <c r="B257" s="2" t="s">
        <v>559</v>
      </c>
      <c r="C257" s="2" t="s">
        <v>16</v>
      </c>
      <c r="D257" s="2" t="s">
        <v>17</v>
      </c>
      <c r="E257" s="2"/>
      <c r="F257" s="2">
        <v>8000</v>
      </c>
      <c r="G257" s="2">
        <v>0</v>
      </c>
      <c r="H257" s="2">
        <v>0</v>
      </c>
      <c r="I257" s="2">
        <v>0</v>
      </c>
      <c r="J257" s="2">
        <v>0</v>
      </c>
      <c r="K257" s="2"/>
      <c r="L257" s="2">
        <f t="shared" si="18"/>
        <v>8000</v>
      </c>
      <c r="M257" s="2">
        <f t="shared" si="19"/>
        <v>0</v>
      </c>
      <c r="N257" s="2">
        <f t="shared" si="20"/>
        <v>8000</v>
      </c>
      <c r="O257" s="2" t="s">
        <v>560</v>
      </c>
    </row>
    <row r="258" spans="1:15" ht="225" x14ac:dyDescent="0.2">
      <c r="A258" s="2" t="s">
        <v>511</v>
      </c>
      <c r="B258" s="2" t="s">
        <v>561</v>
      </c>
      <c r="C258" s="2" t="s">
        <v>16</v>
      </c>
      <c r="D258" s="2" t="s">
        <v>17</v>
      </c>
      <c r="E258" s="2"/>
      <c r="F258" s="2">
        <v>9500</v>
      </c>
      <c r="G258" s="2">
        <v>0</v>
      </c>
      <c r="H258" s="2">
        <v>0</v>
      </c>
      <c r="I258" s="2">
        <v>0</v>
      </c>
      <c r="J258" s="2">
        <v>0</v>
      </c>
      <c r="K258" s="2"/>
      <c r="L258" s="2">
        <f t="shared" si="18"/>
        <v>9500</v>
      </c>
      <c r="M258" s="2">
        <f t="shared" si="19"/>
        <v>0</v>
      </c>
      <c r="N258" s="2">
        <f t="shared" si="20"/>
        <v>9500</v>
      </c>
      <c r="O258" s="2" t="s">
        <v>562</v>
      </c>
    </row>
    <row r="259" spans="1:15" ht="315" x14ac:dyDescent="0.2">
      <c r="A259" s="2" t="s">
        <v>511</v>
      </c>
      <c r="B259" s="2" t="s">
        <v>563</v>
      </c>
      <c r="C259" s="2" t="s">
        <v>16</v>
      </c>
      <c r="D259" s="2" t="s">
        <v>17</v>
      </c>
      <c r="E259" s="2"/>
      <c r="F259" s="2">
        <v>8075</v>
      </c>
      <c r="G259" s="2">
        <v>0</v>
      </c>
      <c r="H259" s="2">
        <v>0</v>
      </c>
      <c r="I259" s="2">
        <v>0</v>
      </c>
      <c r="J259" s="2">
        <v>0</v>
      </c>
      <c r="K259" s="2"/>
      <c r="L259" s="2">
        <f t="shared" si="18"/>
        <v>8075</v>
      </c>
      <c r="M259" s="2">
        <f t="shared" si="19"/>
        <v>0</v>
      </c>
      <c r="N259" s="2">
        <f t="shared" si="20"/>
        <v>8075</v>
      </c>
      <c r="O259" s="2" t="s">
        <v>564</v>
      </c>
    </row>
    <row r="260" spans="1:15" ht="270" x14ac:dyDescent="0.2">
      <c r="A260" s="2" t="s">
        <v>511</v>
      </c>
      <c r="B260" s="2" t="s">
        <v>565</v>
      </c>
      <c r="C260" s="2" t="s">
        <v>16</v>
      </c>
      <c r="D260" s="2" t="s">
        <v>17</v>
      </c>
      <c r="E260" s="2"/>
      <c r="F260" s="2">
        <v>5000</v>
      </c>
      <c r="G260" s="2">
        <v>0</v>
      </c>
      <c r="H260" s="2">
        <v>0</v>
      </c>
      <c r="I260" s="2">
        <v>0</v>
      </c>
      <c r="J260" s="2">
        <v>0</v>
      </c>
      <c r="K260" s="2"/>
      <c r="L260" s="2">
        <f t="shared" si="18"/>
        <v>5000</v>
      </c>
      <c r="M260" s="2">
        <f t="shared" si="19"/>
        <v>0</v>
      </c>
      <c r="N260" s="2">
        <f t="shared" si="20"/>
        <v>5000</v>
      </c>
      <c r="O260" s="2" t="s">
        <v>566</v>
      </c>
    </row>
    <row r="261" spans="1:15" ht="270" x14ac:dyDescent="0.2">
      <c r="A261" s="2" t="s">
        <v>511</v>
      </c>
      <c r="B261" s="2" t="s">
        <v>567</v>
      </c>
      <c r="C261" s="2" t="s">
        <v>16</v>
      </c>
      <c r="D261" s="2" t="s">
        <v>17</v>
      </c>
      <c r="E261" s="2"/>
      <c r="F261" s="2">
        <v>5000</v>
      </c>
      <c r="G261" s="2">
        <v>0</v>
      </c>
      <c r="H261" s="2">
        <v>0</v>
      </c>
      <c r="I261" s="2">
        <v>0</v>
      </c>
      <c r="J261" s="2">
        <v>0</v>
      </c>
      <c r="K261" s="2"/>
      <c r="L261" s="2">
        <f t="shared" si="18"/>
        <v>5000</v>
      </c>
      <c r="M261" s="2">
        <f t="shared" si="19"/>
        <v>0</v>
      </c>
      <c r="N261" s="2">
        <f t="shared" si="20"/>
        <v>5000</v>
      </c>
      <c r="O261" s="2" t="s">
        <v>568</v>
      </c>
    </row>
    <row r="262" spans="1:15" ht="195" x14ac:dyDescent="0.2">
      <c r="A262" s="2" t="s">
        <v>511</v>
      </c>
      <c r="B262" s="2" t="s">
        <v>569</v>
      </c>
      <c r="C262" s="2" t="s">
        <v>16</v>
      </c>
      <c r="D262" s="2" t="s">
        <v>17</v>
      </c>
      <c r="E262" s="2"/>
      <c r="F262" s="2">
        <v>7182</v>
      </c>
      <c r="G262" s="2">
        <v>0</v>
      </c>
      <c r="H262" s="2">
        <v>0</v>
      </c>
      <c r="I262" s="2">
        <v>0</v>
      </c>
      <c r="J262" s="2">
        <v>0</v>
      </c>
      <c r="K262" s="2"/>
      <c r="L262" s="2">
        <f t="shared" si="18"/>
        <v>7182</v>
      </c>
      <c r="M262" s="2">
        <f t="shared" si="19"/>
        <v>0</v>
      </c>
      <c r="N262" s="2">
        <f t="shared" si="20"/>
        <v>7182</v>
      </c>
      <c r="O262" s="2" t="s">
        <v>570</v>
      </c>
    </row>
    <row r="263" spans="1:15" ht="409.5" x14ac:dyDescent="0.2">
      <c r="A263" s="2" t="s">
        <v>511</v>
      </c>
      <c r="B263" s="2" t="s">
        <v>571</v>
      </c>
      <c r="C263" s="2" t="s">
        <v>16</v>
      </c>
      <c r="D263" s="2" t="s">
        <v>17</v>
      </c>
      <c r="E263" s="2"/>
      <c r="F263" s="2">
        <v>8500</v>
      </c>
      <c r="G263" s="2">
        <v>0</v>
      </c>
      <c r="H263" s="2">
        <v>0</v>
      </c>
      <c r="I263" s="2">
        <v>1</v>
      </c>
      <c r="J263" s="2">
        <v>10030</v>
      </c>
      <c r="K263" s="2"/>
      <c r="L263" s="2">
        <f t="shared" si="18"/>
        <v>8500</v>
      </c>
      <c r="M263" s="2">
        <f t="shared" si="19"/>
        <v>10030</v>
      </c>
      <c r="N263" s="2">
        <f t="shared" si="20"/>
        <v>18530</v>
      </c>
      <c r="O263" s="2" t="s">
        <v>572</v>
      </c>
    </row>
    <row r="264" spans="1:15" ht="409.5" x14ac:dyDescent="0.2">
      <c r="A264" s="2" t="s">
        <v>511</v>
      </c>
      <c r="B264" s="2" t="s">
        <v>573</v>
      </c>
      <c r="C264" s="2" t="s">
        <v>43</v>
      </c>
      <c r="D264" s="2" t="s">
        <v>17</v>
      </c>
      <c r="E264" s="2"/>
      <c r="F264" s="2">
        <v>6500</v>
      </c>
      <c r="G264" s="2">
        <v>0</v>
      </c>
      <c r="H264" s="2">
        <v>0</v>
      </c>
      <c r="I264" s="2">
        <v>10</v>
      </c>
      <c r="J264" s="2">
        <v>76526</v>
      </c>
      <c r="K264" s="2"/>
      <c r="L264" s="2">
        <f t="shared" si="18"/>
        <v>0</v>
      </c>
      <c r="M264" s="2">
        <f t="shared" si="19"/>
        <v>76526</v>
      </c>
      <c r="N264" s="2">
        <f t="shared" si="20"/>
        <v>76526</v>
      </c>
      <c r="O264" s="2" t="s">
        <v>574</v>
      </c>
    </row>
    <row r="265" spans="1:15" ht="409.5" x14ac:dyDescent="0.2">
      <c r="A265" s="2" t="s">
        <v>511</v>
      </c>
      <c r="B265" s="2" t="s">
        <v>575</v>
      </c>
      <c r="C265" s="2" t="s">
        <v>16</v>
      </c>
      <c r="D265" s="2" t="s">
        <v>17</v>
      </c>
      <c r="E265" s="2"/>
      <c r="F265" s="2">
        <v>8075</v>
      </c>
      <c r="G265" s="2">
        <v>0</v>
      </c>
      <c r="H265" s="2">
        <v>0</v>
      </c>
      <c r="I265" s="2">
        <v>0</v>
      </c>
      <c r="J265" s="2">
        <v>0</v>
      </c>
      <c r="K265" s="2"/>
      <c r="L265" s="2">
        <f t="shared" si="18"/>
        <v>8075</v>
      </c>
      <c r="M265" s="2">
        <f t="shared" si="19"/>
        <v>0</v>
      </c>
      <c r="N265" s="2">
        <f t="shared" si="20"/>
        <v>8075</v>
      </c>
      <c r="O265" s="2" t="s">
        <v>576</v>
      </c>
    </row>
    <row r="266" spans="1:15" ht="409.5" x14ac:dyDescent="0.2">
      <c r="A266" s="2" t="s">
        <v>511</v>
      </c>
      <c r="B266" s="2" t="s">
        <v>577</v>
      </c>
      <c r="C266" s="2" t="s">
        <v>79</v>
      </c>
      <c r="D266" s="2" t="s">
        <v>17</v>
      </c>
      <c r="E266" s="2"/>
      <c r="F266" s="2">
        <v>9500</v>
      </c>
      <c r="G266" s="2">
        <v>0</v>
      </c>
      <c r="H266" s="2">
        <v>0</v>
      </c>
      <c r="I266" s="2">
        <v>0</v>
      </c>
      <c r="J266" s="2">
        <v>0</v>
      </c>
      <c r="K266" s="2"/>
      <c r="L266" s="2">
        <f t="shared" si="18"/>
        <v>9500</v>
      </c>
      <c r="M266" s="2">
        <f t="shared" si="19"/>
        <v>0</v>
      </c>
      <c r="N266" s="2">
        <f t="shared" si="20"/>
        <v>9500</v>
      </c>
      <c r="O266" s="2" t="s">
        <v>578</v>
      </c>
    </row>
    <row r="267" spans="1:15" ht="409.5" x14ac:dyDescent="0.2">
      <c r="A267" s="2" t="s">
        <v>511</v>
      </c>
      <c r="B267" s="2" t="s">
        <v>579</v>
      </c>
      <c r="C267" s="2" t="s">
        <v>16</v>
      </c>
      <c r="D267" s="2" t="s">
        <v>17</v>
      </c>
      <c r="E267" s="2"/>
      <c r="F267" s="2">
        <v>12500</v>
      </c>
      <c r="G267" s="2">
        <v>15113</v>
      </c>
      <c r="H267" s="2">
        <v>0</v>
      </c>
      <c r="I267" s="2">
        <v>0</v>
      </c>
      <c r="J267" s="2">
        <v>0</v>
      </c>
      <c r="K267" s="2" t="s">
        <v>475</v>
      </c>
      <c r="L267" s="2">
        <f t="shared" si="18"/>
        <v>12500</v>
      </c>
      <c r="M267" s="2">
        <f t="shared" si="19"/>
        <v>15113</v>
      </c>
      <c r="N267" s="2">
        <f t="shared" si="20"/>
        <v>27613</v>
      </c>
      <c r="O267" s="2" t="s">
        <v>580</v>
      </c>
    </row>
    <row r="268" spans="1:15" ht="409.5" x14ac:dyDescent="0.2">
      <c r="A268" s="2" t="s">
        <v>511</v>
      </c>
      <c r="B268" s="2" t="s">
        <v>581</v>
      </c>
      <c r="C268" s="2" t="s">
        <v>79</v>
      </c>
      <c r="D268" s="2" t="s">
        <v>17</v>
      </c>
      <c r="E268" s="2"/>
      <c r="F268" s="2">
        <v>4000</v>
      </c>
      <c r="G268" s="2">
        <v>0</v>
      </c>
      <c r="H268" s="2">
        <v>0</v>
      </c>
      <c r="I268" s="2">
        <v>1</v>
      </c>
      <c r="J268" s="2">
        <v>4680</v>
      </c>
      <c r="K268" s="2"/>
      <c r="L268" s="2">
        <f t="shared" si="18"/>
        <v>4000</v>
      </c>
      <c r="M268" s="2">
        <f t="shared" si="19"/>
        <v>4680</v>
      </c>
      <c r="N268" s="2">
        <f t="shared" si="20"/>
        <v>8680</v>
      </c>
      <c r="O268" s="2" t="s">
        <v>582</v>
      </c>
    </row>
    <row r="269" spans="1:15" ht="409.5" x14ac:dyDescent="0.2">
      <c r="A269" s="2" t="s">
        <v>511</v>
      </c>
      <c r="B269" s="2" t="s">
        <v>583</v>
      </c>
      <c r="C269" s="2" t="s">
        <v>16</v>
      </c>
      <c r="D269" s="2" t="s">
        <v>17</v>
      </c>
      <c r="E269" s="2"/>
      <c r="F269" s="2">
        <v>10000</v>
      </c>
      <c r="G269" s="2">
        <v>93249</v>
      </c>
      <c r="H269" s="2">
        <v>29731</v>
      </c>
      <c r="I269" s="2">
        <v>11</v>
      </c>
      <c r="J269" s="2">
        <v>129800</v>
      </c>
      <c r="K269" s="2" t="s">
        <v>584</v>
      </c>
      <c r="L269" s="2">
        <f t="shared" si="18"/>
        <v>0</v>
      </c>
      <c r="M269" s="2">
        <f t="shared" si="19"/>
        <v>252780</v>
      </c>
      <c r="N269" s="2">
        <f t="shared" si="20"/>
        <v>252780</v>
      </c>
      <c r="O269" s="2" t="s">
        <v>585</v>
      </c>
    </row>
    <row r="270" spans="1:15" ht="409.5" x14ac:dyDescent="0.2">
      <c r="A270" s="2" t="s">
        <v>511</v>
      </c>
      <c r="B270" s="2" t="s">
        <v>586</v>
      </c>
      <c r="C270" s="2" t="s">
        <v>16</v>
      </c>
      <c r="D270" s="2" t="s">
        <v>17</v>
      </c>
      <c r="E270" s="2"/>
      <c r="F270" s="2">
        <v>8000</v>
      </c>
      <c r="G270" s="2">
        <v>0</v>
      </c>
      <c r="H270" s="2">
        <v>0</v>
      </c>
      <c r="I270" s="2">
        <v>13</v>
      </c>
      <c r="J270" s="2">
        <v>121680</v>
      </c>
      <c r="K270" s="2"/>
      <c r="L270" s="2">
        <f t="shared" si="18"/>
        <v>0</v>
      </c>
      <c r="M270" s="2">
        <f t="shared" si="19"/>
        <v>121680</v>
      </c>
      <c r="N270" s="2">
        <f t="shared" si="20"/>
        <v>121680</v>
      </c>
      <c r="O270" s="2" t="s">
        <v>587</v>
      </c>
    </row>
    <row r="271" spans="1:15" ht="345" x14ac:dyDescent="0.2">
      <c r="A271" s="2" t="s">
        <v>511</v>
      </c>
      <c r="B271" s="2" t="s">
        <v>588</v>
      </c>
      <c r="C271" s="2" t="s">
        <v>16</v>
      </c>
      <c r="D271" s="2" t="s">
        <v>17</v>
      </c>
      <c r="E271" s="2"/>
      <c r="F271" s="2">
        <v>6500</v>
      </c>
      <c r="G271" s="2">
        <v>0</v>
      </c>
      <c r="H271" s="2">
        <v>0</v>
      </c>
      <c r="I271" s="2">
        <v>11</v>
      </c>
      <c r="J271" s="2">
        <v>84370</v>
      </c>
      <c r="K271" s="2"/>
      <c r="L271" s="2">
        <f t="shared" si="18"/>
        <v>0</v>
      </c>
      <c r="M271" s="2">
        <f t="shared" si="19"/>
        <v>84370</v>
      </c>
      <c r="N271" s="2">
        <f t="shared" si="20"/>
        <v>84370</v>
      </c>
      <c r="O271" s="2" t="s">
        <v>589</v>
      </c>
    </row>
    <row r="272" spans="1:15" ht="409.5" x14ac:dyDescent="0.2">
      <c r="A272" s="2" t="s">
        <v>511</v>
      </c>
      <c r="B272" s="2" t="s">
        <v>590</v>
      </c>
      <c r="C272" s="2" t="s">
        <v>16</v>
      </c>
      <c r="D272" s="2" t="s">
        <v>17</v>
      </c>
      <c r="E272" s="2"/>
      <c r="F272" s="2">
        <v>8000</v>
      </c>
      <c r="G272" s="2">
        <v>15005</v>
      </c>
      <c r="H272" s="2">
        <v>2880</v>
      </c>
      <c r="I272" s="2">
        <v>4</v>
      </c>
      <c r="J272" s="2">
        <v>37440</v>
      </c>
      <c r="K272" s="2" t="s">
        <v>591</v>
      </c>
      <c r="L272" s="2">
        <f t="shared" si="18"/>
        <v>0</v>
      </c>
      <c r="M272" s="2">
        <f t="shared" si="19"/>
        <v>55325</v>
      </c>
      <c r="N272" s="2">
        <f t="shared" si="20"/>
        <v>55325</v>
      </c>
      <c r="O272" s="2" t="s">
        <v>592</v>
      </c>
    </row>
    <row r="273" spans="1:15" ht="390" x14ac:dyDescent="0.2">
      <c r="A273" s="2" t="s">
        <v>511</v>
      </c>
      <c r="B273" s="2" t="s">
        <v>593</v>
      </c>
      <c r="C273" s="2" t="s">
        <v>16</v>
      </c>
      <c r="D273" s="2" t="s">
        <v>17</v>
      </c>
      <c r="E273" s="2"/>
      <c r="F273" s="2">
        <v>8000</v>
      </c>
      <c r="G273" s="2">
        <v>0</v>
      </c>
      <c r="H273" s="2">
        <v>0</v>
      </c>
      <c r="I273" s="2">
        <v>0</v>
      </c>
      <c r="J273" s="2">
        <v>0</v>
      </c>
      <c r="K273" s="2"/>
      <c r="L273" s="2">
        <f t="shared" si="18"/>
        <v>8000</v>
      </c>
      <c r="M273" s="2">
        <f t="shared" si="19"/>
        <v>0</v>
      </c>
      <c r="N273" s="2">
        <f t="shared" si="20"/>
        <v>8000</v>
      </c>
      <c r="O273" s="2" t="s">
        <v>594</v>
      </c>
    </row>
    <row r="274" spans="1:15" ht="375" x14ac:dyDescent="0.2">
      <c r="A274" s="2" t="s">
        <v>511</v>
      </c>
      <c r="B274" s="2" t="s">
        <v>595</v>
      </c>
      <c r="C274" s="2" t="s">
        <v>16</v>
      </c>
      <c r="D274" s="2" t="s">
        <v>17</v>
      </c>
      <c r="E274" s="2"/>
      <c r="F274" s="2">
        <v>8076</v>
      </c>
      <c r="G274" s="2">
        <v>0</v>
      </c>
      <c r="H274" s="2">
        <v>0</v>
      </c>
      <c r="I274" s="2">
        <v>0</v>
      </c>
      <c r="J274" s="2">
        <v>0</v>
      </c>
      <c r="K274" s="2"/>
      <c r="L274" s="2">
        <f t="shared" si="18"/>
        <v>8076</v>
      </c>
      <c r="M274" s="2">
        <f t="shared" si="19"/>
        <v>0</v>
      </c>
      <c r="N274" s="2">
        <f t="shared" si="20"/>
        <v>8076</v>
      </c>
      <c r="O274" s="2" t="s">
        <v>596</v>
      </c>
    </row>
    <row r="275" spans="1:15" ht="409.5" x14ac:dyDescent="0.2">
      <c r="A275" s="2" t="s">
        <v>511</v>
      </c>
      <c r="B275" s="2" t="s">
        <v>597</v>
      </c>
      <c r="C275" s="2" t="s">
        <v>16</v>
      </c>
      <c r="D275" s="2" t="s">
        <v>17</v>
      </c>
      <c r="E275" s="2"/>
      <c r="F275" s="2">
        <v>15500</v>
      </c>
      <c r="G275" s="2">
        <v>0</v>
      </c>
      <c r="H275" s="2">
        <v>0</v>
      </c>
      <c r="I275" s="2">
        <v>2</v>
      </c>
      <c r="J275" s="2">
        <v>36580</v>
      </c>
      <c r="K275" s="2"/>
      <c r="L275" s="2">
        <f t="shared" si="18"/>
        <v>15500</v>
      </c>
      <c r="M275" s="2">
        <f t="shared" si="19"/>
        <v>36580</v>
      </c>
      <c r="N275" s="2">
        <f t="shared" si="20"/>
        <v>52080</v>
      </c>
      <c r="O275" s="2" t="s">
        <v>598</v>
      </c>
    </row>
    <row r="276" spans="1:15" ht="409.5" x14ac:dyDescent="0.2">
      <c r="A276" s="2" t="s">
        <v>511</v>
      </c>
      <c r="B276" s="2" t="s">
        <v>599</v>
      </c>
      <c r="C276" s="2" t="s">
        <v>16</v>
      </c>
      <c r="D276" s="2" t="s">
        <v>17</v>
      </c>
      <c r="E276" s="2"/>
      <c r="F276" s="2">
        <v>7500</v>
      </c>
      <c r="G276" s="2">
        <v>42826</v>
      </c>
      <c r="H276" s="2">
        <v>0</v>
      </c>
      <c r="I276" s="2">
        <v>0</v>
      </c>
      <c r="J276" s="2">
        <v>0</v>
      </c>
      <c r="K276" s="2" t="s">
        <v>68</v>
      </c>
      <c r="L276" s="2">
        <f t="shared" si="18"/>
        <v>7500</v>
      </c>
      <c r="M276" s="2">
        <f t="shared" si="19"/>
        <v>42826</v>
      </c>
      <c r="N276" s="2">
        <f t="shared" si="20"/>
        <v>50326</v>
      </c>
      <c r="O276" s="2" t="s">
        <v>600</v>
      </c>
    </row>
    <row r="277" spans="1:15" ht="409.5" x14ac:dyDescent="0.2">
      <c r="A277" s="2" t="s">
        <v>511</v>
      </c>
      <c r="B277" s="2" t="s">
        <v>601</v>
      </c>
      <c r="C277" s="2" t="s">
        <v>16</v>
      </c>
      <c r="D277" s="2" t="s">
        <v>17</v>
      </c>
      <c r="E277" s="2"/>
      <c r="F277" s="2">
        <v>6500</v>
      </c>
      <c r="G277" s="2">
        <v>0</v>
      </c>
      <c r="H277" s="2">
        <v>0</v>
      </c>
      <c r="I277" s="2">
        <v>0</v>
      </c>
      <c r="J277" s="2">
        <v>0</v>
      </c>
      <c r="K277" s="2"/>
      <c r="L277" s="2">
        <f t="shared" si="18"/>
        <v>6500</v>
      </c>
      <c r="M277" s="2">
        <f t="shared" si="19"/>
        <v>0</v>
      </c>
      <c r="N277" s="2">
        <f t="shared" si="20"/>
        <v>6500</v>
      </c>
      <c r="O277" s="2" t="s">
        <v>602</v>
      </c>
    </row>
    <row r="278" spans="1:15" ht="409.5" x14ac:dyDescent="0.2">
      <c r="A278" s="2" t="s">
        <v>511</v>
      </c>
      <c r="B278" s="2" t="s">
        <v>603</v>
      </c>
      <c r="C278" s="2" t="s">
        <v>32</v>
      </c>
      <c r="D278" s="2" t="s">
        <v>17</v>
      </c>
      <c r="E278" s="2"/>
      <c r="F278" s="2">
        <v>8500</v>
      </c>
      <c r="G278" s="2">
        <v>0</v>
      </c>
      <c r="H278" s="2">
        <v>0</v>
      </c>
      <c r="I278" s="2">
        <v>0</v>
      </c>
      <c r="J278" s="2">
        <v>0</v>
      </c>
      <c r="K278" s="2"/>
      <c r="L278" s="2">
        <f t="shared" si="18"/>
        <v>8500</v>
      </c>
      <c r="M278" s="2">
        <f t="shared" si="19"/>
        <v>0</v>
      </c>
      <c r="N278" s="2">
        <f t="shared" si="20"/>
        <v>8500</v>
      </c>
      <c r="O278" s="2" t="s">
        <v>604</v>
      </c>
    </row>
    <row r="279" spans="1:15" ht="300" x14ac:dyDescent="0.2">
      <c r="A279" s="2" t="s">
        <v>511</v>
      </c>
      <c r="B279" s="2" t="s">
        <v>605</v>
      </c>
      <c r="C279" s="2" t="s">
        <v>16</v>
      </c>
      <c r="D279" s="2" t="s">
        <v>17</v>
      </c>
      <c r="E279" s="2"/>
      <c r="F279" s="2">
        <v>12500</v>
      </c>
      <c r="G279" s="2">
        <v>0</v>
      </c>
      <c r="H279" s="2">
        <v>0</v>
      </c>
      <c r="I279" s="2">
        <v>0</v>
      </c>
      <c r="J279" s="2">
        <v>0</v>
      </c>
      <c r="K279" s="2"/>
      <c r="L279" s="2">
        <f t="shared" si="18"/>
        <v>12500</v>
      </c>
      <c r="M279" s="2">
        <f t="shared" si="19"/>
        <v>0</v>
      </c>
      <c r="N279" s="2">
        <f t="shared" si="20"/>
        <v>12500</v>
      </c>
      <c r="O279" s="2" t="s">
        <v>606</v>
      </c>
    </row>
    <row r="280" spans="1:15" ht="31.5" x14ac:dyDescent="0.2">
      <c r="A280" s="3" t="s">
        <v>511</v>
      </c>
      <c r="B280" s="3" t="s">
        <v>607</v>
      </c>
      <c r="C280" s="3"/>
      <c r="D280" s="3"/>
      <c r="E280" s="3"/>
      <c r="F280" s="3">
        <f>SUM(F234:F279)</f>
        <v>353502</v>
      </c>
      <c r="G280" s="3">
        <f>SUM(G234:G279)</f>
        <v>229033</v>
      </c>
      <c r="H280" s="3">
        <f>SUM(H234:H279)</f>
        <v>32611</v>
      </c>
      <c r="I280" s="3"/>
      <c r="J280" s="3">
        <f>SUM(J234:J279)</f>
        <v>782598</v>
      </c>
      <c r="K280" s="3"/>
      <c r="L280" s="3">
        <f>SUM(L234:L279)</f>
        <v>289502</v>
      </c>
      <c r="M280" s="3">
        <f>SUM(M234:M279)</f>
        <v>1044242</v>
      </c>
      <c r="N280" s="3">
        <f>SUM(N234:N279)</f>
        <v>1333744</v>
      </c>
      <c r="O280" s="3"/>
    </row>
    <row r="281" spans="1:15" ht="409.5" x14ac:dyDescent="0.2">
      <c r="A281" s="2" t="s">
        <v>608</v>
      </c>
      <c r="B281" s="2" t="s">
        <v>609</v>
      </c>
      <c r="C281" s="2" t="s">
        <v>16</v>
      </c>
      <c r="D281" s="2" t="s">
        <v>169</v>
      </c>
      <c r="E281" s="2"/>
      <c r="F281" s="2">
        <v>10000</v>
      </c>
      <c r="G281" s="2">
        <v>0</v>
      </c>
      <c r="H281" s="2">
        <v>0</v>
      </c>
      <c r="I281" s="2">
        <v>0</v>
      </c>
      <c r="J281" s="2">
        <v>0</v>
      </c>
      <c r="K281" s="2"/>
      <c r="L281" s="2">
        <f t="shared" ref="L281:L291" si="21">IF(E281="כן",0,IF(I281&gt;3,0,F281))</f>
        <v>10000</v>
      </c>
      <c r="M281" s="2">
        <f t="shared" ref="M281:M291" si="22">IF(E281="כן", 0, SUM(G281+H281+J281))</f>
        <v>0</v>
      </c>
      <c r="N281" s="2">
        <f t="shared" ref="N281:N291" si="23">SUM(M281+L281)</f>
        <v>10000</v>
      </c>
      <c r="O281" s="2" t="s">
        <v>610</v>
      </c>
    </row>
    <row r="282" spans="1:15" ht="255" x14ac:dyDescent="0.2">
      <c r="A282" s="2" t="s">
        <v>608</v>
      </c>
      <c r="B282" s="2" t="s">
        <v>611</v>
      </c>
      <c r="C282" s="2" t="s">
        <v>16</v>
      </c>
      <c r="D282" s="2" t="s">
        <v>17</v>
      </c>
      <c r="E282" s="2"/>
      <c r="F282" s="2">
        <v>4000</v>
      </c>
      <c r="G282" s="2">
        <v>0</v>
      </c>
      <c r="H282" s="2">
        <v>0</v>
      </c>
      <c r="I282" s="2">
        <v>0</v>
      </c>
      <c r="J282" s="2">
        <v>0</v>
      </c>
      <c r="K282" s="2"/>
      <c r="L282" s="2">
        <f t="shared" si="21"/>
        <v>4000</v>
      </c>
      <c r="M282" s="2">
        <f t="shared" si="22"/>
        <v>0</v>
      </c>
      <c r="N282" s="2">
        <f t="shared" si="23"/>
        <v>4000</v>
      </c>
      <c r="O282" s="2" t="s">
        <v>612</v>
      </c>
    </row>
    <row r="283" spans="1:15" ht="135" x14ac:dyDescent="0.2">
      <c r="A283" s="2" t="s">
        <v>608</v>
      </c>
      <c r="B283" s="2" t="s">
        <v>613</v>
      </c>
      <c r="C283" s="2" t="s">
        <v>16</v>
      </c>
      <c r="D283" s="2" t="s">
        <v>17</v>
      </c>
      <c r="E283" s="2"/>
      <c r="F283" s="2">
        <v>4000</v>
      </c>
      <c r="G283" s="2">
        <v>0</v>
      </c>
      <c r="H283" s="2">
        <v>0</v>
      </c>
      <c r="I283" s="2">
        <v>0</v>
      </c>
      <c r="J283" s="2">
        <v>0</v>
      </c>
      <c r="K283" s="2"/>
      <c r="L283" s="2">
        <f t="shared" si="21"/>
        <v>4000</v>
      </c>
      <c r="M283" s="2">
        <f t="shared" si="22"/>
        <v>0</v>
      </c>
      <c r="N283" s="2">
        <f t="shared" si="23"/>
        <v>4000</v>
      </c>
      <c r="O283" s="2" t="s">
        <v>614</v>
      </c>
    </row>
    <row r="284" spans="1:15" ht="409.5" x14ac:dyDescent="0.2">
      <c r="A284" s="2" t="s">
        <v>608</v>
      </c>
      <c r="B284" s="2" t="s">
        <v>615</v>
      </c>
      <c r="C284" s="2" t="s">
        <v>16</v>
      </c>
      <c r="D284" s="2" t="s">
        <v>17</v>
      </c>
      <c r="E284" s="2"/>
      <c r="F284" s="2">
        <v>8500</v>
      </c>
      <c r="G284" s="2">
        <v>0</v>
      </c>
      <c r="H284" s="2">
        <v>0</v>
      </c>
      <c r="I284" s="2">
        <v>0</v>
      </c>
      <c r="J284" s="2">
        <v>0</v>
      </c>
      <c r="K284" s="2"/>
      <c r="L284" s="2">
        <f t="shared" si="21"/>
        <v>8500</v>
      </c>
      <c r="M284" s="2">
        <f t="shared" si="22"/>
        <v>0</v>
      </c>
      <c r="N284" s="2">
        <f t="shared" si="23"/>
        <v>8500</v>
      </c>
      <c r="O284" s="2" t="s">
        <v>616</v>
      </c>
    </row>
    <row r="285" spans="1:15" ht="390" x14ac:dyDescent="0.2">
      <c r="A285" s="2" t="s">
        <v>608</v>
      </c>
      <c r="B285" s="2" t="s">
        <v>617</v>
      </c>
      <c r="C285" s="2" t="s">
        <v>16</v>
      </c>
      <c r="D285" s="2" t="s">
        <v>169</v>
      </c>
      <c r="E285" s="2"/>
      <c r="F285" s="2">
        <v>63000</v>
      </c>
      <c r="G285" s="2">
        <v>0</v>
      </c>
      <c r="H285" s="2">
        <v>0</v>
      </c>
      <c r="I285" s="2">
        <v>0</v>
      </c>
      <c r="J285" s="2">
        <v>0</v>
      </c>
      <c r="K285" s="2"/>
      <c r="L285" s="2">
        <f t="shared" si="21"/>
        <v>63000</v>
      </c>
      <c r="M285" s="2">
        <f t="shared" si="22"/>
        <v>0</v>
      </c>
      <c r="N285" s="2">
        <f t="shared" si="23"/>
        <v>63000</v>
      </c>
      <c r="O285" s="2" t="s">
        <v>618</v>
      </c>
    </row>
    <row r="286" spans="1:15" ht="409.5" x14ac:dyDescent="0.2">
      <c r="A286" s="2" t="s">
        <v>608</v>
      </c>
      <c r="B286" s="2" t="s">
        <v>619</v>
      </c>
      <c r="C286" s="2" t="s">
        <v>16</v>
      </c>
      <c r="D286" s="2" t="s">
        <v>17</v>
      </c>
      <c r="E286" s="2"/>
      <c r="F286" s="2">
        <v>10000</v>
      </c>
      <c r="G286" s="2">
        <v>0</v>
      </c>
      <c r="H286" s="2">
        <v>0</v>
      </c>
      <c r="I286" s="2">
        <v>1</v>
      </c>
      <c r="J286" s="2">
        <v>11700</v>
      </c>
      <c r="K286" s="2"/>
      <c r="L286" s="2">
        <f t="shared" si="21"/>
        <v>10000</v>
      </c>
      <c r="M286" s="2">
        <f t="shared" si="22"/>
        <v>11700</v>
      </c>
      <c r="N286" s="2">
        <f t="shared" si="23"/>
        <v>21700</v>
      </c>
      <c r="O286" s="2" t="s">
        <v>620</v>
      </c>
    </row>
    <row r="287" spans="1:15" ht="409.5" x14ac:dyDescent="0.2">
      <c r="A287" s="2" t="s">
        <v>608</v>
      </c>
      <c r="B287" s="2" t="s">
        <v>621</v>
      </c>
      <c r="C287" s="2" t="s">
        <v>16</v>
      </c>
      <c r="D287" s="2" t="s">
        <v>17</v>
      </c>
      <c r="E287" s="2"/>
      <c r="F287" s="2">
        <v>5086</v>
      </c>
      <c r="G287" s="2">
        <v>0</v>
      </c>
      <c r="H287" s="2">
        <v>0</v>
      </c>
      <c r="I287" s="2">
        <v>1</v>
      </c>
      <c r="J287" s="2">
        <v>5950</v>
      </c>
      <c r="K287" s="2"/>
      <c r="L287" s="2">
        <f t="shared" si="21"/>
        <v>5086</v>
      </c>
      <c r="M287" s="2">
        <f t="shared" si="22"/>
        <v>5950</v>
      </c>
      <c r="N287" s="2">
        <f t="shared" si="23"/>
        <v>11036</v>
      </c>
      <c r="O287" s="2" t="s">
        <v>622</v>
      </c>
    </row>
    <row r="288" spans="1:15" ht="375" x14ac:dyDescent="0.2">
      <c r="A288" s="2" t="s">
        <v>608</v>
      </c>
      <c r="B288" s="2" t="s">
        <v>623</v>
      </c>
      <c r="C288" s="2" t="s">
        <v>16</v>
      </c>
      <c r="D288" s="2" t="s">
        <v>82</v>
      </c>
      <c r="E288" s="2"/>
      <c r="F288" s="2">
        <v>0</v>
      </c>
      <c r="G288" s="2">
        <v>0</v>
      </c>
      <c r="H288" s="2">
        <v>0</v>
      </c>
      <c r="I288" s="2">
        <v>0</v>
      </c>
      <c r="J288" s="2">
        <v>0</v>
      </c>
      <c r="K288" s="2"/>
      <c r="L288" s="2">
        <f t="shared" si="21"/>
        <v>0</v>
      </c>
      <c r="M288" s="2">
        <f t="shared" si="22"/>
        <v>0</v>
      </c>
      <c r="N288" s="2">
        <f t="shared" si="23"/>
        <v>0</v>
      </c>
      <c r="O288" s="2" t="s">
        <v>624</v>
      </c>
    </row>
    <row r="289" spans="1:15" ht="270" x14ac:dyDescent="0.2">
      <c r="A289" s="2" t="s">
        <v>608</v>
      </c>
      <c r="B289" s="2" t="s">
        <v>625</v>
      </c>
      <c r="C289" s="2" t="s">
        <v>16</v>
      </c>
      <c r="D289" s="2" t="s">
        <v>17</v>
      </c>
      <c r="E289" s="2"/>
      <c r="F289" s="2">
        <v>6650</v>
      </c>
      <c r="G289" s="2">
        <v>0</v>
      </c>
      <c r="H289" s="2">
        <v>0</v>
      </c>
      <c r="I289" s="2">
        <v>0</v>
      </c>
      <c r="J289" s="2">
        <v>0</v>
      </c>
      <c r="K289" s="2"/>
      <c r="L289" s="2">
        <f t="shared" si="21"/>
        <v>6650</v>
      </c>
      <c r="M289" s="2">
        <f t="shared" si="22"/>
        <v>0</v>
      </c>
      <c r="N289" s="2">
        <f t="shared" si="23"/>
        <v>6650</v>
      </c>
      <c r="O289" s="2" t="s">
        <v>626</v>
      </c>
    </row>
    <row r="290" spans="1:15" ht="180" x14ac:dyDescent="0.2">
      <c r="A290" s="2" t="s">
        <v>608</v>
      </c>
      <c r="B290" s="2" t="s">
        <v>627</v>
      </c>
      <c r="C290" s="2" t="s">
        <v>16</v>
      </c>
      <c r="D290" s="2" t="s">
        <v>17</v>
      </c>
      <c r="E290" s="2"/>
      <c r="F290" s="2">
        <v>5040</v>
      </c>
      <c r="G290" s="2">
        <v>0</v>
      </c>
      <c r="H290" s="2">
        <v>0</v>
      </c>
      <c r="I290" s="2">
        <v>0</v>
      </c>
      <c r="J290" s="2">
        <v>0</v>
      </c>
      <c r="K290" s="2"/>
      <c r="L290" s="2">
        <f t="shared" si="21"/>
        <v>5040</v>
      </c>
      <c r="M290" s="2">
        <f t="shared" si="22"/>
        <v>0</v>
      </c>
      <c r="N290" s="2">
        <f t="shared" si="23"/>
        <v>5040</v>
      </c>
      <c r="O290" s="2" t="s">
        <v>628</v>
      </c>
    </row>
    <row r="291" spans="1:15" ht="210" x14ac:dyDescent="0.2">
      <c r="A291" s="2" t="s">
        <v>608</v>
      </c>
      <c r="B291" s="2" t="s">
        <v>629</v>
      </c>
      <c r="C291" s="2" t="s">
        <v>63</v>
      </c>
      <c r="D291" s="2" t="s">
        <v>17</v>
      </c>
      <c r="E291" s="2"/>
      <c r="F291" s="2">
        <v>8500</v>
      </c>
      <c r="G291" s="2">
        <v>0</v>
      </c>
      <c r="H291" s="2">
        <v>0</v>
      </c>
      <c r="I291" s="2">
        <v>0</v>
      </c>
      <c r="J291" s="2">
        <v>0</v>
      </c>
      <c r="K291" s="2"/>
      <c r="L291" s="2">
        <f t="shared" si="21"/>
        <v>8500</v>
      </c>
      <c r="M291" s="2">
        <f t="shared" si="22"/>
        <v>0</v>
      </c>
      <c r="N291" s="2">
        <f t="shared" si="23"/>
        <v>8500</v>
      </c>
      <c r="O291" s="2" t="s">
        <v>630</v>
      </c>
    </row>
    <row r="292" spans="1:15" ht="31.5" x14ac:dyDescent="0.2">
      <c r="A292" s="3" t="s">
        <v>608</v>
      </c>
      <c r="B292" s="3" t="s">
        <v>631</v>
      </c>
      <c r="C292" s="3"/>
      <c r="D292" s="3"/>
      <c r="E292" s="3"/>
      <c r="F292" s="3">
        <f>SUM(F281:F291)</f>
        <v>124776</v>
      </c>
      <c r="G292" s="3">
        <f>SUM(G281:G291)</f>
        <v>0</v>
      </c>
      <c r="H292" s="3">
        <f>SUM(H281:H291)</f>
        <v>0</v>
      </c>
      <c r="I292" s="3"/>
      <c r="J292" s="3">
        <f>SUM(J281:J291)</f>
        <v>17650</v>
      </c>
      <c r="K292" s="3"/>
      <c r="L292" s="3">
        <f>SUM(L281:L291)</f>
        <v>124776</v>
      </c>
      <c r="M292" s="3">
        <f>SUM(M281:M291)</f>
        <v>17650</v>
      </c>
      <c r="N292" s="3">
        <f>SUM(N281:N291)</f>
        <v>142426</v>
      </c>
      <c r="O292" s="3"/>
    </row>
    <row r="293" spans="1:15" ht="409.5" x14ac:dyDescent="0.2">
      <c r="A293" s="2" t="s">
        <v>632</v>
      </c>
      <c r="B293" s="2" t="s">
        <v>633</v>
      </c>
      <c r="C293" s="2" t="s">
        <v>16</v>
      </c>
      <c r="D293" s="2" t="s">
        <v>17</v>
      </c>
      <c r="E293" s="2"/>
      <c r="F293" s="2">
        <v>10000</v>
      </c>
      <c r="G293" s="2">
        <v>0</v>
      </c>
      <c r="H293" s="2">
        <v>0</v>
      </c>
      <c r="I293" s="2">
        <v>0</v>
      </c>
      <c r="J293" s="2">
        <v>0</v>
      </c>
      <c r="K293" s="2"/>
      <c r="L293" s="2">
        <f t="shared" ref="L293:L326" si="24">IF(E293="כן",0,IF(I293&gt;3,0,F293))</f>
        <v>10000</v>
      </c>
      <c r="M293" s="2">
        <f t="shared" ref="M293:M326" si="25">IF(E293="כן", 0, SUM(G293+H293+J293))</f>
        <v>0</v>
      </c>
      <c r="N293" s="2">
        <f t="shared" ref="N293:N326" si="26">SUM(M293+L293)</f>
        <v>10000</v>
      </c>
      <c r="O293" s="2" t="s">
        <v>634</v>
      </c>
    </row>
    <row r="294" spans="1:15" ht="270" x14ac:dyDescent="0.2">
      <c r="A294" s="2" t="s">
        <v>632</v>
      </c>
      <c r="B294" s="2" t="s">
        <v>635</v>
      </c>
      <c r="C294" s="2"/>
      <c r="D294" s="2" t="s">
        <v>82</v>
      </c>
      <c r="E294" s="2"/>
      <c r="F294" s="2">
        <v>0</v>
      </c>
      <c r="G294" s="2">
        <v>0</v>
      </c>
      <c r="H294" s="2">
        <v>0</v>
      </c>
      <c r="I294" s="2">
        <v>0</v>
      </c>
      <c r="J294" s="2">
        <v>0</v>
      </c>
      <c r="K294" s="2"/>
      <c r="L294" s="2">
        <f t="shared" si="24"/>
        <v>0</v>
      </c>
      <c r="M294" s="2">
        <f t="shared" si="25"/>
        <v>0</v>
      </c>
      <c r="N294" s="2">
        <f t="shared" si="26"/>
        <v>0</v>
      </c>
      <c r="O294" s="2" t="s">
        <v>636</v>
      </c>
    </row>
    <row r="295" spans="1:15" ht="409.5" x14ac:dyDescent="0.2">
      <c r="A295" s="2" t="s">
        <v>632</v>
      </c>
      <c r="B295" s="2" t="s">
        <v>637</v>
      </c>
      <c r="C295" s="2" t="s">
        <v>16</v>
      </c>
      <c r="D295" s="2" t="s">
        <v>17</v>
      </c>
      <c r="E295" s="2"/>
      <c r="F295" s="2">
        <v>8000</v>
      </c>
      <c r="G295" s="2">
        <v>0</v>
      </c>
      <c r="H295" s="2">
        <v>0</v>
      </c>
      <c r="I295" s="2">
        <v>15</v>
      </c>
      <c r="J295" s="2">
        <v>141520</v>
      </c>
      <c r="K295" s="2"/>
      <c r="L295" s="2">
        <f t="shared" si="24"/>
        <v>0</v>
      </c>
      <c r="M295" s="2">
        <f t="shared" si="25"/>
        <v>141520</v>
      </c>
      <c r="N295" s="2">
        <f t="shared" si="26"/>
        <v>141520</v>
      </c>
      <c r="O295" s="2" t="s">
        <v>638</v>
      </c>
    </row>
    <row r="296" spans="1:15" ht="409.5" x14ac:dyDescent="0.2">
      <c r="A296" s="2" t="s">
        <v>632</v>
      </c>
      <c r="B296" s="2" t="s">
        <v>639</v>
      </c>
      <c r="C296" s="2" t="s">
        <v>16</v>
      </c>
      <c r="D296" s="2" t="s">
        <v>17</v>
      </c>
      <c r="E296" s="2"/>
      <c r="F296" s="2">
        <v>6000</v>
      </c>
      <c r="G296" s="2">
        <v>19156</v>
      </c>
      <c r="H296" s="2">
        <v>0</v>
      </c>
      <c r="I296" s="2">
        <v>2</v>
      </c>
      <c r="J296" s="2">
        <v>14160</v>
      </c>
      <c r="K296" s="2" t="s">
        <v>475</v>
      </c>
      <c r="L296" s="2">
        <f t="shared" si="24"/>
        <v>6000</v>
      </c>
      <c r="M296" s="2">
        <f t="shared" si="25"/>
        <v>33316</v>
      </c>
      <c r="N296" s="2">
        <f t="shared" si="26"/>
        <v>39316</v>
      </c>
      <c r="O296" s="2" t="s">
        <v>640</v>
      </c>
    </row>
    <row r="297" spans="1:15" ht="360" x14ac:dyDescent="0.2">
      <c r="A297" s="2" t="s">
        <v>632</v>
      </c>
      <c r="B297" s="2" t="s">
        <v>641</v>
      </c>
      <c r="C297" s="2" t="s">
        <v>16</v>
      </c>
      <c r="D297" s="2" t="s">
        <v>17</v>
      </c>
      <c r="E297" s="2"/>
      <c r="F297" s="2">
        <v>7000</v>
      </c>
      <c r="G297" s="2">
        <v>0</v>
      </c>
      <c r="H297" s="2">
        <v>0</v>
      </c>
      <c r="I297" s="2">
        <v>0</v>
      </c>
      <c r="J297" s="2">
        <v>0</v>
      </c>
      <c r="K297" s="2"/>
      <c r="L297" s="2">
        <f t="shared" si="24"/>
        <v>7000</v>
      </c>
      <c r="M297" s="2">
        <f t="shared" si="25"/>
        <v>0</v>
      </c>
      <c r="N297" s="2">
        <f t="shared" si="26"/>
        <v>7000</v>
      </c>
      <c r="O297" s="2" t="s">
        <v>642</v>
      </c>
    </row>
    <row r="298" spans="1:15" ht="409.5" x14ac:dyDescent="0.2">
      <c r="A298" s="2" t="s">
        <v>632</v>
      </c>
      <c r="B298" s="2" t="s">
        <v>643</v>
      </c>
      <c r="C298" s="2" t="s">
        <v>16</v>
      </c>
      <c r="D298" s="2" t="s">
        <v>17</v>
      </c>
      <c r="E298" s="2"/>
      <c r="F298" s="2">
        <v>6500</v>
      </c>
      <c r="G298" s="2">
        <v>0</v>
      </c>
      <c r="H298" s="2">
        <v>0</v>
      </c>
      <c r="I298" s="2">
        <v>0</v>
      </c>
      <c r="J298" s="2">
        <v>0</v>
      </c>
      <c r="K298" s="2"/>
      <c r="L298" s="2">
        <f t="shared" si="24"/>
        <v>6500</v>
      </c>
      <c r="M298" s="2">
        <f t="shared" si="25"/>
        <v>0</v>
      </c>
      <c r="N298" s="2">
        <f t="shared" si="26"/>
        <v>6500</v>
      </c>
      <c r="O298" s="2" t="s">
        <v>644</v>
      </c>
    </row>
    <row r="299" spans="1:15" ht="409.5" x14ac:dyDescent="0.2">
      <c r="A299" s="2" t="s">
        <v>632</v>
      </c>
      <c r="B299" s="2" t="s">
        <v>645</v>
      </c>
      <c r="C299" s="2" t="s">
        <v>16</v>
      </c>
      <c r="D299" s="2" t="s">
        <v>17</v>
      </c>
      <c r="E299" s="2"/>
      <c r="F299" s="2">
        <v>8000</v>
      </c>
      <c r="G299" s="2">
        <v>1612</v>
      </c>
      <c r="H299" s="2">
        <v>1893</v>
      </c>
      <c r="I299" s="2">
        <v>0</v>
      </c>
      <c r="J299" s="2">
        <v>0</v>
      </c>
      <c r="K299" s="2" t="s">
        <v>646</v>
      </c>
      <c r="L299" s="2">
        <f t="shared" si="24"/>
        <v>8000</v>
      </c>
      <c r="M299" s="2">
        <f t="shared" si="25"/>
        <v>3505</v>
      </c>
      <c r="N299" s="2">
        <f t="shared" si="26"/>
        <v>11505</v>
      </c>
      <c r="O299" s="2" t="s">
        <v>647</v>
      </c>
    </row>
    <row r="300" spans="1:15" ht="105" x14ac:dyDescent="0.2">
      <c r="A300" s="2" t="s">
        <v>632</v>
      </c>
      <c r="B300" s="2" t="s">
        <v>648</v>
      </c>
      <c r="C300" s="2" t="s">
        <v>16</v>
      </c>
      <c r="D300" s="2" t="s">
        <v>17</v>
      </c>
      <c r="E300" s="2"/>
      <c r="F300" s="2">
        <v>4000</v>
      </c>
      <c r="G300" s="2">
        <v>0</v>
      </c>
      <c r="H300" s="2">
        <v>0</v>
      </c>
      <c r="I300" s="2">
        <v>0</v>
      </c>
      <c r="J300" s="2">
        <v>0</v>
      </c>
      <c r="K300" s="2"/>
      <c r="L300" s="2">
        <f t="shared" si="24"/>
        <v>4000</v>
      </c>
      <c r="M300" s="2">
        <f t="shared" si="25"/>
        <v>0</v>
      </c>
      <c r="N300" s="2">
        <f t="shared" si="26"/>
        <v>4000</v>
      </c>
      <c r="O300" s="2" t="s">
        <v>649</v>
      </c>
    </row>
    <row r="301" spans="1:15" ht="409.5" x14ac:dyDescent="0.2">
      <c r="A301" s="2" t="s">
        <v>632</v>
      </c>
      <c r="B301" s="2" t="s">
        <v>650</v>
      </c>
      <c r="C301" s="2" t="s">
        <v>43</v>
      </c>
      <c r="D301" s="2" t="s">
        <v>17</v>
      </c>
      <c r="E301" s="2"/>
      <c r="F301" s="2">
        <v>6500</v>
      </c>
      <c r="G301" s="2">
        <v>0</v>
      </c>
      <c r="H301" s="2">
        <v>0</v>
      </c>
      <c r="I301" s="2">
        <v>2</v>
      </c>
      <c r="J301" s="2">
        <v>15210</v>
      </c>
      <c r="K301" s="2"/>
      <c r="L301" s="2">
        <f t="shared" si="24"/>
        <v>6500</v>
      </c>
      <c r="M301" s="2">
        <f t="shared" si="25"/>
        <v>15210</v>
      </c>
      <c r="N301" s="2">
        <f t="shared" si="26"/>
        <v>21710</v>
      </c>
      <c r="O301" s="2" t="s">
        <v>651</v>
      </c>
    </row>
    <row r="302" spans="1:15" ht="180" x14ac:dyDescent="0.2">
      <c r="A302" s="2" t="s">
        <v>632</v>
      </c>
      <c r="B302" s="2" t="s">
        <v>652</v>
      </c>
      <c r="C302" s="2" t="s">
        <v>16</v>
      </c>
      <c r="D302" s="2" t="s">
        <v>17</v>
      </c>
      <c r="E302" s="2"/>
      <c r="F302" s="2">
        <v>10000</v>
      </c>
      <c r="G302" s="2">
        <v>0</v>
      </c>
      <c r="H302" s="2">
        <v>0</v>
      </c>
      <c r="I302" s="2">
        <v>0</v>
      </c>
      <c r="J302" s="2">
        <v>0</v>
      </c>
      <c r="K302" s="2"/>
      <c r="L302" s="2">
        <f t="shared" si="24"/>
        <v>10000</v>
      </c>
      <c r="M302" s="2">
        <f t="shared" si="25"/>
        <v>0</v>
      </c>
      <c r="N302" s="2">
        <f t="shared" si="26"/>
        <v>10000</v>
      </c>
      <c r="O302" s="2" t="s">
        <v>653</v>
      </c>
    </row>
    <row r="303" spans="1:15" ht="135" x14ac:dyDescent="0.2">
      <c r="A303" s="2" t="s">
        <v>632</v>
      </c>
      <c r="B303" s="2" t="s">
        <v>654</v>
      </c>
      <c r="C303" s="2" t="s">
        <v>16</v>
      </c>
      <c r="D303" s="2" t="s">
        <v>17</v>
      </c>
      <c r="E303" s="2"/>
      <c r="F303" s="2">
        <v>8500</v>
      </c>
      <c r="G303" s="2">
        <v>0</v>
      </c>
      <c r="H303" s="2">
        <v>0</v>
      </c>
      <c r="I303" s="2">
        <v>0</v>
      </c>
      <c r="J303" s="2">
        <v>0</v>
      </c>
      <c r="K303" s="2"/>
      <c r="L303" s="2">
        <f t="shared" si="24"/>
        <v>8500</v>
      </c>
      <c r="M303" s="2">
        <f t="shared" si="25"/>
        <v>0</v>
      </c>
      <c r="N303" s="2">
        <f t="shared" si="26"/>
        <v>8500</v>
      </c>
      <c r="O303" s="2" t="s">
        <v>655</v>
      </c>
    </row>
    <row r="304" spans="1:15" ht="135" x14ac:dyDescent="0.2">
      <c r="A304" s="2" t="s">
        <v>632</v>
      </c>
      <c r="B304" s="2" t="s">
        <v>656</v>
      </c>
      <c r="C304" s="2" t="s">
        <v>16</v>
      </c>
      <c r="D304" s="2" t="s">
        <v>17</v>
      </c>
      <c r="E304" s="2"/>
      <c r="F304" s="2">
        <v>5250</v>
      </c>
      <c r="G304" s="2">
        <v>0</v>
      </c>
      <c r="H304" s="2">
        <v>0</v>
      </c>
      <c r="I304" s="2">
        <v>0</v>
      </c>
      <c r="J304" s="2">
        <v>0</v>
      </c>
      <c r="K304" s="2"/>
      <c r="L304" s="2">
        <f t="shared" si="24"/>
        <v>5250</v>
      </c>
      <c r="M304" s="2">
        <f t="shared" si="25"/>
        <v>0</v>
      </c>
      <c r="N304" s="2">
        <f t="shared" si="26"/>
        <v>5250</v>
      </c>
      <c r="O304" s="2" t="s">
        <v>657</v>
      </c>
    </row>
    <row r="305" spans="1:15" ht="330" x14ac:dyDescent="0.2">
      <c r="A305" s="2" t="s">
        <v>632</v>
      </c>
      <c r="B305" s="2" t="s">
        <v>658</v>
      </c>
      <c r="C305" s="2" t="s">
        <v>43</v>
      </c>
      <c r="D305" s="2" t="s">
        <v>17</v>
      </c>
      <c r="E305" s="2"/>
      <c r="F305" s="2">
        <v>15385</v>
      </c>
      <c r="G305" s="2">
        <v>0</v>
      </c>
      <c r="H305" s="2">
        <v>0</v>
      </c>
      <c r="I305" s="2">
        <v>0</v>
      </c>
      <c r="J305" s="2">
        <v>0</v>
      </c>
      <c r="K305" s="2"/>
      <c r="L305" s="2">
        <f t="shared" si="24"/>
        <v>15385</v>
      </c>
      <c r="M305" s="2">
        <f t="shared" si="25"/>
        <v>0</v>
      </c>
      <c r="N305" s="2">
        <f t="shared" si="26"/>
        <v>15385</v>
      </c>
      <c r="O305" s="2" t="s">
        <v>659</v>
      </c>
    </row>
    <row r="306" spans="1:15" ht="135" x14ac:dyDescent="0.2">
      <c r="A306" s="2" t="s">
        <v>632</v>
      </c>
      <c r="B306" s="2" t="s">
        <v>660</v>
      </c>
      <c r="C306" s="2" t="s">
        <v>16</v>
      </c>
      <c r="D306" s="2" t="s">
        <v>17</v>
      </c>
      <c r="E306" s="2"/>
      <c r="F306" s="2">
        <v>10000</v>
      </c>
      <c r="G306" s="2">
        <v>0</v>
      </c>
      <c r="H306" s="2">
        <v>0</v>
      </c>
      <c r="I306" s="2">
        <v>0</v>
      </c>
      <c r="J306" s="2">
        <v>0</v>
      </c>
      <c r="K306" s="2"/>
      <c r="L306" s="2">
        <f t="shared" si="24"/>
        <v>10000</v>
      </c>
      <c r="M306" s="2">
        <f t="shared" si="25"/>
        <v>0</v>
      </c>
      <c r="N306" s="2">
        <f t="shared" si="26"/>
        <v>10000</v>
      </c>
      <c r="O306" s="2" t="s">
        <v>661</v>
      </c>
    </row>
    <row r="307" spans="1:15" ht="150" x14ac:dyDescent="0.2">
      <c r="A307" s="2" t="s">
        <v>632</v>
      </c>
      <c r="B307" s="2" t="s">
        <v>662</v>
      </c>
      <c r="C307" s="2" t="s">
        <v>16</v>
      </c>
      <c r="D307" s="2" t="s">
        <v>17</v>
      </c>
      <c r="E307" s="2"/>
      <c r="F307" s="2">
        <v>8075</v>
      </c>
      <c r="G307" s="2">
        <v>0</v>
      </c>
      <c r="H307" s="2">
        <v>0</v>
      </c>
      <c r="I307" s="2">
        <v>0</v>
      </c>
      <c r="J307" s="2">
        <v>0</v>
      </c>
      <c r="K307" s="2"/>
      <c r="L307" s="2">
        <f t="shared" si="24"/>
        <v>8075</v>
      </c>
      <c r="M307" s="2">
        <f t="shared" si="25"/>
        <v>0</v>
      </c>
      <c r="N307" s="2">
        <f t="shared" si="26"/>
        <v>8075</v>
      </c>
      <c r="O307" s="2" t="s">
        <v>663</v>
      </c>
    </row>
    <row r="308" spans="1:15" ht="135" x14ac:dyDescent="0.2">
      <c r="A308" s="2" t="s">
        <v>632</v>
      </c>
      <c r="B308" s="2" t="s">
        <v>664</v>
      </c>
      <c r="C308" s="2" t="s">
        <v>16</v>
      </c>
      <c r="D308" s="2" t="s">
        <v>17</v>
      </c>
      <c r="E308" s="2"/>
      <c r="F308" s="2">
        <v>8075</v>
      </c>
      <c r="G308" s="2">
        <v>0</v>
      </c>
      <c r="H308" s="2">
        <v>0</v>
      </c>
      <c r="I308" s="2">
        <v>0</v>
      </c>
      <c r="J308" s="2">
        <v>0</v>
      </c>
      <c r="K308" s="2"/>
      <c r="L308" s="2">
        <f t="shared" si="24"/>
        <v>8075</v>
      </c>
      <c r="M308" s="2">
        <f t="shared" si="25"/>
        <v>0</v>
      </c>
      <c r="N308" s="2">
        <f t="shared" si="26"/>
        <v>8075</v>
      </c>
      <c r="O308" s="2" t="s">
        <v>665</v>
      </c>
    </row>
    <row r="309" spans="1:15" ht="315" x14ac:dyDescent="0.2">
      <c r="A309" s="2" t="s">
        <v>632</v>
      </c>
      <c r="B309" s="2" t="s">
        <v>666</v>
      </c>
      <c r="C309" s="2" t="s">
        <v>16</v>
      </c>
      <c r="D309" s="2" t="s">
        <v>17</v>
      </c>
      <c r="E309" s="2"/>
      <c r="F309" s="2">
        <v>7000</v>
      </c>
      <c r="G309" s="2">
        <v>0</v>
      </c>
      <c r="H309" s="2">
        <v>0</v>
      </c>
      <c r="I309" s="2">
        <v>0</v>
      </c>
      <c r="J309" s="2">
        <v>0</v>
      </c>
      <c r="K309" s="2"/>
      <c r="L309" s="2">
        <f t="shared" si="24"/>
        <v>7000</v>
      </c>
      <c r="M309" s="2">
        <f t="shared" si="25"/>
        <v>0</v>
      </c>
      <c r="N309" s="2">
        <f t="shared" si="26"/>
        <v>7000</v>
      </c>
      <c r="O309" s="2" t="s">
        <v>667</v>
      </c>
    </row>
    <row r="310" spans="1:15" ht="180" x14ac:dyDescent="0.2">
      <c r="A310" s="2" t="s">
        <v>632</v>
      </c>
      <c r="B310" s="2" t="s">
        <v>668</v>
      </c>
      <c r="C310" s="2" t="s">
        <v>16</v>
      </c>
      <c r="D310" s="2" t="s">
        <v>17</v>
      </c>
      <c r="E310" s="2"/>
      <c r="F310" s="2">
        <v>8500</v>
      </c>
      <c r="G310" s="2">
        <v>0</v>
      </c>
      <c r="H310" s="2">
        <v>0</v>
      </c>
      <c r="I310" s="2">
        <v>0</v>
      </c>
      <c r="J310" s="2">
        <v>0</v>
      </c>
      <c r="K310" s="2"/>
      <c r="L310" s="2">
        <f t="shared" si="24"/>
        <v>8500</v>
      </c>
      <c r="M310" s="2">
        <f t="shared" si="25"/>
        <v>0</v>
      </c>
      <c r="N310" s="2">
        <f t="shared" si="26"/>
        <v>8500</v>
      </c>
      <c r="O310" s="2" t="s">
        <v>669</v>
      </c>
    </row>
    <row r="311" spans="1:15" ht="135" x14ac:dyDescent="0.2">
      <c r="A311" s="2" t="s">
        <v>632</v>
      </c>
      <c r="B311" s="2" t="s">
        <v>670</v>
      </c>
      <c r="C311" s="2" t="s">
        <v>16</v>
      </c>
      <c r="D311" s="2" t="s">
        <v>17</v>
      </c>
      <c r="E311" s="2"/>
      <c r="F311" s="2">
        <v>12500</v>
      </c>
      <c r="G311" s="2">
        <v>0</v>
      </c>
      <c r="H311" s="2">
        <v>0</v>
      </c>
      <c r="I311" s="2">
        <v>0</v>
      </c>
      <c r="J311" s="2">
        <v>0</v>
      </c>
      <c r="K311" s="2"/>
      <c r="L311" s="2">
        <f t="shared" si="24"/>
        <v>12500</v>
      </c>
      <c r="M311" s="2">
        <f t="shared" si="25"/>
        <v>0</v>
      </c>
      <c r="N311" s="2">
        <f t="shared" si="26"/>
        <v>12500</v>
      </c>
      <c r="O311" s="2" t="s">
        <v>671</v>
      </c>
    </row>
    <row r="312" spans="1:15" ht="300" x14ac:dyDescent="0.2">
      <c r="A312" s="2" t="s">
        <v>632</v>
      </c>
      <c r="B312" s="2" t="s">
        <v>672</v>
      </c>
      <c r="C312" s="2" t="s">
        <v>16</v>
      </c>
      <c r="D312" s="2" t="s">
        <v>17</v>
      </c>
      <c r="E312" s="2"/>
      <c r="F312" s="2">
        <v>7000</v>
      </c>
      <c r="G312" s="2">
        <v>0</v>
      </c>
      <c r="H312" s="2">
        <v>569</v>
      </c>
      <c r="I312" s="2">
        <v>0</v>
      </c>
      <c r="J312" s="2">
        <v>0</v>
      </c>
      <c r="K312" s="2" t="s">
        <v>673</v>
      </c>
      <c r="L312" s="2">
        <f t="shared" si="24"/>
        <v>7000</v>
      </c>
      <c r="M312" s="2">
        <f t="shared" si="25"/>
        <v>569</v>
      </c>
      <c r="N312" s="2">
        <f t="shared" si="26"/>
        <v>7569</v>
      </c>
      <c r="O312" s="2" t="s">
        <v>674</v>
      </c>
    </row>
    <row r="313" spans="1:15" ht="90" x14ac:dyDescent="0.2">
      <c r="A313" s="2" t="s">
        <v>632</v>
      </c>
      <c r="B313" s="2" t="s">
        <v>675</v>
      </c>
      <c r="C313" s="2" t="s">
        <v>16</v>
      </c>
      <c r="D313" s="2" t="s">
        <v>17</v>
      </c>
      <c r="E313" s="2"/>
      <c r="F313" s="2">
        <v>8075</v>
      </c>
      <c r="G313" s="2">
        <v>0</v>
      </c>
      <c r="H313" s="2">
        <v>0</v>
      </c>
      <c r="I313" s="2">
        <v>0</v>
      </c>
      <c r="J313" s="2">
        <v>0</v>
      </c>
      <c r="K313" s="2"/>
      <c r="L313" s="2">
        <f t="shared" si="24"/>
        <v>8075</v>
      </c>
      <c r="M313" s="2">
        <f t="shared" si="25"/>
        <v>0</v>
      </c>
      <c r="N313" s="2">
        <f t="shared" si="26"/>
        <v>8075</v>
      </c>
      <c r="O313" s="2" t="s">
        <v>676</v>
      </c>
    </row>
    <row r="314" spans="1:15" ht="409.5" x14ac:dyDescent="0.2">
      <c r="A314" s="2" t="s">
        <v>632</v>
      </c>
      <c r="B314" s="2" t="s">
        <v>677</v>
      </c>
      <c r="C314" s="2" t="s">
        <v>43</v>
      </c>
      <c r="D314" s="2" t="s">
        <v>17</v>
      </c>
      <c r="E314" s="2"/>
      <c r="F314" s="2">
        <v>9500</v>
      </c>
      <c r="G314" s="2">
        <v>0</v>
      </c>
      <c r="H314" s="2">
        <v>0</v>
      </c>
      <c r="I314" s="2">
        <v>0</v>
      </c>
      <c r="J314" s="2">
        <v>0</v>
      </c>
      <c r="K314" s="2"/>
      <c r="L314" s="2">
        <f t="shared" si="24"/>
        <v>9500</v>
      </c>
      <c r="M314" s="2">
        <f t="shared" si="25"/>
        <v>0</v>
      </c>
      <c r="N314" s="2">
        <f t="shared" si="26"/>
        <v>9500</v>
      </c>
      <c r="O314" s="2" t="s">
        <v>678</v>
      </c>
    </row>
    <row r="315" spans="1:15" ht="255" x14ac:dyDescent="0.2">
      <c r="A315" s="2" t="s">
        <v>632</v>
      </c>
      <c r="B315" s="2" t="s">
        <v>679</v>
      </c>
      <c r="C315" s="2" t="s">
        <v>63</v>
      </c>
      <c r="D315" s="2" t="s">
        <v>17</v>
      </c>
      <c r="E315" s="2"/>
      <c r="F315" s="2">
        <v>7500</v>
      </c>
      <c r="G315" s="2">
        <v>0</v>
      </c>
      <c r="H315" s="2">
        <v>0</v>
      </c>
      <c r="I315" s="2">
        <v>0</v>
      </c>
      <c r="J315" s="2">
        <v>0</v>
      </c>
      <c r="K315" s="2"/>
      <c r="L315" s="2">
        <f t="shared" si="24"/>
        <v>7500</v>
      </c>
      <c r="M315" s="2">
        <f t="shared" si="25"/>
        <v>0</v>
      </c>
      <c r="N315" s="2">
        <f t="shared" si="26"/>
        <v>7500</v>
      </c>
      <c r="O315" s="2" t="s">
        <v>680</v>
      </c>
    </row>
    <row r="316" spans="1:15" ht="375" x14ac:dyDescent="0.2">
      <c r="A316" s="2" t="s">
        <v>632</v>
      </c>
      <c r="B316" s="2" t="s">
        <v>681</v>
      </c>
      <c r="C316" s="2" t="s">
        <v>16</v>
      </c>
      <c r="D316" s="2" t="s">
        <v>17</v>
      </c>
      <c r="E316" s="2"/>
      <c r="F316" s="2">
        <v>5000</v>
      </c>
      <c r="G316" s="2">
        <v>0</v>
      </c>
      <c r="H316" s="2">
        <v>0</v>
      </c>
      <c r="I316" s="2">
        <v>0</v>
      </c>
      <c r="J316" s="2">
        <v>0</v>
      </c>
      <c r="K316" s="2"/>
      <c r="L316" s="2">
        <f t="shared" si="24"/>
        <v>5000</v>
      </c>
      <c r="M316" s="2">
        <f t="shared" si="25"/>
        <v>0</v>
      </c>
      <c r="N316" s="2">
        <f t="shared" si="26"/>
        <v>5000</v>
      </c>
      <c r="O316" s="2" t="s">
        <v>682</v>
      </c>
    </row>
    <row r="317" spans="1:15" ht="409.5" x14ac:dyDescent="0.2">
      <c r="A317" s="2" t="s">
        <v>632</v>
      </c>
      <c r="B317" s="2" t="s">
        <v>683</v>
      </c>
      <c r="C317" s="2" t="s">
        <v>16</v>
      </c>
      <c r="D317" s="2" t="s">
        <v>17</v>
      </c>
      <c r="E317" s="2"/>
      <c r="F317" s="2">
        <v>10000</v>
      </c>
      <c r="G317" s="2">
        <v>0</v>
      </c>
      <c r="H317" s="2">
        <v>0</v>
      </c>
      <c r="I317" s="2">
        <v>9</v>
      </c>
      <c r="J317" s="2">
        <v>105300</v>
      </c>
      <c r="K317" s="2"/>
      <c r="L317" s="2">
        <f t="shared" si="24"/>
        <v>0</v>
      </c>
      <c r="M317" s="2">
        <f t="shared" si="25"/>
        <v>105300</v>
      </c>
      <c r="N317" s="2">
        <f t="shared" si="26"/>
        <v>105300</v>
      </c>
      <c r="O317" s="2" t="s">
        <v>684</v>
      </c>
    </row>
    <row r="318" spans="1:15" ht="390" x14ac:dyDescent="0.2">
      <c r="A318" s="2" t="s">
        <v>632</v>
      </c>
      <c r="B318" s="2" t="s">
        <v>685</v>
      </c>
      <c r="C318" s="2" t="s">
        <v>16</v>
      </c>
      <c r="D318" s="2" t="s">
        <v>17</v>
      </c>
      <c r="E318" s="2"/>
      <c r="F318" s="2">
        <v>10000</v>
      </c>
      <c r="G318" s="2">
        <v>32517</v>
      </c>
      <c r="H318" s="2">
        <v>0</v>
      </c>
      <c r="I318" s="2">
        <v>0</v>
      </c>
      <c r="J318" s="2">
        <v>0</v>
      </c>
      <c r="K318" s="2" t="s">
        <v>475</v>
      </c>
      <c r="L318" s="2">
        <f t="shared" si="24"/>
        <v>10000</v>
      </c>
      <c r="M318" s="2">
        <f t="shared" si="25"/>
        <v>32517</v>
      </c>
      <c r="N318" s="2">
        <f t="shared" si="26"/>
        <v>42517</v>
      </c>
      <c r="O318" s="2" t="s">
        <v>686</v>
      </c>
    </row>
    <row r="319" spans="1:15" ht="409.5" x14ac:dyDescent="0.2">
      <c r="A319" s="2" t="s">
        <v>632</v>
      </c>
      <c r="B319" s="2" t="s">
        <v>687</v>
      </c>
      <c r="C319" s="2" t="s">
        <v>16</v>
      </c>
      <c r="D319" s="2" t="s">
        <v>17</v>
      </c>
      <c r="E319" s="2"/>
      <c r="F319" s="2">
        <v>9500</v>
      </c>
      <c r="G319" s="2">
        <v>0</v>
      </c>
      <c r="H319" s="2">
        <v>0</v>
      </c>
      <c r="I319" s="2">
        <v>0</v>
      </c>
      <c r="J319" s="2">
        <v>0</v>
      </c>
      <c r="K319" s="2"/>
      <c r="L319" s="2">
        <f t="shared" si="24"/>
        <v>9500</v>
      </c>
      <c r="M319" s="2">
        <f t="shared" si="25"/>
        <v>0</v>
      </c>
      <c r="N319" s="2">
        <f t="shared" si="26"/>
        <v>9500</v>
      </c>
      <c r="O319" s="2" t="s">
        <v>688</v>
      </c>
    </row>
    <row r="320" spans="1:15" ht="375" x14ac:dyDescent="0.2">
      <c r="A320" s="2" t="s">
        <v>632</v>
      </c>
      <c r="B320" s="2" t="s">
        <v>689</v>
      </c>
      <c r="C320" s="2" t="s">
        <v>16</v>
      </c>
      <c r="D320" s="2" t="s">
        <v>17</v>
      </c>
      <c r="E320" s="2"/>
      <c r="F320" s="2">
        <v>7500</v>
      </c>
      <c r="G320" s="2">
        <v>0</v>
      </c>
      <c r="H320" s="2">
        <v>0</v>
      </c>
      <c r="I320" s="2">
        <v>2</v>
      </c>
      <c r="J320" s="2">
        <v>17550</v>
      </c>
      <c r="K320" s="2"/>
      <c r="L320" s="2">
        <f t="shared" si="24"/>
        <v>7500</v>
      </c>
      <c r="M320" s="2">
        <f t="shared" si="25"/>
        <v>17550</v>
      </c>
      <c r="N320" s="2">
        <f t="shared" si="26"/>
        <v>25050</v>
      </c>
      <c r="O320" s="2" t="s">
        <v>690</v>
      </c>
    </row>
    <row r="321" spans="1:15" ht="409.5" x14ac:dyDescent="0.2">
      <c r="A321" s="2" t="s">
        <v>632</v>
      </c>
      <c r="B321" s="2" t="s">
        <v>691</v>
      </c>
      <c r="C321" s="2" t="s">
        <v>16</v>
      </c>
      <c r="D321" s="2" t="s">
        <v>17</v>
      </c>
      <c r="E321" s="2"/>
      <c r="F321" s="2">
        <v>8075</v>
      </c>
      <c r="G321" s="2">
        <v>0</v>
      </c>
      <c r="H321" s="2">
        <v>0</v>
      </c>
      <c r="I321" s="2">
        <v>0</v>
      </c>
      <c r="J321" s="2">
        <v>0</v>
      </c>
      <c r="K321" s="2"/>
      <c r="L321" s="2">
        <f t="shared" si="24"/>
        <v>8075</v>
      </c>
      <c r="M321" s="2">
        <f t="shared" si="25"/>
        <v>0</v>
      </c>
      <c r="N321" s="2">
        <f t="shared" si="26"/>
        <v>8075</v>
      </c>
      <c r="O321" s="2" t="s">
        <v>692</v>
      </c>
    </row>
    <row r="322" spans="1:15" ht="360" x14ac:dyDescent="0.2">
      <c r="A322" s="2" t="s">
        <v>632</v>
      </c>
      <c r="B322" s="2" t="s">
        <v>693</v>
      </c>
      <c r="C322" s="2" t="s">
        <v>16</v>
      </c>
      <c r="D322" s="2" t="s">
        <v>17</v>
      </c>
      <c r="E322" s="2"/>
      <c r="F322" s="2">
        <v>8075</v>
      </c>
      <c r="G322" s="2">
        <v>0</v>
      </c>
      <c r="H322" s="2">
        <v>867</v>
      </c>
      <c r="I322" s="2">
        <v>0</v>
      </c>
      <c r="J322" s="2">
        <v>0</v>
      </c>
      <c r="K322" s="2" t="s">
        <v>87</v>
      </c>
      <c r="L322" s="2">
        <f t="shared" si="24"/>
        <v>8075</v>
      </c>
      <c r="M322" s="2">
        <f t="shared" si="25"/>
        <v>867</v>
      </c>
      <c r="N322" s="2">
        <f t="shared" si="26"/>
        <v>8942</v>
      </c>
      <c r="O322" s="2" t="s">
        <v>694</v>
      </c>
    </row>
    <row r="323" spans="1:15" ht="409.5" x14ac:dyDescent="0.2">
      <c r="A323" s="2" t="s">
        <v>632</v>
      </c>
      <c r="B323" s="2" t="s">
        <v>695</v>
      </c>
      <c r="C323" s="2" t="s">
        <v>16</v>
      </c>
      <c r="D323" s="2" t="s">
        <v>17</v>
      </c>
      <c r="E323" s="2"/>
      <c r="F323" s="2">
        <v>6500</v>
      </c>
      <c r="G323" s="2">
        <v>0</v>
      </c>
      <c r="H323" s="2">
        <v>0</v>
      </c>
      <c r="I323" s="2">
        <v>0</v>
      </c>
      <c r="J323" s="2">
        <v>0</v>
      </c>
      <c r="K323" s="2"/>
      <c r="L323" s="2">
        <f t="shared" si="24"/>
        <v>6500</v>
      </c>
      <c r="M323" s="2">
        <f t="shared" si="25"/>
        <v>0</v>
      </c>
      <c r="N323" s="2">
        <f t="shared" si="26"/>
        <v>6500</v>
      </c>
      <c r="O323" s="2" t="s">
        <v>696</v>
      </c>
    </row>
    <row r="324" spans="1:15" ht="315" x14ac:dyDescent="0.2">
      <c r="A324" s="2" t="s">
        <v>632</v>
      </c>
      <c r="B324" s="2" t="s">
        <v>697</v>
      </c>
      <c r="C324" s="2" t="s">
        <v>16</v>
      </c>
      <c r="D324" s="2" t="s">
        <v>17</v>
      </c>
      <c r="E324" s="2"/>
      <c r="F324" s="2">
        <v>6500</v>
      </c>
      <c r="G324" s="2">
        <v>0</v>
      </c>
      <c r="H324" s="2">
        <v>0</v>
      </c>
      <c r="I324" s="2">
        <v>0</v>
      </c>
      <c r="J324" s="2">
        <v>0</v>
      </c>
      <c r="K324" s="2"/>
      <c r="L324" s="2">
        <f t="shared" si="24"/>
        <v>6500</v>
      </c>
      <c r="M324" s="2">
        <f t="shared" si="25"/>
        <v>0</v>
      </c>
      <c r="N324" s="2">
        <f t="shared" si="26"/>
        <v>6500</v>
      </c>
      <c r="O324" s="2" t="s">
        <v>698</v>
      </c>
    </row>
    <row r="325" spans="1:15" ht="345" x14ac:dyDescent="0.2">
      <c r="A325" s="2" t="s">
        <v>632</v>
      </c>
      <c r="B325" s="2" t="s">
        <v>699</v>
      </c>
      <c r="C325" s="2" t="s">
        <v>43</v>
      </c>
      <c r="D325" s="2" t="s">
        <v>17</v>
      </c>
      <c r="E325" s="2"/>
      <c r="F325" s="2">
        <v>5500</v>
      </c>
      <c r="G325" s="2">
        <v>0</v>
      </c>
      <c r="H325" s="2">
        <v>0</v>
      </c>
      <c r="I325" s="2">
        <v>0</v>
      </c>
      <c r="J325" s="2">
        <v>0</v>
      </c>
      <c r="K325" s="2"/>
      <c r="L325" s="2">
        <f t="shared" si="24"/>
        <v>5500</v>
      </c>
      <c r="M325" s="2">
        <f t="shared" si="25"/>
        <v>0</v>
      </c>
      <c r="N325" s="2">
        <f t="shared" si="26"/>
        <v>5500</v>
      </c>
      <c r="O325" s="2" t="s">
        <v>700</v>
      </c>
    </row>
    <row r="326" spans="1:15" ht="180" x14ac:dyDescent="0.2">
      <c r="A326" s="2" t="s">
        <v>632</v>
      </c>
      <c r="B326" s="2" t="s">
        <v>701</v>
      </c>
      <c r="C326" s="2" t="s">
        <v>16</v>
      </c>
      <c r="D326" s="2" t="s">
        <v>17</v>
      </c>
      <c r="E326" s="2"/>
      <c r="F326" s="2">
        <v>8000</v>
      </c>
      <c r="G326" s="2">
        <v>0</v>
      </c>
      <c r="H326" s="2">
        <v>0</v>
      </c>
      <c r="I326" s="2">
        <v>0</v>
      </c>
      <c r="J326" s="2">
        <v>0</v>
      </c>
      <c r="K326" s="2"/>
      <c r="L326" s="2">
        <f t="shared" si="24"/>
        <v>8000</v>
      </c>
      <c r="M326" s="2">
        <f t="shared" si="25"/>
        <v>0</v>
      </c>
      <c r="N326" s="2">
        <f t="shared" si="26"/>
        <v>8000</v>
      </c>
      <c r="O326" s="2" t="s">
        <v>702</v>
      </c>
    </row>
    <row r="327" spans="1:15" ht="31.5" x14ac:dyDescent="0.2">
      <c r="A327" s="3" t="s">
        <v>632</v>
      </c>
      <c r="B327" s="3" t="s">
        <v>703</v>
      </c>
      <c r="C327" s="3"/>
      <c r="D327" s="3"/>
      <c r="E327" s="3"/>
      <c r="F327" s="3">
        <f>SUM(F293:F326)</f>
        <v>266010</v>
      </c>
      <c r="G327" s="3">
        <f>SUM(G293:G326)</f>
        <v>53285</v>
      </c>
      <c r="H327" s="3">
        <f>SUM(H293:H326)</f>
        <v>3329</v>
      </c>
      <c r="I327" s="3"/>
      <c r="J327" s="3">
        <f>SUM(J293:J326)</f>
        <v>293740</v>
      </c>
      <c r="K327" s="3"/>
      <c r="L327" s="3">
        <f>SUM(L293:L326)</f>
        <v>248010</v>
      </c>
      <c r="M327" s="3">
        <f>SUM(M293:M326)</f>
        <v>350354</v>
      </c>
      <c r="N327" s="3">
        <f>SUM(N293:N326)</f>
        <v>598364</v>
      </c>
      <c r="O327" s="3"/>
    </row>
    <row r="328" spans="1:15" ht="31.5" x14ac:dyDescent="0.2">
      <c r="A328" s="3"/>
      <c r="B328" s="3" t="s">
        <v>704</v>
      </c>
      <c r="C328" s="3"/>
      <c r="D328" s="3"/>
      <c r="E328" s="3"/>
      <c r="F328" s="3">
        <f>F3+F48+F111+F155+F199+F229+F233+F280+F292</f>
        <v>2038789</v>
      </c>
      <c r="G328" s="3">
        <f>G3+G48+G111+G155+G199+G229+G233+G280+G292</f>
        <v>1534021</v>
      </c>
      <c r="H328" s="3">
        <f>H3+H48+H111+H155+H199+H229+H233+H280+H292</f>
        <v>399837</v>
      </c>
      <c r="I328" s="3"/>
      <c r="J328" s="3">
        <f>J3+J48+J111+J155+J199+J229+J233+J280+J292</f>
        <v>3214861</v>
      </c>
      <c r="K328" s="3"/>
      <c r="L328" s="3">
        <f>L3+L48+L111+L155+L199+L229+L233+L280+L292</f>
        <v>1760589</v>
      </c>
      <c r="M328" s="3">
        <f>M3+M48+M111+M155+M199+M229+M233+M280+M292</f>
        <v>3436511</v>
      </c>
      <c r="N328" s="3">
        <f>N3+N48+N111+N155+N199+N229+N233+N280+N292</f>
        <v>5197100</v>
      </c>
      <c r="O328"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DEV</cp:lastModifiedBy>
  <cp:revision/>
  <dcterms:created xsi:type="dcterms:W3CDTF">2016-08-18T10:02:16Z</dcterms:created>
  <dcterms:modified xsi:type="dcterms:W3CDTF">2016-08-18T12:08:05Z</dcterms:modified>
  <cp:category/>
  <dc:identifier/>
  <cp:contentStatus/>
  <dc:language/>
  <cp:version/>
</cp:coreProperties>
</file>