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Final Year\AI\"/>
    </mc:Choice>
  </mc:AlternateContent>
  <xr:revisionPtr revIDLastSave="0" documentId="13_ncr:1_{5D52FA2F-29C8-49D9-A32A-41B9E6B8AE95}" xr6:coauthVersionLast="47" xr6:coauthVersionMax="47" xr10:uidLastSave="{00000000-0000-0000-0000-000000000000}"/>
  <bookViews>
    <workbookView xWindow="-120" yWindow="-120" windowWidth="29040" windowHeight="15840" xr2:uid="{45322249-8D49-473F-980B-78B6BDAAE694}"/>
  </bookViews>
  <sheets>
    <sheet name="Path Plan Tests" sheetId="2" r:id="rId1"/>
    <sheet name="Dispatch Tests" sheetId="1" r:id="rId2"/>
    <sheet name="Bidding Routines Tests" sheetId="3" r:id="rId3"/>
    <sheet name="Minimise Fare Cancel Te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C13" i="3"/>
  <c r="E13" i="3" s="1"/>
  <c r="E15" i="3" s="1"/>
  <c r="F15" i="3"/>
  <c r="D15" i="3"/>
  <c r="G15" i="3"/>
  <c r="C14" i="3"/>
  <c r="E14" i="3" s="1"/>
  <c r="C12" i="3"/>
  <c r="E12" i="3" s="1"/>
  <c r="C11" i="3"/>
  <c r="E11" i="3" s="1"/>
  <c r="C10" i="3"/>
  <c r="G7" i="3"/>
  <c r="F7" i="3"/>
  <c r="D7" i="3"/>
  <c r="C6" i="3"/>
  <c r="E6" i="3" s="1"/>
  <c r="C5" i="3"/>
  <c r="E5" i="3" s="1"/>
  <c r="C4" i="3"/>
  <c r="E4" i="3" s="1"/>
  <c r="C3" i="3"/>
  <c r="E3" i="3" s="1"/>
  <c r="C2" i="3"/>
  <c r="E2" i="3" s="1"/>
  <c r="G31" i="2"/>
  <c r="F31" i="2"/>
  <c r="D31" i="2"/>
  <c r="E30" i="2"/>
  <c r="C30" i="2"/>
  <c r="E29" i="2"/>
  <c r="C29" i="2"/>
  <c r="C28" i="2"/>
  <c r="E27" i="2"/>
  <c r="C27" i="2"/>
  <c r="C26" i="2"/>
  <c r="E26" i="2" s="1"/>
  <c r="F23" i="2"/>
  <c r="F15" i="2"/>
  <c r="E2" i="2"/>
  <c r="F7" i="2"/>
  <c r="G23" i="2"/>
  <c r="D23" i="2"/>
  <c r="C22" i="2"/>
  <c r="E22" i="2" s="1"/>
  <c r="C21" i="2"/>
  <c r="E21" i="2" s="1"/>
  <c r="C20" i="2"/>
  <c r="E20" i="2" s="1"/>
  <c r="C19" i="2"/>
  <c r="E19" i="2" s="1"/>
  <c r="C18" i="2"/>
  <c r="G15" i="2"/>
  <c r="D15" i="2"/>
  <c r="E14" i="2"/>
  <c r="C14" i="2"/>
  <c r="C13" i="2"/>
  <c r="E13" i="2" s="1"/>
  <c r="C12" i="2"/>
  <c r="E12" i="2" s="1"/>
  <c r="C11" i="2"/>
  <c r="E11" i="2" s="1"/>
  <c r="E10" i="2"/>
  <c r="C10" i="2"/>
  <c r="G7" i="2"/>
  <c r="D7" i="2"/>
  <c r="C3" i="2"/>
  <c r="E3" i="2" s="1"/>
  <c r="C4" i="2"/>
  <c r="E4" i="2" s="1"/>
  <c r="C5" i="2"/>
  <c r="E5" i="2"/>
  <c r="C6" i="2"/>
  <c r="E6" i="2"/>
  <c r="C2" i="2"/>
  <c r="P6" i="1"/>
  <c r="O6" i="1"/>
  <c r="N6" i="1"/>
  <c r="J66" i="1"/>
  <c r="I66" i="1"/>
  <c r="H66" i="1"/>
  <c r="J61" i="1"/>
  <c r="I61" i="1"/>
  <c r="H61" i="1"/>
  <c r="H56" i="1"/>
  <c r="H51" i="1"/>
  <c r="J56" i="1"/>
  <c r="I56" i="1"/>
  <c r="J51" i="1"/>
  <c r="I51" i="1"/>
  <c r="J46" i="1"/>
  <c r="I46" i="1"/>
  <c r="H46" i="1"/>
  <c r="H41" i="1"/>
  <c r="J41" i="1"/>
  <c r="I41" i="1"/>
  <c r="H36" i="1"/>
  <c r="H31" i="1"/>
  <c r="J26" i="1"/>
  <c r="I26" i="1"/>
  <c r="H26" i="1"/>
  <c r="H21" i="1"/>
  <c r="J16" i="1"/>
  <c r="I16" i="1"/>
  <c r="H16" i="1"/>
  <c r="I11" i="1"/>
  <c r="H11" i="1"/>
  <c r="J6" i="1"/>
  <c r="I6" i="1"/>
  <c r="H6" i="1"/>
  <c r="J21" i="1"/>
  <c r="I21" i="1"/>
  <c r="J36" i="1"/>
  <c r="I36" i="1"/>
  <c r="J31" i="1"/>
  <c r="I31" i="1"/>
  <c r="J11" i="1"/>
  <c r="C15" i="3" l="1"/>
  <c r="E10" i="3"/>
  <c r="E7" i="3"/>
  <c r="C7" i="3"/>
  <c r="E31" i="2"/>
  <c r="C31" i="2"/>
  <c r="C23" i="2"/>
  <c r="E18" i="2"/>
  <c r="E23" i="2" s="1"/>
  <c r="C15" i="2"/>
  <c r="E15" i="2"/>
  <c r="E7" i="2"/>
  <c r="C7" i="2"/>
</calcChain>
</file>

<file path=xl/sharedStrings.xml><?xml version="1.0" encoding="utf-8"?>
<sst xmlns="http://schemas.openxmlformats.org/spreadsheetml/2006/main" count="75" uniqueCount="34">
  <si>
    <t>AccountWeight</t>
  </si>
  <si>
    <t>FareWeight</t>
  </si>
  <si>
    <t>DistanceWeight</t>
  </si>
  <si>
    <t>PassengerWeight</t>
  </si>
  <si>
    <t>Dispatcher Revenue</t>
  </si>
  <si>
    <t>Run</t>
  </si>
  <si>
    <t>Average across all runs</t>
  </si>
  <si>
    <t>Highest Revenue</t>
  </si>
  <si>
    <t>Lowest Revenue</t>
  </si>
  <si>
    <t>* Run for 1440 in game minutes (1440 Seconds IRL)</t>
  </si>
  <si>
    <t>* Using 0.25 for Passenger Weight as best result</t>
  </si>
  <si>
    <t>* Using 0.75 for Fare Weight as best result</t>
  </si>
  <si>
    <t>* Using 0.5 for Account Weight as best result</t>
  </si>
  <si>
    <t>* After all tests this combinatoin showed best results</t>
  </si>
  <si>
    <t>Average time for Taxi to Retire</t>
  </si>
  <si>
    <t>Overall the Average revenue increased from £67.33 to £119.91, a £52.58 increase!</t>
  </si>
  <si>
    <t>Joint Return of Operation</t>
  </si>
  <si>
    <t>Number of Taxis left Alive</t>
  </si>
  <si>
    <t>Day</t>
  </si>
  <si>
    <t>Return for dispatcher</t>
  </si>
  <si>
    <t>Average</t>
  </si>
  <si>
    <t>1a)</t>
  </si>
  <si>
    <t>1b)</t>
  </si>
  <si>
    <t>1c)</t>
  </si>
  <si>
    <t>Canceled Fares</t>
  </si>
  <si>
    <t>Average Return for Taxi</t>
  </si>
  <si>
    <t>* Run on the right is origin with A* search</t>
  </si>
  <si>
    <t>3a)</t>
  </si>
  <si>
    <t>*For these tests I used double the income so the taxis would survive longer</t>
  </si>
  <si>
    <t>3b)</t>
  </si>
  <si>
    <t>*Ignoring Results where taxis get stuck on each other</t>
  </si>
  <si>
    <t>2)</t>
  </si>
  <si>
    <t>* With traffic on and traffic probability</t>
  </si>
  <si>
    <t>* With traffic on and no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</si>
</sst>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3" borderId="0" xfId="0" applyFill="1"/>
    <xf numFmtId="0" fontId="1" fillId="2" borderId="1" xfId="1"/>
    <xf numFmtId="0" fontId="2" fillId="4" borderId="0" xfId="0" applyFont="1" applyFill="1"/>
    <xf numFmtId="0" fontId="2" fillId="3" borderId="0" xfId="0" applyFont="1" applyFill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2" fillId="3" borderId="3" xfId="0" applyFont="1" applyFill="1" applyBorder="1"/>
    <xf numFmtId="0" fontId="2" fillId="4" borderId="2" xfId="0" applyFont="1" applyFill="1" applyBorder="1"/>
    <xf numFmtId="0" fontId="2" fillId="3" borderId="2" xfId="0" applyFont="1" applyFill="1" applyBorder="1"/>
    <xf numFmtId="0" fontId="0" fillId="3" borderId="6" xfId="0" applyFill="1" applyBorder="1"/>
    <xf numFmtId="0" fontId="0" fillId="0" borderId="2" xfId="0" applyBorder="1"/>
    <xf numFmtId="0" fontId="1" fillId="2" borderId="2" xfId="1" applyBorder="1"/>
    <xf numFmtId="0" fontId="0" fillId="0" borderId="2" xfId="0" applyFill="1" applyBorder="1"/>
    <xf numFmtId="0" fontId="3" fillId="0" borderId="0" xfId="0" applyFont="1" applyAlignment="1"/>
    <xf numFmtId="0" fontId="3" fillId="3" borderId="0" xfId="0" applyFont="1" applyFill="1"/>
    <xf numFmtId="0" fontId="2" fillId="3" borderId="0" xfId="0" applyFont="1" applyFill="1" applyAlignment="1">
      <alignment wrapText="1"/>
    </xf>
    <xf numFmtId="0" fontId="3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7</xdr:col>
      <xdr:colOff>591228</xdr:colOff>
      <xdr:row>9</xdr:row>
      <xdr:rowOff>38322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13D20-CC22-48F6-BE67-BBB2F45F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4858428" cy="15908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104775</xdr:rowOff>
    </xdr:from>
    <xdr:to>
      <xdr:col>9</xdr:col>
      <xdr:colOff>124608</xdr:colOff>
      <xdr:row>21</xdr:row>
      <xdr:rowOff>66962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BDE54E-A083-4AEE-B509-474956A3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09775"/>
          <a:ext cx="5611008" cy="205768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86333</xdr:colOff>
      <xdr:row>8</xdr:row>
      <xdr:rowOff>19265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D24B5C-4765-4C18-83FD-ACC6080E2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4353533" cy="1543265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9</xdr:row>
      <xdr:rowOff>161925</xdr:rowOff>
    </xdr:from>
    <xdr:to>
      <xdr:col>18</xdr:col>
      <xdr:colOff>181682</xdr:colOff>
      <xdr:row>24</xdr:row>
      <xdr:rowOff>114692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4F241-2961-40C0-960B-0E5AC2EC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6475" y="1876425"/>
          <a:ext cx="5068007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87FE-52A8-4C28-8B86-A46768933928}">
  <dimension ref="A1:H31"/>
  <sheetViews>
    <sheetView tabSelected="1" workbookViewId="0">
      <selection activeCell="I24" sqref="I24"/>
    </sheetView>
  </sheetViews>
  <sheetFormatPr defaultRowHeight="15" x14ac:dyDescent="0.25"/>
  <cols>
    <col min="2" max="2" width="8.28515625" bestFit="1" customWidth="1"/>
    <col min="3" max="3" width="22.140625" bestFit="1" customWidth="1"/>
    <col min="4" max="4" width="20" bestFit="1" customWidth="1"/>
    <col min="5" max="5" width="23.85546875" bestFit="1" customWidth="1"/>
    <col min="6" max="6" width="23.85546875" customWidth="1"/>
    <col min="7" max="7" width="24.42578125" bestFit="1" customWidth="1"/>
    <col min="8" max="8" width="15.28515625" bestFit="1" customWidth="1"/>
  </cols>
  <sheetData>
    <row r="1" spans="1:7" x14ac:dyDescent="0.25">
      <c r="A1" s="3" t="s">
        <v>21</v>
      </c>
      <c r="B1" s="9" t="s">
        <v>18</v>
      </c>
      <c r="C1" s="9" t="s">
        <v>25</v>
      </c>
      <c r="D1" s="9" t="s">
        <v>19</v>
      </c>
      <c r="E1" s="9" t="s">
        <v>16</v>
      </c>
      <c r="F1" s="9" t="s">
        <v>24</v>
      </c>
      <c r="G1" s="9" t="s">
        <v>17</v>
      </c>
    </row>
    <row r="2" spans="1:7" x14ac:dyDescent="0.25">
      <c r="A2" s="1"/>
      <c r="B2" s="5">
        <v>1</v>
      </c>
      <c r="C2" s="5">
        <f>(D2*10)/4</f>
        <v>44.725000000000001</v>
      </c>
      <c r="D2" s="5">
        <v>17.89</v>
      </c>
      <c r="E2" s="5">
        <f>SUM(C2, D2)</f>
        <v>62.615000000000002</v>
      </c>
      <c r="F2" s="5">
        <v>418</v>
      </c>
      <c r="G2" s="5">
        <v>0</v>
      </c>
    </row>
    <row r="3" spans="1:7" x14ac:dyDescent="0.25">
      <c r="A3" s="1"/>
      <c r="B3" s="5">
        <v>2</v>
      </c>
      <c r="C3" s="5">
        <f t="shared" ref="C3:C6" si="0">(D3*10)/4</f>
        <v>9.7249999999999996</v>
      </c>
      <c r="D3" s="5">
        <v>3.89</v>
      </c>
      <c r="E3" s="5">
        <f t="shared" ref="E3:E6" si="1">SUM(C3, D3)</f>
        <v>13.615</v>
      </c>
      <c r="F3" s="5">
        <v>460</v>
      </c>
      <c r="G3" s="5">
        <v>0</v>
      </c>
    </row>
    <row r="4" spans="1:7" x14ac:dyDescent="0.25">
      <c r="A4" s="1"/>
      <c r="B4" s="5">
        <v>3</v>
      </c>
      <c r="C4" s="5">
        <f t="shared" si="0"/>
        <v>59.175000000000004</v>
      </c>
      <c r="D4" s="5">
        <v>23.67</v>
      </c>
      <c r="E4" s="5">
        <f t="shared" si="1"/>
        <v>82.844999999999999</v>
      </c>
      <c r="F4" s="5">
        <v>452</v>
      </c>
      <c r="G4" s="5">
        <v>0</v>
      </c>
    </row>
    <row r="5" spans="1:7" x14ac:dyDescent="0.25">
      <c r="A5" s="1"/>
      <c r="B5" s="5">
        <v>4</v>
      </c>
      <c r="C5" s="5">
        <f t="shared" si="0"/>
        <v>72.224999999999994</v>
      </c>
      <c r="D5" s="5">
        <v>28.89</v>
      </c>
      <c r="E5" s="5">
        <f t="shared" si="1"/>
        <v>101.11499999999999</v>
      </c>
      <c r="F5" s="5">
        <v>402</v>
      </c>
      <c r="G5" s="5">
        <v>0</v>
      </c>
    </row>
    <row r="6" spans="1:7" ht="15.75" thickBot="1" x14ac:dyDescent="0.3">
      <c r="A6" s="1"/>
      <c r="B6" s="11">
        <v>5</v>
      </c>
      <c r="C6" s="11">
        <f t="shared" si="0"/>
        <v>20.274999999999999</v>
      </c>
      <c r="D6" s="11">
        <v>8.11</v>
      </c>
      <c r="E6" s="11">
        <f t="shared" si="1"/>
        <v>28.384999999999998</v>
      </c>
      <c r="F6" s="11">
        <v>404</v>
      </c>
      <c r="G6" s="11">
        <v>0</v>
      </c>
    </row>
    <row r="7" spans="1:7" ht="15.75" thickBot="1" x14ac:dyDescent="0.3">
      <c r="A7" s="1"/>
      <c r="B7" s="8" t="s">
        <v>20</v>
      </c>
      <c r="C7" s="6">
        <f>SUM(C2:C6)/5</f>
        <v>41.225000000000001</v>
      </c>
      <c r="D7" s="6">
        <f>SUM(D2:D6)/5</f>
        <v>16.490000000000002</v>
      </c>
      <c r="E7" s="6">
        <f>SUM(E2:E6)/5</f>
        <v>57.714999999999996</v>
      </c>
      <c r="F7" s="6">
        <f>SUM(F2:F6)/5</f>
        <v>427.2</v>
      </c>
      <c r="G7" s="7">
        <f>SUM(G2:G6)/5</f>
        <v>0</v>
      </c>
    </row>
    <row r="9" spans="1:7" x14ac:dyDescent="0.25">
      <c r="A9" s="3" t="s">
        <v>22</v>
      </c>
      <c r="B9" s="9" t="s">
        <v>18</v>
      </c>
      <c r="C9" s="9" t="s">
        <v>25</v>
      </c>
      <c r="D9" s="9" t="s">
        <v>19</v>
      </c>
      <c r="E9" s="9" t="s">
        <v>16</v>
      </c>
      <c r="F9" s="9" t="s">
        <v>24</v>
      </c>
      <c r="G9" s="9" t="s">
        <v>17</v>
      </c>
    </row>
    <row r="10" spans="1:7" x14ac:dyDescent="0.25">
      <c r="A10" s="1"/>
      <c r="B10" s="5">
        <v>1</v>
      </c>
      <c r="C10" s="5">
        <f>(D10*10)/4</f>
        <v>195.82499999999999</v>
      </c>
      <c r="D10" s="5">
        <v>78.33</v>
      </c>
      <c r="E10" s="5">
        <f>SUM(C10, D10)</f>
        <v>274.15499999999997</v>
      </c>
      <c r="F10" s="5">
        <v>416</v>
      </c>
      <c r="G10" s="5">
        <v>0</v>
      </c>
    </row>
    <row r="11" spans="1:7" x14ac:dyDescent="0.25">
      <c r="A11" s="1"/>
      <c r="B11" s="5">
        <v>2</v>
      </c>
      <c r="C11" s="5">
        <f t="shared" ref="C11:C14" si="2">(D11*10)/4</f>
        <v>172.5</v>
      </c>
      <c r="D11" s="5">
        <v>69</v>
      </c>
      <c r="E11" s="5">
        <f t="shared" ref="E11:E14" si="3">SUM(C11, D11)</f>
        <v>241.5</v>
      </c>
      <c r="F11" s="5">
        <v>412</v>
      </c>
      <c r="G11" s="5">
        <v>0</v>
      </c>
    </row>
    <row r="12" spans="1:7" x14ac:dyDescent="0.25">
      <c r="A12" s="1"/>
      <c r="B12" s="5">
        <v>3</v>
      </c>
      <c r="C12" s="5">
        <f t="shared" si="2"/>
        <v>119.72499999999999</v>
      </c>
      <c r="D12" s="5">
        <v>47.89</v>
      </c>
      <c r="E12" s="5">
        <f t="shared" si="3"/>
        <v>167.61500000000001</v>
      </c>
      <c r="F12" s="5">
        <v>438</v>
      </c>
      <c r="G12" s="5">
        <v>0</v>
      </c>
    </row>
    <row r="13" spans="1:7" x14ac:dyDescent="0.25">
      <c r="A13" s="1"/>
      <c r="B13" s="5">
        <v>4</v>
      </c>
      <c r="C13" s="5">
        <f t="shared" si="2"/>
        <v>188.32499999999999</v>
      </c>
      <c r="D13" s="5">
        <v>75.33</v>
      </c>
      <c r="E13" s="5">
        <f t="shared" si="3"/>
        <v>263.65499999999997</v>
      </c>
      <c r="F13" s="5">
        <v>425</v>
      </c>
      <c r="G13" s="5">
        <v>0</v>
      </c>
    </row>
    <row r="14" spans="1:7" ht="15.75" thickBot="1" x14ac:dyDescent="0.3">
      <c r="A14" s="1"/>
      <c r="B14" s="11">
        <v>5</v>
      </c>
      <c r="C14" s="11">
        <f t="shared" si="2"/>
        <v>182.5</v>
      </c>
      <c r="D14" s="11">
        <v>73</v>
      </c>
      <c r="E14" s="11">
        <f t="shared" si="3"/>
        <v>255.5</v>
      </c>
      <c r="F14" s="11">
        <v>436</v>
      </c>
      <c r="G14" s="11">
        <v>0</v>
      </c>
    </row>
    <row r="15" spans="1:7" ht="15.75" thickBot="1" x14ac:dyDescent="0.3">
      <c r="A15" s="1"/>
      <c r="B15" s="8" t="s">
        <v>20</v>
      </c>
      <c r="C15" s="6">
        <f>SUM(C10:C14)/5</f>
        <v>171.77500000000001</v>
      </c>
      <c r="D15" s="6">
        <f>SUM(D10:D14)/5</f>
        <v>68.709999999999994</v>
      </c>
      <c r="E15" s="6">
        <f>SUM(E10:E14)/5</f>
        <v>240.48499999999999</v>
      </c>
      <c r="F15" s="6">
        <f>SUM(F10:F14)/5</f>
        <v>425.4</v>
      </c>
      <c r="G15" s="7">
        <f>SUM(G10:G14)/5</f>
        <v>0</v>
      </c>
    </row>
    <row r="17" spans="1:8" x14ac:dyDescent="0.25">
      <c r="A17" s="3" t="s">
        <v>23</v>
      </c>
      <c r="B17" s="9" t="s">
        <v>18</v>
      </c>
      <c r="C17" s="9" t="s">
        <v>25</v>
      </c>
      <c r="D17" s="9" t="s">
        <v>19</v>
      </c>
      <c r="E17" s="9" t="s">
        <v>16</v>
      </c>
      <c r="F17" s="9" t="s">
        <v>24</v>
      </c>
      <c r="G17" s="9" t="s">
        <v>17</v>
      </c>
      <c r="H17" s="18" t="s">
        <v>33</v>
      </c>
    </row>
    <row r="18" spans="1:8" x14ac:dyDescent="0.25">
      <c r="A18" s="1"/>
      <c r="B18" s="5">
        <v>1</v>
      </c>
      <c r="C18" s="5">
        <f>(D18*10)/4</f>
        <v>103.05</v>
      </c>
      <c r="D18" s="5">
        <v>41.22</v>
      </c>
      <c r="E18" s="5">
        <f>SUM(C18, D18)</f>
        <v>144.26999999999998</v>
      </c>
      <c r="F18" s="5">
        <v>446</v>
      </c>
      <c r="G18" s="5">
        <v>0</v>
      </c>
    </row>
    <row r="19" spans="1:8" x14ac:dyDescent="0.25">
      <c r="A19" s="1"/>
      <c r="B19" s="5">
        <v>2</v>
      </c>
      <c r="C19" s="5">
        <f t="shared" ref="C19:C22" si="4">(D19*10)/4</f>
        <v>92.775000000000006</v>
      </c>
      <c r="D19" s="5">
        <v>37.11</v>
      </c>
      <c r="E19" s="5">
        <f t="shared" ref="E19:E22" si="5">SUM(C19, D19)</f>
        <v>129.88499999999999</v>
      </c>
      <c r="F19" s="5">
        <v>435</v>
      </c>
      <c r="G19" s="5">
        <v>0</v>
      </c>
    </row>
    <row r="20" spans="1:8" x14ac:dyDescent="0.25">
      <c r="A20" s="1"/>
      <c r="B20" s="5">
        <v>3</v>
      </c>
      <c r="C20" s="5">
        <f t="shared" si="4"/>
        <v>80.824999999999989</v>
      </c>
      <c r="D20" s="5">
        <v>32.33</v>
      </c>
      <c r="E20" s="5">
        <f t="shared" si="5"/>
        <v>113.15499999999999</v>
      </c>
      <c r="F20" s="5">
        <v>435</v>
      </c>
      <c r="G20" s="5">
        <v>0</v>
      </c>
    </row>
    <row r="21" spans="1:8" x14ac:dyDescent="0.25">
      <c r="A21" s="1"/>
      <c r="B21" s="5">
        <v>4</v>
      </c>
      <c r="C21" s="5">
        <f t="shared" si="4"/>
        <v>97.775000000000006</v>
      </c>
      <c r="D21" s="5">
        <v>39.11</v>
      </c>
      <c r="E21" s="5">
        <f t="shared" si="5"/>
        <v>136.88499999999999</v>
      </c>
      <c r="F21" s="5">
        <v>420</v>
      </c>
      <c r="G21" s="5">
        <v>0</v>
      </c>
    </row>
    <row r="22" spans="1:8" ht="15.75" thickBot="1" x14ac:dyDescent="0.3">
      <c r="A22" s="1"/>
      <c r="B22" s="11">
        <v>5</v>
      </c>
      <c r="C22" s="11">
        <f t="shared" si="4"/>
        <v>45.55</v>
      </c>
      <c r="D22" s="11">
        <v>18.22</v>
      </c>
      <c r="E22" s="11">
        <f t="shared" si="5"/>
        <v>63.769999999999996</v>
      </c>
      <c r="F22" s="11">
        <v>449</v>
      </c>
      <c r="G22" s="11">
        <v>0</v>
      </c>
    </row>
    <row r="23" spans="1:8" ht="15.75" thickBot="1" x14ac:dyDescent="0.3">
      <c r="A23" s="1"/>
      <c r="B23" s="8" t="s">
        <v>20</v>
      </c>
      <c r="C23" s="6">
        <f>SUM(C18:C22)/5</f>
        <v>83.99499999999999</v>
      </c>
      <c r="D23" s="6">
        <f>SUM(D18:D22)/5</f>
        <v>33.597999999999999</v>
      </c>
      <c r="E23" s="6">
        <f>SUM(E18:E22)/5</f>
        <v>117.59299999999999</v>
      </c>
      <c r="F23" s="6">
        <f>SUM(F18:F22)/5</f>
        <v>437</v>
      </c>
      <c r="G23" s="7">
        <f>SUM(G18:G22)/5</f>
        <v>0</v>
      </c>
    </row>
    <row r="25" spans="1:8" x14ac:dyDescent="0.25">
      <c r="A25" s="3" t="s">
        <v>23</v>
      </c>
      <c r="B25" s="9" t="s">
        <v>18</v>
      </c>
      <c r="C25" s="9" t="s">
        <v>25</v>
      </c>
      <c r="D25" s="9" t="s">
        <v>19</v>
      </c>
      <c r="E25" s="9" t="s">
        <v>16</v>
      </c>
      <c r="F25" s="9" t="s">
        <v>24</v>
      </c>
      <c r="G25" s="9" t="s">
        <v>17</v>
      </c>
      <c r="H25" s="18" t="s">
        <v>32</v>
      </c>
    </row>
    <row r="26" spans="1:8" x14ac:dyDescent="0.25">
      <c r="A26" s="1"/>
      <c r="B26" s="5">
        <v>1</v>
      </c>
      <c r="C26" s="5">
        <f>(D26*10)/4</f>
        <v>104.45</v>
      </c>
      <c r="D26" s="5">
        <v>41.78</v>
      </c>
      <c r="E26" s="5">
        <f>SUM(C26, D26)</f>
        <v>146.23000000000002</v>
      </c>
      <c r="F26" s="5">
        <v>413</v>
      </c>
      <c r="G26" s="5">
        <v>0</v>
      </c>
    </row>
    <row r="27" spans="1:8" x14ac:dyDescent="0.25">
      <c r="A27" s="1"/>
      <c r="B27" s="5">
        <v>2</v>
      </c>
      <c r="C27" s="5">
        <f t="shared" ref="C27:C30" si="6">(D27*10)/4</f>
        <v>107.22499999999999</v>
      </c>
      <c r="D27" s="5">
        <v>42.89</v>
      </c>
      <c r="E27" s="5">
        <f t="shared" ref="E27:E30" si="7">SUM(C27, D27)</f>
        <v>150.11500000000001</v>
      </c>
      <c r="F27" s="5">
        <v>431</v>
      </c>
      <c r="G27" s="5">
        <v>0</v>
      </c>
    </row>
    <row r="28" spans="1:8" x14ac:dyDescent="0.25">
      <c r="A28" s="1"/>
      <c r="B28" s="5">
        <v>3</v>
      </c>
      <c r="C28" s="5">
        <f t="shared" si="6"/>
        <v>123.9</v>
      </c>
      <c r="D28" s="5">
        <v>49.56</v>
      </c>
      <c r="E28" s="5">
        <f>SUM(C28, D28)</f>
        <v>173.46</v>
      </c>
      <c r="F28" s="5">
        <v>410</v>
      </c>
      <c r="G28" s="5">
        <v>0</v>
      </c>
    </row>
    <row r="29" spans="1:8" x14ac:dyDescent="0.25">
      <c r="A29" s="1"/>
      <c r="B29" s="5">
        <v>4</v>
      </c>
      <c r="C29" s="5">
        <f t="shared" si="6"/>
        <v>121.67500000000001</v>
      </c>
      <c r="D29" s="5">
        <v>48.67</v>
      </c>
      <c r="E29" s="5">
        <f t="shared" si="7"/>
        <v>170.34500000000003</v>
      </c>
      <c r="F29" s="5">
        <v>430</v>
      </c>
      <c r="G29" s="5">
        <v>0</v>
      </c>
    </row>
    <row r="30" spans="1:8" ht="15.75" thickBot="1" x14ac:dyDescent="0.3">
      <c r="A30" s="1"/>
      <c r="B30" s="11">
        <v>5</v>
      </c>
      <c r="C30" s="11">
        <f t="shared" si="6"/>
        <v>109.72499999999999</v>
      </c>
      <c r="D30" s="11">
        <v>43.89</v>
      </c>
      <c r="E30" s="11">
        <f t="shared" si="7"/>
        <v>153.61500000000001</v>
      </c>
      <c r="F30" s="11">
        <v>434</v>
      </c>
      <c r="G30" s="11">
        <v>0</v>
      </c>
    </row>
    <row r="31" spans="1:8" ht="15.75" thickBot="1" x14ac:dyDescent="0.3">
      <c r="A31" s="1"/>
      <c r="B31" s="8" t="s">
        <v>20</v>
      </c>
      <c r="C31" s="6">
        <f>SUM(C26:C30)/5</f>
        <v>113.39500000000001</v>
      </c>
      <c r="D31" s="6">
        <f>SUM(D26:D30)/5</f>
        <v>45.358000000000004</v>
      </c>
      <c r="E31" s="6">
        <f>SUM(E26:E30)/5</f>
        <v>158.75300000000001</v>
      </c>
      <c r="F31" s="6">
        <f>SUM(F26:F30)/5</f>
        <v>423.6</v>
      </c>
      <c r="G31" s="7">
        <f>SUM(G26:G30)/5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6-7FD8-474C-9BAC-BC6300944EF4}">
  <dimension ref="A1:Q67"/>
  <sheetViews>
    <sheetView topLeftCell="A7" zoomScaleNormal="100" workbookViewId="0">
      <selection activeCell="M18" sqref="M18"/>
    </sheetView>
  </sheetViews>
  <sheetFormatPr defaultRowHeight="15" x14ac:dyDescent="0.25"/>
  <cols>
    <col min="3" max="3" width="14.7109375" bestFit="1" customWidth="1"/>
    <col min="4" max="4" width="11.28515625" bestFit="1" customWidth="1"/>
    <col min="5" max="5" width="15.140625" bestFit="1" customWidth="1"/>
    <col min="6" max="6" width="16.5703125" bestFit="1" customWidth="1"/>
    <col min="7" max="7" width="19" bestFit="1" customWidth="1"/>
    <col min="8" max="8" width="21.42578125" bestFit="1" customWidth="1"/>
    <col min="9" max="9" width="16.140625" bestFit="1" customWidth="1"/>
    <col min="10" max="10" width="15.7109375" bestFit="1" customWidth="1"/>
    <col min="11" max="11" width="49" bestFit="1" customWidth="1"/>
    <col min="12" max="12" width="4.42578125" bestFit="1" customWidth="1"/>
    <col min="13" max="13" width="19" bestFit="1" customWidth="1"/>
    <col min="14" max="14" width="21.42578125" bestFit="1" customWidth="1"/>
    <col min="15" max="15" width="16.140625" bestFit="1" customWidth="1"/>
    <col min="16" max="16" width="15.7109375" bestFit="1" customWidth="1"/>
    <col min="17" max="17" width="28.5703125" bestFit="1" customWidth="1"/>
  </cols>
  <sheetData>
    <row r="1" spans="1:17" x14ac:dyDescent="0.25">
      <c r="A1" s="9" t="s">
        <v>31</v>
      </c>
      <c r="B1" s="9" t="s">
        <v>5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6</v>
      </c>
      <c r="I1" s="9" t="s">
        <v>7</v>
      </c>
      <c r="J1" s="9" t="s">
        <v>8</v>
      </c>
      <c r="K1" s="4" t="s">
        <v>9</v>
      </c>
      <c r="L1" s="3" t="s">
        <v>5</v>
      </c>
      <c r="M1" s="3" t="s">
        <v>4</v>
      </c>
      <c r="N1" s="3" t="s">
        <v>6</v>
      </c>
      <c r="O1" s="3" t="s">
        <v>7</v>
      </c>
      <c r="P1" s="3" t="s">
        <v>8</v>
      </c>
      <c r="Q1" s="3" t="s">
        <v>14</v>
      </c>
    </row>
    <row r="2" spans="1:17" x14ac:dyDescent="0.25">
      <c r="A2" s="1"/>
      <c r="B2" s="5">
        <v>1</v>
      </c>
      <c r="C2" s="5">
        <v>0.5</v>
      </c>
      <c r="D2" s="5">
        <v>1</v>
      </c>
      <c r="E2" s="5">
        <v>0.5</v>
      </c>
      <c r="F2" s="5">
        <v>1</v>
      </c>
      <c r="G2" s="5">
        <v>100.55</v>
      </c>
      <c r="H2" s="5"/>
      <c r="I2" s="5"/>
      <c r="J2" s="5"/>
      <c r="K2" s="16" t="s">
        <v>26</v>
      </c>
      <c r="L2" s="5">
        <v>1</v>
      </c>
      <c r="M2" s="10">
        <v>52.22</v>
      </c>
      <c r="N2" s="5"/>
      <c r="O2" s="5"/>
      <c r="P2" s="5"/>
      <c r="Q2" s="5"/>
    </row>
    <row r="3" spans="1:17" x14ac:dyDescent="0.25">
      <c r="A3" s="1"/>
      <c r="B3" s="5">
        <v>2</v>
      </c>
      <c r="C3" s="5">
        <v>0.5</v>
      </c>
      <c r="D3" s="5">
        <v>1</v>
      </c>
      <c r="E3" s="5">
        <v>0.5</v>
      </c>
      <c r="F3" s="5">
        <v>1</v>
      </c>
      <c r="G3" s="5">
        <v>103.77</v>
      </c>
      <c r="H3" s="5"/>
      <c r="I3" s="5"/>
      <c r="J3" s="5"/>
      <c r="K3" s="1"/>
      <c r="L3" s="5">
        <v>2</v>
      </c>
      <c r="M3" s="5">
        <v>70</v>
      </c>
      <c r="N3" s="5"/>
      <c r="O3" s="5"/>
      <c r="P3" s="5"/>
      <c r="Q3" s="5"/>
    </row>
    <row r="4" spans="1:17" x14ac:dyDescent="0.25">
      <c r="A4" s="1"/>
      <c r="B4" s="5">
        <v>3</v>
      </c>
      <c r="C4" s="5">
        <v>0.5</v>
      </c>
      <c r="D4" s="5">
        <v>1</v>
      </c>
      <c r="E4" s="5">
        <v>0.5</v>
      </c>
      <c r="F4" s="5">
        <v>1</v>
      </c>
      <c r="G4" s="5">
        <v>101.66</v>
      </c>
      <c r="H4" s="5"/>
      <c r="I4" s="5"/>
      <c r="J4" s="5"/>
      <c r="K4" s="1"/>
      <c r="L4" s="5">
        <v>3</v>
      </c>
      <c r="M4" s="5">
        <v>66.55</v>
      </c>
      <c r="N4" s="5"/>
      <c r="O4" s="5"/>
      <c r="P4" s="5"/>
      <c r="Q4" s="5"/>
    </row>
    <row r="5" spans="1:17" x14ac:dyDescent="0.25">
      <c r="A5" s="1"/>
      <c r="B5" s="5">
        <v>4</v>
      </c>
      <c r="C5" s="5">
        <v>0.5</v>
      </c>
      <c r="D5" s="5">
        <v>1</v>
      </c>
      <c r="E5" s="5">
        <v>0.5</v>
      </c>
      <c r="F5" s="5">
        <v>1</v>
      </c>
      <c r="G5" s="5">
        <v>123.44</v>
      </c>
      <c r="H5" s="5"/>
      <c r="I5" s="5"/>
      <c r="J5" s="5"/>
      <c r="K5" s="1"/>
      <c r="L5" s="5">
        <v>4</v>
      </c>
      <c r="M5" s="5">
        <v>85.22</v>
      </c>
      <c r="N5" s="5"/>
      <c r="O5" s="5"/>
      <c r="P5" s="5"/>
      <c r="Q5" s="5"/>
    </row>
    <row r="6" spans="1:17" x14ac:dyDescent="0.25">
      <c r="A6" s="1"/>
      <c r="B6" s="5">
        <v>5</v>
      </c>
      <c r="C6" s="5">
        <v>0.5</v>
      </c>
      <c r="D6" s="5">
        <v>1</v>
      </c>
      <c r="E6" s="5">
        <v>0.5</v>
      </c>
      <c r="F6" s="5">
        <v>1</v>
      </c>
      <c r="G6" s="5">
        <v>128.22</v>
      </c>
      <c r="H6" s="13">
        <f>SUM(G2:G6)/5</f>
        <v>111.52799999999999</v>
      </c>
      <c r="I6" s="13">
        <f>MAX(G2:G6)</f>
        <v>128.22</v>
      </c>
      <c r="J6" s="13">
        <f>MIN(G2:G6)</f>
        <v>100.55</v>
      </c>
      <c r="K6" s="1"/>
      <c r="L6" s="5">
        <v>5</v>
      </c>
      <c r="M6" s="5">
        <v>62.66</v>
      </c>
      <c r="N6" s="13">
        <f>SUM(M2:M6)/5</f>
        <v>67.33</v>
      </c>
      <c r="O6" s="13">
        <f>MAX(M2:M6)</f>
        <v>85.22</v>
      </c>
      <c r="P6" s="13">
        <f>MIN(M2:M6)</f>
        <v>52.22</v>
      </c>
      <c r="Q6" s="13">
        <v>413</v>
      </c>
    </row>
    <row r="7" spans="1:17" x14ac:dyDescent="0.25">
      <c r="A7" s="1"/>
      <c r="B7" s="12">
        <v>1</v>
      </c>
      <c r="C7" s="12">
        <v>0.5</v>
      </c>
      <c r="D7" s="12">
        <v>1</v>
      </c>
      <c r="E7" s="12">
        <v>1</v>
      </c>
      <c r="F7" s="12">
        <v>0.5</v>
      </c>
      <c r="G7" s="14">
        <v>112.77</v>
      </c>
      <c r="H7" s="12"/>
      <c r="I7" s="12"/>
      <c r="J7" s="12"/>
      <c r="K7" s="1"/>
    </row>
    <row r="8" spans="1:17" x14ac:dyDescent="0.25">
      <c r="A8" s="1"/>
      <c r="B8" s="12">
        <v>2</v>
      </c>
      <c r="C8" s="12">
        <v>0.5</v>
      </c>
      <c r="D8" s="12">
        <v>1</v>
      </c>
      <c r="E8" s="12">
        <v>1</v>
      </c>
      <c r="F8" s="12">
        <v>0.5</v>
      </c>
      <c r="G8" s="14">
        <v>108.66</v>
      </c>
      <c r="H8" s="12"/>
      <c r="I8" s="12"/>
      <c r="J8" s="12"/>
      <c r="K8" s="1"/>
    </row>
    <row r="9" spans="1:17" x14ac:dyDescent="0.25">
      <c r="A9" s="1"/>
      <c r="B9" s="12">
        <v>3</v>
      </c>
      <c r="C9" s="12">
        <v>0.5</v>
      </c>
      <c r="D9" s="12">
        <v>1</v>
      </c>
      <c r="E9" s="12">
        <v>1</v>
      </c>
      <c r="F9" s="12">
        <v>0.5</v>
      </c>
      <c r="G9" s="14">
        <v>95.33</v>
      </c>
      <c r="H9" s="12"/>
      <c r="I9" s="12"/>
      <c r="J9" s="12"/>
      <c r="K9" s="1"/>
    </row>
    <row r="10" spans="1:17" x14ac:dyDescent="0.25">
      <c r="A10" s="1"/>
      <c r="B10" s="12">
        <v>4</v>
      </c>
      <c r="C10" s="12">
        <v>0.5</v>
      </c>
      <c r="D10" s="12">
        <v>1</v>
      </c>
      <c r="E10" s="12">
        <v>1</v>
      </c>
      <c r="F10" s="12">
        <v>0.5</v>
      </c>
      <c r="G10" s="14">
        <v>96.44</v>
      </c>
      <c r="H10" s="12"/>
      <c r="I10" s="12"/>
      <c r="J10" s="12"/>
      <c r="K10" s="1"/>
    </row>
    <row r="11" spans="1:17" x14ac:dyDescent="0.25">
      <c r="A11" s="1"/>
      <c r="B11" s="12">
        <v>5</v>
      </c>
      <c r="C11" s="12">
        <v>0.5</v>
      </c>
      <c r="D11" s="12">
        <v>1</v>
      </c>
      <c r="E11" s="12">
        <v>1</v>
      </c>
      <c r="F11" s="12">
        <v>0.5</v>
      </c>
      <c r="G11" s="14">
        <v>103.44</v>
      </c>
      <c r="H11" s="13">
        <f>SUM(G7:G11)/5</f>
        <v>103.328</v>
      </c>
      <c r="I11" s="13">
        <f>MAX(G7:G11)</f>
        <v>112.77</v>
      </c>
      <c r="J11" s="13">
        <f>MIN(G7:G11)</f>
        <v>95.33</v>
      </c>
      <c r="K11" s="1"/>
    </row>
    <row r="12" spans="1:17" x14ac:dyDescent="0.25">
      <c r="A12" s="1"/>
      <c r="B12" s="5">
        <v>1</v>
      </c>
      <c r="C12" s="5">
        <v>1</v>
      </c>
      <c r="D12" s="5">
        <v>1</v>
      </c>
      <c r="E12" s="5">
        <v>0.5</v>
      </c>
      <c r="F12" s="5">
        <v>0.5</v>
      </c>
      <c r="G12" s="5">
        <v>115.33</v>
      </c>
      <c r="H12" s="5"/>
      <c r="I12" s="5"/>
      <c r="J12" s="5"/>
      <c r="K12" s="1"/>
    </row>
    <row r="13" spans="1:17" x14ac:dyDescent="0.25">
      <c r="A13" s="1"/>
      <c r="B13" s="5">
        <v>2</v>
      </c>
      <c r="C13" s="5">
        <v>1</v>
      </c>
      <c r="D13" s="5">
        <v>1</v>
      </c>
      <c r="E13" s="5">
        <v>0.5</v>
      </c>
      <c r="F13" s="5">
        <v>0.5</v>
      </c>
      <c r="G13" s="5">
        <v>103.44</v>
      </c>
      <c r="H13" s="5"/>
      <c r="I13" s="5"/>
      <c r="J13" s="5"/>
      <c r="K13" s="1"/>
    </row>
    <row r="14" spans="1:17" x14ac:dyDescent="0.25">
      <c r="A14" s="1"/>
      <c r="B14" s="5">
        <v>3</v>
      </c>
      <c r="C14" s="5">
        <v>1</v>
      </c>
      <c r="D14" s="5">
        <v>1</v>
      </c>
      <c r="E14" s="5">
        <v>0.5</v>
      </c>
      <c r="F14" s="5">
        <v>0.5</v>
      </c>
      <c r="G14" s="5">
        <v>104</v>
      </c>
      <c r="H14" s="5"/>
      <c r="I14" s="5"/>
      <c r="J14" s="5"/>
      <c r="K14" s="1"/>
    </row>
    <row r="15" spans="1:17" x14ac:dyDescent="0.25">
      <c r="A15" s="1"/>
      <c r="B15" s="5">
        <v>4</v>
      </c>
      <c r="C15" s="5">
        <v>1</v>
      </c>
      <c r="D15" s="5">
        <v>1</v>
      </c>
      <c r="E15" s="5">
        <v>0.5</v>
      </c>
      <c r="F15" s="5">
        <v>0.5</v>
      </c>
      <c r="G15" s="5">
        <v>116.88</v>
      </c>
      <c r="H15" s="5"/>
      <c r="I15" s="5"/>
      <c r="J15" s="5"/>
      <c r="K15" s="1"/>
    </row>
    <row r="16" spans="1:17" x14ac:dyDescent="0.25">
      <c r="A16" s="1"/>
      <c r="B16" s="5">
        <v>5</v>
      </c>
      <c r="C16" s="5">
        <v>1</v>
      </c>
      <c r="D16" s="5">
        <v>1</v>
      </c>
      <c r="E16" s="5">
        <v>0.5</v>
      </c>
      <c r="F16" s="5">
        <v>0.5</v>
      </c>
      <c r="G16" s="5">
        <v>97.44</v>
      </c>
      <c r="H16" s="2">
        <f>SUM(G12:G16)/5</f>
        <v>107.41799999999998</v>
      </c>
      <c r="I16" s="2">
        <f>MAX(G12:G16)</f>
        <v>116.88</v>
      </c>
      <c r="J16" s="2">
        <f>MIN(G12:G16)</f>
        <v>97.44</v>
      </c>
      <c r="K16" s="1"/>
    </row>
    <row r="17" spans="1:11" x14ac:dyDescent="0.25">
      <c r="A17" s="1"/>
      <c r="B17" s="14">
        <v>1</v>
      </c>
      <c r="C17" s="14">
        <v>0.5</v>
      </c>
      <c r="D17" s="14">
        <v>1</v>
      </c>
      <c r="E17" s="14">
        <v>0.5</v>
      </c>
      <c r="F17" s="14">
        <v>0.5</v>
      </c>
      <c r="G17" s="14">
        <v>109.11</v>
      </c>
      <c r="H17" s="12"/>
      <c r="I17" s="12"/>
      <c r="J17" s="12"/>
      <c r="K17" s="1"/>
    </row>
    <row r="18" spans="1:11" x14ac:dyDescent="0.25">
      <c r="A18" s="1"/>
      <c r="B18" s="14">
        <v>2</v>
      </c>
      <c r="C18" s="14">
        <v>0.5</v>
      </c>
      <c r="D18" s="14">
        <v>1</v>
      </c>
      <c r="E18" s="14">
        <v>0.5</v>
      </c>
      <c r="F18" s="14">
        <v>0.5</v>
      </c>
      <c r="G18" s="14">
        <v>118.88</v>
      </c>
      <c r="H18" s="12"/>
      <c r="I18" s="12"/>
      <c r="J18" s="12"/>
      <c r="K18" s="1"/>
    </row>
    <row r="19" spans="1:11" x14ac:dyDescent="0.25">
      <c r="A19" s="1"/>
      <c r="B19" s="14">
        <v>3</v>
      </c>
      <c r="C19" s="14">
        <v>0.5</v>
      </c>
      <c r="D19" s="14">
        <v>1</v>
      </c>
      <c r="E19" s="14">
        <v>0.5</v>
      </c>
      <c r="F19" s="14">
        <v>0.5</v>
      </c>
      <c r="G19" s="14">
        <v>101.55</v>
      </c>
      <c r="H19" s="12"/>
      <c r="I19" s="12"/>
      <c r="J19" s="12"/>
      <c r="K19" s="1"/>
    </row>
    <row r="20" spans="1:11" x14ac:dyDescent="0.25">
      <c r="A20" s="1"/>
      <c r="B20" s="14">
        <v>4</v>
      </c>
      <c r="C20" s="14">
        <v>0.5</v>
      </c>
      <c r="D20" s="14">
        <v>1</v>
      </c>
      <c r="E20" s="14">
        <v>0.5</v>
      </c>
      <c r="F20" s="14">
        <v>0.5</v>
      </c>
      <c r="G20" s="14">
        <v>99.11</v>
      </c>
      <c r="H20" s="12"/>
      <c r="I20" s="12"/>
      <c r="J20" s="12"/>
      <c r="K20" s="1"/>
    </row>
    <row r="21" spans="1:11" x14ac:dyDescent="0.25">
      <c r="A21" s="1"/>
      <c r="B21" s="14">
        <v>5</v>
      </c>
      <c r="C21" s="14">
        <v>0.5</v>
      </c>
      <c r="D21" s="14">
        <v>1</v>
      </c>
      <c r="E21" s="14">
        <v>0.5</v>
      </c>
      <c r="F21" s="14">
        <v>0.5</v>
      </c>
      <c r="G21" s="14">
        <v>113.77</v>
      </c>
      <c r="H21" s="13">
        <f>SUM(G17:G21)/5</f>
        <v>108.48400000000001</v>
      </c>
      <c r="I21" s="13">
        <f>MAX(G17:G21)</f>
        <v>118.88</v>
      </c>
      <c r="J21" s="13">
        <f>MIN(G17:G21)</f>
        <v>99.11</v>
      </c>
      <c r="K21" s="1"/>
    </row>
    <row r="22" spans="1:11" x14ac:dyDescent="0.25">
      <c r="A22" s="1"/>
      <c r="B22" s="5">
        <v>1</v>
      </c>
      <c r="C22" s="5">
        <v>0.5</v>
      </c>
      <c r="D22" s="5">
        <v>1</v>
      </c>
      <c r="E22" s="5">
        <v>0.5</v>
      </c>
      <c r="F22" s="5">
        <v>0.25</v>
      </c>
      <c r="G22" s="5">
        <v>115</v>
      </c>
      <c r="H22" s="5"/>
      <c r="I22" s="5"/>
      <c r="J22" s="5"/>
      <c r="K22" s="1"/>
    </row>
    <row r="23" spans="1:11" x14ac:dyDescent="0.25">
      <c r="A23" s="1"/>
      <c r="B23" s="5">
        <v>2</v>
      </c>
      <c r="C23" s="5">
        <v>0.5</v>
      </c>
      <c r="D23" s="5">
        <v>1</v>
      </c>
      <c r="E23" s="5">
        <v>0.5</v>
      </c>
      <c r="F23" s="5">
        <v>0.25</v>
      </c>
      <c r="G23" s="5">
        <v>117</v>
      </c>
      <c r="H23" s="5"/>
      <c r="I23" s="5"/>
      <c r="J23" s="5"/>
      <c r="K23" s="1"/>
    </row>
    <row r="24" spans="1:11" x14ac:dyDescent="0.25">
      <c r="A24" s="1"/>
      <c r="B24" s="5">
        <v>3</v>
      </c>
      <c r="C24" s="5">
        <v>0.5</v>
      </c>
      <c r="D24" s="5">
        <v>1</v>
      </c>
      <c r="E24" s="5">
        <v>0.5</v>
      </c>
      <c r="F24" s="5">
        <v>0.25</v>
      </c>
      <c r="G24" s="5">
        <v>111.44</v>
      </c>
      <c r="H24" s="5"/>
      <c r="I24" s="5"/>
      <c r="J24" s="5"/>
      <c r="K24" s="1"/>
    </row>
    <row r="25" spans="1:11" x14ac:dyDescent="0.25">
      <c r="A25" s="1"/>
      <c r="B25" s="5">
        <v>4</v>
      </c>
      <c r="C25" s="5">
        <v>0.5</v>
      </c>
      <c r="D25" s="5">
        <v>1</v>
      </c>
      <c r="E25" s="5">
        <v>0.5</v>
      </c>
      <c r="F25" s="5">
        <v>0.25</v>
      </c>
      <c r="G25" s="5">
        <v>115.11</v>
      </c>
      <c r="H25" s="5"/>
      <c r="I25" s="5"/>
      <c r="J25" s="5"/>
      <c r="K25" s="1"/>
    </row>
    <row r="26" spans="1:11" x14ac:dyDescent="0.25">
      <c r="A26" s="1"/>
      <c r="B26" s="5">
        <v>5</v>
      </c>
      <c r="C26" s="5">
        <v>0.5</v>
      </c>
      <c r="D26" s="5">
        <v>1</v>
      </c>
      <c r="E26" s="5">
        <v>0.5</v>
      </c>
      <c r="F26" s="5">
        <v>0.25</v>
      </c>
      <c r="G26" s="5">
        <v>114.11</v>
      </c>
      <c r="H26" s="13">
        <f>SUM(G22:G26)/5</f>
        <v>114.532</v>
      </c>
      <c r="I26" s="13">
        <f>MAX(G22:G26)</f>
        <v>117</v>
      </c>
      <c r="J26" s="13">
        <f>MIN(G22:G26)</f>
        <v>111.44</v>
      </c>
      <c r="K26" s="4"/>
    </row>
    <row r="27" spans="1:11" x14ac:dyDescent="0.25">
      <c r="A27" s="1"/>
      <c r="B27" s="14">
        <v>1</v>
      </c>
      <c r="C27" s="14">
        <v>0.5</v>
      </c>
      <c r="D27" s="14">
        <v>1</v>
      </c>
      <c r="E27" s="14">
        <v>0.5</v>
      </c>
      <c r="F27" s="14">
        <v>0.1</v>
      </c>
      <c r="G27" s="12">
        <v>108.88</v>
      </c>
      <c r="H27" s="12"/>
      <c r="I27" s="12"/>
      <c r="J27" s="12"/>
      <c r="K27" s="1"/>
    </row>
    <row r="28" spans="1:11" x14ac:dyDescent="0.25">
      <c r="A28" s="1"/>
      <c r="B28" s="14">
        <v>2</v>
      </c>
      <c r="C28" s="14">
        <v>0.5</v>
      </c>
      <c r="D28" s="14">
        <v>1</v>
      </c>
      <c r="E28" s="14">
        <v>0.5</v>
      </c>
      <c r="F28" s="14">
        <v>0.1</v>
      </c>
      <c r="G28" s="12">
        <v>109.22</v>
      </c>
      <c r="H28" s="12"/>
      <c r="I28" s="12"/>
      <c r="J28" s="12"/>
      <c r="K28" s="1"/>
    </row>
    <row r="29" spans="1:11" x14ac:dyDescent="0.25">
      <c r="A29" s="1"/>
      <c r="B29" s="14">
        <v>3</v>
      </c>
      <c r="C29" s="14">
        <v>0.5</v>
      </c>
      <c r="D29" s="14">
        <v>1</v>
      </c>
      <c r="E29" s="14">
        <v>0.5</v>
      </c>
      <c r="F29" s="14">
        <v>0.1</v>
      </c>
      <c r="G29" s="12">
        <v>110.88</v>
      </c>
      <c r="H29" s="12"/>
      <c r="I29" s="12"/>
      <c r="J29" s="12"/>
      <c r="K29" s="1"/>
    </row>
    <row r="30" spans="1:11" x14ac:dyDescent="0.25">
      <c r="A30" s="1"/>
      <c r="B30" s="14">
        <v>4</v>
      </c>
      <c r="C30" s="14">
        <v>0.5</v>
      </c>
      <c r="D30" s="14">
        <v>1</v>
      </c>
      <c r="E30" s="14">
        <v>0.5</v>
      </c>
      <c r="F30" s="14">
        <v>0.1</v>
      </c>
      <c r="G30" s="14">
        <v>103.33</v>
      </c>
      <c r="H30" s="12"/>
      <c r="I30" s="12"/>
      <c r="J30" s="12"/>
      <c r="K30" s="1"/>
    </row>
    <row r="31" spans="1:11" x14ac:dyDescent="0.25">
      <c r="A31" s="1"/>
      <c r="B31" s="14">
        <v>5</v>
      </c>
      <c r="C31" s="14">
        <v>0.5</v>
      </c>
      <c r="D31" s="14">
        <v>1</v>
      </c>
      <c r="E31" s="14">
        <v>0.5</v>
      </c>
      <c r="F31" s="14">
        <v>0.1</v>
      </c>
      <c r="G31" s="12">
        <v>102.22</v>
      </c>
      <c r="H31" s="13">
        <f>SUM(G27:G31)/5</f>
        <v>106.90599999999999</v>
      </c>
      <c r="I31" s="13">
        <f>MAX(G27:G31)</f>
        <v>110.88</v>
      </c>
      <c r="J31" s="13">
        <f>MIN(G27:G31)</f>
        <v>102.22</v>
      </c>
      <c r="K31" s="4" t="s">
        <v>10</v>
      </c>
    </row>
    <row r="32" spans="1:11" x14ac:dyDescent="0.25">
      <c r="A32" s="1"/>
      <c r="B32" s="5">
        <v>1</v>
      </c>
      <c r="C32" s="5">
        <v>0.5</v>
      </c>
      <c r="D32" s="5">
        <v>0.5</v>
      </c>
      <c r="E32" s="5">
        <v>0.5</v>
      </c>
      <c r="F32" s="5">
        <v>0.25</v>
      </c>
      <c r="G32" s="5">
        <v>109.55</v>
      </c>
      <c r="H32" s="5"/>
      <c r="I32" s="5"/>
      <c r="J32" s="5"/>
      <c r="K32" s="1"/>
    </row>
    <row r="33" spans="1:11" x14ac:dyDescent="0.25">
      <c r="A33" s="1"/>
      <c r="B33" s="5">
        <v>2</v>
      </c>
      <c r="C33" s="5">
        <v>0.5</v>
      </c>
      <c r="D33" s="5">
        <v>0.5</v>
      </c>
      <c r="E33" s="5">
        <v>0.5</v>
      </c>
      <c r="F33" s="5">
        <v>0.25</v>
      </c>
      <c r="G33" s="5">
        <v>95.22</v>
      </c>
      <c r="H33" s="5"/>
      <c r="I33" s="5"/>
      <c r="J33" s="5"/>
      <c r="K33" s="1"/>
    </row>
    <row r="34" spans="1:11" x14ac:dyDescent="0.25">
      <c r="A34" s="1"/>
      <c r="B34" s="5">
        <v>3</v>
      </c>
      <c r="C34" s="5">
        <v>0.5</v>
      </c>
      <c r="D34" s="5">
        <v>0.5</v>
      </c>
      <c r="E34" s="5">
        <v>0.5</v>
      </c>
      <c r="F34" s="5">
        <v>0.25</v>
      </c>
      <c r="G34" s="5">
        <v>103.11</v>
      </c>
      <c r="H34" s="5"/>
      <c r="I34" s="5"/>
      <c r="J34" s="5"/>
      <c r="K34" s="1"/>
    </row>
    <row r="35" spans="1:11" x14ac:dyDescent="0.25">
      <c r="A35" s="1"/>
      <c r="B35" s="5">
        <v>4</v>
      </c>
      <c r="C35" s="5">
        <v>0.5</v>
      </c>
      <c r="D35" s="5">
        <v>0.5</v>
      </c>
      <c r="E35" s="5">
        <v>0.5</v>
      </c>
      <c r="F35" s="5">
        <v>0.25</v>
      </c>
      <c r="G35" s="5">
        <v>99.11</v>
      </c>
      <c r="H35" s="5"/>
      <c r="I35" s="5"/>
      <c r="J35" s="5"/>
      <c r="K35" s="1"/>
    </row>
    <row r="36" spans="1:11" x14ac:dyDescent="0.25">
      <c r="A36" s="1"/>
      <c r="B36" s="5">
        <v>5</v>
      </c>
      <c r="C36" s="5">
        <v>0.5</v>
      </c>
      <c r="D36" s="5">
        <v>0.5</v>
      </c>
      <c r="E36" s="5">
        <v>0.5</v>
      </c>
      <c r="F36" s="5">
        <v>0.25</v>
      </c>
      <c r="G36" s="5">
        <v>107.66</v>
      </c>
      <c r="H36" s="13">
        <f>SUM(G32:G36)/5</f>
        <v>102.92999999999999</v>
      </c>
      <c r="I36" s="13">
        <f>MAX(G32:G36)</f>
        <v>109.55</v>
      </c>
      <c r="J36" s="13">
        <f>MIN(G32:G36)</f>
        <v>95.22</v>
      </c>
      <c r="K36" s="4"/>
    </row>
    <row r="37" spans="1:11" x14ac:dyDescent="0.25">
      <c r="A37" s="1"/>
      <c r="B37" s="14">
        <v>1</v>
      </c>
      <c r="C37" s="14">
        <v>0.5</v>
      </c>
      <c r="D37" s="14">
        <v>0.75</v>
      </c>
      <c r="E37" s="14">
        <v>0.5</v>
      </c>
      <c r="F37" s="14">
        <v>0.25</v>
      </c>
      <c r="G37" s="12">
        <v>98.11</v>
      </c>
      <c r="H37" s="12"/>
      <c r="I37" s="12"/>
      <c r="J37" s="12"/>
      <c r="K37" s="1"/>
    </row>
    <row r="38" spans="1:11" x14ac:dyDescent="0.25">
      <c r="A38" s="1"/>
      <c r="B38" s="14">
        <v>2</v>
      </c>
      <c r="C38" s="14">
        <v>0.5</v>
      </c>
      <c r="D38" s="14">
        <v>0.75</v>
      </c>
      <c r="E38" s="14">
        <v>0.5</v>
      </c>
      <c r="F38" s="14">
        <v>0.25</v>
      </c>
      <c r="G38" s="12">
        <v>126</v>
      </c>
      <c r="H38" s="12"/>
      <c r="I38" s="12"/>
      <c r="J38" s="12"/>
      <c r="K38" s="1"/>
    </row>
    <row r="39" spans="1:11" x14ac:dyDescent="0.25">
      <c r="A39" s="1"/>
      <c r="B39" s="14">
        <v>3</v>
      </c>
      <c r="C39" s="14">
        <v>0.5</v>
      </c>
      <c r="D39" s="14">
        <v>0.75</v>
      </c>
      <c r="E39" s="14">
        <v>0.5</v>
      </c>
      <c r="F39" s="14">
        <v>0.25</v>
      </c>
      <c r="G39" s="12">
        <v>102.55</v>
      </c>
      <c r="H39" s="12"/>
      <c r="I39" s="12"/>
      <c r="J39" s="12"/>
      <c r="K39" s="1"/>
    </row>
    <row r="40" spans="1:11" x14ac:dyDescent="0.25">
      <c r="A40" s="1"/>
      <c r="B40" s="14">
        <v>4</v>
      </c>
      <c r="C40" s="14">
        <v>0.5</v>
      </c>
      <c r="D40" s="14">
        <v>0.75</v>
      </c>
      <c r="E40" s="14">
        <v>0.5</v>
      </c>
      <c r="F40" s="14">
        <v>0.25</v>
      </c>
      <c r="G40" s="12">
        <v>110.77</v>
      </c>
      <c r="H40" s="12"/>
      <c r="I40" s="12"/>
      <c r="J40" s="12"/>
      <c r="K40" s="1"/>
    </row>
    <row r="41" spans="1:11" x14ac:dyDescent="0.25">
      <c r="A41" s="1"/>
      <c r="B41" s="14">
        <v>5</v>
      </c>
      <c r="C41" s="14">
        <v>0.5</v>
      </c>
      <c r="D41" s="14">
        <v>0.75</v>
      </c>
      <c r="E41" s="14">
        <v>0.5</v>
      </c>
      <c r="F41" s="14">
        <v>0.25</v>
      </c>
      <c r="G41" s="12">
        <v>109.33</v>
      </c>
      <c r="H41" s="13">
        <f>SUM(G37:G41)/5</f>
        <v>109.352</v>
      </c>
      <c r="I41" s="13">
        <f>MAX(G37:G41)</f>
        <v>126</v>
      </c>
      <c r="J41" s="13">
        <f>MIN(G37:G41)</f>
        <v>98.11</v>
      </c>
      <c r="K41" s="4" t="s">
        <v>11</v>
      </c>
    </row>
    <row r="42" spans="1:11" x14ac:dyDescent="0.25">
      <c r="A42" s="1"/>
      <c r="B42" s="5">
        <v>1</v>
      </c>
      <c r="C42" s="5">
        <v>1</v>
      </c>
      <c r="D42" s="5">
        <v>0.75</v>
      </c>
      <c r="E42" s="5">
        <v>0.5</v>
      </c>
      <c r="F42" s="5">
        <v>0.25</v>
      </c>
      <c r="G42" s="5">
        <v>89.88</v>
      </c>
      <c r="H42" s="5"/>
      <c r="I42" s="5"/>
      <c r="J42" s="5"/>
      <c r="K42" s="1"/>
    </row>
    <row r="43" spans="1:11" x14ac:dyDescent="0.25">
      <c r="A43" s="1"/>
      <c r="B43" s="5">
        <v>2</v>
      </c>
      <c r="C43" s="5">
        <v>1</v>
      </c>
      <c r="D43" s="5">
        <v>0.75</v>
      </c>
      <c r="E43" s="5">
        <v>0.5</v>
      </c>
      <c r="F43" s="5">
        <v>0.25</v>
      </c>
      <c r="G43" s="5">
        <v>96.88</v>
      </c>
      <c r="H43" s="5"/>
      <c r="I43" s="5"/>
      <c r="J43" s="5"/>
      <c r="K43" s="1"/>
    </row>
    <row r="44" spans="1:11" x14ac:dyDescent="0.25">
      <c r="A44" s="1"/>
      <c r="B44" s="5">
        <v>3</v>
      </c>
      <c r="C44" s="5">
        <v>1</v>
      </c>
      <c r="D44" s="5">
        <v>0.75</v>
      </c>
      <c r="E44" s="5">
        <v>0.5</v>
      </c>
      <c r="F44" s="5">
        <v>0.25</v>
      </c>
      <c r="G44" s="5">
        <v>78.88</v>
      </c>
      <c r="H44" s="5"/>
      <c r="I44" s="5"/>
      <c r="J44" s="5"/>
      <c r="K44" s="1"/>
    </row>
    <row r="45" spans="1:11" x14ac:dyDescent="0.25">
      <c r="A45" s="1"/>
      <c r="B45" s="5">
        <v>4</v>
      </c>
      <c r="C45" s="5">
        <v>1</v>
      </c>
      <c r="D45" s="5">
        <v>0.75</v>
      </c>
      <c r="E45" s="5">
        <v>0.5</v>
      </c>
      <c r="F45" s="5">
        <v>0.25</v>
      </c>
      <c r="G45" s="5">
        <v>88.55</v>
      </c>
      <c r="H45" s="5"/>
      <c r="I45" s="5"/>
      <c r="J45" s="5"/>
      <c r="K45" s="1"/>
    </row>
    <row r="46" spans="1:11" x14ac:dyDescent="0.25">
      <c r="A46" s="1"/>
      <c r="B46" s="5">
        <v>5</v>
      </c>
      <c r="C46" s="5">
        <v>1</v>
      </c>
      <c r="D46" s="5">
        <v>0.75</v>
      </c>
      <c r="E46" s="5">
        <v>0.5</v>
      </c>
      <c r="F46" s="5">
        <v>0.25</v>
      </c>
      <c r="G46" s="5">
        <v>102.11</v>
      </c>
      <c r="H46" s="13">
        <f>SUM(G42:G46)/5</f>
        <v>91.26</v>
      </c>
      <c r="I46" s="13">
        <f>MAX(G42:G46)</f>
        <v>102.11</v>
      </c>
      <c r="J46" s="13">
        <f>MIN(G42:G46)</f>
        <v>78.88</v>
      </c>
      <c r="K46" s="1"/>
    </row>
    <row r="47" spans="1:11" x14ac:dyDescent="0.25">
      <c r="A47" s="1"/>
      <c r="B47" s="14">
        <v>1</v>
      </c>
      <c r="C47" s="14">
        <v>0.25</v>
      </c>
      <c r="D47" s="14">
        <v>0.75</v>
      </c>
      <c r="E47" s="14">
        <v>0.5</v>
      </c>
      <c r="F47" s="14">
        <v>0.25</v>
      </c>
      <c r="G47" s="12">
        <v>107.77</v>
      </c>
      <c r="H47" s="12"/>
      <c r="I47" s="12"/>
      <c r="J47" s="12"/>
      <c r="K47" s="1"/>
    </row>
    <row r="48" spans="1:11" x14ac:dyDescent="0.25">
      <c r="A48" s="1"/>
      <c r="B48" s="14">
        <v>2</v>
      </c>
      <c r="C48" s="14">
        <v>0.25</v>
      </c>
      <c r="D48" s="14">
        <v>0.75</v>
      </c>
      <c r="E48" s="14">
        <v>0.5</v>
      </c>
      <c r="F48" s="14">
        <v>0.25</v>
      </c>
      <c r="G48" s="12">
        <v>103.11</v>
      </c>
      <c r="H48" s="12"/>
      <c r="I48" s="12"/>
      <c r="J48" s="12"/>
      <c r="K48" s="1"/>
    </row>
    <row r="49" spans="1:11" x14ac:dyDescent="0.25">
      <c r="A49" s="1"/>
      <c r="B49" s="14">
        <v>3</v>
      </c>
      <c r="C49" s="14">
        <v>0.25</v>
      </c>
      <c r="D49" s="14">
        <v>0.75</v>
      </c>
      <c r="E49" s="14">
        <v>0.5</v>
      </c>
      <c r="F49" s="14">
        <v>0.25</v>
      </c>
      <c r="G49" s="12">
        <v>98.11</v>
      </c>
      <c r="H49" s="12"/>
      <c r="I49" s="12"/>
      <c r="J49" s="12"/>
      <c r="K49" s="1"/>
    </row>
    <row r="50" spans="1:11" x14ac:dyDescent="0.25">
      <c r="A50" s="1"/>
      <c r="B50" s="14">
        <v>4</v>
      </c>
      <c r="C50" s="14">
        <v>0.25</v>
      </c>
      <c r="D50" s="14">
        <v>0.75</v>
      </c>
      <c r="E50" s="14">
        <v>0.5</v>
      </c>
      <c r="F50" s="14">
        <v>0.25</v>
      </c>
      <c r="G50" s="12">
        <v>115.88</v>
      </c>
      <c r="H50" s="12"/>
      <c r="I50" s="12"/>
      <c r="J50" s="12"/>
      <c r="K50" s="1"/>
    </row>
    <row r="51" spans="1:11" x14ac:dyDescent="0.25">
      <c r="A51" s="1"/>
      <c r="B51" s="14">
        <v>5</v>
      </c>
      <c r="C51" s="14">
        <v>0.25</v>
      </c>
      <c r="D51" s="14">
        <v>0.75</v>
      </c>
      <c r="E51" s="14">
        <v>0.5</v>
      </c>
      <c r="F51" s="14">
        <v>0.25</v>
      </c>
      <c r="G51" s="12">
        <v>116.88</v>
      </c>
      <c r="H51" s="13">
        <f>SUM(G47:G51)/5</f>
        <v>108.35</v>
      </c>
      <c r="I51" s="13">
        <f>MAX(G47:G51)</f>
        <v>116.88</v>
      </c>
      <c r="J51" s="13">
        <f>MIN(G47:G51)</f>
        <v>98.11</v>
      </c>
      <c r="K51" s="4" t="s">
        <v>12</v>
      </c>
    </row>
    <row r="52" spans="1:11" x14ac:dyDescent="0.25">
      <c r="A52" s="1"/>
      <c r="B52" s="5">
        <v>1</v>
      </c>
      <c r="C52" s="5">
        <v>0.25</v>
      </c>
      <c r="D52" s="5">
        <v>0.75</v>
      </c>
      <c r="E52" s="5">
        <v>1</v>
      </c>
      <c r="F52" s="5">
        <v>0.25</v>
      </c>
      <c r="G52" s="5">
        <v>78.33</v>
      </c>
      <c r="H52" s="5"/>
      <c r="I52" s="5"/>
      <c r="J52" s="5"/>
      <c r="K52" s="1"/>
    </row>
    <row r="53" spans="1:11" x14ac:dyDescent="0.25">
      <c r="A53" s="1"/>
      <c r="B53" s="5">
        <v>2</v>
      </c>
      <c r="C53" s="5">
        <v>0.25</v>
      </c>
      <c r="D53" s="5">
        <v>0.75</v>
      </c>
      <c r="E53" s="5">
        <v>1</v>
      </c>
      <c r="F53" s="5">
        <v>0.25</v>
      </c>
      <c r="G53" s="5">
        <v>97.88</v>
      </c>
      <c r="H53" s="5"/>
      <c r="I53" s="5"/>
      <c r="J53" s="5"/>
      <c r="K53" s="1"/>
    </row>
    <row r="54" spans="1:11" x14ac:dyDescent="0.25">
      <c r="A54" s="1"/>
      <c r="B54" s="5">
        <v>3</v>
      </c>
      <c r="C54" s="5">
        <v>0.25</v>
      </c>
      <c r="D54" s="5">
        <v>0.75</v>
      </c>
      <c r="E54" s="5">
        <v>1</v>
      </c>
      <c r="F54" s="5">
        <v>0.25</v>
      </c>
      <c r="G54" s="5">
        <v>91.77</v>
      </c>
      <c r="H54" s="5"/>
      <c r="I54" s="5"/>
      <c r="J54" s="5"/>
      <c r="K54" s="1"/>
    </row>
    <row r="55" spans="1:11" x14ac:dyDescent="0.25">
      <c r="A55" s="1"/>
      <c r="B55" s="5">
        <v>4</v>
      </c>
      <c r="C55" s="5">
        <v>0.25</v>
      </c>
      <c r="D55" s="5">
        <v>0.75</v>
      </c>
      <c r="E55" s="5">
        <v>1</v>
      </c>
      <c r="F55" s="5">
        <v>0.25</v>
      </c>
      <c r="G55" s="5">
        <v>95.88</v>
      </c>
      <c r="H55" s="5"/>
      <c r="I55" s="5"/>
      <c r="J55" s="5"/>
      <c r="K55" s="1"/>
    </row>
    <row r="56" spans="1:11" x14ac:dyDescent="0.25">
      <c r="A56" s="1"/>
      <c r="B56" s="5">
        <v>5</v>
      </c>
      <c r="C56" s="5">
        <v>0.25</v>
      </c>
      <c r="D56" s="5">
        <v>0.75</v>
      </c>
      <c r="E56" s="5">
        <v>1</v>
      </c>
      <c r="F56" s="5">
        <v>0.25</v>
      </c>
      <c r="G56" s="5">
        <v>87.77</v>
      </c>
      <c r="H56" s="13">
        <f>SUM(G52:G56)/5</f>
        <v>90.325999999999993</v>
      </c>
      <c r="I56" s="13">
        <f>MAX(G52:G56)</f>
        <v>97.88</v>
      </c>
      <c r="J56" s="13">
        <f>MIN(G52:G56)</f>
        <v>78.33</v>
      </c>
      <c r="K56" s="1"/>
    </row>
    <row r="57" spans="1:11" x14ac:dyDescent="0.25">
      <c r="A57" s="1"/>
      <c r="B57" s="14">
        <v>1</v>
      </c>
      <c r="C57" s="14">
        <v>0.25</v>
      </c>
      <c r="D57" s="14">
        <v>0.75</v>
      </c>
      <c r="E57" s="14">
        <v>0.25</v>
      </c>
      <c r="F57" s="14">
        <v>0.25</v>
      </c>
      <c r="G57" s="12">
        <v>105.44</v>
      </c>
      <c r="H57" s="12"/>
      <c r="I57" s="12"/>
      <c r="J57" s="12"/>
      <c r="K57" s="1"/>
    </row>
    <row r="58" spans="1:11" x14ac:dyDescent="0.25">
      <c r="A58" s="1"/>
      <c r="B58" s="14">
        <v>2</v>
      </c>
      <c r="C58" s="14">
        <v>0.25</v>
      </c>
      <c r="D58" s="14">
        <v>0.75</v>
      </c>
      <c r="E58" s="14">
        <v>0.25</v>
      </c>
      <c r="F58" s="14">
        <v>0.25</v>
      </c>
      <c r="G58" s="12">
        <v>99</v>
      </c>
      <c r="H58" s="12"/>
      <c r="I58" s="12"/>
      <c r="J58" s="12"/>
      <c r="K58" s="1"/>
    </row>
    <row r="59" spans="1:11" x14ac:dyDescent="0.25">
      <c r="A59" s="1"/>
      <c r="B59" s="14">
        <v>3</v>
      </c>
      <c r="C59" s="14">
        <v>0.25</v>
      </c>
      <c r="D59" s="14">
        <v>0.75</v>
      </c>
      <c r="E59" s="14">
        <v>0.25</v>
      </c>
      <c r="F59" s="14">
        <v>0.25</v>
      </c>
      <c r="G59" s="12">
        <v>123.66</v>
      </c>
      <c r="H59" s="12"/>
      <c r="I59" s="12"/>
      <c r="J59" s="12"/>
      <c r="K59" s="1"/>
    </row>
    <row r="60" spans="1:11" x14ac:dyDescent="0.25">
      <c r="A60" s="1"/>
      <c r="B60" s="14">
        <v>4</v>
      </c>
      <c r="C60" s="14">
        <v>0.25</v>
      </c>
      <c r="D60" s="14">
        <v>0.75</v>
      </c>
      <c r="E60" s="14">
        <v>0.25</v>
      </c>
      <c r="F60" s="14">
        <v>0.25</v>
      </c>
      <c r="G60" s="12">
        <v>112.77</v>
      </c>
      <c r="H60" s="12"/>
      <c r="I60" s="12"/>
      <c r="J60" s="12"/>
      <c r="K60" s="1"/>
    </row>
    <row r="61" spans="1:11" x14ac:dyDescent="0.25">
      <c r="A61" s="1"/>
      <c r="B61" s="14">
        <v>5</v>
      </c>
      <c r="C61" s="14">
        <v>0.25</v>
      </c>
      <c r="D61" s="14">
        <v>0.75</v>
      </c>
      <c r="E61" s="14">
        <v>0.25</v>
      </c>
      <c r="F61" s="14">
        <v>0.25</v>
      </c>
      <c r="G61" s="12">
        <v>96.33</v>
      </c>
      <c r="H61" s="13">
        <f>SUM(G57:G61)/5</f>
        <v>107.44000000000001</v>
      </c>
      <c r="I61" s="13">
        <f>MAX(G57:G61)</f>
        <v>123.66</v>
      </c>
      <c r="J61" s="13">
        <f>MIN(G57:G61)</f>
        <v>96.33</v>
      </c>
      <c r="K61" s="1"/>
    </row>
    <row r="62" spans="1:11" x14ac:dyDescent="0.25">
      <c r="A62" s="1"/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136</v>
      </c>
      <c r="H62" s="5"/>
      <c r="I62" s="5"/>
      <c r="J62" s="5"/>
      <c r="K62" s="1"/>
    </row>
    <row r="63" spans="1:11" x14ac:dyDescent="0.25">
      <c r="A63" s="1"/>
      <c r="B63" s="5">
        <v>2</v>
      </c>
      <c r="C63" s="5">
        <v>1</v>
      </c>
      <c r="D63" s="5">
        <v>1</v>
      </c>
      <c r="E63" s="5">
        <v>1</v>
      </c>
      <c r="F63" s="5">
        <v>1</v>
      </c>
      <c r="G63" s="5">
        <v>111.55</v>
      </c>
      <c r="H63" s="5"/>
      <c r="I63" s="5"/>
      <c r="J63" s="5"/>
      <c r="K63" s="1"/>
    </row>
    <row r="64" spans="1:11" x14ac:dyDescent="0.25">
      <c r="A64" s="1"/>
      <c r="B64" s="5">
        <v>3</v>
      </c>
      <c r="C64" s="5">
        <v>1</v>
      </c>
      <c r="D64" s="5">
        <v>1</v>
      </c>
      <c r="E64" s="5">
        <v>1</v>
      </c>
      <c r="F64" s="5">
        <v>1</v>
      </c>
      <c r="G64" s="5">
        <v>122.11</v>
      </c>
      <c r="H64" s="5"/>
      <c r="I64" s="5"/>
      <c r="J64" s="5"/>
      <c r="K64" s="1"/>
    </row>
    <row r="65" spans="1:11" x14ac:dyDescent="0.25">
      <c r="A65" s="1"/>
      <c r="B65" s="5">
        <v>4</v>
      </c>
      <c r="C65" s="5">
        <v>1</v>
      </c>
      <c r="D65" s="5">
        <v>1</v>
      </c>
      <c r="E65" s="5">
        <v>1</v>
      </c>
      <c r="F65" s="5">
        <v>1</v>
      </c>
      <c r="G65" s="5">
        <v>122.33</v>
      </c>
      <c r="H65" s="5"/>
      <c r="I65" s="5"/>
      <c r="J65" s="5"/>
      <c r="K65" s="1"/>
    </row>
    <row r="66" spans="1:11" x14ac:dyDescent="0.25">
      <c r="A66" s="1"/>
      <c r="B66" s="5">
        <v>5</v>
      </c>
      <c r="C66" s="5">
        <v>1</v>
      </c>
      <c r="D66" s="5">
        <v>1</v>
      </c>
      <c r="E66" s="5">
        <v>1</v>
      </c>
      <c r="F66" s="5">
        <v>1</v>
      </c>
      <c r="G66" s="5">
        <v>107.55</v>
      </c>
      <c r="H66" s="13">
        <f>SUM(G62:G66)/5</f>
        <v>119.90799999999999</v>
      </c>
      <c r="I66" s="13">
        <f>MAX(G62:G66)</f>
        <v>136</v>
      </c>
      <c r="J66" s="13">
        <f>MIN(G62:G66)</f>
        <v>107.55</v>
      </c>
      <c r="K66" s="4" t="s">
        <v>13</v>
      </c>
    </row>
    <row r="67" spans="1:11" ht="30" x14ac:dyDescent="0.25">
      <c r="K67" s="17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C005-65B5-45AD-8A57-AD2A7E099D28}">
  <dimension ref="A1:H15"/>
  <sheetViews>
    <sheetView workbookViewId="0">
      <selection activeCell="E23" sqref="E23"/>
    </sheetView>
  </sheetViews>
  <sheetFormatPr defaultRowHeight="15" x14ac:dyDescent="0.25"/>
  <cols>
    <col min="1" max="1" width="3.7109375" bestFit="1" customWidth="1"/>
    <col min="2" max="2" width="8.28515625" bestFit="1" customWidth="1"/>
    <col min="3" max="3" width="22.140625" bestFit="1" customWidth="1"/>
    <col min="4" max="4" width="20" bestFit="1" customWidth="1"/>
    <col min="5" max="5" width="23.85546875" bestFit="1" customWidth="1"/>
    <col min="6" max="6" width="14.42578125" bestFit="1" customWidth="1"/>
    <col min="7" max="7" width="24.42578125" bestFit="1" customWidth="1"/>
    <col min="8" max="8" width="70.28515625" bestFit="1" customWidth="1"/>
  </cols>
  <sheetData>
    <row r="1" spans="1:8" x14ac:dyDescent="0.25">
      <c r="A1" s="3" t="s">
        <v>27</v>
      </c>
      <c r="B1" s="9" t="s">
        <v>18</v>
      </c>
      <c r="C1" s="9" t="s">
        <v>25</v>
      </c>
      <c r="D1" s="9" t="s">
        <v>19</v>
      </c>
      <c r="E1" s="9" t="s">
        <v>16</v>
      </c>
      <c r="F1" s="9" t="s">
        <v>24</v>
      </c>
      <c r="G1" s="9" t="s">
        <v>17</v>
      </c>
      <c r="H1" s="15" t="s">
        <v>30</v>
      </c>
    </row>
    <row r="2" spans="1:8" x14ac:dyDescent="0.25">
      <c r="A2" s="1"/>
      <c r="B2" s="5">
        <v>1</v>
      </c>
      <c r="C2" s="5">
        <f>(D2*10)/4</f>
        <v>281.39999999999998</v>
      </c>
      <c r="D2" s="5">
        <v>112.56</v>
      </c>
      <c r="E2" s="5">
        <f>SUM(C2, D2)</f>
        <v>393.96</v>
      </c>
      <c r="F2" s="5">
        <v>428</v>
      </c>
      <c r="G2" s="5">
        <v>0</v>
      </c>
    </row>
    <row r="3" spans="1:8" x14ac:dyDescent="0.25">
      <c r="A3" s="1"/>
      <c r="B3" s="5">
        <v>2</v>
      </c>
      <c r="C3" s="5">
        <f t="shared" ref="C3:C6" si="0">(D3*10)/4</f>
        <v>255.55</v>
      </c>
      <c r="D3" s="5">
        <v>102.22</v>
      </c>
      <c r="E3" s="5">
        <f t="shared" ref="E3:E6" si="1">SUM(C3, D3)</f>
        <v>357.77</v>
      </c>
      <c r="F3" s="5">
        <v>413</v>
      </c>
      <c r="G3" s="5">
        <v>0</v>
      </c>
    </row>
    <row r="4" spans="1:8" x14ac:dyDescent="0.25">
      <c r="A4" s="1"/>
      <c r="B4" s="5">
        <v>3</v>
      </c>
      <c r="C4" s="5">
        <f t="shared" si="0"/>
        <v>290.27499999999998</v>
      </c>
      <c r="D4" s="5">
        <v>116.11</v>
      </c>
      <c r="E4" s="5">
        <f t="shared" si="1"/>
        <v>406.38499999999999</v>
      </c>
      <c r="F4" s="5">
        <v>414</v>
      </c>
      <c r="G4" s="5">
        <v>0</v>
      </c>
    </row>
    <row r="5" spans="1:8" x14ac:dyDescent="0.25">
      <c r="A5" s="1"/>
      <c r="B5" s="5">
        <v>4</v>
      </c>
      <c r="C5" s="5">
        <f t="shared" si="0"/>
        <v>308.89999999999998</v>
      </c>
      <c r="D5" s="5">
        <v>123.56</v>
      </c>
      <c r="E5" s="5">
        <f t="shared" si="1"/>
        <v>432.46</v>
      </c>
      <c r="F5" s="5">
        <v>406</v>
      </c>
      <c r="G5" s="5">
        <v>0</v>
      </c>
    </row>
    <row r="6" spans="1:8" ht="15.75" thickBot="1" x14ac:dyDescent="0.3">
      <c r="A6" s="1"/>
      <c r="B6" s="11">
        <v>5</v>
      </c>
      <c r="C6" s="11">
        <f t="shared" si="0"/>
        <v>259.17500000000001</v>
      </c>
      <c r="D6" s="11">
        <v>103.67</v>
      </c>
      <c r="E6" s="11">
        <f t="shared" si="1"/>
        <v>362.84500000000003</v>
      </c>
      <c r="F6" s="11">
        <v>416</v>
      </c>
      <c r="G6" s="11">
        <v>0</v>
      </c>
    </row>
    <row r="7" spans="1:8" ht="15.75" thickBot="1" x14ac:dyDescent="0.3">
      <c r="A7" s="1"/>
      <c r="B7" s="8" t="s">
        <v>20</v>
      </c>
      <c r="C7" s="6">
        <f>SUM(C2:C6)/5</f>
        <v>279.06</v>
      </c>
      <c r="D7" s="6">
        <f>SUM(D2:D6)/5</f>
        <v>111.624</v>
      </c>
      <c r="E7" s="6">
        <f>SUM(E2:E6)/5</f>
        <v>390.68400000000003</v>
      </c>
      <c r="F7" s="6">
        <f>SUM(F2:F6)/5</f>
        <v>415.4</v>
      </c>
      <c r="G7" s="7">
        <f>SUM(G2:G6)/5</f>
        <v>0</v>
      </c>
    </row>
    <row r="9" spans="1:8" x14ac:dyDescent="0.25">
      <c r="A9" s="3" t="s">
        <v>29</v>
      </c>
      <c r="B9" s="9" t="s">
        <v>18</v>
      </c>
      <c r="C9" s="9" t="s">
        <v>25</v>
      </c>
      <c r="D9" s="9" t="s">
        <v>19</v>
      </c>
      <c r="E9" s="9" t="s">
        <v>16</v>
      </c>
      <c r="F9" s="9" t="s">
        <v>24</v>
      </c>
      <c r="G9" s="9" t="s">
        <v>17</v>
      </c>
      <c r="H9" s="15" t="s">
        <v>28</v>
      </c>
    </row>
    <row r="10" spans="1:8" x14ac:dyDescent="0.25">
      <c r="A10" s="1"/>
      <c r="B10" s="5">
        <v>1</v>
      </c>
      <c r="C10" s="5">
        <f>(D10*10)/4</f>
        <v>1114.3000000000002</v>
      </c>
      <c r="D10" s="5">
        <v>445.72</v>
      </c>
      <c r="E10" s="5">
        <f>SUM(C10, D10)</f>
        <v>1560.0200000000002</v>
      </c>
      <c r="F10" s="5">
        <v>357</v>
      </c>
      <c r="G10" s="5">
        <v>2</v>
      </c>
    </row>
    <row r="11" spans="1:8" x14ac:dyDescent="0.25">
      <c r="A11" s="1"/>
      <c r="B11" s="5">
        <v>2</v>
      </c>
      <c r="C11" s="5">
        <f t="shared" ref="C11:C14" si="2">(D11*10)/4</f>
        <v>971.67500000000007</v>
      </c>
      <c r="D11" s="5">
        <v>388.67</v>
      </c>
      <c r="E11" s="5">
        <f t="shared" ref="E11:E14" si="3">SUM(C11, D11)</f>
        <v>1360.345</v>
      </c>
      <c r="F11" s="5">
        <v>367</v>
      </c>
      <c r="G11" s="5">
        <v>2</v>
      </c>
    </row>
    <row r="12" spans="1:8" x14ac:dyDescent="0.25">
      <c r="A12" s="1"/>
      <c r="B12" s="5">
        <v>3</v>
      </c>
      <c r="C12" s="5">
        <f t="shared" si="2"/>
        <v>1628.325</v>
      </c>
      <c r="D12" s="5">
        <v>651.33000000000004</v>
      </c>
      <c r="E12" s="5">
        <f t="shared" si="3"/>
        <v>2279.6550000000002</v>
      </c>
      <c r="F12" s="5">
        <v>387</v>
      </c>
      <c r="G12" s="5">
        <v>4</v>
      </c>
    </row>
    <row r="13" spans="1:8" x14ac:dyDescent="0.25">
      <c r="A13" s="1"/>
      <c r="B13" s="5">
        <v>4</v>
      </c>
      <c r="C13" s="5">
        <f t="shared" si="2"/>
        <v>1079.175</v>
      </c>
      <c r="D13" s="5">
        <v>431.67</v>
      </c>
      <c r="E13" s="5">
        <f t="shared" ref="E13" si="4">SUM(C13, D13)</f>
        <v>1510.845</v>
      </c>
      <c r="F13" s="5">
        <v>371</v>
      </c>
      <c r="G13" s="5">
        <v>2</v>
      </c>
    </row>
    <row r="14" spans="1:8" ht="15.75" thickBot="1" x14ac:dyDescent="0.3">
      <c r="A14" s="1"/>
      <c r="B14" s="5">
        <v>5</v>
      </c>
      <c r="C14" s="5">
        <f t="shared" si="2"/>
        <v>1025.425</v>
      </c>
      <c r="D14" s="5">
        <v>410.17</v>
      </c>
      <c r="E14" s="5">
        <f t="shared" si="3"/>
        <v>1435.595</v>
      </c>
      <c r="F14" s="5">
        <v>374</v>
      </c>
      <c r="G14" s="5">
        <v>2</v>
      </c>
    </row>
    <row r="15" spans="1:8" ht="15.75" thickBot="1" x14ac:dyDescent="0.3">
      <c r="A15" s="1"/>
      <c r="B15" s="8" t="s">
        <v>20</v>
      </c>
      <c r="C15" s="6">
        <f>SUM(C10:C14)/5</f>
        <v>1163.7800000000002</v>
      </c>
      <c r="D15" s="6">
        <f>SUM(D10:D14)/5</f>
        <v>465.51200000000006</v>
      </c>
      <c r="E15" s="6">
        <f>SUM(E10:E14)/5</f>
        <v>1629.2920000000001</v>
      </c>
      <c r="F15" s="6">
        <f>SUM(F10:F14)/5</f>
        <v>371.2</v>
      </c>
      <c r="G15" s="7">
        <f>SUM(G10:G14)/5</f>
        <v>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186B-45AF-4C92-9836-21427EBF0B8E}">
  <dimension ref="A1"/>
  <sheetViews>
    <sheetView workbookViewId="0">
      <selection activeCell="I30" sqref="I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 Plan Tests</vt:lpstr>
      <vt:lpstr>Dispatch Tests</vt:lpstr>
      <vt:lpstr>Bidding Routines Tests</vt:lpstr>
      <vt:lpstr>Minimise Fare Cancel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von Holstein</dc:creator>
  <cp:lastModifiedBy>johnny von Holstein</cp:lastModifiedBy>
  <dcterms:created xsi:type="dcterms:W3CDTF">2021-12-16T15:26:04Z</dcterms:created>
  <dcterms:modified xsi:type="dcterms:W3CDTF">2021-12-17T11:35:35Z</dcterms:modified>
</cp:coreProperties>
</file>