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eonard\Documents\IPRs\Risk Data Tim Pavlick\"/>
    </mc:Choice>
  </mc:AlternateContent>
  <bookViews>
    <workbookView xWindow="0" yWindow="0" windowWidth="23040" windowHeight="8808" activeTab="1"/>
  </bookViews>
  <sheets>
    <sheet name="Project Risk Control Charts" sheetId="1" r:id="rId1"/>
    <sheet name="Project Risk Correlations" sheetId="2" r:id="rId2"/>
    <sheet name="Project Risk Roll Up Data" sheetId="3" r:id="rId3"/>
    <sheet name="Project Risk Control Cht Data" sheetId="4" r:id="rId4"/>
  </sheets>
  <externalReferences>
    <externalReference r:id="rId5"/>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10" i="4" l="1"/>
  <c r="S210" i="4"/>
  <c r="B210" i="4"/>
  <c r="B213" i="4" s="1"/>
  <c r="AE209" i="4"/>
  <c r="AE216" i="4" s="1"/>
  <c r="S209" i="4"/>
  <c r="B209" i="4"/>
  <c r="B214" i="4" s="1"/>
  <c r="AE206" i="4"/>
  <c r="B206" i="4"/>
  <c r="AE204" i="4"/>
  <c r="B204" i="4"/>
  <c r="S203" i="4"/>
  <c r="AE200" i="4"/>
  <c r="AE203" i="4" s="1"/>
  <c r="S200" i="4"/>
  <c r="B200" i="4"/>
  <c r="AE199" i="4"/>
  <c r="AE205" i="4" s="1"/>
  <c r="S199" i="4"/>
  <c r="B199" i="4"/>
  <c r="AE196" i="4"/>
  <c r="B196" i="4"/>
  <c r="AE194" i="4"/>
  <c r="B194" i="4"/>
  <c r="S193" i="4"/>
  <c r="AE190" i="4"/>
  <c r="S190" i="4"/>
  <c r="B190" i="4"/>
  <c r="B193" i="4" s="1"/>
  <c r="AE189" i="4"/>
  <c r="AE193" i="4" s="1"/>
  <c r="S189" i="4"/>
  <c r="B189" i="4"/>
  <c r="B195" i="4" s="1"/>
  <c r="AE185" i="4"/>
  <c r="B185" i="4"/>
  <c r="AE183" i="4"/>
  <c r="B183" i="4"/>
  <c r="S182" i="4"/>
  <c r="AE179" i="4"/>
  <c r="AE182" i="4" s="1"/>
  <c r="S179" i="4"/>
  <c r="B179" i="4"/>
  <c r="AE178" i="4"/>
  <c r="S178" i="4"/>
  <c r="B178" i="4"/>
  <c r="AE175" i="4"/>
  <c r="B175" i="4"/>
  <c r="AE173" i="4"/>
  <c r="B173" i="4"/>
  <c r="S172" i="4"/>
  <c r="AE169" i="4"/>
  <c r="S169" i="4"/>
  <c r="B169" i="4"/>
  <c r="B172" i="4" s="1"/>
  <c r="AE168" i="4"/>
  <c r="AE172" i="4" s="1"/>
  <c r="S168" i="4"/>
  <c r="B168" i="4"/>
  <c r="B174" i="4" s="1"/>
  <c r="AE165" i="4"/>
  <c r="B165" i="4"/>
  <c r="AE163" i="4"/>
  <c r="B163" i="4"/>
  <c r="S162" i="4"/>
  <c r="AE159" i="4"/>
  <c r="AE162" i="4" s="1"/>
  <c r="S159" i="4"/>
  <c r="B159" i="4"/>
  <c r="AE158" i="4"/>
  <c r="AE164" i="4" s="1"/>
  <c r="S158" i="4"/>
  <c r="B158" i="4"/>
  <c r="AE154" i="4"/>
  <c r="B154" i="4"/>
  <c r="AE152" i="4"/>
  <c r="B152" i="4"/>
  <c r="S151" i="4"/>
  <c r="AE148" i="4"/>
  <c r="S148" i="4"/>
  <c r="B148" i="4"/>
  <c r="B151" i="4" s="1"/>
  <c r="AE147" i="4"/>
  <c r="AE151" i="4" s="1"/>
  <c r="S147" i="4"/>
  <c r="B147" i="4"/>
  <c r="B153" i="4" s="1"/>
  <c r="AE144" i="4"/>
  <c r="B144" i="4"/>
  <c r="AE142" i="4"/>
  <c r="B142" i="4"/>
  <c r="S141" i="4"/>
  <c r="AE138" i="4"/>
  <c r="AE141" i="4" s="1"/>
  <c r="S138" i="4"/>
  <c r="B138" i="4"/>
  <c r="AE137" i="4"/>
  <c r="S137" i="4"/>
  <c r="B137" i="4"/>
  <c r="AE134" i="4"/>
  <c r="B134" i="4"/>
  <c r="AE132" i="4"/>
  <c r="B132" i="4"/>
  <c r="S131" i="4"/>
  <c r="AE128" i="4"/>
  <c r="S128" i="4"/>
  <c r="B128" i="4"/>
  <c r="B131" i="4" s="1"/>
  <c r="AE127" i="4"/>
  <c r="AE131" i="4" s="1"/>
  <c r="S127" i="4"/>
  <c r="B127" i="4"/>
  <c r="B133" i="4" s="1"/>
  <c r="AE123" i="4"/>
  <c r="B123" i="4"/>
  <c r="AE121" i="4"/>
  <c r="B121" i="4"/>
  <c r="S120" i="4"/>
  <c r="AE117" i="4"/>
  <c r="AE120" i="4" s="1"/>
  <c r="S117" i="4"/>
  <c r="B117" i="4"/>
  <c r="AE116" i="4"/>
  <c r="S116" i="4"/>
  <c r="B116" i="4"/>
  <c r="AE113" i="4"/>
  <c r="B113" i="4"/>
  <c r="AE111" i="4"/>
  <c r="B111" i="4"/>
  <c r="S110" i="4"/>
  <c r="AE107" i="4"/>
  <c r="S107" i="4"/>
  <c r="B107" i="4"/>
  <c r="B110" i="4" s="1"/>
  <c r="AE106" i="4"/>
  <c r="AE110" i="4" s="1"/>
  <c r="S106" i="4"/>
  <c r="B106" i="4"/>
  <c r="B112" i="4" s="1"/>
  <c r="AE103" i="4"/>
  <c r="B103" i="4"/>
  <c r="S102" i="4"/>
  <c r="AE101" i="4"/>
  <c r="B101" i="4"/>
  <c r="S100" i="4"/>
  <c r="AE97" i="4"/>
  <c r="AE100" i="4" s="1"/>
  <c r="S97" i="4"/>
  <c r="AE102" i="4" s="1"/>
  <c r="B97" i="4"/>
  <c r="AE96" i="4"/>
  <c r="S96" i="4"/>
  <c r="B96" i="4"/>
  <c r="AE92" i="4"/>
  <c r="B92" i="4"/>
  <c r="AE90" i="4"/>
  <c r="B90" i="4"/>
  <c r="S89" i="4"/>
  <c r="AE86" i="4"/>
  <c r="S86" i="4"/>
  <c r="B86" i="4"/>
  <c r="B89" i="4" s="1"/>
  <c r="AE85" i="4"/>
  <c r="AE89" i="4" s="1"/>
  <c r="S85" i="4"/>
  <c r="B85" i="4"/>
  <c r="B91" i="4" s="1"/>
  <c r="AE82" i="4"/>
  <c r="B82" i="4"/>
  <c r="AE80" i="4"/>
  <c r="B80" i="4"/>
  <c r="S79" i="4"/>
  <c r="AE76" i="4"/>
  <c r="AE79" i="4" s="1"/>
  <c r="S76" i="4"/>
  <c r="B76" i="4"/>
  <c r="AE75" i="4"/>
  <c r="S75" i="4"/>
  <c r="B75" i="4"/>
  <c r="AE72" i="4"/>
  <c r="B72" i="4"/>
  <c r="AE70" i="4"/>
  <c r="B70" i="4"/>
  <c r="S69" i="4"/>
  <c r="AE66" i="4"/>
  <c r="S66" i="4"/>
  <c r="B66" i="4"/>
  <c r="B69" i="4" s="1"/>
  <c r="AE65" i="4"/>
  <c r="AE69" i="4" s="1"/>
  <c r="S65" i="4"/>
  <c r="B65" i="4"/>
  <c r="B71" i="4" s="1"/>
  <c r="AE61" i="4"/>
  <c r="B61" i="4"/>
  <c r="AE59" i="4"/>
  <c r="B59" i="4"/>
  <c r="S58" i="4"/>
  <c r="AE55" i="4"/>
  <c r="AE58" i="4" s="1"/>
  <c r="S55" i="4"/>
  <c r="B55" i="4"/>
  <c r="AE54" i="4"/>
  <c r="S54" i="4"/>
  <c r="B54" i="4"/>
  <c r="AE51" i="4"/>
  <c r="B51" i="4"/>
  <c r="AE49" i="4"/>
  <c r="B49" i="4"/>
  <c r="S48" i="4"/>
  <c r="AE45" i="4"/>
  <c r="S45" i="4"/>
  <c r="B45" i="4"/>
  <c r="B48" i="4" s="1"/>
  <c r="AE44" i="4"/>
  <c r="AE48" i="4" s="1"/>
  <c r="S44" i="4"/>
  <c r="B44" i="4"/>
  <c r="B50" i="4" s="1"/>
  <c r="AE41" i="4"/>
  <c r="B41" i="4"/>
  <c r="AE39" i="4"/>
  <c r="B39" i="4"/>
  <c r="S38" i="4"/>
  <c r="AE35" i="4"/>
  <c r="AE38" i="4" s="1"/>
  <c r="S35" i="4"/>
  <c r="B35" i="4"/>
  <c r="AE34" i="4"/>
  <c r="S34" i="4"/>
  <c r="B34" i="4"/>
  <c r="AE30" i="4"/>
  <c r="AE29" i="4"/>
  <c r="S29" i="4"/>
  <c r="AE28" i="4"/>
  <c r="B28" i="4"/>
  <c r="S27" i="4"/>
  <c r="AE24" i="4"/>
  <c r="S24" i="4"/>
  <c r="B24" i="4"/>
  <c r="B27" i="4" s="1"/>
  <c r="AE23" i="4"/>
  <c r="AE27" i="4" s="1"/>
  <c r="S23" i="4"/>
  <c r="B23" i="4"/>
  <c r="B29" i="4" s="1"/>
  <c r="AE20" i="4"/>
  <c r="S19" i="4"/>
  <c r="AE18" i="4"/>
  <c r="B18" i="4"/>
  <c r="S17" i="4"/>
  <c r="AE14" i="4"/>
  <c r="AE17" i="4" s="1"/>
  <c r="S14" i="4"/>
  <c r="B14" i="4"/>
  <c r="B20" i="4" s="1"/>
  <c r="AE13" i="4"/>
  <c r="S13" i="4"/>
  <c r="B13" i="4"/>
  <c r="AE19" i="4" s="1"/>
  <c r="AE10" i="4"/>
  <c r="AE9" i="4"/>
  <c r="S9" i="4"/>
  <c r="AE8" i="4"/>
  <c r="B8" i="4"/>
  <c r="AE4" i="4"/>
  <c r="S4" i="4"/>
  <c r="B4" i="4"/>
  <c r="B7" i="4" s="1"/>
  <c r="AE3" i="4"/>
  <c r="S3" i="4"/>
  <c r="B3" i="4"/>
  <c r="B9" i="4" s="1"/>
  <c r="S127" i="3"/>
  <c r="S129" i="3" s="1"/>
  <c r="S126" i="3"/>
  <c r="AE123" i="3"/>
  <c r="S123" i="3"/>
  <c r="B123" i="3"/>
  <c r="AE122" i="3"/>
  <c r="S122" i="3"/>
  <c r="B122" i="3"/>
  <c r="B128" i="3" s="1"/>
  <c r="S119" i="3"/>
  <c r="AE117" i="3"/>
  <c r="AE116" i="3"/>
  <c r="AE113" i="3"/>
  <c r="AE119" i="3" s="1"/>
  <c r="S113" i="3"/>
  <c r="B113" i="3"/>
  <c r="AE112" i="3"/>
  <c r="S112" i="3"/>
  <c r="S117" i="3" s="1"/>
  <c r="S116" i="3" s="1"/>
  <c r="B112" i="3"/>
  <c r="P118" i="3" s="1"/>
  <c r="AE109" i="3"/>
  <c r="AE103" i="3"/>
  <c r="S103" i="3"/>
  <c r="B103" i="3"/>
  <c r="AE102" i="3"/>
  <c r="S102" i="3"/>
  <c r="S107" i="3" s="1"/>
  <c r="B102" i="3"/>
  <c r="K108" i="3" s="1"/>
  <c r="B98" i="3"/>
  <c r="AE97" i="3"/>
  <c r="AE93" i="3"/>
  <c r="AE96" i="3" s="1"/>
  <c r="S93" i="3"/>
  <c r="B93" i="3"/>
  <c r="AE92" i="3"/>
  <c r="S92" i="3"/>
  <c r="S97" i="3" s="1"/>
  <c r="S99" i="3" s="1"/>
  <c r="B92" i="3"/>
  <c r="AE89" i="3"/>
  <c r="S87" i="3"/>
  <c r="S89" i="3" s="1"/>
  <c r="AE86" i="3"/>
  <c r="AE83" i="3"/>
  <c r="S83" i="3"/>
  <c r="B83" i="3"/>
  <c r="AE82" i="3"/>
  <c r="AE87" i="3" s="1"/>
  <c r="S82" i="3"/>
  <c r="B82" i="3"/>
  <c r="B88" i="3" s="1"/>
  <c r="AE79" i="3"/>
  <c r="AE77" i="3"/>
  <c r="S77" i="3"/>
  <c r="S76" i="3" s="1"/>
  <c r="AE76" i="3"/>
  <c r="AE73" i="3"/>
  <c r="S73" i="3"/>
  <c r="B73" i="3"/>
  <c r="AE72" i="3"/>
  <c r="S72" i="3"/>
  <c r="B72" i="3"/>
  <c r="B78" i="3" s="1"/>
  <c r="B68" i="3"/>
  <c r="S67" i="3"/>
  <c r="S69" i="3" s="1"/>
  <c r="S66" i="3"/>
  <c r="AE63" i="3"/>
  <c r="S63" i="3"/>
  <c r="B63" i="3"/>
  <c r="AE62" i="3"/>
  <c r="AE66" i="3" s="1"/>
  <c r="S62" i="3"/>
  <c r="B62" i="3"/>
  <c r="B58" i="3"/>
  <c r="AE53" i="3"/>
  <c r="S53" i="3"/>
  <c r="B53" i="3"/>
  <c r="AE52" i="3"/>
  <c r="S52" i="3"/>
  <c r="S57" i="3" s="1"/>
  <c r="S59" i="3" s="1"/>
  <c r="B52" i="3"/>
  <c r="S49" i="3"/>
  <c r="B48" i="3"/>
  <c r="S47" i="3"/>
  <c r="S46" i="3"/>
  <c r="AE43" i="3"/>
  <c r="S43" i="3"/>
  <c r="B43" i="3"/>
  <c r="AE42" i="3"/>
  <c r="AE47" i="3" s="1"/>
  <c r="S42" i="3"/>
  <c r="B42" i="3"/>
  <c r="AE37" i="3"/>
  <c r="AE33" i="3"/>
  <c r="AE39" i="3" s="1"/>
  <c r="S33" i="3"/>
  <c r="B33" i="3"/>
  <c r="AE32" i="3"/>
  <c r="S32" i="3"/>
  <c r="S37" i="3" s="1"/>
  <c r="B32" i="3"/>
  <c r="B38" i="3" s="1"/>
  <c r="AE27" i="3"/>
  <c r="S27" i="3"/>
  <c r="S29" i="3" s="1"/>
  <c r="AE23" i="3"/>
  <c r="S23" i="3"/>
  <c r="B23" i="3"/>
  <c r="AE22" i="3"/>
  <c r="AE26" i="3" s="1"/>
  <c r="S22" i="3"/>
  <c r="B22" i="3"/>
  <c r="B28" i="3" s="1"/>
  <c r="S19" i="3"/>
  <c r="B18" i="3"/>
  <c r="S16" i="3"/>
  <c r="AE13" i="3"/>
  <c r="S13" i="3"/>
  <c r="B13" i="3"/>
  <c r="AE12" i="3"/>
  <c r="AE19" i="3" s="1"/>
  <c r="S12" i="3"/>
  <c r="S17" i="3" s="1"/>
  <c r="B12" i="3"/>
  <c r="AE7" i="3"/>
  <c r="AF7" i="3" s="1"/>
  <c r="AG7" i="3" s="1"/>
  <c r="AH7" i="3" s="1"/>
  <c r="AI7" i="3" s="1"/>
  <c r="AJ7" i="3" s="1"/>
  <c r="AK7" i="3" s="1"/>
  <c r="AL7" i="3" s="1"/>
  <c r="AM7" i="3" s="1"/>
  <c r="AN7" i="3" s="1"/>
  <c r="AO7" i="3" s="1"/>
  <c r="AP7" i="3" s="1"/>
  <c r="AE6" i="3"/>
  <c r="AF6" i="3" s="1"/>
  <c r="AG6" i="3" s="1"/>
  <c r="AH6" i="3" s="1"/>
  <c r="AI6" i="3" s="1"/>
  <c r="AJ6" i="3" s="1"/>
  <c r="AK6" i="3" s="1"/>
  <c r="AL6" i="3" s="1"/>
  <c r="AM6" i="3" s="1"/>
  <c r="AN6" i="3" s="1"/>
  <c r="AO6" i="3" s="1"/>
  <c r="AP6" i="3" s="1"/>
  <c r="S6" i="3"/>
  <c r="F5" i="3"/>
  <c r="AE3" i="3"/>
  <c r="S3" i="3"/>
  <c r="S9" i="3" s="1"/>
  <c r="B3" i="3"/>
  <c r="AE2" i="3"/>
  <c r="AE9" i="3" s="1"/>
  <c r="AF9" i="3" s="1"/>
  <c r="AG9" i="3" s="1"/>
  <c r="AH9" i="3" s="1"/>
  <c r="AI9" i="3" s="1"/>
  <c r="AJ9" i="3" s="1"/>
  <c r="AK9" i="3" s="1"/>
  <c r="AL9" i="3" s="1"/>
  <c r="AM9" i="3" s="1"/>
  <c r="AN9" i="3" s="1"/>
  <c r="AO9" i="3" s="1"/>
  <c r="AP9" i="3" s="1"/>
  <c r="S2" i="3"/>
  <c r="B2" i="3"/>
  <c r="B8" i="3" s="1"/>
  <c r="S36" i="3" l="1"/>
  <c r="S39" i="3"/>
  <c r="S109" i="3"/>
  <c r="S106" i="3"/>
  <c r="S56" i="3"/>
  <c r="AE106" i="3"/>
  <c r="AE107" i="3"/>
  <c r="S10" i="4"/>
  <c r="S8" i="4"/>
  <c r="AE127" i="3"/>
  <c r="AE126" i="3"/>
  <c r="B30" i="4"/>
  <c r="AE16" i="3"/>
  <c r="AE59" i="3"/>
  <c r="AE17" i="3"/>
  <c r="AE36" i="3"/>
  <c r="AE46" i="3"/>
  <c r="AE49" i="3"/>
  <c r="AE56" i="3"/>
  <c r="AE67" i="3"/>
  <c r="S79" i="3"/>
  <c r="S86" i="3"/>
  <c r="AE99" i="3"/>
  <c r="S96" i="3"/>
  <c r="AE7" i="4"/>
  <c r="S7" i="4"/>
  <c r="S18" i="4"/>
  <c r="S20" i="4"/>
  <c r="S30" i="4"/>
  <c r="S28" i="4"/>
  <c r="B38" i="4"/>
  <c r="B58" i="4"/>
  <c r="B79" i="4"/>
  <c r="B100" i="4"/>
  <c r="B120" i="4"/>
  <c r="B141" i="4"/>
  <c r="B162" i="4"/>
  <c r="B182" i="4"/>
  <c r="B203" i="4"/>
  <c r="AE69" i="3"/>
  <c r="S26" i="3"/>
  <c r="AE29" i="3"/>
  <c r="AE57" i="3"/>
  <c r="AE129" i="3"/>
  <c r="B10" i="4"/>
  <c r="AE40" i="4"/>
  <c r="S39" i="4"/>
  <c r="S41" i="4"/>
  <c r="S40" i="4"/>
  <c r="S51" i="4"/>
  <c r="AE50" i="4"/>
  <c r="S49" i="4"/>
  <c r="S50" i="4"/>
  <c r="AE60" i="4"/>
  <c r="S59" i="4"/>
  <c r="S61" i="4"/>
  <c r="S60" i="4"/>
  <c r="S72" i="4"/>
  <c r="AE71" i="4"/>
  <c r="S70" i="4"/>
  <c r="S71" i="4"/>
  <c r="AE81" i="4"/>
  <c r="S80" i="4"/>
  <c r="S82" i="4"/>
  <c r="S81" i="4"/>
  <c r="S92" i="4"/>
  <c r="AE91" i="4"/>
  <c r="S90" i="4"/>
  <c r="S91" i="4"/>
  <c r="S101" i="4"/>
  <c r="S103" i="4"/>
  <c r="S113" i="4"/>
  <c r="AE112" i="4"/>
  <c r="S111" i="4"/>
  <c r="S112" i="4"/>
  <c r="AE122" i="4"/>
  <c r="S121" i="4"/>
  <c r="S123" i="4"/>
  <c r="S122" i="4"/>
  <c r="S134" i="4"/>
  <c r="AE133" i="4"/>
  <c r="S132" i="4"/>
  <c r="S133" i="4"/>
  <c r="AE143" i="4"/>
  <c r="S142" i="4"/>
  <c r="S144" i="4"/>
  <c r="S143" i="4"/>
  <c r="S154" i="4"/>
  <c r="AE153" i="4"/>
  <c r="S152" i="4"/>
  <c r="S153" i="4"/>
  <c r="S163" i="4"/>
  <c r="S165" i="4"/>
  <c r="S164" i="4"/>
  <c r="S175" i="4"/>
  <c r="S173" i="4"/>
  <c r="S174" i="4"/>
  <c r="AE184" i="4"/>
  <c r="S183" i="4"/>
  <c r="S185" i="4"/>
  <c r="S184" i="4"/>
  <c r="S196" i="4"/>
  <c r="S194" i="4"/>
  <c r="S195" i="4"/>
  <c r="S204" i="4"/>
  <c r="S206" i="4"/>
  <c r="S205" i="4"/>
  <c r="S215" i="4"/>
  <c r="S216" i="4"/>
  <c r="S213" i="4"/>
  <c r="AE215" i="4"/>
  <c r="S214" i="4"/>
  <c r="B19" i="4"/>
  <c r="B40" i="4"/>
  <c r="B60" i="4"/>
  <c r="B81" i="4"/>
  <c r="B102" i="4"/>
  <c r="B122" i="4"/>
  <c r="B143" i="4"/>
  <c r="B164" i="4"/>
  <c r="AE174" i="4"/>
  <c r="B184" i="4"/>
  <c r="AE195" i="4"/>
  <c r="B205" i="4"/>
  <c r="AE214" i="4"/>
  <c r="B216" i="4"/>
  <c r="B17" i="4"/>
  <c r="AE213" i="4"/>
  <c r="B215" i="4"/>
</calcChain>
</file>

<file path=xl/comments1.xml><?xml version="1.0" encoding="utf-8"?>
<comments xmlns="http://schemas.openxmlformats.org/spreadsheetml/2006/main">
  <authors>
    <author>Kathleen Tennant</author>
  </authors>
  <commentList>
    <comment ref="A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9" authorId="0" shapeId="0">
      <text>
        <r>
          <rPr>
            <b/>
            <sz val="9"/>
            <color indexed="81"/>
            <rFont val="Tahoma"/>
            <family val="2"/>
          </rPr>
          <t>Kathleen Tennant:</t>
        </r>
        <r>
          <rPr>
            <sz val="9"/>
            <color indexed="81"/>
            <rFont val="Tahoma"/>
            <family val="2"/>
          </rPr>
          <t xml:space="preserve">
Lower Control Limit = mean - 3 times the standard deviation
</t>
        </r>
      </text>
    </comment>
    <comment ref="A1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9" authorId="0" shapeId="0">
      <text>
        <r>
          <rPr>
            <b/>
            <sz val="9"/>
            <color indexed="81"/>
            <rFont val="Tahoma"/>
            <family val="2"/>
          </rPr>
          <t>Kathleen Tennant:</t>
        </r>
        <r>
          <rPr>
            <sz val="9"/>
            <color indexed="81"/>
            <rFont val="Tahoma"/>
            <family val="2"/>
          </rPr>
          <t xml:space="preserve">
Lower Control Limit = mean - 3 times the standard deviation
</t>
        </r>
      </text>
    </comment>
    <comment ref="A2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29" authorId="0" shapeId="0">
      <text>
        <r>
          <rPr>
            <b/>
            <sz val="9"/>
            <color indexed="81"/>
            <rFont val="Tahoma"/>
            <family val="2"/>
          </rPr>
          <t>Kathleen Tennant:</t>
        </r>
        <r>
          <rPr>
            <sz val="9"/>
            <color indexed="81"/>
            <rFont val="Tahoma"/>
            <family val="2"/>
          </rPr>
          <t xml:space="preserve">
Lower Control Limit = mean - 3 times the standard deviation
</t>
        </r>
      </text>
    </comment>
    <comment ref="A3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39" authorId="0" shapeId="0">
      <text>
        <r>
          <rPr>
            <b/>
            <sz val="9"/>
            <color indexed="81"/>
            <rFont val="Tahoma"/>
            <family val="2"/>
          </rPr>
          <t>Kathleen Tennant:</t>
        </r>
        <r>
          <rPr>
            <sz val="9"/>
            <color indexed="81"/>
            <rFont val="Tahoma"/>
            <family val="2"/>
          </rPr>
          <t xml:space="preserve">
Lower Control Limit = mean - 3 times the standard deviation
</t>
        </r>
      </text>
    </comment>
    <comment ref="A4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49" authorId="0" shapeId="0">
      <text>
        <r>
          <rPr>
            <b/>
            <sz val="9"/>
            <color indexed="81"/>
            <rFont val="Tahoma"/>
            <family val="2"/>
          </rPr>
          <t>Kathleen Tennant:</t>
        </r>
        <r>
          <rPr>
            <sz val="9"/>
            <color indexed="81"/>
            <rFont val="Tahoma"/>
            <family val="2"/>
          </rPr>
          <t xml:space="preserve">
Lower Control Limit = mean - 3 times the standard deviation
</t>
        </r>
      </text>
    </comment>
    <comment ref="A5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59" authorId="0" shapeId="0">
      <text>
        <r>
          <rPr>
            <b/>
            <sz val="9"/>
            <color indexed="81"/>
            <rFont val="Tahoma"/>
            <family val="2"/>
          </rPr>
          <t>Kathleen Tennant:</t>
        </r>
        <r>
          <rPr>
            <sz val="9"/>
            <color indexed="81"/>
            <rFont val="Tahoma"/>
            <family val="2"/>
          </rPr>
          <t xml:space="preserve">
Lower Control Limit = mean - 3 times the standard deviation
</t>
        </r>
      </text>
    </comment>
    <comment ref="A6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69" authorId="0" shapeId="0">
      <text>
        <r>
          <rPr>
            <b/>
            <sz val="9"/>
            <color indexed="81"/>
            <rFont val="Tahoma"/>
            <family val="2"/>
          </rPr>
          <t>Kathleen Tennant:</t>
        </r>
        <r>
          <rPr>
            <sz val="9"/>
            <color indexed="81"/>
            <rFont val="Tahoma"/>
            <family val="2"/>
          </rPr>
          <t xml:space="preserve">
Lower Control Limit = mean - 3 times the standard deviation
</t>
        </r>
      </text>
    </comment>
    <comment ref="A7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79" authorId="0" shapeId="0">
      <text>
        <r>
          <rPr>
            <b/>
            <sz val="9"/>
            <color indexed="81"/>
            <rFont val="Tahoma"/>
            <family val="2"/>
          </rPr>
          <t>Kathleen Tennant:</t>
        </r>
        <r>
          <rPr>
            <sz val="9"/>
            <color indexed="81"/>
            <rFont val="Tahoma"/>
            <family val="2"/>
          </rPr>
          <t xml:space="preserve">
Lower Control Limit = mean - 3 times the standard deviation
</t>
        </r>
      </text>
    </comment>
    <comment ref="A8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89" authorId="0" shapeId="0">
      <text>
        <r>
          <rPr>
            <b/>
            <sz val="9"/>
            <color indexed="81"/>
            <rFont val="Tahoma"/>
            <family val="2"/>
          </rPr>
          <t>Kathleen Tennant:</t>
        </r>
        <r>
          <rPr>
            <sz val="9"/>
            <color indexed="81"/>
            <rFont val="Tahoma"/>
            <family val="2"/>
          </rPr>
          <t xml:space="preserve">
Lower Control Limit = mean - 3 times the standard deviation
</t>
        </r>
      </text>
    </comment>
    <comment ref="A9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99" authorId="0" shapeId="0">
      <text>
        <r>
          <rPr>
            <b/>
            <sz val="9"/>
            <color indexed="81"/>
            <rFont val="Tahoma"/>
            <family val="2"/>
          </rPr>
          <t>Kathleen Tennant:</t>
        </r>
        <r>
          <rPr>
            <sz val="9"/>
            <color indexed="81"/>
            <rFont val="Tahoma"/>
            <family val="2"/>
          </rPr>
          <t xml:space="preserve">
Lower Control Limit = mean - 3 times the standard deviation
</t>
        </r>
      </text>
    </comment>
    <comment ref="A10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09" authorId="0" shapeId="0">
      <text>
        <r>
          <rPr>
            <b/>
            <sz val="9"/>
            <color indexed="81"/>
            <rFont val="Tahoma"/>
            <family val="2"/>
          </rPr>
          <t>Kathleen Tennant:</t>
        </r>
        <r>
          <rPr>
            <sz val="9"/>
            <color indexed="81"/>
            <rFont val="Tahoma"/>
            <family val="2"/>
          </rPr>
          <t xml:space="preserve">
Lower Control Limit = mean - 3 times the standard deviation
</t>
        </r>
      </text>
    </comment>
    <comment ref="A11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19" authorId="0" shapeId="0">
      <text>
        <r>
          <rPr>
            <b/>
            <sz val="9"/>
            <color indexed="81"/>
            <rFont val="Tahoma"/>
            <family val="2"/>
          </rPr>
          <t>Kathleen Tennant:</t>
        </r>
        <r>
          <rPr>
            <sz val="9"/>
            <color indexed="81"/>
            <rFont val="Tahoma"/>
            <family val="2"/>
          </rPr>
          <t xml:space="preserve">
Lower Control Limit = mean - 3 times the standard deviation
</t>
        </r>
      </text>
    </comment>
    <comment ref="A126"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29" authorId="0" shapeId="0">
      <text>
        <r>
          <rPr>
            <b/>
            <sz val="9"/>
            <color indexed="81"/>
            <rFont val="Tahoma"/>
            <family val="2"/>
          </rPr>
          <t>Kathleen Tennant:</t>
        </r>
        <r>
          <rPr>
            <sz val="9"/>
            <color indexed="81"/>
            <rFont val="Tahoma"/>
            <family val="2"/>
          </rPr>
          <t xml:space="preserve">
Lower Control Limit = mean - 3 times the standard deviation
</t>
        </r>
      </text>
    </comment>
  </commentList>
</comments>
</file>

<file path=xl/comments2.xml><?xml version="1.0" encoding="utf-8"?>
<comments xmlns="http://schemas.openxmlformats.org/spreadsheetml/2006/main">
  <authors>
    <author>Kathleen Tennant</author>
  </authors>
  <commentList>
    <comment ref="A7"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0" authorId="0" shapeId="0">
      <text>
        <r>
          <rPr>
            <b/>
            <sz val="9"/>
            <color indexed="81"/>
            <rFont val="Tahoma"/>
            <family val="2"/>
          </rPr>
          <t>Kathleen Tennant:</t>
        </r>
        <r>
          <rPr>
            <sz val="9"/>
            <color indexed="81"/>
            <rFont val="Tahoma"/>
            <family val="2"/>
          </rPr>
          <t xml:space="preserve">
Lower Control Limit = mean - 3 times the standard deviation
</t>
        </r>
      </text>
    </comment>
    <comment ref="A17"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20" authorId="0" shapeId="0">
      <text>
        <r>
          <rPr>
            <b/>
            <sz val="9"/>
            <color indexed="81"/>
            <rFont val="Tahoma"/>
            <family val="2"/>
          </rPr>
          <t>Kathleen Tennant:</t>
        </r>
        <r>
          <rPr>
            <sz val="9"/>
            <color indexed="81"/>
            <rFont val="Tahoma"/>
            <family val="2"/>
          </rPr>
          <t xml:space="preserve">
Lower Control Limit = mean - 3 times the standard deviation
</t>
        </r>
      </text>
    </comment>
    <comment ref="A27"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30" authorId="0" shapeId="0">
      <text>
        <r>
          <rPr>
            <b/>
            <sz val="9"/>
            <color indexed="81"/>
            <rFont val="Tahoma"/>
            <family val="2"/>
          </rPr>
          <t>Kathleen Tennant:</t>
        </r>
        <r>
          <rPr>
            <sz val="9"/>
            <color indexed="81"/>
            <rFont val="Tahoma"/>
            <family val="2"/>
          </rPr>
          <t xml:space="preserve">
Lower Control Limit = mean - 3 times the standard deviation
</t>
        </r>
      </text>
    </comment>
    <comment ref="A38"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41" authorId="0" shapeId="0">
      <text>
        <r>
          <rPr>
            <b/>
            <sz val="9"/>
            <color indexed="81"/>
            <rFont val="Tahoma"/>
            <family val="2"/>
          </rPr>
          <t>Kathleen Tennant:</t>
        </r>
        <r>
          <rPr>
            <sz val="9"/>
            <color indexed="81"/>
            <rFont val="Tahoma"/>
            <family val="2"/>
          </rPr>
          <t xml:space="preserve">
Lower Control Limit = mean - 3 times the standard deviation
</t>
        </r>
      </text>
    </comment>
    <comment ref="A48"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51" authorId="0" shapeId="0">
      <text>
        <r>
          <rPr>
            <b/>
            <sz val="9"/>
            <color indexed="81"/>
            <rFont val="Tahoma"/>
            <family val="2"/>
          </rPr>
          <t>Kathleen Tennant:</t>
        </r>
        <r>
          <rPr>
            <sz val="9"/>
            <color indexed="81"/>
            <rFont val="Tahoma"/>
            <family val="2"/>
          </rPr>
          <t xml:space="preserve">
Lower Control Limit = mean - 3 times the standard deviation
</t>
        </r>
      </text>
    </comment>
    <comment ref="A58"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61" authorId="0" shapeId="0">
      <text>
        <r>
          <rPr>
            <b/>
            <sz val="9"/>
            <color indexed="81"/>
            <rFont val="Tahoma"/>
            <family val="2"/>
          </rPr>
          <t>Kathleen Tennant:</t>
        </r>
        <r>
          <rPr>
            <sz val="9"/>
            <color indexed="81"/>
            <rFont val="Tahoma"/>
            <family val="2"/>
          </rPr>
          <t xml:space="preserve">
Lower Control Limit = mean - 3 times the standard deviation
</t>
        </r>
      </text>
    </comment>
    <comment ref="A69"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72" authorId="0" shapeId="0">
      <text>
        <r>
          <rPr>
            <b/>
            <sz val="9"/>
            <color indexed="81"/>
            <rFont val="Tahoma"/>
            <family val="2"/>
          </rPr>
          <t>Kathleen Tennant:</t>
        </r>
        <r>
          <rPr>
            <sz val="9"/>
            <color indexed="81"/>
            <rFont val="Tahoma"/>
            <family val="2"/>
          </rPr>
          <t xml:space="preserve">
Lower Control Limit = mean - 3 times the standard deviation
</t>
        </r>
      </text>
    </comment>
    <comment ref="A79"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82" authorId="0" shapeId="0">
      <text>
        <r>
          <rPr>
            <b/>
            <sz val="9"/>
            <color indexed="81"/>
            <rFont val="Tahoma"/>
            <family val="2"/>
          </rPr>
          <t>Kathleen Tennant:</t>
        </r>
        <r>
          <rPr>
            <sz val="9"/>
            <color indexed="81"/>
            <rFont val="Tahoma"/>
            <family val="2"/>
          </rPr>
          <t xml:space="preserve">
Lower Control Limit = mean - 3 times the standard deviation
</t>
        </r>
      </text>
    </comment>
    <comment ref="A89"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92" authorId="0" shapeId="0">
      <text>
        <r>
          <rPr>
            <b/>
            <sz val="9"/>
            <color indexed="81"/>
            <rFont val="Tahoma"/>
            <family val="2"/>
          </rPr>
          <t>Kathleen Tennant:</t>
        </r>
        <r>
          <rPr>
            <sz val="9"/>
            <color indexed="81"/>
            <rFont val="Tahoma"/>
            <family val="2"/>
          </rPr>
          <t xml:space="preserve">
Lower Control Limit = mean - 3 times the standard deviation
</t>
        </r>
      </text>
    </comment>
    <comment ref="A100"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03" authorId="0" shapeId="0">
      <text>
        <r>
          <rPr>
            <b/>
            <sz val="9"/>
            <color indexed="81"/>
            <rFont val="Tahoma"/>
            <family val="2"/>
          </rPr>
          <t>Kathleen Tennant:</t>
        </r>
        <r>
          <rPr>
            <sz val="9"/>
            <color indexed="81"/>
            <rFont val="Tahoma"/>
            <family val="2"/>
          </rPr>
          <t xml:space="preserve">
Lower Control Limit = mean - 3 times the standard deviation
</t>
        </r>
      </text>
    </comment>
    <comment ref="A110"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13" authorId="0" shapeId="0">
      <text>
        <r>
          <rPr>
            <b/>
            <sz val="9"/>
            <color indexed="81"/>
            <rFont val="Tahoma"/>
            <family val="2"/>
          </rPr>
          <t>Kathleen Tennant:</t>
        </r>
        <r>
          <rPr>
            <sz val="9"/>
            <color indexed="81"/>
            <rFont val="Tahoma"/>
            <family val="2"/>
          </rPr>
          <t xml:space="preserve">
Lower Control Limit = mean - 3 times the standard deviation
</t>
        </r>
      </text>
    </comment>
    <comment ref="A120"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23" authorId="0" shapeId="0">
      <text>
        <r>
          <rPr>
            <b/>
            <sz val="9"/>
            <color indexed="81"/>
            <rFont val="Tahoma"/>
            <family val="2"/>
          </rPr>
          <t>Kathleen Tennant:</t>
        </r>
        <r>
          <rPr>
            <sz val="9"/>
            <color indexed="81"/>
            <rFont val="Tahoma"/>
            <family val="2"/>
          </rPr>
          <t xml:space="preserve">
Lower Control Limit = mean - 3 times the standard deviation
</t>
        </r>
      </text>
    </comment>
    <comment ref="A131"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34" authorId="0" shapeId="0">
      <text>
        <r>
          <rPr>
            <b/>
            <sz val="9"/>
            <color indexed="81"/>
            <rFont val="Tahoma"/>
            <family val="2"/>
          </rPr>
          <t>Kathleen Tennant:</t>
        </r>
        <r>
          <rPr>
            <sz val="9"/>
            <color indexed="81"/>
            <rFont val="Tahoma"/>
            <family val="2"/>
          </rPr>
          <t xml:space="preserve">
Lower Control Limit = mean - 3 times the standard deviation
</t>
        </r>
      </text>
    </comment>
    <comment ref="A141"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44" authorId="0" shapeId="0">
      <text>
        <r>
          <rPr>
            <b/>
            <sz val="9"/>
            <color indexed="81"/>
            <rFont val="Tahoma"/>
            <family val="2"/>
          </rPr>
          <t>Kathleen Tennant:</t>
        </r>
        <r>
          <rPr>
            <sz val="9"/>
            <color indexed="81"/>
            <rFont val="Tahoma"/>
            <family val="2"/>
          </rPr>
          <t xml:space="preserve">
Lower Control Limit = mean - 3 times the standard deviation
</t>
        </r>
      </text>
    </comment>
    <comment ref="A151"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54" authorId="0" shapeId="0">
      <text>
        <r>
          <rPr>
            <b/>
            <sz val="9"/>
            <color indexed="81"/>
            <rFont val="Tahoma"/>
            <family val="2"/>
          </rPr>
          <t>Kathleen Tennant:</t>
        </r>
        <r>
          <rPr>
            <sz val="9"/>
            <color indexed="81"/>
            <rFont val="Tahoma"/>
            <family val="2"/>
          </rPr>
          <t xml:space="preserve">
Lower Control Limit = mean - 3 times the standard deviation
</t>
        </r>
      </text>
    </comment>
    <comment ref="A162"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65" authorId="0" shapeId="0">
      <text>
        <r>
          <rPr>
            <b/>
            <sz val="9"/>
            <color indexed="81"/>
            <rFont val="Tahoma"/>
            <family val="2"/>
          </rPr>
          <t>Kathleen Tennant:</t>
        </r>
        <r>
          <rPr>
            <sz val="9"/>
            <color indexed="81"/>
            <rFont val="Tahoma"/>
            <family val="2"/>
          </rPr>
          <t xml:space="preserve">
Lower Control Limit = mean - 3 times the standard deviation
</t>
        </r>
      </text>
    </comment>
    <comment ref="A172"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75" authorId="0" shapeId="0">
      <text>
        <r>
          <rPr>
            <b/>
            <sz val="9"/>
            <color indexed="81"/>
            <rFont val="Tahoma"/>
            <family val="2"/>
          </rPr>
          <t>Kathleen Tennant:</t>
        </r>
        <r>
          <rPr>
            <sz val="9"/>
            <color indexed="81"/>
            <rFont val="Tahoma"/>
            <family val="2"/>
          </rPr>
          <t xml:space="preserve">
Lower Control Limit = mean - 3 times the standard deviation
</t>
        </r>
      </text>
    </comment>
    <comment ref="A182"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85" authorId="0" shapeId="0">
      <text>
        <r>
          <rPr>
            <b/>
            <sz val="9"/>
            <color indexed="81"/>
            <rFont val="Tahoma"/>
            <family val="2"/>
          </rPr>
          <t>Kathleen Tennant:</t>
        </r>
        <r>
          <rPr>
            <sz val="9"/>
            <color indexed="81"/>
            <rFont val="Tahoma"/>
            <family val="2"/>
          </rPr>
          <t xml:space="preserve">
Lower Control Limit = mean - 3 times the standard deviation
</t>
        </r>
      </text>
    </comment>
    <comment ref="A193"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196" authorId="0" shapeId="0">
      <text>
        <r>
          <rPr>
            <b/>
            <sz val="9"/>
            <color indexed="81"/>
            <rFont val="Tahoma"/>
            <family val="2"/>
          </rPr>
          <t>Kathleen Tennant:</t>
        </r>
        <r>
          <rPr>
            <sz val="9"/>
            <color indexed="81"/>
            <rFont val="Tahoma"/>
            <family val="2"/>
          </rPr>
          <t xml:space="preserve">
Lower Control Limit = mean - 3 times the standard deviation
</t>
        </r>
      </text>
    </comment>
    <comment ref="A203"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206" authorId="0" shapeId="0">
      <text>
        <r>
          <rPr>
            <b/>
            <sz val="9"/>
            <color indexed="81"/>
            <rFont val="Tahoma"/>
            <family val="2"/>
          </rPr>
          <t>Kathleen Tennant:</t>
        </r>
        <r>
          <rPr>
            <sz val="9"/>
            <color indexed="81"/>
            <rFont val="Tahoma"/>
            <family val="2"/>
          </rPr>
          <t xml:space="preserve">
Lower Control Limit = mean - 3 times the standard deviation
</t>
        </r>
      </text>
    </comment>
    <comment ref="A213" authorId="0" shapeId="0">
      <text>
        <r>
          <rPr>
            <b/>
            <sz val="9"/>
            <color indexed="81"/>
            <rFont val="Tahoma"/>
            <family val="2"/>
          </rPr>
          <t>Kathleen Tennant:</t>
        </r>
        <r>
          <rPr>
            <sz val="9"/>
            <color indexed="81"/>
            <rFont val="Tahoma"/>
            <family val="2"/>
          </rPr>
          <t xml:space="preserve">
Upper control limit = mean plus 3 times the standard deviation</t>
        </r>
      </text>
    </comment>
    <comment ref="A216" authorId="0" shapeId="0">
      <text>
        <r>
          <rPr>
            <b/>
            <sz val="9"/>
            <color indexed="81"/>
            <rFont val="Tahoma"/>
            <family val="2"/>
          </rPr>
          <t>Kathleen Tennant:</t>
        </r>
        <r>
          <rPr>
            <sz val="9"/>
            <color indexed="81"/>
            <rFont val="Tahoma"/>
            <family val="2"/>
          </rPr>
          <t xml:space="preserve">
Lower Control Limit = mean - 3 times the standard deviation
</t>
        </r>
      </text>
    </comment>
  </commentList>
</comments>
</file>

<file path=xl/sharedStrings.xml><?xml version="1.0" encoding="utf-8"?>
<sst xmlns="http://schemas.openxmlformats.org/spreadsheetml/2006/main" count="327" uniqueCount="40">
  <si>
    <t>OVERALL</t>
  </si>
  <si>
    <t>Baseline</t>
  </si>
  <si>
    <t>Mean</t>
  </si>
  <si>
    <t>STDEV</t>
  </si>
  <si>
    <t>Overall</t>
  </si>
  <si>
    <t>UCL</t>
  </si>
  <si>
    <t>Baseline (Mean)</t>
  </si>
  <si>
    <t>LCL</t>
  </si>
  <si>
    <t>SCOPE</t>
  </si>
  <si>
    <t>Scope</t>
  </si>
  <si>
    <t>SCHEDULE</t>
  </si>
  <si>
    <t>RESOURCES</t>
  </si>
  <si>
    <t>Resources</t>
  </si>
  <si>
    <t>QUALITY</t>
  </si>
  <si>
    <t>Quality</t>
  </si>
  <si>
    <t>RISKS/ISSUES</t>
  </si>
  <si>
    <t>Risks/Issues</t>
  </si>
  <si>
    <t>BUDGET</t>
  </si>
  <si>
    <t>Budget</t>
  </si>
  <si>
    <t>DELIVERABLES</t>
  </si>
  <si>
    <t>Deliverables</t>
  </si>
  <si>
    <t>STAKEHOLDERS</t>
  </si>
  <si>
    <t>Stakeholders</t>
  </si>
  <si>
    <t>VALUE TO CLIENT</t>
  </si>
  <si>
    <t>Value to Client</t>
  </si>
  <si>
    <t>SUBCONTRACTORS</t>
  </si>
  <si>
    <t>Subcontractors</t>
  </si>
  <si>
    <t>BACK OFFICE</t>
  </si>
  <si>
    <t>Back Office</t>
  </si>
  <si>
    <t>CUSTOMER SATISFACTION</t>
  </si>
  <si>
    <t>Customer Satisfaction</t>
  </si>
  <si>
    <t>CBIIT</t>
  </si>
  <si>
    <t>Schedule</t>
  </si>
  <si>
    <t>Census ITPMO - is there any additional data available?</t>
  </si>
  <si>
    <t>BASELINE</t>
  </si>
  <si>
    <t>NARA - is there any additional data?</t>
  </si>
  <si>
    <t>EPA CBPO - do you have any additional data?</t>
  </si>
  <si>
    <t>SEC MFT  is there any additional data available?</t>
  </si>
  <si>
    <t>SEC AMS</t>
  </si>
  <si>
    <t>SEC EMBIS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</si>
</sst>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i/>
      <sz val="12"/>
      <color theme="1"/>
      <name val="Calibri"/>
      <family val="2"/>
      <scheme val="minor"/>
    </font>
    <font>
      <b/>
      <i/>
      <sz val="11"/>
      <color theme="1"/>
      <name val="Calibri"/>
      <family val="2"/>
      <scheme val="minor"/>
    </font>
    <font>
      <b/>
      <sz val="9"/>
      <color indexed="81"/>
      <name val="Tahoma"/>
      <family val="2"/>
    </font>
    <font>
      <sz val="9"/>
      <color indexed="81"/>
      <name val="Tahoma"/>
      <family val="2"/>
    </font>
    <font>
      <b/>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2" fillId="0" borderId="0" xfId="0" applyFont="1"/>
    <xf numFmtId="0" fontId="1" fillId="0" borderId="0" xfId="0" applyFont="1"/>
    <xf numFmtId="0" fontId="1" fillId="2" borderId="0" xfId="0" applyFont="1" applyFill="1"/>
    <xf numFmtId="0" fontId="1" fillId="0" borderId="1" xfId="0" applyFont="1" applyBorder="1"/>
    <xf numFmtId="17" fontId="1" fillId="0" borderId="1" xfId="0" applyNumberFormat="1" applyFont="1" applyBorder="1"/>
    <xf numFmtId="2" fontId="3" fillId="0" borderId="1" xfId="0" applyNumberFormat="1" applyFont="1" applyBorder="1"/>
    <xf numFmtId="2" fontId="0" fillId="0" borderId="1" xfId="0" applyNumberFormat="1" applyBorder="1"/>
    <xf numFmtId="2" fontId="0" fillId="0" borderId="0" xfId="0" applyNumberFormat="1"/>
    <xf numFmtId="0" fontId="3" fillId="0" borderId="0" xfId="0" applyFont="1"/>
    <xf numFmtId="2" fontId="0" fillId="3" borderId="1" xfId="0" applyNumberFormat="1" applyFill="1" applyBorder="1"/>
    <xf numFmtId="0" fontId="6" fillId="4" borderId="0" xfId="0" applyFont="1" applyFill="1"/>
    <xf numFmtId="0" fontId="0" fillId="4" borderId="0" xfId="0" applyFill="1"/>
    <xf numFmtId="2" fontId="1" fillId="2" borderId="0" xfId="0" applyNumberFormat="1" applyFont="1" applyFill="1"/>
    <xf numFmtId="2" fontId="0" fillId="0"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Data'!$A$5</c:f>
              <c:strCache>
                <c:ptCount val="1"/>
                <c:pt idx="0">
                  <c:v>Overall</c:v>
                </c:pt>
              </c:strCache>
            </c:strRef>
          </c:tx>
          <c:spPr>
            <a:ln w="28575" cap="rnd">
              <a:solidFill>
                <a:schemeClr val="accent1"/>
              </a:solidFill>
              <a:round/>
            </a:ln>
            <a:effectLst/>
          </c:spPr>
          <c:marker>
            <c:symbol val="none"/>
          </c:marker>
          <c:cat>
            <c:numRef>
              <c:f>'Project Risk Roll Up Data'!$Y$4:$AL$4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Data'!$Y$5:$AL$5</c:f>
              <c:numCache>
                <c:formatCode>0.00</c:formatCode>
                <c:ptCount val="14"/>
                <c:pt idx="0">
                  <c:v>3.5</c:v>
                </c:pt>
                <c:pt idx="1">
                  <c:v>3.5</c:v>
                </c:pt>
                <c:pt idx="2">
                  <c:v>3.85</c:v>
                </c:pt>
                <c:pt idx="3">
                  <c:v>4.5999999999999996</c:v>
                </c:pt>
                <c:pt idx="4">
                  <c:v>4.9000000000000004</c:v>
                </c:pt>
                <c:pt idx="5">
                  <c:v>5.2</c:v>
                </c:pt>
                <c:pt idx="6">
                  <c:v>6.13</c:v>
                </c:pt>
                <c:pt idx="7">
                  <c:v>6.25</c:v>
                </c:pt>
                <c:pt idx="8">
                  <c:v>5.25</c:v>
                </c:pt>
                <c:pt idx="9">
                  <c:v>4.8600000000000003</c:v>
                </c:pt>
                <c:pt idx="10">
                  <c:v>4.1100000000000003</c:v>
                </c:pt>
                <c:pt idx="11">
                  <c:v>4</c:v>
                </c:pt>
                <c:pt idx="12">
                  <c:v>4.1100000000000003</c:v>
                </c:pt>
                <c:pt idx="13">
                  <c:v>2.8</c:v>
                </c:pt>
              </c:numCache>
            </c:numRef>
          </c:val>
          <c:smooth val="0"/>
          <c:extLst xmlns:c16r2="http://schemas.microsoft.com/office/drawing/2015/06/chart">
            <c:ext xmlns:c16="http://schemas.microsoft.com/office/drawing/2014/chart" uri="{C3380CC4-5D6E-409C-BE32-E72D297353CC}">
              <c16:uniqueId val="{00000000-3570-472E-9CC1-0E7AF264A0C0}"/>
            </c:ext>
          </c:extLst>
        </c:ser>
        <c:ser>
          <c:idx val="1"/>
          <c:order val="1"/>
          <c:tx>
            <c:strRef>
              <c:f>'Project Risk Roll Up Data'!$A$6</c:f>
              <c:strCache>
                <c:ptCount val="1"/>
                <c:pt idx="0">
                  <c:v>UCL</c:v>
                </c:pt>
              </c:strCache>
            </c:strRef>
          </c:tx>
          <c:spPr>
            <a:ln w="28575" cap="rnd">
              <a:solidFill>
                <a:schemeClr val="accent2"/>
              </a:solidFill>
              <a:round/>
            </a:ln>
            <a:effectLst/>
          </c:spPr>
          <c:marker>
            <c:symbol val="none"/>
          </c:marker>
          <c:cat>
            <c:numRef>
              <c:f>'Project Risk Roll Up Data'!$Y$4:$AL$4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Data'!$Y$6:$AL$6</c:f>
              <c:numCache>
                <c:formatCode>0.00</c:formatCode>
                <c:ptCount val="14"/>
                <c:pt idx="0">
                  <c:v>6.0393642655019857</c:v>
                </c:pt>
                <c:pt idx="1">
                  <c:v>6.0393642655019857</c:v>
                </c:pt>
                <c:pt idx="2">
                  <c:v>6.0393642655019857</c:v>
                </c:pt>
                <c:pt idx="3">
                  <c:v>6.0393642655019857</c:v>
                </c:pt>
                <c:pt idx="4">
                  <c:v>6.0393642655019857</c:v>
                </c:pt>
                <c:pt idx="5">
                  <c:v>6.0393642655019857</c:v>
                </c:pt>
                <c:pt idx="6">
                  <c:v>12.19804389607545</c:v>
                </c:pt>
                <c:pt idx="7">
                  <c:v>12.19804389607545</c:v>
                </c:pt>
                <c:pt idx="8">
                  <c:v>12.19804389607545</c:v>
                </c:pt>
                <c:pt idx="9">
                  <c:v>12.19804389607545</c:v>
                </c:pt>
                <c:pt idx="10">
                  <c:v>12.19804389607545</c:v>
                </c:pt>
                <c:pt idx="11">
                  <c:v>12.19804389607545</c:v>
                </c:pt>
                <c:pt idx="12">
                  <c:v>12.19804389607545</c:v>
                </c:pt>
                <c:pt idx="13">
                  <c:v>12.19804389607545</c:v>
                </c:pt>
              </c:numCache>
            </c:numRef>
          </c:val>
          <c:smooth val="0"/>
          <c:extLst xmlns:c16r2="http://schemas.microsoft.com/office/drawing/2015/06/chart">
            <c:ext xmlns:c16="http://schemas.microsoft.com/office/drawing/2014/chart" uri="{C3380CC4-5D6E-409C-BE32-E72D297353CC}">
              <c16:uniqueId val="{00000001-3570-472E-9CC1-0E7AF264A0C0}"/>
            </c:ext>
          </c:extLst>
        </c:ser>
        <c:ser>
          <c:idx val="2"/>
          <c:order val="2"/>
          <c:tx>
            <c:strRef>
              <c:f>'Project Risk Roll Up Data'!$A$7</c:f>
              <c:strCache>
                <c:ptCount val="1"/>
                <c:pt idx="0">
                  <c:v>Mean</c:v>
                </c:pt>
              </c:strCache>
            </c:strRef>
          </c:tx>
          <c:spPr>
            <a:ln w="28575" cap="rnd">
              <a:solidFill>
                <a:schemeClr val="accent3"/>
              </a:solidFill>
              <a:round/>
            </a:ln>
            <a:effectLst/>
          </c:spPr>
          <c:marker>
            <c:symbol val="none"/>
          </c:marker>
          <c:cat>
            <c:numRef>
              <c:f>'Project Risk Roll Up Data'!$Y$4:$AL$4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Data'!$Y$7:$AL$7</c:f>
              <c:numCache>
                <c:formatCode>0.00</c:formatCode>
                <c:ptCount val="14"/>
                <c:pt idx="0">
                  <c:v>3.11</c:v>
                </c:pt>
                <c:pt idx="1">
                  <c:v>3.11</c:v>
                </c:pt>
                <c:pt idx="2">
                  <c:v>3.11</c:v>
                </c:pt>
                <c:pt idx="3">
                  <c:v>3.11</c:v>
                </c:pt>
                <c:pt idx="4">
                  <c:v>3.11</c:v>
                </c:pt>
                <c:pt idx="5">
                  <c:v>3.11</c:v>
                </c:pt>
                <c:pt idx="6">
                  <c:v>5.7225000000000001</c:v>
                </c:pt>
                <c:pt idx="7">
                  <c:v>5.7225000000000001</c:v>
                </c:pt>
                <c:pt idx="8">
                  <c:v>5.7225000000000001</c:v>
                </c:pt>
                <c:pt idx="9">
                  <c:v>5.7225000000000001</c:v>
                </c:pt>
                <c:pt idx="10">
                  <c:v>5.7225000000000001</c:v>
                </c:pt>
                <c:pt idx="11">
                  <c:v>5.7225000000000001</c:v>
                </c:pt>
                <c:pt idx="12">
                  <c:v>5.7225000000000001</c:v>
                </c:pt>
                <c:pt idx="13">
                  <c:v>5.7225000000000001</c:v>
                </c:pt>
              </c:numCache>
            </c:numRef>
          </c:val>
          <c:smooth val="0"/>
          <c:extLst xmlns:c16r2="http://schemas.microsoft.com/office/drawing/2015/06/chart">
            <c:ext xmlns:c16="http://schemas.microsoft.com/office/drawing/2014/chart" uri="{C3380CC4-5D6E-409C-BE32-E72D297353CC}">
              <c16:uniqueId val="{00000002-3570-472E-9CC1-0E7AF264A0C0}"/>
            </c:ext>
          </c:extLst>
        </c:ser>
        <c:ser>
          <c:idx val="3"/>
          <c:order val="3"/>
          <c:tx>
            <c:strRef>
              <c:f>'Project Risk Roll Up Data'!$A$8</c:f>
              <c:strCache>
                <c:ptCount val="1"/>
                <c:pt idx="0">
                  <c:v>Baseline (Mean)</c:v>
                </c:pt>
              </c:strCache>
            </c:strRef>
          </c:tx>
          <c:spPr>
            <a:ln w="28575" cap="rnd">
              <a:solidFill>
                <a:schemeClr val="accent4"/>
              </a:solidFill>
              <a:round/>
            </a:ln>
            <a:effectLst/>
          </c:spPr>
          <c:marker>
            <c:symbol val="none"/>
          </c:marker>
          <c:cat>
            <c:numRef>
              <c:f>'Project Risk Roll Up Data'!$Y$4:$AL$4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Data'!$Y$8:$AL$8</c:f>
              <c:numCache>
                <c:formatCode>0.00</c:formatCode>
                <c:ptCount val="14"/>
                <c:pt idx="0">
                  <c:v>4.1376470588235295</c:v>
                </c:pt>
                <c:pt idx="1">
                  <c:v>4.1376470588235295</c:v>
                </c:pt>
                <c:pt idx="2">
                  <c:v>4.1376470588235295</c:v>
                </c:pt>
                <c:pt idx="3">
                  <c:v>4.1376470588235295</c:v>
                </c:pt>
                <c:pt idx="4">
                  <c:v>4.1376470588235295</c:v>
                </c:pt>
                <c:pt idx="5">
                  <c:v>4.1376470588235295</c:v>
                </c:pt>
                <c:pt idx="6">
                  <c:v>4.1376470588235295</c:v>
                </c:pt>
                <c:pt idx="7">
                  <c:v>4.1376470588235295</c:v>
                </c:pt>
                <c:pt idx="8">
                  <c:v>4.1376470588235295</c:v>
                </c:pt>
                <c:pt idx="9">
                  <c:v>4.1376470588235295</c:v>
                </c:pt>
                <c:pt idx="10">
                  <c:v>4.1376470588235295</c:v>
                </c:pt>
                <c:pt idx="11">
                  <c:v>4.1376470588235295</c:v>
                </c:pt>
                <c:pt idx="12">
                  <c:v>4.1376470588235295</c:v>
                </c:pt>
                <c:pt idx="13">
                  <c:v>4.1376470588235295</c:v>
                </c:pt>
              </c:numCache>
            </c:numRef>
          </c:val>
          <c:smooth val="0"/>
          <c:extLst xmlns:c16r2="http://schemas.microsoft.com/office/drawing/2015/06/chart">
            <c:ext xmlns:c16="http://schemas.microsoft.com/office/drawing/2014/chart" uri="{C3380CC4-5D6E-409C-BE32-E72D297353CC}">
              <c16:uniqueId val="{00000003-3570-472E-9CC1-0E7AF264A0C0}"/>
            </c:ext>
          </c:extLst>
        </c:ser>
        <c:ser>
          <c:idx val="4"/>
          <c:order val="4"/>
          <c:tx>
            <c:strRef>
              <c:f>'Project Risk Roll Up Data'!$A$9</c:f>
              <c:strCache>
                <c:ptCount val="1"/>
                <c:pt idx="0">
                  <c:v>LCL</c:v>
                </c:pt>
              </c:strCache>
            </c:strRef>
          </c:tx>
          <c:spPr>
            <a:ln w="28575" cap="rnd">
              <a:solidFill>
                <a:schemeClr val="accent5"/>
              </a:solidFill>
              <a:round/>
            </a:ln>
            <a:effectLst/>
          </c:spPr>
          <c:marker>
            <c:symbol val="none"/>
          </c:marker>
          <c:cat>
            <c:numRef>
              <c:f>'Project Risk Roll Up Data'!$Y$4:$AL$4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Data'!$Y$9:$AL$9</c:f>
              <c:numCache>
                <c:formatCode>0.00</c:formatCode>
                <c:ptCount val="14"/>
                <c:pt idx="0">
                  <c:v>0.18063573449801407</c:v>
                </c:pt>
                <c:pt idx="1">
                  <c:v>0.18063573449801407</c:v>
                </c:pt>
                <c:pt idx="2">
                  <c:v>0.18063573449801407</c:v>
                </c:pt>
                <c:pt idx="3">
                  <c:v>0.18063573449801407</c:v>
                </c:pt>
                <c:pt idx="4">
                  <c:v>0.18063573449801407</c:v>
                </c:pt>
                <c:pt idx="5">
                  <c:v>0.18063573449801407</c:v>
                </c:pt>
                <c:pt idx="6">
                  <c:v>-0.7530438960754493</c:v>
                </c:pt>
                <c:pt idx="7">
                  <c:v>-0.7530438960754493</c:v>
                </c:pt>
                <c:pt idx="8">
                  <c:v>-0.7530438960754493</c:v>
                </c:pt>
                <c:pt idx="9">
                  <c:v>-0.7530438960754493</c:v>
                </c:pt>
                <c:pt idx="10">
                  <c:v>-0.7530438960754493</c:v>
                </c:pt>
                <c:pt idx="11">
                  <c:v>-0.7530438960754493</c:v>
                </c:pt>
                <c:pt idx="12">
                  <c:v>-0.7530438960754493</c:v>
                </c:pt>
                <c:pt idx="13">
                  <c:v>-0.7530438960754493</c:v>
                </c:pt>
              </c:numCache>
            </c:numRef>
          </c:val>
          <c:smooth val="0"/>
          <c:extLst xmlns:c16r2="http://schemas.microsoft.com/office/drawing/2015/06/chart">
            <c:ext xmlns:c16="http://schemas.microsoft.com/office/drawing/2014/chart" uri="{C3380CC4-5D6E-409C-BE32-E72D297353CC}">
              <c16:uniqueId val="{00000000-5338-4BA6-A654-0342E503D37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188072"/>
        <c:axId val="496195520"/>
      </c:lineChart>
      <c:dateAx>
        <c:axId val="4961880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5520"/>
        <c:crosses val="autoZero"/>
        <c:auto val="1"/>
        <c:lblOffset val="100"/>
        <c:baseTimeUnit val="months"/>
      </c:dateAx>
      <c:valAx>
        <c:axId val="496195520"/>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8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Deliverables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Data'!$A$75</c:f>
              <c:strCache>
                <c:ptCount val="1"/>
                <c:pt idx="0">
                  <c:v>Deliverables</c:v>
                </c:pt>
              </c:strCache>
            </c:strRef>
          </c:tx>
          <c:spPr>
            <a:ln w="28575" cap="rnd">
              <a:solidFill>
                <a:schemeClr val="accent1"/>
              </a:solidFill>
              <a:round/>
            </a:ln>
            <a:effectLst/>
          </c:spPr>
          <c:marker>
            <c:symbol val="none"/>
          </c:marker>
          <c:cat>
            <c:numRef>
              <c:f>'Project Risk Roll Up Data'!$Y$74:$AL$74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Data'!$Y$75:$AL$75</c:f>
              <c:numCache>
                <c:formatCode>0.00</c:formatCode>
                <c:ptCount val="14"/>
                <c:pt idx="0">
                  <c:v>3.29</c:v>
                </c:pt>
                <c:pt idx="1">
                  <c:v>3.5</c:v>
                </c:pt>
                <c:pt idx="2">
                  <c:v>4.1500000000000004</c:v>
                </c:pt>
                <c:pt idx="3">
                  <c:v>4.5999999999999996</c:v>
                </c:pt>
                <c:pt idx="4">
                  <c:v>4.5</c:v>
                </c:pt>
                <c:pt idx="5">
                  <c:v>4.9000000000000004</c:v>
                </c:pt>
                <c:pt idx="6">
                  <c:v>5.25</c:v>
                </c:pt>
                <c:pt idx="7">
                  <c:v>5</c:v>
                </c:pt>
                <c:pt idx="8">
                  <c:v>4.13</c:v>
                </c:pt>
                <c:pt idx="9">
                  <c:v>4.29</c:v>
                </c:pt>
                <c:pt idx="10">
                  <c:v>3.78</c:v>
                </c:pt>
                <c:pt idx="11">
                  <c:v>4.1100000000000003</c:v>
                </c:pt>
                <c:pt idx="12">
                  <c:v>4.1100000000000003</c:v>
                </c:pt>
                <c:pt idx="13">
                  <c:v>3.2</c:v>
                </c:pt>
              </c:numCache>
            </c:numRef>
          </c:val>
          <c:smooth val="0"/>
          <c:extLst xmlns:c16r2="http://schemas.microsoft.com/office/drawing/2015/06/chart">
            <c:ext xmlns:c16="http://schemas.microsoft.com/office/drawing/2014/chart" uri="{C3380CC4-5D6E-409C-BE32-E72D297353CC}">
              <c16:uniqueId val="{00000000-3578-4219-9494-B08E7CFE9D40}"/>
            </c:ext>
          </c:extLst>
        </c:ser>
        <c:ser>
          <c:idx val="1"/>
          <c:order val="1"/>
          <c:tx>
            <c:strRef>
              <c:f>'Project Risk Roll Up Data'!$A$76</c:f>
              <c:strCache>
                <c:ptCount val="1"/>
                <c:pt idx="0">
                  <c:v>UCL</c:v>
                </c:pt>
              </c:strCache>
            </c:strRef>
          </c:tx>
          <c:spPr>
            <a:ln w="28575" cap="rnd">
              <a:solidFill>
                <a:schemeClr val="accent2"/>
              </a:solidFill>
              <a:round/>
            </a:ln>
            <a:effectLst/>
          </c:spPr>
          <c:marker>
            <c:symbol val="none"/>
          </c:marker>
          <c:cat>
            <c:numRef>
              <c:f>'Project Risk Roll Up Data'!$Y$74:$AL$74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Data'!$Y$76:$AL$76</c:f>
              <c:numCache>
                <c:formatCode>0.00</c:formatCode>
                <c:ptCount val="14"/>
                <c:pt idx="0">
                  <c:v>4.3877925073159592</c:v>
                </c:pt>
                <c:pt idx="1">
                  <c:v>4.3877925073159592</c:v>
                </c:pt>
                <c:pt idx="2">
                  <c:v>4.3877925073159592</c:v>
                </c:pt>
                <c:pt idx="3">
                  <c:v>4.3877925073159592</c:v>
                </c:pt>
                <c:pt idx="4">
                  <c:v>4.3877925073159592</c:v>
                </c:pt>
                <c:pt idx="5">
                  <c:v>4.3877925073159592</c:v>
                </c:pt>
                <c:pt idx="6">
                  <c:v>9.9791817226662118</c:v>
                </c:pt>
                <c:pt idx="7">
                  <c:v>9.9791817226662118</c:v>
                </c:pt>
                <c:pt idx="8">
                  <c:v>9.9791817226662118</c:v>
                </c:pt>
                <c:pt idx="9">
                  <c:v>9.9791817226662118</c:v>
                </c:pt>
                <c:pt idx="10">
                  <c:v>9.9791817226662118</c:v>
                </c:pt>
                <c:pt idx="11">
                  <c:v>9.9791817226662118</c:v>
                </c:pt>
                <c:pt idx="12">
                  <c:v>9.9791817226662118</c:v>
                </c:pt>
                <c:pt idx="13">
                  <c:v>9.9791817226662118</c:v>
                </c:pt>
              </c:numCache>
            </c:numRef>
          </c:val>
          <c:smooth val="0"/>
          <c:extLst xmlns:c16r2="http://schemas.microsoft.com/office/drawing/2015/06/chart">
            <c:ext xmlns:c16="http://schemas.microsoft.com/office/drawing/2014/chart" uri="{C3380CC4-5D6E-409C-BE32-E72D297353CC}">
              <c16:uniqueId val="{00000001-3578-4219-9494-B08E7CFE9D40}"/>
            </c:ext>
          </c:extLst>
        </c:ser>
        <c:ser>
          <c:idx val="2"/>
          <c:order val="2"/>
          <c:tx>
            <c:strRef>
              <c:f>'Project Risk Roll Up Data'!$A$77</c:f>
              <c:strCache>
                <c:ptCount val="1"/>
                <c:pt idx="0">
                  <c:v>Mean</c:v>
                </c:pt>
              </c:strCache>
            </c:strRef>
          </c:tx>
          <c:spPr>
            <a:ln w="28575" cap="rnd">
              <a:solidFill>
                <a:schemeClr val="accent3"/>
              </a:solidFill>
              <a:round/>
            </a:ln>
            <a:effectLst/>
          </c:spPr>
          <c:marker>
            <c:symbol val="none"/>
          </c:marker>
          <c:cat>
            <c:numRef>
              <c:f>'Project Risk Roll Up Data'!$Y$74:$AL$74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Data'!$Y$77:$AL$77</c:f>
              <c:numCache>
                <c:formatCode>0.00</c:formatCode>
                <c:ptCount val="14"/>
                <c:pt idx="0">
                  <c:v>2.1666666666666661</c:v>
                </c:pt>
                <c:pt idx="1">
                  <c:v>2.1666666666666661</c:v>
                </c:pt>
                <c:pt idx="2">
                  <c:v>2.1666666666666661</c:v>
                </c:pt>
                <c:pt idx="3">
                  <c:v>2.1666666666666661</c:v>
                </c:pt>
                <c:pt idx="4">
                  <c:v>2.1666666666666661</c:v>
                </c:pt>
                <c:pt idx="5">
                  <c:v>2.1666666666666661</c:v>
                </c:pt>
                <c:pt idx="6">
                  <c:v>5.020833333333333</c:v>
                </c:pt>
                <c:pt idx="7">
                  <c:v>5.020833333333333</c:v>
                </c:pt>
                <c:pt idx="8">
                  <c:v>5.020833333333333</c:v>
                </c:pt>
                <c:pt idx="9">
                  <c:v>5.020833333333333</c:v>
                </c:pt>
                <c:pt idx="10">
                  <c:v>5.020833333333333</c:v>
                </c:pt>
                <c:pt idx="11">
                  <c:v>5.020833333333333</c:v>
                </c:pt>
                <c:pt idx="12">
                  <c:v>5.020833333333333</c:v>
                </c:pt>
                <c:pt idx="13">
                  <c:v>5.020833333333333</c:v>
                </c:pt>
              </c:numCache>
            </c:numRef>
          </c:val>
          <c:smooth val="0"/>
          <c:extLst xmlns:c16r2="http://schemas.microsoft.com/office/drawing/2015/06/chart">
            <c:ext xmlns:c16="http://schemas.microsoft.com/office/drawing/2014/chart" uri="{C3380CC4-5D6E-409C-BE32-E72D297353CC}">
              <c16:uniqueId val="{00000002-3578-4219-9494-B08E7CFE9D40}"/>
            </c:ext>
          </c:extLst>
        </c:ser>
        <c:ser>
          <c:idx val="3"/>
          <c:order val="3"/>
          <c:tx>
            <c:strRef>
              <c:f>'Project Risk Roll Up Data'!$A$78</c:f>
              <c:strCache>
                <c:ptCount val="1"/>
                <c:pt idx="0">
                  <c:v>Baseline (Mean)</c:v>
                </c:pt>
              </c:strCache>
            </c:strRef>
          </c:tx>
          <c:spPr>
            <a:ln w="28575" cap="rnd">
              <a:solidFill>
                <a:schemeClr val="accent4"/>
              </a:solidFill>
              <a:round/>
            </a:ln>
            <a:effectLst/>
          </c:spPr>
          <c:marker>
            <c:symbol val="none"/>
          </c:marker>
          <c:cat>
            <c:numRef>
              <c:f>'Project Risk Roll Up Data'!$Y$74:$AL$74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Data'!$Y$78:$AL$78</c:f>
              <c:numCache>
                <c:formatCode>0.00</c:formatCode>
                <c:ptCount val="14"/>
                <c:pt idx="0">
                  <c:v>3.2941176470588234</c:v>
                </c:pt>
                <c:pt idx="1">
                  <c:v>3.2941176470588234</c:v>
                </c:pt>
                <c:pt idx="2">
                  <c:v>3.2941176470588234</c:v>
                </c:pt>
                <c:pt idx="3">
                  <c:v>3.2941176470588234</c:v>
                </c:pt>
                <c:pt idx="4">
                  <c:v>3.2941176470588234</c:v>
                </c:pt>
                <c:pt idx="5">
                  <c:v>3.2941176470588234</c:v>
                </c:pt>
                <c:pt idx="6">
                  <c:v>3.2941176470588234</c:v>
                </c:pt>
                <c:pt idx="7">
                  <c:v>3.2941176470588234</c:v>
                </c:pt>
                <c:pt idx="8">
                  <c:v>3.2941176470588234</c:v>
                </c:pt>
                <c:pt idx="9">
                  <c:v>3.2941176470588234</c:v>
                </c:pt>
                <c:pt idx="10">
                  <c:v>3.2941176470588234</c:v>
                </c:pt>
                <c:pt idx="11">
                  <c:v>3.2941176470588234</c:v>
                </c:pt>
                <c:pt idx="12">
                  <c:v>3.2941176470588234</c:v>
                </c:pt>
                <c:pt idx="13">
                  <c:v>3.2941176470588234</c:v>
                </c:pt>
              </c:numCache>
            </c:numRef>
          </c:val>
          <c:smooth val="0"/>
          <c:extLst xmlns:c16r2="http://schemas.microsoft.com/office/drawing/2015/06/chart">
            <c:ext xmlns:c16="http://schemas.microsoft.com/office/drawing/2014/chart" uri="{C3380CC4-5D6E-409C-BE32-E72D297353CC}">
              <c16:uniqueId val="{00000003-3578-4219-9494-B08E7CFE9D40}"/>
            </c:ext>
          </c:extLst>
        </c:ser>
        <c:ser>
          <c:idx val="4"/>
          <c:order val="4"/>
          <c:tx>
            <c:strRef>
              <c:f>'Project Risk Roll Up Data'!$A$79</c:f>
              <c:strCache>
                <c:ptCount val="1"/>
                <c:pt idx="0">
                  <c:v>LCL</c:v>
                </c:pt>
              </c:strCache>
            </c:strRef>
          </c:tx>
          <c:spPr>
            <a:ln w="28575" cap="rnd">
              <a:solidFill>
                <a:schemeClr val="accent5"/>
              </a:solidFill>
              <a:round/>
            </a:ln>
            <a:effectLst/>
          </c:spPr>
          <c:marker>
            <c:symbol val="none"/>
          </c:marker>
          <c:cat>
            <c:numRef>
              <c:f>'Project Risk Roll Up Data'!$Y$74:$AL$74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Data'!$Y$79:$AL$79</c:f>
              <c:numCache>
                <c:formatCode>0.00</c:formatCode>
                <c:ptCount val="14"/>
                <c:pt idx="0">
                  <c:v>-5.4459173982627007E-2</c:v>
                </c:pt>
                <c:pt idx="1">
                  <c:v>-5.4459173982627007E-2</c:v>
                </c:pt>
                <c:pt idx="2">
                  <c:v>-5.4459173982627007E-2</c:v>
                </c:pt>
                <c:pt idx="3">
                  <c:v>-5.4459173982627007E-2</c:v>
                </c:pt>
                <c:pt idx="4">
                  <c:v>-5.4459173982627007E-2</c:v>
                </c:pt>
                <c:pt idx="5">
                  <c:v>-5.4459173982627007E-2</c:v>
                </c:pt>
                <c:pt idx="6">
                  <c:v>6.2484944000453346E-2</c:v>
                </c:pt>
                <c:pt idx="7">
                  <c:v>6.2484944000453346E-2</c:v>
                </c:pt>
                <c:pt idx="8">
                  <c:v>6.2484944000453346E-2</c:v>
                </c:pt>
                <c:pt idx="9">
                  <c:v>6.2484944000453346E-2</c:v>
                </c:pt>
                <c:pt idx="10">
                  <c:v>6.2484944000453346E-2</c:v>
                </c:pt>
                <c:pt idx="11">
                  <c:v>6.2484944000453346E-2</c:v>
                </c:pt>
                <c:pt idx="12">
                  <c:v>6.2484944000453346E-2</c:v>
                </c:pt>
                <c:pt idx="13">
                  <c:v>6.2484944000453346E-2</c:v>
                </c:pt>
              </c:numCache>
            </c:numRef>
          </c:val>
          <c:smooth val="0"/>
          <c:extLst xmlns:c16r2="http://schemas.microsoft.com/office/drawing/2015/06/chart">
            <c:ext xmlns:c16="http://schemas.microsoft.com/office/drawing/2014/chart" uri="{C3380CC4-5D6E-409C-BE32-E72D297353CC}">
              <c16:uniqueId val="{00000004-3578-4219-9494-B08E7CFE9D40}"/>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198264"/>
        <c:axId val="496199048"/>
      </c:lineChart>
      <c:dateAx>
        <c:axId val="49619826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9048"/>
        <c:crosses val="autoZero"/>
        <c:auto val="1"/>
        <c:lblOffset val="100"/>
        <c:baseTimeUnit val="months"/>
      </c:dateAx>
      <c:valAx>
        <c:axId val="496199048"/>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8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Stakeholders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Data'!$A$85</c:f>
              <c:strCache>
                <c:ptCount val="1"/>
                <c:pt idx="0">
                  <c:v>Stakeholders</c:v>
                </c:pt>
              </c:strCache>
            </c:strRef>
          </c:tx>
          <c:spPr>
            <a:ln w="28575" cap="rnd">
              <a:solidFill>
                <a:schemeClr val="accent1"/>
              </a:solidFill>
              <a:round/>
            </a:ln>
            <a:effectLst/>
          </c:spPr>
          <c:marker>
            <c:symbol val="none"/>
          </c:marker>
          <c:cat>
            <c:numRef>
              <c:f>'Project Risk Roll Up Data'!$Y$84:$AL$84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Data'!$Y$85:$AL$85</c:f>
              <c:numCache>
                <c:formatCode>0.00</c:formatCode>
                <c:ptCount val="14"/>
                <c:pt idx="0">
                  <c:v>4.07</c:v>
                </c:pt>
                <c:pt idx="1">
                  <c:v>4.07</c:v>
                </c:pt>
                <c:pt idx="2">
                  <c:v>4.54</c:v>
                </c:pt>
                <c:pt idx="3">
                  <c:v>4.2</c:v>
                </c:pt>
                <c:pt idx="4">
                  <c:v>4.0999999999999996</c:v>
                </c:pt>
                <c:pt idx="5">
                  <c:v>4.5999999999999996</c:v>
                </c:pt>
                <c:pt idx="6">
                  <c:v>4.75</c:v>
                </c:pt>
                <c:pt idx="7">
                  <c:v>4.63</c:v>
                </c:pt>
                <c:pt idx="8">
                  <c:v>4.13</c:v>
                </c:pt>
                <c:pt idx="9">
                  <c:v>3.57</c:v>
                </c:pt>
                <c:pt idx="10">
                  <c:v>3.67</c:v>
                </c:pt>
                <c:pt idx="11">
                  <c:v>3.67</c:v>
                </c:pt>
                <c:pt idx="12">
                  <c:v>5</c:v>
                </c:pt>
                <c:pt idx="13">
                  <c:v>3.4</c:v>
                </c:pt>
              </c:numCache>
            </c:numRef>
          </c:val>
          <c:smooth val="0"/>
          <c:extLst xmlns:c16r2="http://schemas.microsoft.com/office/drawing/2015/06/chart">
            <c:ext xmlns:c16="http://schemas.microsoft.com/office/drawing/2014/chart" uri="{C3380CC4-5D6E-409C-BE32-E72D297353CC}">
              <c16:uniqueId val="{00000000-7970-494A-A84F-49BADA5A6974}"/>
            </c:ext>
          </c:extLst>
        </c:ser>
        <c:ser>
          <c:idx val="1"/>
          <c:order val="1"/>
          <c:tx>
            <c:strRef>
              <c:f>'Project Risk Roll Up Data'!$A$86</c:f>
              <c:strCache>
                <c:ptCount val="1"/>
                <c:pt idx="0">
                  <c:v>UCL</c:v>
                </c:pt>
              </c:strCache>
            </c:strRef>
          </c:tx>
          <c:spPr>
            <a:ln w="28575" cap="rnd">
              <a:solidFill>
                <a:schemeClr val="accent2"/>
              </a:solidFill>
              <a:round/>
            </a:ln>
            <a:effectLst/>
          </c:spPr>
          <c:marker>
            <c:symbol val="none"/>
          </c:marker>
          <c:cat>
            <c:numRef>
              <c:f>'Project Risk Roll Up Data'!$Y$84:$AL$84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Data'!$Y$86:$AL$86</c:f>
              <c:numCache>
                <c:formatCode>0.00</c:formatCode>
                <c:ptCount val="14"/>
                <c:pt idx="0">
                  <c:v>8.9255587901340725</c:v>
                </c:pt>
                <c:pt idx="1">
                  <c:v>8.9255587901340725</c:v>
                </c:pt>
                <c:pt idx="2">
                  <c:v>8.9255587901340725</c:v>
                </c:pt>
                <c:pt idx="3">
                  <c:v>8.9255587901340725</c:v>
                </c:pt>
                <c:pt idx="4">
                  <c:v>8.9255587901340725</c:v>
                </c:pt>
                <c:pt idx="5">
                  <c:v>8.9255587901340725</c:v>
                </c:pt>
                <c:pt idx="6">
                  <c:v>8.3812991169457103</c:v>
                </c:pt>
                <c:pt idx="7">
                  <c:v>8.3812991169457103</c:v>
                </c:pt>
                <c:pt idx="8">
                  <c:v>8.3812991169457103</c:v>
                </c:pt>
                <c:pt idx="9">
                  <c:v>8.3812991169457103</c:v>
                </c:pt>
                <c:pt idx="10">
                  <c:v>8.3812991169457103</c:v>
                </c:pt>
                <c:pt idx="11">
                  <c:v>8.3812991169457103</c:v>
                </c:pt>
                <c:pt idx="12">
                  <c:v>8.3812991169457103</c:v>
                </c:pt>
                <c:pt idx="13">
                  <c:v>8.3812991169457103</c:v>
                </c:pt>
              </c:numCache>
            </c:numRef>
          </c:val>
          <c:smooth val="0"/>
          <c:extLst xmlns:c16r2="http://schemas.microsoft.com/office/drawing/2015/06/chart">
            <c:ext xmlns:c16="http://schemas.microsoft.com/office/drawing/2014/chart" uri="{C3380CC4-5D6E-409C-BE32-E72D297353CC}">
              <c16:uniqueId val="{00000001-7970-494A-A84F-49BADA5A6974}"/>
            </c:ext>
          </c:extLst>
        </c:ser>
        <c:ser>
          <c:idx val="2"/>
          <c:order val="2"/>
          <c:tx>
            <c:strRef>
              <c:f>'Project Risk Roll Up Data'!$A$87</c:f>
              <c:strCache>
                <c:ptCount val="1"/>
                <c:pt idx="0">
                  <c:v>Mean</c:v>
                </c:pt>
              </c:strCache>
            </c:strRef>
          </c:tx>
          <c:spPr>
            <a:ln w="28575" cap="rnd">
              <a:solidFill>
                <a:schemeClr val="accent3"/>
              </a:solidFill>
              <a:round/>
            </a:ln>
            <a:effectLst/>
          </c:spPr>
          <c:marker>
            <c:symbol val="none"/>
          </c:marker>
          <c:cat>
            <c:numRef>
              <c:f>'Project Risk Roll Up Data'!$Y$84:$AL$84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Data'!$Y$87:$AL$87</c:f>
              <c:numCache>
                <c:formatCode>0.00</c:formatCode>
                <c:ptCount val="14"/>
                <c:pt idx="0">
                  <c:v>4.25</c:v>
                </c:pt>
                <c:pt idx="1">
                  <c:v>4.25</c:v>
                </c:pt>
                <c:pt idx="2">
                  <c:v>4.25</c:v>
                </c:pt>
                <c:pt idx="3">
                  <c:v>4.25</c:v>
                </c:pt>
                <c:pt idx="4">
                  <c:v>4.25</c:v>
                </c:pt>
                <c:pt idx="5">
                  <c:v>4.25</c:v>
                </c:pt>
                <c:pt idx="6">
                  <c:v>5.0887500000000001</c:v>
                </c:pt>
                <c:pt idx="7">
                  <c:v>5.0887500000000001</c:v>
                </c:pt>
                <c:pt idx="8">
                  <c:v>5.0887500000000001</c:v>
                </c:pt>
                <c:pt idx="9">
                  <c:v>5.0887500000000001</c:v>
                </c:pt>
                <c:pt idx="10">
                  <c:v>5.0887500000000001</c:v>
                </c:pt>
                <c:pt idx="11">
                  <c:v>5.0887500000000001</c:v>
                </c:pt>
                <c:pt idx="12">
                  <c:v>5.0887500000000001</c:v>
                </c:pt>
                <c:pt idx="13">
                  <c:v>5.0887500000000001</c:v>
                </c:pt>
              </c:numCache>
            </c:numRef>
          </c:val>
          <c:smooth val="0"/>
          <c:extLst xmlns:c16r2="http://schemas.microsoft.com/office/drawing/2015/06/chart">
            <c:ext xmlns:c16="http://schemas.microsoft.com/office/drawing/2014/chart" uri="{C3380CC4-5D6E-409C-BE32-E72D297353CC}">
              <c16:uniqueId val="{00000002-7970-494A-A84F-49BADA5A6974}"/>
            </c:ext>
          </c:extLst>
        </c:ser>
        <c:ser>
          <c:idx val="3"/>
          <c:order val="3"/>
          <c:tx>
            <c:strRef>
              <c:f>'Project Risk Roll Up Data'!$A$88</c:f>
              <c:strCache>
                <c:ptCount val="1"/>
                <c:pt idx="0">
                  <c:v>Baseline (Mean)</c:v>
                </c:pt>
              </c:strCache>
            </c:strRef>
          </c:tx>
          <c:spPr>
            <a:ln w="28575" cap="rnd">
              <a:solidFill>
                <a:schemeClr val="accent4"/>
              </a:solidFill>
              <a:round/>
            </a:ln>
            <a:effectLst/>
          </c:spPr>
          <c:marker>
            <c:symbol val="none"/>
          </c:marker>
          <c:cat>
            <c:numRef>
              <c:f>'Project Risk Roll Up Data'!$Y$84:$AL$84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Data'!$Y$88:$AL$88</c:f>
              <c:numCache>
                <c:formatCode>0.00</c:formatCode>
                <c:ptCount val="14"/>
                <c:pt idx="0">
                  <c:v>4.9411764705882355</c:v>
                </c:pt>
                <c:pt idx="1">
                  <c:v>4.9411764705882355</c:v>
                </c:pt>
                <c:pt idx="2">
                  <c:v>4.9411764705882355</c:v>
                </c:pt>
                <c:pt idx="3">
                  <c:v>4.9411764705882355</c:v>
                </c:pt>
                <c:pt idx="4">
                  <c:v>4.9411764705882355</c:v>
                </c:pt>
                <c:pt idx="5">
                  <c:v>4.9411764705882355</c:v>
                </c:pt>
                <c:pt idx="6">
                  <c:v>4.9411764705882355</c:v>
                </c:pt>
                <c:pt idx="7">
                  <c:v>4.9411764705882355</c:v>
                </c:pt>
                <c:pt idx="8">
                  <c:v>4.9411764705882355</c:v>
                </c:pt>
                <c:pt idx="9">
                  <c:v>4.9411764705882355</c:v>
                </c:pt>
                <c:pt idx="10">
                  <c:v>4.9411764705882355</c:v>
                </c:pt>
                <c:pt idx="11">
                  <c:v>4.9411764705882355</c:v>
                </c:pt>
                <c:pt idx="12">
                  <c:v>4.9411764705882355</c:v>
                </c:pt>
                <c:pt idx="13">
                  <c:v>4.9411764705882355</c:v>
                </c:pt>
              </c:numCache>
            </c:numRef>
          </c:val>
          <c:smooth val="0"/>
          <c:extLst xmlns:c16r2="http://schemas.microsoft.com/office/drawing/2015/06/chart">
            <c:ext xmlns:c16="http://schemas.microsoft.com/office/drawing/2014/chart" uri="{C3380CC4-5D6E-409C-BE32-E72D297353CC}">
              <c16:uniqueId val="{00000003-7970-494A-A84F-49BADA5A6974}"/>
            </c:ext>
          </c:extLst>
        </c:ser>
        <c:ser>
          <c:idx val="4"/>
          <c:order val="4"/>
          <c:tx>
            <c:strRef>
              <c:f>'Project Risk Roll Up Data'!$A$89</c:f>
              <c:strCache>
                <c:ptCount val="1"/>
                <c:pt idx="0">
                  <c:v>LCL</c:v>
                </c:pt>
              </c:strCache>
            </c:strRef>
          </c:tx>
          <c:spPr>
            <a:ln w="28575" cap="rnd">
              <a:solidFill>
                <a:schemeClr val="accent5"/>
              </a:solidFill>
              <a:round/>
            </a:ln>
            <a:effectLst/>
          </c:spPr>
          <c:marker>
            <c:symbol val="none"/>
          </c:marker>
          <c:cat>
            <c:numRef>
              <c:f>'Project Risk Roll Up Data'!$Y$84:$AL$84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Data'!$Y$89:$AL$89</c:f>
              <c:numCache>
                <c:formatCode>0.00</c:formatCode>
                <c:ptCount val="14"/>
                <c:pt idx="0">
                  <c:v>-0.4255587901340725</c:v>
                </c:pt>
                <c:pt idx="1">
                  <c:v>-0.4255587901340725</c:v>
                </c:pt>
                <c:pt idx="2">
                  <c:v>-0.4255587901340725</c:v>
                </c:pt>
                <c:pt idx="3">
                  <c:v>-0.4255587901340725</c:v>
                </c:pt>
                <c:pt idx="4">
                  <c:v>-0.4255587901340725</c:v>
                </c:pt>
                <c:pt idx="5">
                  <c:v>-0.4255587901340725</c:v>
                </c:pt>
                <c:pt idx="6">
                  <c:v>1.7962008830542899</c:v>
                </c:pt>
                <c:pt idx="7">
                  <c:v>1.7962008830542899</c:v>
                </c:pt>
                <c:pt idx="8">
                  <c:v>1.7962008830542899</c:v>
                </c:pt>
                <c:pt idx="9">
                  <c:v>1.7962008830542899</c:v>
                </c:pt>
                <c:pt idx="10">
                  <c:v>1.7962008830542899</c:v>
                </c:pt>
                <c:pt idx="11">
                  <c:v>1.7962008830542899</c:v>
                </c:pt>
                <c:pt idx="12">
                  <c:v>1.7962008830542899</c:v>
                </c:pt>
                <c:pt idx="13">
                  <c:v>1.7962008830542899</c:v>
                </c:pt>
              </c:numCache>
            </c:numRef>
          </c:val>
          <c:smooth val="0"/>
          <c:extLst xmlns:c16r2="http://schemas.microsoft.com/office/drawing/2015/06/chart">
            <c:ext xmlns:c16="http://schemas.microsoft.com/office/drawing/2014/chart" uri="{C3380CC4-5D6E-409C-BE32-E72D297353CC}">
              <c16:uniqueId val="{00000004-7970-494A-A84F-49BADA5A6974}"/>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202576"/>
        <c:axId val="496204536"/>
      </c:lineChart>
      <c:dateAx>
        <c:axId val="49620257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4536"/>
        <c:crosses val="autoZero"/>
        <c:auto val="1"/>
        <c:lblOffset val="100"/>
        <c:baseTimeUnit val="months"/>
      </c:dateAx>
      <c:valAx>
        <c:axId val="496204536"/>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to Client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Data'!$A$95</c:f>
              <c:strCache>
                <c:ptCount val="1"/>
                <c:pt idx="0">
                  <c:v>Value to Client</c:v>
                </c:pt>
              </c:strCache>
            </c:strRef>
          </c:tx>
          <c:spPr>
            <a:ln w="28575" cap="rnd">
              <a:solidFill>
                <a:schemeClr val="accent1"/>
              </a:solidFill>
              <a:round/>
            </a:ln>
            <a:effectLst/>
          </c:spPr>
          <c:marker>
            <c:symbol val="none"/>
          </c:marker>
          <c:cat>
            <c:numRef>
              <c:f>'Project Risk Roll Up Data'!$Y$94:$AL$94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Data'!$Y$95:$AL$95</c:f>
              <c:numCache>
                <c:formatCode>0.00</c:formatCode>
                <c:ptCount val="14"/>
                <c:pt idx="0">
                  <c:v>3.86</c:v>
                </c:pt>
                <c:pt idx="1">
                  <c:v>3.64</c:v>
                </c:pt>
                <c:pt idx="2">
                  <c:v>3.77</c:v>
                </c:pt>
                <c:pt idx="3">
                  <c:v>4.3</c:v>
                </c:pt>
                <c:pt idx="4">
                  <c:v>3.9</c:v>
                </c:pt>
                <c:pt idx="5">
                  <c:v>4.3</c:v>
                </c:pt>
                <c:pt idx="6">
                  <c:v>4.63</c:v>
                </c:pt>
                <c:pt idx="7">
                  <c:v>4.75</c:v>
                </c:pt>
                <c:pt idx="8">
                  <c:v>4.5</c:v>
                </c:pt>
                <c:pt idx="9">
                  <c:v>3.57</c:v>
                </c:pt>
                <c:pt idx="10">
                  <c:v>3.11</c:v>
                </c:pt>
                <c:pt idx="11">
                  <c:v>3.11</c:v>
                </c:pt>
                <c:pt idx="12">
                  <c:v>3.11</c:v>
                </c:pt>
                <c:pt idx="13">
                  <c:v>3</c:v>
                </c:pt>
              </c:numCache>
            </c:numRef>
          </c:val>
          <c:smooth val="0"/>
          <c:extLst xmlns:c16r2="http://schemas.microsoft.com/office/drawing/2015/06/chart">
            <c:ext xmlns:c16="http://schemas.microsoft.com/office/drawing/2014/chart" uri="{C3380CC4-5D6E-409C-BE32-E72D297353CC}">
              <c16:uniqueId val="{00000000-0C54-46A2-A0FE-BAC505DE5C6A}"/>
            </c:ext>
          </c:extLst>
        </c:ser>
        <c:ser>
          <c:idx val="1"/>
          <c:order val="1"/>
          <c:tx>
            <c:strRef>
              <c:f>'Project Risk Roll Up Data'!$A$96</c:f>
              <c:strCache>
                <c:ptCount val="1"/>
                <c:pt idx="0">
                  <c:v>UCL</c:v>
                </c:pt>
              </c:strCache>
            </c:strRef>
          </c:tx>
          <c:spPr>
            <a:ln w="28575" cap="rnd">
              <a:solidFill>
                <a:schemeClr val="accent2"/>
              </a:solidFill>
              <a:round/>
            </a:ln>
            <a:effectLst/>
          </c:spPr>
          <c:marker>
            <c:symbol val="none"/>
          </c:marker>
          <c:cat>
            <c:numRef>
              <c:f>'Project Risk Roll Up Data'!$Y$94:$AL$94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Data'!$Y$96:$AL$96</c:f>
              <c:numCache>
                <c:formatCode>0.00</c:formatCode>
                <c:ptCount val="14"/>
                <c:pt idx="0">
                  <c:v>4.6411581276647365</c:v>
                </c:pt>
                <c:pt idx="1">
                  <c:v>4.6411581276647365</c:v>
                </c:pt>
                <c:pt idx="2">
                  <c:v>4.6411581276647365</c:v>
                </c:pt>
                <c:pt idx="3">
                  <c:v>4.6411581276647365</c:v>
                </c:pt>
                <c:pt idx="4">
                  <c:v>4.6411581276647365</c:v>
                </c:pt>
                <c:pt idx="5">
                  <c:v>4.6411581276647365</c:v>
                </c:pt>
                <c:pt idx="6">
                  <c:v>8.098636081776835</c:v>
                </c:pt>
                <c:pt idx="7">
                  <c:v>8.098636081776835</c:v>
                </c:pt>
                <c:pt idx="8">
                  <c:v>8.098636081776835</c:v>
                </c:pt>
                <c:pt idx="9">
                  <c:v>8.098636081776835</c:v>
                </c:pt>
                <c:pt idx="10">
                  <c:v>8.098636081776835</c:v>
                </c:pt>
                <c:pt idx="11">
                  <c:v>8.098636081776835</c:v>
                </c:pt>
                <c:pt idx="12">
                  <c:v>8.098636081776835</c:v>
                </c:pt>
                <c:pt idx="13">
                  <c:v>8.098636081776835</c:v>
                </c:pt>
              </c:numCache>
            </c:numRef>
          </c:val>
          <c:smooth val="0"/>
          <c:extLst xmlns:c16r2="http://schemas.microsoft.com/office/drawing/2015/06/chart">
            <c:ext xmlns:c16="http://schemas.microsoft.com/office/drawing/2014/chart" uri="{C3380CC4-5D6E-409C-BE32-E72D297353CC}">
              <c16:uniqueId val="{00000001-0C54-46A2-A0FE-BAC505DE5C6A}"/>
            </c:ext>
          </c:extLst>
        </c:ser>
        <c:ser>
          <c:idx val="2"/>
          <c:order val="2"/>
          <c:tx>
            <c:strRef>
              <c:f>'Project Risk Roll Up Data'!$A$97</c:f>
              <c:strCache>
                <c:ptCount val="1"/>
                <c:pt idx="0">
                  <c:v>Mean</c:v>
                </c:pt>
              </c:strCache>
            </c:strRef>
          </c:tx>
          <c:spPr>
            <a:ln w="28575" cap="rnd">
              <a:solidFill>
                <a:schemeClr val="accent3"/>
              </a:solidFill>
              <a:round/>
            </a:ln>
            <a:effectLst/>
          </c:spPr>
          <c:marker>
            <c:symbol val="none"/>
          </c:marker>
          <c:cat>
            <c:numRef>
              <c:f>'Project Risk Roll Up Data'!$Y$94:$AL$94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Data'!$Y$97:$AL$97</c:f>
              <c:numCache>
                <c:formatCode>0.00</c:formatCode>
                <c:ptCount val="14"/>
                <c:pt idx="0">
                  <c:v>2.9999999999999996</c:v>
                </c:pt>
                <c:pt idx="1">
                  <c:v>2.9999999999999996</c:v>
                </c:pt>
                <c:pt idx="2">
                  <c:v>2.9999999999999996</c:v>
                </c:pt>
                <c:pt idx="3">
                  <c:v>2.9999999999999996</c:v>
                </c:pt>
                <c:pt idx="4">
                  <c:v>2.9999999999999996</c:v>
                </c:pt>
                <c:pt idx="5">
                  <c:v>2.9999999999999996</c:v>
                </c:pt>
                <c:pt idx="6">
                  <c:v>4.8</c:v>
                </c:pt>
                <c:pt idx="7">
                  <c:v>4.8</c:v>
                </c:pt>
                <c:pt idx="8">
                  <c:v>4.8</c:v>
                </c:pt>
                <c:pt idx="9">
                  <c:v>4.8</c:v>
                </c:pt>
                <c:pt idx="10">
                  <c:v>4.8</c:v>
                </c:pt>
                <c:pt idx="11">
                  <c:v>4.8</c:v>
                </c:pt>
                <c:pt idx="12">
                  <c:v>4.8</c:v>
                </c:pt>
                <c:pt idx="13">
                  <c:v>4.8</c:v>
                </c:pt>
              </c:numCache>
            </c:numRef>
          </c:val>
          <c:smooth val="0"/>
          <c:extLst xmlns:c16r2="http://schemas.microsoft.com/office/drawing/2015/06/chart">
            <c:ext xmlns:c16="http://schemas.microsoft.com/office/drawing/2014/chart" uri="{C3380CC4-5D6E-409C-BE32-E72D297353CC}">
              <c16:uniqueId val="{00000002-0C54-46A2-A0FE-BAC505DE5C6A}"/>
            </c:ext>
          </c:extLst>
        </c:ser>
        <c:ser>
          <c:idx val="3"/>
          <c:order val="3"/>
          <c:tx>
            <c:strRef>
              <c:f>'Project Risk Roll Up Data'!$A$98</c:f>
              <c:strCache>
                <c:ptCount val="1"/>
                <c:pt idx="0">
                  <c:v>Baseline (Mean)</c:v>
                </c:pt>
              </c:strCache>
            </c:strRef>
          </c:tx>
          <c:spPr>
            <a:ln w="28575" cap="rnd">
              <a:solidFill>
                <a:schemeClr val="accent4"/>
              </a:solidFill>
              <a:round/>
            </a:ln>
            <a:effectLst/>
          </c:spPr>
          <c:marker>
            <c:symbol val="none"/>
          </c:marker>
          <c:cat>
            <c:numRef>
              <c:f>'Project Risk Roll Up Data'!$Y$94:$AL$94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Data'!$Y$98:$AL$98</c:f>
              <c:numCache>
                <c:formatCode>0.00</c:formatCode>
                <c:ptCount val="14"/>
                <c:pt idx="0">
                  <c:v>3.3529411764705883</c:v>
                </c:pt>
                <c:pt idx="1">
                  <c:v>3.3529411764705883</c:v>
                </c:pt>
                <c:pt idx="2">
                  <c:v>3.3529411764705883</c:v>
                </c:pt>
                <c:pt idx="3">
                  <c:v>3.3529411764705883</c:v>
                </c:pt>
                <c:pt idx="4">
                  <c:v>3.3529411764705883</c:v>
                </c:pt>
                <c:pt idx="5">
                  <c:v>3.3529411764705883</c:v>
                </c:pt>
                <c:pt idx="6">
                  <c:v>3.3529411764705883</c:v>
                </c:pt>
                <c:pt idx="7">
                  <c:v>3.3529411764705883</c:v>
                </c:pt>
                <c:pt idx="8">
                  <c:v>3.3529411764705883</c:v>
                </c:pt>
                <c:pt idx="9">
                  <c:v>3.3529411764705883</c:v>
                </c:pt>
                <c:pt idx="10">
                  <c:v>3.3529411764705883</c:v>
                </c:pt>
                <c:pt idx="11">
                  <c:v>3.3529411764705883</c:v>
                </c:pt>
                <c:pt idx="12">
                  <c:v>3.3529411764705883</c:v>
                </c:pt>
                <c:pt idx="13">
                  <c:v>3.3529411764705883</c:v>
                </c:pt>
              </c:numCache>
            </c:numRef>
          </c:val>
          <c:smooth val="0"/>
          <c:extLst xmlns:c16r2="http://schemas.microsoft.com/office/drawing/2015/06/chart">
            <c:ext xmlns:c16="http://schemas.microsoft.com/office/drawing/2014/chart" uri="{C3380CC4-5D6E-409C-BE32-E72D297353CC}">
              <c16:uniqueId val="{00000003-0C54-46A2-A0FE-BAC505DE5C6A}"/>
            </c:ext>
          </c:extLst>
        </c:ser>
        <c:ser>
          <c:idx val="4"/>
          <c:order val="4"/>
          <c:tx>
            <c:strRef>
              <c:f>'Project Risk Roll Up Data'!$A$99</c:f>
              <c:strCache>
                <c:ptCount val="1"/>
                <c:pt idx="0">
                  <c:v>LCL</c:v>
                </c:pt>
              </c:strCache>
            </c:strRef>
          </c:tx>
          <c:spPr>
            <a:ln w="28575" cap="rnd">
              <a:solidFill>
                <a:schemeClr val="accent5"/>
              </a:solidFill>
              <a:round/>
            </a:ln>
            <a:effectLst/>
          </c:spPr>
          <c:marker>
            <c:symbol val="none"/>
          </c:marker>
          <c:cat>
            <c:numRef>
              <c:f>'Project Risk Roll Up Data'!$Y$94:$AL$94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Data'!$Y$99:$AL$99</c:f>
              <c:numCache>
                <c:formatCode>0.00</c:formatCode>
                <c:ptCount val="14"/>
                <c:pt idx="0">
                  <c:v>1.3588418723352627</c:v>
                </c:pt>
                <c:pt idx="1">
                  <c:v>1.3588418723352627</c:v>
                </c:pt>
                <c:pt idx="2">
                  <c:v>1.3588418723352627</c:v>
                </c:pt>
                <c:pt idx="3">
                  <c:v>1.3588418723352627</c:v>
                </c:pt>
                <c:pt idx="4">
                  <c:v>1.3588418723352627</c:v>
                </c:pt>
                <c:pt idx="5">
                  <c:v>1.3588418723352627</c:v>
                </c:pt>
                <c:pt idx="6">
                  <c:v>1.5013639182231651</c:v>
                </c:pt>
                <c:pt idx="7">
                  <c:v>1.5013639182231651</c:v>
                </c:pt>
                <c:pt idx="8">
                  <c:v>1.5013639182231651</c:v>
                </c:pt>
                <c:pt idx="9">
                  <c:v>1.5013639182231651</c:v>
                </c:pt>
                <c:pt idx="10">
                  <c:v>1.5013639182231651</c:v>
                </c:pt>
                <c:pt idx="11">
                  <c:v>1.5013639182231651</c:v>
                </c:pt>
                <c:pt idx="12">
                  <c:v>1.5013639182231651</c:v>
                </c:pt>
                <c:pt idx="13">
                  <c:v>1.5013639182231651</c:v>
                </c:pt>
              </c:numCache>
            </c:numRef>
          </c:val>
          <c:smooth val="0"/>
          <c:extLst xmlns:c16r2="http://schemas.microsoft.com/office/drawing/2015/06/chart">
            <c:ext xmlns:c16="http://schemas.microsoft.com/office/drawing/2014/chart" uri="{C3380CC4-5D6E-409C-BE32-E72D297353CC}">
              <c16:uniqueId val="{00000004-0C54-46A2-A0FE-BAC505DE5C6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203752"/>
        <c:axId val="496198656"/>
      </c:lineChart>
      <c:dateAx>
        <c:axId val="49620375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8656"/>
        <c:crosses val="autoZero"/>
        <c:auto val="1"/>
        <c:lblOffset val="100"/>
        <c:baseTimeUnit val="months"/>
      </c:dateAx>
      <c:valAx>
        <c:axId val="496198656"/>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3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Subcontractors</a:t>
            </a:r>
            <a:r>
              <a:rPr lang="en-US" baseline="0"/>
              <a:t> </a:t>
            </a:r>
            <a:r>
              <a:rPr lang="en-US"/>
              <a:t>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Data'!$A$105</c:f>
              <c:strCache>
                <c:ptCount val="1"/>
                <c:pt idx="0">
                  <c:v>Subcontractors</c:v>
                </c:pt>
              </c:strCache>
            </c:strRef>
          </c:tx>
          <c:spPr>
            <a:ln w="28575" cap="rnd">
              <a:solidFill>
                <a:schemeClr val="accent1"/>
              </a:solidFill>
              <a:round/>
            </a:ln>
            <a:effectLst/>
          </c:spPr>
          <c:marker>
            <c:symbol val="none"/>
          </c:marker>
          <c:cat>
            <c:numRef>
              <c:f>'Project Risk Roll Up Data'!$Y$104:$AL$104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Data'!$Y$105:$AL$105</c:f>
              <c:numCache>
                <c:formatCode>0.00</c:formatCode>
                <c:ptCount val="14"/>
                <c:pt idx="0">
                  <c:v>6</c:v>
                </c:pt>
                <c:pt idx="1">
                  <c:v>6.57</c:v>
                </c:pt>
                <c:pt idx="2">
                  <c:v>5.62</c:v>
                </c:pt>
                <c:pt idx="3">
                  <c:v>5.8</c:v>
                </c:pt>
                <c:pt idx="4">
                  <c:v>5.4</c:v>
                </c:pt>
                <c:pt idx="5">
                  <c:v>5.3</c:v>
                </c:pt>
                <c:pt idx="6">
                  <c:v>4.25</c:v>
                </c:pt>
                <c:pt idx="7">
                  <c:v>6</c:v>
                </c:pt>
                <c:pt idx="8">
                  <c:v>5.13</c:v>
                </c:pt>
                <c:pt idx="9">
                  <c:v>4.29</c:v>
                </c:pt>
                <c:pt idx="10">
                  <c:v>3.78</c:v>
                </c:pt>
                <c:pt idx="11">
                  <c:v>3</c:v>
                </c:pt>
                <c:pt idx="12">
                  <c:v>3</c:v>
                </c:pt>
                <c:pt idx="13">
                  <c:v>2.8</c:v>
                </c:pt>
              </c:numCache>
            </c:numRef>
          </c:val>
          <c:smooth val="0"/>
          <c:extLst xmlns:c16r2="http://schemas.microsoft.com/office/drawing/2015/06/chart">
            <c:ext xmlns:c16="http://schemas.microsoft.com/office/drawing/2014/chart" uri="{C3380CC4-5D6E-409C-BE32-E72D297353CC}">
              <c16:uniqueId val="{00000000-7B18-413C-9BF8-CA922FE474B1}"/>
            </c:ext>
          </c:extLst>
        </c:ser>
        <c:ser>
          <c:idx val="1"/>
          <c:order val="1"/>
          <c:tx>
            <c:strRef>
              <c:f>'Project Risk Roll Up Data'!$A$106</c:f>
              <c:strCache>
                <c:ptCount val="1"/>
                <c:pt idx="0">
                  <c:v>UCL</c:v>
                </c:pt>
              </c:strCache>
            </c:strRef>
          </c:tx>
          <c:spPr>
            <a:ln w="28575" cap="rnd">
              <a:solidFill>
                <a:schemeClr val="accent2"/>
              </a:solidFill>
              <a:round/>
            </a:ln>
            <a:effectLst/>
          </c:spPr>
          <c:marker>
            <c:symbol val="none"/>
          </c:marker>
          <c:cat>
            <c:numRef>
              <c:f>'Project Risk Roll Up Data'!$Y$104:$AL$104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Data'!$Y$106:$AL$106</c:f>
              <c:numCache>
                <c:formatCode>0.00</c:formatCode>
                <c:ptCount val="14"/>
                <c:pt idx="0">
                  <c:v>6.3964269855363529</c:v>
                </c:pt>
                <c:pt idx="1">
                  <c:v>6.3964269855363529</c:v>
                </c:pt>
                <c:pt idx="2">
                  <c:v>6.3964269855363529</c:v>
                </c:pt>
                <c:pt idx="3">
                  <c:v>6.3964269855363529</c:v>
                </c:pt>
                <c:pt idx="4">
                  <c:v>6.3964269855363529</c:v>
                </c:pt>
                <c:pt idx="5">
                  <c:v>6.3964269855363529</c:v>
                </c:pt>
                <c:pt idx="6">
                  <c:v>12.006637838482376</c:v>
                </c:pt>
                <c:pt idx="7">
                  <c:v>12.006637838482376</c:v>
                </c:pt>
                <c:pt idx="8">
                  <c:v>12.006637838482376</c:v>
                </c:pt>
                <c:pt idx="9">
                  <c:v>12.006637838482376</c:v>
                </c:pt>
                <c:pt idx="10">
                  <c:v>12.006637838482376</c:v>
                </c:pt>
                <c:pt idx="11">
                  <c:v>12.006637838482376</c:v>
                </c:pt>
                <c:pt idx="12">
                  <c:v>12.006637838482376</c:v>
                </c:pt>
                <c:pt idx="13">
                  <c:v>12.006637838482376</c:v>
                </c:pt>
              </c:numCache>
            </c:numRef>
          </c:val>
          <c:smooth val="0"/>
          <c:extLst xmlns:c16r2="http://schemas.microsoft.com/office/drawing/2015/06/chart">
            <c:ext xmlns:c16="http://schemas.microsoft.com/office/drawing/2014/chart" uri="{C3380CC4-5D6E-409C-BE32-E72D297353CC}">
              <c16:uniqueId val="{00000001-7B18-413C-9BF8-CA922FE474B1}"/>
            </c:ext>
          </c:extLst>
        </c:ser>
        <c:ser>
          <c:idx val="2"/>
          <c:order val="2"/>
          <c:tx>
            <c:strRef>
              <c:f>'Project Risk Roll Up Data'!$A$107</c:f>
              <c:strCache>
                <c:ptCount val="1"/>
                <c:pt idx="0">
                  <c:v>Mean</c:v>
                </c:pt>
              </c:strCache>
            </c:strRef>
          </c:tx>
          <c:spPr>
            <a:ln w="28575" cap="rnd">
              <a:solidFill>
                <a:schemeClr val="accent3"/>
              </a:solidFill>
              <a:round/>
            </a:ln>
            <a:effectLst/>
          </c:spPr>
          <c:marker>
            <c:symbol val="none"/>
          </c:marker>
          <c:cat>
            <c:numRef>
              <c:f>'Project Risk Roll Up Data'!$Y$104:$AL$104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Data'!$Y$107:$AL$107</c:f>
              <c:numCache>
                <c:formatCode>0.00</c:formatCode>
                <c:ptCount val="14"/>
                <c:pt idx="0">
                  <c:v>2.375</c:v>
                </c:pt>
                <c:pt idx="1">
                  <c:v>2.375</c:v>
                </c:pt>
                <c:pt idx="2">
                  <c:v>2.375</c:v>
                </c:pt>
                <c:pt idx="3">
                  <c:v>2.375</c:v>
                </c:pt>
                <c:pt idx="4">
                  <c:v>2.375</c:v>
                </c:pt>
                <c:pt idx="5">
                  <c:v>2.375</c:v>
                </c:pt>
                <c:pt idx="6">
                  <c:v>6.8275000000000006</c:v>
                </c:pt>
                <c:pt idx="7">
                  <c:v>6.8275000000000006</c:v>
                </c:pt>
                <c:pt idx="8">
                  <c:v>6.8275000000000006</c:v>
                </c:pt>
                <c:pt idx="9">
                  <c:v>6.8275000000000006</c:v>
                </c:pt>
                <c:pt idx="10">
                  <c:v>6.8275000000000006</c:v>
                </c:pt>
                <c:pt idx="11">
                  <c:v>6.8275000000000006</c:v>
                </c:pt>
                <c:pt idx="12">
                  <c:v>6.8275000000000006</c:v>
                </c:pt>
                <c:pt idx="13">
                  <c:v>6.8275000000000006</c:v>
                </c:pt>
              </c:numCache>
            </c:numRef>
          </c:val>
          <c:smooth val="0"/>
          <c:extLst xmlns:c16r2="http://schemas.microsoft.com/office/drawing/2015/06/chart">
            <c:ext xmlns:c16="http://schemas.microsoft.com/office/drawing/2014/chart" uri="{C3380CC4-5D6E-409C-BE32-E72D297353CC}">
              <c16:uniqueId val="{00000002-7B18-413C-9BF8-CA922FE474B1}"/>
            </c:ext>
          </c:extLst>
        </c:ser>
        <c:ser>
          <c:idx val="3"/>
          <c:order val="3"/>
          <c:tx>
            <c:strRef>
              <c:f>'Project Risk Roll Up Data'!$A$108</c:f>
              <c:strCache>
                <c:ptCount val="1"/>
                <c:pt idx="0">
                  <c:v>Baseline (Mean)</c:v>
                </c:pt>
              </c:strCache>
            </c:strRef>
          </c:tx>
          <c:spPr>
            <a:ln w="28575" cap="rnd">
              <a:solidFill>
                <a:schemeClr val="accent4"/>
              </a:solidFill>
              <a:round/>
            </a:ln>
            <a:effectLst/>
          </c:spPr>
          <c:marker>
            <c:symbol val="none"/>
          </c:marker>
          <c:cat>
            <c:numRef>
              <c:f>'Project Risk Roll Up Data'!$Y$104:$AL$104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Data'!$Y$108:$AL$108</c:f>
              <c:numCache>
                <c:formatCode>0.00</c:formatCode>
                <c:ptCount val="14"/>
                <c:pt idx="0">
                  <c:v>2.375</c:v>
                </c:pt>
                <c:pt idx="1">
                  <c:v>2.375</c:v>
                </c:pt>
                <c:pt idx="2">
                  <c:v>2.375</c:v>
                </c:pt>
                <c:pt idx="3">
                  <c:v>2.375</c:v>
                </c:pt>
                <c:pt idx="4">
                  <c:v>2.375</c:v>
                </c:pt>
                <c:pt idx="5">
                  <c:v>2.375</c:v>
                </c:pt>
                <c:pt idx="6">
                  <c:v>2.375</c:v>
                </c:pt>
                <c:pt idx="7">
                  <c:v>2.375</c:v>
                </c:pt>
                <c:pt idx="8">
                  <c:v>2.375</c:v>
                </c:pt>
                <c:pt idx="9">
                  <c:v>2.375</c:v>
                </c:pt>
                <c:pt idx="10">
                  <c:v>2.375</c:v>
                </c:pt>
                <c:pt idx="11">
                  <c:v>2.375</c:v>
                </c:pt>
                <c:pt idx="12">
                  <c:v>2.375</c:v>
                </c:pt>
                <c:pt idx="13">
                  <c:v>2.375</c:v>
                </c:pt>
              </c:numCache>
            </c:numRef>
          </c:val>
          <c:smooth val="0"/>
          <c:extLst xmlns:c16r2="http://schemas.microsoft.com/office/drawing/2015/06/chart">
            <c:ext xmlns:c16="http://schemas.microsoft.com/office/drawing/2014/chart" uri="{C3380CC4-5D6E-409C-BE32-E72D297353CC}">
              <c16:uniqueId val="{00000003-7B18-413C-9BF8-CA922FE474B1}"/>
            </c:ext>
          </c:extLst>
        </c:ser>
        <c:ser>
          <c:idx val="4"/>
          <c:order val="4"/>
          <c:tx>
            <c:strRef>
              <c:f>'Project Risk Roll Up Data'!$A$109</c:f>
              <c:strCache>
                <c:ptCount val="1"/>
                <c:pt idx="0">
                  <c:v>LCL</c:v>
                </c:pt>
              </c:strCache>
            </c:strRef>
          </c:tx>
          <c:spPr>
            <a:ln w="28575" cap="rnd">
              <a:solidFill>
                <a:schemeClr val="accent5"/>
              </a:solidFill>
              <a:round/>
            </a:ln>
            <a:effectLst/>
          </c:spPr>
          <c:marker>
            <c:symbol val="none"/>
          </c:marker>
          <c:cat>
            <c:numRef>
              <c:f>'Project Risk Roll Up Data'!$Y$104:$AL$104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Data'!$Y$109:$AL$109</c:f>
              <c:numCache>
                <c:formatCode>0.00</c:formatCode>
                <c:ptCount val="14"/>
                <c:pt idx="0">
                  <c:v>-1.6464269855363529</c:v>
                </c:pt>
                <c:pt idx="1">
                  <c:v>-1.6464269855363529</c:v>
                </c:pt>
                <c:pt idx="2">
                  <c:v>-1.6464269855363529</c:v>
                </c:pt>
                <c:pt idx="3">
                  <c:v>-1.6464269855363529</c:v>
                </c:pt>
                <c:pt idx="4">
                  <c:v>-1.6464269855363529</c:v>
                </c:pt>
                <c:pt idx="5">
                  <c:v>-1.6464269855363529</c:v>
                </c:pt>
                <c:pt idx="6">
                  <c:v>1.6483621615176238</c:v>
                </c:pt>
                <c:pt idx="7">
                  <c:v>1.6483621615176238</c:v>
                </c:pt>
                <c:pt idx="8">
                  <c:v>1.6483621615176238</c:v>
                </c:pt>
                <c:pt idx="9">
                  <c:v>1.6483621615176238</c:v>
                </c:pt>
                <c:pt idx="10">
                  <c:v>1.6483621615176238</c:v>
                </c:pt>
                <c:pt idx="11">
                  <c:v>1.6483621615176238</c:v>
                </c:pt>
                <c:pt idx="12">
                  <c:v>1.6483621615176238</c:v>
                </c:pt>
                <c:pt idx="13">
                  <c:v>1.6483621615176238</c:v>
                </c:pt>
              </c:numCache>
            </c:numRef>
          </c:val>
          <c:smooth val="0"/>
          <c:extLst xmlns:c16r2="http://schemas.microsoft.com/office/drawing/2015/06/chart">
            <c:ext xmlns:c16="http://schemas.microsoft.com/office/drawing/2014/chart" uri="{C3380CC4-5D6E-409C-BE32-E72D297353CC}">
              <c16:uniqueId val="{00000004-7B18-413C-9BF8-CA922FE474B1}"/>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208848"/>
        <c:axId val="496200616"/>
      </c:lineChart>
      <c:dateAx>
        <c:axId val="49620884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0616"/>
        <c:crosses val="autoZero"/>
        <c:auto val="1"/>
        <c:lblOffset val="100"/>
        <c:baseTimeUnit val="months"/>
      </c:dateAx>
      <c:valAx>
        <c:axId val="496200616"/>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8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Back Office</a:t>
            </a:r>
            <a:r>
              <a:rPr lang="en-US" baseline="0"/>
              <a:t> </a:t>
            </a:r>
            <a:r>
              <a:rPr lang="en-US"/>
              <a:t>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Data'!$A$115</c:f>
              <c:strCache>
                <c:ptCount val="1"/>
                <c:pt idx="0">
                  <c:v>Back Office</c:v>
                </c:pt>
              </c:strCache>
            </c:strRef>
          </c:tx>
          <c:spPr>
            <a:ln w="28575" cap="rnd">
              <a:solidFill>
                <a:schemeClr val="accent1"/>
              </a:solidFill>
              <a:round/>
            </a:ln>
            <a:effectLst/>
          </c:spPr>
          <c:marker>
            <c:symbol val="none"/>
          </c:marker>
          <c:cat>
            <c:numRef>
              <c:f>'Project Risk Roll Up Data'!$Y$114:$AL$114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Data'!$Y$115:$AL$115</c:f>
              <c:numCache>
                <c:formatCode>0.00</c:formatCode>
                <c:ptCount val="14"/>
                <c:pt idx="0">
                  <c:v>6.8</c:v>
                </c:pt>
                <c:pt idx="1">
                  <c:v>6.6</c:v>
                </c:pt>
                <c:pt idx="2">
                  <c:v>6.38</c:v>
                </c:pt>
                <c:pt idx="3">
                  <c:v>7.8</c:v>
                </c:pt>
                <c:pt idx="4">
                  <c:v>5.67</c:v>
                </c:pt>
                <c:pt idx="5">
                  <c:v>5.83</c:v>
                </c:pt>
                <c:pt idx="6">
                  <c:v>5.8</c:v>
                </c:pt>
                <c:pt idx="7">
                  <c:v>5.4</c:v>
                </c:pt>
                <c:pt idx="8">
                  <c:v>4</c:v>
                </c:pt>
                <c:pt idx="9">
                  <c:v>3.71</c:v>
                </c:pt>
                <c:pt idx="10">
                  <c:v>3.75</c:v>
                </c:pt>
                <c:pt idx="11">
                  <c:v>3.75</c:v>
                </c:pt>
                <c:pt idx="12">
                  <c:v>3.75</c:v>
                </c:pt>
                <c:pt idx="13">
                  <c:v>2.75</c:v>
                </c:pt>
              </c:numCache>
            </c:numRef>
          </c:val>
          <c:smooth val="0"/>
          <c:extLst xmlns:c16r2="http://schemas.microsoft.com/office/drawing/2015/06/chart">
            <c:ext xmlns:c16="http://schemas.microsoft.com/office/drawing/2014/chart" uri="{C3380CC4-5D6E-409C-BE32-E72D297353CC}">
              <c16:uniqueId val="{00000000-268F-4257-B0D4-20EB25823470}"/>
            </c:ext>
          </c:extLst>
        </c:ser>
        <c:ser>
          <c:idx val="1"/>
          <c:order val="1"/>
          <c:tx>
            <c:strRef>
              <c:f>'Project Risk Roll Up Data'!$A$116</c:f>
              <c:strCache>
                <c:ptCount val="1"/>
                <c:pt idx="0">
                  <c:v>UCL</c:v>
                </c:pt>
              </c:strCache>
            </c:strRef>
          </c:tx>
          <c:spPr>
            <a:ln w="28575" cap="rnd">
              <a:solidFill>
                <a:schemeClr val="accent2"/>
              </a:solidFill>
              <a:round/>
            </a:ln>
            <a:effectLst/>
          </c:spPr>
          <c:marker>
            <c:symbol val="none"/>
          </c:marker>
          <c:cat>
            <c:numRef>
              <c:f>'Project Risk Roll Up Data'!$Y$114:$AL$114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Data'!$Y$116:$AL$116</c:f>
              <c:numCache>
                <c:formatCode>0.00</c:formatCode>
                <c:ptCount val="14"/>
                <c:pt idx="0">
                  <c:v>2.5</c:v>
                </c:pt>
                <c:pt idx="1">
                  <c:v>2.5</c:v>
                </c:pt>
                <c:pt idx="2">
                  <c:v>2.5</c:v>
                </c:pt>
                <c:pt idx="3">
                  <c:v>2.5</c:v>
                </c:pt>
                <c:pt idx="4">
                  <c:v>2.5</c:v>
                </c:pt>
                <c:pt idx="5">
                  <c:v>2.5</c:v>
                </c:pt>
                <c:pt idx="6">
                  <c:v>11.600916638293834</c:v>
                </c:pt>
                <c:pt idx="7">
                  <c:v>11.600916638293834</c:v>
                </c:pt>
                <c:pt idx="8">
                  <c:v>11.600916638293834</c:v>
                </c:pt>
                <c:pt idx="9">
                  <c:v>11.600916638293834</c:v>
                </c:pt>
                <c:pt idx="10">
                  <c:v>11.600916638293834</c:v>
                </c:pt>
                <c:pt idx="11">
                  <c:v>11.600916638293834</c:v>
                </c:pt>
                <c:pt idx="12">
                  <c:v>11.600916638293834</c:v>
                </c:pt>
                <c:pt idx="13">
                  <c:v>11.600916638293834</c:v>
                </c:pt>
              </c:numCache>
            </c:numRef>
          </c:val>
          <c:smooth val="0"/>
          <c:extLst xmlns:c16r2="http://schemas.microsoft.com/office/drawing/2015/06/chart">
            <c:ext xmlns:c16="http://schemas.microsoft.com/office/drawing/2014/chart" uri="{C3380CC4-5D6E-409C-BE32-E72D297353CC}">
              <c16:uniqueId val="{00000001-268F-4257-B0D4-20EB25823470}"/>
            </c:ext>
          </c:extLst>
        </c:ser>
        <c:ser>
          <c:idx val="2"/>
          <c:order val="2"/>
          <c:tx>
            <c:strRef>
              <c:f>'Project Risk Roll Up Data'!$A$117</c:f>
              <c:strCache>
                <c:ptCount val="1"/>
                <c:pt idx="0">
                  <c:v>Mean</c:v>
                </c:pt>
              </c:strCache>
            </c:strRef>
          </c:tx>
          <c:spPr>
            <a:ln w="28575" cap="rnd">
              <a:solidFill>
                <a:schemeClr val="accent3"/>
              </a:solidFill>
              <a:round/>
            </a:ln>
            <a:effectLst/>
          </c:spPr>
          <c:marker>
            <c:symbol val="none"/>
          </c:marker>
          <c:cat>
            <c:numRef>
              <c:f>'Project Risk Roll Up Data'!$Y$114:$AL$114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Data'!$Y$117:$AL$117</c:f>
              <c:numCache>
                <c:formatCode>0.00</c:formatCode>
                <c:ptCount val="14"/>
                <c:pt idx="0">
                  <c:v>2.5</c:v>
                </c:pt>
                <c:pt idx="1">
                  <c:v>2.5</c:v>
                </c:pt>
                <c:pt idx="2">
                  <c:v>2.5</c:v>
                </c:pt>
                <c:pt idx="3">
                  <c:v>2.5</c:v>
                </c:pt>
                <c:pt idx="4">
                  <c:v>2.5</c:v>
                </c:pt>
                <c:pt idx="5">
                  <c:v>2.5</c:v>
                </c:pt>
                <c:pt idx="6">
                  <c:v>4.1358333333333333</c:v>
                </c:pt>
                <c:pt idx="7">
                  <c:v>4.1358333333333333</c:v>
                </c:pt>
                <c:pt idx="8">
                  <c:v>4.1358333333333333</c:v>
                </c:pt>
                <c:pt idx="9">
                  <c:v>4.1358333333333333</c:v>
                </c:pt>
                <c:pt idx="10">
                  <c:v>4.1358333333333333</c:v>
                </c:pt>
                <c:pt idx="11">
                  <c:v>4.1358333333333333</c:v>
                </c:pt>
                <c:pt idx="12">
                  <c:v>4.1358333333333333</c:v>
                </c:pt>
                <c:pt idx="13">
                  <c:v>4.1358333333333333</c:v>
                </c:pt>
              </c:numCache>
            </c:numRef>
          </c:val>
          <c:smooth val="0"/>
          <c:extLst xmlns:c16r2="http://schemas.microsoft.com/office/drawing/2015/06/chart">
            <c:ext xmlns:c16="http://schemas.microsoft.com/office/drawing/2014/chart" uri="{C3380CC4-5D6E-409C-BE32-E72D297353CC}">
              <c16:uniqueId val="{00000002-268F-4257-B0D4-20EB25823470}"/>
            </c:ext>
          </c:extLst>
        </c:ser>
        <c:ser>
          <c:idx val="3"/>
          <c:order val="3"/>
          <c:tx>
            <c:strRef>
              <c:f>'Project Risk Roll Up Data'!$A$118</c:f>
              <c:strCache>
                <c:ptCount val="1"/>
                <c:pt idx="0">
                  <c:v>Baseline (Mean)</c:v>
                </c:pt>
              </c:strCache>
            </c:strRef>
          </c:tx>
          <c:spPr>
            <a:ln w="28575" cap="rnd">
              <a:solidFill>
                <a:schemeClr val="accent4"/>
              </a:solidFill>
              <a:round/>
            </a:ln>
            <a:effectLst/>
          </c:spPr>
          <c:marker>
            <c:symbol val="none"/>
          </c:marker>
          <c:cat>
            <c:numRef>
              <c:f>'Project Risk Roll Up Data'!$Y$114:$AL$114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Data'!$Y$118:$AL$118</c:f>
              <c:numCache>
                <c:formatCode>0.00</c:formatCode>
                <c:ptCount val="14"/>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numCache>
            </c:numRef>
          </c:val>
          <c:smooth val="0"/>
          <c:extLst xmlns:c16r2="http://schemas.microsoft.com/office/drawing/2015/06/chart">
            <c:ext xmlns:c16="http://schemas.microsoft.com/office/drawing/2014/chart" uri="{C3380CC4-5D6E-409C-BE32-E72D297353CC}">
              <c16:uniqueId val="{00000003-268F-4257-B0D4-20EB25823470}"/>
            </c:ext>
          </c:extLst>
        </c:ser>
        <c:ser>
          <c:idx val="4"/>
          <c:order val="4"/>
          <c:tx>
            <c:strRef>
              <c:f>'Project Risk Roll Up Data'!$A$119</c:f>
              <c:strCache>
                <c:ptCount val="1"/>
                <c:pt idx="0">
                  <c:v>LCL</c:v>
                </c:pt>
              </c:strCache>
            </c:strRef>
          </c:tx>
          <c:spPr>
            <a:ln w="28575" cap="rnd">
              <a:solidFill>
                <a:schemeClr val="accent5"/>
              </a:solidFill>
              <a:round/>
            </a:ln>
            <a:effectLst/>
          </c:spPr>
          <c:marker>
            <c:symbol val="none"/>
          </c:marker>
          <c:cat>
            <c:numRef>
              <c:f>'Project Risk Roll Up Data'!$Y$114:$AL$114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Data'!$Y$119:$AL$119</c:f>
              <c:numCache>
                <c:formatCode>0.00</c:formatCode>
                <c:ptCount val="14"/>
                <c:pt idx="0">
                  <c:v>2.5</c:v>
                </c:pt>
                <c:pt idx="1">
                  <c:v>2.5</c:v>
                </c:pt>
                <c:pt idx="2">
                  <c:v>2.5</c:v>
                </c:pt>
                <c:pt idx="3">
                  <c:v>2.5</c:v>
                </c:pt>
                <c:pt idx="4">
                  <c:v>2.5</c:v>
                </c:pt>
                <c:pt idx="5">
                  <c:v>2.5</c:v>
                </c:pt>
                <c:pt idx="6">
                  <c:v>-3.3292499716271671</c:v>
                </c:pt>
                <c:pt idx="7">
                  <c:v>-3.3292499716271671</c:v>
                </c:pt>
                <c:pt idx="8">
                  <c:v>-3.3292499716271671</c:v>
                </c:pt>
                <c:pt idx="9">
                  <c:v>-3.3292499716271671</c:v>
                </c:pt>
                <c:pt idx="10">
                  <c:v>-3.3292499716271671</c:v>
                </c:pt>
                <c:pt idx="11">
                  <c:v>-3.3292499716271671</c:v>
                </c:pt>
                <c:pt idx="12">
                  <c:v>-3.3292499716271671</c:v>
                </c:pt>
                <c:pt idx="13">
                  <c:v>-3.3292499716271671</c:v>
                </c:pt>
              </c:numCache>
            </c:numRef>
          </c:val>
          <c:smooth val="0"/>
          <c:extLst xmlns:c16r2="http://schemas.microsoft.com/office/drawing/2015/06/chart">
            <c:ext xmlns:c16="http://schemas.microsoft.com/office/drawing/2014/chart" uri="{C3380CC4-5D6E-409C-BE32-E72D297353CC}">
              <c16:uniqueId val="{00000004-268F-4257-B0D4-20EB25823470}"/>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204144"/>
        <c:axId val="496199440"/>
      </c:lineChart>
      <c:dateAx>
        <c:axId val="49620414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9440"/>
        <c:crosses val="autoZero"/>
        <c:auto val="1"/>
        <c:lblOffset val="100"/>
        <c:baseTimeUnit val="months"/>
      </c:dateAx>
      <c:valAx>
        <c:axId val="496199440"/>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Satisfaction </a:t>
            </a:r>
            <a:r>
              <a:rPr lang="en-US"/>
              <a:t>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Data'!$A$125</c:f>
              <c:strCache>
                <c:ptCount val="1"/>
                <c:pt idx="0">
                  <c:v>Customer Satisfaction</c:v>
                </c:pt>
              </c:strCache>
            </c:strRef>
          </c:tx>
          <c:spPr>
            <a:ln w="28575" cap="rnd">
              <a:solidFill>
                <a:schemeClr val="accent1"/>
              </a:solidFill>
              <a:round/>
            </a:ln>
            <a:effectLst/>
          </c:spPr>
          <c:marker>
            <c:symbol val="none"/>
          </c:marker>
          <c:cat>
            <c:numRef>
              <c:f>'Project Risk Roll Up Data'!$Y$124:$AL$124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Data'!$Y$125:$AL$125</c:f>
              <c:numCache>
                <c:formatCode>0.00</c:formatCode>
                <c:ptCount val="14"/>
                <c:pt idx="0">
                  <c:v>4.29</c:v>
                </c:pt>
                <c:pt idx="1">
                  <c:v>4.43</c:v>
                </c:pt>
                <c:pt idx="2">
                  <c:v>4.46</c:v>
                </c:pt>
                <c:pt idx="3">
                  <c:v>5.3</c:v>
                </c:pt>
                <c:pt idx="4">
                  <c:v>5.3</c:v>
                </c:pt>
                <c:pt idx="5">
                  <c:v>6.1</c:v>
                </c:pt>
                <c:pt idx="6">
                  <c:v>6.63</c:v>
                </c:pt>
                <c:pt idx="7">
                  <c:v>5.13</c:v>
                </c:pt>
                <c:pt idx="8">
                  <c:v>4.63</c:v>
                </c:pt>
                <c:pt idx="9">
                  <c:v>4.1399999999999997</c:v>
                </c:pt>
                <c:pt idx="10">
                  <c:v>3.78</c:v>
                </c:pt>
                <c:pt idx="11">
                  <c:v>4.1100000000000003</c:v>
                </c:pt>
                <c:pt idx="12">
                  <c:v>3.78</c:v>
                </c:pt>
                <c:pt idx="13">
                  <c:v>3.2</c:v>
                </c:pt>
              </c:numCache>
            </c:numRef>
          </c:val>
          <c:smooth val="0"/>
          <c:extLst xmlns:c16r2="http://schemas.microsoft.com/office/drawing/2015/06/chart">
            <c:ext xmlns:c16="http://schemas.microsoft.com/office/drawing/2014/chart" uri="{C3380CC4-5D6E-409C-BE32-E72D297353CC}">
              <c16:uniqueId val="{00000000-DC09-4D5F-B9B1-90B6C9D2E36B}"/>
            </c:ext>
          </c:extLst>
        </c:ser>
        <c:ser>
          <c:idx val="1"/>
          <c:order val="1"/>
          <c:tx>
            <c:strRef>
              <c:f>'Project Risk Roll Up Data'!$A$126</c:f>
              <c:strCache>
                <c:ptCount val="1"/>
                <c:pt idx="0">
                  <c:v>UCL</c:v>
                </c:pt>
              </c:strCache>
            </c:strRef>
          </c:tx>
          <c:spPr>
            <a:ln w="28575" cap="rnd">
              <a:solidFill>
                <a:schemeClr val="accent2"/>
              </a:solidFill>
              <a:round/>
            </a:ln>
            <a:effectLst/>
          </c:spPr>
          <c:marker>
            <c:symbol val="none"/>
          </c:marker>
          <c:cat>
            <c:numRef>
              <c:f>'Project Risk Roll Up Data'!$Y$124:$AL$124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Data'!$Y$126:$AL$126</c:f>
              <c:numCache>
                <c:formatCode>0.00</c:formatCode>
                <c:ptCount val="14"/>
                <c:pt idx="0">
                  <c:v>6.6844809983099829</c:v>
                </c:pt>
                <c:pt idx="1">
                  <c:v>6.6844809983099829</c:v>
                </c:pt>
                <c:pt idx="2">
                  <c:v>6.6844809983099829</c:v>
                </c:pt>
                <c:pt idx="3">
                  <c:v>6.6844809983099829</c:v>
                </c:pt>
                <c:pt idx="4">
                  <c:v>6.6844809983099829</c:v>
                </c:pt>
                <c:pt idx="5">
                  <c:v>6.6844809983099829</c:v>
                </c:pt>
                <c:pt idx="6">
                  <c:v>9.1901050404715061</c:v>
                </c:pt>
                <c:pt idx="7">
                  <c:v>9.1901050404715061</c:v>
                </c:pt>
                <c:pt idx="8">
                  <c:v>9.1901050404715061</c:v>
                </c:pt>
                <c:pt idx="9">
                  <c:v>9.1901050404715061</c:v>
                </c:pt>
                <c:pt idx="10">
                  <c:v>9.1901050404715061</c:v>
                </c:pt>
                <c:pt idx="11">
                  <c:v>9.1901050404715061</c:v>
                </c:pt>
                <c:pt idx="12">
                  <c:v>9.1901050404715061</c:v>
                </c:pt>
                <c:pt idx="13">
                  <c:v>9.1901050404715061</c:v>
                </c:pt>
              </c:numCache>
            </c:numRef>
          </c:val>
          <c:smooth val="0"/>
          <c:extLst xmlns:c16r2="http://schemas.microsoft.com/office/drawing/2015/06/chart">
            <c:ext xmlns:c16="http://schemas.microsoft.com/office/drawing/2014/chart" uri="{C3380CC4-5D6E-409C-BE32-E72D297353CC}">
              <c16:uniqueId val="{00000001-DC09-4D5F-B9B1-90B6C9D2E36B}"/>
            </c:ext>
          </c:extLst>
        </c:ser>
        <c:ser>
          <c:idx val="2"/>
          <c:order val="2"/>
          <c:tx>
            <c:strRef>
              <c:f>'Project Risk Roll Up Data'!$A$127</c:f>
              <c:strCache>
                <c:ptCount val="1"/>
                <c:pt idx="0">
                  <c:v>Mean</c:v>
                </c:pt>
              </c:strCache>
            </c:strRef>
          </c:tx>
          <c:spPr>
            <a:ln w="28575" cap="rnd">
              <a:solidFill>
                <a:schemeClr val="accent3"/>
              </a:solidFill>
              <a:round/>
            </a:ln>
            <a:effectLst/>
          </c:spPr>
          <c:marker>
            <c:symbol val="none"/>
          </c:marker>
          <c:cat>
            <c:numRef>
              <c:f>'Project Risk Roll Up Data'!$Y$124:$AL$124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Data'!$Y$127:$AL$127</c:f>
              <c:numCache>
                <c:formatCode>0.00</c:formatCode>
                <c:ptCount val="14"/>
                <c:pt idx="0">
                  <c:v>3.9149999999999991</c:v>
                </c:pt>
                <c:pt idx="1">
                  <c:v>3.9149999999999991</c:v>
                </c:pt>
                <c:pt idx="2">
                  <c:v>3.9149999999999991</c:v>
                </c:pt>
                <c:pt idx="3">
                  <c:v>3.9149999999999991</c:v>
                </c:pt>
                <c:pt idx="4">
                  <c:v>3.9149999999999991</c:v>
                </c:pt>
                <c:pt idx="5">
                  <c:v>3.9149999999999991</c:v>
                </c:pt>
                <c:pt idx="6">
                  <c:v>5.6199999999999983</c:v>
                </c:pt>
                <c:pt idx="7">
                  <c:v>5.6199999999999983</c:v>
                </c:pt>
                <c:pt idx="8">
                  <c:v>5.6199999999999983</c:v>
                </c:pt>
                <c:pt idx="9">
                  <c:v>5.6199999999999983</c:v>
                </c:pt>
                <c:pt idx="10">
                  <c:v>5.6199999999999983</c:v>
                </c:pt>
                <c:pt idx="11">
                  <c:v>5.6199999999999983</c:v>
                </c:pt>
                <c:pt idx="12">
                  <c:v>5.6199999999999983</c:v>
                </c:pt>
                <c:pt idx="13">
                  <c:v>5.6199999999999983</c:v>
                </c:pt>
              </c:numCache>
            </c:numRef>
          </c:val>
          <c:smooth val="0"/>
          <c:extLst xmlns:c16r2="http://schemas.microsoft.com/office/drawing/2015/06/chart">
            <c:ext xmlns:c16="http://schemas.microsoft.com/office/drawing/2014/chart" uri="{C3380CC4-5D6E-409C-BE32-E72D297353CC}">
              <c16:uniqueId val="{00000002-DC09-4D5F-B9B1-90B6C9D2E36B}"/>
            </c:ext>
          </c:extLst>
        </c:ser>
        <c:ser>
          <c:idx val="3"/>
          <c:order val="3"/>
          <c:tx>
            <c:strRef>
              <c:f>'Project Risk Roll Up Data'!$A$128</c:f>
              <c:strCache>
                <c:ptCount val="1"/>
                <c:pt idx="0">
                  <c:v>Baseline (Mean)</c:v>
                </c:pt>
              </c:strCache>
            </c:strRef>
          </c:tx>
          <c:spPr>
            <a:ln w="28575" cap="rnd">
              <a:solidFill>
                <a:schemeClr val="accent4"/>
              </a:solidFill>
              <a:round/>
            </a:ln>
            <a:effectLst/>
          </c:spPr>
          <c:marker>
            <c:symbol val="none"/>
          </c:marker>
          <c:cat>
            <c:numRef>
              <c:f>'Project Risk Roll Up Data'!$Y$124:$AL$124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Data'!$Y$128:$AL$128</c:f>
              <c:numCache>
                <c:formatCode>0.00</c:formatCode>
                <c:ptCount val="14"/>
                <c:pt idx="0">
                  <c:v>4.5282352941176462</c:v>
                </c:pt>
                <c:pt idx="1">
                  <c:v>4.5282352941176462</c:v>
                </c:pt>
                <c:pt idx="2">
                  <c:v>4.5282352941176462</c:v>
                </c:pt>
                <c:pt idx="3">
                  <c:v>4.5282352941176462</c:v>
                </c:pt>
                <c:pt idx="4">
                  <c:v>4.5282352941176462</c:v>
                </c:pt>
                <c:pt idx="5">
                  <c:v>4.5282352941176462</c:v>
                </c:pt>
                <c:pt idx="6">
                  <c:v>4.5282352941176462</c:v>
                </c:pt>
                <c:pt idx="7">
                  <c:v>4.5282352941176462</c:v>
                </c:pt>
                <c:pt idx="8">
                  <c:v>4.5282352941176462</c:v>
                </c:pt>
                <c:pt idx="9">
                  <c:v>4.5282352941176462</c:v>
                </c:pt>
                <c:pt idx="10">
                  <c:v>4.5282352941176462</c:v>
                </c:pt>
                <c:pt idx="11">
                  <c:v>4.5282352941176462</c:v>
                </c:pt>
                <c:pt idx="12">
                  <c:v>4.5282352941176462</c:v>
                </c:pt>
                <c:pt idx="13">
                  <c:v>4.5282352941176462</c:v>
                </c:pt>
              </c:numCache>
            </c:numRef>
          </c:val>
          <c:smooth val="0"/>
          <c:extLst xmlns:c16r2="http://schemas.microsoft.com/office/drawing/2015/06/chart">
            <c:ext xmlns:c16="http://schemas.microsoft.com/office/drawing/2014/chart" uri="{C3380CC4-5D6E-409C-BE32-E72D297353CC}">
              <c16:uniqueId val="{00000003-DC09-4D5F-B9B1-90B6C9D2E36B}"/>
            </c:ext>
          </c:extLst>
        </c:ser>
        <c:ser>
          <c:idx val="4"/>
          <c:order val="4"/>
          <c:tx>
            <c:strRef>
              <c:f>'Project Risk Roll Up Data'!$A$129</c:f>
              <c:strCache>
                <c:ptCount val="1"/>
                <c:pt idx="0">
                  <c:v>LCL</c:v>
                </c:pt>
              </c:strCache>
            </c:strRef>
          </c:tx>
          <c:spPr>
            <a:ln w="28575" cap="rnd">
              <a:solidFill>
                <a:schemeClr val="accent5"/>
              </a:solidFill>
              <a:round/>
            </a:ln>
            <a:effectLst/>
          </c:spPr>
          <c:marker>
            <c:symbol val="none"/>
          </c:marker>
          <c:cat>
            <c:numRef>
              <c:f>'Project Risk Roll Up Data'!$Y$124:$AL$124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Data'!$Y$129:$AL$129</c:f>
              <c:numCache>
                <c:formatCode>0.00</c:formatCode>
                <c:ptCount val="14"/>
                <c:pt idx="0">
                  <c:v>1.1455190016900154</c:v>
                </c:pt>
                <c:pt idx="1">
                  <c:v>1.1455190016900154</c:v>
                </c:pt>
                <c:pt idx="2">
                  <c:v>1.1455190016900154</c:v>
                </c:pt>
                <c:pt idx="3">
                  <c:v>1.1455190016900154</c:v>
                </c:pt>
                <c:pt idx="4">
                  <c:v>1.1455190016900154</c:v>
                </c:pt>
                <c:pt idx="5">
                  <c:v>1.1455190016900154</c:v>
                </c:pt>
                <c:pt idx="6">
                  <c:v>2.0498949595284905</c:v>
                </c:pt>
                <c:pt idx="7">
                  <c:v>2.0498949595284905</c:v>
                </c:pt>
                <c:pt idx="8">
                  <c:v>2.0498949595284905</c:v>
                </c:pt>
                <c:pt idx="9">
                  <c:v>2.0498949595284905</c:v>
                </c:pt>
                <c:pt idx="10">
                  <c:v>2.0498949595284905</c:v>
                </c:pt>
                <c:pt idx="11">
                  <c:v>2.0498949595284905</c:v>
                </c:pt>
                <c:pt idx="12">
                  <c:v>2.0498949595284905</c:v>
                </c:pt>
                <c:pt idx="13">
                  <c:v>2.0498949595284905</c:v>
                </c:pt>
              </c:numCache>
            </c:numRef>
          </c:val>
          <c:smooth val="0"/>
          <c:extLst xmlns:c16r2="http://schemas.microsoft.com/office/drawing/2015/06/chart">
            <c:ext xmlns:c16="http://schemas.microsoft.com/office/drawing/2014/chart" uri="{C3380CC4-5D6E-409C-BE32-E72D297353CC}">
              <c16:uniqueId val="{00000004-DC09-4D5F-B9B1-90B6C9D2E36B}"/>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202184"/>
        <c:axId val="496202968"/>
      </c:lineChart>
      <c:dateAx>
        <c:axId val="49620218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2968"/>
        <c:crosses val="autoZero"/>
        <c:auto val="1"/>
        <c:lblOffset val="100"/>
        <c:baseTimeUnit val="months"/>
      </c:dateAx>
      <c:valAx>
        <c:axId val="496202968"/>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2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Data'!$A$22</c:f>
              <c:strCache>
                <c:ptCount val="1"/>
                <c:pt idx="0">
                  <c:v>Mean</c:v>
                </c:pt>
              </c:strCache>
            </c:strRef>
          </c:tx>
          <c:spPr>
            <a:ln w="28575" cap="rnd">
              <a:solidFill>
                <a:schemeClr val="accent1"/>
              </a:solidFill>
              <a:round/>
            </a:ln>
            <a:effectLst/>
          </c:spPr>
          <c:marker>
            <c:symbol val="none"/>
          </c:marker>
          <c:cat>
            <c:strRef>
              <c:f>('Project Risk Roll Up Data'!$B$21,'Project Risk Roll Up Data'!$S$21,'Project Risk Roll Up Data'!$AE$21)</c:f>
              <c:strCache>
                <c:ptCount val="3"/>
                <c:pt idx="0">
                  <c:v>Baseline</c:v>
                </c:pt>
                <c:pt idx="1">
                  <c:v>2015</c:v>
                </c:pt>
                <c:pt idx="2">
                  <c:v>2016</c:v>
                </c:pt>
              </c:strCache>
            </c:strRef>
          </c:cat>
          <c:val>
            <c:numRef>
              <c:f>('Project Risk Roll Up Data'!$B$22,'Project Risk Roll Up Data'!$S$22,'Project Risk Roll Up Data'!$AE$22)</c:f>
              <c:numCache>
                <c:formatCode>General</c:formatCode>
                <c:ptCount val="3"/>
                <c:pt idx="0">
                  <c:v>3.1764705882352939</c:v>
                </c:pt>
                <c:pt idx="1">
                  <c:v>2.5</c:v>
                </c:pt>
                <c:pt idx="2">
                  <c:v>6.0091666666666663</c:v>
                </c:pt>
              </c:numCache>
            </c:numRef>
          </c:val>
          <c:smooth val="0"/>
          <c:extLst xmlns:c16r2="http://schemas.microsoft.com/office/drawing/2015/06/chart">
            <c:ext xmlns:c16="http://schemas.microsoft.com/office/drawing/2014/chart" uri="{C3380CC4-5D6E-409C-BE32-E72D297353CC}">
              <c16:uniqueId val="{00000004-8DAF-43B4-93E6-2CEB4B09FEEB}"/>
            </c:ext>
          </c:extLst>
        </c:ser>
        <c:ser>
          <c:idx val="1"/>
          <c:order val="1"/>
          <c:tx>
            <c:strRef>
              <c:f>'Project Risk Roll Up Data'!$A$23</c:f>
              <c:strCache>
                <c:ptCount val="1"/>
                <c:pt idx="0">
                  <c:v>STDEV</c:v>
                </c:pt>
              </c:strCache>
            </c:strRef>
          </c:tx>
          <c:spPr>
            <a:ln w="28575" cap="rnd">
              <a:solidFill>
                <a:schemeClr val="accent2"/>
              </a:solidFill>
              <a:round/>
            </a:ln>
            <a:effectLst/>
          </c:spPr>
          <c:marker>
            <c:symbol val="none"/>
          </c:marker>
          <c:cat>
            <c:strRef>
              <c:f>('Project Risk Roll Up Data'!$B$21,'Project Risk Roll Up Data'!$S$21,'Project Risk Roll Up Data'!$AE$21)</c:f>
              <c:strCache>
                <c:ptCount val="3"/>
                <c:pt idx="0">
                  <c:v>Baseline</c:v>
                </c:pt>
                <c:pt idx="1">
                  <c:v>2015</c:v>
                </c:pt>
                <c:pt idx="2">
                  <c:v>2016</c:v>
                </c:pt>
              </c:strCache>
            </c:strRef>
          </c:cat>
          <c:val>
            <c:numRef>
              <c:f>('Project Risk Roll Up Data'!$B$23,'Project Risk Roll Up Data'!$S$23,'Project Risk Roll Up Data'!$AE$23)</c:f>
              <c:numCache>
                <c:formatCode>General</c:formatCode>
                <c:ptCount val="3"/>
                <c:pt idx="0">
                  <c:v>1.7570695562798688</c:v>
                </c:pt>
                <c:pt idx="1">
                  <c:v>0.64636161189641672</c:v>
                </c:pt>
                <c:pt idx="2">
                  <c:v>1.8508847358913396</c:v>
                </c:pt>
              </c:numCache>
            </c:numRef>
          </c:val>
          <c:smooth val="0"/>
          <c:extLst xmlns:c16r2="http://schemas.microsoft.com/office/drawing/2015/06/chart">
            <c:ext xmlns:c16="http://schemas.microsoft.com/office/drawing/2014/chart" uri="{C3380CC4-5D6E-409C-BE32-E72D297353CC}">
              <c16:uniqueId val="{00000005-8DAF-43B4-93E6-2CEB4B09FEEB}"/>
            </c:ext>
          </c:extLst>
        </c:ser>
        <c:dLbls>
          <c:showLegendKey val="0"/>
          <c:showVal val="0"/>
          <c:showCatName val="0"/>
          <c:showSerName val="0"/>
          <c:showPercent val="0"/>
          <c:showBubbleSize val="0"/>
        </c:dLbls>
        <c:smooth val="0"/>
        <c:axId val="496206496"/>
        <c:axId val="496209240"/>
      </c:lineChart>
      <c:catAx>
        <c:axId val="49620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9240"/>
        <c:crosses val="autoZero"/>
        <c:auto val="1"/>
        <c:lblAlgn val="ctr"/>
        <c:lblOffset val="100"/>
        <c:noMultiLvlLbl val="0"/>
      </c:catAx>
      <c:valAx>
        <c:axId val="496209240"/>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6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Resources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Data'!$A$32</c:f>
              <c:strCache>
                <c:ptCount val="1"/>
                <c:pt idx="0">
                  <c:v>Mean</c:v>
                </c:pt>
              </c:strCache>
            </c:strRef>
          </c:tx>
          <c:spPr>
            <a:ln w="28575" cap="rnd">
              <a:solidFill>
                <a:schemeClr val="accent1"/>
              </a:solidFill>
              <a:round/>
            </a:ln>
            <a:effectLst/>
          </c:spPr>
          <c:marker>
            <c:symbol val="none"/>
          </c:marker>
          <c:cat>
            <c:strRef>
              <c:f>('Project Risk Roll Up Data'!$B$31,'Project Risk Roll Up Data'!$S$31,'Project Risk Roll Up Data'!$AE$31)</c:f>
              <c:strCache>
                <c:ptCount val="3"/>
                <c:pt idx="0">
                  <c:v>Baseline</c:v>
                </c:pt>
                <c:pt idx="1">
                  <c:v>2015</c:v>
                </c:pt>
                <c:pt idx="2">
                  <c:v>2016</c:v>
                </c:pt>
              </c:strCache>
            </c:strRef>
          </c:cat>
          <c:val>
            <c:numRef>
              <c:f>('Project Risk Roll Up Data'!$B$32,'Project Risk Roll Up Data'!$S$32,'Project Risk Roll Up Data'!$AE$32)</c:f>
              <c:numCache>
                <c:formatCode>General</c:formatCode>
                <c:ptCount val="3"/>
                <c:pt idx="0">
                  <c:v>5.6270588235294117</c:v>
                </c:pt>
                <c:pt idx="1">
                  <c:v>5.2216666666666667</c:v>
                </c:pt>
                <c:pt idx="2">
                  <c:v>7.600833333333334</c:v>
                </c:pt>
              </c:numCache>
            </c:numRef>
          </c:val>
          <c:smooth val="0"/>
          <c:extLst xmlns:c16r2="http://schemas.microsoft.com/office/drawing/2015/06/chart">
            <c:ext xmlns:c16="http://schemas.microsoft.com/office/drawing/2014/chart" uri="{C3380CC4-5D6E-409C-BE32-E72D297353CC}">
              <c16:uniqueId val="{00000000-8DC2-4086-B7BD-A73FD26584E4}"/>
            </c:ext>
          </c:extLst>
        </c:ser>
        <c:ser>
          <c:idx val="1"/>
          <c:order val="1"/>
          <c:tx>
            <c:strRef>
              <c:f>'Project Risk Roll Up Data'!$A$33</c:f>
              <c:strCache>
                <c:ptCount val="1"/>
                <c:pt idx="0">
                  <c:v>STDEV</c:v>
                </c:pt>
              </c:strCache>
            </c:strRef>
          </c:tx>
          <c:spPr>
            <a:ln w="28575" cap="rnd">
              <a:solidFill>
                <a:schemeClr val="accent2"/>
              </a:solidFill>
              <a:round/>
            </a:ln>
            <a:effectLst/>
          </c:spPr>
          <c:marker>
            <c:symbol val="none"/>
          </c:marker>
          <c:cat>
            <c:strRef>
              <c:f>('Project Risk Roll Up Data'!$B$31,'Project Risk Roll Up Data'!$S$31,'Project Risk Roll Up Data'!$AE$31)</c:f>
              <c:strCache>
                <c:ptCount val="3"/>
                <c:pt idx="0">
                  <c:v>Baseline</c:v>
                </c:pt>
                <c:pt idx="1">
                  <c:v>2015</c:v>
                </c:pt>
                <c:pt idx="2">
                  <c:v>2016</c:v>
                </c:pt>
              </c:strCache>
            </c:strRef>
          </c:cat>
          <c:val>
            <c:numRef>
              <c:f>('Project Risk Roll Up Data'!$B$33,'Project Risk Roll Up Data'!$S$33,'Project Risk Roll Up Data'!$AE$33)</c:f>
              <c:numCache>
                <c:formatCode>General</c:formatCode>
                <c:ptCount val="3"/>
                <c:pt idx="0">
                  <c:v>2.5206086209622494</c:v>
                </c:pt>
                <c:pt idx="1">
                  <c:v>2.800353648301507</c:v>
                </c:pt>
                <c:pt idx="2">
                  <c:v>0.68530356209655197</c:v>
                </c:pt>
              </c:numCache>
            </c:numRef>
          </c:val>
          <c:smooth val="0"/>
          <c:extLst xmlns:c16r2="http://schemas.microsoft.com/office/drawing/2015/06/chart">
            <c:ext xmlns:c16="http://schemas.microsoft.com/office/drawing/2014/chart" uri="{C3380CC4-5D6E-409C-BE32-E72D297353CC}">
              <c16:uniqueId val="{00000001-8DC2-4086-B7BD-A73FD26584E4}"/>
            </c:ext>
          </c:extLst>
        </c:ser>
        <c:dLbls>
          <c:showLegendKey val="0"/>
          <c:showVal val="0"/>
          <c:showCatName val="0"/>
          <c:showSerName val="0"/>
          <c:showPercent val="0"/>
          <c:showBubbleSize val="0"/>
        </c:dLbls>
        <c:smooth val="0"/>
        <c:axId val="496209632"/>
        <c:axId val="496206888"/>
      </c:lineChart>
      <c:catAx>
        <c:axId val="49620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6888"/>
        <c:crosses val="autoZero"/>
        <c:auto val="1"/>
        <c:lblAlgn val="ctr"/>
        <c:lblOffset val="100"/>
        <c:noMultiLvlLbl val="0"/>
      </c:catAx>
      <c:valAx>
        <c:axId val="496206888"/>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9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Data'!$A$42</c:f>
              <c:strCache>
                <c:ptCount val="1"/>
                <c:pt idx="0">
                  <c:v>Mean</c:v>
                </c:pt>
              </c:strCache>
            </c:strRef>
          </c:tx>
          <c:spPr>
            <a:ln w="28575" cap="rnd">
              <a:solidFill>
                <a:schemeClr val="accent1"/>
              </a:solidFill>
              <a:round/>
            </a:ln>
            <a:effectLst/>
          </c:spPr>
          <c:marker>
            <c:symbol val="none"/>
          </c:marker>
          <c:cat>
            <c:strRef>
              <c:f>('Project Risk Roll Up Data'!$B$41,'Project Risk Roll Up Data'!$S$41,'Project Risk Roll Up Data'!$AE$41)</c:f>
              <c:strCache>
                <c:ptCount val="3"/>
                <c:pt idx="0">
                  <c:v>Baseline</c:v>
                </c:pt>
                <c:pt idx="1">
                  <c:v>2015</c:v>
                </c:pt>
                <c:pt idx="2">
                  <c:v>2016</c:v>
                </c:pt>
              </c:strCache>
            </c:strRef>
          </c:cat>
          <c:val>
            <c:numRef>
              <c:f>('Project Risk Roll Up Data'!$B$42,'Project Risk Roll Up Data'!$S$42,'Project Risk Roll Up Data'!$AE$42)</c:f>
              <c:numCache>
                <c:formatCode>General</c:formatCode>
                <c:ptCount val="3"/>
                <c:pt idx="0">
                  <c:v>3.2541176470588233</c:v>
                </c:pt>
                <c:pt idx="1">
                  <c:v>2.6099999999999994</c:v>
                </c:pt>
                <c:pt idx="2">
                  <c:v>4.8224999999999989</c:v>
                </c:pt>
              </c:numCache>
            </c:numRef>
          </c:val>
          <c:smooth val="0"/>
          <c:extLst xmlns:c16r2="http://schemas.microsoft.com/office/drawing/2015/06/chart">
            <c:ext xmlns:c16="http://schemas.microsoft.com/office/drawing/2014/chart" uri="{C3380CC4-5D6E-409C-BE32-E72D297353CC}">
              <c16:uniqueId val="{00000000-2FF7-40EA-A342-62225BB022A9}"/>
            </c:ext>
          </c:extLst>
        </c:ser>
        <c:ser>
          <c:idx val="1"/>
          <c:order val="1"/>
          <c:tx>
            <c:strRef>
              <c:f>'Project Risk Roll Up Data'!$A$43</c:f>
              <c:strCache>
                <c:ptCount val="1"/>
                <c:pt idx="0">
                  <c:v>STDEV</c:v>
                </c:pt>
              </c:strCache>
            </c:strRef>
          </c:tx>
          <c:spPr>
            <a:ln w="28575" cap="rnd">
              <a:solidFill>
                <a:schemeClr val="accent2"/>
              </a:solidFill>
              <a:round/>
            </a:ln>
            <a:effectLst/>
          </c:spPr>
          <c:marker>
            <c:symbol val="none"/>
          </c:marker>
          <c:cat>
            <c:strRef>
              <c:f>('Project Risk Roll Up Data'!$B$41,'Project Risk Roll Up Data'!$S$41,'Project Risk Roll Up Data'!$AE$41)</c:f>
              <c:strCache>
                <c:ptCount val="3"/>
                <c:pt idx="0">
                  <c:v>Baseline</c:v>
                </c:pt>
                <c:pt idx="1">
                  <c:v>2015</c:v>
                </c:pt>
                <c:pt idx="2">
                  <c:v>2016</c:v>
                </c:pt>
              </c:strCache>
            </c:strRef>
          </c:cat>
          <c:val>
            <c:numRef>
              <c:f>('Project Risk Roll Up Data'!$B$43,'Project Risk Roll Up Data'!$S$43,'Project Risk Roll Up Data'!$AE$43)</c:f>
              <c:numCache>
                <c:formatCode>General</c:formatCode>
                <c:ptCount val="3"/>
                <c:pt idx="0">
                  <c:v>1.8600033485849983</c:v>
                </c:pt>
                <c:pt idx="1">
                  <c:v>1.0442700800080424</c:v>
                </c:pt>
                <c:pt idx="2">
                  <c:v>0.67619184900934159</c:v>
                </c:pt>
              </c:numCache>
            </c:numRef>
          </c:val>
          <c:smooth val="0"/>
          <c:extLst xmlns:c16r2="http://schemas.microsoft.com/office/drawing/2015/06/chart">
            <c:ext xmlns:c16="http://schemas.microsoft.com/office/drawing/2014/chart" uri="{C3380CC4-5D6E-409C-BE32-E72D297353CC}">
              <c16:uniqueId val="{00000001-2FF7-40EA-A342-62225BB022A9}"/>
            </c:ext>
          </c:extLst>
        </c:ser>
        <c:dLbls>
          <c:showLegendKey val="0"/>
          <c:showVal val="0"/>
          <c:showCatName val="0"/>
          <c:showSerName val="0"/>
          <c:showPercent val="0"/>
          <c:showBubbleSize val="0"/>
        </c:dLbls>
        <c:smooth val="0"/>
        <c:axId val="496199832"/>
        <c:axId val="496200224"/>
      </c:lineChart>
      <c:catAx>
        <c:axId val="496199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0224"/>
        <c:crosses val="autoZero"/>
        <c:auto val="1"/>
        <c:lblAlgn val="ctr"/>
        <c:lblOffset val="100"/>
        <c:noMultiLvlLbl val="0"/>
      </c:catAx>
      <c:valAx>
        <c:axId val="496200224"/>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9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Risks/Issues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Data'!$A$52</c:f>
              <c:strCache>
                <c:ptCount val="1"/>
                <c:pt idx="0">
                  <c:v>Mean</c:v>
                </c:pt>
              </c:strCache>
            </c:strRef>
          </c:tx>
          <c:spPr>
            <a:ln w="28575" cap="rnd">
              <a:solidFill>
                <a:schemeClr val="accent1"/>
              </a:solidFill>
              <a:round/>
            </a:ln>
            <a:effectLst/>
          </c:spPr>
          <c:marker>
            <c:symbol val="none"/>
          </c:marker>
          <c:cat>
            <c:strRef>
              <c:f>('Project Risk Roll Up Data'!$B$51,'Project Risk Roll Up Data'!$S$51,'Project Risk Roll Up Data'!$AE$51)</c:f>
              <c:strCache>
                <c:ptCount val="3"/>
                <c:pt idx="0">
                  <c:v>Baseline</c:v>
                </c:pt>
                <c:pt idx="1">
                  <c:v>2015</c:v>
                </c:pt>
                <c:pt idx="2">
                  <c:v>2016</c:v>
                </c:pt>
              </c:strCache>
            </c:strRef>
          </c:cat>
          <c:val>
            <c:numRef>
              <c:f>('Project Risk Roll Up Data'!$B$52,'Project Risk Roll Up Data'!$S$52,'Project Risk Roll Up Data'!$AE$52)</c:f>
              <c:numCache>
                <c:formatCode>General</c:formatCode>
                <c:ptCount val="3"/>
                <c:pt idx="0">
                  <c:v>5.118235294117647</c:v>
                </c:pt>
                <c:pt idx="1">
                  <c:v>4.2508333333333335</c:v>
                </c:pt>
                <c:pt idx="2">
                  <c:v>7.0891666666666664</c:v>
                </c:pt>
              </c:numCache>
            </c:numRef>
          </c:val>
          <c:smooth val="0"/>
          <c:extLst xmlns:c16r2="http://schemas.microsoft.com/office/drawing/2015/06/chart">
            <c:ext xmlns:c16="http://schemas.microsoft.com/office/drawing/2014/chart" uri="{C3380CC4-5D6E-409C-BE32-E72D297353CC}">
              <c16:uniqueId val="{00000000-5FB3-4C05-A6C5-F5EC63155490}"/>
            </c:ext>
          </c:extLst>
        </c:ser>
        <c:ser>
          <c:idx val="1"/>
          <c:order val="1"/>
          <c:tx>
            <c:strRef>
              <c:f>'Project Risk Roll Up Data'!$A$53</c:f>
              <c:strCache>
                <c:ptCount val="1"/>
                <c:pt idx="0">
                  <c:v>STDEV</c:v>
                </c:pt>
              </c:strCache>
            </c:strRef>
          </c:tx>
          <c:spPr>
            <a:ln w="28575" cap="rnd">
              <a:solidFill>
                <a:schemeClr val="accent2"/>
              </a:solidFill>
              <a:round/>
            </a:ln>
            <a:effectLst/>
          </c:spPr>
          <c:marker>
            <c:symbol val="none"/>
          </c:marker>
          <c:cat>
            <c:strRef>
              <c:f>('Project Risk Roll Up Data'!$B$51,'Project Risk Roll Up Data'!$S$51,'Project Risk Roll Up Data'!$AE$51)</c:f>
              <c:strCache>
                <c:ptCount val="3"/>
                <c:pt idx="0">
                  <c:v>Baseline</c:v>
                </c:pt>
                <c:pt idx="1">
                  <c:v>2015</c:v>
                </c:pt>
                <c:pt idx="2">
                  <c:v>2016</c:v>
                </c:pt>
              </c:strCache>
            </c:strRef>
          </c:cat>
          <c:val>
            <c:numRef>
              <c:f>('Project Risk Roll Up Data'!$B$53,'Project Risk Roll Up Data'!$S$53,'Project Risk Roll Up Data'!$AE$53)</c:f>
              <c:numCache>
                <c:formatCode>General</c:formatCode>
                <c:ptCount val="3"/>
                <c:pt idx="0">
                  <c:v>2.6489381563942538</c:v>
                </c:pt>
                <c:pt idx="1">
                  <c:v>2.5460670923777484</c:v>
                </c:pt>
                <c:pt idx="2">
                  <c:v>1.2292847400916609</c:v>
                </c:pt>
              </c:numCache>
            </c:numRef>
          </c:val>
          <c:smooth val="0"/>
          <c:extLst xmlns:c16r2="http://schemas.microsoft.com/office/drawing/2015/06/chart">
            <c:ext xmlns:c16="http://schemas.microsoft.com/office/drawing/2014/chart" uri="{C3380CC4-5D6E-409C-BE32-E72D297353CC}">
              <c16:uniqueId val="{00000001-5FB3-4C05-A6C5-F5EC63155490}"/>
            </c:ext>
          </c:extLst>
        </c:ser>
        <c:dLbls>
          <c:showLegendKey val="0"/>
          <c:showVal val="0"/>
          <c:showCatName val="0"/>
          <c:showSerName val="0"/>
          <c:showPercent val="0"/>
          <c:showBubbleSize val="0"/>
        </c:dLbls>
        <c:smooth val="0"/>
        <c:axId val="496212768"/>
        <c:axId val="496221784"/>
      </c:lineChart>
      <c:catAx>
        <c:axId val="49621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21784"/>
        <c:crosses val="autoZero"/>
        <c:auto val="1"/>
        <c:lblAlgn val="ctr"/>
        <c:lblOffset val="100"/>
        <c:noMultiLvlLbl val="0"/>
      </c:catAx>
      <c:valAx>
        <c:axId val="496221784"/>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2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Data'!$A$2</c:f>
              <c:strCache>
                <c:ptCount val="1"/>
                <c:pt idx="0">
                  <c:v>Mean</c:v>
                </c:pt>
              </c:strCache>
            </c:strRef>
          </c:tx>
          <c:spPr>
            <a:ln w="28575" cap="rnd">
              <a:solidFill>
                <a:schemeClr val="accent1"/>
              </a:solidFill>
              <a:round/>
            </a:ln>
            <a:effectLst/>
          </c:spPr>
          <c:marker>
            <c:symbol val="none"/>
          </c:marker>
          <c:cat>
            <c:strRef>
              <c:f>('Project Risk Roll Up Data'!$B$1,'Project Risk Roll Up Data'!$S$1,'Project Risk Roll Up Data'!$AE$1)</c:f>
              <c:strCache>
                <c:ptCount val="3"/>
                <c:pt idx="0">
                  <c:v>Baseline</c:v>
                </c:pt>
                <c:pt idx="1">
                  <c:v>2015</c:v>
                </c:pt>
                <c:pt idx="2">
                  <c:v>2016</c:v>
                </c:pt>
              </c:strCache>
            </c:strRef>
          </c:cat>
          <c:val>
            <c:numRef>
              <c:f>('Project Risk Roll Up Data'!$B$2,'Project Risk Roll Up Data'!$S$2,'Project Risk Roll Up Data'!$AE$2)</c:f>
              <c:numCache>
                <c:formatCode>General</c:formatCode>
                <c:ptCount val="3"/>
                <c:pt idx="0">
                  <c:v>4.1376470588235295</c:v>
                </c:pt>
                <c:pt idx="1">
                  <c:v>3.1116666666666668</c:v>
                </c:pt>
                <c:pt idx="2">
                  <c:v>5.7225000000000001</c:v>
                </c:pt>
              </c:numCache>
            </c:numRef>
          </c:val>
          <c:smooth val="0"/>
          <c:extLst xmlns:c16r2="http://schemas.microsoft.com/office/drawing/2015/06/chart">
            <c:ext xmlns:c16="http://schemas.microsoft.com/office/drawing/2014/chart" uri="{C3380CC4-5D6E-409C-BE32-E72D297353CC}">
              <c16:uniqueId val="{00000000-936D-4746-A530-1E4A8410A45F}"/>
            </c:ext>
          </c:extLst>
        </c:ser>
        <c:ser>
          <c:idx val="1"/>
          <c:order val="1"/>
          <c:tx>
            <c:strRef>
              <c:f>'Project Risk Roll Up Data'!$A$3</c:f>
              <c:strCache>
                <c:ptCount val="1"/>
                <c:pt idx="0">
                  <c:v>STDEV</c:v>
                </c:pt>
              </c:strCache>
            </c:strRef>
          </c:tx>
          <c:spPr>
            <a:ln w="28575" cap="rnd">
              <a:solidFill>
                <a:schemeClr val="accent2"/>
              </a:solidFill>
              <a:round/>
            </a:ln>
            <a:effectLst/>
          </c:spPr>
          <c:marker>
            <c:symbol val="none"/>
          </c:marker>
          <c:cat>
            <c:strRef>
              <c:f>('Project Risk Roll Up Data'!$B$1,'Project Risk Roll Up Data'!$S$1,'Project Risk Roll Up Data'!$AE$1)</c:f>
              <c:strCache>
                <c:ptCount val="3"/>
                <c:pt idx="0">
                  <c:v>Baseline</c:v>
                </c:pt>
                <c:pt idx="1">
                  <c:v>2015</c:v>
                </c:pt>
                <c:pt idx="2">
                  <c:v>2016</c:v>
                </c:pt>
              </c:strCache>
            </c:strRef>
          </c:cat>
          <c:val>
            <c:numRef>
              <c:f>('Project Risk Roll Up Data'!$B$3,'Project Risk Roll Up Data'!$S$3,'Project Risk Roll Up Data'!$AE$3)</c:f>
              <c:numCache>
                <c:formatCode>General</c:formatCode>
                <c:ptCount val="3"/>
                <c:pt idx="0">
                  <c:v>2.1637264408253278</c:v>
                </c:pt>
                <c:pt idx="1">
                  <c:v>0.9764547551673286</c:v>
                </c:pt>
                <c:pt idx="2">
                  <c:v>2.1585146320251498</c:v>
                </c:pt>
              </c:numCache>
            </c:numRef>
          </c:val>
          <c:smooth val="0"/>
          <c:extLst xmlns:c16r2="http://schemas.microsoft.com/office/drawing/2015/06/chart">
            <c:ext xmlns:c16="http://schemas.microsoft.com/office/drawing/2014/chart" uri="{C3380CC4-5D6E-409C-BE32-E72D297353CC}">
              <c16:uniqueId val="{00000001-936D-4746-A530-1E4A8410A45F}"/>
            </c:ext>
          </c:extLst>
        </c:ser>
        <c:dLbls>
          <c:showLegendKey val="0"/>
          <c:showVal val="0"/>
          <c:showCatName val="0"/>
          <c:showSerName val="0"/>
          <c:showPercent val="0"/>
          <c:showBubbleSize val="0"/>
        </c:dLbls>
        <c:smooth val="0"/>
        <c:axId val="496186112"/>
        <c:axId val="496188856"/>
      </c:lineChart>
      <c:catAx>
        <c:axId val="49618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8856"/>
        <c:crosses val="autoZero"/>
        <c:auto val="1"/>
        <c:lblAlgn val="ctr"/>
        <c:lblOffset val="100"/>
        <c:noMultiLvlLbl val="0"/>
      </c:catAx>
      <c:valAx>
        <c:axId val="496188856"/>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a:t>
                </a:r>
                <a:r>
                  <a:rPr lang="en-US" baseline="0"/>
                  <a:t> 1 - 25 High)</a:t>
                </a:r>
                <a:endParaRPr lang="en-US"/>
              </a:p>
            </c:rich>
          </c:tx>
          <c:layout>
            <c:manualLayout>
              <c:xMode val="edge"/>
              <c:yMode val="edge"/>
              <c:x val="2.2222222222222223E-2"/>
              <c:y val="0.373765675123942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Data'!$A$62</c:f>
              <c:strCache>
                <c:ptCount val="1"/>
                <c:pt idx="0">
                  <c:v>Mean</c:v>
                </c:pt>
              </c:strCache>
            </c:strRef>
          </c:tx>
          <c:spPr>
            <a:ln w="28575" cap="rnd">
              <a:solidFill>
                <a:schemeClr val="accent1"/>
              </a:solidFill>
              <a:round/>
            </a:ln>
            <a:effectLst/>
          </c:spPr>
          <c:marker>
            <c:symbol val="none"/>
          </c:marker>
          <c:cat>
            <c:strRef>
              <c:f>('Project Risk Roll Up Data'!$B$61,'Project Risk Roll Up Data'!$S$61,'Project Risk Roll Up Data'!$AE$61)</c:f>
              <c:strCache>
                <c:ptCount val="3"/>
                <c:pt idx="0">
                  <c:v>Baseline</c:v>
                </c:pt>
                <c:pt idx="1">
                  <c:v>2015</c:v>
                </c:pt>
                <c:pt idx="2">
                  <c:v>2016</c:v>
                </c:pt>
              </c:strCache>
            </c:strRef>
          </c:cat>
          <c:val>
            <c:numRef>
              <c:f>('Project Risk Roll Up Data'!$B$62,'Project Risk Roll Up Data'!$S$62,'Project Risk Roll Up Data'!$AE$62)</c:f>
              <c:numCache>
                <c:formatCode>General</c:formatCode>
                <c:ptCount val="3"/>
                <c:pt idx="0">
                  <c:v>3.9035294117647066</c:v>
                </c:pt>
                <c:pt idx="1">
                  <c:v>3.0300000000000007</c:v>
                </c:pt>
                <c:pt idx="2">
                  <c:v>7.078333333333334</c:v>
                </c:pt>
              </c:numCache>
            </c:numRef>
          </c:val>
          <c:smooth val="0"/>
          <c:extLst xmlns:c16r2="http://schemas.microsoft.com/office/drawing/2015/06/chart">
            <c:ext xmlns:c16="http://schemas.microsoft.com/office/drawing/2014/chart" uri="{C3380CC4-5D6E-409C-BE32-E72D297353CC}">
              <c16:uniqueId val="{00000000-1557-428A-A74B-B0CD5B7B8043}"/>
            </c:ext>
          </c:extLst>
        </c:ser>
        <c:ser>
          <c:idx val="1"/>
          <c:order val="1"/>
          <c:tx>
            <c:strRef>
              <c:f>'Project Risk Roll Up Data'!$A$63</c:f>
              <c:strCache>
                <c:ptCount val="1"/>
                <c:pt idx="0">
                  <c:v>STDEV</c:v>
                </c:pt>
              </c:strCache>
            </c:strRef>
          </c:tx>
          <c:spPr>
            <a:ln w="28575" cap="rnd">
              <a:solidFill>
                <a:schemeClr val="accent2"/>
              </a:solidFill>
              <a:round/>
            </a:ln>
            <a:effectLst/>
          </c:spPr>
          <c:marker>
            <c:symbol val="none"/>
          </c:marker>
          <c:cat>
            <c:strRef>
              <c:f>('Project Risk Roll Up Data'!$B$61,'Project Risk Roll Up Data'!$S$61,'Project Risk Roll Up Data'!$AE$61)</c:f>
              <c:strCache>
                <c:ptCount val="3"/>
                <c:pt idx="0">
                  <c:v>Baseline</c:v>
                </c:pt>
                <c:pt idx="1">
                  <c:v>2015</c:v>
                </c:pt>
                <c:pt idx="2">
                  <c:v>2016</c:v>
                </c:pt>
              </c:strCache>
            </c:strRef>
          </c:cat>
          <c:val>
            <c:numRef>
              <c:f>('Project Risk Roll Up Data'!$B$63,'Project Risk Roll Up Data'!$S$63,'Project Risk Roll Up Data'!$AE$63)</c:f>
              <c:numCache>
                <c:formatCode>General</c:formatCode>
                <c:ptCount val="3"/>
                <c:pt idx="0">
                  <c:v>2.5554208613351168</c:v>
                </c:pt>
                <c:pt idx="1">
                  <c:v>0.81037028573362535</c:v>
                </c:pt>
                <c:pt idx="2">
                  <c:v>2.3808746058725716</c:v>
                </c:pt>
              </c:numCache>
            </c:numRef>
          </c:val>
          <c:smooth val="0"/>
          <c:extLst xmlns:c16r2="http://schemas.microsoft.com/office/drawing/2015/06/chart">
            <c:ext xmlns:c16="http://schemas.microsoft.com/office/drawing/2014/chart" uri="{C3380CC4-5D6E-409C-BE32-E72D297353CC}">
              <c16:uniqueId val="{00000001-1557-428A-A74B-B0CD5B7B8043}"/>
            </c:ext>
          </c:extLst>
        </c:ser>
        <c:dLbls>
          <c:showLegendKey val="0"/>
          <c:showVal val="0"/>
          <c:showCatName val="0"/>
          <c:showSerName val="0"/>
          <c:showPercent val="0"/>
          <c:showBubbleSize val="0"/>
        </c:dLbls>
        <c:smooth val="0"/>
        <c:axId val="496214728"/>
        <c:axId val="496220216"/>
      </c:lineChart>
      <c:catAx>
        <c:axId val="49621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20216"/>
        <c:crosses val="autoZero"/>
        <c:auto val="1"/>
        <c:lblAlgn val="ctr"/>
        <c:lblOffset val="100"/>
        <c:noMultiLvlLbl val="0"/>
      </c:catAx>
      <c:valAx>
        <c:axId val="496220216"/>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4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Deliverables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Data'!$A$82</c:f>
              <c:strCache>
                <c:ptCount val="1"/>
                <c:pt idx="0">
                  <c:v>Mean</c:v>
                </c:pt>
              </c:strCache>
            </c:strRef>
          </c:tx>
          <c:spPr>
            <a:ln w="28575" cap="rnd">
              <a:solidFill>
                <a:schemeClr val="accent1"/>
              </a:solidFill>
              <a:round/>
            </a:ln>
            <a:effectLst/>
          </c:spPr>
          <c:marker>
            <c:symbol val="none"/>
          </c:marker>
          <c:cat>
            <c:strRef>
              <c:f>('Project Risk Roll Up Data'!$B$71,'Project Risk Roll Up Data'!$S$71,'Project Risk Roll Up Data'!$AE$71)</c:f>
              <c:strCache>
                <c:ptCount val="3"/>
                <c:pt idx="0">
                  <c:v>Baseline</c:v>
                </c:pt>
                <c:pt idx="1">
                  <c:v>2015</c:v>
                </c:pt>
                <c:pt idx="2">
                  <c:v>2016</c:v>
                </c:pt>
              </c:strCache>
            </c:strRef>
          </c:cat>
          <c:val>
            <c:numRef>
              <c:f>('Project Risk Roll Up Data'!$B$82,'Project Risk Roll Up Data'!$S$82,'Project Risk Roll Up Data'!$AE$82)</c:f>
              <c:numCache>
                <c:formatCode>General</c:formatCode>
                <c:ptCount val="3"/>
                <c:pt idx="0">
                  <c:v>4.9411764705882355</c:v>
                </c:pt>
                <c:pt idx="1">
                  <c:v>4.25</c:v>
                </c:pt>
                <c:pt idx="2">
                  <c:v>5.0887500000000001</c:v>
                </c:pt>
              </c:numCache>
            </c:numRef>
          </c:val>
          <c:smooth val="0"/>
          <c:extLst xmlns:c16r2="http://schemas.microsoft.com/office/drawing/2015/06/chart">
            <c:ext xmlns:c16="http://schemas.microsoft.com/office/drawing/2014/chart" uri="{C3380CC4-5D6E-409C-BE32-E72D297353CC}">
              <c16:uniqueId val="{00000000-309D-4C0D-8561-6A7A629D505B}"/>
            </c:ext>
          </c:extLst>
        </c:ser>
        <c:ser>
          <c:idx val="1"/>
          <c:order val="1"/>
          <c:tx>
            <c:strRef>
              <c:f>'Project Risk Roll Up Data'!$A$83</c:f>
              <c:strCache>
                <c:ptCount val="1"/>
                <c:pt idx="0">
                  <c:v>STDEV</c:v>
                </c:pt>
              </c:strCache>
            </c:strRef>
          </c:tx>
          <c:spPr>
            <a:ln w="28575" cap="rnd">
              <a:solidFill>
                <a:schemeClr val="accent2"/>
              </a:solidFill>
              <a:round/>
            </a:ln>
            <a:effectLst/>
          </c:spPr>
          <c:marker>
            <c:symbol val="none"/>
          </c:marker>
          <c:cat>
            <c:strRef>
              <c:f>('Project Risk Roll Up Data'!$B$71,'Project Risk Roll Up Data'!$S$71,'Project Risk Roll Up Data'!$AE$71)</c:f>
              <c:strCache>
                <c:ptCount val="3"/>
                <c:pt idx="0">
                  <c:v>Baseline</c:v>
                </c:pt>
                <c:pt idx="1">
                  <c:v>2015</c:v>
                </c:pt>
                <c:pt idx="2">
                  <c:v>2016</c:v>
                </c:pt>
              </c:strCache>
            </c:strRef>
          </c:cat>
          <c:val>
            <c:numRef>
              <c:f>('Project Risk Roll Up Data'!$B$83,'Project Risk Roll Up Data'!$S$83,'Project Risk Roll Up Data'!$AE$83)</c:f>
              <c:numCache>
                <c:formatCode>General</c:formatCode>
                <c:ptCount val="3"/>
                <c:pt idx="0">
                  <c:v>1.8123591461794994</c:v>
                </c:pt>
                <c:pt idx="1">
                  <c:v>1.5585195967113576</c:v>
                </c:pt>
                <c:pt idx="2">
                  <c:v>1.0975163723152368</c:v>
                </c:pt>
              </c:numCache>
            </c:numRef>
          </c:val>
          <c:smooth val="0"/>
          <c:extLst xmlns:c16r2="http://schemas.microsoft.com/office/drawing/2015/06/chart">
            <c:ext xmlns:c16="http://schemas.microsoft.com/office/drawing/2014/chart" uri="{C3380CC4-5D6E-409C-BE32-E72D297353CC}">
              <c16:uniqueId val="{00000001-309D-4C0D-8561-6A7A629D505B}"/>
            </c:ext>
          </c:extLst>
        </c:ser>
        <c:dLbls>
          <c:showLegendKey val="0"/>
          <c:showVal val="0"/>
          <c:showCatName val="0"/>
          <c:showSerName val="0"/>
          <c:showPercent val="0"/>
          <c:showBubbleSize val="0"/>
        </c:dLbls>
        <c:smooth val="0"/>
        <c:axId val="496211200"/>
        <c:axId val="496216296"/>
      </c:lineChart>
      <c:catAx>
        <c:axId val="49621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6296"/>
        <c:crosses val="autoZero"/>
        <c:auto val="1"/>
        <c:lblAlgn val="ctr"/>
        <c:lblOffset val="100"/>
        <c:noMultiLvlLbl val="0"/>
      </c:catAx>
      <c:valAx>
        <c:axId val="496216296"/>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1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Stakeholders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Data'!$A$82</c:f>
              <c:strCache>
                <c:ptCount val="1"/>
                <c:pt idx="0">
                  <c:v>Mean</c:v>
                </c:pt>
              </c:strCache>
            </c:strRef>
          </c:tx>
          <c:spPr>
            <a:ln w="28575" cap="rnd">
              <a:solidFill>
                <a:schemeClr val="accent1"/>
              </a:solidFill>
              <a:round/>
            </a:ln>
            <a:effectLst/>
          </c:spPr>
          <c:marker>
            <c:symbol val="none"/>
          </c:marker>
          <c:cat>
            <c:strRef>
              <c:f>('Project Risk Roll Up Data'!$B$81,'Project Risk Roll Up Data'!$S$81,'Project Risk Roll Up Data'!$AE$81)</c:f>
              <c:strCache>
                <c:ptCount val="3"/>
                <c:pt idx="0">
                  <c:v>Baseline</c:v>
                </c:pt>
                <c:pt idx="1">
                  <c:v>2015</c:v>
                </c:pt>
                <c:pt idx="2">
                  <c:v>2016</c:v>
                </c:pt>
              </c:strCache>
            </c:strRef>
          </c:cat>
          <c:val>
            <c:numRef>
              <c:f>('Project Risk Roll Up Data'!$B$82,'Project Risk Roll Up Data'!$S$82,'Project Risk Roll Up Data'!$AE$82)</c:f>
              <c:numCache>
                <c:formatCode>General</c:formatCode>
                <c:ptCount val="3"/>
                <c:pt idx="0">
                  <c:v>4.9411764705882355</c:v>
                </c:pt>
                <c:pt idx="1">
                  <c:v>4.25</c:v>
                </c:pt>
                <c:pt idx="2">
                  <c:v>5.0887500000000001</c:v>
                </c:pt>
              </c:numCache>
            </c:numRef>
          </c:val>
          <c:smooth val="0"/>
          <c:extLst xmlns:c16r2="http://schemas.microsoft.com/office/drawing/2015/06/chart">
            <c:ext xmlns:c16="http://schemas.microsoft.com/office/drawing/2014/chart" uri="{C3380CC4-5D6E-409C-BE32-E72D297353CC}">
              <c16:uniqueId val="{00000000-13E1-412F-8FD4-AC879DD807EF}"/>
            </c:ext>
          </c:extLst>
        </c:ser>
        <c:ser>
          <c:idx val="1"/>
          <c:order val="1"/>
          <c:tx>
            <c:strRef>
              <c:f>'Project Risk Roll Up Data'!$A$83</c:f>
              <c:strCache>
                <c:ptCount val="1"/>
                <c:pt idx="0">
                  <c:v>STDEV</c:v>
                </c:pt>
              </c:strCache>
            </c:strRef>
          </c:tx>
          <c:spPr>
            <a:ln w="28575" cap="rnd">
              <a:solidFill>
                <a:schemeClr val="accent2"/>
              </a:solidFill>
              <a:round/>
            </a:ln>
            <a:effectLst/>
          </c:spPr>
          <c:marker>
            <c:symbol val="none"/>
          </c:marker>
          <c:cat>
            <c:strRef>
              <c:f>('Project Risk Roll Up Data'!$B$81,'Project Risk Roll Up Data'!$S$81,'Project Risk Roll Up Data'!$AE$81)</c:f>
              <c:strCache>
                <c:ptCount val="3"/>
                <c:pt idx="0">
                  <c:v>Baseline</c:v>
                </c:pt>
                <c:pt idx="1">
                  <c:v>2015</c:v>
                </c:pt>
                <c:pt idx="2">
                  <c:v>2016</c:v>
                </c:pt>
              </c:strCache>
            </c:strRef>
          </c:cat>
          <c:val>
            <c:numRef>
              <c:f>('Project Risk Roll Up Data'!$B$83,'Project Risk Roll Up Data'!$S$83,'Project Risk Roll Up Data'!$AE$83)</c:f>
              <c:numCache>
                <c:formatCode>General</c:formatCode>
                <c:ptCount val="3"/>
                <c:pt idx="0">
                  <c:v>1.8123591461794994</c:v>
                </c:pt>
                <c:pt idx="1">
                  <c:v>1.5585195967113576</c:v>
                </c:pt>
                <c:pt idx="2">
                  <c:v>1.0975163723152368</c:v>
                </c:pt>
              </c:numCache>
            </c:numRef>
          </c:val>
          <c:smooth val="0"/>
          <c:extLst xmlns:c16r2="http://schemas.microsoft.com/office/drawing/2015/06/chart">
            <c:ext xmlns:c16="http://schemas.microsoft.com/office/drawing/2014/chart" uri="{C3380CC4-5D6E-409C-BE32-E72D297353CC}">
              <c16:uniqueId val="{00000001-13E1-412F-8FD4-AC879DD807EF}"/>
            </c:ext>
          </c:extLst>
        </c:ser>
        <c:dLbls>
          <c:showLegendKey val="0"/>
          <c:showVal val="0"/>
          <c:showCatName val="0"/>
          <c:showSerName val="0"/>
          <c:showPercent val="0"/>
          <c:showBubbleSize val="0"/>
        </c:dLbls>
        <c:smooth val="0"/>
        <c:axId val="496220608"/>
        <c:axId val="496210808"/>
      </c:lineChart>
      <c:catAx>
        <c:axId val="49622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0808"/>
        <c:crosses val="autoZero"/>
        <c:auto val="1"/>
        <c:lblAlgn val="ctr"/>
        <c:lblOffset val="100"/>
        <c:noMultiLvlLbl val="0"/>
      </c:catAx>
      <c:valAx>
        <c:axId val="496210808"/>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20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to Client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Data'!$A$92</c:f>
              <c:strCache>
                <c:ptCount val="1"/>
                <c:pt idx="0">
                  <c:v>Mean</c:v>
                </c:pt>
              </c:strCache>
            </c:strRef>
          </c:tx>
          <c:spPr>
            <a:ln w="28575" cap="rnd">
              <a:solidFill>
                <a:schemeClr val="accent1"/>
              </a:solidFill>
              <a:round/>
            </a:ln>
            <a:effectLst/>
          </c:spPr>
          <c:marker>
            <c:symbol val="none"/>
          </c:marker>
          <c:cat>
            <c:strRef>
              <c:f>('Project Risk Roll Up Data'!$B$91,'Project Risk Roll Up Data'!$S$91,'Project Risk Roll Up Data'!$AE$91)</c:f>
              <c:strCache>
                <c:ptCount val="3"/>
                <c:pt idx="0">
                  <c:v>Baseline</c:v>
                </c:pt>
                <c:pt idx="1">
                  <c:v>2015</c:v>
                </c:pt>
                <c:pt idx="2">
                  <c:v>2016</c:v>
                </c:pt>
              </c:strCache>
            </c:strRef>
          </c:cat>
          <c:val>
            <c:numRef>
              <c:f>('Project Risk Roll Up Data'!$B$92,'Project Risk Roll Up Data'!$S$92,'Project Risk Roll Up Data'!$AE$92)</c:f>
              <c:numCache>
                <c:formatCode>General</c:formatCode>
                <c:ptCount val="3"/>
                <c:pt idx="0">
                  <c:v>3.3529411764705883</c:v>
                </c:pt>
                <c:pt idx="1">
                  <c:v>2.9999999999999996</c:v>
                </c:pt>
                <c:pt idx="2">
                  <c:v>4.8</c:v>
                </c:pt>
              </c:numCache>
            </c:numRef>
          </c:val>
          <c:smooth val="0"/>
          <c:extLst xmlns:c16r2="http://schemas.microsoft.com/office/drawing/2015/06/chart">
            <c:ext xmlns:c16="http://schemas.microsoft.com/office/drawing/2014/chart" uri="{C3380CC4-5D6E-409C-BE32-E72D297353CC}">
              <c16:uniqueId val="{00000000-0749-460C-955B-576EC45C1A2F}"/>
            </c:ext>
          </c:extLst>
        </c:ser>
        <c:ser>
          <c:idx val="1"/>
          <c:order val="1"/>
          <c:tx>
            <c:strRef>
              <c:f>'Project Risk Roll Up Data'!$A$93</c:f>
              <c:strCache>
                <c:ptCount val="1"/>
                <c:pt idx="0">
                  <c:v>STDEV</c:v>
                </c:pt>
              </c:strCache>
            </c:strRef>
          </c:tx>
          <c:spPr>
            <a:ln w="28575" cap="rnd">
              <a:solidFill>
                <a:schemeClr val="accent2"/>
              </a:solidFill>
              <a:round/>
            </a:ln>
            <a:effectLst/>
          </c:spPr>
          <c:marker>
            <c:symbol val="none"/>
          </c:marker>
          <c:cat>
            <c:strRef>
              <c:f>('Project Risk Roll Up Data'!$B$91,'Project Risk Roll Up Data'!$S$91,'Project Risk Roll Up Data'!$AE$91)</c:f>
              <c:strCache>
                <c:ptCount val="3"/>
                <c:pt idx="0">
                  <c:v>Baseline</c:v>
                </c:pt>
                <c:pt idx="1">
                  <c:v>2015</c:v>
                </c:pt>
                <c:pt idx="2">
                  <c:v>2016</c:v>
                </c:pt>
              </c:strCache>
            </c:strRef>
          </c:cat>
          <c:val>
            <c:numRef>
              <c:f>('Project Risk Roll Up Data'!$B$93,'Project Risk Roll Up Data'!$S$93,'Project Risk Roll Up Data'!$AE$93)</c:f>
              <c:numCache>
                <c:formatCode>General</c:formatCode>
                <c:ptCount val="3"/>
                <c:pt idx="0">
                  <c:v>1.0702817919533381</c:v>
                </c:pt>
                <c:pt idx="1">
                  <c:v>0.547052709221579</c:v>
                </c:pt>
                <c:pt idx="2">
                  <c:v>1.0995453605922783</c:v>
                </c:pt>
              </c:numCache>
            </c:numRef>
          </c:val>
          <c:smooth val="0"/>
          <c:extLst xmlns:c16r2="http://schemas.microsoft.com/office/drawing/2015/06/chart">
            <c:ext xmlns:c16="http://schemas.microsoft.com/office/drawing/2014/chart" uri="{C3380CC4-5D6E-409C-BE32-E72D297353CC}">
              <c16:uniqueId val="{00000001-0749-460C-955B-576EC45C1A2F}"/>
            </c:ext>
          </c:extLst>
        </c:ser>
        <c:dLbls>
          <c:showLegendKey val="0"/>
          <c:showVal val="0"/>
          <c:showCatName val="0"/>
          <c:showSerName val="0"/>
          <c:showPercent val="0"/>
          <c:showBubbleSize val="0"/>
        </c:dLbls>
        <c:smooth val="0"/>
        <c:axId val="496219432"/>
        <c:axId val="496221000"/>
      </c:lineChart>
      <c:catAx>
        <c:axId val="496219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21000"/>
        <c:crosses val="autoZero"/>
        <c:auto val="1"/>
        <c:lblAlgn val="ctr"/>
        <c:lblOffset val="100"/>
        <c:noMultiLvlLbl val="0"/>
      </c:catAx>
      <c:valAx>
        <c:axId val="496221000"/>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9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Subcontractors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Data'!$A$102</c:f>
              <c:strCache>
                <c:ptCount val="1"/>
                <c:pt idx="0">
                  <c:v>Mean</c:v>
                </c:pt>
              </c:strCache>
            </c:strRef>
          </c:tx>
          <c:spPr>
            <a:ln w="28575" cap="rnd">
              <a:solidFill>
                <a:schemeClr val="accent1"/>
              </a:solidFill>
              <a:round/>
            </a:ln>
            <a:effectLst/>
          </c:spPr>
          <c:marker>
            <c:symbol val="none"/>
          </c:marker>
          <c:cat>
            <c:strRef>
              <c:f>('Project Risk Roll Up Data'!$B$101,'Project Risk Roll Up Data'!$S$101,'Project Risk Roll Up Data'!$AE$101)</c:f>
              <c:strCache>
                <c:ptCount val="3"/>
                <c:pt idx="0">
                  <c:v>Baseline</c:v>
                </c:pt>
                <c:pt idx="1">
                  <c:v>2015</c:v>
                </c:pt>
                <c:pt idx="2">
                  <c:v>2016</c:v>
                </c:pt>
              </c:strCache>
            </c:strRef>
          </c:cat>
          <c:val>
            <c:numRef>
              <c:f>('Project Risk Roll Up Data'!$B$102,'Project Risk Roll Up Data'!$S$102,'Project Risk Roll Up Data'!$AE$102)</c:f>
              <c:numCache>
                <c:formatCode>General</c:formatCode>
                <c:ptCount val="3"/>
                <c:pt idx="0">
                  <c:v>2.375</c:v>
                </c:pt>
                <c:pt idx="1">
                  <c:v>2.375</c:v>
                </c:pt>
                <c:pt idx="2">
                  <c:v>6.8275000000000006</c:v>
                </c:pt>
              </c:numCache>
            </c:numRef>
          </c:val>
          <c:smooth val="0"/>
          <c:extLst xmlns:c16r2="http://schemas.microsoft.com/office/drawing/2015/06/chart">
            <c:ext xmlns:c16="http://schemas.microsoft.com/office/drawing/2014/chart" uri="{C3380CC4-5D6E-409C-BE32-E72D297353CC}">
              <c16:uniqueId val="{00000000-F58A-43D8-ADE9-6935DFAB87A2}"/>
            </c:ext>
          </c:extLst>
        </c:ser>
        <c:ser>
          <c:idx val="1"/>
          <c:order val="1"/>
          <c:tx>
            <c:strRef>
              <c:f>'Project Risk Roll Up Data'!$A$103</c:f>
              <c:strCache>
                <c:ptCount val="1"/>
                <c:pt idx="0">
                  <c:v>STDEV</c:v>
                </c:pt>
              </c:strCache>
            </c:strRef>
          </c:tx>
          <c:spPr>
            <a:ln w="28575" cap="rnd">
              <a:solidFill>
                <a:schemeClr val="accent2"/>
              </a:solidFill>
              <a:round/>
            </a:ln>
            <a:effectLst/>
          </c:spPr>
          <c:marker>
            <c:symbol val="none"/>
          </c:marker>
          <c:cat>
            <c:strRef>
              <c:f>('Project Risk Roll Up Data'!$B$101,'Project Risk Roll Up Data'!$S$101,'Project Risk Roll Up Data'!$AE$101)</c:f>
              <c:strCache>
                <c:ptCount val="3"/>
                <c:pt idx="0">
                  <c:v>Baseline</c:v>
                </c:pt>
                <c:pt idx="1">
                  <c:v>2015</c:v>
                </c:pt>
                <c:pt idx="2">
                  <c:v>2016</c:v>
                </c:pt>
              </c:strCache>
            </c:strRef>
          </c:cat>
          <c:val>
            <c:numRef>
              <c:f>('Project Risk Roll Up Data'!$B$103,'Project Risk Roll Up Data'!$S$103,'Project Risk Roll Up Data'!$AE$103)</c:f>
              <c:numCache>
                <c:formatCode>General</c:formatCode>
                <c:ptCount val="3"/>
                <c:pt idx="0">
                  <c:v>1.340475661845451</c:v>
                </c:pt>
                <c:pt idx="1">
                  <c:v>1.340475661845451</c:v>
                </c:pt>
                <c:pt idx="2">
                  <c:v>1.7263792794941255</c:v>
                </c:pt>
              </c:numCache>
            </c:numRef>
          </c:val>
          <c:smooth val="0"/>
          <c:extLst xmlns:c16r2="http://schemas.microsoft.com/office/drawing/2015/06/chart">
            <c:ext xmlns:c16="http://schemas.microsoft.com/office/drawing/2014/chart" uri="{C3380CC4-5D6E-409C-BE32-E72D297353CC}">
              <c16:uniqueId val="{00000001-F58A-43D8-ADE9-6935DFAB87A2}"/>
            </c:ext>
          </c:extLst>
        </c:ser>
        <c:dLbls>
          <c:showLegendKey val="0"/>
          <c:showVal val="0"/>
          <c:showCatName val="0"/>
          <c:showSerName val="0"/>
          <c:showPercent val="0"/>
          <c:showBubbleSize val="0"/>
        </c:dLbls>
        <c:smooth val="0"/>
        <c:axId val="496221392"/>
        <c:axId val="496222176"/>
      </c:lineChart>
      <c:catAx>
        <c:axId val="49622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22176"/>
        <c:crosses val="autoZero"/>
        <c:auto val="1"/>
        <c:lblAlgn val="ctr"/>
        <c:lblOffset val="100"/>
        <c:noMultiLvlLbl val="0"/>
      </c:catAx>
      <c:valAx>
        <c:axId val="496222176"/>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21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Back</a:t>
            </a:r>
            <a:r>
              <a:rPr lang="en-US" baseline="0"/>
              <a:t> Office</a:t>
            </a:r>
            <a:r>
              <a:rPr lang="en-US"/>
              <a:t>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Data'!$A$112</c:f>
              <c:strCache>
                <c:ptCount val="1"/>
                <c:pt idx="0">
                  <c:v>Mean</c:v>
                </c:pt>
              </c:strCache>
            </c:strRef>
          </c:tx>
          <c:spPr>
            <a:ln w="28575" cap="rnd">
              <a:solidFill>
                <a:schemeClr val="accent1"/>
              </a:solidFill>
              <a:round/>
            </a:ln>
            <a:effectLst/>
          </c:spPr>
          <c:marker>
            <c:symbol val="none"/>
          </c:marker>
          <c:cat>
            <c:strRef>
              <c:f>('Project Risk Roll Up Data'!$B$111,'Project Risk Roll Up Data'!$S$111,'Project Risk Roll Up Data'!$AE$111)</c:f>
              <c:strCache>
                <c:ptCount val="3"/>
                <c:pt idx="0">
                  <c:v>Baseline</c:v>
                </c:pt>
                <c:pt idx="1">
                  <c:v>2015</c:v>
                </c:pt>
                <c:pt idx="2">
                  <c:v>2016</c:v>
                </c:pt>
              </c:strCache>
            </c:strRef>
          </c:cat>
          <c:val>
            <c:numRef>
              <c:f>('Project Risk Roll Up Data'!$B$112,'Project Risk Roll Up Data'!$S$112,'Project Risk Roll Up Data'!$AE$112)</c:f>
              <c:numCache>
                <c:formatCode>General</c:formatCode>
                <c:ptCount val="3"/>
                <c:pt idx="0">
                  <c:v>2.5</c:v>
                </c:pt>
                <c:pt idx="1">
                  <c:v>2.5</c:v>
                </c:pt>
                <c:pt idx="2">
                  <c:v>4.1358333333333333</c:v>
                </c:pt>
              </c:numCache>
            </c:numRef>
          </c:val>
          <c:smooth val="0"/>
          <c:extLst xmlns:c16r2="http://schemas.microsoft.com/office/drawing/2015/06/chart">
            <c:ext xmlns:c16="http://schemas.microsoft.com/office/drawing/2014/chart" uri="{C3380CC4-5D6E-409C-BE32-E72D297353CC}">
              <c16:uniqueId val="{00000000-8432-4329-9C96-E23326C0E642}"/>
            </c:ext>
          </c:extLst>
        </c:ser>
        <c:ser>
          <c:idx val="1"/>
          <c:order val="1"/>
          <c:tx>
            <c:strRef>
              <c:f>'Project Risk Roll Up Data'!$A$113</c:f>
              <c:strCache>
                <c:ptCount val="1"/>
                <c:pt idx="0">
                  <c:v>STDEV</c:v>
                </c:pt>
              </c:strCache>
            </c:strRef>
          </c:tx>
          <c:spPr>
            <a:ln w="28575" cap="rnd">
              <a:solidFill>
                <a:schemeClr val="accent2"/>
              </a:solidFill>
              <a:round/>
            </a:ln>
            <a:effectLst/>
          </c:spPr>
          <c:marker>
            <c:symbol val="none"/>
          </c:marker>
          <c:cat>
            <c:strRef>
              <c:f>('Project Risk Roll Up Data'!$B$111,'Project Risk Roll Up Data'!$S$111,'Project Risk Roll Up Data'!$AE$111)</c:f>
              <c:strCache>
                <c:ptCount val="3"/>
                <c:pt idx="0">
                  <c:v>Baseline</c:v>
                </c:pt>
                <c:pt idx="1">
                  <c:v>2015</c:v>
                </c:pt>
                <c:pt idx="2">
                  <c:v>2016</c:v>
                </c:pt>
              </c:strCache>
            </c:strRef>
          </c:cat>
          <c:val>
            <c:numRef>
              <c:f>('Project Risk Roll Up Data'!$B$113,'Project Risk Roll Up Data'!$S$113,'Project Risk Roll Up Data'!$AE$113)</c:f>
              <c:numCache>
                <c:formatCode>General</c:formatCode>
                <c:ptCount val="3"/>
                <c:pt idx="0">
                  <c:v>0</c:v>
                </c:pt>
                <c:pt idx="1">
                  <c:v>0</c:v>
                </c:pt>
                <c:pt idx="2">
                  <c:v>2.4883611016535001</c:v>
                </c:pt>
              </c:numCache>
            </c:numRef>
          </c:val>
          <c:smooth val="0"/>
          <c:extLst xmlns:c16r2="http://schemas.microsoft.com/office/drawing/2015/06/chart">
            <c:ext xmlns:c16="http://schemas.microsoft.com/office/drawing/2014/chart" uri="{C3380CC4-5D6E-409C-BE32-E72D297353CC}">
              <c16:uniqueId val="{00000001-8432-4329-9C96-E23326C0E642}"/>
            </c:ext>
          </c:extLst>
        </c:ser>
        <c:dLbls>
          <c:showLegendKey val="0"/>
          <c:showVal val="0"/>
          <c:showCatName val="0"/>
          <c:showSerName val="0"/>
          <c:showPercent val="0"/>
          <c:showBubbleSize val="0"/>
        </c:dLbls>
        <c:smooth val="0"/>
        <c:axId val="496211592"/>
        <c:axId val="496214336"/>
      </c:lineChart>
      <c:catAx>
        <c:axId val="49621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4336"/>
        <c:crosses val="autoZero"/>
        <c:auto val="1"/>
        <c:lblAlgn val="ctr"/>
        <c:lblOffset val="100"/>
        <c:noMultiLvlLbl val="0"/>
      </c:catAx>
      <c:valAx>
        <c:axId val="496214336"/>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1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Satisfaction</a:t>
            </a:r>
            <a:r>
              <a:rPr lang="en-US"/>
              <a:t>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Data'!$A$122</c:f>
              <c:strCache>
                <c:ptCount val="1"/>
                <c:pt idx="0">
                  <c:v>Mean</c:v>
                </c:pt>
              </c:strCache>
            </c:strRef>
          </c:tx>
          <c:spPr>
            <a:ln w="28575" cap="rnd">
              <a:solidFill>
                <a:schemeClr val="accent1"/>
              </a:solidFill>
              <a:round/>
            </a:ln>
            <a:effectLst/>
          </c:spPr>
          <c:marker>
            <c:symbol val="none"/>
          </c:marker>
          <c:cat>
            <c:strRef>
              <c:f>('Project Risk Roll Up Data'!$B$121,'Project Risk Roll Up Data'!$S$121,'Project Risk Roll Up Data'!$AE$121)</c:f>
              <c:strCache>
                <c:ptCount val="3"/>
                <c:pt idx="0">
                  <c:v>Baseline</c:v>
                </c:pt>
                <c:pt idx="1">
                  <c:v>2015</c:v>
                </c:pt>
                <c:pt idx="2">
                  <c:v>2016</c:v>
                </c:pt>
              </c:strCache>
            </c:strRef>
          </c:cat>
          <c:val>
            <c:numRef>
              <c:f>('Project Risk Roll Up Data'!$B$122,'Project Risk Roll Up Data'!$S$122,'Project Risk Roll Up Data'!$AE$122)</c:f>
              <c:numCache>
                <c:formatCode>General</c:formatCode>
                <c:ptCount val="3"/>
                <c:pt idx="0">
                  <c:v>4.5282352941176462</c:v>
                </c:pt>
                <c:pt idx="1">
                  <c:v>3.9149999999999991</c:v>
                </c:pt>
                <c:pt idx="2">
                  <c:v>5.6199999999999983</c:v>
                </c:pt>
              </c:numCache>
            </c:numRef>
          </c:val>
          <c:smooth val="0"/>
          <c:extLst xmlns:c16r2="http://schemas.microsoft.com/office/drawing/2015/06/chart">
            <c:ext xmlns:c16="http://schemas.microsoft.com/office/drawing/2014/chart" uri="{C3380CC4-5D6E-409C-BE32-E72D297353CC}">
              <c16:uniqueId val="{00000000-4F82-4FA1-81F4-7B91B96A3140}"/>
            </c:ext>
          </c:extLst>
        </c:ser>
        <c:ser>
          <c:idx val="1"/>
          <c:order val="1"/>
          <c:tx>
            <c:strRef>
              <c:f>'Project Risk Roll Up Data'!$A$123</c:f>
              <c:strCache>
                <c:ptCount val="1"/>
                <c:pt idx="0">
                  <c:v>STDEV</c:v>
                </c:pt>
              </c:strCache>
            </c:strRef>
          </c:tx>
          <c:spPr>
            <a:ln w="28575" cap="rnd">
              <a:solidFill>
                <a:schemeClr val="accent2"/>
              </a:solidFill>
              <a:round/>
            </a:ln>
            <a:effectLst/>
          </c:spPr>
          <c:marker>
            <c:symbol val="none"/>
          </c:marker>
          <c:cat>
            <c:strRef>
              <c:f>('Project Risk Roll Up Data'!$B$121,'Project Risk Roll Up Data'!$S$121,'Project Risk Roll Up Data'!$AE$121)</c:f>
              <c:strCache>
                <c:ptCount val="3"/>
                <c:pt idx="0">
                  <c:v>Baseline</c:v>
                </c:pt>
                <c:pt idx="1">
                  <c:v>2015</c:v>
                </c:pt>
                <c:pt idx="2">
                  <c:v>2016</c:v>
                </c:pt>
              </c:strCache>
            </c:strRef>
          </c:cat>
          <c:val>
            <c:numRef>
              <c:f>('Project Risk Roll Up Data'!$B$123,'Project Risk Roll Up Data'!$S$123,'Project Risk Roll Up Data'!$AE$123)</c:f>
              <c:numCache>
                <c:formatCode>General</c:formatCode>
                <c:ptCount val="3"/>
                <c:pt idx="0">
                  <c:v>2.3957050670243407</c:v>
                </c:pt>
                <c:pt idx="1">
                  <c:v>0.92316033276999465</c:v>
                </c:pt>
                <c:pt idx="2">
                  <c:v>1.1900350134905027</c:v>
                </c:pt>
              </c:numCache>
            </c:numRef>
          </c:val>
          <c:smooth val="0"/>
          <c:extLst xmlns:c16r2="http://schemas.microsoft.com/office/drawing/2015/06/chart">
            <c:ext xmlns:c16="http://schemas.microsoft.com/office/drawing/2014/chart" uri="{C3380CC4-5D6E-409C-BE32-E72D297353CC}">
              <c16:uniqueId val="{00000001-4F82-4FA1-81F4-7B91B96A3140}"/>
            </c:ext>
          </c:extLst>
        </c:ser>
        <c:dLbls>
          <c:showLegendKey val="0"/>
          <c:showVal val="0"/>
          <c:showCatName val="0"/>
          <c:showSerName val="0"/>
          <c:showPercent val="0"/>
          <c:showBubbleSize val="0"/>
        </c:dLbls>
        <c:smooth val="0"/>
        <c:axId val="496215904"/>
        <c:axId val="496217472"/>
      </c:lineChart>
      <c:catAx>
        <c:axId val="49621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7472"/>
        <c:crosses val="autoZero"/>
        <c:auto val="1"/>
        <c:lblAlgn val="ctr"/>
        <c:lblOffset val="100"/>
        <c:noMultiLvlLbl val="0"/>
      </c:catAx>
      <c:valAx>
        <c:axId val="496217472"/>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a:t>
                </a:r>
                <a:r>
                  <a:rPr lang="en-US" baseline="0"/>
                  <a:t> - 25 High)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5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Data'!$A$5</c:f>
              <c:strCache>
                <c:ptCount val="1"/>
                <c:pt idx="0">
                  <c:v>Overall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Data'!$S$4:$AJ$4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Data'!$S$5:$AJ$5</c:f>
              <c:numCache>
                <c:formatCode>0.00</c:formatCode>
                <c:ptCount val="18"/>
                <c:pt idx="0">
                  <c:v>10.130000000000001</c:v>
                </c:pt>
                <c:pt idx="1">
                  <c:v>8.8800000000000008</c:v>
                </c:pt>
                <c:pt idx="2">
                  <c:v>8.5</c:v>
                </c:pt>
                <c:pt idx="3">
                  <c:v>6.14</c:v>
                </c:pt>
                <c:pt idx="4">
                  <c:v>5.47</c:v>
                </c:pt>
                <c:pt idx="5">
                  <c:v>4</c:v>
                </c:pt>
                <c:pt idx="6">
                  <c:v>3.5</c:v>
                </c:pt>
                <c:pt idx="7">
                  <c:v>3.5</c:v>
                </c:pt>
                <c:pt idx="8">
                  <c:v>3.85</c:v>
                </c:pt>
                <c:pt idx="9">
                  <c:v>4.5999999999999996</c:v>
                </c:pt>
                <c:pt idx="10">
                  <c:v>4.9000000000000004</c:v>
                </c:pt>
                <c:pt idx="11">
                  <c:v>5.2</c:v>
                </c:pt>
                <c:pt idx="12">
                  <c:v>6.13</c:v>
                </c:pt>
                <c:pt idx="13">
                  <c:v>6.25</c:v>
                </c:pt>
                <c:pt idx="14">
                  <c:v>5.25</c:v>
                </c:pt>
                <c:pt idx="15">
                  <c:v>4.8600000000000003</c:v>
                </c:pt>
                <c:pt idx="16">
                  <c:v>4.1100000000000003</c:v>
                </c:pt>
                <c:pt idx="17">
                  <c:v>4</c:v>
                </c:pt>
              </c:numCache>
            </c:numRef>
          </c:yVal>
          <c:smooth val="1"/>
          <c:extLst xmlns:c16r2="http://schemas.microsoft.com/office/drawing/2015/06/chart">
            <c:ext xmlns:c16="http://schemas.microsoft.com/office/drawing/2014/chart" uri="{C3380CC4-5D6E-409C-BE32-E72D297353CC}">
              <c16:uniqueId val="{00000000-A654-47F3-82F5-732B609645B3}"/>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Data'!$S$4:$AJ$4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Data'!$S$125:$AP$125</c:f>
              <c:numCache>
                <c:formatCode>0.00</c:formatCode>
                <c:ptCount val="24"/>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pt idx="18">
                  <c:v>3.78</c:v>
                </c:pt>
                <c:pt idx="19">
                  <c:v>3.2</c:v>
                </c:pt>
              </c:numCache>
            </c:numRef>
          </c:yVal>
          <c:smooth val="1"/>
          <c:extLst xmlns:c16r2="http://schemas.microsoft.com/office/drawing/2015/06/chart">
            <c:ext xmlns:c16="http://schemas.microsoft.com/office/drawing/2014/chart" uri="{C3380CC4-5D6E-409C-BE32-E72D297353CC}">
              <c16:uniqueId val="{00000001-A654-47F3-82F5-732B609645B3}"/>
            </c:ext>
          </c:extLst>
        </c:ser>
        <c:dLbls>
          <c:showLegendKey val="0"/>
          <c:showVal val="0"/>
          <c:showCatName val="0"/>
          <c:showSerName val="0"/>
          <c:showPercent val="0"/>
          <c:showBubbleSize val="0"/>
        </c:dLbls>
        <c:axId val="496226880"/>
        <c:axId val="496228448"/>
      </c:scatterChart>
      <c:valAx>
        <c:axId val="496226880"/>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28448"/>
        <c:crosses val="autoZero"/>
        <c:crossBetween val="midCat"/>
      </c:valAx>
      <c:valAx>
        <c:axId val="496228448"/>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268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a:t>
            </a:r>
            <a:r>
              <a:rPr lang="en-US" baseline="0"/>
              <a:t>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Data'!$A$15</c:f>
              <c:strCache>
                <c:ptCount val="1"/>
                <c:pt idx="0">
                  <c:v>Scope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Data'!$S$14:$AJ$14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Data'!$S$15:$AJ$15</c:f>
              <c:numCache>
                <c:formatCode>0.00</c:formatCode>
                <c:ptCount val="18"/>
                <c:pt idx="0">
                  <c:v>10.75</c:v>
                </c:pt>
                <c:pt idx="1">
                  <c:v>8.8800000000000008</c:v>
                </c:pt>
                <c:pt idx="2">
                  <c:v>7.13</c:v>
                </c:pt>
                <c:pt idx="3">
                  <c:v>4.53</c:v>
                </c:pt>
                <c:pt idx="4">
                  <c:v>5.13</c:v>
                </c:pt>
                <c:pt idx="5">
                  <c:v>3.8</c:v>
                </c:pt>
                <c:pt idx="6">
                  <c:v>3.29</c:v>
                </c:pt>
                <c:pt idx="7">
                  <c:v>3.14</c:v>
                </c:pt>
                <c:pt idx="8">
                  <c:v>3.23</c:v>
                </c:pt>
                <c:pt idx="9">
                  <c:v>3.8</c:v>
                </c:pt>
                <c:pt idx="10">
                  <c:v>4.5999999999999996</c:v>
                </c:pt>
                <c:pt idx="11">
                  <c:v>4.9000000000000004</c:v>
                </c:pt>
                <c:pt idx="12">
                  <c:v>5.13</c:v>
                </c:pt>
                <c:pt idx="13">
                  <c:v>4.88</c:v>
                </c:pt>
                <c:pt idx="14">
                  <c:v>3.38</c:v>
                </c:pt>
                <c:pt idx="15">
                  <c:v>3.14</c:v>
                </c:pt>
                <c:pt idx="16">
                  <c:v>3.78</c:v>
                </c:pt>
                <c:pt idx="17">
                  <c:v>3.78</c:v>
                </c:pt>
              </c:numCache>
            </c:numRef>
          </c:yVal>
          <c:smooth val="1"/>
          <c:extLst xmlns:c16r2="http://schemas.microsoft.com/office/drawing/2015/06/chart">
            <c:ext xmlns:c16="http://schemas.microsoft.com/office/drawing/2014/chart" uri="{C3380CC4-5D6E-409C-BE32-E72D297353CC}">
              <c16:uniqueId val="{00000000-2BFD-423B-ACB4-3189B1E19A0D}"/>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Data'!$S$14:$AJ$14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2BFD-423B-ACB4-3189B1E19A0D}"/>
            </c:ext>
          </c:extLst>
        </c:ser>
        <c:dLbls>
          <c:showLegendKey val="0"/>
          <c:showVal val="0"/>
          <c:showCatName val="0"/>
          <c:showSerName val="0"/>
          <c:showPercent val="0"/>
          <c:showBubbleSize val="0"/>
        </c:dLbls>
        <c:axId val="496230408"/>
        <c:axId val="496231584"/>
      </c:scatterChart>
      <c:valAx>
        <c:axId val="49623040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31584"/>
        <c:crosses val="autoZero"/>
        <c:crossBetween val="midCat"/>
      </c:valAx>
      <c:valAx>
        <c:axId val="496231584"/>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304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a:t>
            </a:r>
            <a:r>
              <a:rPr lang="en-US" baseline="0"/>
              <a:t>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Data'!$A$25</c:f>
              <c:strCache>
                <c:ptCount val="1"/>
                <c:pt idx="0">
                  <c:v>SCHEDULE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Data'!$S$24:$AJ$24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Data'!$S$25:$AJ$25</c:f>
              <c:numCache>
                <c:formatCode>0.00</c:formatCode>
                <c:ptCount val="18"/>
                <c:pt idx="0">
                  <c:v>11.38</c:v>
                </c:pt>
                <c:pt idx="1">
                  <c:v>7</c:v>
                </c:pt>
                <c:pt idx="2">
                  <c:v>6.38</c:v>
                </c:pt>
                <c:pt idx="3">
                  <c:v>5.47</c:v>
                </c:pt>
                <c:pt idx="4">
                  <c:v>5.38</c:v>
                </c:pt>
                <c:pt idx="5">
                  <c:v>4.4000000000000004</c:v>
                </c:pt>
                <c:pt idx="6">
                  <c:v>4.29</c:v>
                </c:pt>
                <c:pt idx="7">
                  <c:v>4.8600000000000003</c:v>
                </c:pt>
                <c:pt idx="8">
                  <c:v>4.8499999999999996</c:v>
                </c:pt>
                <c:pt idx="9">
                  <c:v>4.9000000000000004</c:v>
                </c:pt>
                <c:pt idx="10">
                  <c:v>6.2</c:v>
                </c:pt>
                <c:pt idx="11">
                  <c:v>7</c:v>
                </c:pt>
                <c:pt idx="12">
                  <c:v>7.13</c:v>
                </c:pt>
                <c:pt idx="13">
                  <c:v>6.5</c:v>
                </c:pt>
                <c:pt idx="14">
                  <c:v>5</c:v>
                </c:pt>
                <c:pt idx="15">
                  <c:v>4.8600000000000003</c:v>
                </c:pt>
                <c:pt idx="16">
                  <c:v>5.22</c:v>
                </c:pt>
                <c:pt idx="17">
                  <c:v>5.56</c:v>
                </c:pt>
              </c:numCache>
            </c:numRef>
          </c:yVal>
          <c:smooth val="1"/>
          <c:extLst xmlns:c16r2="http://schemas.microsoft.com/office/drawing/2015/06/chart">
            <c:ext xmlns:c16="http://schemas.microsoft.com/office/drawing/2014/chart" uri="{C3380CC4-5D6E-409C-BE32-E72D297353CC}">
              <c16:uniqueId val="{00000000-5CE9-497A-808E-824502C118DC}"/>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Data'!$S$24:$AJ$24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5CE9-497A-808E-824502C118DC}"/>
            </c:ext>
          </c:extLst>
        </c:ser>
        <c:dLbls>
          <c:showLegendKey val="0"/>
          <c:showVal val="0"/>
          <c:showCatName val="0"/>
          <c:showSerName val="0"/>
          <c:showPercent val="0"/>
          <c:showBubbleSize val="0"/>
        </c:dLbls>
        <c:axId val="496237072"/>
        <c:axId val="496236288"/>
      </c:scatterChart>
      <c:valAx>
        <c:axId val="49623707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36288"/>
        <c:crosses val="autoZero"/>
        <c:crossBetween val="midCat"/>
      </c:valAx>
      <c:valAx>
        <c:axId val="496236288"/>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370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Data'!$A$15</c:f>
              <c:strCache>
                <c:ptCount val="1"/>
                <c:pt idx="0">
                  <c:v>Scope</c:v>
                </c:pt>
              </c:strCache>
            </c:strRef>
          </c:tx>
          <c:spPr>
            <a:ln w="28575" cap="rnd">
              <a:solidFill>
                <a:schemeClr val="accent1"/>
              </a:solidFill>
              <a:round/>
            </a:ln>
            <a:effectLst/>
          </c:spPr>
          <c:marker>
            <c:symbol val="none"/>
          </c:marker>
          <c:cat>
            <c:numRef>
              <c:f>'Project Risk Roll Up Data'!$Y$14:$AL$14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Data'!$Y$15:$AL$15</c:f>
              <c:numCache>
                <c:formatCode>0.00</c:formatCode>
                <c:ptCount val="14"/>
                <c:pt idx="0">
                  <c:v>3.29</c:v>
                </c:pt>
                <c:pt idx="1">
                  <c:v>3.14</c:v>
                </c:pt>
                <c:pt idx="2">
                  <c:v>3.23</c:v>
                </c:pt>
                <c:pt idx="3">
                  <c:v>3.8</c:v>
                </c:pt>
                <c:pt idx="4">
                  <c:v>4.5999999999999996</c:v>
                </c:pt>
                <c:pt idx="5">
                  <c:v>4.9000000000000004</c:v>
                </c:pt>
                <c:pt idx="6">
                  <c:v>5.13</c:v>
                </c:pt>
                <c:pt idx="7">
                  <c:v>4.88</c:v>
                </c:pt>
                <c:pt idx="8">
                  <c:v>3.38</c:v>
                </c:pt>
                <c:pt idx="9">
                  <c:v>3.14</c:v>
                </c:pt>
                <c:pt idx="10">
                  <c:v>3.78</c:v>
                </c:pt>
                <c:pt idx="11">
                  <c:v>3.78</c:v>
                </c:pt>
                <c:pt idx="12">
                  <c:v>4</c:v>
                </c:pt>
                <c:pt idx="13">
                  <c:v>3.6</c:v>
                </c:pt>
              </c:numCache>
            </c:numRef>
          </c:val>
          <c:smooth val="0"/>
          <c:extLst xmlns:c16r2="http://schemas.microsoft.com/office/drawing/2015/06/chart">
            <c:ext xmlns:c16="http://schemas.microsoft.com/office/drawing/2014/chart" uri="{C3380CC4-5D6E-409C-BE32-E72D297353CC}">
              <c16:uniqueId val="{00000000-C894-4CFC-B9EF-B9C5EF7696D5}"/>
            </c:ext>
          </c:extLst>
        </c:ser>
        <c:ser>
          <c:idx val="1"/>
          <c:order val="1"/>
          <c:tx>
            <c:strRef>
              <c:f>'Project Risk Roll Up Data'!$A$16</c:f>
              <c:strCache>
                <c:ptCount val="1"/>
                <c:pt idx="0">
                  <c:v>UCL</c:v>
                </c:pt>
              </c:strCache>
            </c:strRef>
          </c:tx>
          <c:spPr>
            <a:ln w="28575" cap="rnd">
              <a:solidFill>
                <a:schemeClr val="accent2"/>
              </a:solidFill>
              <a:round/>
            </a:ln>
            <a:effectLst/>
          </c:spPr>
          <c:marker>
            <c:symbol val="none"/>
          </c:marker>
          <c:cat>
            <c:numRef>
              <c:f>'Project Risk Roll Up Data'!$Y$14:$AL$14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Data'!$Y$16:$AL$16</c:f>
              <c:numCache>
                <c:formatCode>0.00</c:formatCode>
                <c:ptCount val="14"/>
                <c:pt idx="0">
                  <c:v>6.4160938224856165</c:v>
                </c:pt>
                <c:pt idx="1">
                  <c:v>6.4160938224856165</c:v>
                </c:pt>
                <c:pt idx="2">
                  <c:v>6.4160938224856165</c:v>
                </c:pt>
                <c:pt idx="3">
                  <c:v>6.4160938224856165</c:v>
                </c:pt>
                <c:pt idx="4">
                  <c:v>6.4160938224856165</c:v>
                </c:pt>
                <c:pt idx="5">
                  <c:v>6.4160938224856165</c:v>
                </c:pt>
                <c:pt idx="6">
                  <c:v>12.226438428945563</c:v>
                </c:pt>
                <c:pt idx="7">
                  <c:v>12.226438428945563</c:v>
                </c:pt>
                <c:pt idx="8">
                  <c:v>12.226438428945563</c:v>
                </c:pt>
                <c:pt idx="9">
                  <c:v>12.226438428945563</c:v>
                </c:pt>
                <c:pt idx="10">
                  <c:v>12.226438428945563</c:v>
                </c:pt>
                <c:pt idx="11">
                  <c:v>12.226438428945563</c:v>
                </c:pt>
                <c:pt idx="12">
                  <c:v>12.226438428945563</c:v>
                </c:pt>
                <c:pt idx="13">
                  <c:v>12.226438428945563</c:v>
                </c:pt>
              </c:numCache>
            </c:numRef>
          </c:val>
          <c:smooth val="0"/>
          <c:extLst xmlns:c16r2="http://schemas.microsoft.com/office/drawing/2015/06/chart">
            <c:ext xmlns:c16="http://schemas.microsoft.com/office/drawing/2014/chart" uri="{C3380CC4-5D6E-409C-BE32-E72D297353CC}">
              <c16:uniqueId val="{00000001-C894-4CFC-B9EF-B9C5EF7696D5}"/>
            </c:ext>
          </c:extLst>
        </c:ser>
        <c:ser>
          <c:idx val="2"/>
          <c:order val="2"/>
          <c:tx>
            <c:strRef>
              <c:f>'Project Risk Roll Up Data'!$A$17</c:f>
              <c:strCache>
                <c:ptCount val="1"/>
                <c:pt idx="0">
                  <c:v>Mean</c:v>
                </c:pt>
              </c:strCache>
            </c:strRef>
          </c:tx>
          <c:spPr>
            <a:ln w="28575" cap="rnd">
              <a:solidFill>
                <a:schemeClr val="accent3"/>
              </a:solidFill>
              <a:round/>
            </a:ln>
            <a:effectLst/>
          </c:spPr>
          <c:marker>
            <c:symbol val="none"/>
          </c:marker>
          <c:cat>
            <c:numRef>
              <c:f>'Project Risk Roll Up Data'!$Y$14:$AL$14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Data'!$Y$17:$AL$17</c:f>
              <c:numCache>
                <c:formatCode>0.00</c:formatCode>
                <c:ptCount val="14"/>
                <c:pt idx="0">
                  <c:v>3.8900000000000006</c:v>
                </c:pt>
                <c:pt idx="1">
                  <c:v>3.8900000000000006</c:v>
                </c:pt>
                <c:pt idx="2">
                  <c:v>3.8900000000000006</c:v>
                </c:pt>
                <c:pt idx="3">
                  <c:v>3.8900000000000006</c:v>
                </c:pt>
                <c:pt idx="4">
                  <c:v>3.8900000000000006</c:v>
                </c:pt>
                <c:pt idx="5">
                  <c:v>3.8900000000000006</c:v>
                </c:pt>
                <c:pt idx="6">
                  <c:v>5.2649999999999997</c:v>
                </c:pt>
                <c:pt idx="7">
                  <c:v>5.2649999999999997</c:v>
                </c:pt>
                <c:pt idx="8">
                  <c:v>5.2649999999999997</c:v>
                </c:pt>
                <c:pt idx="9">
                  <c:v>5.2649999999999997</c:v>
                </c:pt>
                <c:pt idx="10">
                  <c:v>5.2649999999999997</c:v>
                </c:pt>
                <c:pt idx="11">
                  <c:v>5.2649999999999997</c:v>
                </c:pt>
                <c:pt idx="12">
                  <c:v>5.2649999999999997</c:v>
                </c:pt>
                <c:pt idx="13">
                  <c:v>5.2649999999999997</c:v>
                </c:pt>
              </c:numCache>
            </c:numRef>
          </c:val>
          <c:smooth val="0"/>
          <c:extLst xmlns:c16r2="http://schemas.microsoft.com/office/drawing/2015/06/chart">
            <c:ext xmlns:c16="http://schemas.microsoft.com/office/drawing/2014/chart" uri="{C3380CC4-5D6E-409C-BE32-E72D297353CC}">
              <c16:uniqueId val="{00000002-C894-4CFC-B9EF-B9C5EF7696D5}"/>
            </c:ext>
          </c:extLst>
        </c:ser>
        <c:ser>
          <c:idx val="3"/>
          <c:order val="3"/>
          <c:tx>
            <c:strRef>
              <c:f>'Project Risk Roll Up Data'!$A$18</c:f>
              <c:strCache>
                <c:ptCount val="1"/>
                <c:pt idx="0">
                  <c:v>Baseline (Mean)</c:v>
                </c:pt>
              </c:strCache>
            </c:strRef>
          </c:tx>
          <c:spPr>
            <a:ln w="28575" cap="rnd">
              <a:solidFill>
                <a:schemeClr val="accent4"/>
              </a:solidFill>
              <a:round/>
            </a:ln>
            <a:effectLst/>
          </c:spPr>
          <c:marker>
            <c:symbol val="none"/>
          </c:marker>
          <c:cat>
            <c:numRef>
              <c:f>'Project Risk Roll Up Data'!$Y$14:$AL$14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Data'!$Y$18:$AL$18</c:f>
              <c:numCache>
                <c:formatCode>0.00</c:formatCode>
                <c:ptCount val="14"/>
                <c:pt idx="0">
                  <c:v>3.9811764705882355</c:v>
                </c:pt>
                <c:pt idx="1">
                  <c:v>3.9811764705882355</c:v>
                </c:pt>
                <c:pt idx="2">
                  <c:v>3.9811764705882355</c:v>
                </c:pt>
                <c:pt idx="3">
                  <c:v>3.9811764705882355</c:v>
                </c:pt>
                <c:pt idx="4">
                  <c:v>3.9811764705882355</c:v>
                </c:pt>
                <c:pt idx="5">
                  <c:v>3.9811764705882355</c:v>
                </c:pt>
                <c:pt idx="6">
                  <c:v>3.9811764705882355</c:v>
                </c:pt>
                <c:pt idx="7">
                  <c:v>3.9811764705882355</c:v>
                </c:pt>
                <c:pt idx="8">
                  <c:v>3.9811764705882355</c:v>
                </c:pt>
                <c:pt idx="9">
                  <c:v>3.9811764705882355</c:v>
                </c:pt>
                <c:pt idx="10">
                  <c:v>3.9811764705882355</c:v>
                </c:pt>
                <c:pt idx="11">
                  <c:v>3.9811764705882355</c:v>
                </c:pt>
                <c:pt idx="12">
                  <c:v>3.9811764705882355</c:v>
                </c:pt>
                <c:pt idx="13">
                  <c:v>3.9811764705882355</c:v>
                </c:pt>
              </c:numCache>
            </c:numRef>
          </c:val>
          <c:smooth val="0"/>
          <c:extLst xmlns:c16r2="http://schemas.microsoft.com/office/drawing/2015/06/chart">
            <c:ext xmlns:c16="http://schemas.microsoft.com/office/drawing/2014/chart" uri="{C3380CC4-5D6E-409C-BE32-E72D297353CC}">
              <c16:uniqueId val="{00000003-C894-4CFC-B9EF-B9C5EF7696D5}"/>
            </c:ext>
          </c:extLst>
        </c:ser>
        <c:ser>
          <c:idx val="4"/>
          <c:order val="4"/>
          <c:tx>
            <c:strRef>
              <c:f>'Project Risk Roll Up Data'!$A$19</c:f>
              <c:strCache>
                <c:ptCount val="1"/>
                <c:pt idx="0">
                  <c:v>LCL</c:v>
                </c:pt>
              </c:strCache>
            </c:strRef>
          </c:tx>
          <c:spPr>
            <a:ln w="28575" cap="rnd">
              <a:solidFill>
                <a:schemeClr val="accent5"/>
              </a:solidFill>
              <a:round/>
            </a:ln>
            <a:effectLst/>
          </c:spPr>
          <c:marker>
            <c:symbol val="none"/>
          </c:marker>
          <c:cat>
            <c:numRef>
              <c:f>'Project Risk Roll Up Data'!$Y$14:$AL$14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Data'!$Y$19:$AL$19</c:f>
              <c:numCache>
                <c:formatCode>0.00</c:formatCode>
                <c:ptCount val="14"/>
                <c:pt idx="0">
                  <c:v>1.3639061775143846</c:v>
                </c:pt>
                <c:pt idx="1">
                  <c:v>1.3639061775143846</c:v>
                </c:pt>
                <c:pt idx="2">
                  <c:v>1.3639061775143846</c:v>
                </c:pt>
                <c:pt idx="3">
                  <c:v>1.3639061775143846</c:v>
                </c:pt>
                <c:pt idx="4">
                  <c:v>1.3639061775143846</c:v>
                </c:pt>
                <c:pt idx="5">
                  <c:v>1.3639061775143846</c:v>
                </c:pt>
                <c:pt idx="6">
                  <c:v>-1.6964384289455632</c:v>
                </c:pt>
                <c:pt idx="7">
                  <c:v>-1.6964384289455632</c:v>
                </c:pt>
                <c:pt idx="8">
                  <c:v>-1.6964384289455632</c:v>
                </c:pt>
                <c:pt idx="9">
                  <c:v>-1.6964384289455632</c:v>
                </c:pt>
                <c:pt idx="10">
                  <c:v>-1.6964384289455632</c:v>
                </c:pt>
                <c:pt idx="11">
                  <c:v>-1.6964384289455632</c:v>
                </c:pt>
                <c:pt idx="12">
                  <c:v>-1.6964384289455632</c:v>
                </c:pt>
                <c:pt idx="13">
                  <c:v>-1.6964384289455632</c:v>
                </c:pt>
              </c:numCache>
            </c:numRef>
          </c:val>
          <c:smooth val="0"/>
          <c:extLst xmlns:c16r2="http://schemas.microsoft.com/office/drawing/2015/06/chart">
            <c:ext xmlns:c16="http://schemas.microsoft.com/office/drawing/2014/chart" uri="{C3380CC4-5D6E-409C-BE32-E72D297353CC}">
              <c16:uniqueId val="{00000004-C894-4CFC-B9EF-B9C5EF7696D5}"/>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190816"/>
        <c:axId val="496192776"/>
      </c:lineChart>
      <c:dateAx>
        <c:axId val="49619081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2776"/>
        <c:crosses val="autoZero"/>
        <c:auto val="1"/>
        <c:lblOffset val="100"/>
        <c:baseTimeUnit val="months"/>
      </c:dateAx>
      <c:valAx>
        <c:axId val="496192776"/>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Resources</a:t>
            </a:r>
            <a:r>
              <a:rPr lang="en-US" baseline="0"/>
              <a:t>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Data'!$A$35</c:f>
              <c:strCache>
                <c:ptCount val="1"/>
                <c:pt idx="0">
                  <c:v>Resources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Data'!$S$34:$AJ$34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Data'!$S$35:$AJ$35</c:f>
              <c:numCache>
                <c:formatCode>0.00</c:formatCode>
                <c:ptCount val="18"/>
                <c:pt idx="0">
                  <c:v>8.25</c:v>
                </c:pt>
                <c:pt idx="1">
                  <c:v>7.75</c:v>
                </c:pt>
                <c:pt idx="2">
                  <c:v>9.1300000000000008</c:v>
                </c:pt>
                <c:pt idx="3">
                  <c:v>7.13</c:v>
                </c:pt>
                <c:pt idx="4">
                  <c:v>7.25</c:v>
                </c:pt>
                <c:pt idx="5">
                  <c:v>7.07</c:v>
                </c:pt>
                <c:pt idx="6">
                  <c:v>8.07</c:v>
                </c:pt>
                <c:pt idx="7">
                  <c:v>8.2100000000000009</c:v>
                </c:pt>
                <c:pt idx="8">
                  <c:v>6.85</c:v>
                </c:pt>
                <c:pt idx="9">
                  <c:v>7.7</c:v>
                </c:pt>
                <c:pt idx="10">
                  <c:v>7.1</c:v>
                </c:pt>
                <c:pt idx="11">
                  <c:v>6.7</c:v>
                </c:pt>
                <c:pt idx="12">
                  <c:v>7.38</c:v>
                </c:pt>
                <c:pt idx="13">
                  <c:v>8</c:v>
                </c:pt>
                <c:pt idx="14">
                  <c:v>7</c:v>
                </c:pt>
                <c:pt idx="15">
                  <c:v>6.29</c:v>
                </c:pt>
                <c:pt idx="16">
                  <c:v>5.56</c:v>
                </c:pt>
                <c:pt idx="17">
                  <c:v>4.4400000000000004</c:v>
                </c:pt>
              </c:numCache>
            </c:numRef>
          </c:yVal>
          <c:smooth val="1"/>
          <c:extLst xmlns:c16r2="http://schemas.microsoft.com/office/drawing/2015/06/chart">
            <c:ext xmlns:c16="http://schemas.microsoft.com/office/drawing/2014/chart" uri="{C3380CC4-5D6E-409C-BE32-E72D297353CC}">
              <c16:uniqueId val="{00000000-7EE6-4858-AB9A-84CEBD855D4C}"/>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Data'!$S$34:$AJ$34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7EE6-4858-AB9A-84CEBD855D4C}"/>
            </c:ext>
          </c:extLst>
        </c:ser>
        <c:dLbls>
          <c:showLegendKey val="0"/>
          <c:showVal val="0"/>
          <c:showCatName val="0"/>
          <c:showSerName val="0"/>
          <c:showPercent val="0"/>
          <c:showBubbleSize val="0"/>
        </c:dLbls>
        <c:axId val="496238248"/>
        <c:axId val="496237856"/>
      </c:scatterChart>
      <c:valAx>
        <c:axId val="49623824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37856"/>
        <c:crosses val="autoZero"/>
        <c:crossBetween val="midCat"/>
      </c:valAx>
      <c:valAx>
        <c:axId val="496237856"/>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382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Quality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Data'!$A$45</c:f>
              <c:strCache>
                <c:ptCount val="1"/>
                <c:pt idx="0">
                  <c:v>Quality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Data'!$S$44:$AJ$44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Data'!$S$45:$AJ$45</c:f>
              <c:numCache>
                <c:formatCode>0.00</c:formatCode>
                <c:ptCount val="18"/>
                <c:pt idx="0">
                  <c:v>5.75</c:v>
                </c:pt>
                <c:pt idx="1">
                  <c:v>5.75</c:v>
                </c:pt>
                <c:pt idx="2">
                  <c:v>5.75</c:v>
                </c:pt>
                <c:pt idx="3">
                  <c:v>4.83</c:v>
                </c:pt>
                <c:pt idx="4">
                  <c:v>5.08</c:v>
                </c:pt>
                <c:pt idx="5">
                  <c:v>4.08</c:v>
                </c:pt>
                <c:pt idx="6">
                  <c:v>4.08</c:v>
                </c:pt>
                <c:pt idx="7">
                  <c:v>4.08</c:v>
                </c:pt>
                <c:pt idx="8">
                  <c:v>3.77</c:v>
                </c:pt>
                <c:pt idx="9">
                  <c:v>4.8</c:v>
                </c:pt>
                <c:pt idx="10">
                  <c:v>4.8</c:v>
                </c:pt>
                <c:pt idx="11">
                  <c:v>5.0999999999999996</c:v>
                </c:pt>
                <c:pt idx="12">
                  <c:v>5</c:v>
                </c:pt>
                <c:pt idx="13">
                  <c:v>4.5</c:v>
                </c:pt>
                <c:pt idx="14">
                  <c:v>4.13</c:v>
                </c:pt>
                <c:pt idx="15">
                  <c:v>4</c:v>
                </c:pt>
                <c:pt idx="16">
                  <c:v>4</c:v>
                </c:pt>
                <c:pt idx="17">
                  <c:v>4</c:v>
                </c:pt>
              </c:numCache>
            </c:numRef>
          </c:yVal>
          <c:smooth val="1"/>
          <c:extLst xmlns:c16r2="http://schemas.microsoft.com/office/drawing/2015/06/chart">
            <c:ext xmlns:c16="http://schemas.microsoft.com/office/drawing/2014/chart" uri="{C3380CC4-5D6E-409C-BE32-E72D297353CC}">
              <c16:uniqueId val="{00000000-A305-4AD6-980E-7223CBABB5B1}"/>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Data'!$S$44:$AJ$44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A305-4AD6-980E-7223CBABB5B1}"/>
            </c:ext>
          </c:extLst>
        </c:ser>
        <c:dLbls>
          <c:showLegendKey val="0"/>
          <c:showVal val="0"/>
          <c:showCatName val="0"/>
          <c:showSerName val="0"/>
          <c:showPercent val="0"/>
          <c:showBubbleSize val="0"/>
        </c:dLbls>
        <c:axId val="496236680"/>
        <c:axId val="496173960"/>
      </c:scatterChart>
      <c:valAx>
        <c:axId val="496236680"/>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3960"/>
        <c:crosses val="autoZero"/>
        <c:crossBetween val="midCat"/>
      </c:valAx>
      <c:valAx>
        <c:axId val="496173960"/>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366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Risks/Issues</a:t>
            </a:r>
            <a:r>
              <a:rPr lang="en-US" baseline="0"/>
              <a:t>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Data'!$A$55</c:f>
              <c:strCache>
                <c:ptCount val="1"/>
                <c:pt idx="0">
                  <c:v>Risks/Issues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Data'!$S$54:$AJ$54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Data'!$S$55:$AJ$55</c:f>
              <c:numCache>
                <c:formatCode>0.00</c:formatCode>
                <c:ptCount val="18"/>
                <c:pt idx="0">
                  <c:v>9.75</c:v>
                </c:pt>
                <c:pt idx="1">
                  <c:v>9.1300000000000008</c:v>
                </c:pt>
                <c:pt idx="2">
                  <c:v>6.88</c:v>
                </c:pt>
                <c:pt idx="3">
                  <c:v>7.17</c:v>
                </c:pt>
                <c:pt idx="4">
                  <c:v>6.69</c:v>
                </c:pt>
                <c:pt idx="5">
                  <c:v>6.08</c:v>
                </c:pt>
                <c:pt idx="6">
                  <c:v>5.75</c:v>
                </c:pt>
                <c:pt idx="7">
                  <c:v>5.67</c:v>
                </c:pt>
                <c:pt idx="8">
                  <c:v>5.85</c:v>
                </c:pt>
                <c:pt idx="9">
                  <c:v>7.6</c:v>
                </c:pt>
                <c:pt idx="10">
                  <c:v>7.3</c:v>
                </c:pt>
                <c:pt idx="11">
                  <c:v>7.2</c:v>
                </c:pt>
                <c:pt idx="12">
                  <c:v>7</c:v>
                </c:pt>
                <c:pt idx="13">
                  <c:v>7.63</c:v>
                </c:pt>
                <c:pt idx="14">
                  <c:v>5.75</c:v>
                </c:pt>
                <c:pt idx="15">
                  <c:v>6.14</c:v>
                </c:pt>
                <c:pt idx="16">
                  <c:v>5.67</c:v>
                </c:pt>
                <c:pt idx="17">
                  <c:v>5.56</c:v>
                </c:pt>
              </c:numCache>
            </c:numRef>
          </c:yVal>
          <c:smooth val="1"/>
          <c:extLst xmlns:c16r2="http://schemas.microsoft.com/office/drawing/2015/06/chart">
            <c:ext xmlns:c16="http://schemas.microsoft.com/office/drawing/2014/chart" uri="{C3380CC4-5D6E-409C-BE32-E72D297353CC}">
              <c16:uniqueId val="{00000000-DF35-4DE9-B052-48E58E4474F5}"/>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Data'!$S$54:$AJ$54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DF35-4DE9-B052-48E58E4474F5}"/>
            </c:ext>
          </c:extLst>
        </c:ser>
        <c:dLbls>
          <c:showLegendKey val="0"/>
          <c:showVal val="0"/>
          <c:showCatName val="0"/>
          <c:showSerName val="0"/>
          <c:showPercent val="0"/>
          <c:showBubbleSize val="0"/>
        </c:dLbls>
        <c:axId val="496182192"/>
        <c:axId val="496175136"/>
      </c:scatterChart>
      <c:valAx>
        <c:axId val="49618219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5136"/>
        <c:crosses val="autoZero"/>
        <c:crossBetween val="midCat"/>
      </c:valAx>
      <c:valAx>
        <c:axId val="496175136"/>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21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Budget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Data'!$A$65</c:f>
              <c:strCache>
                <c:ptCount val="1"/>
                <c:pt idx="0">
                  <c:v>Budget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Data'!$S$64:$AJ$64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Data'!$S$65:$AJ$65</c:f>
              <c:numCache>
                <c:formatCode>0.00</c:formatCode>
                <c:ptCount val="18"/>
                <c:pt idx="0">
                  <c:v>9.8800000000000008</c:v>
                </c:pt>
                <c:pt idx="1">
                  <c:v>10.5</c:v>
                </c:pt>
                <c:pt idx="2">
                  <c:v>12</c:v>
                </c:pt>
                <c:pt idx="3">
                  <c:v>8.4700000000000006</c:v>
                </c:pt>
                <c:pt idx="4">
                  <c:v>6.38</c:v>
                </c:pt>
                <c:pt idx="5">
                  <c:v>5.87</c:v>
                </c:pt>
                <c:pt idx="6">
                  <c:v>5.71</c:v>
                </c:pt>
                <c:pt idx="7">
                  <c:v>5.29</c:v>
                </c:pt>
                <c:pt idx="8">
                  <c:v>4.54</c:v>
                </c:pt>
                <c:pt idx="9">
                  <c:v>4.8</c:v>
                </c:pt>
                <c:pt idx="10">
                  <c:v>5.5</c:v>
                </c:pt>
                <c:pt idx="11">
                  <c:v>6</c:v>
                </c:pt>
                <c:pt idx="12">
                  <c:v>7.38</c:v>
                </c:pt>
                <c:pt idx="13">
                  <c:v>5.89</c:v>
                </c:pt>
                <c:pt idx="14">
                  <c:v>5.89</c:v>
                </c:pt>
                <c:pt idx="15">
                  <c:v>6.43</c:v>
                </c:pt>
                <c:pt idx="16">
                  <c:v>4.33</c:v>
                </c:pt>
                <c:pt idx="17">
                  <c:v>4.33</c:v>
                </c:pt>
              </c:numCache>
            </c:numRef>
          </c:yVal>
          <c:smooth val="1"/>
          <c:extLst xmlns:c16r2="http://schemas.microsoft.com/office/drawing/2015/06/chart">
            <c:ext xmlns:c16="http://schemas.microsoft.com/office/drawing/2014/chart" uri="{C3380CC4-5D6E-409C-BE32-E72D297353CC}">
              <c16:uniqueId val="{00000000-4F39-42AA-ADED-7DDCD6CDEBC5}"/>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Data'!$S$64:$AJ$64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4F39-42AA-ADED-7DDCD6CDEBC5}"/>
            </c:ext>
          </c:extLst>
        </c:ser>
        <c:dLbls>
          <c:showLegendKey val="0"/>
          <c:showVal val="0"/>
          <c:showCatName val="0"/>
          <c:showSerName val="0"/>
          <c:showPercent val="0"/>
          <c:showBubbleSize val="0"/>
        </c:dLbls>
        <c:axId val="496175920"/>
        <c:axId val="496182584"/>
      </c:scatterChart>
      <c:valAx>
        <c:axId val="496175920"/>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2584"/>
        <c:crosses val="autoZero"/>
        <c:crossBetween val="midCat"/>
      </c:valAx>
      <c:valAx>
        <c:axId val="496182584"/>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59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Deliverables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Data'!$A$75</c:f>
              <c:strCache>
                <c:ptCount val="1"/>
                <c:pt idx="0">
                  <c:v>Deliverables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Data'!$S$74:$AJ$74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Data'!$S$75:$AJ$75</c:f>
              <c:numCache>
                <c:formatCode>0.00</c:formatCode>
                <c:ptCount val="18"/>
                <c:pt idx="0">
                  <c:v>7.75</c:v>
                </c:pt>
                <c:pt idx="1">
                  <c:v>7.75</c:v>
                </c:pt>
                <c:pt idx="2">
                  <c:v>7.75</c:v>
                </c:pt>
                <c:pt idx="3">
                  <c:v>4.67</c:v>
                </c:pt>
                <c:pt idx="4">
                  <c:v>4.0599999999999996</c:v>
                </c:pt>
                <c:pt idx="5">
                  <c:v>3.33</c:v>
                </c:pt>
                <c:pt idx="6">
                  <c:v>3.29</c:v>
                </c:pt>
                <c:pt idx="7">
                  <c:v>3.5</c:v>
                </c:pt>
                <c:pt idx="8">
                  <c:v>4.1500000000000004</c:v>
                </c:pt>
                <c:pt idx="9">
                  <c:v>4.5999999999999996</c:v>
                </c:pt>
                <c:pt idx="10">
                  <c:v>4.5</c:v>
                </c:pt>
                <c:pt idx="11">
                  <c:v>4.9000000000000004</c:v>
                </c:pt>
                <c:pt idx="12">
                  <c:v>5.25</c:v>
                </c:pt>
                <c:pt idx="13">
                  <c:v>5</c:v>
                </c:pt>
                <c:pt idx="14">
                  <c:v>4.13</c:v>
                </c:pt>
                <c:pt idx="15">
                  <c:v>4.29</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0-1FDA-4078-B8EF-D076028F4EC2}"/>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Data'!$S$74:$AJ$74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1FDA-4078-B8EF-D076028F4EC2}"/>
            </c:ext>
          </c:extLst>
        </c:ser>
        <c:dLbls>
          <c:showLegendKey val="0"/>
          <c:showVal val="0"/>
          <c:showCatName val="0"/>
          <c:showSerName val="0"/>
          <c:showPercent val="0"/>
          <c:showBubbleSize val="0"/>
        </c:dLbls>
        <c:axId val="496179840"/>
        <c:axId val="496184936"/>
      </c:scatterChart>
      <c:valAx>
        <c:axId val="496179840"/>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4936"/>
        <c:crosses val="autoZero"/>
        <c:crossBetween val="midCat"/>
      </c:valAx>
      <c:valAx>
        <c:axId val="496184936"/>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98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Stakeholders</a:t>
            </a:r>
            <a:r>
              <a:rPr lang="en-US" baseline="0"/>
              <a:t>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Data'!$A$85</c:f>
              <c:strCache>
                <c:ptCount val="1"/>
                <c:pt idx="0">
                  <c:v>Stakeholders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Data'!$S$84:$AJ$84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Data'!$S$85:$AJ$85</c:f>
              <c:numCache>
                <c:formatCode>0.00</c:formatCode>
                <c:ptCount val="18"/>
                <c:pt idx="0">
                  <c:v>6.75</c:v>
                </c:pt>
                <c:pt idx="1">
                  <c:v>7.125</c:v>
                </c:pt>
                <c:pt idx="2">
                  <c:v>6.75</c:v>
                </c:pt>
                <c:pt idx="3">
                  <c:v>5.2</c:v>
                </c:pt>
                <c:pt idx="4">
                  <c:v>5.19</c:v>
                </c:pt>
                <c:pt idx="5">
                  <c:v>4.47</c:v>
                </c:pt>
                <c:pt idx="6">
                  <c:v>4.07</c:v>
                </c:pt>
                <c:pt idx="7">
                  <c:v>4.07</c:v>
                </c:pt>
                <c:pt idx="8">
                  <c:v>4.54</c:v>
                </c:pt>
                <c:pt idx="9">
                  <c:v>4.2</c:v>
                </c:pt>
                <c:pt idx="10">
                  <c:v>4.0999999999999996</c:v>
                </c:pt>
                <c:pt idx="11">
                  <c:v>4.5999999999999996</c:v>
                </c:pt>
                <c:pt idx="12">
                  <c:v>4.75</c:v>
                </c:pt>
                <c:pt idx="13">
                  <c:v>4.63</c:v>
                </c:pt>
                <c:pt idx="14">
                  <c:v>4.13</c:v>
                </c:pt>
                <c:pt idx="15">
                  <c:v>3.57</c:v>
                </c:pt>
                <c:pt idx="16">
                  <c:v>3.67</c:v>
                </c:pt>
                <c:pt idx="17">
                  <c:v>3.67</c:v>
                </c:pt>
              </c:numCache>
            </c:numRef>
          </c:yVal>
          <c:smooth val="1"/>
          <c:extLst xmlns:c16r2="http://schemas.microsoft.com/office/drawing/2015/06/chart">
            <c:ext xmlns:c16="http://schemas.microsoft.com/office/drawing/2014/chart" uri="{C3380CC4-5D6E-409C-BE32-E72D297353CC}">
              <c16:uniqueId val="{00000000-34EC-46BD-8AC1-04EE8A994AB1}"/>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Data'!$S$84:$AJ$84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34EC-46BD-8AC1-04EE8A994AB1}"/>
            </c:ext>
          </c:extLst>
        </c:ser>
        <c:dLbls>
          <c:showLegendKey val="0"/>
          <c:showVal val="0"/>
          <c:showCatName val="0"/>
          <c:showSerName val="0"/>
          <c:showPercent val="0"/>
          <c:showBubbleSize val="0"/>
        </c:dLbls>
        <c:axId val="496185328"/>
        <c:axId val="496181800"/>
      </c:scatterChart>
      <c:valAx>
        <c:axId val="49618532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1800"/>
        <c:crosses val="autoZero"/>
        <c:crossBetween val="midCat"/>
      </c:valAx>
      <c:valAx>
        <c:axId val="496181800"/>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53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Value to Client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Data'!$A$95</c:f>
              <c:strCache>
                <c:ptCount val="1"/>
                <c:pt idx="0">
                  <c:v>Value to Client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Data'!$S$94:$AJ$94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Data'!$S$95:$AJ$95</c:f>
              <c:numCache>
                <c:formatCode>0.00</c:formatCode>
                <c:ptCount val="18"/>
                <c:pt idx="0">
                  <c:v>6.5</c:v>
                </c:pt>
                <c:pt idx="1">
                  <c:v>6.5</c:v>
                </c:pt>
                <c:pt idx="2">
                  <c:v>6.5</c:v>
                </c:pt>
                <c:pt idx="3">
                  <c:v>5.27</c:v>
                </c:pt>
                <c:pt idx="4">
                  <c:v>5.19</c:v>
                </c:pt>
                <c:pt idx="5">
                  <c:v>3.87</c:v>
                </c:pt>
                <c:pt idx="6">
                  <c:v>3.86</c:v>
                </c:pt>
                <c:pt idx="7">
                  <c:v>3.64</c:v>
                </c:pt>
                <c:pt idx="8">
                  <c:v>3.77</c:v>
                </c:pt>
                <c:pt idx="9">
                  <c:v>4.3</c:v>
                </c:pt>
                <c:pt idx="10">
                  <c:v>3.9</c:v>
                </c:pt>
                <c:pt idx="11">
                  <c:v>4.3</c:v>
                </c:pt>
                <c:pt idx="12">
                  <c:v>4.63</c:v>
                </c:pt>
                <c:pt idx="13">
                  <c:v>4.75</c:v>
                </c:pt>
                <c:pt idx="14">
                  <c:v>4.5</c:v>
                </c:pt>
                <c:pt idx="15">
                  <c:v>3.57</c:v>
                </c:pt>
                <c:pt idx="16">
                  <c:v>3.11</c:v>
                </c:pt>
                <c:pt idx="17">
                  <c:v>3.11</c:v>
                </c:pt>
              </c:numCache>
            </c:numRef>
          </c:yVal>
          <c:smooth val="1"/>
          <c:extLst xmlns:c16r2="http://schemas.microsoft.com/office/drawing/2015/06/chart">
            <c:ext xmlns:c16="http://schemas.microsoft.com/office/drawing/2014/chart" uri="{C3380CC4-5D6E-409C-BE32-E72D297353CC}">
              <c16:uniqueId val="{00000000-785E-4B08-A0E1-8E8FFB2F0384}"/>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Data'!$S$94:$AJ$94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785E-4B08-A0E1-8E8FFB2F0384}"/>
            </c:ext>
          </c:extLst>
        </c:ser>
        <c:dLbls>
          <c:showLegendKey val="0"/>
          <c:showVal val="0"/>
          <c:showCatName val="0"/>
          <c:showSerName val="0"/>
          <c:showPercent val="0"/>
          <c:showBubbleSize val="0"/>
        </c:dLbls>
        <c:axId val="496179056"/>
        <c:axId val="496183368"/>
      </c:scatterChart>
      <c:valAx>
        <c:axId val="49617905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3368"/>
        <c:crosses val="autoZero"/>
        <c:crossBetween val="midCat"/>
      </c:valAx>
      <c:valAx>
        <c:axId val="496183368"/>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90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Subcontractors</a:t>
            </a:r>
            <a:r>
              <a:rPr lang="en-US" baseline="0"/>
              <a:t>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Data'!$A$105</c:f>
              <c:strCache>
                <c:ptCount val="1"/>
                <c:pt idx="0">
                  <c:v>Subcontractors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Data'!$S$104:$AJ$104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Data'!$S$105:$AJ$105</c:f>
              <c:numCache>
                <c:formatCode>0.00</c:formatCode>
                <c:ptCount val="18"/>
                <c:pt idx="0">
                  <c:v>7.57</c:v>
                </c:pt>
                <c:pt idx="1">
                  <c:v>7.57</c:v>
                </c:pt>
                <c:pt idx="2">
                  <c:v>11.86</c:v>
                </c:pt>
                <c:pt idx="3">
                  <c:v>7.8</c:v>
                </c:pt>
                <c:pt idx="4">
                  <c:v>6.31</c:v>
                </c:pt>
                <c:pt idx="5">
                  <c:v>6.13</c:v>
                </c:pt>
                <c:pt idx="6">
                  <c:v>6</c:v>
                </c:pt>
                <c:pt idx="7">
                  <c:v>6.57</c:v>
                </c:pt>
                <c:pt idx="8">
                  <c:v>5.62</c:v>
                </c:pt>
                <c:pt idx="9">
                  <c:v>5.8</c:v>
                </c:pt>
                <c:pt idx="10">
                  <c:v>5.4</c:v>
                </c:pt>
                <c:pt idx="11">
                  <c:v>5.3</c:v>
                </c:pt>
                <c:pt idx="12">
                  <c:v>4.25</c:v>
                </c:pt>
                <c:pt idx="13">
                  <c:v>6</c:v>
                </c:pt>
                <c:pt idx="14">
                  <c:v>5.13</c:v>
                </c:pt>
                <c:pt idx="15">
                  <c:v>4.29</c:v>
                </c:pt>
                <c:pt idx="16">
                  <c:v>3.78</c:v>
                </c:pt>
                <c:pt idx="17">
                  <c:v>3</c:v>
                </c:pt>
              </c:numCache>
            </c:numRef>
          </c:yVal>
          <c:smooth val="1"/>
          <c:extLst xmlns:c16r2="http://schemas.microsoft.com/office/drawing/2015/06/chart">
            <c:ext xmlns:c16="http://schemas.microsoft.com/office/drawing/2014/chart" uri="{C3380CC4-5D6E-409C-BE32-E72D297353CC}">
              <c16:uniqueId val="{00000000-57F9-4B41-BAC3-06B096608252}"/>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Data'!$S$104:$AJ$104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57F9-4B41-BAC3-06B096608252}"/>
            </c:ext>
          </c:extLst>
        </c:ser>
        <c:dLbls>
          <c:showLegendKey val="0"/>
          <c:showVal val="0"/>
          <c:showCatName val="0"/>
          <c:showSerName val="0"/>
          <c:showPercent val="0"/>
          <c:showBubbleSize val="0"/>
        </c:dLbls>
        <c:axId val="496176312"/>
        <c:axId val="496180624"/>
      </c:scatterChart>
      <c:valAx>
        <c:axId val="49617631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0624"/>
        <c:crosses val="autoZero"/>
        <c:crossBetween val="midCat"/>
      </c:valAx>
      <c:valAx>
        <c:axId val="496180624"/>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63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Backoffice Support </a:t>
            </a:r>
            <a:r>
              <a:rPr lang="en-US"/>
              <a:t>and Customer</a:t>
            </a:r>
            <a:r>
              <a:rPr lang="en-US" baseline="0"/>
              <a:t> Satisfaction Risk Correlation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'Project Risk Roll Up Data'!$A$115</c:f>
              <c:strCache>
                <c:ptCount val="1"/>
                <c:pt idx="0">
                  <c:v>Back Office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 Risk Roll Up Data'!$S$114:$AJ$114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Data'!$S$115:$AJ$115</c:f>
              <c:numCache>
                <c:formatCode>0.00</c:formatCode>
                <c:ptCount val="18"/>
                <c:pt idx="0">
                  <c:v>1</c:v>
                </c:pt>
                <c:pt idx="1">
                  <c:v>1</c:v>
                </c:pt>
                <c:pt idx="2">
                  <c:v>1</c:v>
                </c:pt>
                <c:pt idx="3">
                  <c:v>2.75</c:v>
                </c:pt>
                <c:pt idx="4">
                  <c:v>2.4</c:v>
                </c:pt>
                <c:pt idx="5">
                  <c:v>2.4</c:v>
                </c:pt>
                <c:pt idx="6">
                  <c:v>6.8</c:v>
                </c:pt>
                <c:pt idx="7">
                  <c:v>6.6</c:v>
                </c:pt>
                <c:pt idx="8">
                  <c:v>6.38</c:v>
                </c:pt>
                <c:pt idx="9">
                  <c:v>7.8</c:v>
                </c:pt>
                <c:pt idx="10">
                  <c:v>5.67</c:v>
                </c:pt>
                <c:pt idx="11">
                  <c:v>5.83</c:v>
                </c:pt>
                <c:pt idx="12">
                  <c:v>5.8</c:v>
                </c:pt>
                <c:pt idx="13">
                  <c:v>5.4</c:v>
                </c:pt>
                <c:pt idx="14">
                  <c:v>4</c:v>
                </c:pt>
                <c:pt idx="15">
                  <c:v>3.71</c:v>
                </c:pt>
                <c:pt idx="16">
                  <c:v>3.75</c:v>
                </c:pt>
                <c:pt idx="17">
                  <c:v>3.75</c:v>
                </c:pt>
              </c:numCache>
            </c:numRef>
          </c:yVal>
          <c:smooth val="1"/>
          <c:extLst xmlns:c16r2="http://schemas.microsoft.com/office/drawing/2015/06/chart">
            <c:ext xmlns:c16="http://schemas.microsoft.com/office/drawing/2014/chart" uri="{C3380CC4-5D6E-409C-BE32-E72D297353CC}">
              <c16:uniqueId val="{00000000-5ED8-4166-8CFD-86B8197779F7}"/>
            </c:ext>
          </c:extLst>
        </c:ser>
        <c:ser>
          <c:idx val="1"/>
          <c:order val="1"/>
          <c:tx>
            <c:strRef>
              <c:f>'Project Risk Roll Up Data'!$A$125</c:f>
              <c:strCache>
                <c:ptCount val="1"/>
                <c:pt idx="0">
                  <c:v>Customer Satisfaction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 Risk Roll Up Data'!$S$114:$AJ$114</c:f>
              <c:numCache>
                <c:formatCode>mmm\-yy</c:formatCode>
                <c:ptCount val="18"/>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numCache>
            </c:numRef>
          </c:xVal>
          <c:yVal>
            <c:numRef>
              <c:f>'Project Risk Roll Up Data'!$S$125:$AJ$125</c:f>
              <c:numCache>
                <c:formatCode>0.00</c:formatCode>
                <c:ptCount val="18"/>
                <c:pt idx="0">
                  <c:v>7.25</c:v>
                </c:pt>
                <c:pt idx="1">
                  <c:v>7.25</c:v>
                </c:pt>
                <c:pt idx="2">
                  <c:v>7.88</c:v>
                </c:pt>
                <c:pt idx="3">
                  <c:v>5.47</c:v>
                </c:pt>
                <c:pt idx="4">
                  <c:v>5.31</c:v>
                </c:pt>
                <c:pt idx="5">
                  <c:v>4.4000000000000004</c:v>
                </c:pt>
                <c:pt idx="6">
                  <c:v>4.29</c:v>
                </c:pt>
                <c:pt idx="7">
                  <c:v>4.43</c:v>
                </c:pt>
                <c:pt idx="8">
                  <c:v>4.46</c:v>
                </c:pt>
                <c:pt idx="9">
                  <c:v>5.3</c:v>
                </c:pt>
                <c:pt idx="10">
                  <c:v>5.3</c:v>
                </c:pt>
                <c:pt idx="11">
                  <c:v>6.1</c:v>
                </c:pt>
                <c:pt idx="12">
                  <c:v>6.63</c:v>
                </c:pt>
                <c:pt idx="13">
                  <c:v>5.13</c:v>
                </c:pt>
                <c:pt idx="14">
                  <c:v>4.63</c:v>
                </c:pt>
                <c:pt idx="15">
                  <c:v>4.1399999999999997</c:v>
                </c:pt>
                <c:pt idx="16">
                  <c:v>3.78</c:v>
                </c:pt>
                <c:pt idx="17">
                  <c:v>4.1100000000000003</c:v>
                </c:pt>
              </c:numCache>
            </c:numRef>
          </c:yVal>
          <c:smooth val="1"/>
          <c:extLst xmlns:c16r2="http://schemas.microsoft.com/office/drawing/2015/06/chart">
            <c:ext xmlns:c16="http://schemas.microsoft.com/office/drawing/2014/chart" uri="{C3380CC4-5D6E-409C-BE32-E72D297353CC}">
              <c16:uniqueId val="{00000001-5ED8-4166-8CFD-86B8197779F7}"/>
            </c:ext>
          </c:extLst>
        </c:ser>
        <c:dLbls>
          <c:showLegendKey val="0"/>
          <c:showVal val="0"/>
          <c:showCatName val="0"/>
          <c:showSerName val="0"/>
          <c:showPercent val="0"/>
          <c:showBubbleSize val="0"/>
        </c:dLbls>
        <c:axId val="496184152"/>
        <c:axId val="496184544"/>
      </c:scatterChart>
      <c:valAx>
        <c:axId val="49618415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4544"/>
        <c:crosses val="autoZero"/>
        <c:crossBetween val="midCat"/>
      </c:valAx>
      <c:valAx>
        <c:axId val="496184544"/>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Risk </a:t>
                </a:r>
                <a:endParaRPr lang="en-US" sz="1000">
                  <a:effectLst/>
                </a:endParaRPr>
              </a:p>
              <a:p>
                <a:pPr>
                  <a:defRPr/>
                </a:pPr>
                <a:r>
                  <a:rPr lang="en-US" sz="1000" b="0" i="0" baseline="0">
                    <a:effectLst/>
                  </a:rPr>
                  <a:t>1 (low) -25 (high)</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41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Data'!$A$25</c:f>
              <c:strCache>
                <c:ptCount val="1"/>
                <c:pt idx="0">
                  <c:v>SCHEDULE</c:v>
                </c:pt>
              </c:strCache>
            </c:strRef>
          </c:tx>
          <c:spPr>
            <a:ln w="28575" cap="rnd">
              <a:solidFill>
                <a:schemeClr val="accent1"/>
              </a:solidFill>
              <a:round/>
            </a:ln>
            <a:effectLst/>
          </c:spPr>
          <c:marker>
            <c:symbol val="none"/>
          </c:marker>
          <c:cat>
            <c:numRef>
              <c:f>'Project Risk Roll Up Data'!$Y$24:$AL$24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Data'!$Y$25:$AL$25</c:f>
              <c:numCache>
                <c:formatCode>0.00</c:formatCode>
                <c:ptCount val="14"/>
                <c:pt idx="0">
                  <c:v>4.29</c:v>
                </c:pt>
                <c:pt idx="1">
                  <c:v>4.8600000000000003</c:v>
                </c:pt>
                <c:pt idx="2">
                  <c:v>4.8499999999999996</c:v>
                </c:pt>
                <c:pt idx="3">
                  <c:v>4.9000000000000004</c:v>
                </c:pt>
                <c:pt idx="4">
                  <c:v>6.2</c:v>
                </c:pt>
                <c:pt idx="5">
                  <c:v>7</c:v>
                </c:pt>
                <c:pt idx="6">
                  <c:v>7.13</c:v>
                </c:pt>
                <c:pt idx="7">
                  <c:v>6.5</c:v>
                </c:pt>
                <c:pt idx="8">
                  <c:v>5</c:v>
                </c:pt>
                <c:pt idx="9">
                  <c:v>4.8600000000000003</c:v>
                </c:pt>
                <c:pt idx="10">
                  <c:v>5.22</c:v>
                </c:pt>
                <c:pt idx="11">
                  <c:v>5.56</c:v>
                </c:pt>
                <c:pt idx="12">
                  <c:v>5.1100000000000003</c:v>
                </c:pt>
                <c:pt idx="13">
                  <c:v>4.2</c:v>
                </c:pt>
              </c:numCache>
            </c:numRef>
          </c:val>
          <c:smooth val="0"/>
          <c:extLst xmlns:c16r2="http://schemas.microsoft.com/office/drawing/2015/06/chart">
            <c:ext xmlns:c16="http://schemas.microsoft.com/office/drawing/2014/chart" uri="{C3380CC4-5D6E-409C-BE32-E72D297353CC}">
              <c16:uniqueId val="{00000000-7B6C-40AA-AFB5-3EBE7B6DF865}"/>
            </c:ext>
          </c:extLst>
        </c:ser>
        <c:ser>
          <c:idx val="1"/>
          <c:order val="1"/>
          <c:tx>
            <c:strRef>
              <c:f>'Project Risk Roll Up Data'!$A$26</c:f>
              <c:strCache>
                <c:ptCount val="1"/>
                <c:pt idx="0">
                  <c:v>UCL</c:v>
                </c:pt>
              </c:strCache>
            </c:strRef>
          </c:tx>
          <c:spPr>
            <a:ln w="28575" cap="rnd">
              <a:solidFill>
                <a:schemeClr val="accent2"/>
              </a:solidFill>
              <a:round/>
            </a:ln>
            <a:effectLst/>
          </c:spPr>
          <c:marker>
            <c:symbol val="none"/>
          </c:marker>
          <c:cat>
            <c:numRef>
              <c:f>'Project Risk Roll Up Data'!$Y$24:$AL$24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Data'!$Y$26:$AL$26</c:f>
              <c:numCache>
                <c:formatCode>0.00</c:formatCode>
                <c:ptCount val="14"/>
                <c:pt idx="0">
                  <c:v>4.4390848356892505</c:v>
                </c:pt>
                <c:pt idx="1">
                  <c:v>4.4390848356892505</c:v>
                </c:pt>
                <c:pt idx="2">
                  <c:v>4.4390848356892505</c:v>
                </c:pt>
                <c:pt idx="3">
                  <c:v>4.4390848356892505</c:v>
                </c:pt>
                <c:pt idx="4">
                  <c:v>4.4390848356892505</c:v>
                </c:pt>
                <c:pt idx="5">
                  <c:v>4.4390848356892505</c:v>
                </c:pt>
                <c:pt idx="6">
                  <c:v>11.561820874340686</c:v>
                </c:pt>
                <c:pt idx="7">
                  <c:v>11.561820874340686</c:v>
                </c:pt>
                <c:pt idx="8">
                  <c:v>11.561820874340686</c:v>
                </c:pt>
                <c:pt idx="9">
                  <c:v>11.561820874340686</c:v>
                </c:pt>
                <c:pt idx="10">
                  <c:v>11.561820874340686</c:v>
                </c:pt>
                <c:pt idx="11">
                  <c:v>11.561820874340686</c:v>
                </c:pt>
                <c:pt idx="12">
                  <c:v>11.561820874340686</c:v>
                </c:pt>
                <c:pt idx="13">
                  <c:v>11.561820874340686</c:v>
                </c:pt>
              </c:numCache>
            </c:numRef>
          </c:val>
          <c:smooth val="0"/>
          <c:extLst xmlns:c16r2="http://schemas.microsoft.com/office/drawing/2015/06/chart">
            <c:ext xmlns:c16="http://schemas.microsoft.com/office/drawing/2014/chart" uri="{C3380CC4-5D6E-409C-BE32-E72D297353CC}">
              <c16:uniqueId val="{00000001-7B6C-40AA-AFB5-3EBE7B6DF865}"/>
            </c:ext>
          </c:extLst>
        </c:ser>
        <c:ser>
          <c:idx val="2"/>
          <c:order val="2"/>
          <c:tx>
            <c:strRef>
              <c:f>'Project Risk Roll Up Data'!$A$27</c:f>
              <c:strCache>
                <c:ptCount val="1"/>
                <c:pt idx="0">
                  <c:v>Mean</c:v>
                </c:pt>
              </c:strCache>
            </c:strRef>
          </c:tx>
          <c:spPr>
            <a:ln w="28575" cap="rnd">
              <a:solidFill>
                <a:schemeClr val="accent3"/>
              </a:solidFill>
              <a:round/>
            </a:ln>
            <a:effectLst/>
          </c:spPr>
          <c:marker>
            <c:symbol val="none"/>
          </c:marker>
          <c:cat>
            <c:numRef>
              <c:f>'Project Risk Roll Up Data'!$Y$24:$AL$24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Data'!$Y$27:$AL$27</c:f>
              <c:numCache>
                <c:formatCode>0.00</c:formatCode>
                <c:ptCount val="14"/>
                <c:pt idx="0">
                  <c:v>2.5</c:v>
                </c:pt>
                <c:pt idx="1">
                  <c:v>2.5</c:v>
                </c:pt>
                <c:pt idx="2">
                  <c:v>2.5</c:v>
                </c:pt>
                <c:pt idx="3">
                  <c:v>2.5</c:v>
                </c:pt>
                <c:pt idx="4">
                  <c:v>2.5</c:v>
                </c:pt>
                <c:pt idx="5">
                  <c:v>2.5</c:v>
                </c:pt>
                <c:pt idx="6">
                  <c:v>6.0091666666666663</c:v>
                </c:pt>
                <c:pt idx="7">
                  <c:v>6.0091666666666663</c:v>
                </c:pt>
                <c:pt idx="8">
                  <c:v>6.0091666666666663</c:v>
                </c:pt>
                <c:pt idx="9">
                  <c:v>6.0091666666666663</c:v>
                </c:pt>
                <c:pt idx="10">
                  <c:v>6.0091666666666663</c:v>
                </c:pt>
                <c:pt idx="11">
                  <c:v>6.0091666666666663</c:v>
                </c:pt>
                <c:pt idx="12">
                  <c:v>6.0091666666666663</c:v>
                </c:pt>
                <c:pt idx="13">
                  <c:v>6.0091666666666663</c:v>
                </c:pt>
              </c:numCache>
            </c:numRef>
          </c:val>
          <c:smooth val="0"/>
          <c:extLst xmlns:c16r2="http://schemas.microsoft.com/office/drawing/2015/06/chart">
            <c:ext xmlns:c16="http://schemas.microsoft.com/office/drawing/2014/chart" uri="{C3380CC4-5D6E-409C-BE32-E72D297353CC}">
              <c16:uniqueId val="{00000002-7B6C-40AA-AFB5-3EBE7B6DF865}"/>
            </c:ext>
          </c:extLst>
        </c:ser>
        <c:ser>
          <c:idx val="3"/>
          <c:order val="3"/>
          <c:tx>
            <c:strRef>
              <c:f>'Project Risk Roll Up Data'!$A$28</c:f>
              <c:strCache>
                <c:ptCount val="1"/>
                <c:pt idx="0">
                  <c:v>Baseline (Mean)</c:v>
                </c:pt>
              </c:strCache>
            </c:strRef>
          </c:tx>
          <c:spPr>
            <a:ln w="28575" cap="rnd">
              <a:solidFill>
                <a:schemeClr val="accent4"/>
              </a:solidFill>
              <a:round/>
            </a:ln>
            <a:effectLst/>
          </c:spPr>
          <c:marker>
            <c:symbol val="none"/>
          </c:marker>
          <c:cat>
            <c:numRef>
              <c:f>'Project Risk Roll Up Data'!$Y$24:$AL$24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Data'!$Y$28:$AL$28</c:f>
              <c:numCache>
                <c:formatCode>0.00</c:formatCode>
                <c:ptCount val="14"/>
                <c:pt idx="0">
                  <c:v>3.1764705882352939</c:v>
                </c:pt>
                <c:pt idx="1">
                  <c:v>3.1764705882352939</c:v>
                </c:pt>
                <c:pt idx="2">
                  <c:v>3.1764705882352939</c:v>
                </c:pt>
                <c:pt idx="3">
                  <c:v>3.1764705882352939</c:v>
                </c:pt>
                <c:pt idx="4">
                  <c:v>3.1764705882352939</c:v>
                </c:pt>
                <c:pt idx="5">
                  <c:v>3.1764705882352939</c:v>
                </c:pt>
                <c:pt idx="6">
                  <c:v>3.1764705882352939</c:v>
                </c:pt>
                <c:pt idx="7">
                  <c:v>3.1764705882352939</c:v>
                </c:pt>
                <c:pt idx="8">
                  <c:v>3.1764705882352939</c:v>
                </c:pt>
                <c:pt idx="9">
                  <c:v>3.1764705882352939</c:v>
                </c:pt>
                <c:pt idx="10">
                  <c:v>3.1764705882352939</c:v>
                </c:pt>
                <c:pt idx="11">
                  <c:v>3.1764705882352939</c:v>
                </c:pt>
                <c:pt idx="12">
                  <c:v>3.1764705882352939</c:v>
                </c:pt>
                <c:pt idx="13">
                  <c:v>3.1764705882352939</c:v>
                </c:pt>
              </c:numCache>
            </c:numRef>
          </c:val>
          <c:smooth val="0"/>
          <c:extLst xmlns:c16r2="http://schemas.microsoft.com/office/drawing/2015/06/chart">
            <c:ext xmlns:c16="http://schemas.microsoft.com/office/drawing/2014/chart" uri="{C3380CC4-5D6E-409C-BE32-E72D297353CC}">
              <c16:uniqueId val="{00000003-7B6C-40AA-AFB5-3EBE7B6DF865}"/>
            </c:ext>
          </c:extLst>
        </c:ser>
        <c:ser>
          <c:idx val="4"/>
          <c:order val="4"/>
          <c:tx>
            <c:strRef>
              <c:f>'Project Risk Roll Up Data'!$A$29</c:f>
              <c:strCache>
                <c:ptCount val="1"/>
                <c:pt idx="0">
                  <c:v>LCL</c:v>
                </c:pt>
              </c:strCache>
            </c:strRef>
          </c:tx>
          <c:spPr>
            <a:ln w="28575" cap="rnd">
              <a:solidFill>
                <a:schemeClr val="accent5"/>
              </a:solidFill>
              <a:round/>
            </a:ln>
            <a:effectLst/>
          </c:spPr>
          <c:marker>
            <c:symbol val="none"/>
          </c:marker>
          <c:cat>
            <c:numRef>
              <c:f>'Project Risk Roll Up Data'!$Y$24:$AL$24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Data'!$Y$29:$AL$29</c:f>
              <c:numCache>
                <c:formatCode>0.00</c:formatCode>
                <c:ptCount val="14"/>
                <c:pt idx="0">
                  <c:v>0.56091516431074995</c:v>
                </c:pt>
                <c:pt idx="1">
                  <c:v>0.56091516431074995</c:v>
                </c:pt>
                <c:pt idx="2">
                  <c:v>0.56091516431074995</c:v>
                </c:pt>
                <c:pt idx="3">
                  <c:v>0.56091516431074995</c:v>
                </c:pt>
                <c:pt idx="4">
                  <c:v>0.56091516431074995</c:v>
                </c:pt>
                <c:pt idx="5">
                  <c:v>0.56091516431074995</c:v>
                </c:pt>
                <c:pt idx="6">
                  <c:v>0.45651245899264747</c:v>
                </c:pt>
                <c:pt idx="7">
                  <c:v>0.45651245899264747</c:v>
                </c:pt>
                <c:pt idx="8">
                  <c:v>0.45651245899264747</c:v>
                </c:pt>
                <c:pt idx="9">
                  <c:v>0.45651245899264747</c:v>
                </c:pt>
                <c:pt idx="10">
                  <c:v>0.45651245899264747</c:v>
                </c:pt>
                <c:pt idx="11">
                  <c:v>0.45651245899264747</c:v>
                </c:pt>
                <c:pt idx="12">
                  <c:v>0.45651245899264747</c:v>
                </c:pt>
                <c:pt idx="13">
                  <c:v>0.45651245899264747</c:v>
                </c:pt>
              </c:numCache>
            </c:numRef>
          </c:val>
          <c:smooth val="0"/>
          <c:extLst xmlns:c16r2="http://schemas.microsoft.com/office/drawing/2015/06/chart">
            <c:ext xmlns:c16="http://schemas.microsoft.com/office/drawing/2014/chart" uri="{C3380CC4-5D6E-409C-BE32-E72D297353CC}">
              <c16:uniqueId val="{00000004-7B6C-40AA-AFB5-3EBE7B6DF865}"/>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191208"/>
        <c:axId val="496197872"/>
      </c:lineChart>
      <c:dateAx>
        <c:axId val="49619120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7872"/>
        <c:crosses val="autoZero"/>
        <c:auto val="1"/>
        <c:lblOffset val="100"/>
        <c:baseTimeUnit val="months"/>
      </c:dateAx>
      <c:valAx>
        <c:axId val="496197872"/>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1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Resources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Data'!$A$35</c:f>
              <c:strCache>
                <c:ptCount val="1"/>
                <c:pt idx="0">
                  <c:v>Resources</c:v>
                </c:pt>
              </c:strCache>
            </c:strRef>
          </c:tx>
          <c:spPr>
            <a:ln w="28575" cap="rnd">
              <a:solidFill>
                <a:schemeClr val="accent1"/>
              </a:solidFill>
              <a:round/>
            </a:ln>
            <a:effectLst/>
          </c:spPr>
          <c:marker>
            <c:symbol val="none"/>
          </c:marker>
          <c:cat>
            <c:numRef>
              <c:f>'Project Risk Roll Up Data'!$Y$34:$AL$34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Data'!$Y$35:$AL$35</c:f>
              <c:numCache>
                <c:formatCode>0.00</c:formatCode>
                <c:ptCount val="14"/>
                <c:pt idx="0">
                  <c:v>8.07</c:v>
                </c:pt>
                <c:pt idx="1">
                  <c:v>8.2100000000000009</c:v>
                </c:pt>
                <c:pt idx="2">
                  <c:v>6.85</c:v>
                </c:pt>
                <c:pt idx="3">
                  <c:v>7.7</c:v>
                </c:pt>
                <c:pt idx="4">
                  <c:v>7.1</c:v>
                </c:pt>
                <c:pt idx="5">
                  <c:v>6.7</c:v>
                </c:pt>
                <c:pt idx="6">
                  <c:v>7.38</c:v>
                </c:pt>
                <c:pt idx="7">
                  <c:v>8</c:v>
                </c:pt>
                <c:pt idx="8">
                  <c:v>7</c:v>
                </c:pt>
                <c:pt idx="9">
                  <c:v>6.29</c:v>
                </c:pt>
                <c:pt idx="10">
                  <c:v>5.56</c:v>
                </c:pt>
                <c:pt idx="11">
                  <c:v>4.4400000000000004</c:v>
                </c:pt>
                <c:pt idx="12">
                  <c:v>5.33</c:v>
                </c:pt>
                <c:pt idx="13">
                  <c:v>2.8</c:v>
                </c:pt>
              </c:numCache>
            </c:numRef>
          </c:val>
          <c:smooth val="0"/>
          <c:extLst xmlns:c16r2="http://schemas.microsoft.com/office/drawing/2015/06/chart">
            <c:ext xmlns:c16="http://schemas.microsoft.com/office/drawing/2014/chart" uri="{C3380CC4-5D6E-409C-BE32-E72D297353CC}">
              <c16:uniqueId val="{00000000-3A1C-468F-8A70-6FA9D09571B4}"/>
            </c:ext>
          </c:extLst>
        </c:ser>
        <c:ser>
          <c:idx val="1"/>
          <c:order val="1"/>
          <c:tx>
            <c:strRef>
              <c:f>'Project Risk Roll Up Data'!$A$36</c:f>
              <c:strCache>
                <c:ptCount val="1"/>
                <c:pt idx="0">
                  <c:v>UCL</c:v>
                </c:pt>
              </c:strCache>
            </c:strRef>
          </c:tx>
          <c:spPr>
            <a:ln w="28575" cap="rnd">
              <a:solidFill>
                <a:schemeClr val="accent2"/>
              </a:solidFill>
              <a:round/>
            </a:ln>
            <a:effectLst/>
          </c:spPr>
          <c:marker>
            <c:symbol val="none"/>
          </c:marker>
          <c:cat>
            <c:numRef>
              <c:f>'Project Risk Roll Up Data'!$Y$34:$AL$34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Data'!$Y$36:$AL$36</c:f>
              <c:numCache>
                <c:formatCode>0.00</c:formatCode>
                <c:ptCount val="14"/>
                <c:pt idx="0">
                  <c:v>13.622727611571189</c:v>
                </c:pt>
                <c:pt idx="1">
                  <c:v>13.622727611571189</c:v>
                </c:pt>
                <c:pt idx="2">
                  <c:v>13.622727611571189</c:v>
                </c:pt>
                <c:pt idx="3">
                  <c:v>13.622727611571189</c:v>
                </c:pt>
                <c:pt idx="4">
                  <c:v>13.622727611571189</c:v>
                </c:pt>
                <c:pt idx="5">
                  <c:v>13.622727611571189</c:v>
                </c:pt>
                <c:pt idx="6">
                  <c:v>9.656744019622991</c:v>
                </c:pt>
                <c:pt idx="7">
                  <c:v>9.656744019622991</c:v>
                </c:pt>
                <c:pt idx="8">
                  <c:v>9.656744019622991</c:v>
                </c:pt>
                <c:pt idx="9">
                  <c:v>9.656744019622991</c:v>
                </c:pt>
                <c:pt idx="10">
                  <c:v>9.656744019622991</c:v>
                </c:pt>
                <c:pt idx="11">
                  <c:v>9.656744019622991</c:v>
                </c:pt>
                <c:pt idx="12">
                  <c:v>9.656744019622991</c:v>
                </c:pt>
                <c:pt idx="13">
                  <c:v>9.656744019622991</c:v>
                </c:pt>
              </c:numCache>
            </c:numRef>
          </c:val>
          <c:smooth val="0"/>
          <c:extLst xmlns:c16r2="http://schemas.microsoft.com/office/drawing/2015/06/chart">
            <c:ext xmlns:c16="http://schemas.microsoft.com/office/drawing/2014/chart" uri="{C3380CC4-5D6E-409C-BE32-E72D297353CC}">
              <c16:uniqueId val="{00000001-3A1C-468F-8A70-6FA9D09571B4}"/>
            </c:ext>
          </c:extLst>
        </c:ser>
        <c:ser>
          <c:idx val="2"/>
          <c:order val="2"/>
          <c:tx>
            <c:strRef>
              <c:f>'Project Risk Roll Up Data'!$A$37</c:f>
              <c:strCache>
                <c:ptCount val="1"/>
                <c:pt idx="0">
                  <c:v>Mean</c:v>
                </c:pt>
              </c:strCache>
            </c:strRef>
          </c:tx>
          <c:spPr>
            <a:ln w="28575" cap="rnd">
              <a:solidFill>
                <a:schemeClr val="accent3"/>
              </a:solidFill>
              <a:round/>
            </a:ln>
            <a:effectLst/>
          </c:spPr>
          <c:marker>
            <c:symbol val="none"/>
          </c:marker>
          <c:cat>
            <c:numRef>
              <c:f>'Project Risk Roll Up Data'!$Y$34:$AL$34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Data'!$Y$37:$AL$37</c:f>
              <c:numCache>
                <c:formatCode>0.00</c:formatCode>
                <c:ptCount val="14"/>
                <c:pt idx="0">
                  <c:v>5.2216666666666667</c:v>
                </c:pt>
                <c:pt idx="1">
                  <c:v>5.2216666666666667</c:v>
                </c:pt>
                <c:pt idx="2">
                  <c:v>5.2216666666666667</c:v>
                </c:pt>
                <c:pt idx="3">
                  <c:v>5.2216666666666667</c:v>
                </c:pt>
                <c:pt idx="4">
                  <c:v>5.2216666666666667</c:v>
                </c:pt>
                <c:pt idx="5">
                  <c:v>5.2216666666666667</c:v>
                </c:pt>
                <c:pt idx="6">
                  <c:v>7.600833333333334</c:v>
                </c:pt>
                <c:pt idx="7">
                  <c:v>7.600833333333334</c:v>
                </c:pt>
                <c:pt idx="8">
                  <c:v>7.600833333333334</c:v>
                </c:pt>
                <c:pt idx="9">
                  <c:v>7.600833333333334</c:v>
                </c:pt>
                <c:pt idx="10">
                  <c:v>7.600833333333334</c:v>
                </c:pt>
                <c:pt idx="11">
                  <c:v>7.600833333333334</c:v>
                </c:pt>
                <c:pt idx="12">
                  <c:v>7.600833333333334</c:v>
                </c:pt>
                <c:pt idx="13">
                  <c:v>7.600833333333334</c:v>
                </c:pt>
              </c:numCache>
            </c:numRef>
          </c:val>
          <c:smooth val="0"/>
          <c:extLst xmlns:c16r2="http://schemas.microsoft.com/office/drawing/2015/06/chart">
            <c:ext xmlns:c16="http://schemas.microsoft.com/office/drawing/2014/chart" uri="{C3380CC4-5D6E-409C-BE32-E72D297353CC}">
              <c16:uniqueId val="{00000002-3A1C-468F-8A70-6FA9D09571B4}"/>
            </c:ext>
          </c:extLst>
        </c:ser>
        <c:ser>
          <c:idx val="3"/>
          <c:order val="3"/>
          <c:tx>
            <c:strRef>
              <c:f>'Project Risk Roll Up Data'!$A$38</c:f>
              <c:strCache>
                <c:ptCount val="1"/>
                <c:pt idx="0">
                  <c:v>Baseline (Mean)</c:v>
                </c:pt>
              </c:strCache>
            </c:strRef>
          </c:tx>
          <c:spPr>
            <a:ln w="28575" cap="rnd">
              <a:solidFill>
                <a:schemeClr val="accent4"/>
              </a:solidFill>
              <a:round/>
            </a:ln>
            <a:effectLst/>
          </c:spPr>
          <c:marker>
            <c:symbol val="none"/>
          </c:marker>
          <c:cat>
            <c:numRef>
              <c:f>'Project Risk Roll Up Data'!$Y$34:$AL$34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Data'!$Y$38:$AL$38</c:f>
              <c:numCache>
                <c:formatCode>0.00</c:formatCode>
                <c:ptCount val="14"/>
                <c:pt idx="0">
                  <c:v>5.6270588235294117</c:v>
                </c:pt>
                <c:pt idx="1">
                  <c:v>5.6270588235294117</c:v>
                </c:pt>
                <c:pt idx="2">
                  <c:v>5.6270588235294117</c:v>
                </c:pt>
                <c:pt idx="3">
                  <c:v>5.6270588235294117</c:v>
                </c:pt>
                <c:pt idx="4">
                  <c:v>5.6270588235294117</c:v>
                </c:pt>
                <c:pt idx="5">
                  <c:v>5.6270588235294117</c:v>
                </c:pt>
                <c:pt idx="6">
                  <c:v>5.6270588235294117</c:v>
                </c:pt>
                <c:pt idx="7">
                  <c:v>5.6270588235294117</c:v>
                </c:pt>
                <c:pt idx="8">
                  <c:v>5.6270588235294117</c:v>
                </c:pt>
                <c:pt idx="9">
                  <c:v>5.6270588235294117</c:v>
                </c:pt>
                <c:pt idx="10">
                  <c:v>5.6270588235294117</c:v>
                </c:pt>
                <c:pt idx="11">
                  <c:v>5.6270588235294117</c:v>
                </c:pt>
                <c:pt idx="12">
                  <c:v>5.6270588235294117</c:v>
                </c:pt>
                <c:pt idx="13">
                  <c:v>5.6270588235294117</c:v>
                </c:pt>
              </c:numCache>
            </c:numRef>
          </c:val>
          <c:smooth val="0"/>
          <c:extLst xmlns:c16r2="http://schemas.microsoft.com/office/drawing/2015/06/chart">
            <c:ext xmlns:c16="http://schemas.microsoft.com/office/drawing/2014/chart" uri="{C3380CC4-5D6E-409C-BE32-E72D297353CC}">
              <c16:uniqueId val="{00000003-3A1C-468F-8A70-6FA9D09571B4}"/>
            </c:ext>
          </c:extLst>
        </c:ser>
        <c:ser>
          <c:idx val="4"/>
          <c:order val="4"/>
          <c:tx>
            <c:strRef>
              <c:f>'Project Risk Roll Up Data'!$A$39</c:f>
              <c:strCache>
                <c:ptCount val="1"/>
                <c:pt idx="0">
                  <c:v>LCL</c:v>
                </c:pt>
              </c:strCache>
            </c:strRef>
          </c:tx>
          <c:spPr>
            <a:ln w="28575" cap="rnd">
              <a:solidFill>
                <a:schemeClr val="accent5"/>
              </a:solidFill>
              <a:round/>
            </a:ln>
            <a:effectLst/>
          </c:spPr>
          <c:marker>
            <c:symbol val="none"/>
          </c:marker>
          <c:cat>
            <c:numRef>
              <c:f>'Project Risk Roll Up Data'!$Y$34:$AL$34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Data'!$Y$39:$AL$39</c:f>
              <c:numCache>
                <c:formatCode>0.00</c:formatCode>
                <c:ptCount val="14"/>
                <c:pt idx="0">
                  <c:v>-3.1793942782378553</c:v>
                </c:pt>
                <c:pt idx="1">
                  <c:v>-3.1793942782378553</c:v>
                </c:pt>
                <c:pt idx="2">
                  <c:v>-3.1793942782378553</c:v>
                </c:pt>
                <c:pt idx="3">
                  <c:v>-3.1793942782378553</c:v>
                </c:pt>
                <c:pt idx="4">
                  <c:v>-3.1793942782378553</c:v>
                </c:pt>
                <c:pt idx="5">
                  <c:v>-3.1793942782378553</c:v>
                </c:pt>
                <c:pt idx="6">
                  <c:v>5.5449226470436779</c:v>
                </c:pt>
                <c:pt idx="7">
                  <c:v>5.5449226470436779</c:v>
                </c:pt>
                <c:pt idx="8">
                  <c:v>5.5449226470436779</c:v>
                </c:pt>
                <c:pt idx="9">
                  <c:v>5.5449226470436779</c:v>
                </c:pt>
                <c:pt idx="10">
                  <c:v>5.5449226470436779</c:v>
                </c:pt>
                <c:pt idx="11">
                  <c:v>5.5449226470436779</c:v>
                </c:pt>
                <c:pt idx="12">
                  <c:v>5.5449226470436779</c:v>
                </c:pt>
                <c:pt idx="13">
                  <c:v>5.5449226470436779</c:v>
                </c:pt>
              </c:numCache>
            </c:numRef>
          </c:val>
          <c:smooth val="0"/>
          <c:extLst xmlns:c16r2="http://schemas.microsoft.com/office/drawing/2015/06/chart">
            <c:ext xmlns:c16="http://schemas.microsoft.com/office/drawing/2014/chart" uri="{C3380CC4-5D6E-409C-BE32-E72D297353CC}">
              <c16:uniqueId val="{00000004-3A1C-468F-8A70-6FA9D09571B4}"/>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185720"/>
        <c:axId val="496194344"/>
      </c:lineChart>
      <c:dateAx>
        <c:axId val="49618572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4344"/>
        <c:crosses val="autoZero"/>
        <c:auto val="1"/>
        <c:lblOffset val="100"/>
        <c:baseTimeUnit val="months"/>
      </c:dateAx>
      <c:valAx>
        <c:axId val="496194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5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 Risk</a:t>
            </a:r>
          </a:p>
          <a:p>
            <a:pPr>
              <a:defRPr/>
            </a:pPr>
            <a:r>
              <a:rPr lang="en-US"/>
              <a:t>Annual Mean and STDev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Data'!$A$12</c:f>
              <c:strCache>
                <c:ptCount val="1"/>
                <c:pt idx="0">
                  <c:v>Mean</c:v>
                </c:pt>
              </c:strCache>
            </c:strRef>
          </c:tx>
          <c:spPr>
            <a:ln w="28575" cap="rnd">
              <a:solidFill>
                <a:schemeClr val="accent1"/>
              </a:solidFill>
              <a:round/>
            </a:ln>
            <a:effectLst/>
          </c:spPr>
          <c:marker>
            <c:symbol val="none"/>
          </c:marker>
          <c:cat>
            <c:strRef>
              <c:f>('Project Risk Roll Up Data'!$B$11,'Project Risk Roll Up Data'!$S$11,'Project Risk Roll Up Data'!$AE$11)</c:f>
              <c:strCache>
                <c:ptCount val="3"/>
                <c:pt idx="0">
                  <c:v>Baseline</c:v>
                </c:pt>
                <c:pt idx="1">
                  <c:v>2015</c:v>
                </c:pt>
                <c:pt idx="2">
                  <c:v>2016</c:v>
                </c:pt>
              </c:strCache>
            </c:strRef>
          </c:cat>
          <c:val>
            <c:numRef>
              <c:f>('Project Risk Roll Up Data'!$B$12,'Project Risk Roll Up Data'!$S$12,'Project Risk Roll Up Data'!$AE$12)</c:f>
              <c:numCache>
                <c:formatCode>General</c:formatCode>
                <c:ptCount val="3"/>
                <c:pt idx="0">
                  <c:v>3.9811764705882355</c:v>
                </c:pt>
                <c:pt idx="1">
                  <c:v>3.8900000000000006</c:v>
                </c:pt>
                <c:pt idx="2">
                  <c:v>5.2649999999999997</c:v>
                </c:pt>
              </c:numCache>
            </c:numRef>
          </c:val>
          <c:smooth val="0"/>
          <c:extLst xmlns:c16r2="http://schemas.microsoft.com/office/drawing/2015/06/chart">
            <c:ext xmlns:c16="http://schemas.microsoft.com/office/drawing/2014/chart" uri="{C3380CC4-5D6E-409C-BE32-E72D297353CC}">
              <c16:uniqueId val="{00000004-BD33-4BDF-8A86-790349C935C5}"/>
            </c:ext>
          </c:extLst>
        </c:ser>
        <c:ser>
          <c:idx val="1"/>
          <c:order val="1"/>
          <c:tx>
            <c:strRef>
              <c:f>'Project Risk Roll Up Data'!$A$13</c:f>
              <c:strCache>
                <c:ptCount val="1"/>
                <c:pt idx="0">
                  <c:v>STDEV</c:v>
                </c:pt>
              </c:strCache>
            </c:strRef>
          </c:tx>
          <c:spPr>
            <a:ln w="28575" cap="rnd">
              <a:solidFill>
                <a:schemeClr val="accent2"/>
              </a:solidFill>
              <a:round/>
            </a:ln>
            <a:effectLst/>
          </c:spPr>
          <c:marker>
            <c:symbol val="none"/>
          </c:marker>
          <c:cat>
            <c:strRef>
              <c:f>('Project Risk Roll Up Data'!$B$11,'Project Risk Roll Up Data'!$S$11,'Project Risk Roll Up Data'!$AE$11)</c:f>
              <c:strCache>
                <c:ptCount val="3"/>
                <c:pt idx="0">
                  <c:v>Baseline</c:v>
                </c:pt>
                <c:pt idx="1">
                  <c:v>2015</c:v>
                </c:pt>
                <c:pt idx="2">
                  <c:v>2016</c:v>
                </c:pt>
              </c:strCache>
            </c:strRef>
          </c:cat>
          <c:val>
            <c:numRef>
              <c:f>('Project Risk Roll Up Data'!$B$13,'Project Risk Roll Up Data'!$S$13,'Project Risk Roll Up Data'!$AE$13)</c:f>
              <c:numCache>
                <c:formatCode>General</c:formatCode>
                <c:ptCount val="3"/>
                <c:pt idx="0">
                  <c:v>1.0750479187839277</c:v>
                </c:pt>
                <c:pt idx="1">
                  <c:v>0.84203127416187196</c:v>
                </c:pt>
                <c:pt idx="2">
                  <c:v>2.3204794763151875</c:v>
                </c:pt>
              </c:numCache>
            </c:numRef>
          </c:val>
          <c:smooth val="0"/>
          <c:extLst xmlns:c16r2="http://schemas.microsoft.com/office/drawing/2015/06/chart">
            <c:ext xmlns:c16="http://schemas.microsoft.com/office/drawing/2014/chart" uri="{C3380CC4-5D6E-409C-BE32-E72D297353CC}">
              <c16:uniqueId val="{00000005-BD33-4BDF-8A86-790349C935C5}"/>
            </c:ext>
          </c:extLst>
        </c:ser>
        <c:dLbls>
          <c:showLegendKey val="0"/>
          <c:showVal val="0"/>
          <c:showCatName val="0"/>
          <c:showSerName val="0"/>
          <c:showPercent val="0"/>
          <c:showBubbleSize val="0"/>
        </c:dLbls>
        <c:smooth val="0"/>
        <c:axId val="496186504"/>
        <c:axId val="496188464"/>
      </c:lineChart>
      <c:catAx>
        <c:axId val="49618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8464"/>
        <c:crosses val="autoZero"/>
        <c:auto val="1"/>
        <c:lblAlgn val="ctr"/>
        <c:lblOffset val="100"/>
        <c:noMultiLvlLbl val="0"/>
      </c:catAx>
      <c:valAx>
        <c:axId val="496188464"/>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a:t>
                </a:r>
              </a:p>
              <a:p>
                <a:pPr>
                  <a:defRPr/>
                </a:pPr>
                <a:r>
                  <a:rPr lang="en-US"/>
                  <a:t>(Low 1 - 25 High)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6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Data'!$A$45</c:f>
              <c:strCache>
                <c:ptCount val="1"/>
                <c:pt idx="0">
                  <c:v>Quality</c:v>
                </c:pt>
              </c:strCache>
            </c:strRef>
          </c:tx>
          <c:spPr>
            <a:ln w="28575" cap="rnd">
              <a:solidFill>
                <a:schemeClr val="accent1"/>
              </a:solidFill>
              <a:round/>
            </a:ln>
            <a:effectLst/>
          </c:spPr>
          <c:marker>
            <c:symbol val="none"/>
          </c:marker>
          <c:cat>
            <c:numRef>
              <c:f>'Project Risk Roll Up Data'!$Y$44:$AL$44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Data'!$Y$45:$AL$45</c:f>
              <c:numCache>
                <c:formatCode>0.00</c:formatCode>
                <c:ptCount val="14"/>
                <c:pt idx="0">
                  <c:v>4.08</c:v>
                </c:pt>
                <c:pt idx="1">
                  <c:v>4.08</c:v>
                </c:pt>
                <c:pt idx="2">
                  <c:v>3.77</c:v>
                </c:pt>
                <c:pt idx="3">
                  <c:v>4.8</c:v>
                </c:pt>
                <c:pt idx="4">
                  <c:v>4.8</c:v>
                </c:pt>
                <c:pt idx="5">
                  <c:v>5.0999999999999996</c:v>
                </c:pt>
                <c:pt idx="6">
                  <c:v>5</c:v>
                </c:pt>
                <c:pt idx="7">
                  <c:v>4.5</c:v>
                </c:pt>
                <c:pt idx="8">
                  <c:v>4.13</c:v>
                </c:pt>
                <c:pt idx="9">
                  <c:v>4</c:v>
                </c:pt>
                <c:pt idx="10">
                  <c:v>4</c:v>
                </c:pt>
                <c:pt idx="11">
                  <c:v>4</c:v>
                </c:pt>
                <c:pt idx="12">
                  <c:v>4</c:v>
                </c:pt>
                <c:pt idx="13">
                  <c:v>4.4000000000000004</c:v>
                </c:pt>
              </c:numCache>
            </c:numRef>
          </c:val>
          <c:smooth val="0"/>
          <c:extLst xmlns:c16r2="http://schemas.microsoft.com/office/drawing/2015/06/chart">
            <c:ext xmlns:c16="http://schemas.microsoft.com/office/drawing/2014/chart" uri="{C3380CC4-5D6E-409C-BE32-E72D297353CC}">
              <c16:uniqueId val="{00000000-493A-4AFE-89B1-E64BA536BC0B}"/>
            </c:ext>
          </c:extLst>
        </c:ser>
        <c:ser>
          <c:idx val="1"/>
          <c:order val="1"/>
          <c:tx>
            <c:strRef>
              <c:f>'Project Risk Roll Up Data'!$A$46</c:f>
              <c:strCache>
                <c:ptCount val="1"/>
                <c:pt idx="0">
                  <c:v>UCL</c:v>
                </c:pt>
              </c:strCache>
            </c:strRef>
          </c:tx>
          <c:spPr>
            <a:ln w="28575" cap="rnd">
              <a:solidFill>
                <a:schemeClr val="accent2"/>
              </a:solidFill>
              <a:round/>
            </a:ln>
            <a:effectLst/>
          </c:spPr>
          <c:marker>
            <c:symbol val="none"/>
          </c:marker>
          <c:cat>
            <c:numRef>
              <c:f>'Project Risk Roll Up Data'!$Y$44:$AL$44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Data'!$Y$46:$AL$46</c:f>
              <c:numCache>
                <c:formatCode>0.00</c:formatCode>
                <c:ptCount val="14"/>
                <c:pt idx="0">
                  <c:v>5.7428102400241272</c:v>
                </c:pt>
                <c:pt idx="1">
                  <c:v>5.7428102400241272</c:v>
                </c:pt>
                <c:pt idx="2">
                  <c:v>5.7428102400241272</c:v>
                </c:pt>
                <c:pt idx="3">
                  <c:v>5.7428102400241272</c:v>
                </c:pt>
                <c:pt idx="4">
                  <c:v>5.7428102400241272</c:v>
                </c:pt>
                <c:pt idx="5">
                  <c:v>5.7428102400241272</c:v>
                </c:pt>
                <c:pt idx="6">
                  <c:v>6.8510755470280236</c:v>
                </c:pt>
                <c:pt idx="7">
                  <c:v>6.8510755470280236</c:v>
                </c:pt>
                <c:pt idx="8">
                  <c:v>6.8510755470280236</c:v>
                </c:pt>
                <c:pt idx="9">
                  <c:v>6.8510755470280236</c:v>
                </c:pt>
                <c:pt idx="10">
                  <c:v>6.8510755470280236</c:v>
                </c:pt>
                <c:pt idx="11">
                  <c:v>6.8510755470280236</c:v>
                </c:pt>
                <c:pt idx="12">
                  <c:v>6.8510755470280236</c:v>
                </c:pt>
                <c:pt idx="13">
                  <c:v>6.8510755470280236</c:v>
                </c:pt>
              </c:numCache>
            </c:numRef>
          </c:val>
          <c:smooth val="0"/>
          <c:extLst xmlns:c16r2="http://schemas.microsoft.com/office/drawing/2015/06/chart">
            <c:ext xmlns:c16="http://schemas.microsoft.com/office/drawing/2014/chart" uri="{C3380CC4-5D6E-409C-BE32-E72D297353CC}">
              <c16:uniqueId val="{00000001-493A-4AFE-89B1-E64BA536BC0B}"/>
            </c:ext>
          </c:extLst>
        </c:ser>
        <c:ser>
          <c:idx val="2"/>
          <c:order val="2"/>
          <c:tx>
            <c:strRef>
              <c:f>'Project Risk Roll Up Data'!$A$47</c:f>
              <c:strCache>
                <c:ptCount val="1"/>
                <c:pt idx="0">
                  <c:v>Mean</c:v>
                </c:pt>
              </c:strCache>
            </c:strRef>
          </c:tx>
          <c:spPr>
            <a:ln w="28575" cap="rnd">
              <a:solidFill>
                <a:schemeClr val="accent3"/>
              </a:solidFill>
              <a:round/>
            </a:ln>
            <a:effectLst/>
          </c:spPr>
          <c:marker>
            <c:symbol val="none"/>
          </c:marker>
          <c:cat>
            <c:numRef>
              <c:f>'Project Risk Roll Up Data'!$Y$44:$AL$44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Data'!$Y$47:$AL$47</c:f>
              <c:numCache>
                <c:formatCode>0.00</c:formatCode>
                <c:ptCount val="14"/>
                <c:pt idx="0">
                  <c:v>2.6099999999999994</c:v>
                </c:pt>
                <c:pt idx="1">
                  <c:v>2.6099999999999994</c:v>
                </c:pt>
                <c:pt idx="2">
                  <c:v>2.6099999999999994</c:v>
                </c:pt>
                <c:pt idx="3">
                  <c:v>2.6099999999999994</c:v>
                </c:pt>
                <c:pt idx="4">
                  <c:v>2.6099999999999994</c:v>
                </c:pt>
                <c:pt idx="5">
                  <c:v>2.6099999999999994</c:v>
                </c:pt>
                <c:pt idx="6">
                  <c:v>4.8224999999999989</c:v>
                </c:pt>
                <c:pt idx="7">
                  <c:v>4.8224999999999989</c:v>
                </c:pt>
                <c:pt idx="8">
                  <c:v>4.8224999999999989</c:v>
                </c:pt>
                <c:pt idx="9">
                  <c:v>4.8224999999999989</c:v>
                </c:pt>
                <c:pt idx="10">
                  <c:v>4.8224999999999989</c:v>
                </c:pt>
                <c:pt idx="11">
                  <c:v>4.8224999999999989</c:v>
                </c:pt>
                <c:pt idx="12">
                  <c:v>4.8224999999999989</c:v>
                </c:pt>
                <c:pt idx="13">
                  <c:v>4.8224999999999989</c:v>
                </c:pt>
              </c:numCache>
            </c:numRef>
          </c:val>
          <c:smooth val="0"/>
          <c:extLst xmlns:c16r2="http://schemas.microsoft.com/office/drawing/2015/06/chart">
            <c:ext xmlns:c16="http://schemas.microsoft.com/office/drawing/2014/chart" uri="{C3380CC4-5D6E-409C-BE32-E72D297353CC}">
              <c16:uniqueId val="{00000002-493A-4AFE-89B1-E64BA536BC0B}"/>
            </c:ext>
          </c:extLst>
        </c:ser>
        <c:ser>
          <c:idx val="3"/>
          <c:order val="3"/>
          <c:tx>
            <c:strRef>
              <c:f>'Project Risk Roll Up Data'!$A$48</c:f>
              <c:strCache>
                <c:ptCount val="1"/>
                <c:pt idx="0">
                  <c:v>Baseline (Mean)</c:v>
                </c:pt>
              </c:strCache>
            </c:strRef>
          </c:tx>
          <c:spPr>
            <a:ln w="28575" cap="rnd">
              <a:solidFill>
                <a:schemeClr val="accent4"/>
              </a:solidFill>
              <a:round/>
            </a:ln>
            <a:effectLst/>
          </c:spPr>
          <c:marker>
            <c:symbol val="none"/>
          </c:marker>
          <c:cat>
            <c:numRef>
              <c:f>'Project Risk Roll Up Data'!$Y$44:$AL$44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Data'!$Y$48:$AL$48</c:f>
              <c:numCache>
                <c:formatCode>0.00</c:formatCode>
                <c:ptCount val="14"/>
                <c:pt idx="0">
                  <c:v>3.2541176470588233</c:v>
                </c:pt>
                <c:pt idx="1">
                  <c:v>3.2541176470588233</c:v>
                </c:pt>
                <c:pt idx="2">
                  <c:v>3.2541176470588233</c:v>
                </c:pt>
                <c:pt idx="3">
                  <c:v>3.2541176470588233</c:v>
                </c:pt>
                <c:pt idx="4">
                  <c:v>3.2541176470588233</c:v>
                </c:pt>
                <c:pt idx="5">
                  <c:v>3.2541176470588233</c:v>
                </c:pt>
                <c:pt idx="6">
                  <c:v>3.2541176470588233</c:v>
                </c:pt>
                <c:pt idx="7">
                  <c:v>3.2541176470588233</c:v>
                </c:pt>
                <c:pt idx="8">
                  <c:v>3.2541176470588233</c:v>
                </c:pt>
                <c:pt idx="9">
                  <c:v>3.2541176470588233</c:v>
                </c:pt>
                <c:pt idx="10">
                  <c:v>3.2541176470588233</c:v>
                </c:pt>
                <c:pt idx="11">
                  <c:v>3.2541176470588233</c:v>
                </c:pt>
                <c:pt idx="12">
                  <c:v>3.2541176470588233</c:v>
                </c:pt>
                <c:pt idx="13">
                  <c:v>3.2541176470588233</c:v>
                </c:pt>
              </c:numCache>
            </c:numRef>
          </c:val>
          <c:smooth val="0"/>
          <c:extLst xmlns:c16r2="http://schemas.microsoft.com/office/drawing/2015/06/chart">
            <c:ext xmlns:c16="http://schemas.microsoft.com/office/drawing/2014/chart" uri="{C3380CC4-5D6E-409C-BE32-E72D297353CC}">
              <c16:uniqueId val="{00000003-493A-4AFE-89B1-E64BA536BC0B}"/>
            </c:ext>
          </c:extLst>
        </c:ser>
        <c:ser>
          <c:idx val="4"/>
          <c:order val="4"/>
          <c:tx>
            <c:strRef>
              <c:f>'Project Risk Roll Up Data'!$A$49</c:f>
              <c:strCache>
                <c:ptCount val="1"/>
                <c:pt idx="0">
                  <c:v>LCL</c:v>
                </c:pt>
              </c:strCache>
            </c:strRef>
          </c:tx>
          <c:spPr>
            <a:ln w="28575" cap="rnd">
              <a:solidFill>
                <a:schemeClr val="accent5"/>
              </a:solidFill>
              <a:round/>
            </a:ln>
            <a:effectLst/>
          </c:spPr>
          <c:marker>
            <c:symbol val="none"/>
          </c:marker>
          <c:cat>
            <c:numRef>
              <c:f>'Project Risk Roll Up Data'!$Y$44:$AL$44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Data'!$Y$49:$AL$49</c:f>
              <c:numCache>
                <c:formatCode>0.00</c:formatCode>
                <c:ptCount val="14"/>
                <c:pt idx="0">
                  <c:v>-0.5228102400241279</c:v>
                </c:pt>
                <c:pt idx="1">
                  <c:v>-0.5228102400241279</c:v>
                </c:pt>
                <c:pt idx="2">
                  <c:v>-0.5228102400241279</c:v>
                </c:pt>
                <c:pt idx="3">
                  <c:v>-0.5228102400241279</c:v>
                </c:pt>
                <c:pt idx="4">
                  <c:v>-0.5228102400241279</c:v>
                </c:pt>
                <c:pt idx="5">
                  <c:v>-0.5228102400241279</c:v>
                </c:pt>
                <c:pt idx="6">
                  <c:v>2.7939244529719742</c:v>
                </c:pt>
                <c:pt idx="7">
                  <c:v>2.7939244529719742</c:v>
                </c:pt>
                <c:pt idx="8">
                  <c:v>2.7939244529719742</c:v>
                </c:pt>
                <c:pt idx="9">
                  <c:v>2.7939244529719742</c:v>
                </c:pt>
                <c:pt idx="10">
                  <c:v>2.7939244529719742</c:v>
                </c:pt>
                <c:pt idx="11">
                  <c:v>2.7939244529719742</c:v>
                </c:pt>
                <c:pt idx="12">
                  <c:v>2.7939244529719742</c:v>
                </c:pt>
                <c:pt idx="13">
                  <c:v>2.7939244529719742</c:v>
                </c:pt>
              </c:numCache>
            </c:numRef>
          </c:val>
          <c:smooth val="0"/>
          <c:extLst xmlns:c16r2="http://schemas.microsoft.com/office/drawing/2015/06/chart">
            <c:ext xmlns:c16="http://schemas.microsoft.com/office/drawing/2014/chart" uri="{C3380CC4-5D6E-409C-BE32-E72D297353CC}">
              <c16:uniqueId val="{00000004-493A-4AFE-89B1-E64BA536BC0B}"/>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186896"/>
        <c:axId val="496189248"/>
      </c:lineChart>
      <c:dateAx>
        <c:axId val="49618689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9248"/>
        <c:crosses val="autoZero"/>
        <c:auto val="1"/>
        <c:lblOffset val="100"/>
        <c:baseTimeUnit val="months"/>
      </c:dateAx>
      <c:valAx>
        <c:axId val="496189248"/>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86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Risks/Issues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Data'!$A$55</c:f>
              <c:strCache>
                <c:ptCount val="1"/>
                <c:pt idx="0">
                  <c:v>Risks/Issues</c:v>
                </c:pt>
              </c:strCache>
            </c:strRef>
          </c:tx>
          <c:spPr>
            <a:ln w="28575" cap="rnd">
              <a:solidFill>
                <a:schemeClr val="accent1"/>
              </a:solidFill>
              <a:round/>
            </a:ln>
            <a:effectLst/>
          </c:spPr>
          <c:marker>
            <c:symbol val="none"/>
          </c:marker>
          <c:cat>
            <c:numRef>
              <c:f>'Project Risk Roll Up Data'!$Y$54:$AL$54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Data'!$Y$55:$AL$55</c:f>
              <c:numCache>
                <c:formatCode>0.00</c:formatCode>
                <c:ptCount val="14"/>
                <c:pt idx="0">
                  <c:v>5.75</c:v>
                </c:pt>
                <c:pt idx="1">
                  <c:v>5.67</c:v>
                </c:pt>
                <c:pt idx="2">
                  <c:v>5.85</c:v>
                </c:pt>
                <c:pt idx="3">
                  <c:v>7.6</c:v>
                </c:pt>
                <c:pt idx="4">
                  <c:v>7.3</c:v>
                </c:pt>
                <c:pt idx="5">
                  <c:v>7.2</c:v>
                </c:pt>
                <c:pt idx="6">
                  <c:v>7</c:v>
                </c:pt>
                <c:pt idx="7">
                  <c:v>7.63</c:v>
                </c:pt>
                <c:pt idx="8">
                  <c:v>5.75</c:v>
                </c:pt>
                <c:pt idx="9">
                  <c:v>6.14</c:v>
                </c:pt>
                <c:pt idx="10">
                  <c:v>5.67</c:v>
                </c:pt>
                <c:pt idx="11">
                  <c:v>5.56</c:v>
                </c:pt>
                <c:pt idx="12">
                  <c:v>4.67</c:v>
                </c:pt>
                <c:pt idx="13">
                  <c:v>4.2</c:v>
                </c:pt>
              </c:numCache>
            </c:numRef>
          </c:val>
          <c:smooth val="0"/>
          <c:extLst xmlns:c16r2="http://schemas.microsoft.com/office/drawing/2015/06/chart">
            <c:ext xmlns:c16="http://schemas.microsoft.com/office/drawing/2014/chart" uri="{C3380CC4-5D6E-409C-BE32-E72D297353CC}">
              <c16:uniqueId val="{00000000-C0B9-4833-9B04-390A24731F73}"/>
            </c:ext>
          </c:extLst>
        </c:ser>
        <c:ser>
          <c:idx val="1"/>
          <c:order val="1"/>
          <c:tx>
            <c:strRef>
              <c:f>'Project Risk Roll Up Data'!$A$56</c:f>
              <c:strCache>
                <c:ptCount val="1"/>
                <c:pt idx="0">
                  <c:v>UCL</c:v>
                </c:pt>
              </c:strCache>
            </c:strRef>
          </c:tx>
          <c:spPr>
            <a:ln w="28575" cap="rnd">
              <a:solidFill>
                <a:schemeClr val="accent2"/>
              </a:solidFill>
              <a:round/>
            </a:ln>
            <a:effectLst/>
          </c:spPr>
          <c:marker>
            <c:symbol val="none"/>
          </c:marker>
          <c:cat>
            <c:numRef>
              <c:f>'Project Risk Roll Up Data'!$Y$54:$AL$54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Data'!$Y$56:$AL$56</c:f>
              <c:numCache>
                <c:formatCode>0.00</c:formatCode>
                <c:ptCount val="14"/>
                <c:pt idx="0">
                  <c:v>11.889034610466577</c:v>
                </c:pt>
                <c:pt idx="1">
                  <c:v>11.889034610466577</c:v>
                </c:pt>
                <c:pt idx="2">
                  <c:v>11.889034610466577</c:v>
                </c:pt>
                <c:pt idx="3">
                  <c:v>11.889034610466577</c:v>
                </c:pt>
                <c:pt idx="4">
                  <c:v>11.889034610466577</c:v>
                </c:pt>
                <c:pt idx="5">
                  <c:v>11.889034610466577</c:v>
                </c:pt>
                <c:pt idx="6">
                  <c:v>10.777020886941649</c:v>
                </c:pt>
                <c:pt idx="7">
                  <c:v>10.777020886941649</c:v>
                </c:pt>
                <c:pt idx="8">
                  <c:v>10.777020886941649</c:v>
                </c:pt>
                <c:pt idx="9">
                  <c:v>10.777020886941649</c:v>
                </c:pt>
                <c:pt idx="10">
                  <c:v>10.777020886941649</c:v>
                </c:pt>
                <c:pt idx="11">
                  <c:v>10.777020886941649</c:v>
                </c:pt>
                <c:pt idx="12">
                  <c:v>10.777020886941649</c:v>
                </c:pt>
                <c:pt idx="13">
                  <c:v>10.777020886941649</c:v>
                </c:pt>
              </c:numCache>
            </c:numRef>
          </c:val>
          <c:smooth val="0"/>
          <c:extLst xmlns:c16r2="http://schemas.microsoft.com/office/drawing/2015/06/chart">
            <c:ext xmlns:c16="http://schemas.microsoft.com/office/drawing/2014/chart" uri="{C3380CC4-5D6E-409C-BE32-E72D297353CC}">
              <c16:uniqueId val="{00000001-C0B9-4833-9B04-390A24731F73}"/>
            </c:ext>
          </c:extLst>
        </c:ser>
        <c:ser>
          <c:idx val="2"/>
          <c:order val="2"/>
          <c:tx>
            <c:strRef>
              <c:f>'Project Risk Roll Up Data'!$A$57</c:f>
              <c:strCache>
                <c:ptCount val="1"/>
                <c:pt idx="0">
                  <c:v>Mean</c:v>
                </c:pt>
              </c:strCache>
            </c:strRef>
          </c:tx>
          <c:spPr>
            <a:ln w="28575" cap="rnd">
              <a:solidFill>
                <a:schemeClr val="accent3"/>
              </a:solidFill>
              <a:round/>
            </a:ln>
            <a:effectLst/>
          </c:spPr>
          <c:marker>
            <c:symbol val="none"/>
          </c:marker>
          <c:cat>
            <c:numRef>
              <c:f>'Project Risk Roll Up Data'!$Y$54:$AL$54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Data'!$Y$57:$AL$57</c:f>
              <c:numCache>
                <c:formatCode>0.00</c:formatCode>
                <c:ptCount val="14"/>
                <c:pt idx="0">
                  <c:v>4.2508333333333335</c:v>
                </c:pt>
                <c:pt idx="1">
                  <c:v>4.2508333333333335</c:v>
                </c:pt>
                <c:pt idx="2">
                  <c:v>4.2508333333333335</c:v>
                </c:pt>
                <c:pt idx="3">
                  <c:v>4.2508333333333335</c:v>
                </c:pt>
                <c:pt idx="4">
                  <c:v>4.2508333333333335</c:v>
                </c:pt>
                <c:pt idx="5">
                  <c:v>4.2508333333333335</c:v>
                </c:pt>
                <c:pt idx="6">
                  <c:v>7.0891666666666664</c:v>
                </c:pt>
                <c:pt idx="7">
                  <c:v>7.0891666666666664</c:v>
                </c:pt>
                <c:pt idx="8">
                  <c:v>7.0891666666666664</c:v>
                </c:pt>
                <c:pt idx="9">
                  <c:v>7.0891666666666664</c:v>
                </c:pt>
                <c:pt idx="10">
                  <c:v>7.0891666666666664</c:v>
                </c:pt>
                <c:pt idx="11">
                  <c:v>7.0891666666666664</c:v>
                </c:pt>
                <c:pt idx="12">
                  <c:v>7.0891666666666664</c:v>
                </c:pt>
                <c:pt idx="13">
                  <c:v>7.0891666666666664</c:v>
                </c:pt>
              </c:numCache>
            </c:numRef>
          </c:val>
          <c:smooth val="0"/>
          <c:extLst xmlns:c16r2="http://schemas.microsoft.com/office/drawing/2015/06/chart">
            <c:ext xmlns:c16="http://schemas.microsoft.com/office/drawing/2014/chart" uri="{C3380CC4-5D6E-409C-BE32-E72D297353CC}">
              <c16:uniqueId val="{00000002-C0B9-4833-9B04-390A24731F73}"/>
            </c:ext>
          </c:extLst>
        </c:ser>
        <c:ser>
          <c:idx val="3"/>
          <c:order val="3"/>
          <c:tx>
            <c:strRef>
              <c:f>'Project Risk Roll Up Data'!$A$58</c:f>
              <c:strCache>
                <c:ptCount val="1"/>
                <c:pt idx="0">
                  <c:v>Baseline (Mean)</c:v>
                </c:pt>
              </c:strCache>
            </c:strRef>
          </c:tx>
          <c:spPr>
            <a:ln w="28575" cap="rnd">
              <a:solidFill>
                <a:schemeClr val="accent4"/>
              </a:solidFill>
              <a:round/>
            </a:ln>
            <a:effectLst/>
          </c:spPr>
          <c:marker>
            <c:symbol val="none"/>
          </c:marker>
          <c:cat>
            <c:numRef>
              <c:f>'Project Risk Roll Up Data'!$Y$54:$AL$54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Data'!$Y$58:$AL$58</c:f>
              <c:numCache>
                <c:formatCode>0.00</c:formatCode>
                <c:ptCount val="14"/>
                <c:pt idx="0">
                  <c:v>5.118235294117647</c:v>
                </c:pt>
                <c:pt idx="1">
                  <c:v>5.118235294117647</c:v>
                </c:pt>
                <c:pt idx="2">
                  <c:v>5.118235294117647</c:v>
                </c:pt>
                <c:pt idx="3">
                  <c:v>5.118235294117647</c:v>
                </c:pt>
                <c:pt idx="4">
                  <c:v>5.118235294117647</c:v>
                </c:pt>
                <c:pt idx="5">
                  <c:v>5.118235294117647</c:v>
                </c:pt>
                <c:pt idx="6">
                  <c:v>5.118235294117647</c:v>
                </c:pt>
                <c:pt idx="7">
                  <c:v>5.118235294117647</c:v>
                </c:pt>
                <c:pt idx="8">
                  <c:v>5.118235294117647</c:v>
                </c:pt>
                <c:pt idx="9">
                  <c:v>5.118235294117647</c:v>
                </c:pt>
                <c:pt idx="10">
                  <c:v>5.118235294117647</c:v>
                </c:pt>
                <c:pt idx="11">
                  <c:v>5.118235294117647</c:v>
                </c:pt>
                <c:pt idx="12">
                  <c:v>5.118235294117647</c:v>
                </c:pt>
                <c:pt idx="13">
                  <c:v>5.118235294117647</c:v>
                </c:pt>
              </c:numCache>
            </c:numRef>
          </c:val>
          <c:smooth val="0"/>
          <c:extLst xmlns:c16r2="http://schemas.microsoft.com/office/drawing/2015/06/chart">
            <c:ext xmlns:c16="http://schemas.microsoft.com/office/drawing/2014/chart" uri="{C3380CC4-5D6E-409C-BE32-E72D297353CC}">
              <c16:uniqueId val="{00000003-C0B9-4833-9B04-390A24731F73}"/>
            </c:ext>
          </c:extLst>
        </c:ser>
        <c:ser>
          <c:idx val="4"/>
          <c:order val="4"/>
          <c:tx>
            <c:strRef>
              <c:f>'Project Risk Roll Up Data'!$A$59</c:f>
              <c:strCache>
                <c:ptCount val="1"/>
                <c:pt idx="0">
                  <c:v>LCL</c:v>
                </c:pt>
              </c:strCache>
            </c:strRef>
          </c:tx>
          <c:spPr>
            <a:ln w="28575" cap="rnd">
              <a:solidFill>
                <a:schemeClr val="accent5"/>
              </a:solidFill>
              <a:round/>
            </a:ln>
            <a:effectLst/>
          </c:spPr>
          <c:marker>
            <c:symbol val="none"/>
          </c:marker>
          <c:cat>
            <c:numRef>
              <c:f>'Project Risk Roll Up Data'!$Y$54:$AL$54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Data'!$Y$59:$AL$59</c:f>
              <c:numCache>
                <c:formatCode>0.00</c:formatCode>
                <c:ptCount val="14"/>
                <c:pt idx="0">
                  <c:v>-3.3873679437999114</c:v>
                </c:pt>
                <c:pt idx="1">
                  <c:v>-3.3873679437999114</c:v>
                </c:pt>
                <c:pt idx="2">
                  <c:v>-3.3873679437999114</c:v>
                </c:pt>
                <c:pt idx="3">
                  <c:v>-3.3873679437999114</c:v>
                </c:pt>
                <c:pt idx="4">
                  <c:v>-3.3873679437999114</c:v>
                </c:pt>
                <c:pt idx="5">
                  <c:v>-3.3873679437999114</c:v>
                </c:pt>
                <c:pt idx="6">
                  <c:v>3.4013124463916835</c:v>
                </c:pt>
                <c:pt idx="7">
                  <c:v>3.4013124463916835</c:v>
                </c:pt>
                <c:pt idx="8">
                  <c:v>3.4013124463916835</c:v>
                </c:pt>
                <c:pt idx="9">
                  <c:v>3.4013124463916835</c:v>
                </c:pt>
                <c:pt idx="10">
                  <c:v>3.4013124463916835</c:v>
                </c:pt>
                <c:pt idx="11">
                  <c:v>3.4013124463916835</c:v>
                </c:pt>
                <c:pt idx="12">
                  <c:v>3.4013124463916835</c:v>
                </c:pt>
                <c:pt idx="13">
                  <c:v>3.4013124463916835</c:v>
                </c:pt>
              </c:numCache>
            </c:numRef>
          </c:val>
          <c:smooth val="0"/>
          <c:extLst xmlns:c16r2="http://schemas.microsoft.com/office/drawing/2015/06/chart">
            <c:ext xmlns:c16="http://schemas.microsoft.com/office/drawing/2014/chart" uri="{C3380CC4-5D6E-409C-BE32-E72D297353CC}">
              <c16:uniqueId val="{00000004-C0B9-4833-9B04-390A24731F73}"/>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192384"/>
        <c:axId val="496208456"/>
      </c:lineChart>
      <c:dateAx>
        <c:axId val="49619238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8456"/>
        <c:crosses val="autoZero"/>
        <c:auto val="1"/>
        <c:lblOffset val="100"/>
        <c:baseTimeUnit val="months"/>
      </c:dateAx>
      <c:valAx>
        <c:axId val="496208456"/>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Risk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 Risk Roll Up Data'!$A$65</c:f>
              <c:strCache>
                <c:ptCount val="1"/>
                <c:pt idx="0">
                  <c:v>Budget</c:v>
                </c:pt>
              </c:strCache>
            </c:strRef>
          </c:tx>
          <c:spPr>
            <a:ln w="28575" cap="rnd">
              <a:solidFill>
                <a:schemeClr val="accent1"/>
              </a:solidFill>
              <a:round/>
            </a:ln>
            <a:effectLst/>
          </c:spPr>
          <c:marker>
            <c:symbol val="none"/>
          </c:marker>
          <c:cat>
            <c:numRef>
              <c:f>'Project Risk Roll Up Data'!$Y$64:$AL$64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Data'!$Y$65:$AL$65</c:f>
              <c:numCache>
                <c:formatCode>0.00</c:formatCode>
                <c:ptCount val="14"/>
                <c:pt idx="0">
                  <c:v>5.71</c:v>
                </c:pt>
                <c:pt idx="1">
                  <c:v>5.29</c:v>
                </c:pt>
                <c:pt idx="2">
                  <c:v>4.54</c:v>
                </c:pt>
                <c:pt idx="3">
                  <c:v>4.8</c:v>
                </c:pt>
                <c:pt idx="4">
                  <c:v>5.5</c:v>
                </c:pt>
                <c:pt idx="5">
                  <c:v>6</c:v>
                </c:pt>
                <c:pt idx="6">
                  <c:v>7.38</c:v>
                </c:pt>
                <c:pt idx="7">
                  <c:v>5.89</c:v>
                </c:pt>
                <c:pt idx="8">
                  <c:v>5.89</c:v>
                </c:pt>
                <c:pt idx="9">
                  <c:v>6.43</c:v>
                </c:pt>
                <c:pt idx="10">
                  <c:v>4.33</c:v>
                </c:pt>
                <c:pt idx="11">
                  <c:v>4.33</c:v>
                </c:pt>
                <c:pt idx="12">
                  <c:v>4.33</c:v>
                </c:pt>
                <c:pt idx="13">
                  <c:v>2.8</c:v>
                </c:pt>
              </c:numCache>
            </c:numRef>
          </c:val>
          <c:smooth val="0"/>
          <c:extLst xmlns:c16r2="http://schemas.microsoft.com/office/drawing/2015/06/chart">
            <c:ext xmlns:c16="http://schemas.microsoft.com/office/drawing/2014/chart" uri="{C3380CC4-5D6E-409C-BE32-E72D297353CC}">
              <c16:uniqueId val="{00000000-88F8-4DC1-B4A7-1E95BB2F4D1C}"/>
            </c:ext>
          </c:extLst>
        </c:ser>
        <c:ser>
          <c:idx val="1"/>
          <c:order val="1"/>
          <c:tx>
            <c:strRef>
              <c:f>'Project Risk Roll Up Data'!$A$66</c:f>
              <c:strCache>
                <c:ptCount val="1"/>
                <c:pt idx="0">
                  <c:v>UCL</c:v>
                </c:pt>
              </c:strCache>
            </c:strRef>
          </c:tx>
          <c:spPr>
            <a:ln w="28575" cap="rnd">
              <a:solidFill>
                <a:schemeClr val="accent2"/>
              </a:solidFill>
              <a:round/>
            </a:ln>
            <a:effectLst/>
          </c:spPr>
          <c:marker>
            <c:symbol val="none"/>
          </c:marker>
          <c:cat>
            <c:numRef>
              <c:f>'Project Risk Roll Up Data'!$Y$64:$AL$64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Data'!$Y$66:$AL$66</c:f>
              <c:numCache>
                <c:formatCode>0.00</c:formatCode>
                <c:ptCount val="14"/>
                <c:pt idx="0">
                  <c:v>5.4611108572008771</c:v>
                </c:pt>
                <c:pt idx="1">
                  <c:v>5.4611108572008771</c:v>
                </c:pt>
                <c:pt idx="2">
                  <c:v>5.4611108572008771</c:v>
                </c:pt>
                <c:pt idx="3">
                  <c:v>5.4611108572008771</c:v>
                </c:pt>
                <c:pt idx="4">
                  <c:v>5.4611108572008771</c:v>
                </c:pt>
                <c:pt idx="5">
                  <c:v>5.4611108572008771</c:v>
                </c:pt>
                <c:pt idx="6">
                  <c:v>14.220957150951048</c:v>
                </c:pt>
                <c:pt idx="7">
                  <c:v>14.220957150951048</c:v>
                </c:pt>
                <c:pt idx="8">
                  <c:v>14.220957150951048</c:v>
                </c:pt>
                <c:pt idx="9">
                  <c:v>14.220957150951048</c:v>
                </c:pt>
                <c:pt idx="10">
                  <c:v>14.220957150951048</c:v>
                </c:pt>
                <c:pt idx="11">
                  <c:v>14.220957150951048</c:v>
                </c:pt>
                <c:pt idx="12">
                  <c:v>14.220957150951048</c:v>
                </c:pt>
                <c:pt idx="13">
                  <c:v>14.220957150951048</c:v>
                </c:pt>
              </c:numCache>
            </c:numRef>
          </c:val>
          <c:smooth val="0"/>
          <c:extLst xmlns:c16r2="http://schemas.microsoft.com/office/drawing/2015/06/chart">
            <c:ext xmlns:c16="http://schemas.microsoft.com/office/drawing/2014/chart" uri="{C3380CC4-5D6E-409C-BE32-E72D297353CC}">
              <c16:uniqueId val="{00000001-88F8-4DC1-B4A7-1E95BB2F4D1C}"/>
            </c:ext>
          </c:extLst>
        </c:ser>
        <c:ser>
          <c:idx val="2"/>
          <c:order val="2"/>
          <c:tx>
            <c:strRef>
              <c:f>'Project Risk Roll Up Data'!$A$67</c:f>
              <c:strCache>
                <c:ptCount val="1"/>
                <c:pt idx="0">
                  <c:v>Mean</c:v>
                </c:pt>
              </c:strCache>
            </c:strRef>
          </c:tx>
          <c:spPr>
            <a:ln w="28575" cap="rnd">
              <a:solidFill>
                <a:schemeClr val="accent3"/>
              </a:solidFill>
              <a:round/>
            </a:ln>
            <a:effectLst/>
          </c:spPr>
          <c:marker>
            <c:symbol val="none"/>
          </c:marker>
          <c:cat>
            <c:numRef>
              <c:f>'Project Risk Roll Up Data'!$Y$64:$AL$64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Data'!$Y$67:$AL$67</c:f>
              <c:numCache>
                <c:formatCode>0.00</c:formatCode>
                <c:ptCount val="14"/>
                <c:pt idx="0">
                  <c:v>3.0300000000000007</c:v>
                </c:pt>
                <c:pt idx="1">
                  <c:v>3.0300000000000007</c:v>
                </c:pt>
                <c:pt idx="2">
                  <c:v>3.0300000000000007</c:v>
                </c:pt>
                <c:pt idx="3">
                  <c:v>3.0300000000000007</c:v>
                </c:pt>
                <c:pt idx="4">
                  <c:v>3.0300000000000007</c:v>
                </c:pt>
                <c:pt idx="5">
                  <c:v>3.0300000000000007</c:v>
                </c:pt>
                <c:pt idx="6">
                  <c:v>7.078333333333334</c:v>
                </c:pt>
                <c:pt idx="7">
                  <c:v>7.078333333333334</c:v>
                </c:pt>
                <c:pt idx="8">
                  <c:v>7.078333333333334</c:v>
                </c:pt>
                <c:pt idx="9">
                  <c:v>7.078333333333334</c:v>
                </c:pt>
                <c:pt idx="10">
                  <c:v>7.078333333333334</c:v>
                </c:pt>
                <c:pt idx="11">
                  <c:v>7.078333333333334</c:v>
                </c:pt>
                <c:pt idx="12">
                  <c:v>7.078333333333334</c:v>
                </c:pt>
                <c:pt idx="13">
                  <c:v>7.078333333333334</c:v>
                </c:pt>
              </c:numCache>
            </c:numRef>
          </c:val>
          <c:smooth val="0"/>
          <c:extLst xmlns:c16r2="http://schemas.microsoft.com/office/drawing/2015/06/chart">
            <c:ext xmlns:c16="http://schemas.microsoft.com/office/drawing/2014/chart" uri="{C3380CC4-5D6E-409C-BE32-E72D297353CC}">
              <c16:uniqueId val="{00000002-88F8-4DC1-B4A7-1E95BB2F4D1C}"/>
            </c:ext>
          </c:extLst>
        </c:ser>
        <c:ser>
          <c:idx val="3"/>
          <c:order val="3"/>
          <c:tx>
            <c:strRef>
              <c:f>'Project Risk Roll Up Data'!$A$68</c:f>
              <c:strCache>
                <c:ptCount val="1"/>
                <c:pt idx="0">
                  <c:v>Baseline (Mean)</c:v>
                </c:pt>
              </c:strCache>
            </c:strRef>
          </c:tx>
          <c:spPr>
            <a:ln w="28575" cap="rnd">
              <a:solidFill>
                <a:schemeClr val="accent4"/>
              </a:solidFill>
              <a:round/>
            </a:ln>
            <a:effectLst/>
          </c:spPr>
          <c:marker>
            <c:symbol val="none"/>
          </c:marker>
          <c:cat>
            <c:numRef>
              <c:f>'Project Risk Roll Up Data'!$Y$64:$AL$64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Data'!$Y$68:$AL$68</c:f>
              <c:numCache>
                <c:formatCode>0.00</c:formatCode>
                <c:ptCount val="14"/>
                <c:pt idx="0">
                  <c:v>3.9035294117647066</c:v>
                </c:pt>
                <c:pt idx="1">
                  <c:v>3.9035294117647066</c:v>
                </c:pt>
                <c:pt idx="2">
                  <c:v>3.9035294117647066</c:v>
                </c:pt>
                <c:pt idx="3">
                  <c:v>3.9035294117647066</c:v>
                </c:pt>
                <c:pt idx="4">
                  <c:v>3.9035294117647066</c:v>
                </c:pt>
                <c:pt idx="5">
                  <c:v>3.9035294117647066</c:v>
                </c:pt>
                <c:pt idx="6">
                  <c:v>3.9035294117647066</c:v>
                </c:pt>
                <c:pt idx="7">
                  <c:v>3.9035294117647066</c:v>
                </c:pt>
                <c:pt idx="8">
                  <c:v>3.9035294117647066</c:v>
                </c:pt>
                <c:pt idx="9">
                  <c:v>3.9035294117647066</c:v>
                </c:pt>
                <c:pt idx="10">
                  <c:v>3.9035294117647066</c:v>
                </c:pt>
                <c:pt idx="11">
                  <c:v>3.9035294117647066</c:v>
                </c:pt>
                <c:pt idx="12">
                  <c:v>3.9035294117647066</c:v>
                </c:pt>
                <c:pt idx="13">
                  <c:v>3.9035294117647066</c:v>
                </c:pt>
              </c:numCache>
            </c:numRef>
          </c:val>
          <c:smooth val="0"/>
          <c:extLst xmlns:c16r2="http://schemas.microsoft.com/office/drawing/2015/06/chart">
            <c:ext xmlns:c16="http://schemas.microsoft.com/office/drawing/2014/chart" uri="{C3380CC4-5D6E-409C-BE32-E72D297353CC}">
              <c16:uniqueId val="{00000003-88F8-4DC1-B4A7-1E95BB2F4D1C}"/>
            </c:ext>
          </c:extLst>
        </c:ser>
        <c:ser>
          <c:idx val="4"/>
          <c:order val="4"/>
          <c:tx>
            <c:strRef>
              <c:f>'Project Risk Roll Up Data'!$A$69</c:f>
              <c:strCache>
                <c:ptCount val="1"/>
                <c:pt idx="0">
                  <c:v>LCL</c:v>
                </c:pt>
              </c:strCache>
            </c:strRef>
          </c:tx>
          <c:spPr>
            <a:ln w="28575" cap="rnd">
              <a:solidFill>
                <a:schemeClr val="accent5"/>
              </a:solidFill>
              <a:round/>
            </a:ln>
            <a:effectLst/>
          </c:spPr>
          <c:marker>
            <c:symbol val="none"/>
          </c:marker>
          <c:cat>
            <c:numRef>
              <c:f>'Project Risk Roll Up Data'!$Y$64:$AL$64</c:f>
              <c:numCache>
                <c:formatCode>mmm\-yy</c:formatCode>
                <c:ptCount val="14"/>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numCache>
            </c:numRef>
          </c:cat>
          <c:val>
            <c:numRef>
              <c:f>'Project Risk Roll Up Data'!$Y$69:$AL$69</c:f>
              <c:numCache>
                <c:formatCode>0.00</c:formatCode>
                <c:ptCount val="14"/>
                <c:pt idx="0">
                  <c:v>0.59888914279912475</c:v>
                </c:pt>
                <c:pt idx="1">
                  <c:v>0.59888914279912475</c:v>
                </c:pt>
                <c:pt idx="2">
                  <c:v>0.59888914279912475</c:v>
                </c:pt>
                <c:pt idx="3">
                  <c:v>0.59888914279912475</c:v>
                </c:pt>
                <c:pt idx="4">
                  <c:v>0.59888914279912475</c:v>
                </c:pt>
                <c:pt idx="5">
                  <c:v>0.59888914279912475</c:v>
                </c:pt>
                <c:pt idx="6">
                  <c:v>-6.4290484284380334E-2</c:v>
                </c:pt>
                <c:pt idx="7">
                  <c:v>-6.4290484284380334E-2</c:v>
                </c:pt>
                <c:pt idx="8">
                  <c:v>-6.4290484284380334E-2</c:v>
                </c:pt>
                <c:pt idx="9">
                  <c:v>-6.4290484284380334E-2</c:v>
                </c:pt>
                <c:pt idx="10">
                  <c:v>-6.4290484284380334E-2</c:v>
                </c:pt>
                <c:pt idx="11">
                  <c:v>-6.4290484284380334E-2</c:v>
                </c:pt>
                <c:pt idx="12">
                  <c:v>-6.4290484284380334E-2</c:v>
                </c:pt>
                <c:pt idx="13">
                  <c:v>-6.4290484284380334E-2</c:v>
                </c:pt>
              </c:numCache>
            </c:numRef>
          </c:val>
          <c:smooth val="0"/>
          <c:extLst xmlns:c16r2="http://schemas.microsoft.com/office/drawing/2015/06/chart">
            <c:ext xmlns:c16="http://schemas.microsoft.com/office/drawing/2014/chart" uri="{C3380CC4-5D6E-409C-BE32-E72D297353CC}">
              <c16:uniqueId val="{00000004-88F8-4DC1-B4A7-1E95BB2F4D1C}"/>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96207672"/>
        <c:axId val="496201792"/>
      </c:lineChart>
      <c:dateAx>
        <c:axId val="4962076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1792"/>
        <c:crosses val="autoZero"/>
        <c:auto val="1"/>
        <c:lblOffset val="100"/>
        <c:baseTimeUnit val="months"/>
      </c:dateAx>
      <c:valAx>
        <c:axId val="496201792"/>
        <c:scaling>
          <c:orientation val="minMax"/>
          <c:max val="16"/>
          <c:min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Risk Rating (1-25)</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7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12" Type="http://schemas.openxmlformats.org/officeDocument/2006/relationships/chart" Target="../charts/chart38.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11" Type="http://schemas.openxmlformats.org/officeDocument/2006/relationships/chart" Target="../charts/chart37.xml"/><Relationship Id="rId5" Type="http://schemas.openxmlformats.org/officeDocument/2006/relationships/chart" Target="../charts/chart31.xml"/><Relationship Id="rId10" Type="http://schemas.openxmlformats.org/officeDocument/2006/relationships/chart" Target="../charts/chart36.xml"/><Relationship Id="rId4" Type="http://schemas.openxmlformats.org/officeDocument/2006/relationships/chart" Target="../charts/chart30.xml"/><Relationship Id="rId9"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7620</xdr:rowOff>
    </xdr:from>
    <xdr:to>
      <xdr:col>9</xdr:col>
      <xdr:colOff>586740</xdr:colOff>
      <xdr:row>20</xdr:row>
      <xdr:rowOff>45720</xdr:rowOff>
    </xdr:to>
    <xdr:graphicFrame macro="">
      <xdr:nvGraphicFramePr>
        <xdr:cNvPr id="2" name="Chart 1">
          <a:extLst>
            <a:ext uri="{FF2B5EF4-FFF2-40B4-BE49-F238E27FC236}">
              <a16:creationId xmlns:a16="http://schemas.microsoft.com/office/drawing/2014/main" xmlns="" id="{3718D458-8BA9-4E94-BA1B-07F927592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99060</xdr:colOff>
      <xdr:row>1</xdr:row>
      <xdr:rowOff>0</xdr:rowOff>
    </xdr:from>
    <xdr:to>
      <xdr:col>13</xdr:col>
      <xdr:colOff>480060</xdr:colOff>
      <xdr:row>20</xdr:row>
      <xdr:rowOff>15240</xdr:rowOff>
    </xdr:to>
    <xdr:sp macro="" textlink="">
      <xdr:nvSpPr>
        <xdr:cNvPr id="3" name="TextBox 2">
          <a:extLst>
            <a:ext uri="{FF2B5EF4-FFF2-40B4-BE49-F238E27FC236}">
              <a16:creationId xmlns:a16="http://schemas.microsoft.com/office/drawing/2014/main" xmlns="" id="{471FCA74-2DB7-4855-B18A-879B485108BA}"/>
            </a:ext>
          </a:extLst>
        </xdr:cNvPr>
        <xdr:cNvSpPr txBox="1"/>
      </xdr:nvSpPr>
      <xdr:spPr>
        <a:xfrm>
          <a:off x="6195060" y="18288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Overall risk is within thresholds thus far in 2017. Overall risk, however, exhibited a higher level of variation (with a higher mean and standard deviation) in 2016 than it did in 2015 as evidenced by the change in UCL and LCL.  Mean has exceeded baseline mean thus far in 2017.</a:t>
          </a:r>
        </a:p>
        <a:p>
          <a:endParaRPr lang="en-US" sz="1100" baseline="0"/>
        </a:p>
        <a:p>
          <a:r>
            <a:rPr lang="en-US" sz="1100" baseline="0"/>
            <a:t>This variance, in several risk categories, is due to the change in risk reporting; ratings went from subjective (R, Y, G) in 2015 to objective in 2016 with a defined risk calculation to rate risks on a scale of 1-25; this has resulted in more realistic risk ratings.</a:t>
          </a:r>
        </a:p>
      </xdr:txBody>
    </xdr:sp>
    <xdr:clientData/>
  </xdr:twoCellAnchor>
  <xdr:twoCellAnchor>
    <xdr:from>
      <xdr:col>14</xdr:col>
      <xdr:colOff>114300</xdr:colOff>
      <xdr:row>1</xdr:row>
      <xdr:rowOff>22860</xdr:rowOff>
    </xdr:from>
    <xdr:to>
      <xdr:col>21</xdr:col>
      <xdr:colOff>419100</xdr:colOff>
      <xdr:row>16</xdr:row>
      <xdr:rowOff>22860</xdr:rowOff>
    </xdr:to>
    <xdr:graphicFrame macro="">
      <xdr:nvGraphicFramePr>
        <xdr:cNvPr id="4" name="Chart 3">
          <a:extLst>
            <a:ext uri="{FF2B5EF4-FFF2-40B4-BE49-F238E27FC236}">
              <a16:creationId xmlns:a16="http://schemas.microsoft.com/office/drawing/2014/main" xmlns="" id="{39B02532-EDCE-4F8A-92E7-D88A552F7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175260</xdr:rowOff>
    </xdr:from>
    <xdr:to>
      <xdr:col>9</xdr:col>
      <xdr:colOff>586740</xdr:colOff>
      <xdr:row>40</xdr:row>
      <xdr:rowOff>30480</xdr:rowOff>
    </xdr:to>
    <xdr:graphicFrame macro="">
      <xdr:nvGraphicFramePr>
        <xdr:cNvPr id="5" name="Chart 4">
          <a:extLst>
            <a:ext uri="{FF2B5EF4-FFF2-40B4-BE49-F238E27FC236}">
              <a16:creationId xmlns:a16="http://schemas.microsoft.com/office/drawing/2014/main" xmlns="" id="{1161D33F-7369-437D-B922-BBE22A223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41</xdr:row>
      <xdr:rowOff>7620</xdr:rowOff>
    </xdr:from>
    <xdr:to>
      <xdr:col>10</xdr:col>
      <xdr:colOff>15240</xdr:colOff>
      <xdr:row>60</xdr:row>
      <xdr:rowOff>45720</xdr:rowOff>
    </xdr:to>
    <xdr:graphicFrame macro="">
      <xdr:nvGraphicFramePr>
        <xdr:cNvPr id="6" name="Chart 5">
          <a:extLst>
            <a:ext uri="{FF2B5EF4-FFF2-40B4-BE49-F238E27FC236}">
              <a16:creationId xmlns:a16="http://schemas.microsoft.com/office/drawing/2014/main" xmlns="" id="{71B419F2-08A2-4FC3-83FC-F39449D09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61</xdr:row>
      <xdr:rowOff>15240</xdr:rowOff>
    </xdr:from>
    <xdr:to>
      <xdr:col>9</xdr:col>
      <xdr:colOff>586740</xdr:colOff>
      <xdr:row>80</xdr:row>
      <xdr:rowOff>53340</xdr:rowOff>
    </xdr:to>
    <xdr:graphicFrame macro="">
      <xdr:nvGraphicFramePr>
        <xdr:cNvPr id="7" name="Chart 6">
          <a:extLst>
            <a:ext uri="{FF2B5EF4-FFF2-40B4-BE49-F238E27FC236}">
              <a16:creationId xmlns:a16="http://schemas.microsoft.com/office/drawing/2014/main" xmlns="" id="{4FEB1AFF-8FF1-4824-86EF-502AF2C26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594360</xdr:colOff>
      <xdr:row>20</xdr:row>
      <xdr:rowOff>175260</xdr:rowOff>
    </xdr:from>
    <xdr:to>
      <xdr:col>21</xdr:col>
      <xdr:colOff>289560</xdr:colOff>
      <xdr:row>35</xdr:row>
      <xdr:rowOff>175260</xdr:rowOff>
    </xdr:to>
    <xdr:graphicFrame macro="">
      <xdr:nvGraphicFramePr>
        <xdr:cNvPr id="8" name="Chart 7">
          <a:extLst>
            <a:ext uri="{FF2B5EF4-FFF2-40B4-BE49-F238E27FC236}">
              <a16:creationId xmlns:a16="http://schemas.microsoft.com/office/drawing/2014/main" xmlns="" id="{CEB7D67F-A03C-4B3C-B628-E66548B51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81</xdr:row>
      <xdr:rowOff>0</xdr:rowOff>
    </xdr:from>
    <xdr:to>
      <xdr:col>9</xdr:col>
      <xdr:colOff>586740</xdr:colOff>
      <xdr:row>100</xdr:row>
      <xdr:rowOff>38100</xdr:rowOff>
    </xdr:to>
    <xdr:graphicFrame macro="">
      <xdr:nvGraphicFramePr>
        <xdr:cNvPr id="9" name="Chart 8">
          <a:extLst>
            <a:ext uri="{FF2B5EF4-FFF2-40B4-BE49-F238E27FC236}">
              <a16:creationId xmlns:a16="http://schemas.microsoft.com/office/drawing/2014/main" xmlns="" id="{90C56E80-0F2A-4A9E-9CB9-9B33066F2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101</xdr:row>
      <xdr:rowOff>0</xdr:rowOff>
    </xdr:from>
    <xdr:to>
      <xdr:col>9</xdr:col>
      <xdr:colOff>586740</xdr:colOff>
      <xdr:row>120</xdr:row>
      <xdr:rowOff>38100</xdr:rowOff>
    </xdr:to>
    <xdr:graphicFrame macro="">
      <xdr:nvGraphicFramePr>
        <xdr:cNvPr id="10" name="Chart 9">
          <a:extLst>
            <a:ext uri="{FF2B5EF4-FFF2-40B4-BE49-F238E27FC236}">
              <a16:creationId xmlns:a16="http://schemas.microsoft.com/office/drawing/2014/main" xmlns="" id="{D61289E8-7AE1-4A40-8D70-02CA7DA8C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121</xdr:row>
      <xdr:rowOff>0</xdr:rowOff>
    </xdr:from>
    <xdr:to>
      <xdr:col>9</xdr:col>
      <xdr:colOff>586740</xdr:colOff>
      <xdr:row>140</xdr:row>
      <xdr:rowOff>38100</xdr:rowOff>
    </xdr:to>
    <xdr:graphicFrame macro="">
      <xdr:nvGraphicFramePr>
        <xdr:cNvPr id="11" name="Chart 10">
          <a:extLst>
            <a:ext uri="{FF2B5EF4-FFF2-40B4-BE49-F238E27FC236}">
              <a16:creationId xmlns:a16="http://schemas.microsoft.com/office/drawing/2014/main" xmlns="" id="{D5CD5585-D3C6-4268-962B-C8D9BEA5A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141</xdr:row>
      <xdr:rowOff>0</xdr:rowOff>
    </xdr:from>
    <xdr:to>
      <xdr:col>9</xdr:col>
      <xdr:colOff>586740</xdr:colOff>
      <xdr:row>160</xdr:row>
      <xdr:rowOff>38100</xdr:rowOff>
    </xdr:to>
    <xdr:graphicFrame macro="">
      <xdr:nvGraphicFramePr>
        <xdr:cNvPr id="12" name="Chart 11">
          <a:extLst>
            <a:ext uri="{FF2B5EF4-FFF2-40B4-BE49-F238E27FC236}">
              <a16:creationId xmlns:a16="http://schemas.microsoft.com/office/drawing/2014/main" xmlns="" id="{8B2375F7-91C9-48BE-A7F8-C3965A3FA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161</xdr:row>
      <xdr:rowOff>0</xdr:rowOff>
    </xdr:from>
    <xdr:to>
      <xdr:col>9</xdr:col>
      <xdr:colOff>586740</xdr:colOff>
      <xdr:row>180</xdr:row>
      <xdr:rowOff>38100</xdr:rowOff>
    </xdr:to>
    <xdr:graphicFrame macro="">
      <xdr:nvGraphicFramePr>
        <xdr:cNvPr id="13" name="Chart 12">
          <a:extLst>
            <a:ext uri="{FF2B5EF4-FFF2-40B4-BE49-F238E27FC236}">
              <a16:creationId xmlns:a16="http://schemas.microsoft.com/office/drawing/2014/main" xmlns="" id="{6CA104CF-7692-48EB-A00E-E950903BC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181</xdr:row>
      <xdr:rowOff>0</xdr:rowOff>
    </xdr:from>
    <xdr:to>
      <xdr:col>9</xdr:col>
      <xdr:colOff>586740</xdr:colOff>
      <xdr:row>200</xdr:row>
      <xdr:rowOff>38100</xdr:rowOff>
    </xdr:to>
    <xdr:graphicFrame macro="">
      <xdr:nvGraphicFramePr>
        <xdr:cNvPr id="14" name="Chart 13">
          <a:extLst>
            <a:ext uri="{FF2B5EF4-FFF2-40B4-BE49-F238E27FC236}">
              <a16:creationId xmlns:a16="http://schemas.microsoft.com/office/drawing/2014/main" xmlns="" id="{3E32E91B-6364-4CD5-A25B-BFABE6663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201</xdr:row>
      <xdr:rowOff>0</xdr:rowOff>
    </xdr:from>
    <xdr:to>
      <xdr:col>9</xdr:col>
      <xdr:colOff>586740</xdr:colOff>
      <xdr:row>220</xdr:row>
      <xdr:rowOff>38100</xdr:rowOff>
    </xdr:to>
    <xdr:graphicFrame macro="">
      <xdr:nvGraphicFramePr>
        <xdr:cNvPr id="15" name="Chart 14">
          <a:extLst>
            <a:ext uri="{FF2B5EF4-FFF2-40B4-BE49-F238E27FC236}">
              <a16:creationId xmlns:a16="http://schemas.microsoft.com/office/drawing/2014/main" xmlns="" id="{6C39C3FE-E704-4E28-A7F7-2025AA6D0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221</xdr:row>
      <xdr:rowOff>0</xdr:rowOff>
    </xdr:from>
    <xdr:to>
      <xdr:col>9</xdr:col>
      <xdr:colOff>586740</xdr:colOff>
      <xdr:row>240</xdr:row>
      <xdr:rowOff>38100</xdr:rowOff>
    </xdr:to>
    <xdr:graphicFrame macro="">
      <xdr:nvGraphicFramePr>
        <xdr:cNvPr id="16" name="Chart 15">
          <a:extLst>
            <a:ext uri="{FF2B5EF4-FFF2-40B4-BE49-F238E27FC236}">
              <a16:creationId xmlns:a16="http://schemas.microsoft.com/office/drawing/2014/main" xmlns="" id="{ECF2C6AF-7538-4C87-9927-215329296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241</xdr:row>
      <xdr:rowOff>0</xdr:rowOff>
    </xdr:from>
    <xdr:to>
      <xdr:col>9</xdr:col>
      <xdr:colOff>586740</xdr:colOff>
      <xdr:row>260</xdr:row>
      <xdr:rowOff>38100</xdr:rowOff>
    </xdr:to>
    <xdr:graphicFrame macro="">
      <xdr:nvGraphicFramePr>
        <xdr:cNvPr id="17" name="Chart 16">
          <a:extLst>
            <a:ext uri="{FF2B5EF4-FFF2-40B4-BE49-F238E27FC236}">
              <a16:creationId xmlns:a16="http://schemas.microsoft.com/office/drawing/2014/main" xmlns="" id="{FAB646DC-4029-4564-B96A-7CE07FB23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7620</xdr:colOff>
      <xdr:row>41</xdr:row>
      <xdr:rowOff>7620</xdr:rowOff>
    </xdr:from>
    <xdr:to>
      <xdr:col>21</xdr:col>
      <xdr:colOff>312420</xdr:colOff>
      <xdr:row>56</xdr:row>
      <xdr:rowOff>7620</xdr:rowOff>
    </xdr:to>
    <xdr:graphicFrame macro="">
      <xdr:nvGraphicFramePr>
        <xdr:cNvPr id="18" name="Chart 17">
          <a:extLst>
            <a:ext uri="{FF2B5EF4-FFF2-40B4-BE49-F238E27FC236}">
              <a16:creationId xmlns:a16="http://schemas.microsoft.com/office/drawing/2014/main" xmlns="" id="{20CCCC5E-0729-4095-8283-820B17F1E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0</xdr:colOff>
      <xdr:row>61</xdr:row>
      <xdr:rowOff>0</xdr:rowOff>
    </xdr:from>
    <xdr:to>
      <xdr:col>21</xdr:col>
      <xdr:colOff>304800</xdr:colOff>
      <xdr:row>76</xdr:row>
      <xdr:rowOff>0</xdr:rowOff>
    </xdr:to>
    <xdr:graphicFrame macro="">
      <xdr:nvGraphicFramePr>
        <xdr:cNvPr id="19" name="Chart 18">
          <a:extLst>
            <a:ext uri="{FF2B5EF4-FFF2-40B4-BE49-F238E27FC236}">
              <a16:creationId xmlns:a16="http://schemas.microsoft.com/office/drawing/2014/main" xmlns="" id="{EC742E75-ED49-4C20-882A-F0BF04756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0</xdr:colOff>
      <xdr:row>81</xdr:row>
      <xdr:rowOff>0</xdr:rowOff>
    </xdr:from>
    <xdr:to>
      <xdr:col>21</xdr:col>
      <xdr:colOff>304800</xdr:colOff>
      <xdr:row>96</xdr:row>
      <xdr:rowOff>0</xdr:rowOff>
    </xdr:to>
    <xdr:graphicFrame macro="">
      <xdr:nvGraphicFramePr>
        <xdr:cNvPr id="20" name="Chart 19">
          <a:extLst>
            <a:ext uri="{FF2B5EF4-FFF2-40B4-BE49-F238E27FC236}">
              <a16:creationId xmlns:a16="http://schemas.microsoft.com/office/drawing/2014/main" xmlns="" id="{F5BC83CC-9EBD-4B99-A57E-4B14AD184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0</xdr:colOff>
      <xdr:row>101</xdr:row>
      <xdr:rowOff>0</xdr:rowOff>
    </xdr:from>
    <xdr:to>
      <xdr:col>21</xdr:col>
      <xdr:colOff>304800</xdr:colOff>
      <xdr:row>116</xdr:row>
      <xdr:rowOff>0</xdr:rowOff>
    </xdr:to>
    <xdr:graphicFrame macro="">
      <xdr:nvGraphicFramePr>
        <xdr:cNvPr id="21" name="Chart 20">
          <a:extLst>
            <a:ext uri="{FF2B5EF4-FFF2-40B4-BE49-F238E27FC236}">
              <a16:creationId xmlns:a16="http://schemas.microsoft.com/office/drawing/2014/main" xmlns="" id="{6B75F247-D1D1-4AB1-856D-C7F51F7D9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0</xdr:colOff>
      <xdr:row>121</xdr:row>
      <xdr:rowOff>0</xdr:rowOff>
    </xdr:from>
    <xdr:to>
      <xdr:col>21</xdr:col>
      <xdr:colOff>304800</xdr:colOff>
      <xdr:row>136</xdr:row>
      <xdr:rowOff>0</xdr:rowOff>
    </xdr:to>
    <xdr:graphicFrame macro="">
      <xdr:nvGraphicFramePr>
        <xdr:cNvPr id="22" name="Chart 21">
          <a:extLst>
            <a:ext uri="{FF2B5EF4-FFF2-40B4-BE49-F238E27FC236}">
              <a16:creationId xmlns:a16="http://schemas.microsoft.com/office/drawing/2014/main" xmlns="" id="{88B1CA8C-D00C-4C80-9731-00B17D4EA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0</xdr:colOff>
      <xdr:row>141</xdr:row>
      <xdr:rowOff>0</xdr:rowOff>
    </xdr:from>
    <xdr:to>
      <xdr:col>21</xdr:col>
      <xdr:colOff>304800</xdr:colOff>
      <xdr:row>156</xdr:row>
      <xdr:rowOff>0</xdr:rowOff>
    </xdr:to>
    <xdr:graphicFrame macro="">
      <xdr:nvGraphicFramePr>
        <xdr:cNvPr id="23" name="Chart 22">
          <a:extLst>
            <a:ext uri="{FF2B5EF4-FFF2-40B4-BE49-F238E27FC236}">
              <a16:creationId xmlns:a16="http://schemas.microsoft.com/office/drawing/2014/main" xmlns="" id="{5EE7A7DF-022E-4124-9758-06F83F43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0</xdr:colOff>
      <xdr:row>161</xdr:row>
      <xdr:rowOff>0</xdr:rowOff>
    </xdr:from>
    <xdr:to>
      <xdr:col>21</xdr:col>
      <xdr:colOff>304800</xdr:colOff>
      <xdr:row>176</xdr:row>
      <xdr:rowOff>0</xdr:rowOff>
    </xdr:to>
    <xdr:graphicFrame macro="">
      <xdr:nvGraphicFramePr>
        <xdr:cNvPr id="24" name="Chart 23">
          <a:extLst>
            <a:ext uri="{FF2B5EF4-FFF2-40B4-BE49-F238E27FC236}">
              <a16:creationId xmlns:a16="http://schemas.microsoft.com/office/drawing/2014/main" xmlns="" id="{6E8F3A09-8D56-460F-A85C-4E4240C8E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14</xdr:col>
      <xdr:colOff>0</xdr:colOff>
      <xdr:row>181</xdr:row>
      <xdr:rowOff>0</xdr:rowOff>
    </xdr:from>
    <xdr:to>
      <xdr:col>21</xdr:col>
      <xdr:colOff>304800</xdr:colOff>
      <xdr:row>196</xdr:row>
      <xdr:rowOff>0</xdr:rowOff>
    </xdr:to>
    <xdr:graphicFrame macro="">
      <xdr:nvGraphicFramePr>
        <xdr:cNvPr id="25" name="Chart 24">
          <a:extLst>
            <a:ext uri="{FF2B5EF4-FFF2-40B4-BE49-F238E27FC236}">
              <a16:creationId xmlns:a16="http://schemas.microsoft.com/office/drawing/2014/main" xmlns="" id="{0F0DAD7B-7FE7-4EAB-B5FD-2C57753F0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0</xdr:colOff>
      <xdr:row>201</xdr:row>
      <xdr:rowOff>0</xdr:rowOff>
    </xdr:from>
    <xdr:to>
      <xdr:col>21</xdr:col>
      <xdr:colOff>304800</xdr:colOff>
      <xdr:row>216</xdr:row>
      <xdr:rowOff>0</xdr:rowOff>
    </xdr:to>
    <xdr:graphicFrame macro="">
      <xdr:nvGraphicFramePr>
        <xdr:cNvPr id="26" name="Chart 25">
          <a:extLst>
            <a:ext uri="{FF2B5EF4-FFF2-40B4-BE49-F238E27FC236}">
              <a16:creationId xmlns:a16="http://schemas.microsoft.com/office/drawing/2014/main" xmlns="" id="{068F22CC-0F33-4B57-AB66-6D0EBC4B9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0</xdr:colOff>
      <xdr:row>221</xdr:row>
      <xdr:rowOff>0</xdr:rowOff>
    </xdr:from>
    <xdr:to>
      <xdr:col>21</xdr:col>
      <xdr:colOff>304800</xdr:colOff>
      <xdr:row>236</xdr:row>
      <xdr:rowOff>0</xdr:rowOff>
    </xdr:to>
    <xdr:graphicFrame macro="">
      <xdr:nvGraphicFramePr>
        <xdr:cNvPr id="27" name="Chart 26">
          <a:extLst>
            <a:ext uri="{FF2B5EF4-FFF2-40B4-BE49-F238E27FC236}">
              <a16:creationId xmlns:a16="http://schemas.microsoft.com/office/drawing/2014/main" xmlns="" id="{A0310CCE-1276-4CAC-9099-BF25ADC32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14</xdr:col>
      <xdr:colOff>0</xdr:colOff>
      <xdr:row>241</xdr:row>
      <xdr:rowOff>0</xdr:rowOff>
    </xdr:from>
    <xdr:to>
      <xdr:col>21</xdr:col>
      <xdr:colOff>304800</xdr:colOff>
      <xdr:row>256</xdr:row>
      <xdr:rowOff>0</xdr:rowOff>
    </xdr:to>
    <xdr:graphicFrame macro="">
      <xdr:nvGraphicFramePr>
        <xdr:cNvPr id="28" name="Chart 27">
          <a:extLst>
            <a:ext uri="{FF2B5EF4-FFF2-40B4-BE49-F238E27FC236}">
              <a16:creationId xmlns:a16="http://schemas.microsoft.com/office/drawing/2014/main" xmlns="" id="{D2792874-567B-4AA0-884D-7CF373F92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xdr:col>
      <xdr:colOff>114300</xdr:colOff>
      <xdr:row>20</xdr:row>
      <xdr:rowOff>160020</xdr:rowOff>
    </xdr:from>
    <xdr:to>
      <xdr:col>13</xdr:col>
      <xdr:colOff>495300</xdr:colOff>
      <xdr:row>39</xdr:row>
      <xdr:rowOff>175260</xdr:rowOff>
    </xdr:to>
    <xdr:sp macro="" textlink="">
      <xdr:nvSpPr>
        <xdr:cNvPr id="29" name="TextBox 28">
          <a:extLst>
            <a:ext uri="{FF2B5EF4-FFF2-40B4-BE49-F238E27FC236}">
              <a16:creationId xmlns:a16="http://schemas.microsoft.com/office/drawing/2014/main" xmlns="" id="{A4A53A46-0DA0-4538-95BA-119DB6FCA2D1}"/>
            </a:ext>
          </a:extLst>
        </xdr:cNvPr>
        <xdr:cNvSpPr txBox="1"/>
      </xdr:nvSpPr>
      <xdr:spPr>
        <a:xfrm>
          <a:off x="6210300" y="381762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Scope risk is within thresholds thus far in 2017. Scope risk, however, exhibited a higher level of variation (with a higher mean and standard deviation) in 2016 than it did in 2015 as evidenced by the change in UCL and LCL.  </a:t>
          </a:r>
          <a:r>
            <a:rPr lang="en-US" sz="1100" baseline="0">
              <a:solidFill>
                <a:schemeClr val="dk1"/>
              </a:solidFill>
              <a:effectLst/>
              <a:latin typeface="+mn-lt"/>
              <a:ea typeface="+mn-ea"/>
              <a:cs typeface="+mn-cs"/>
            </a:rPr>
            <a:t>Mean has exceeded baseline mean thus far in 2017.</a:t>
          </a:r>
          <a:endParaRPr lang="en-US">
            <a:effectLst/>
          </a:endParaRPr>
        </a:p>
        <a:p>
          <a:endParaRPr lang="en-US" sz="1100" baseline="0"/>
        </a:p>
        <a:p>
          <a:r>
            <a:rPr lang="en-US" sz="1100" baseline="0"/>
            <a:t>This variance, in several risk categories, is due to the change in risk reporting; ratings went from subjective (R, Y, G) in 2015 to objective in 2016 with a defined risk calculation to rate risks on a scale of 1-25; this has resulted in more realistic risk ratings.</a:t>
          </a:r>
        </a:p>
      </xdr:txBody>
    </xdr:sp>
    <xdr:clientData/>
  </xdr:twoCellAnchor>
  <xdr:twoCellAnchor>
    <xdr:from>
      <xdr:col>10</xdr:col>
      <xdr:colOff>121920</xdr:colOff>
      <xdr:row>41</xdr:row>
      <xdr:rowOff>15240</xdr:rowOff>
    </xdr:from>
    <xdr:to>
      <xdr:col>13</xdr:col>
      <xdr:colOff>502920</xdr:colOff>
      <xdr:row>60</xdr:row>
      <xdr:rowOff>137160</xdr:rowOff>
    </xdr:to>
    <xdr:sp macro="" textlink="">
      <xdr:nvSpPr>
        <xdr:cNvPr id="30" name="TextBox 29">
          <a:extLst>
            <a:ext uri="{FF2B5EF4-FFF2-40B4-BE49-F238E27FC236}">
              <a16:creationId xmlns:a16="http://schemas.microsoft.com/office/drawing/2014/main" xmlns="" id="{1D5B65DF-435D-445F-A247-D251E40E3544}"/>
            </a:ext>
          </a:extLst>
        </xdr:cNvPr>
        <xdr:cNvSpPr txBox="1"/>
      </xdr:nvSpPr>
      <xdr:spPr>
        <a:xfrm>
          <a:off x="6217920" y="7513320"/>
          <a:ext cx="2209800" cy="3596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Schedule risk is within thresholds thus far in 2017. Schedule risk, however, exhibited a higher level of variation (with a higher mean and standard deviation) in 2016 than it did in 2015 as evidenced by the change in UCL and LCL. </a:t>
          </a:r>
          <a:r>
            <a:rPr lang="en-US" sz="1100" baseline="0">
              <a:solidFill>
                <a:schemeClr val="dk1"/>
              </a:solidFill>
              <a:effectLst/>
              <a:latin typeface="+mn-lt"/>
              <a:ea typeface="+mn-ea"/>
              <a:cs typeface="+mn-cs"/>
            </a:rPr>
            <a:t>Mean has exceeded baseline mean thus far in 2017.</a:t>
          </a:r>
          <a:endParaRPr lang="en-US">
            <a:effectLst/>
          </a:endParaRPr>
        </a:p>
        <a:p>
          <a:endParaRPr lang="en-US" sz="1100" baseline="0"/>
        </a:p>
        <a:p>
          <a:r>
            <a:rPr lang="en-US" sz="1100" baseline="0"/>
            <a:t>This variance, in several risk categories, is due to the change in risk reporting; ratings went from subjective (R, Y, G) in 2015 to objective in 2016 with a defined risk calculation to rate risks on a scale of 1-25; this has resulted in more realistic risk ratings.</a:t>
          </a:r>
        </a:p>
      </xdr:txBody>
    </xdr:sp>
    <xdr:clientData/>
  </xdr:twoCellAnchor>
  <xdr:twoCellAnchor>
    <xdr:from>
      <xdr:col>10</xdr:col>
      <xdr:colOff>91440</xdr:colOff>
      <xdr:row>61</xdr:row>
      <xdr:rowOff>0</xdr:rowOff>
    </xdr:from>
    <xdr:to>
      <xdr:col>13</xdr:col>
      <xdr:colOff>472440</xdr:colOff>
      <xdr:row>80</xdr:row>
      <xdr:rowOff>15240</xdr:rowOff>
    </xdr:to>
    <xdr:sp macro="" textlink="">
      <xdr:nvSpPr>
        <xdr:cNvPr id="31" name="TextBox 30">
          <a:extLst>
            <a:ext uri="{FF2B5EF4-FFF2-40B4-BE49-F238E27FC236}">
              <a16:creationId xmlns:a16="http://schemas.microsoft.com/office/drawing/2014/main" xmlns="" id="{E1B5FE30-1276-4CF5-B4A7-23284956F4BD}"/>
            </a:ext>
          </a:extLst>
        </xdr:cNvPr>
        <xdr:cNvSpPr txBox="1"/>
      </xdr:nvSpPr>
      <xdr:spPr>
        <a:xfrm>
          <a:off x="6187440" y="1115568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Resource risk was outside of thresholds in March 2017. Resource risk exhibited much less variation (with a higher mean and lower standard deviation) in 2016 than it did in 2015 as evidenced by the change in UCL and LCL. </a:t>
          </a:r>
          <a:r>
            <a:rPr lang="en-US" sz="1100" baseline="0">
              <a:solidFill>
                <a:schemeClr val="dk1"/>
              </a:solidFill>
              <a:effectLst/>
              <a:latin typeface="+mn-lt"/>
              <a:ea typeface="+mn-ea"/>
              <a:cs typeface="+mn-cs"/>
            </a:rPr>
            <a:t>Mean has exceeded baseline mean thus far in 2017.</a:t>
          </a:r>
          <a:endParaRPr lang="en-US">
            <a:effectLst/>
          </a:endParaRPr>
        </a:p>
        <a:p>
          <a:endParaRPr lang="en-US" sz="1100" baseline="0"/>
        </a:p>
        <a:p>
          <a:r>
            <a:rPr lang="en-US" sz="1100" baseline="0"/>
            <a:t>Reduced variance is resource risk may be due to...?</a:t>
          </a:r>
        </a:p>
      </xdr:txBody>
    </xdr:sp>
    <xdr:clientData/>
  </xdr:twoCellAnchor>
  <xdr:twoCellAnchor>
    <xdr:from>
      <xdr:col>10</xdr:col>
      <xdr:colOff>83820</xdr:colOff>
      <xdr:row>81</xdr:row>
      <xdr:rowOff>0</xdr:rowOff>
    </xdr:from>
    <xdr:to>
      <xdr:col>13</xdr:col>
      <xdr:colOff>464820</xdr:colOff>
      <xdr:row>100</xdr:row>
      <xdr:rowOff>15240</xdr:rowOff>
    </xdr:to>
    <xdr:sp macro="" textlink="">
      <xdr:nvSpPr>
        <xdr:cNvPr id="32" name="TextBox 31">
          <a:extLst>
            <a:ext uri="{FF2B5EF4-FFF2-40B4-BE49-F238E27FC236}">
              <a16:creationId xmlns:a16="http://schemas.microsoft.com/office/drawing/2014/main" xmlns="" id="{3D182D0E-29F4-4D04-8D6C-8A1277A4DEAC}"/>
            </a:ext>
          </a:extLst>
        </xdr:cNvPr>
        <xdr:cNvSpPr txBox="1"/>
      </xdr:nvSpPr>
      <xdr:spPr>
        <a:xfrm>
          <a:off x="6179820" y="1481328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Quality risk is within thresholds thus far in 2017. Quality risk, exhibited a lower level of variation (with a higher mean and lower standard deviation) in 2016 than it did in 2015 as evidenced by the change in UCL and LCL.  </a:t>
          </a:r>
          <a:r>
            <a:rPr lang="en-US" sz="1100" baseline="0">
              <a:solidFill>
                <a:schemeClr val="dk1"/>
              </a:solidFill>
              <a:effectLst/>
              <a:latin typeface="+mn-lt"/>
              <a:ea typeface="+mn-ea"/>
              <a:cs typeface="+mn-cs"/>
            </a:rPr>
            <a:t>Mean has exceeded baseline mean thus far in 2017, although quality remains "green".</a:t>
          </a:r>
          <a:endParaRPr lang="en-US" sz="1100" baseline="0"/>
        </a:p>
        <a:p>
          <a:endParaRPr lang="en-US" sz="1100" baseline="0"/>
        </a:p>
        <a:p>
          <a:r>
            <a:rPr lang="en-US" sz="1100" baseline="0"/>
            <a:t>Reduced variance may be due to...</a:t>
          </a:r>
        </a:p>
      </xdr:txBody>
    </xdr:sp>
    <xdr:clientData/>
  </xdr:twoCellAnchor>
  <xdr:twoCellAnchor>
    <xdr:from>
      <xdr:col>10</xdr:col>
      <xdr:colOff>76200</xdr:colOff>
      <xdr:row>121</xdr:row>
      <xdr:rowOff>0</xdr:rowOff>
    </xdr:from>
    <xdr:to>
      <xdr:col>13</xdr:col>
      <xdr:colOff>457200</xdr:colOff>
      <xdr:row>140</xdr:row>
      <xdr:rowOff>15240</xdr:rowOff>
    </xdr:to>
    <xdr:sp macro="" textlink="">
      <xdr:nvSpPr>
        <xdr:cNvPr id="33" name="TextBox 32">
          <a:extLst>
            <a:ext uri="{FF2B5EF4-FFF2-40B4-BE49-F238E27FC236}">
              <a16:creationId xmlns:a16="http://schemas.microsoft.com/office/drawing/2014/main" xmlns="" id="{7CE954F6-75C6-4771-AED5-D968F7C88000}"/>
            </a:ext>
          </a:extLst>
        </xdr:cNvPr>
        <xdr:cNvSpPr txBox="1"/>
      </xdr:nvSpPr>
      <xdr:spPr>
        <a:xfrm>
          <a:off x="6172200" y="2212848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Budget risk is within thresholds thus far in 2017. Budget risk, however, exhibited a higher level of variation (with a higher mean and standard deviation) in 2016 than it did in 2015 as evidenced by the change in UCL and LCL. </a:t>
          </a:r>
        </a:p>
        <a:p>
          <a:endParaRPr lang="en-US" sz="1100" baseline="0"/>
        </a:p>
        <a:p>
          <a:r>
            <a:rPr lang="en-US" sz="1100" baseline="0"/>
            <a:t>This variance, in several risk categories, is due to the change in risk reporting; ratings went from subjective (R, Y, G) in 2015 to objective in 2016 with a defined risk calculation to rate risks on a scale of 1-25; this has resulted in more realistic risk ratings.</a:t>
          </a:r>
        </a:p>
      </xdr:txBody>
    </xdr:sp>
    <xdr:clientData/>
  </xdr:twoCellAnchor>
  <xdr:twoCellAnchor>
    <xdr:from>
      <xdr:col>10</xdr:col>
      <xdr:colOff>0</xdr:colOff>
      <xdr:row>141</xdr:row>
      <xdr:rowOff>0</xdr:rowOff>
    </xdr:from>
    <xdr:to>
      <xdr:col>13</xdr:col>
      <xdr:colOff>381000</xdr:colOff>
      <xdr:row>160</xdr:row>
      <xdr:rowOff>15240</xdr:rowOff>
    </xdr:to>
    <xdr:sp macro="" textlink="">
      <xdr:nvSpPr>
        <xdr:cNvPr id="34" name="TextBox 33">
          <a:extLst>
            <a:ext uri="{FF2B5EF4-FFF2-40B4-BE49-F238E27FC236}">
              <a16:creationId xmlns:a16="http://schemas.microsoft.com/office/drawing/2014/main" xmlns="" id="{B2EC8EDF-EC20-42EA-84E4-0AAEAB174DE9}"/>
            </a:ext>
          </a:extLst>
        </xdr:cNvPr>
        <xdr:cNvSpPr txBox="1"/>
      </xdr:nvSpPr>
      <xdr:spPr>
        <a:xfrm>
          <a:off x="6096000" y="2578608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Deliverables risk is within thresholds thus far in 2017. Deliverables risk, however, exhibited a higher level of variation (with a higher mean and standard deviation) in 2016 than it did in 2015 as evidenced by the change in UCL and LCL. </a:t>
          </a:r>
        </a:p>
        <a:p>
          <a:endParaRPr lang="en-US" sz="1100" baseline="0"/>
        </a:p>
        <a:p>
          <a:r>
            <a:rPr lang="en-US" sz="1100" baseline="0"/>
            <a:t>This variance, in several risk categories, is due to the change in risk reporting; ratings went from subjective (R, Y, G) in 2015 to objective in 2016 with a defined risk calculation to rate risks on a scale of 1-25; this has resulted in more realistic risk ratings.</a:t>
          </a:r>
        </a:p>
      </xdr:txBody>
    </xdr:sp>
    <xdr:clientData/>
  </xdr:twoCellAnchor>
  <xdr:twoCellAnchor>
    <xdr:from>
      <xdr:col>10</xdr:col>
      <xdr:colOff>60960</xdr:colOff>
      <xdr:row>161</xdr:row>
      <xdr:rowOff>0</xdr:rowOff>
    </xdr:from>
    <xdr:to>
      <xdr:col>13</xdr:col>
      <xdr:colOff>441960</xdr:colOff>
      <xdr:row>180</xdr:row>
      <xdr:rowOff>15240</xdr:rowOff>
    </xdr:to>
    <xdr:sp macro="" textlink="">
      <xdr:nvSpPr>
        <xdr:cNvPr id="35" name="TextBox 34">
          <a:extLst>
            <a:ext uri="{FF2B5EF4-FFF2-40B4-BE49-F238E27FC236}">
              <a16:creationId xmlns:a16="http://schemas.microsoft.com/office/drawing/2014/main" xmlns="" id="{7E83F9C2-0F6F-421E-B04A-4468CB7A78DA}"/>
            </a:ext>
          </a:extLst>
        </xdr:cNvPr>
        <xdr:cNvSpPr txBox="1"/>
      </xdr:nvSpPr>
      <xdr:spPr>
        <a:xfrm>
          <a:off x="6156960" y="2944368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Stakeholder risk is within thresholds thus far in 2017. </a:t>
          </a:r>
          <a:r>
            <a:rPr lang="en-US" sz="1100" baseline="0">
              <a:solidFill>
                <a:schemeClr val="dk1"/>
              </a:solidFill>
              <a:effectLst/>
              <a:latin typeface="+mn-lt"/>
              <a:ea typeface="+mn-ea"/>
              <a:cs typeface="+mn-cs"/>
            </a:rPr>
            <a:t>Stakeholder risk exhibited a slightly lower level of variation (with a lower mean and standard deviation) in 2016 than it did in 2015 as evidenced by the change in UCL and LCL. </a:t>
          </a:r>
        </a:p>
        <a:p>
          <a:endParaRPr lang="en-US">
            <a:effectLst/>
          </a:endParaRPr>
        </a:p>
        <a:p>
          <a:r>
            <a:rPr lang="en-US" sz="1100" baseline="0">
              <a:solidFill>
                <a:schemeClr val="dk1"/>
              </a:solidFill>
              <a:effectLst/>
              <a:latin typeface="+mn-lt"/>
              <a:ea typeface="+mn-ea"/>
              <a:cs typeface="+mn-cs"/>
            </a:rPr>
            <a:t>Stakeholder management appears to be a process under statistical control.</a:t>
          </a:r>
          <a:endParaRPr lang="en-US">
            <a:effectLst/>
          </a:endParaRPr>
        </a:p>
        <a:p>
          <a:endParaRPr lang="en-US" sz="1100" baseline="0"/>
        </a:p>
      </xdr:txBody>
    </xdr:sp>
    <xdr:clientData/>
  </xdr:twoCellAnchor>
  <xdr:twoCellAnchor>
    <xdr:from>
      <xdr:col>10</xdr:col>
      <xdr:colOff>114300</xdr:colOff>
      <xdr:row>181</xdr:row>
      <xdr:rowOff>0</xdr:rowOff>
    </xdr:from>
    <xdr:to>
      <xdr:col>13</xdr:col>
      <xdr:colOff>495300</xdr:colOff>
      <xdr:row>200</xdr:row>
      <xdr:rowOff>15240</xdr:rowOff>
    </xdr:to>
    <xdr:sp macro="" textlink="">
      <xdr:nvSpPr>
        <xdr:cNvPr id="36" name="TextBox 35">
          <a:extLst>
            <a:ext uri="{FF2B5EF4-FFF2-40B4-BE49-F238E27FC236}">
              <a16:creationId xmlns:a16="http://schemas.microsoft.com/office/drawing/2014/main" xmlns="" id="{C44E8B6A-93B7-458C-BF99-A114BDC1EB2D}"/>
            </a:ext>
          </a:extLst>
        </xdr:cNvPr>
        <xdr:cNvSpPr txBox="1"/>
      </xdr:nvSpPr>
      <xdr:spPr>
        <a:xfrm>
          <a:off x="6210300" y="3310128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Value to client risk is within thresholds thus far in 2017. Value to client risk, however, exhibited a higher level of variation (with a higher mean and standard deviation) in 2016 than it did in 2015 as evidenced by the change in UCL and LCL. </a:t>
          </a:r>
        </a:p>
        <a:p>
          <a:endParaRPr lang="en-US" sz="1100" baseline="0"/>
        </a:p>
        <a:p>
          <a:r>
            <a:rPr lang="en-US" sz="1100" baseline="0"/>
            <a:t>This variance, in several risk categories, is due to the change in risk reporting; ratings went from subjective (R, Y, G) in 2015 to objective in 2016 with a define risk calculation to rate risks on a scale of 1-25; this has resulted in more realistic risk ratings.</a:t>
          </a:r>
        </a:p>
      </xdr:txBody>
    </xdr:sp>
    <xdr:clientData/>
  </xdr:twoCellAnchor>
  <xdr:twoCellAnchor>
    <xdr:from>
      <xdr:col>10</xdr:col>
      <xdr:colOff>0</xdr:colOff>
      <xdr:row>201</xdr:row>
      <xdr:rowOff>0</xdr:rowOff>
    </xdr:from>
    <xdr:to>
      <xdr:col>13</xdr:col>
      <xdr:colOff>381000</xdr:colOff>
      <xdr:row>220</xdr:row>
      <xdr:rowOff>15240</xdr:rowOff>
    </xdr:to>
    <xdr:sp macro="" textlink="">
      <xdr:nvSpPr>
        <xdr:cNvPr id="37" name="TextBox 36">
          <a:extLst>
            <a:ext uri="{FF2B5EF4-FFF2-40B4-BE49-F238E27FC236}">
              <a16:creationId xmlns:a16="http://schemas.microsoft.com/office/drawing/2014/main" xmlns="" id="{2A9E3C7B-AEF9-4AFD-BAF5-E96B836470DC}"/>
            </a:ext>
          </a:extLst>
        </xdr:cNvPr>
        <xdr:cNvSpPr txBox="1"/>
      </xdr:nvSpPr>
      <xdr:spPr>
        <a:xfrm>
          <a:off x="6096000" y="3675888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Subcontractor risk is within thresholds thus far in 2017. Subcontractors risk, however, exhibited a higher level of variation (with a higher mean and standard deviation) in 2016 than it did in 2015 as evidenced by the change in UCL and LCL. </a:t>
          </a:r>
        </a:p>
        <a:p>
          <a:endParaRPr lang="en-US" sz="1100" baseline="0"/>
        </a:p>
        <a:p>
          <a:r>
            <a:rPr lang="en-US" sz="1100" baseline="0"/>
            <a:t>This variance, in several risk categories, is due to the change in risk reporting; ratings went from subjective (R, Y, G) in 2015 to objective in 2016 with a define risk calculation to rate risks on a scale of 1-25; this has resulted in more realistic risk ratings.</a:t>
          </a:r>
        </a:p>
      </xdr:txBody>
    </xdr:sp>
    <xdr:clientData/>
  </xdr:twoCellAnchor>
  <xdr:twoCellAnchor>
    <xdr:from>
      <xdr:col>10</xdr:col>
      <xdr:colOff>60960</xdr:colOff>
      <xdr:row>220</xdr:row>
      <xdr:rowOff>167640</xdr:rowOff>
    </xdr:from>
    <xdr:to>
      <xdr:col>13</xdr:col>
      <xdr:colOff>441960</xdr:colOff>
      <xdr:row>240</xdr:row>
      <xdr:rowOff>0</xdr:rowOff>
    </xdr:to>
    <xdr:sp macro="" textlink="">
      <xdr:nvSpPr>
        <xdr:cNvPr id="38" name="TextBox 37">
          <a:extLst>
            <a:ext uri="{FF2B5EF4-FFF2-40B4-BE49-F238E27FC236}">
              <a16:creationId xmlns:a16="http://schemas.microsoft.com/office/drawing/2014/main" xmlns="" id="{AB9601C7-F617-4593-A526-8856ABF866D3}"/>
            </a:ext>
          </a:extLst>
        </xdr:cNvPr>
        <xdr:cNvSpPr txBox="1"/>
      </xdr:nvSpPr>
      <xdr:spPr>
        <a:xfrm>
          <a:off x="6156960" y="4040124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Back office risk is within thresholds thus far in 2017. Back office risk, however, exhibited a higher level of variation (with a higher standard deviation) in 2016 than it did in 2015 as evidenced by the change in UCL and LCL.  Mean was consistent with baseline.</a:t>
          </a:r>
        </a:p>
        <a:p>
          <a:endParaRPr lang="en-US" sz="1100" baseline="0"/>
        </a:p>
        <a:p>
          <a:r>
            <a:rPr lang="en-US" sz="1100" baseline="0"/>
            <a:t>This variance is due to the fact that little back office risk data was provided in initial reports, as it was not an original risk category.</a:t>
          </a:r>
        </a:p>
      </xdr:txBody>
    </xdr:sp>
    <xdr:clientData/>
  </xdr:twoCellAnchor>
  <xdr:twoCellAnchor>
    <xdr:from>
      <xdr:col>10</xdr:col>
      <xdr:colOff>0</xdr:colOff>
      <xdr:row>241</xdr:row>
      <xdr:rowOff>0</xdr:rowOff>
    </xdr:from>
    <xdr:to>
      <xdr:col>13</xdr:col>
      <xdr:colOff>381000</xdr:colOff>
      <xdr:row>260</xdr:row>
      <xdr:rowOff>15240</xdr:rowOff>
    </xdr:to>
    <xdr:sp macro="" textlink="">
      <xdr:nvSpPr>
        <xdr:cNvPr id="39" name="TextBox 38">
          <a:extLst>
            <a:ext uri="{FF2B5EF4-FFF2-40B4-BE49-F238E27FC236}">
              <a16:creationId xmlns:a16="http://schemas.microsoft.com/office/drawing/2014/main" xmlns="" id="{F3376C30-428C-4525-A4CA-647B85873BDF}"/>
            </a:ext>
          </a:extLst>
        </xdr:cNvPr>
        <xdr:cNvSpPr txBox="1"/>
      </xdr:nvSpPr>
      <xdr:spPr>
        <a:xfrm>
          <a:off x="6096000" y="4407408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Customer satisfaction risk is within thresholds thus far in 2017. Customer satisfaction risk, however, exhibited a higher level of variation (with a higher mean and standard deviation) in 2016 than it did in 2015 as evidenced by the change in UCL and LCL. </a:t>
          </a:r>
        </a:p>
        <a:p>
          <a:endParaRPr lang="en-US" sz="1100" baseline="0"/>
        </a:p>
        <a:p>
          <a:r>
            <a:rPr lang="en-US" sz="1100" baseline="0"/>
            <a:t>This variance, in several risk categories, is due to the change in risk reporting; ratings went from subjective (R, Y, G) in 2015 to objective in 2016 with a define risk calculation to rate risks on a scale of 1-25; this has resulted in more realistic risk ratings.</a:t>
          </a:r>
        </a:p>
      </xdr:txBody>
    </xdr:sp>
    <xdr:clientData/>
  </xdr:twoCellAnchor>
  <xdr:twoCellAnchor>
    <xdr:from>
      <xdr:col>10</xdr:col>
      <xdr:colOff>106680</xdr:colOff>
      <xdr:row>101</xdr:row>
      <xdr:rowOff>7620</xdr:rowOff>
    </xdr:from>
    <xdr:to>
      <xdr:col>13</xdr:col>
      <xdr:colOff>487680</xdr:colOff>
      <xdr:row>120</xdr:row>
      <xdr:rowOff>22860</xdr:rowOff>
    </xdr:to>
    <xdr:sp macro="" textlink="">
      <xdr:nvSpPr>
        <xdr:cNvPr id="40" name="TextBox 39">
          <a:extLst>
            <a:ext uri="{FF2B5EF4-FFF2-40B4-BE49-F238E27FC236}">
              <a16:creationId xmlns:a16="http://schemas.microsoft.com/office/drawing/2014/main" xmlns="" id="{E919C7E5-395C-4B16-93D6-B766E81AC753}"/>
            </a:ext>
          </a:extLst>
        </xdr:cNvPr>
        <xdr:cNvSpPr txBox="1"/>
      </xdr:nvSpPr>
      <xdr:spPr>
        <a:xfrm>
          <a:off x="6202680" y="18478500"/>
          <a:ext cx="2209800" cy="3489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 UCL</a:t>
          </a:r>
          <a:r>
            <a:rPr lang="en-US" sz="1100" baseline="0"/>
            <a:t>, and LCL were re-calibrated based on 2016 data. </a:t>
          </a:r>
        </a:p>
        <a:p>
          <a:endParaRPr lang="en-US" sz="1100" baseline="0"/>
        </a:p>
        <a:p>
          <a:r>
            <a:rPr lang="en-US" sz="1100" baseline="0"/>
            <a:t>Risk/issue risk is within thresholds thus far in 2017. Risk/issue risk, exhibited a lower level of variation (with a higher mean and lower standard deviation) in 2016 than it did in 2015 as evidenced by the change in UCL and LCL.  </a:t>
          </a:r>
          <a:r>
            <a:rPr lang="en-US" sz="1100" baseline="0">
              <a:solidFill>
                <a:schemeClr val="dk1"/>
              </a:solidFill>
              <a:effectLst/>
              <a:latin typeface="+mn-lt"/>
              <a:ea typeface="+mn-ea"/>
              <a:cs typeface="+mn-cs"/>
            </a:rPr>
            <a:t>Mean has exceeded baseline mean thus far in 2017, with risks/issues mean in the "yellow."</a:t>
          </a:r>
          <a:endParaRPr lang="en-US" sz="1100" baseline="0"/>
        </a:p>
        <a:p>
          <a:endParaRPr lang="en-US" sz="1100" baseline="0"/>
        </a:p>
        <a:p>
          <a:r>
            <a:rPr lang="en-US" sz="1100" baseline="0"/>
            <a:t>Reduced variance may be due to...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6</xdr:row>
      <xdr:rowOff>60960</xdr:rowOff>
    </xdr:from>
    <xdr:to>
      <xdr:col>8</xdr:col>
      <xdr:colOff>297180</xdr:colOff>
      <xdr:row>23</xdr:row>
      <xdr:rowOff>137160</xdr:rowOff>
    </xdr:to>
    <xdr:graphicFrame macro="">
      <xdr:nvGraphicFramePr>
        <xdr:cNvPr id="2" name="Chart 1">
          <a:extLst>
            <a:ext uri="{FF2B5EF4-FFF2-40B4-BE49-F238E27FC236}">
              <a16:creationId xmlns:a16="http://schemas.microsoft.com/office/drawing/2014/main" xmlns="" id="{0E01803B-7A82-4983-9EC6-FF1E8BD59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6</xdr:row>
      <xdr:rowOff>68580</xdr:rowOff>
    </xdr:from>
    <xdr:to>
      <xdr:col>17</xdr:col>
      <xdr:colOff>304800</xdr:colOff>
      <xdr:row>23</xdr:row>
      <xdr:rowOff>144780</xdr:rowOff>
    </xdr:to>
    <xdr:graphicFrame macro="">
      <xdr:nvGraphicFramePr>
        <xdr:cNvPr id="3" name="Chart 2">
          <a:extLst>
            <a:ext uri="{FF2B5EF4-FFF2-40B4-BE49-F238E27FC236}">
              <a16:creationId xmlns:a16="http://schemas.microsoft.com/office/drawing/2014/main" xmlns="" id="{18CC37EF-9954-47E9-85EA-D799B2319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15240</xdr:colOff>
      <xdr:row>6</xdr:row>
      <xdr:rowOff>60960</xdr:rowOff>
    </xdr:from>
    <xdr:to>
      <xdr:col>26</xdr:col>
      <xdr:colOff>297180</xdr:colOff>
      <xdr:row>23</xdr:row>
      <xdr:rowOff>137160</xdr:rowOff>
    </xdr:to>
    <xdr:graphicFrame macro="">
      <xdr:nvGraphicFramePr>
        <xdr:cNvPr id="4" name="Chart 3">
          <a:extLst>
            <a:ext uri="{FF2B5EF4-FFF2-40B4-BE49-F238E27FC236}">
              <a16:creationId xmlns:a16="http://schemas.microsoft.com/office/drawing/2014/main" xmlns="" id="{57D5DDA9-FFCC-4CDE-9A4B-4379028E1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15240</xdr:colOff>
      <xdr:row>6</xdr:row>
      <xdr:rowOff>60960</xdr:rowOff>
    </xdr:from>
    <xdr:to>
      <xdr:col>35</xdr:col>
      <xdr:colOff>297180</xdr:colOff>
      <xdr:row>23</xdr:row>
      <xdr:rowOff>137160</xdr:rowOff>
    </xdr:to>
    <xdr:graphicFrame macro="">
      <xdr:nvGraphicFramePr>
        <xdr:cNvPr id="5" name="Chart 4">
          <a:extLst>
            <a:ext uri="{FF2B5EF4-FFF2-40B4-BE49-F238E27FC236}">
              <a16:creationId xmlns:a16="http://schemas.microsoft.com/office/drawing/2014/main" xmlns="" id="{63100BCB-D483-4C76-B067-EF41E3073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24</xdr:row>
      <xdr:rowOff>60960</xdr:rowOff>
    </xdr:from>
    <xdr:to>
      <xdr:col>8</xdr:col>
      <xdr:colOff>297180</xdr:colOff>
      <xdr:row>41</xdr:row>
      <xdr:rowOff>137160</xdr:rowOff>
    </xdr:to>
    <xdr:graphicFrame macro="">
      <xdr:nvGraphicFramePr>
        <xdr:cNvPr id="6" name="Chart 5">
          <a:extLst>
            <a:ext uri="{FF2B5EF4-FFF2-40B4-BE49-F238E27FC236}">
              <a16:creationId xmlns:a16="http://schemas.microsoft.com/office/drawing/2014/main" xmlns="" id="{EEB423C9-C21B-4F99-9C31-C65284FEA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22860</xdr:colOff>
      <xdr:row>24</xdr:row>
      <xdr:rowOff>60960</xdr:rowOff>
    </xdr:from>
    <xdr:to>
      <xdr:col>17</xdr:col>
      <xdr:colOff>304800</xdr:colOff>
      <xdr:row>41</xdr:row>
      <xdr:rowOff>137160</xdr:rowOff>
    </xdr:to>
    <xdr:graphicFrame macro="">
      <xdr:nvGraphicFramePr>
        <xdr:cNvPr id="7" name="Chart 6">
          <a:extLst>
            <a:ext uri="{FF2B5EF4-FFF2-40B4-BE49-F238E27FC236}">
              <a16:creationId xmlns:a16="http://schemas.microsoft.com/office/drawing/2014/main" xmlns="" id="{E6109C88-3228-4F51-9BFB-D92FFB6F2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30480</xdr:colOff>
      <xdr:row>24</xdr:row>
      <xdr:rowOff>68580</xdr:rowOff>
    </xdr:from>
    <xdr:to>
      <xdr:col>26</xdr:col>
      <xdr:colOff>312420</xdr:colOff>
      <xdr:row>41</xdr:row>
      <xdr:rowOff>144780</xdr:rowOff>
    </xdr:to>
    <xdr:graphicFrame macro="">
      <xdr:nvGraphicFramePr>
        <xdr:cNvPr id="8" name="Chart 7">
          <a:extLst>
            <a:ext uri="{FF2B5EF4-FFF2-40B4-BE49-F238E27FC236}">
              <a16:creationId xmlns:a16="http://schemas.microsoft.com/office/drawing/2014/main" xmlns="" id="{EC2768A8-F1A8-4B26-963B-178462E9F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22860</xdr:colOff>
      <xdr:row>24</xdr:row>
      <xdr:rowOff>60960</xdr:rowOff>
    </xdr:from>
    <xdr:to>
      <xdr:col>35</xdr:col>
      <xdr:colOff>304800</xdr:colOff>
      <xdr:row>41</xdr:row>
      <xdr:rowOff>137160</xdr:rowOff>
    </xdr:to>
    <xdr:graphicFrame macro="">
      <xdr:nvGraphicFramePr>
        <xdr:cNvPr id="9" name="Chart 8">
          <a:extLst>
            <a:ext uri="{FF2B5EF4-FFF2-40B4-BE49-F238E27FC236}">
              <a16:creationId xmlns:a16="http://schemas.microsoft.com/office/drawing/2014/main" xmlns="" id="{35B08C10-97EA-4075-97FB-62DC9BD53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22860</xdr:colOff>
      <xdr:row>42</xdr:row>
      <xdr:rowOff>83820</xdr:rowOff>
    </xdr:from>
    <xdr:to>
      <xdr:col>8</xdr:col>
      <xdr:colOff>304800</xdr:colOff>
      <xdr:row>59</xdr:row>
      <xdr:rowOff>160020</xdr:rowOff>
    </xdr:to>
    <xdr:graphicFrame macro="">
      <xdr:nvGraphicFramePr>
        <xdr:cNvPr id="10" name="Chart 9">
          <a:extLst>
            <a:ext uri="{FF2B5EF4-FFF2-40B4-BE49-F238E27FC236}">
              <a16:creationId xmlns:a16="http://schemas.microsoft.com/office/drawing/2014/main" xmlns="" id="{595F59BB-EF4E-4C8C-A38F-29544EBF8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22860</xdr:colOff>
      <xdr:row>42</xdr:row>
      <xdr:rowOff>83820</xdr:rowOff>
    </xdr:from>
    <xdr:to>
      <xdr:col>17</xdr:col>
      <xdr:colOff>304800</xdr:colOff>
      <xdr:row>59</xdr:row>
      <xdr:rowOff>160020</xdr:rowOff>
    </xdr:to>
    <xdr:graphicFrame macro="">
      <xdr:nvGraphicFramePr>
        <xdr:cNvPr id="11" name="Chart 10">
          <a:extLst>
            <a:ext uri="{FF2B5EF4-FFF2-40B4-BE49-F238E27FC236}">
              <a16:creationId xmlns:a16="http://schemas.microsoft.com/office/drawing/2014/main" xmlns="" id="{E185558B-3868-4777-94EB-E2E82B8BD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xdr:colOff>
      <xdr:row>0</xdr:row>
      <xdr:rowOff>76200</xdr:rowOff>
    </xdr:from>
    <xdr:to>
      <xdr:col>20</xdr:col>
      <xdr:colOff>556260</xdr:colOff>
      <xdr:row>5</xdr:row>
      <xdr:rowOff>144780</xdr:rowOff>
    </xdr:to>
    <xdr:sp macro="" textlink="">
      <xdr:nvSpPr>
        <xdr:cNvPr id="12" name="TextBox 11">
          <a:extLst>
            <a:ext uri="{FF2B5EF4-FFF2-40B4-BE49-F238E27FC236}">
              <a16:creationId xmlns:a16="http://schemas.microsoft.com/office/drawing/2014/main" xmlns="" id="{9F136230-FB66-4978-ABEF-1FE273FC3386}"/>
            </a:ext>
          </a:extLst>
        </xdr:cNvPr>
        <xdr:cNvSpPr txBox="1"/>
      </xdr:nvSpPr>
      <xdr:spPr>
        <a:xfrm>
          <a:off x="7620" y="76200"/>
          <a:ext cx="12740640" cy="982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All risk areas</a:t>
          </a:r>
          <a:r>
            <a:rPr lang="en-US" sz="1100" baseline="0"/>
            <a:t> show some level of correlation to customer satisfaction risk across projects, although the closest correlations appear to align with the following risk areas: overall, scope, schedule, quality, deliverables, stakeholders, and value to client. These risk areas seem to indicate that customer satisfaction can be predicted by those areas that are indicative of the level of cooperation, communication, and coordination with the client. </a:t>
          </a:r>
          <a:endParaRPr lang="en-US" sz="1100"/>
        </a:p>
      </xdr:txBody>
    </xdr:sp>
    <xdr:clientData/>
  </xdr:twoCellAnchor>
  <xdr:twoCellAnchor>
    <xdr:from>
      <xdr:col>18</xdr:col>
      <xdr:colOff>15240</xdr:colOff>
      <xdr:row>42</xdr:row>
      <xdr:rowOff>60960</xdr:rowOff>
    </xdr:from>
    <xdr:to>
      <xdr:col>26</xdr:col>
      <xdr:colOff>297180</xdr:colOff>
      <xdr:row>59</xdr:row>
      <xdr:rowOff>137160</xdr:rowOff>
    </xdr:to>
    <xdr:graphicFrame macro="">
      <xdr:nvGraphicFramePr>
        <xdr:cNvPr id="13" name="Chart 12">
          <a:extLst>
            <a:ext uri="{FF2B5EF4-FFF2-40B4-BE49-F238E27FC236}">
              <a16:creationId xmlns:a16="http://schemas.microsoft.com/office/drawing/2014/main" xmlns="" id="{5DB09401-71DC-463F-9154-C210E5B6F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15240</xdr:colOff>
      <xdr:row>42</xdr:row>
      <xdr:rowOff>60960</xdr:rowOff>
    </xdr:from>
    <xdr:to>
      <xdr:col>35</xdr:col>
      <xdr:colOff>297180</xdr:colOff>
      <xdr:row>59</xdr:row>
      <xdr:rowOff>137160</xdr:rowOff>
    </xdr:to>
    <xdr:graphicFrame macro="">
      <xdr:nvGraphicFramePr>
        <xdr:cNvPr id="14" name="Chart 13">
          <a:extLst>
            <a:ext uri="{FF2B5EF4-FFF2-40B4-BE49-F238E27FC236}">
              <a16:creationId xmlns:a16="http://schemas.microsoft.com/office/drawing/2014/main" xmlns="" id="{77B0A6C7-3059-4905-99F1-55C707519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eonard/Documents/IPRs/IPR%20Analysis/IPR%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 Control Charts"/>
      <sheetName val="Project Risk Correlations"/>
      <sheetName val="Project Risk Roll Up Data"/>
      <sheetName val="Project Risk Control Cht Data"/>
      <sheetName val="FinPivotData"/>
      <sheetName val="RiskPivot"/>
      <sheetName val="RiskPivotData"/>
      <sheetName val="AESIP Sust Dashboard"/>
      <sheetName val="CBIIT Dashboard"/>
      <sheetName val="Census ITPMO Dashboard"/>
      <sheetName val="EPA OW CBPO Dashboard"/>
      <sheetName val="NARA Dashboard"/>
      <sheetName val="SEC AMS Dashboard"/>
      <sheetName val="SEC EMBIS Dashboard"/>
      <sheetName val="SEC MFT Dashboard"/>
      <sheetName val="AESIP Sust Data"/>
      <sheetName val="CBIIT Data"/>
      <sheetName val="Census ITPMO Data"/>
      <sheetName val="CVS Data"/>
      <sheetName val="DHA ICPCCS Data "/>
      <sheetName val="DOC Cyber Pol&amp;Comp Data"/>
      <sheetName val="DOC Cyber Prog Spt Data"/>
      <sheetName val="EPA OW CBPO Data"/>
      <sheetName val="LMP Sust Data"/>
      <sheetName val="NARA Data"/>
      <sheetName val="NIEHS BRT Data"/>
      <sheetName val="NIEHS GADS Data"/>
      <sheetName val="NIEHS NSITES Data"/>
      <sheetName val="NIOSH NIMITS Data"/>
      <sheetName val="SEC AMS Data"/>
      <sheetName val="SEC EMBIS Data"/>
      <sheetName val="SEC MFT Data"/>
      <sheetName val="T2 Data"/>
    </sheetNames>
    <sheetDataSet>
      <sheetData sheetId="0"/>
      <sheetData sheetId="1"/>
      <sheetData sheetId="2">
        <row r="1">
          <cell r="B1" t="str">
            <v>Baseline</v>
          </cell>
          <cell r="S1">
            <v>2015</v>
          </cell>
          <cell r="AE1">
            <v>2016</v>
          </cell>
        </row>
        <row r="2">
          <cell r="A2" t="str">
            <v>Mean</v>
          </cell>
          <cell r="B2">
            <v>4.1376470588235295</v>
          </cell>
          <cell r="S2">
            <v>3.1116666666666668</v>
          </cell>
          <cell r="AE2">
            <v>5.7225000000000001</v>
          </cell>
        </row>
        <row r="3">
          <cell r="A3" t="str">
            <v>STDEV</v>
          </cell>
          <cell r="B3">
            <v>2.1637264408253278</v>
          </cell>
          <cell r="S3">
            <v>0.9764547551673286</v>
          </cell>
          <cell r="AE3">
            <v>2.1585146320251498</v>
          </cell>
        </row>
        <row r="4">
          <cell r="S4">
            <v>42370</v>
          </cell>
          <cell r="T4">
            <v>42401</v>
          </cell>
          <cell r="U4">
            <v>42430</v>
          </cell>
          <cell r="V4">
            <v>42461</v>
          </cell>
          <cell r="W4">
            <v>42491</v>
          </cell>
          <cell r="X4">
            <v>42522</v>
          </cell>
          <cell r="Y4">
            <v>42552</v>
          </cell>
          <cell r="Z4">
            <v>42583</v>
          </cell>
          <cell r="AA4">
            <v>42614</v>
          </cell>
          <cell r="AB4">
            <v>42644</v>
          </cell>
          <cell r="AC4">
            <v>42675</v>
          </cell>
          <cell r="AD4">
            <v>42705</v>
          </cell>
          <cell r="AE4">
            <v>42736</v>
          </cell>
          <cell r="AF4">
            <v>42767</v>
          </cell>
          <cell r="AG4">
            <v>42795</v>
          </cell>
          <cell r="AH4">
            <v>42826</v>
          </cell>
          <cell r="AI4">
            <v>42856</v>
          </cell>
          <cell r="AJ4">
            <v>42887</v>
          </cell>
          <cell r="AK4">
            <v>42917</v>
          </cell>
          <cell r="AL4">
            <v>42948</v>
          </cell>
        </row>
        <row r="5">
          <cell r="A5" t="str">
            <v>Overall</v>
          </cell>
          <cell r="S5">
            <v>10.130000000000001</v>
          </cell>
          <cell r="T5">
            <v>8.8800000000000008</v>
          </cell>
          <cell r="U5">
            <v>8.5</v>
          </cell>
          <cell r="V5">
            <v>6.14</v>
          </cell>
          <cell r="W5">
            <v>5.47</v>
          </cell>
          <cell r="X5">
            <v>4</v>
          </cell>
          <cell r="Y5">
            <v>3.5</v>
          </cell>
          <cell r="Z5">
            <v>3.5</v>
          </cell>
          <cell r="AA5">
            <v>3.85</v>
          </cell>
          <cell r="AB5">
            <v>4.5999999999999996</v>
          </cell>
          <cell r="AC5">
            <v>4.9000000000000004</v>
          </cell>
          <cell r="AD5">
            <v>5.2</v>
          </cell>
          <cell r="AE5">
            <v>6.13</v>
          </cell>
          <cell r="AF5">
            <v>6.25</v>
          </cell>
          <cell r="AG5">
            <v>5.25</v>
          </cell>
          <cell r="AH5">
            <v>4.8600000000000003</v>
          </cell>
          <cell r="AI5">
            <v>4.1100000000000003</v>
          </cell>
          <cell r="AJ5">
            <v>4</v>
          </cell>
          <cell r="AK5">
            <v>4.1100000000000003</v>
          </cell>
          <cell r="AL5">
            <v>2.8</v>
          </cell>
        </row>
        <row r="6">
          <cell r="A6" t="str">
            <v>UCL</v>
          </cell>
          <cell r="Y6">
            <v>6.0393642655019857</v>
          </cell>
          <cell r="Z6">
            <v>6.0393642655019857</v>
          </cell>
          <cell r="AA6">
            <v>6.0393642655019857</v>
          </cell>
          <cell r="AB6">
            <v>6.0393642655019857</v>
          </cell>
          <cell r="AC6">
            <v>6.0393642655019857</v>
          </cell>
          <cell r="AD6">
            <v>6.0393642655019857</v>
          </cell>
          <cell r="AE6">
            <v>12.19804389607545</v>
          </cell>
          <cell r="AF6">
            <v>12.19804389607545</v>
          </cell>
          <cell r="AG6">
            <v>12.19804389607545</v>
          </cell>
          <cell r="AH6">
            <v>12.19804389607545</v>
          </cell>
          <cell r="AI6">
            <v>12.19804389607545</v>
          </cell>
          <cell r="AJ6">
            <v>12.19804389607545</v>
          </cell>
          <cell r="AK6">
            <v>12.19804389607545</v>
          </cell>
          <cell r="AL6">
            <v>12.19804389607545</v>
          </cell>
        </row>
        <row r="7">
          <cell r="A7" t="str">
            <v>Mean</v>
          </cell>
          <cell r="Y7">
            <v>3.11</v>
          </cell>
          <cell r="Z7">
            <v>3.11</v>
          </cell>
          <cell r="AA7">
            <v>3.11</v>
          </cell>
          <cell r="AB7">
            <v>3.11</v>
          </cell>
          <cell r="AC7">
            <v>3.11</v>
          </cell>
          <cell r="AD7">
            <v>3.11</v>
          </cell>
          <cell r="AE7">
            <v>5.7225000000000001</v>
          </cell>
          <cell r="AF7">
            <v>5.7225000000000001</v>
          </cell>
          <cell r="AG7">
            <v>5.7225000000000001</v>
          </cell>
          <cell r="AH7">
            <v>5.7225000000000001</v>
          </cell>
          <cell r="AI7">
            <v>5.7225000000000001</v>
          </cell>
          <cell r="AJ7">
            <v>5.7225000000000001</v>
          </cell>
          <cell r="AK7">
            <v>5.7225000000000001</v>
          </cell>
          <cell r="AL7">
            <v>5.7225000000000001</v>
          </cell>
        </row>
        <row r="8">
          <cell r="A8" t="str">
            <v>Baseline (Mean)</v>
          </cell>
          <cell r="Y8">
            <v>4.1376470588235295</v>
          </cell>
          <cell r="Z8">
            <v>4.1376470588235295</v>
          </cell>
          <cell r="AA8">
            <v>4.1376470588235295</v>
          </cell>
          <cell r="AB8">
            <v>4.1376470588235295</v>
          </cell>
          <cell r="AC8">
            <v>4.1376470588235295</v>
          </cell>
          <cell r="AD8">
            <v>4.1376470588235295</v>
          </cell>
          <cell r="AE8">
            <v>4.1376470588235295</v>
          </cell>
          <cell r="AF8">
            <v>4.1376470588235295</v>
          </cell>
          <cell r="AG8">
            <v>4.1376470588235295</v>
          </cell>
          <cell r="AH8">
            <v>4.1376470588235295</v>
          </cell>
          <cell r="AI8">
            <v>4.1376470588235295</v>
          </cell>
          <cell r="AJ8">
            <v>4.1376470588235295</v>
          </cell>
          <cell r="AK8">
            <v>4.1376470588235295</v>
          </cell>
          <cell r="AL8">
            <v>4.1376470588235295</v>
          </cell>
        </row>
        <row r="9">
          <cell r="A9" t="str">
            <v>LCL</v>
          </cell>
          <cell r="Y9">
            <v>0.18063573449801407</v>
          </cell>
          <cell r="Z9">
            <v>0.18063573449801407</v>
          </cell>
          <cell r="AA9">
            <v>0.18063573449801407</v>
          </cell>
          <cell r="AB9">
            <v>0.18063573449801407</v>
          </cell>
          <cell r="AC9">
            <v>0.18063573449801407</v>
          </cell>
          <cell r="AD9">
            <v>0.18063573449801407</v>
          </cell>
          <cell r="AE9">
            <v>-0.7530438960754493</v>
          </cell>
          <cell r="AF9">
            <v>-0.7530438960754493</v>
          </cell>
          <cell r="AG9">
            <v>-0.7530438960754493</v>
          </cell>
          <cell r="AH9">
            <v>-0.7530438960754493</v>
          </cell>
          <cell r="AI9">
            <v>-0.7530438960754493</v>
          </cell>
          <cell r="AJ9">
            <v>-0.7530438960754493</v>
          </cell>
          <cell r="AK9">
            <v>-0.7530438960754493</v>
          </cell>
          <cell r="AL9">
            <v>-0.7530438960754493</v>
          </cell>
        </row>
        <row r="11">
          <cell r="B11" t="str">
            <v>Baseline</v>
          </cell>
          <cell r="S11">
            <v>2015</v>
          </cell>
          <cell r="AE11">
            <v>2016</v>
          </cell>
        </row>
        <row r="12">
          <cell r="A12" t="str">
            <v>Mean</v>
          </cell>
          <cell r="B12">
            <v>3.9811764705882355</v>
          </cell>
          <cell r="S12">
            <v>3.8900000000000006</v>
          </cell>
          <cell r="AE12">
            <v>5.2649999999999997</v>
          </cell>
        </row>
        <row r="13">
          <cell r="A13" t="str">
            <v>STDEV</v>
          </cell>
          <cell r="B13">
            <v>1.0750479187839277</v>
          </cell>
          <cell r="S13">
            <v>0.84203127416187196</v>
          </cell>
          <cell r="AE13">
            <v>2.3204794763151875</v>
          </cell>
        </row>
        <row r="14">
          <cell r="S14">
            <v>42370</v>
          </cell>
          <cell r="T14">
            <v>42401</v>
          </cell>
          <cell r="U14">
            <v>42430</v>
          </cell>
          <cell r="V14">
            <v>42461</v>
          </cell>
          <cell r="W14">
            <v>42491</v>
          </cell>
          <cell r="X14">
            <v>42522</v>
          </cell>
          <cell r="Y14">
            <v>42552</v>
          </cell>
          <cell r="Z14">
            <v>42583</v>
          </cell>
          <cell r="AA14">
            <v>42614</v>
          </cell>
          <cell r="AB14">
            <v>42644</v>
          </cell>
          <cell r="AC14">
            <v>42675</v>
          </cell>
          <cell r="AD14">
            <v>42705</v>
          </cell>
          <cell r="AE14">
            <v>42736</v>
          </cell>
          <cell r="AF14">
            <v>42767</v>
          </cell>
          <cell r="AG14">
            <v>42795</v>
          </cell>
          <cell r="AH14">
            <v>42826</v>
          </cell>
          <cell r="AI14">
            <v>42856</v>
          </cell>
          <cell r="AJ14">
            <v>42887</v>
          </cell>
          <cell r="AK14">
            <v>42917</v>
          </cell>
          <cell r="AL14">
            <v>42948</v>
          </cell>
        </row>
        <row r="15">
          <cell r="A15" t="str">
            <v>Scope</v>
          </cell>
          <cell r="S15">
            <v>10.75</v>
          </cell>
          <cell r="T15">
            <v>8.8800000000000008</v>
          </cell>
          <cell r="U15">
            <v>7.13</v>
          </cell>
          <cell r="V15">
            <v>4.53</v>
          </cell>
          <cell r="W15">
            <v>5.13</v>
          </cell>
          <cell r="X15">
            <v>3.8</v>
          </cell>
          <cell r="Y15">
            <v>3.29</v>
          </cell>
          <cell r="Z15">
            <v>3.14</v>
          </cell>
          <cell r="AA15">
            <v>3.23</v>
          </cell>
          <cell r="AB15">
            <v>3.8</v>
          </cell>
          <cell r="AC15">
            <v>4.5999999999999996</v>
          </cell>
          <cell r="AD15">
            <v>4.9000000000000004</v>
          </cell>
          <cell r="AE15">
            <v>5.13</v>
          </cell>
          <cell r="AF15">
            <v>4.88</v>
          </cell>
          <cell r="AG15">
            <v>3.38</v>
          </cell>
          <cell r="AH15">
            <v>3.14</v>
          </cell>
          <cell r="AI15">
            <v>3.78</v>
          </cell>
          <cell r="AJ15">
            <v>3.78</v>
          </cell>
          <cell r="AK15">
            <v>4</v>
          </cell>
          <cell r="AL15">
            <v>3.6</v>
          </cell>
        </row>
        <row r="16">
          <cell r="A16" t="str">
            <v>UCL</v>
          </cell>
          <cell r="Y16">
            <v>6.4160938224856165</v>
          </cell>
          <cell r="Z16">
            <v>6.4160938224856165</v>
          </cell>
          <cell r="AA16">
            <v>6.4160938224856165</v>
          </cell>
          <cell r="AB16">
            <v>6.4160938224856165</v>
          </cell>
          <cell r="AC16">
            <v>6.4160938224856165</v>
          </cell>
          <cell r="AD16">
            <v>6.4160938224856165</v>
          </cell>
          <cell r="AE16">
            <v>12.226438428945563</v>
          </cell>
          <cell r="AF16">
            <v>12.226438428945563</v>
          </cell>
          <cell r="AG16">
            <v>12.226438428945563</v>
          </cell>
          <cell r="AH16">
            <v>12.226438428945563</v>
          </cell>
          <cell r="AI16">
            <v>12.226438428945563</v>
          </cell>
          <cell r="AJ16">
            <v>12.226438428945563</v>
          </cell>
          <cell r="AK16">
            <v>12.226438428945563</v>
          </cell>
          <cell r="AL16">
            <v>12.226438428945563</v>
          </cell>
        </row>
        <row r="17">
          <cell r="A17" t="str">
            <v>Mean</v>
          </cell>
          <cell r="Y17">
            <v>3.8900000000000006</v>
          </cell>
          <cell r="Z17">
            <v>3.8900000000000006</v>
          </cell>
          <cell r="AA17">
            <v>3.8900000000000006</v>
          </cell>
          <cell r="AB17">
            <v>3.8900000000000006</v>
          </cell>
          <cell r="AC17">
            <v>3.8900000000000006</v>
          </cell>
          <cell r="AD17">
            <v>3.8900000000000006</v>
          </cell>
          <cell r="AE17">
            <v>5.2649999999999997</v>
          </cell>
          <cell r="AF17">
            <v>5.2649999999999997</v>
          </cell>
          <cell r="AG17">
            <v>5.2649999999999997</v>
          </cell>
          <cell r="AH17">
            <v>5.2649999999999997</v>
          </cell>
          <cell r="AI17">
            <v>5.2649999999999997</v>
          </cell>
          <cell r="AJ17">
            <v>5.2649999999999997</v>
          </cell>
          <cell r="AK17">
            <v>5.2649999999999997</v>
          </cell>
          <cell r="AL17">
            <v>5.2649999999999997</v>
          </cell>
        </row>
        <row r="18">
          <cell r="A18" t="str">
            <v>Baseline (Mean)</v>
          </cell>
          <cell r="Y18">
            <v>3.9811764705882355</v>
          </cell>
          <cell r="Z18">
            <v>3.9811764705882355</v>
          </cell>
          <cell r="AA18">
            <v>3.9811764705882355</v>
          </cell>
          <cell r="AB18">
            <v>3.9811764705882355</v>
          </cell>
          <cell r="AC18">
            <v>3.9811764705882355</v>
          </cell>
          <cell r="AD18">
            <v>3.9811764705882355</v>
          </cell>
          <cell r="AE18">
            <v>3.9811764705882355</v>
          </cell>
          <cell r="AF18">
            <v>3.9811764705882355</v>
          </cell>
          <cell r="AG18">
            <v>3.9811764705882355</v>
          </cell>
          <cell r="AH18">
            <v>3.9811764705882355</v>
          </cell>
          <cell r="AI18">
            <v>3.9811764705882355</v>
          </cell>
          <cell r="AJ18">
            <v>3.9811764705882355</v>
          </cell>
          <cell r="AK18">
            <v>3.9811764705882355</v>
          </cell>
          <cell r="AL18">
            <v>3.9811764705882355</v>
          </cell>
        </row>
        <row r="19">
          <cell r="A19" t="str">
            <v>LCL</v>
          </cell>
          <cell r="Y19">
            <v>1.3639061775143846</v>
          </cell>
          <cell r="Z19">
            <v>1.3639061775143846</v>
          </cell>
          <cell r="AA19">
            <v>1.3639061775143846</v>
          </cell>
          <cell r="AB19">
            <v>1.3639061775143846</v>
          </cell>
          <cell r="AC19">
            <v>1.3639061775143846</v>
          </cell>
          <cell r="AD19">
            <v>1.3639061775143846</v>
          </cell>
          <cell r="AE19">
            <v>-1.6964384289455632</v>
          </cell>
          <cell r="AF19">
            <v>-1.6964384289455632</v>
          </cell>
          <cell r="AG19">
            <v>-1.6964384289455632</v>
          </cell>
          <cell r="AH19">
            <v>-1.6964384289455632</v>
          </cell>
          <cell r="AI19">
            <v>-1.6964384289455632</v>
          </cell>
          <cell r="AJ19">
            <v>-1.6964384289455632</v>
          </cell>
          <cell r="AK19">
            <v>-1.6964384289455632</v>
          </cell>
          <cell r="AL19">
            <v>-1.6964384289455632</v>
          </cell>
        </row>
        <row r="21">
          <cell r="B21" t="str">
            <v>Baseline</v>
          </cell>
          <cell r="S21">
            <v>2015</v>
          </cell>
          <cell r="AE21">
            <v>2016</v>
          </cell>
        </row>
        <row r="22">
          <cell r="A22" t="str">
            <v>Mean</v>
          </cell>
          <cell r="B22">
            <v>3.1764705882352939</v>
          </cell>
          <cell r="S22">
            <v>2.5</v>
          </cell>
          <cell r="AE22">
            <v>6.0091666666666663</v>
          </cell>
        </row>
        <row r="23">
          <cell r="A23" t="str">
            <v>STDEV</v>
          </cell>
          <cell r="B23">
            <v>1.7570695562798688</v>
          </cell>
          <cell r="S23">
            <v>0.64636161189641672</v>
          </cell>
          <cell r="AE23">
            <v>1.8508847358913396</v>
          </cell>
        </row>
        <row r="24">
          <cell r="S24">
            <v>42370</v>
          </cell>
          <cell r="T24">
            <v>42401</v>
          </cell>
          <cell r="U24">
            <v>42430</v>
          </cell>
          <cell r="V24">
            <v>42461</v>
          </cell>
          <cell r="W24">
            <v>42491</v>
          </cell>
          <cell r="X24">
            <v>42522</v>
          </cell>
          <cell r="Y24">
            <v>42552</v>
          </cell>
          <cell r="Z24">
            <v>42583</v>
          </cell>
          <cell r="AA24">
            <v>42614</v>
          </cell>
          <cell r="AB24">
            <v>42644</v>
          </cell>
          <cell r="AC24">
            <v>42675</v>
          </cell>
          <cell r="AD24">
            <v>42705</v>
          </cell>
          <cell r="AE24">
            <v>42736</v>
          </cell>
          <cell r="AF24">
            <v>42767</v>
          </cell>
          <cell r="AG24">
            <v>42795</v>
          </cell>
          <cell r="AH24">
            <v>42826</v>
          </cell>
          <cell r="AI24">
            <v>42856</v>
          </cell>
          <cell r="AJ24">
            <v>42887</v>
          </cell>
          <cell r="AK24">
            <v>42917</v>
          </cell>
          <cell r="AL24">
            <v>42948</v>
          </cell>
        </row>
        <row r="25">
          <cell r="A25" t="str">
            <v>SCHEDULE</v>
          </cell>
          <cell r="S25">
            <v>11.38</v>
          </cell>
          <cell r="T25">
            <v>7</v>
          </cell>
          <cell r="U25">
            <v>6.38</v>
          </cell>
          <cell r="V25">
            <v>5.47</v>
          </cell>
          <cell r="W25">
            <v>5.38</v>
          </cell>
          <cell r="X25">
            <v>4.4000000000000004</v>
          </cell>
          <cell r="Y25">
            <v>4.29</v>
          </cell>
          <cell r="Z25">
            <v>4.8600000000000003</v>
          </cell>
          <cell r="AA25">
            <v>4.8499999999999996</v>
          </cell>
          <cell r="AB25">
            <v>4.9000000000000004</v>
          </cell>
          <cell r="AC25">
            <v>6.2</v>
          </cell>
          <cell r="AD25">
            <v>7</v>
          </cell>
          <cell r="AE25">
            <v>7.13</v>
          </cell>
          <cell r="AF25">
            <v>6.5</v>
          </cell>
          <cell r="AG25">
            <v>5</v>
          </cell>
          <cell r="AH25">
            <v>4.8600000000000003</v>
          </cell>
          <cell r="AI25">
            <v>5.22</v>
          </cell>
          <cell r="AJ25">
            <v>5.56</v>
          </cell>
          <cell r="AK25">
            <v>5.1100000000000003</v>
          </cell>
          <cell r="AL25">
            <v>4.2</v>
          </cell>
        </row>
        <row r="26">
          <cell r="A26" t="str">
            <v>UCL</v>
          </cell>
          <cell r="Y26">
            <v>4.4390848356892505</v>
          </cell>
          <cell r="Z26">
            <v>4.4390848356892505</v>
          </cell>
          <cell r="AA26">
            <v>4.4390848356892505</v>
          </cell>
          <cell r="AB26">
            <v>4.4390848356892505</v>
          </cell>
          <cell r="AC26">
            <v>4.4390848356892505</v>
          </cell>
          <cell r="AD26">
            <v>4.4390848356892505</v>
          </cell>
          <cell r="AE26">
            <v>11.561820874340686</v>
          </cell>
          <cell r="AF26">
            <v>11.561820874340686</v>
          </cell>
          <cell r="AG26">
            <v>11.561820874340686</v>
          </cell>
          <cell r="AH26">
            <v>11.561820874340686</v>
          </cell>
          <cell r="AI26">
            <v>11.561820874340686</v>
          </cell>
          <cell r="AJ26">
            <v>11.561820874340686</v>
          </cell>
          <cell r="AK26">
            <v>11.561820874340686</v>
          </cell>
          <cell r="AL26">
            <v>11.561820874340686</v>
          </cell>
        </row>
        <row r="27">
          <cell r="A27" t="str">
            <v>Mean</v>
          </cell>
          <cell r="Y27">
            <v>2.5</v>
          </cell>
          <cell r="Z27">
            <v>2.5</v>
          </cell>
          <cell r="AA27">
            <v>2.5</v>
          </cell>
          <cell r="AB27">
            <v>2.5</v>
          </cell>
          <cell r="AC27">
            <v>2.5</v>
          </cell>
          <cell r="AD27">
            <v>2.5</v>
          </cell>
          <cell r="AE27">
            <v>6.0091666666666663</v>
          </cell>
          <cell r="AF27">
            <v>6.0091666666666663</v>
          </cell>
          <cell r="AG27">
            <v>6.0091666666666663</v>
          </cell>
          <cell r="AH27">
            <v>6.0091666666666663</v>
          </cell>
          <cell r="AI27">
            <v>6.0091666666666663</v>
          </cell>
          <cell r="AJ27">
            <v>6.0091666666666663</v>
          </cell>
          <cell r="AK27">
            <v>6.0091666666666663</v>
          </cell>
          <cell r="AL27">
            <v>6.0091666666666663</v>
          </cell>
        </row>
        <row r="28">
          <cell r="A28" t="str">
            <v>Baseline (Mean)</v>
          </cell>
          <cell r="Y28">
            <v>3.1764705882352939</v>
          </cell>
          <cell r="Z28">
            <v>3.1764705882352939</v>
          </cell>
          <cell r="AA28">
            <v>3.1764705882352939</v>
          </cell>
          <cell r="AB28">
            <v>3.1764705882352939</v>
          </cell>
          <cell r="AC28">
            <v>3.1764705882352939</v>
          </cell>
          <cell r="AD28">
            <v>3.1764705882352939</v>
          </cell>
          <cell r="AE28">
            <v>3.1764705882352939</v>
          </cell>
          <cell r="AF28">
            <v>3.1764705882352939</v>
          </cell>
          <cell r="AG28">
            <v>3.1764705882352939</v>
          </cell>
          <cell r="AH28">
            <v>3.1764705882352939</v>
          </cell>
          <cell r="AI28">
            <v>3.1764705882352939</v>
          </cell>
          <cell r="AJ28">
            <v>3.1764705882352939</v>
          </cell>
          <cell r="AK28">
            <v>3.1764705882352939</v>
          </cell>
          <cell r="AL28">
            <v>3.1764705882352939</v>
          </cell>
        </row>
        <row r="29">
          <cell r="A29" t="str">
            <v>LCL</v>
          </cell>
          <cell r="Y29">
            <v>0.56091516431074995</v>
          </cell>
          <cell r="Z29">
            <v>0.56091516431074995</v>
          </cell>
          <cell r="AA29">
            <v>0.56091516431074995</v>
          </cell>
          <cell r="AB29">
            <v>0.56091516431074995</v>
          </cell>
          <cell r="AC29">
            <v>0.56091516431074995</v>
          </cell>
          <cell r="AD29">
            <v>0.56091516431074995</v>
          </cell>
          <cell r="AE29">
            <v>0.45651245899264747</v>
          </cell>
          <cell r="AF29">
            <v>0.45651245899264747</v>
          </cell>
          <cell r="AG29">
            <v>0.45651245899264747</v>
          </cell>
          <cell r="AH29">
            <v>0.45651245899264747</v>
          </cell>
          <cell r="AI29">
            <v>0.45651245899264747</v>
          </cell>
          <cell r="AJ29">
            <v>0.45651245899264747</v>
          </cell>
          <cell r="AK29">
            <v>0.45651245899264747</v>
          </cell>
          <cell r="AL29">
            <v>0.45651245899264747</v>
          </cell>
        </row>
        <row r="31">
          <cell r="B31" t="str">
            <v>Baseline</v>
          </cell>
          <cell r="S31">
            <v>2015</v>
          </cell>
          <cell r="AE31">
            <v>2016</v>
          </cell>
        </row>
        <row r="32">
          <cell r="A32" t="str">
            <v>Mean</v>
          </cell>
          <cell r="B32">
            <v>5.6270588235294117</v>
          </cell>
          <cell r="S32">
            <v>5.2216666666666667</v>
          </cell>
          <cell r="AE32">
            <v>7.600833333333334</v>
          </cell>
        </row>
        <row r="33">
          <cell r="A33" t="str">
            <v>STDEV</v>
          </cell>
          <cell r="B33">
            <v>2.5206086209622494</v>
          </cell>
          <cell r="S33">
            <v>2.800353648301507</v>
          </cell>
          <cell r="AE33">
            <v>0.68530356209655197</v>
          </cell>
        </row>
        <row r="34">
          <cell r="S34">
            <v>42370</v>
          </cell>
          <cell r="T34">
            <v>42401</v>
          </cell>
          <cell r="U34">
            <v>42430</v>
          </cell>
          <cell r="V34">
            <v>42461</v>
          </cell>
          <cell r="W34">
            <v>42491</v>
          </cell>
          <cell r="X34">
            <v>42522</v>
          </cell>
          <cell r="Y34">
            <v>42552</v>
          </cell>
          <cell r="Z34">
            <v>42583</v>
          </cell>
          <cell r="AA34">
            <v>42614</v>
          </cell>
          <cell r="AB34">
            <v>42644</v>
          </cell>
          <cell r="AC34">
            <v>42675</v>
          </cell>
          <cell r="AD34">
            <v>42705</v>
          </cell>
          <cell r="AE34">
            <v>42736</v>
          </cell>
          <cell r="AF34">
            <v>42767</v>
          </cell>
          <cell r="AG34">
            <v>42795</v>
          </cell>
          <cell r="AH34">
            <v>42826</v>
          </cell>
          <cell r="AI34">
            <v>42856</v>
          </cell>
          <cell r="AJ34">
            <v>42887</v>
          </cell>
          <cell r="AK34">
            <v>42917</v>
          </cell>
          <cell r="AL34">
            <v>42948</v>
          </cell>
        </row>
        <row r="35">
          <cell r="A35" t="str">
            <v>Resources</v>
          </cell>
          <cell r="S35">
            <v>8.25</v>
          </cell>
          <cell r="T35">
            <v>7.75</v>
          </cell>
          <cell r="U35">
            <v>9.1300000000000008</v>
          </cell>
          <cell r="V35">
            <v>7.13</v>
          </cell>
          <cell r="W35">
            <v>7.25</v>
          </cell>
          <cell r="X35">
            <v>7.07</v>
          </cell>
          <cell r="Y35">
            <v>8.07</v>
          </cell>
          <cell r="Z35">
            <v>8.2100000000000009</v>
          </cell>
          <cell r="AA35">
            <v>6.85</v>
          </cell>
          <cell r="AB35">
            <v>7.7</v>
          </cell>
          <cell r="AC35">
            <v>7.1</v>
          </cell>
          <cell r="AD35">
            <v>6.7</v>
          </cell>
          <cell r="AE35">
            <v>7.38</v>
          </cell>
          <cell r="AF35">
            <v>8</v>
          </cell>
          <cell r="AG35">
            <v>7</v>
          </cell>
          <cell r="AH35">
            <v>6.29</v>
          </cell>
          <cell r="AI35">
            <v>5.56</v>
          </cell>
          <cell r="AJ35">
            <v>4.4400000000000004</v>
          </cell>
          <cell r="AK35">
            <v>5.33</v>
          </cell>
          <cell r="AL35">
            <v>2.8</v>
          </cell>
        </row>
        <row r="36">
          <cell r="A36" t="str">
            <v>UCL</v>
          </cell>
          <cell r="Y36">
            <v>13.622727611571189</v>
          </cell>
          <cell r="Z36">
            <v>13.622727611571189</v>
          </cell>
          <cell r="AA36">
            <v>13.622727611571189</v>
          </cell>
          <cell r="AB36">
            <v>13.622727611571189</v>
          </cell>
          <cell r="AC36">
            <v>13.622727611571189</v>
          </cell>
          <cell r="AD36">
            <v>13.622727611571189</v>
          </cell>
          <cell r="AE36">
            <v>9.656744019622991</v>
          </cell>
          <cell r="AF36">
            <v>9.656744019622991</v>
          </cell>
          <cell r="AG36">
            <v>9.656744019622991</v>
          </cell>
          <cell r="AH36">
            <v>9.656744019622991</v>
          </cell>
          <cell r="AI36">
            <v>9.656744019622991</v>
          </cell>
          <cell r="AJ36">
            <v>9.656744019622991</v>
          </cell>
          <cell r="AK36">
            <v>9.656744019622991</v>
          </cell>
          <cell r="AL36">
            <v>9.656744019622991</v>
          </cell>
        </row>
        <row r="37">
          <cell r="A37" t="str">
            <v>Mean</v>
          </cell>
          <cell r="Y37">
            <v>5.2216666666666667</v>
          </cell>
          <cell r="Z37">
            <v>5.2216666666666667</v>
          </cell>
          <cell r="AA37">
            <v>5.2216666666666667</v>
          </cell>
          <cell r="AB37">
            <v>5.2216666666666667</v>
          </cell>
          <cell r="AC37">
            <v>5.2216666666666667</v>
          </cell>
          <cell r="AD37">
            <v>5.2216666666666667</v>
          </cell>
          <cell r="AE37">
            <v>7.600833333333334</v>
          </cell>
          <cell r="AF37">
            <v>7.600833333333334</v>
          </cell>
          <cell r="AG37">
            <v>7.600833333333334</v>
          </cell>
          <cell r="AH37">
            <v>7.600833333333334</v>
          </cell>
          <cell r="AI37">
            <v>7.600833333333334</v>
          </cell>
          <cell r="AJ37">
            <v>7.600833333333334</v>
          </cell>
          <cell r="AK37">
            <v>7.600833333333334</v>
          </cell>
          <cell r="AL37">
            <v>7.600833333333334</v>
          </cell>
        </row>
        <row r="38">
          <cell r="A38" t="str">
            <v>Baseline (Mean)</v>
          </cell>
          <cell r="Y38">
            <v>5.6270588235294117</v>
          </cell>
          <cell r="Z38">
            <v>5.6270588235294117</v>
          </cell>
          <cell r="AA38">
            <v>5.6270588235294117</v>
          </cell>
          <cell r="AB38">
            <v>5.6270588235294117</v>
          </cell>
          <cell r="AC38">
            <v>5.6270588235294117</v>
          </cell>
          <cell r="AD38">
            <v>5.6270588235294117</v>
          </cell>
          <cell r="AE38">
            <v>5.6270588235294117</v>
          </cell>
          <cell r="AF38">
            <v>5.6270588235294117</v>
          </cell>
          <cell r="AG38">
            <v>5.6270588235294117</v>
          </cell>
          <cell r="AH38">
            <v>5.6270588235294117</v>
          </cell>
          <cell r="AI38">
            <v>5.6270588235294117</v>
          </cell>
          <cell r="AJ38">
            <v>5.6270588235294117</v>
          </cell>
          <cell r="AK38">
            <v>5.6270588235294117</v>
          </cell>
          <cell r="AL38">
            <v>5.6270588235294117</v>
          </cell>
        </row>
        <row r="39">
          <cell r="A39" t="str">
            <v>LCL</v>
          </cell>
          <cell r="Y39">
            <v>-3.1793942782378553</v>
          </cell>
          <cell r="Z39">
            <v>-3.1793942782378553</v>
          </cell>
          <cell r="AA39">
            <v>-3.1793942782378553</v>
          </cell>
          <cell r="AB39">
            <v>-3.1793942782378553</v>
          </cell>
          <cell r="AC39">
            <v>-3.1793942782378553</v>
          </cell>
          <cell r="AD39">
            <v>-3.1793942782378553</v>
          </cell>
          <cell r="AE39">
            <v>5.5449226470436779</v>
          </cell>
          <cell r="AF39">
            <v>5.5449226470436779</v>
          </cell>
          <cell r="AG39">
            <v>5.5449226470436779</v>
          </cell>
          <cell r="AH39">
            <v>5.5449226470436779</v>
          </cell>
          <cell r="AI39">
            <v>5.5449226470436779</v>
          </cell>
          <cell r="AJ39">
            <v>5.5449226470436779</v>
          </cell>
          <cell r="AK39">
            <v>5.5449226470436779</v>
          </cell>
          <cell r="AL39">
            <v>5.5449226470436779</v>
          </cell>
        </row>
        <row r="41">
          <cell r="B41" t="str">
            <v>Baseline</v>
          </cell>
          <cell r="S41">
            <v>2015</v>
          </cell>
          <cell r="AE41">
            <v>2016</v>
          </cell>
        </row>
        <row r="42">
          <cell r="A42" t="str">
            <v>Mean</v>
          </cell>
          <cell r="B42">
            <v>3.2541176470588233</v>
          </cell>
          <cell r="S42">
            <v>2.6099999999999994</v>
          </cell>
          <cell r="AE42">
            <v>4.8224999999999989</v>
          </cell>
        </row>
        <row r="43">
          <cell r="A43" t="str">
            <v>STDEV</v>
          </cell>
          <cell r="B43">
            <v>1.8600033485849983</v>
          </cell>
          <cell r="S43">
            <v>1.0442700800080424</v>
          </cell>
          <cell r="AE43">
            <v>0.67619184900934159</v>
          </cell>
        </row>
        <row r="44">
          <cell r="S44">
            <v>42370</v>
          </cell>
          <cell r="T44">
            <v>42401</v>
          </cell>
          <cell r="U44">
            <v>42430</v>
          </cell>
          <cell r="V44">
            <v>42461</v>
          </cell>
          <cell r="W44">
            <v>42491</v>
          </cell>
          <cell r="X44">
            <v>42522</v>
          </cell>
          <cell r="Y44">
            <v>42552</v>
          </cell>
          <cell r="Z44">
            <v>42583</v>
          </cell>
          <cell r="AA44">
            <v>42614</v>
          </cell>
          <cell r="AB44">
            <v>42644</v>
          </cell>
          <cell r="AC44">
            <v>42675</v>
          </cell>
          <cell r="AD44">
            <v>42705</v>
          </cell>
          <cell r="AE44">
            <v>42736</v>
          </cell>
          <cell r="AF44">
            <v>42767</v>
          </cell>
          <cell r="AG44">
            <v>42795</v>
          </cell>
          <cell r="AH44">
            <v>42826</v>
          </cell>
          <cell r="AI44">
            <v>42856</v>
          </cell>
          <cell r="AJ44">
            <v>42887</v>
          </cell>
          <cell r="AK44">
            <v>42917</v>
          </cell>
          <cell r="AL44">
            <v>42948</v>
          </cell>
        </row>
        <row r="45">
          <cell r="A45" t="str">
            <v>Quality</v>
          </cell>
          <cell r="S45">
            <v>5.75</v>
          </cell>
          <cell r="T45">
            <v>5.75</v>
          </cell>
          <cell r="U45">
            <v>5.75</v>
          </cell>
          <cell r="V45">
            <v>4.83</v>
          </cell>
          <cell r="W45">
            <v>5.08</v>
          </cell>
          <cell r="X45">
            <v>4.08</v>
          </cell>
          <cell r="Y45">
            <v>4.08</v>
          </cell>
          <cell r="Z45">
            <v>4.08</v>
          </cell>
          <cell r="AA45">
            <v>3.77</v>
          </cell>
          <cell r="AB45">
            <v>4.8</v>
          </cell>
          <cell r="AC45">
            <v>4.8</v>
          </cell>
          <cell r="AD45">
            <v>5.0999999999999996</v>
          </cell>
          <cell r="AE45">
            <v>5</v>
          </cell>
          <cell r="AF45">
            <v>4.5</v>
          </cell>
          <cell r="AG45">
            <v>4.13</v>
          </cell>
          <cell r="AH45">
            <v>4</v>
          </cell>
          <cell r="AI45">
            <v>4</v>
          </cell>
          <cell r="AJ45">
            <v>4</v>
          </cell>
          <cell r="AK45">
            <v>4</v>
          </cell>
          <cell r="AL45">
            <v>4.4000000000000004</v>
          </cell>
        </row>
        <row r="46">
          <cell r="A46" t="str">
            <v>UCL</v>
          </cell>
          <cell r="Y46">
            <v>5.7428102400241272</v>
          </cell>
          <cell r="Z46">
            <v>5.7428102400241272</v>
          </cell>
          <cell r="AA46">
            <v>5.7428102400241272</v>
          </cell>
          <cell r="AB46">
            <v>5.7428102400241272</v>
          </cell>
          <cell r="AC46">
            <v>5.7428102400241272</v>
          </cell>
          <cell r="AD46">
            <v>5.7428102400241272</v>
          </cell>
          <cell r="AE46">
            <v>6.8510755470280236</v>
          </cell>
          <cell r="AF46">
            <v>6.8510755470280236</v>
          </cell>
          <cell r="AG46">
            <v>6.8510755470280236</v>
          </cell>
          <cell r="AH46">
            <v>6.8510755470280236</v>
          </cell>
          <cell r="AI46">
            <v>6.8510755470280236</v>
          </cell>
          <cell r="AJ46">
            <v>6.8510755470280236</v>
          </cell>
          <cell r="AK46">
            <v>6.8510755470280236</v>
          </cell>
          <cell r="AL46">
            <v>6.8510755470280236</v>
          </cell>
        </row>
        <row r="47">
          <cell r="A47" t="str">
            <v>Mean</v>
          </cell>
          <cell r="Y47">
            <v>2.6099999999999994</v>
          </cell>
          <cell r="Z47">
            <v>2.6099999999999994</v>
          </cell>
          <cell r="AA47">
            <v>2.6099999999999994</v>
          </cell>
          <cell r="AB47">
            <v>2.6099999999999994</v>
          </cell>
          <cell r="AC47">
            <v>2.6099999999999994</v>
          </cell>
          <cell r="AD47">
            <v>2.6099999999999994</v>
          </cell>
          <cell r="AE47">
            <v>4.8224999999999989</v>
          </cell>
          <cell r="AF47">
            <v>4.8224999999999989</v>
          </cell>
          <cell r="AG47">
            <v>4.8224999999999989</v>
          </cell>
          <cell r="AH47">
            <v>4.8224999999999989</v>
          </cell>
          <cell r="AI47">
            <v>4.8224999999999989</v>
          </cell>
          <cell r="AJ47">
            <v>4.8224999999999989</v>
          </cell>
          <cell r="AK47">
            <v>4.8224999999999989</v>
          </cell>
          <cell r="AL47">
            <v>4.8224999999999989</v>
          </cell>
        </row>
        <row r="48">
          <cell r="A48" t="str">
            <v>Baseline (Mean)</v>
          </cell>
          <cell r="Y48">
            <v>3.2541176470588233</v>
          </cell>
          <cell r="Z48">
            <v>3.2541176470588233</v>
          </cell>
          <cell r="AA48">
            <v>3.2541176470588233</v>
          </cell>
          <cell r="AB48">
            <v>3.2541176470588233</v>
          </cell>
          <cell r="AC48">
            <v>3.2541176470588233</v>
          </cell>
          <cell r="AD48">
            <v>3.2541176470588233</v>
          </cell>
          <cell r="AE48">
            <v>3.2541176470588233</v>
          </cell>
          <cell r="AF48">
            <v>3.2541176470588233</v>
          </cell>
          <cell r="AG48">
            <v>3.2541176470588233</v>
          </cell>
          <cell r="AH48">
            <v>3.2541176470588233</v>
          </cell>
          <cell r="AI48">
            <v>3.2541176470588233</v>
          </cell>
          <cell r="AJ48">
            <v>3.2541176470588233</v>
          </cell>
          <cell r="AK48">
            <v>3.2541176470588233</v>
          </cell>
          <cell r="AL48">
            <v>3.2541176470588233</v>
          </cell>
        </row>
        <row r="49">
          <cell r="A49" t="str">
            <v>LCL</v>
          </cell>
          <cell r="Y49">
            <v>-0.5228102400241279</v>
          </cell>
          <cell r="Z49">
            <v>-0.5228102400241279</v>
          </cell>
          <cell r="AA49">
            <v>-0.5228102400241279</v>
          </cell>
          <cell r="AB49">
            <v>-0.5228102400241279</v>
          </cell>
          <cell r="AC49">
            <v>-0.5228102400241279</v>
          </cell>
          <cell r="AD49">
            <v>-0.5228102400241279</v>
          </cell>
          <cell r="AE49">
            <v>2.7939244529719742</v>
          </cell>
          <cell r="AF49">
            <v>2.7939244529719742</v>
          </cell>
          <cell r="AG49">
            <v>2.7939244529719742</v>
          </cell>
          <cell r="AH49">
            <v>2.7939244529719742</v>
          </cell>
          <cell r="AI49">
            <v>2.7939244529719742</v>
          </cell>
          <cell r="AJ49">
            <v>2.7939244529719742</v>
          </cell>
          <cell r="AK49">
            <v>2.7939244529719742</v>
          </cell>
          <cell r="AL49">
            <v>2.7939244529719742</v>
          </cell>
        </row>
        <row r="51">
          <cell r="B51" t="str">
            <v>Baseline</v>
          </cell>
          <cell r="S51">
            <v>2015</v>
          </cell>
          <cell r="AE51">
            <v>2016</v>
          </cell>
        </row>
        <row r="52">
          <cell r="A52" t="str">
            <v>Mean</v>
          </cell>
          <cell r="B52">
            <v>5.118235294117647</v>
          </cell>
          <cell r="S52">
            <v>4.2508333333333335</v>
          </cell>
          <cell r="AE52">
            <v>7.0891666666666664</v>
          </cell>
        </row>
        <row r="53">
          <cell r="A53" t="str">
            <v>STDEV</v>
          </cell>
          <cell r="B53">
            <v>2.6489381563942538</v>
          </cell>
          <cell r="S53">
            <v>2.5460670923777484</v>
          </cell>
          <cell r="AE53">
            <v>1.2292847400916609</v>
          </cell>
        </row>
        <row r="54">
          <cell r="S54">
            <v>42370</v>
          </cell>
          <cell r="T54">
            <v>42401</v>
          </cell>
          <cell r="U54">
            <v>42430</v>
          </cell>
          <cell r="V54">
            <v>42461</v>
          </cell>
          <cell r="W54">
            <v>42491</v>
          </cell>
          <cell r="X54">
            <v>42522</v>
          </cell>
          <cell r="Y54">
            <v>42552</v>
          </cell>
          <cell r="Z54">
            <v>42583</v>
          </cell>
          <cell r="AA54">
            <v>42614</v>
          </cell>
          <cell r="AB54">
            <v>42644</v>
          </cell>
          <cell r="AC54">
            <v>42675</v>
          </cell>
          <cell r="AD54">
            <v>42705</v>
          </cell>
          <cell r="AE54">
            <v>42736</v>
          </cell>
          <cell r="AF54">
            <v>42767</v>
          </cell>
          <cell r="AG54">
            <v>42795</v>
          </cell>
          <cell r="AH54">
            <v>42826</v>
          </cell>
          <cell r="AI54">
            <v>42856</v>
          </cell>
          <cell r="AJ54">
            <v>42887</v>
          </cell>
          <cell r="AK54">
            <v>42917</v>
          </cell>
          <cell r="AL54">
            <v>42948</v>
          </cell>
        </row>
        <row r="55">
          <cell r="A55" t="str">
            <v>Risks/Issues</v>
          </cell>
          <cell r="S55">
            <v>9.75</v>
          </cell>
          <cell r="T55">
            <v>9.1300000000000008</v>
          </cell>
          <cell r="U55">
            <v>6.88</v>
          </cell>
          <cell r="V55">
            <v>7.17</v>
          </cell>
          <cell r="W55">
            <v>6.69</v>
          </cell>
          <cell r="X55">
            <v>6.08</v>
          </cell>
          <cell r="Y55">
            <v>5.75</v>
          </cell>
          <cell r="Z55">
            <v>5.67</v>
          </cell>
          <cell r="AA55">
            <v>5.85</v>
          </cell>
          <cell r="AB55">
            <v>7.6</v>
          </cell>
          <cell r="AC55">
            <v>7.3</v>
          </cell>
          <cell r="AD55">
            <v>7.2</v>
          </cell>
          <cell r="AE55">
            <v>7</v>
          </cell>
          <cell r="AF55">
            <v>7.63</v>
          </cell>
          <cell r="AG55">
            <v>5.75</v>
          </cell>
          <cell r="AH55">
            <v>6.14</v>
          </cell>
          <cell r="AI55">
            <v>5.67</v>
          </cell>
          <cell r="AJ55">
            <v>5.56</v>
          </cell>
          <cell r="AK55">
            <v>4.67</v>
          </cell>
          <cell r="AL55">
            <v>4.2</v>
          </cell>
        </row>
        <row r="56">
          <cell r="A56" t="str">
            <v>UCL</v>
          </cell>
          <cell r="Y56">
            <v>11.889034610466577</v>
          </cell>
          <cell r="Z56">
            <v>11.889034610466577</v>
          </cell>
          <cell r="AA56">
            <v>11.889034610466577</v>
          </cell>
          <cell r="AB56">
            <v>11.889034610466577</v>
          </cell>
          <cell r="AC56">
            <v>11.889034610466577</v>
          </cell>
          <cell r="AD56">
            <v>11.889034610466577</v>
          </cell>
          <cell r="AE56">
            <v>10.777020886941649</v>
          </cell>
          <cell r="AF56">
            <v>10.777020886941649</v>
          </cell>
          <cell r="AG56">
            <v>10.777020886941649</v>
          </cell>
          <cell r="AH56">
            <v>10.777020886941649</v>
          </cell>
          <cell r="AI56">
            <v>10.777020886941649</v>
          </cell>
          <cell r="AJ56">
            <v>10.777020886941649</v>
          </cell>
          <cell r="AK56">
            <v>10.777020886941649</v>
          </cell>
          <cell r="AL56">
            <v>10.777020886941649</v>
          </cell>
        </row>
        <row r="57">
          <cell r="A57" t="str">
            <v>Mean</v>
          </cell>
          <cell r="Y57">
            <v>4.2508333333333335</v>
          </cell>
          <cell r="Z57">
            <v>4.2508333333333335</v>
          </cell>
          <cell r="AA57">
            <v>4.2508333333333335</v>
          </cell>
          <cell r="AB57">
            <v>4.2508333333333335</v>
          </cell>
          <cell r="AC57">
            <v>4.2508333333333335</v>
          </cell>
          <cell r="AD57">
            <v>4.2508333333333335</v>
          </cell>
          <cell r="AE57">
            <v>7.0891666666666664</v>
          </cell>
          <cell r="AF57">
            <v>7.0891666666666664</v>
          </cell>
          <cell r="AG57">
            <v>7.0891666666666664</v>
          </cell>
          <cell r="AH57">
            <v>7.0891666666666664</v>
          </cell>
          <cell r="AI57">
            <v>7.0891666666666664</v>
          </cell>
          <cell r="AJ57">
            <v>7.0891666666666664</v>
          </cell>
          <cell r="AK57">
            <v>7.0891666666666664</v>
          </cell>
          <cell r="AL57">
            <v>7.0891666666666664</v>
          </cell>
        </row>
        <row r="58">
          <cell r="A58" t="str">
            <v>Baseline (Mean)</v>
          </cell>
          <cell r="Y58">
            <v>5.118235294117647</v>
          </cell>
          <cell r="Z58">
            <v>5.118235294117647</v>
          </cell>
          <cell r="AA58">
            <v>5.118235294117647</v>
          </cell>
          <cell r="AB58">
            <v>5.118235294117647</v>
          </cell>
          <cell r="AC58">
            <v>5.118235294117647</v>
          </cell>
          <cell r="AD58">
            <v>5.118235294117647</v>
          </cell>
          <cell r="AE58">
            <v>5.118235294117647</v>
          </cell>
          <cell r="AF58">
            <v>5.118235294117647</v>
          </cell>
          <cell r="AG58">
            <v>5.118235294117647</v>
          </cell>
          <cell r="AH58">
            <v>5.118235294117647</v>
          </cell>
          <cell r="AI58">
            <v>5.118235294117647</v>
          </cell>
          <cell r="AJ58">
            <v>5.118235294117647</v>
          </cell>
          <cell r="AK58">
            <v>5.118235294117647</v>
          </cell>
          <cell r="AL58">
            <v>5.118235294117647</v>
          </cell>
        </row>
        <row r="59">
          <cell r="A59" t="str">
            <v>LCL</v>
          </cell>
          <cell r="Y59">
            <v>-3.3873679437999114</v>
          </cell>
          <cell r="Z59">
            <v>-3.3873679437999114</v>
          </cell>
          <cell r="AA59">
            <v>-3.3873679437999114</v>
          </cell>
          <cell r="AB59">
            <v>-3.3873679437999114</v>
          </cell>
          <cell r="AC59">
            <v>-3.3873679437999114</v>
          </cell>
          <cell r="AD59">
            <v>-3.3873679437999114</v>
          </cell>
          <cell r="AE59">
            <v>3.4013124463916835</v>
          </cell>
          <cell r="AF59">
            <v>3.4013124463916835</v>
          </cell>
          <cell r="AG59">
            <v>3.4013124463916835</v>
          </cell>
          <cell r="AH59">
            <v>3.4013124463916835</v>
          </cell>
          <cell r="AI59">
            <v>3.4013124463916835</v>
          </cell>
          <cell r="AJ59">
            <v>3.4013124463916835</v>
          </cell>
          <cell r="AK59">
            <v>3.4013124463916835</v>
          </cell>
          <cell r="AL59">
            <v>3.4013124463916835</v>
          </cell>
        </row>
        <row r="61">
          <cell r="B61" t="str">
            <v>Baseline</v>
          </cell>
          <cell r="S61">
            <v>2015</v>
          </cell>
          <cell r="AE61">
            <v>2016</v>
          </cell>
        </row>
        <row r="62">
          <cell r="A62" t="str">
            <v>Mean</v>
          </cell>
          <cell r="B62">
            <v>3.9035294117647066</v>
          </cell>
          <cell r="S62">
            <v>3.0300000000000007</v>
          </cell>
          <cell r="AE62">
            <v>7.078333333333334</v>
          </cell>
        </row>
        <row r="63">
          <cell r="A63" t="str">
            <v>STDEV</v>
          </cell>
          <cell r="B63">
            <v>2.5554208613351168</v>
          </cell>
          <cell r="S63">
            <v>0.81037028573362535</v>
          </cell>
          <cell r="AE63">
            <v>2.3808746058725716</v>
          </cell>
        </row>
        <row r="64">
          <cell r="S64">
            <v>42370</v>
          </cell>
          <cell r="T64">
            <v>42401</v>
          </cell>
          <cell r="U64">
            <v>42430</v>
          </cell>
          <cell r="V64">
            <v>42461</v>
          </cell>
          <cell r="W64">
            <v>42491</v>
          </cell>
          <cell r="X64">
            <v>42522</v>
          </cell>
          <cell r="Y64">
            <v>42552</v>
          </cell>
          <cell r="Z64">
            <v>42583</v>
          </cell>
          <cell r="AA64">
            <v>42614</v>
          </cell>
          <cell r="AB64">
            <v>42644</v>
          </cell>
          <cell r="AC64">
            <v>42675</v>
          </cell>
          <cell r="AD64">
            <v>42705</v>
          </cell>
          <cell r="AE64">
            <v>42736</v>
          </cell>
          <cell r="AF64">
            <v>42767</v>
          </cell>
          <cell r="AG64">
            <v>42795</v>
          </cell>
          <cell r="AH64">
            <v>42826</v>
          </cell>
          <cell r="AI64">
            <v>42856</v>
          </cell>
          <cell r="AJ64">
            <v>42887</v>
          </cell>
          <cell r="AK64">
            <v>42917</v>
          </cell>
          <cell r="AL64">
            <v>42948</v>
          </cell>
        </row>
        <row r="65">
          <cell r="A65" t="str">
            <v>Budget</v>
          </cell>
          <cell r="S65">
            <v>9.8800000000000008</v>
          </cell>
          <cell r="T65">
            <v>10.5</v>
          </cell>
          <cell r="U65">
            <v>12</v>
          </cell>
          <cell r="V65">
            <v>8.4700000000000006</v>
          </cell>
          <cell r="W65">
            <v>6.38</v>
          </cell>
          <cell r="X65">
            <v>5.87</v>
          </cell>
          <cell r="Y65">
            <v>5.71</v>
          </cell>
          <cell r="Z65">
            <v>5.29</v>
          </cell>
          <cell r="AA65">
            <v>4.54</v>
          </cell>
          <cell r="AB65">
            <v>4.8</v>
          </cell>
          <cell r="AC65">
            <v>5.5</v>
          </cell>
          <cell r="AD65">
            <v>6</v>
          </cell>
          <cell r="AE65">
            <v>7.38</v>
          </cell>
          <cell r="AF65">
            <v>5.89</v>
          </cell>
          <cell r="AG65">
            <v>5.89</v>
          </cell>
          <cell r="AH65">
            <v>6.43</v>
          </cell>
          <cell r="AI65">
            <v>4.33</v>
          </cell>
          <cell r="AJ65">
            <v>4.33</v>
          </cell>
          <cell r="AK65">
            <v>4.33</v>
          </cell>
          <cell r="AL65">
            <v>2.8</v>
          </cell>
        </row>
        <row r="66">
          <cell r="A66" t="str">
            <v>UCL</v>
          </cell>
          <cell r="Y66">
            <v>5.4611108572008771</v>
          </cell>
          <cell r="Z66">
            <v>5.4611108572008771</v>
          </cell>
          <cell r="AA66">
            <v>5.4611108572008771</v>
          </cell>
          <cell r="AB66">
            <v>5.4611108572008771</v>
          </cell>
          <cell r="AC66">
            <v>5.4611108572008771</v>
          </cell>
          <cell r="AD66">
            <v>5.4611108572008771</v>
          </cell>
          <cell r="AE66">
            <v>14.220957150951048</v>
          </cell>
          <cell r="AF66">
            <v>14.220957150951048</v>
          </cell>
          <cell r="AG66">
            <v>14.220957150951048</v>
          </cell>
          <cell r="AH66">
            <v>14.220957150951048</v>
          </cell>
          <cell r="AI66">
            <v>14.220957150951048</v>
          </cell>
          <cell r="AJ66">
            <v>14.220957150951048</v>
          </cell>
          <cell r="AK66">
            <v>14.220957150951048</v>
          </cell>
          <cell r="AL66">
            <v>14.220957150951048</v>
          </cell>
        </row>
        <row r="67">
          <cell r="A67" t="str">
            <v>Mean</v>
          </cell>
          <cell r="Y67">
            <v>3.0300000000000007</v>
          </cell>
          <cell r="Z67">
            <v>3.0300000000000007</v>
          </cell>
          <cell r="AA67">
            <v>3.0300000000000007</v>
          </cell>
          <cell r="AB67">
            <v>3.0300000000000007</v>
          </cell>
          <cell r="AC67">
            <v>3.0300000000000007</v>
          </cell>
          <cell r="AD67">
            <v>3.0300000000000007</v>
          </cell>
          <cell r="AE67">
            <v>7.078333333333334</v>
          </cell>
          <cell r="AF67">
            <v>7.078333333333334</v>
          </cell>
          <cell r="AG67">
            <v>7.078333333333334</v>
          </cell>
          <cell r="AH67">
            <v>7.078333333333334</v>
          </cell>
          <cell r="AI67">
            <v>7.078333333333334</v>
          </cell>
          <cell r="AJ67">
            <v>7.078333333333334</v>
          </cell>
          <cell r="AK67">
            <v>7.078333333333334</v>
          </cell>
          <cell r="AL67">
            <v>7.078333333333334</v>
          </cell>
        </row>
        <row r="68">
          <cell r="A68" t="str">
            <v>Baseline (Mean)</v>
          </cell>
          <cell r="Y68">
            <v>3.9035294117647066</v>
          </cell>
          <cell r="Z68">
            <v>3.9035294117647066</v>
          </cell>
          <cell r="AA68">
            <v>3.9035294117647066</v>
          </cell>
          <cell r="AB68">
            <v>3.9035294117647066</v>
          </cell>
          <cell r="AC68">
            <v>3.9035294117647066</v>
          </cell>
          <cell r="AD68">
            <v>3.9035294117647066</v>
          </cell>
          <cell r="AE68">
            <v>3.9035294117647066</v>
          </cell>
          <cell r="AF68">
            <v>3.9035294117647066</v>
          </cell>
          <cell r="AG68">
            <v>3.9035294117647066</v>
          </cell>
          <cell r="AH68">
            <v>3.9035294117647066</v>
          </cell>
          <cell r="AI68">
            <v>3.9035294117647066</v>
          </cell>
          <cell r="AJ68">
            <v>3.9035294117647066</v>
          </cell>
          <cell r="AK68">
            <v>3.9035294117647066</v>
          </cell>
          <cell r="AL68">
            <v>3.9035294117647066</v>
          </cell>
        </row>
        <row r="69">
          <cell r="A69" t="str">
            <v>LCL</v>
          </cell>
          <cell r="Y69">
            <v>0.59888914279912475</v>
          </cell>
          <cell r="Z69">
            <v>0.59888914279912475</v>
          </cell>
          <cell r="AA69">
            <v>0.59888914279912475</v>
          </cell>
          <cell r="AB69">
            <v>0.59888914279912475</v>
          </cell>
          <cell r="AC69">
            <v>0.59888914279912475</v>
          </cell>
          <cell r="AD69">
            <v>0.59888914279912475</v>
          </cell>
          <cell r="AE69">
            <v>-6.4290484284380334E-2</v>
          </cell>
          <cell r="AF69">
            <v>-6.4290484284380334E-2</v>
          </cell>
          <cell r="AG69">
            <v>-6.4290484284380334E-2</v>
          </cell>
          <cell r="AH69">
            <v>-6.4290484284380334E-2</v>
          </cell>
          <cell r="AI69">
            <v>-6.4290484284380334E-2</v>
          </cell>
          <cell r="AJ69">
            <v>-6.4290484284380334E-2</v>
          </cell>
          <cell r="AK69">
            <v>-6.4290484284380334E-2</v>
          </cell>
          <cell r="AL69">
            <v>-6.4290484284380334E-2</v>
          </cell>
        </row>
        <row r="71">
          <cell r="B71" t="str">
            <v>Baseline</v>
          </cell>
          <cell r="S71">
            <v>2015</v>
          </cell>
          <cell r="AE71">
            <v>2016</v>
          </cell>
        </row>
        <row r="74">
          <cell r="S74">
            <v>42370</v>
          </cell>
          <cell r="T74">
            <v>42401</v>
          </cell>
          <cell r="U74">
            <v>42430</v>
          </cell>
          <cell r="V74">
            <v>42461</v>
          </cell>
          <cell r="W74">
            <v>42491</v>
          </cell>
          <cell r="X74">
            <v>42522</v>
          </cell>
          <cell r="Y74">
            <v>42552</v>
          </cell>
          <cell r="Z74">
            <v>42583</v>
          </cell>
          <cell r="AA74">
            <v>42614</v>
          </cell>
          <cell r="AB74">
            <v>42644</v>
          </cell>
          <cell r="AC74">
            <v>42675</v>
          </cell>
          <cell r="AD74">
            <v>42705</v>
          </cell>
          <cell r="AE74">
            <v>42736</v>
          </cell>
          <cell r="AF74">
            <v>42767</v>
          </cell>
          <cell r="AG74">
            <v>42795</v>
          </cell>
          <cell r="AH74">
            <v>42826</v>
          </cell>
          <cell r="AI74">
            <v>42856</v>
          </cell>
          <cell r="AJ74">
            <v>42887</v>
          </cell>
          <cell r="AK74">
            <v>42917</v>
          </cell>
          <cell r="AL74">
            <v>42948</v>
          </cell>
        </row>
        <row r="75">
          <cell r="A75" t="str">
            <v>Deliverables</v>
          </cell>
          <cell r="S75">
            <v>7.75</v>
          </cell>
          <cell r="T75">
            <v>7.75</v>
          </cell>
          <cell r="U75">
            <v>7.75</v>
          </cell>
          <cell r="V75">
            <v>4.67</v>
          </cell>
          <cell r="W75">
            <v>4.0599999999999996</v>
          </cell>
          <cell r="X75">
            <v>3.33</v>
          </cell>
          <cell r="Y75">
            <v>3.29</v>
          </cell>
          <cell r="Z75">
            <v>3.5</v>
          </cell>
          <cell r="AA75">
            <v>4.1500000000000004</v>
          </cell>
          <cell r="AB75">
            <v>4.5999999999999996</v>
          </cell>
          <cell r="AC75">
            <v>4.5</v>
          </cell>
          <cell r="AD75">
            <v>4.9000000000000004</v>
          </cell>
          <cell r="AE75">
            <v>5.25</v>
          </cell>
          <cell r="AF75">
            <v>5</v>
          </cell>
          <cell r="AG75">
            <v>4.13</v>
          </cell>
          <cell r="AH75">
            <v>4.29</v>
          </cell>
          <cell r="AI75">
            <v>3.78</v>
          </cell>
          <cell r="AJ75">
            <v>4.1100000000000003</v>
          </cell>
          <cell r="AK75">
            <v>4.1100000000000003</v>
          </cell>
          <cell r="AL75">
            <v>3.2</v>
          </cell>
        </row>
        <row r="76">
          <cell r="A76" t="str">
            <v>UCL</v>
          </cell>
          <cell r="Y76">
            <v>4.3877925073159592</v>
          </cell>
          <cell r="Z76">
            <v>4.3877925073159592</v>
          </cell>
          <cell r="AA76">
            <v>4.3877925073159592</v>
          </cell>
          <cell r="AB76">
            <v>4.3877925073159592</v>
          </cell>
          <cell r="AC76">
            <v>4.3877925073159592</v>
          </cell>
          <cell r="AD76">
            <v>4.3877925073159592</v>
          </cell>
          <cell r="AE76">
            <v>9.9791817226662118</v>
          </cell>
          <cell r="AF76">
            <v>9.9791817226662118</v>
          </cell>
          <cell r="AG76">
            <v>9.9791817226662118</v>
          </cell>
          <cell r="AH76">
            <v>9.9791817226662118</v>
          </cell>
          <cell r="AI76">
            <v>9.9791817226662118</v>
          </cell>
          <cell r="AJ76">
            <v>9.9791817226662118</v>
          </cell>
          <cell r="AK76">
            <v>9.9791817226662118</v>
          </cell>
          <cell r="AL76">
            <v>9.9791817226662118</v>
          </cell>
        </row>
        <row r="77">
          <cell r="A77" t="str">
            <v>Mean</v>
          </cell>
          <cell r="Y77">
            <v>2.1666666666666661</v>
          </cell>
          <cell r="Z77">
            <v>2.1666666666666661</v>
          </cell>
          <cell r="AA77">
            <v>2.1666666666666661</v>
          </cell>
          <cell r="AB77">
            <v>2.1666666666666661</v>
          </cell>
          <cell r="AC77">
            <v>2.1666666666666661</v>
          </cell>
          <cell r="AD77">
            <v>2.1666666666666661</v>
          </cell>
          <cell r="AE77">
            <v>5.020833333333333</v>
          </cell>
          <cell r="AF77">
            <v>5.020833333333333</v>
          </cell>
          <cell r="AG77">
            <v>5.020833333333333</v>
          </cell>
          <cell r="AH77">
            <v>5.020833333333333</v>
          </cell>
          <cell r="AI77">
            <v>5.020833333333333</v>
          </cell>
          <cell r="AJ77">
            <v>5.020833333333333</v>
          </cell>
          <cell r="AK77">
            <v>5.020833333333333</v>
          </cell>
          <cell r="AL77">
            <v>5.020833333333333</v>
          </cell>
        </row>
        <row r="78">
          <cell r="A78" t="str">
            <v>Baseline (Mean)</v>
          </cell>
          <cell r="Y78">
            <v>3.2941176470588234</v>
          </cell>
          <cell r="Z78">
            <v>3.2941176470588234</v>
          </cell>
          <cell r="AA78">
            <v>3.2941176470588234</v>
          </cell>
          <cell r="AB78">
            <v>3.2941176470588234</v>
          </cell>
          <cell r="AC78">
            <v>3.2941176470588234</v>
          </cell>
          <cell r="AD78">
            <v>3.2941176470588234</v>
          </cell>
          <cell r="AE78">
            <v>3.2941176470588234</v>
          </cell>
          <cell r="AF78">
            <v>3.2941176470588234</v>
          </cell>
          <cell r="AG78">
            <v>3.2941176470588234</v>
          </cell>
          <cell r="AH78">
            <v>3.2941176470588234</v>
          </cell>
          <cell r="AI78">
            <v>3.2941176470588234</v>
          </cell>
          <cell r="AJ78">
            <v>3.2941176470588234</v>
          </cell>
          <cell r="AK78">
            <v>3.2941176470588234</v>
          </cell>
          <cell r="AL78">
            <v>3.2941176470588234</v>
          </cell>
        </row>
        <row r="79">
          <cell r="A79" t="str">
            <v>LCL</v>
          </cell>
          <cell r="Y79">
            <v>-5.4459173982627007E-2</v>
          </cell>
          <cell r="Z79">
            <v>-5.4459173982627007E-2</v>
          </cell>
          <cell r="AA79">
            <v>-5.4459173982627007E-2</v>
          </cell>
          <cell r="AB79">
            <v>-5.4459173982627007E-2</v>
          </cell>
          <cell r="AC79">
            <v>-5.4459173982627007E-2</v>
          </cell>
          <cell r="AD79">
            <v>-5.4459173982627007E-2</v>
          </cell>
          <cell r="AE79">
            <v>6.2484944000453346E-2</v>
          </cell>
          <cell r="AF79">
            <v>6.2484944000453346E-2</v>
          </cell>
          <cell r="AG79">
            <v>6.2484944000453346E-2</v>
          </cell>
          <cell r="AH79">
            <v>6.2484944000453346E-2</v>
          </cell>
          <cell r="AI79">
            <v>6.2484944000453346E-2</v>
          </cell>
          <cell r="AJ79">
            <v>6.2484944000453346E-2</v>
          </cell>
          <cell r="AK79">
            <v>6.2484944000453346E-2</v>
          </cell>
          <cell r="AL79">
            <v>6.2484944000453346E-2</v>
          </cell>
        </row>
        <row r="81">
          <cell r="B81" t="str">
            <v>Baseline</v>
          </cell>
          <cell r="S81">
            <v>2015</v>
          </cell>
          <cell r="AE81">
            <v>2016</v>
          </cell>
        </row>
        <row r="82">
          <cell r="A82" t="str">
            <v>Mean</v>
          </cell>
          <cell r="B82">
            <v>4.9411764705882355</v>
          </cell>
          <cell r="S82">
            <v>4.25</v>
          </cell>
          <cell r="AE82">
            <v>5.0887500000000001</v>
          </cell>
        </row>
        <row r="83">
          <cell r="A83" t="str">
            <v>STDEV</v>
          </cell>
          <cell r="B83">
            <v>1.8123591461794994</v>
          </cell>
          <cell r="S83">
            <v>1.5585195967113576</v>
          </cell>
          <cell r="AE83">
            <v>1.0975163723152368</v>
          </cell>
        </row>
        <row r="84">
          <cell r="S84">
            <v>42370</v>
          </cell>
          <cell r="T84">
            <v>42401</v>
          </cell>
          <cell r="U84">
            <v>42430</v>
          </cell>
          <cell r="V84">
            <v>42461</v>
          </cell>
          <cell r="W84">
            <v>42491</v>
          </cell>
          <cell r="X84">
            <v>42522</v>
          </cell>
          <cell r="Y84">
            <v>42552</v>
          </cell>
          <cell r="Z84">
            <v>42583</v>
          </cell>
          <cell r="AA84">
            <v>42614</v>
          </cell>
          <cell r="AB84">
            <v>42644</v>
          </cell>
          <cell r="AC84">
            <v>42675</v>
          </cell>
          <cell r="AD84">
            <v>42705</v>
          </cell>
          <cell r="AE84">
            <v>42736</v>
          </cell>
          <cell r="AF84">
            <v>42767</v>
          </cell>
          <cell r="AG84">
            <v>42795</v>
          </cell>
          <cell r="AH84">
            <v>42826</v>
          </cell>
          <cell r="AI84">
            <v>42856</v>
          </cell>
          <cell r="AJ84">
            <v>42887</v>
          </cell>
          <cell r="AK84">
            <v>42917</v>
          </cell>
          <cell r="AL84">
            <v>42948</v>
          </cell>
        </row>
        <row r="85">
          <cell r="A85" t="str">
            <v>Stakeholders</v>
          </cell>
          <cell r="S85">
            <v>6.75</v>
          </cell>
          <cell r="T85">
            <v>7.125</v>
          </cell>
          <cell r="U85">
            <v>6.75</v>
          </cell>
          <cell r="V85">
            <v>5.2</v>
          </cell>
          <cell r="W85">
            <v>5.19</v>
          </cell>
          <cell r="X85">
            <v>4.47</v>
          </cell>
          <cell r="Y85">
            <v>4.07</v>
          </cell>
          <cell r="Z85">
            <v>4.07</v>
          </cell>
          <cell r="AA85">
            <v>4.54</v>
          </cell>
          <cell r="AB85">
            <v>4.2</v>
          </cell>
          <cell r="AC85">
            <v>4.0999999999999996</v>
          </cell>
          <cell r="AD85">
            <v>4.5999999999999996</v>
          </cell>
          <cell r="AE85">
            <v>4.75</v>
          </cell>
          <cell r="AF85">
            <v>4.63</v>
          </cell>
          <cell r="AG85">
            <v>4.13</v>
          </cell>
          <cell r="AH85">
            <v>3.57</v>
          </cell>
          <cell r="AI85">
            <v>3.67</v>
          </cell>
          <cell r="AJ85">
            <v>3.67</v>
          </cell>
          <cell r="AK85">
            <v>5</v>
          </cell>
          <cell r="AL85">
            <v>3.4</v>
          </cell>
        </row>
        <row r="86">
          <cell r="A86" t="str">
            <v>UCL</v>
          </cell>
          <cell r="Y86">
            <v>8.9255587901340725</v>
          </cell>
          <cell r="Z86">
            <v>8.9255587901340725</v>
          </cell>
          <cell r="AA86">
            <v>8.9255587901340725</v>
          </cell>
          <cell r="AB86">
            <v>8.9255587901340725</v>
          </cell>
          <cell r="AC86">
            <v>8.9255587901340725</v>
          </cell>
          <cell r="AD86">
            <v>8.9255587901340725</v>
          </cell>
          <cell r="AE86">
            <v>8.3812991169457103</v>
          </cell>
          <cell r="AF86">
            <v>8.3812991169457103</v>
          </cell>
          <cell r="AG86">
            <v>8.3812991169457103</v>
          </cell>
          <cell r="AH86">
            <v>8.3812991169457103</v>
          </cell>
          <cell r="AI86">
            <v>8.3812991169457103</v>
          </cell>
          <cell r="AJ86">
            <v>8.3812991169457103</v>
          </cell>
          <cell r="AK86">
            <v>8.3812991169457103</v>
          </cell>
          <cell r="AL86">
            <v>8.3812991169457103</v>
          </cell>
        </row>
        <row r="87">
          <cell r="A87" t="str">
            <v>Mean</v>
          </cell>
          <cell r="Y87">
            <v>4.25</v>
          </cell>
          <cell r="Z87">
            <v>4.25</v>
          </cell>
          <cell r="AA87">
            <v>4.25</v>
          </cell>
          <cell r="AB87">
            <v>4.25</v>
          </cell>
          <cell r="AC87">
            <v>4.25</v>
          </cell>
          <cell r="AD87">
            <v>4.25</v>
          </cell>
          <cell r="AE87">
            <v>5.0887500000000001</v>
          </cell>
          <cell r="AF87">
            <v>5.0887500000000001</v>
          </cell>
          <cell r="AG87">
            <v>5.0887500000000001</v>
          </cell>
          <cell r="AH87">
            <v>5.0887500000000001</v>
          </cell>
          <cell r="AI87">
            <v>5.0887500000000001</v>
          </cell>
          <cell r="AJ87">
            <v>5.0887500000000001</v>
          </cell>
          <cell r="AK87">
            <v>5.0887500000000001</v>
          </cell>
          <cell r="AL87">
            <v>5.0887500000000001</v>
          </cell>
        </row>
        <row r="88">
          <cell r="A88" t="str">
            <v>Baseline (Mean)</v>
          </cell>
          <cell r="Y88">
            <v>4.9411764705882355</v>
          </cell>
          <cell r="Z88">
            <v>4.9411764705882355</v>
          </cell>
          <cell r="AA88">
            <v>4.9411764705882355</v>
          </cell>
          <cell r="AB88">
            <v>4.9411764705882355</v>
          </cell>
          <cell r="AC88">
            <v>4.9411764705882355</v>
          </cell>
          <cell r="AD88">
            <v>4.9411764705882355</v>
          </cell>
          <cell r="AE88">
            <v>4.9411764705882355</v>
          </cell>
          <cell r="AF88">
            <v>4.9411764705882355</v>
          </cell>
          <cell r="AG88">
            <v>4.9411764705882355</v>
          </cell>
          <cell r="AH88">
            <v>4.9411764705882355</v>
          </cell>
          <cell r="AI88">
            <v>4.9411764705882355</v>
          </cell>
          <cell r="AJ88">
            <v>4.9411764705882355</v>
          </cell>
          <cell r="AK88">
            <v>4.9411764705882355</v>
          </cell>
          <cell r="AL88">
            <v>4.9411764705882355</v>
          </cell>
        </row>
        <row r="89">
          <cell r="A89" t="str">
            <v>LCL</v>
          </cell>
          <cell r="Y89">
            <v>-0.4255587901340725</v>
          </cell>
          <cell r="Z89">
            <v>-0.4255587901340725</v>
          </cell>
          <cell r="AA89">
            <v>-0.4255587901340725</v>
          </cell>
          <cell r="AB89">
            <v>-0.4255587901340725</v>
          </cell>
          <cell r="AC89">
            <v>-0.4255587901340725</v>
          </cell>
          <cell r="AD89">
            <v>-0.4255587901340725</v>
          </cell>
          <cell r="AE89">
            <v>1.7962008830542899</v>
          </cell>
          <cell r="AF89">
            <v>1.7962008830542899</v>
          </cell>
          <cell r="AG89">
            <v>1.7962008830542899</v>
          </cell>
          <cell r="AH89">
            <v>1.7962008830542899</v>
          </cell>
          <cell r="AI89">
            <v>1.7962008830542899</v>
          </cell>
          <cell r="AJ89">
            <v>1.7962008830542899</v>
          </cell>
          <cell r="AK89">
            <v>1.7962008830542899</v>
          </cell>
          <cell r="AL89">
            <v>1.7962008830542899</v>
          </cell>
        </row>
        <row r="91">
          <cell r="B91" t="str">
            <v>Baseline</v>
          </cell>
          <cell r="S91">
            <v>2015</v>
          </cell>
          <cell r="AE91">
            <v>2016</v>
          </cell>
        </row>
        <row r="92">
          <cell r="A92" t="str">
            <v>Mean</v>
          </cell>
          <cell r="B92">
            <v>3.3529411764705883</v>
          </cell>
          <cell r="S92">
            <v>2.9999999999999996</v>
          </cell>
          <cell r="AE92">
            <v>4.8</v>
          </cell>
        </row>
        <row r="93">
          <cell r="A93" t="str">
            <v>STDEV</v>
          </cell>
          <cell r="B93">
            <v>1.0702817919533381</v>
          </cell>
          <cell r="S93">
            <v>0.547052709221579</v>
          </cell>
          <cell r="AE93">
            <v>1.0995453605922783</v>
          </cell>
        </row>
        <row r="94">
          <cell r="S94">
            <v>42370</v>
          </cell>
          <cell r="T94">
            <v>42401</v>
          </cell>
          <cell r="U94">
            <v>42430</v>
          </cell>
          <cell r="V94">
            <v>42461</v>
          </cell>
          <cell r="W94">
            <v>42491</v>
          </cell>
          <cell r="X94">
            <v>42522</v>
          </cell>
          <cell r="Y94">
            <v>42552</v>
          </cell>
          <cell r="Z94">
            <v>42583</v>
          </cell>
          <cell r="AA94">
            <v>42614</v>
          </cell>
          <cell r="AB94">
            <v>42644</v>
          </cell>
          <cell r="AC94">
            <v>42675</v>
          </cell>
          <cell r="AD94">
            <v>42705</v>
          </cell>
          <cell r="AE94">
            <v>42736</v>
          </cell>
          <cell r="AF94">
            <v>42767</v>
          </cell>
          <cell r="AG94">
            <v>42795</v>
          </cell>
          <cell r="AH94">
            <v>42826</v>
          </cell>
          <cell r="AI94">
            <v>42856</v>
          </cell>
          <cell r="AJ94">
            <v>42887</v>
          </cell>
          <cell r="AK94">
            <v>42917</v>
          </cell>
          <cell r="AL94">
            <v>42948</v>
          </cell>
        </row>
        <row r="95">
          <cell r="A95" t="str">
            <v>Value to Client</v>
          </cell>
          <cell r="S95">
            <v>6.5</v>
          </cell>
          <cell r="T95">
            <v>6.5</v>
          </cell>
          <cell r="U95">
            <v>6.5</v>
          </cell>
          <cell r="V95">
            <v>5.27</v>
          </cell>
          <cell r="W95">
            <v>5.19</v>
          </cell>
          <cell r="X95">
            <v>3.87</v>
          </cell>
          <cell r="Y95">
            <v>3.86</v>
          </cell>
          <cell r="Z95">
            <v>3.64</v>
          </cell>
          <cell r="AA95">
            <v>3.77</v>
          </cell>
          <cell r="AB95">
            <v>4.3</v>
          </cell>
          <cell r="AC95">
            <v>3.9</v>
          </cell>
          <cell r="AD95">
            <v>4.3</v>
          </cell>
          <cell r="AE95">
            <v>4.63</v>
          </cell>
          <cell r="AF95">
            <v>4.75</v>
          </cell>
          <cell r="AG95">
            <v>4.5</v>
          </cell>
          <cell r="AH95">
            <v>3.57</v>
          </cell>
          <cell r="AI95">
            <v>3.11</v>
          </cell>
          <cell r="AJ95">
            <v>3.11</v>
          </cell>
          <cell r="AK95">
            <v>3.11</v>
          </cell>
          <cell r="AL95">
            <v>3</v>
          </cell>
        </row>
        <row r="96">
          <cell r="A96" t="str">
            <v>UCL</v>
          </cell>
          <cell r="Y96">
            <v>4.6411581276647365</v>
          </cell>
          <cell r="Z96">
            <v>4.6411581276647365</v>
          </cell>
          <cell r="AA96">
            <v>4.6411581276647365</v>
          </cell>
          <cell r="AB96">
            <v>4.6411581276647365</v>
          </cell>
          <cell r="AC96">
            <v>4.6411581276647365</v>
          </cell>
          <cell r="AD96">
            <v>4.6411581276647365</v>
          </cell>
          <cell r="AE96">
            <v>8.098636081776835</v>
          </cell>
          <cell r="AF96">
            <v>8.098636081776835</v>
          </cell>
          <cell r="AG96">
            <v>8.098636081776835</v>
          </cell>
          <cell r="AH96">
            <v>8.098636081776835</v>
          </cell>
          <cell r="AI96">
            <v>8.098636081776835</v>
          </cell>
          <cell r="AJ96">
            <v>8.098636081776835</v>
          </cell>
          <cell r="AK96">
            <v>8.098636081776835</v>
          </cell>
          <cell r="AL96">
            <v>8.098636081776835</v>
          </cell>
        </row>
        <row r="97">
          <cell r="A97" t="str">
            <v>Mean</v>
          </cell>
          <cell r="Y97">
            <v>2.9999999999999996</v>
          </cell>
          <cell r="Z97">
            <v>2.9999999999999996</v>
          </cell>
          <cell r="AA97">
            <v>2.9999999999999996</v>
          </cell>
          <cell r="AB97">
            <v>2.9999999999999996</v>
          </cell>
          <cell r="AC97">
            <v>2.9999999999999996</v>
          </cell>
          <cell r="AD97">
            <v>2.9999999999999996</v>
          </cell>
          <cell r="AE97">
            <v>4.8</v>
          </cell>
          <cell r="AF97">
            <v>4.8</v>
          </cell>
          <cell r="AG97">
            <v>4.8</v>
          </cell>
          <cell r="AH97">
            <v>4.8</v>
          </cell>
          <cell r="AI97">
            <v>4.8</v>
          </cell>
          <cell r="AJ97">
            <v>4.8</v>
          </cell>
          <cell r="AK97">
            <v>4.8</v>
          </cell>
          <cell r="AL97">
            <v>4.8</v>
          </cell>
        </row>
        <row r="98">
          <cell r="A98" t="str">
            <v>Baseline (Mean)</v>
          </cell>
          <cell r="Y98">
            <v>3.3529411764705883</v>
          </cell>
          <cell r="Z98">
            <v>3.3529411764705883</v>
          </cell>
          <cell r="AA98">
            <v>3.3529411764705883</v>
          </cell>
          <cell r="AB98">
            <v>3.3529411764705883</v>
          </cell>
          <cell r="AC98">
            <v>3.3529411764705883</v>
          </cell>
          <cell r="AD98">
            <v>3.3529411764705883</v>
          </cell>
          <cell r="AE98">
            <v>3.3529411764705883</v>
          </cell>
          <cell r="AF98">
            <v>3.3529411764705883</v>
          </cell>
          <cell r="AG98">
            <v>3.3529411764705883</v>
          </cell>
          <cell r="AH98">
            <v>3.3529411764705883</v>
          </cell>
          <cell r="AI98">
            <v>3.3529411764705883</v>
          </cell>
          <cell r="AJ98">
            <v>3.3529411764705883</v>
          </cell>
          <cell r="AK98">
            <v>3.3529411764705883</v>
          </cell>
          <cell r="AL98">
            <v>3.3529411764705883</v>
          </cell>
        </row>
        <row r="99">
          <cell r="A99" t="str">
            <v>LCL</v>
          </cell>
          <cell r="Y99">
            <v>1.3588418723352627</v>
          </cell>
          <cell r="Z99">
            <v>1.3588418723352627</v>
          </cell>
          <cell r="AA99">
            <v>1.3588418723352627</v>
          </cell>
          <cell r="AB99">
            <v>1.3588418723352627</v>
          </cell>
          <cell r="AC99">
            <v>1.3588418723352627</v>
          </cell>
          <cell r="AD99">
            <v>1.3588418723352627</v>
          </cell>
          <cell r="AE99">
            <v>1.5013639182231651</v>
          </cell>
          <cell r="AF99">
            <v>1.5013639182231651</v>
          </cell>
          <cell r="AG99">
            <v>1.5013639182231651</v>
          </cell>
          <cell r="AH99">
            <v>1.5013639182231651</v>
          </cell>
          <cell r="AI99">
            <v>1.5013639182231651</v>
          </cell>
          <cell r="AJ99">
            <v>1.5013639182231651</v>
          </cell>
          <cell r="AK99">
            <v>1.5013639182231651</v>
          </cell>
          <cell r="AL99">
            <v>1.5013639182231651</v>
          </cell>
        </row>
        <row r="101">
          <cell r="B101" t="str">
            <v>Baseline</v>
          </cell>
          <cell r="S101">
            <v>2015</v>
          </cell>
          <cell r="AE101">
            <v>2016</v>
          </cell>
        </row>
        <row r="102">
          <cell r="A102" t="str">
            <v>Mean</v>
          </cell>
          <cell r="B102">
            <v>2.375</v>
          </cell>
          <cell r="S102">
            <v>2.375</v>
          </cell>
          <cell r="AE102">
            <v>6.8275000000000006</v>
          </cell>
        </row>
        <row r="103">
          <cell r="A103" t="str">
            <v>STDEV</v>
          </cell>
          <cell r="B103">
            <v>1.340475661845451</v>
          </cell>
          <cell r="S103">
            <v>1.340475661845451</v>
          </cell>
          <cell r="AE103">
            <v>1.7263792794941255</v>
          </cell>
        </row>
        <row r="104">
          <cell r="S104">
            <v>42370</v>
          </cell>
          <cell r="T104">
            <v>42401</v>
          </cell>
          <cell r="U104">
            <v>42430</v>
          </cell>
          <cell r="V104">
            <v>42461</v>
          </cell>
          <cell r="W104">
            <v>42491</v>
          </cell>
          <cell r="X104">
            <v>42522</v>
          </cell>
          <cell r="Y104">
            <v>42552</v>
          </cell>
          <cell r="Z104">
            <v>42583</v>
          </cell>
          <cell r="AA104">
            <v>42614</v>
          </cell>
          <cell r="AB104">
            <v>42644</v>
          </cell>
          <cell r="AC104">
            <v>42675</v>
          </cell>
          <cell r="AD104">
            <v>42705</v>
          </cell>
          <cell r="AE104">
            <v>42736</v>
          </cell>
          <cell r="AF104">
            <v>42767</v>
          </cell>
          <cell r="AG104">
            <v>42795</v>
          </cell>
          <cell r="AH104">
            <v>42826</v>
          </cell>
          <cell r="AI104">
            <v>42856</v>
          </cell>
          <cell r="AJ104">
            <v>42887</v>
          </cell>
          <cell r="AK104">
            <v>42917</v>
          </cell>
          <cell r="AL104">
            <v>42948</v>
          </cell>
        </row>
        <row r="105">
          <cell r="A105" t="str">
            <v>Subcontractors</v>
          </cell>
          <cell r="S105">
            <v>7.57</v>
          </cell>
          <cell r="T105">
            <v>7.57</v>
          </cell>
          <cell r="U105">
            <v>11.86</v>
          </cell>
          <cell r="V105">
            <v>7.8</v>
          </cell>
          <cell r="W105">
            <v>6.31</v>
          </cell>
          <cell r="X105">
            <v>6.13</v>
          </cell>
          <cell r="Y105">
            <v>6</v>
          </cell>
          <cell r="Z105">
            <v>6.57</v>
          </cell>
          <cell r="AA105">
            <v>5.62</v>
          </cell>
          <cell r="AB105">
            <v>5.8</v>
          </cell>
          <cell r="AC105">
            <v>5.4</v>
          </cell>
          <cell r="AD105">
            <v>5.3</v>
          </cell>
          <cell r="AE105">
            <v>4.25</v>
          </cell>
          <cell r="AF105">
            <v>6</v>
          </cell>
          <cell r="AG105">
            <v>5.13</v>
          </cell>
          <cell r="AH105">
            <v>4.29</v>
          </cell>
          <cell r="AI105">
            <v>3.78</v>
          </cell>
          <cell r="AJ105">
            <v>3</v>
          </cell>
          <cell r="AK105">
            <v>3</v>
          </cell>
          <cell r="AL105">
            <v>2.8</v>
          </cell>
        </row>
        <row r="106">
          <cell r="A106" t="str">
            <v>UCL</v>
          </cell>
          <cell r="Y106">
            <v>6.3964269855363529</v>
          </cell>
          <cell r="Z106">
            <v>6.3964269855363529</v>
          </cell>
          <cell r="AA106">
            <v>6.3964269855363529</v>
          </cell>
          <cell r="AB106">
            <v>6.3964269855363529</v>
          </cell>
          <cell r="AC106">
            <v>6.3964269855363529</v>
          </cell>
          <cell r="AD106">
            <v>6.3964269855363529</v>
          </cell>
          <cell r="AE106">
            <v>12.006637838482376</v>
          </cell>
          <cell r="AF106">
            <v>12.006637838482376</v>
          </cell>
          <cell r="AG106">
            <v>12.006637838482376</v>
          </cell>
          <cell r="AH106">
            <v>12.006637838482376</v>
          </cell>
          <cell r="AI106">
            <v>12.006637838482376</v>
          </cell>
          <cell r="AJ106">
            <v>12.006637838482376</v>
          </cell>
          <cell r="AK106">
            <v>12.006637838482376</v>
          </cell>
          <cell r="AL106">
            <v>12.006637838482376</v>
          </cell>
        </row>
        <row r="107">
          <cell r="A107" t="str">
            <v>Mean</v>
          </cell>
          <cell r="Y107">
            <v>2.375</v>
          </cell>
          <cell r="Z107">
            <v>2.375</v>
          </cell>
          <cell r="AA107">
            <v>2.375</v>
          </cell>
          <cell r="AB107">
            <v>2.375</v>
          </cell>
          <cell r="AC107">
            <v>2.375</v>
          </cell>
          <cell r="AD107">
            <v>2.375</v>
          </cell>
          <cell r="AE107">
            <v>6.8275000000000006</v>
          </cell>
          <cell r="AF107">
            <v>6.8275000000000006</v>
          </cell>
          <cell r="AG107">
            <v>6.8275000000000006</v>
          </cell>
          <cell r="AH107">
            <v>6.8275000000000006</v>
          </cell>
          <cell r="AI107">
            <v>6.8275000000000006</v>
          </cell>
          <cell r="AJ107">
            <v>6.8275000000000006</v>
          </cell>
          <cell r="AK107">
            <v>6.8275000000000006</v>
          </cell>
          <cell r="AL107">
            <v>6.8275000000000006</v>
          </cell>
        </row>
        <row r="108">
          <cell r="A108" t="str">
            <v>Baseline (Mean)</v>
          </cell>
          <cell r="Y108">
            <v>2.375</v>
          </cell>
          <cell r="Z108">
            <v>2.375</v>
          </cell>
          <cell r="AA108">
            <v>2.375</v>
          </cell>
          <cell r="AB108">
            <v>2.375</v>
          </cell>
          <cell r="AC108">
            <v>2.375</v>
          </cell>
          <cell r="AD108">
            <v>2.375</v>
          </cell>
          <cell r="AE108">
            <v>2.375</v>
          </cell>
          <cell r="AF108">
            <v>2.375</v>
          </cell>
          <cell r="AG108">
            <v>2.375</v>
          </cell>
          <cell r="AH108">
            <v>2.375</v>
          </cell>
          <cell r="AI108">
            <v>2.375</v>
          </cell>
          <cell r="AJ108">
            <v>2.375</v>
          </cell>
          <cell r="AK108">
            <v>2.375</v>
          </cell>
          <cell r="AL108">
            <v>2.375</v>
          </cell>
        </row>
        <row r="109">
          <cell r="A109" t="str">
            <v>LCL</v>
          </cell>
          <cell r="Y109">
            <v>-1.6464269855363529</v>
          </cell>
          <cell r="Z109">
            <v>-1.6464269855363529</v>
          </cell>
          <cell r="AA109">
            <v>-1.6464269855363529</v>
          </cell>
          <cell r="AB109">
            <v>-1.6464269855363529</v>
          </cell>
          <cell r="AC109">
            <v>-1.6464269855363529</v>
          </cell>
          <cell r="AD109">
            <v>-1.6464269855363529</v>
          </cell>
          <cell r="AE109">
            <v>1.6483621615176238</v>
          </cell>
          <cell r="AF109">
            <v>1.6483621615176238</v>
          </cell>
          <cell r="AG109">
            <v>1.6483621615176238</v>
          </cell>
          <cell r="AH109">
            <v>1.6483621615176238</v>
          </cell>
          <cell r="AI109">
            <v>1.6483621615176238</v>
          </cell>
          <cell r="AJ109">
            <v>1.6483621615176238</v>
          </cell>
          <cell r="AK109">
            <v>1.6483621615176238</v>
          </cell>
          <cell r="AL109">
            <v>1.6483621615176238</v>
          </cell>
        </row>
        <row r="111">
          <cell r="B111" t="str">
            <v>Baseline</v>
          </cell>
          <cell r="S111">
            <v>2015</v>
          </cell>
          <cell r="AE111">
            <v>2016</v>
          </cell>
        </row>
        <row r="112">
          <cell r="A112" t="str">
            <v>Mean</v>
          </cell>
          <cell r="B112">
            <v>2.5</v>
          </cell>
          <cell r="S112">
            <v>2.5</v>
          </cell>
          <cell r="AE112">
            <v>4.1358333333333333</v>
          </cell>
        </row>
        <row r="113">
          <cell r="A113" t="str">
            <v>STDEV</v>
          </cell>
          <cell r="B113">
            <v>0</v>
          </cell>
          <cell r="S113">
            <v>0</v>
          </cell>
          <cell r="AE113">
            <v>2.4883611016535001</v>
          </cell>
        </row>
        <row r="114">
          <cell r="S114">
            <v>42370</v>
          </cell>
          <cell r="T114">
            <v>42401</v>
          </cell>
          <cell r="U114">
            <v>42430</v>
          </cell>
          <cell r="V114">
            <v>42461</v>
          </cell>
          <cell r="W114">
            <v>42491</v>
          </cell>
          <cell r="X114">
            <v>42522</v>
          </cell>
          <cell r="Y114">
            <v>42552</v>
          </cell>
          <cell r="Z114">
            <v>42583</v>
          </cell>
          <cell r="AA114">
            <v>42614</v>
          </cell>
          <cell r="AB114">
            <v>42644</v>
          </cell>
          <cell r="AC114">
            <v>42675</v>
          </cell>
          <cell r="AD114">
            <v>42705</v>
          </cell>
          <cell r="AE114">
            <v>42736</v>
          </cell>
          <cell r="AF114">
            <v>42767</v>
          </cell>
          <cell r="AG114">
            <v>42795</v>
          </cell>
          <cell r="AH114">
            <v>42826</v>
          </cell>
          <cell r="AI114">
            <v>42856</v>
          </cell>
          <cell r="AJ114">
            <v>42887</v>
          </cell>
          <cell r="AK114">
            <v>42917</v>
          </cell>
          <cell r="AL114">
            <v>42948</v>
          </cell>
        </row>
        <row r="115">
          <cell r="A115" t="str">
            <v>Back Office</v>
          </cell>
          <cell r="S115">
            <v>1</v>
          </cell>
          <cell r="T115">
            <v>1</v>
          </cell>
          <cell r="U115">
            <v>1</v>
          </cell>
          <cell r="V115">
            <v>2.75</v>
          </cell>
          <cell r="W115">
            <v>2.4</v>
          </cell>
          <cell r="X115">
            <v>2.4</v>
          </cell>
          <cell r="Y115">
            <v>6.8</v>
          </cell>
          <cell r="Z115">
            <v>6.6</v>
          </cell>
          <cell r="AA115">
            <v>6.38</v>
          </cell>
          <cell r="AB115">
            <v>7.8</v>
          </cell>
          <cell r="AC115">
            <v>5.67</v>
          </cell>
          <cell r="AD115">
            <v>5.83</v>
          </cell>
          <cell r="AE115">
            <v>5.8</v>
          </cell>
          <cell r="AF115">
            <v>5.4</v>
          </cell>
          <cell r="AG115">
            <v>4</v>
          </cell>
          <cell r="AH115">
            <v>3.71</v>
          </cell>
          <cell r="AI115">
            <v>3.75</v>
          </cell>
          <cell r="AJ115">
            <v>3.75</v>
          </cell>
          <cell r="AK115">
            <v>3.75</v>
          </cell>
          <cell r="AL115">
            <v>2.75</v>
          </cell>
        </row>
        <row r="116">
          <cell r="A116" t="str">
            <v>UCL</v>
          </cell>
          <cell r="Y116">
            <v>2.5</v>
          </cell>
          <cell r="Z116">
            <v>2.5</v>
          </cell>
          <cell r="AA116">
            <v>2.5</v>
          </cell>
          <cell r="AB116">
            <v>2.5</v>
          </cell>
          <cell r="AC116">
            <v>2.5</v>
          </cell>
          <cell r="AD116">
            <v>2.5</v>
          </cell>
          <cell r="AE116">
            <v>11.600916638293834</v>
          </cell>
          <cell r="AF116">
            <v>11.600916638293834</v>
          </cell>
          <cell r="AG116">
            <v>11.600916638293834</v>
          </cell>
          <cell r="AH116">
            <v>11.600916638293834</v>
          </cell>
          <cell r="AI116">
            <v>11.600916638293834</v>
          </cell>
          <cell r="AJ116">
            <v>11.600916638293834</v>
          </cell>
          <cell r="AK116">
            <v>11.600916638293834</v>
          </cell>
          <cell r="AL116">
            <v>11.600916638293834</v>
          </cell>
        </row>
        <row r="117">
          <cell r="A117" t="str">
            <v>Mean</v>
          </cell>
          <cell r="Y117">
            <v>2.5</v>
          </cell>
          <cell r="Z117">
            <v>2.5</v>
          </cell>
          <cell r="AA117">
            <v>2.5</v>
          </cell>
          <cell r="AB117">
            <v>2.5</v>
          </cell>
          <cell r="AC117">
            <v>2.5</v>
          </cell>
          <cell r="AD117">
            <v>2.5</v>
          </cell>
          <cell r="AE117">
            <v>4.1358333333333333</v>
          </cell>
          <cell r="AF117">
            <v>4.1358333333333333</v>
          </cell>
          <cell r="AG117">
            <v>4.1358333333333333</v>
          </cell>
          <cell r="AH117">
            <v>4.1358333333333333</v>
          </cell>
          <cell r="AI117">
            <v>4.1358333333333333</v>
          </cell>
          <cell r="AJ117">
            <v>4.1358333333333333</v>
          </cell>
          <cell r="AK117">
            <v>4.1358333333333333</v>
          </cell>
          <cell r="AL117">
            <v>4.1358333333333333</v>
          </cell>
        </row>
        <row r="118">
          <cell r="A118" t="str">
            <v>Baseline (Mean)</v>
          </cell>
          <cell r="Y118">
            <v>2.5</v>
          </cell>
          <cell r="Z118">
            <v>2.5</v>
          </cell>
          <cell r="AA118">
            <v>2.5</v>
          </cell>
          <cell r="AB118">
            <v>2.5</v>
          </cell>
          <cell r="AC118">
            <v>2.5</v>
          </cell>
          <cell r="AD118">
            <v>2.5</v>
          </cell>
          <cell r="AE118">
            <v>2.5</v>
          </cell>
          <cell r="AF118">
            <v>2.5</v>
          </cell>
          <cell r="AG118">
            <v>2.5</v>
          </cell>
          <cell r="AH118">
            <v>2.5</v>
          </cell>
          <cell r="AI118">
            <v>2.5</v>
          </cell>
          <cell r="AJ118">
            <v>2.5</v>
          </cell>
          <cell r="AK118">
            <v>2.5</v>
          </cell>
          <cell r="AL118">
            <v>2.5</v>
          </cell>
        </row>
        <row r="119">
          <cell r="A119" t="str">
            <v>LCL</v>
          </cell>
          <cell r="Y119">
            <v>2.5</v>
          </cell>
          <cell r="Z119">
            <v>2.5</v>
          </cell>
          <cell r="AA119">
            <v>2.5</v>
          </cell>
          <cell r="AB119">
            <v>2.5</v>
          </cell>
          <cell r="AC119">
            <v>2.5</v>
          </cell>
          <cell r="AD119">
            <v>2.5</v>
          </cell>
          <cell r="AE119">
            <v>-3.3292499716271671</v>
          </cell>
          <cell r="AF119">
            <v>-3.3292499716271671</v>
          </cell>
          <cell r="AG119">
            <v>-3.3292499716271671</v>
          </cell>
          <cell r="AH119">
            <v>-3.3292499716271671</v>
          </cell>
          <cell r="AI119">
            <v>-3.3292499716271671</v>
          </cell>
          <cell r="AJ119">
            <v>-3.3292499716271671</v>
          </cell>
          <cell r="AK119">
            <v>-3.3292499716271671</v>
          </cell>
          <cell r="AL119">
            <v>-3.3292499716271671</v>
          </cell>
        </row>
        <row r="121">
          <cell r="B121" t="str">
            <v>Baseline</v>
          </cell>
          <cell r="S121">
            <v>2015</v>
          </cell>
          <cell r="AE121">
            <v>2016</v>
          </cell>
        </row>
        <row r="122">
          <cell r="A122" t="str">
            <v>Mean</v>
          </cell>
          <cell r="B122">
            <v>4.5282352941176462</v>
          </cell>
          <cell r="S122">
            <v>3.9149999999999991</v>
          </cell>
          <cell r="AE122">
            <v>5.6199999999999983</v>
          </cell>
        </row>
        <row r="123">
          <cell r="A123" t="str">
            <v>STDEV</v>
          </cell>
          <cell r="B123">
            <v>2.3957050670243407</v>
          </cell>
          <cell r="S123">
            <v>0.92316033276999465</v>
          </cell>
          <cell r="AE123">
            <v>1.1900350134905027</v>
          </cell>
        </row>
        <row r="124">
          <cell r="Y124">
            <v>42552</v>
          </cell>
          <cell r="Z124">
            <v>42583</v>
          </cell>
          <cell r="AA124">
            <v>42614</v>
          </cell>
          <cell r="AB124">
            <v>42644</v>
          </cell>
          <cell r="AC124">
            <v>42675</v>
          </cell>
          <cell r="AD124">
            <v>42705</v>
          </cell>
          <cell r="AE124">
            <v>42736</v>
          </cell>
          <cell r="AF124">
            <v>42767</v>
          </cell>
          <cell r="AG124">
            <v>42795</v>
          </cell>
          <cell r="AH124">
            <v>42826</v>
          </cell>
          <cell r="AI124">
            <v>42856</v>
          </cell>
          <cell r="AJ124">
            <v>42887</v>
          </cell>
          <cell r="AK124">
            <v>42917</v>
          </cell>
          <cell r="AL124">
            <v>42948</v>
          </cell>
        </row>
        <row r="125">
          <cell r="A125" t="str">
            <v>Customer Satisfaction</v>
          </cell>
          <cell r="S125">
            <v>7.25</v>
          </cell>
          <cell r="T125">
            <v>7.25</v>
          </cell>
          <cell r="U125">
            <v>7.88</v>
          </cell>
          <cell r="V125">
            <v>5.47</v>
          </cell>
          <cell r="W125">
            <v>5.31</v>
          </cell>
          <cell r="X125">
            <v>4.4000000000000004</v>
          </cell>
          <cell r="Y125">
            <v>4.29</v>
          </cell>
          <cell r="Z125">
            <v>4.43</v>
          </cell>
          <cell r="AA125">
            <v>4.46</v>
          </cell>
          <cell r="AB125">
            <v>5.3</v>
          </cell>
          <cell r="AC125">
            <v>5.3</v>
          </cell>
          <cell r="AD125">
            <v>6.1</v>
          </cell>
          <cell r="AE125">
            <v>6.63</v>
          </cell>
          <cell r="AF125">
            <v>5.13</v>
          </cell>
          <cell r="AG125">
            <v>4.63</v>
          </cell>
          <cell r="AH125">
            <v>4.1399999999999997</v>
          </cell>
          <cell r="AI125">
            <v>3.78</v>
          </cell>
          <cell r="AJ125">
            <v>4.1100000000000003</v>
          </cell>
          <cell r="AK125">
            <v>3.78</v>
          </cell>
          <cell r="AL125">
            <v>3.2</v>
          </cell>
        </row>
        <row r="126">
          <cell r="A126" t="str">
            <v>UCL</v>
          </cell>
          <cell r="Y126">
            <v>6.6844809983099829</v>
          </cell>
          <cell r="Z126">
            <v>6.6844809983099829</v>
          </cell>
          <cell r="AA126">
            <v>6.6844809983099829</v>
          </cell>
          <cell r="AB126">
            <v>6.6844809983099829</v>
          </cell>
          <cell r="AC126">
            <v>6.6844809983099829</v>
          </cell>
          <cell r="AD126">
            <v>6.6844809983099829</v>
          </cell>
          <cell r="AE126">
            <v>9.1901050404715061</v>
          </cell>
          <cell r="AF126">
            <v>9.1901050404715061</v>
          </cell>
          <cell r="AG126">
            <v>9.1901050404715061</v>
          </cell>
          <cell r="AH126">
            <v>9.1901050404715061</v>
          </cell>
          <cell r="AI126">
            <v>9.1901050404715061</v>
          </cell>
          <cell r="AJ126">
            <v>9.1901050404715061</v>
          </cell>
          <cell r="AK126">
            <v>9.1901050404715061</v>
          </cell>
          <cell r="AL126">
            <v>9.1901050404715061</v>
          </cell>
        </row>
        <row r="127">
          <cell r="A127" t="str">
            <v>Mean</v>
          </cell>
          <cell r="Y127">
            <v>3.9149999999999991</v>
          </cell>
          <cell r="Z127">
            <v>3.9149999999999991</v>
          </cell>
          <cell r="AA127">
            <v>3.9149999999999991</v>
          </cell>
          <cell r="AB127">
            <v>3.9149999999999991</v>
          </cell>
          <cell r="AC127">
            <v>3.9149999999999991</v>
          </cell>
          <cell r="AD127">
            <v>3.9149999999999991</v>
          </cell>
          <cell r="AE127">
            <v>5.6199999999999983</v>
          </cell>
          <cell r="AF127">
            <v>5.6199999999999983</v>
          </cell>
          <cell r="AG127">
            <v>5.6199999999999983</v>
          </cell>
          <cell r="AH127">
            <v>5.6199999999999983</v>
          </cell>
          <cell r="AI127">
            <v>5.6199999999999983</v>
          </cell>
          <cell r="AJ127">
            <v>5.6199999999999983</v>
          </cell>
          <cell r="AK127">
            <v>5.6199999999999983</v>
          </cell>
          <cell r="AL127">
            <v>5.6199999999999983</v>
          </cell>
        </row>
        <row r="128">
          <cell r="A128" t="str">
            <v>Baseline (Mean)</v>
          </cell>
          <cell r="Y128">
            <v>4.5282352941176462</v>
          </cell>
          <cell r="Z128">
            <v>4.5282352941176462</v>
          </cell>
          <cell r="AA128">
            <v>4.5282352941176462</v>
          </cell>
          <cell r="AB128">
            <v>4.5282352941176462</v>
          </cell>
          <cell r="AC128">
            <v>4.5282352941176462</v>
          </cell>
          <cell r="AD128">
            <v>4.5282352941176462</v>
          </cell>
          <cell r="AE128">
            <v>4.5282352941176462</v>
          </cell>
          <cell r="AF128">
            <v>4.5282352941176462</v>
          </cell>
          <cell r="AG128">
            <v>4.5282352941176462</v>
          </cell>
          <cell r="AH128">
            <v>4.5282352941176462</v>
          </cell>
          <cell r="AI128">
            <v>4.5282352941176462</v>
          </cell>
          <cell r="AJ128">
            <v>4.5282352941176462</v>
          </cell>
          <cell r="AK128">
            <v>4.5282352941176462</v>
          </cell>
          <cell r="AL128">
            <v>4.5282352941176462</v>
          </cell>
        </row>
        <row r="129">
          <cell r="A129" t="str">
            <v>LCL</v>
          </cell>
          <cell r="Y129">
            <v>1.1455190016900154</v>
          </cell>
          <cell r="Z129">
            <v>1.1455190016900154</v>
          </cell>
          <cell r="AA129">
            <v>1.1455190016900154</v>
          </cell>
          <cell r="AB129">
            <v>1.1455190016900154</v>
          </cell>
          <cell r="AC129">
            <v>1.1455190016900154</v>
          </cell>
          <cell r="AD129">
            <v>1.1455190016900154</v>
          </cell>
          <cell r="AE129">
            <v>2.0498949595284905</v>
          </cell>
          <cell r="AF129">
            <v>2.0498949595284905</v>
          </cell>
          <cell r="AG129">
            <v>2.0498949595284905</v>
          </cell>
          <cell r="AH129">
            <v>2.0498949595284905</v>
          </cell>
          <cell r="AI129">
            <v>2.0498949595284905</v>
          </cell>
          <cell r="AJ129">
            <v>2.0498949595284905</v>
          </cell>
          <cell r="AK129">
            <v>2.0498949595284905</v>
          </cell>
          <cell r="AL129">
            <v>2.0498949595284905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G2">
            <v>3</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3" workbookViewId="0">
      <selection activeCell="K241" sqref="K241"/>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K241" sqref="K241"/>
    </sheetView>
  </sheetViews>
  <sheetFormatPr defaultRowHeight="14.4"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29"/>
  <sheetViews>
    <sheetView topLeftCell="A55" zoomScale="70" zoomScaleNormal="70" workbookViewId="0">
      <pane xSplit="1" topLeftCell="Q1" activePane="topRight" state="frozen"/>
      <selection activeCell="K241" sqref="K241"/>
      <selection pane="topRight" activeCell="K241" sqref="K241"/>
    </sheetView>
  </sheetViews>
  <sheetFormatPr defaultRowHeight="14.4" x14ac:dyDescent="0.3"/>
  <sheetData>
    <row r="1" spans="1:42" ht="15.6" x14ac:dyDescent="0.3">
      <c r="A1" s="1" t="s">
        <v>0</v>
      </c>
      <c r="B1" s="2" t="s">
        <v>1</v>
      </c>
      <c r="S1" s="2">
        <v>2015</v>
      </c>
      <c r="AE1" s="2">
        <v>2016</v>
      </c>
    </row>
    <row r="2" spans="1:42" x14ac:dyDescent="0.3">
      <c r="A2" s="3" t="s">
        <v>2</v>
      </c>
      <c r="B2" s="3">
        <f>AVERAGE(B5:R5)</f>
        <v>4.1376470588235295</v>
      </c>
      <c r="S2" s="3">
        <f>AVERAGE(G5:R5)</f>
        <v>3.1116666666666668</v>
      </c>
      <c r="AE2" s="3">
        <f>AVERAGE(S5:AD5)</f>
        <v>5.7225000000000001</v>
      </c>
    </row>
    <row r="3" spans="1:42" x14ac:dyDescent="0.3">
      <c r="A3" s="3" t="s">
        <v>3</v>
      </c>
      <c r="B3" s="3">
        <f>_xlfn.STDEV.P(B5:R5)</f>
        <v>2.1637264408253278</v>
      </c>
      <c r="S3" s="3">
        <f>_xlfn.STDEV.P(G5:R5)</f>
        <v>0.9764547551673286</v>
      </c>
      <c r="AE3" s="3">
        <f>_xlfn.STDEV.P(S5:AD5)</f>
        <v>2.1585146320251498</v>
      </c>
    </row>
    <row r="4" spans="1:42" s="2" customFormat="1" x14ac:dyDescent="0.3">
      <c r="A4" s="4"/>
      <c r="B4" s="5">
        <v>41852</v>
      </c>
      <c r="C4" s="5">
        <v>41883</v>
      </c>
      <c r="D4" s="5">
        <v>41913</v>
      </c>
      <c r="E4" s="5">
        <v>41944</v>
      </c>
      <c r="F4" s="5">
        <v>41974</v>
      </c>
      <c r="G4" s="5">
        <v>42005</v>
      </c>
      <c r="H4" s="5">
        <v>42036</v>
      </c>
      <c r="I4" s="5">
        <v>42064</v>
      </c>
      <c r="J4" s="5">
        <v>42095</v>
      </c>
      <c r="K4" s="5">
        <v>42125</v>
      </c>
      <c r="L4" s="5">
        <v>42156</v>
      </c>
      <c r="M4" s="5">
        <v>42186</v>
      </c>
      <c r="N4" s="5">
        <v>42217</v>
      </c>
      <c r="O4" s="5">
        <v>42248</v>
      </c>
      <c r="P4" s="5">
        <v>42278</v>
      </c>
      <c r="Q4" s="5">
        <v>42309</v>
      </c>
      <c r="R4" s="5">
        <v>42339</v>
      </c>
      <c r="S4" s="5">
        <v>42370</v>
      </c>
      <c r="T4" s="5">
        <v>42401</v>
      </c>
      <c r="U4" s="5">
        <v>42430</v>
      </c>
      <c r="V4" s="5">
        <v>42461</v>
      </c>
      <c r="W4" s="5">
        <v>42491</v>
      </c>
      <c r="X4" s="5">
        <v>42522</v>
      </c>
      <c r="Y4" s="5">
        <v>42552</v>
      </c>
      <c r="Z4" s="5">
        <v>42583</v>
      </c>
      <c r="AA4" s="5">
        <v>42614</v>
      </c>
      <c r="AB4" s="5">
        <v>42644</v>
      </c>
      <c r="AC4" s="5">
        <v>42675</v>
      </c>
      <c r="AD4" s="5">
        <v>42705</v>
      </c>
      <c r="AE4" s="5">
        <v>42736</v>
      </c>
      <c r="AF4" s="5">
        <v>42767</v>
      </c>
      <c r="AG4" s="5">
        <v>42795</v>
      </c>
      <c r="AH4" s="5">
        <v>42826</v>
      </c>
      <c r="AI4" s="5">
        <v>42856</v>
      </c>
      <c r="AJ4" s="5">
        <v>42887</v>
      </c>
      <c r="AK4" s="5">
        <v>42917</v>
      </c>
      <c r="AL4" s="5">
        <v>42948</v>
      </c>
      <c r="AM4" s="5">
        <v>42979</v>
      </c>
      <c r="AN4" s="5">
        <v>43009</v>
      </c>
      <c r="AO4" s="5">
        <v>43040</v>
      </c>
      <c r="AP4" s="5">
        <v>43070</v>
      </c>
    </row>
    <row r="5" spans="1:42" s="8" customFormat="1" x14ac:dyDescent="0.3">
      <c r="A5" s="6" t="s">
        <v>4</v>
      </c>
      <c r="B5" s="7">
        <v>9</v>
      </c>
      <c r="C5" s="7">
        <v>9</v>
      </c>
      <c r="D5" s="7">
        <v>6</v>
      </c>
      <c r="E5" s="7">
        <v>6</v>
      </c>
      <c r="F5" s="7">
        <f>'[1]CBIIT Data'!G2</f>
        <v>3</v>
      </c>
      <c r="G5" s="7">
        <v>3</v>
      </c>
      <c r="H5" s="7">
        <v>3</v>
      </c>
      <c r="I5" s="7">
        <v>3</v>
      </c>
      <c r="J5" s="7">
        <v>3</v>
      </c>
      <c r="K5" s="7">
        <v>5.67</v>
      </c>
      <c r="L5" s="7">
        <v>4.67</v>
      </c>
      <c r="M5" s="7">
        <v>2.33</v>
      </c>
      <c r="N5" s="7">
        <v>2.33</v>
      </c>
      <c r="O5" s="7">
        <v>2.33</v>
      </c>
      <c r="P5" s="7">
        <v>2.67</v>
      </c>
      <c r="Q5" s="7">
        <v>2.67</v>
      </c>
      <c r="R5" s="7">
        <v>2.67</v>
      </c>
      <c r="S5" s="7">
        <v>10.130000000000001</v>
      </c>
      <c r="T5" s="7">
        <v>8.8800000000000008</v>
      </c>
      <c r="U5" s="7">
        <v>8.5</v>
      </c>
      <c r="V5" s="7">
        <v>6.14</v>
      </c>
      <c r="W5" s="7">
        <v>5.47</v>
      </c>
      <c r="X5" s="7">
        <v>4</v>
      </c>
      <c r="Y5" s="7">
        <v>3.5</v>
      </c>
      <c r="Z5" s="7">
        <v>3.5</v>
      </c>
      <c r="AA5" s="7">
        <v>3.85</v>
      </c>
      <c r="AB5" s="7">
        <v>4.5999999999999996</v>
      </c>
      <c r="AC5" s="7">
        <v>4.9000000000000004</v>
      </c>
      <c r="AD5" s="7">
        <v>5.2</v>
      </c>
      <c r="AE5" s="7">
        <v>6.13</v>
      </c>
      <c r="AF5" s="7">
        <v>6.25</v>
      </c>
      <c r="AG5" s="7">
        <v>5.25</v>
      </c>
      <c r="AH5" s="7">
        <v>4.8600000000000003</v>
      </c>
      <c r="AI5" s="7">
        <v>4.1100000000000003</v>
      </c>
      <c r="AJ5" s="7">
        <v>4</v>
      </c>
      <c r="AK5" s="7">
        <v>4.1100000000000003</v>
      </c>
      <c r="AL5" s="7">
        <v>2.8</v>
      </c>
      <c r="AM5" s="7"/>
      <c r="AN5" s="7"/>
      <c r="AO5" s="7"/>
      <c r="AP5" s="7"/>
    </row>
    <row r="6" spans="1:42" s="8" customFormat="1" x14ac:dyDescent="0.3">
      <c r="A6" s="6" t="s">
        <v>5</v>
      </c>
      <c r="B6" s="7">
        <v>10.63</v>
      </c>
      <c r="C6" s="7">
        <v>10.63</v>
      </c>
      <c r="D6" s="7">
        <v>10.63</v>
      </c>
      <c r="E6" s="7">
        <v>10.63</v>
      </c>
      <c r="F6" s="7">
        <v>10.63</v>
      </c>
      <c r="G6" s="7">
        <v>10.63</v>
      </c>
      <c r="H6" s="7">
        <v>10.63</v>
      </c>
      <c r="I6" s="7">
        <v>10.63</v>
      </c>
      <c r="J6" s="7">
        <v>10.63</v>
      </c>
      <c r="K6" s="7">
        <v>10.63</v>
      </c>
      <c r="L6" s="7">
        <v>10.63</v>
      </c>
      <c r="M6" s="7">
        <v>10.63</v>
      </c>
      <c r="N6" s="7">
        <v>10.63</v>
      </c>
      <c r="O6" s="7">
        <v>10.63</v>
      </c>
      <c r="P6" s="7">
        <v>10.63</v>
      </c>
      <c r="Q6" s="7">
        <v>10.63</v>
      </c>
      <c r="R6" s="7">
        <v>10.63</v>
      </c>
      <c r="S6" s="7">
        <f>S7+(3*S3)</f>
        <v>6.0393642655019857</v>
      </c>
      <c r="T6" s="7">
        <v>6.0393642655019857</v>
      </c>
      <c r="U6" s="7">
        <v>6.0393642655019857</v>
      </c>
      <c r="V6" s="7">
        <v>6.0393642655019857</v>
      </c>
      <c r="W6" s="7">
        <v>6.0393642655019857</v>
      </c>
      <c r="X6" s="7">
        <v>6.0393642655019857</v>
      </c>
      <c r="Y6" s="7">
        <v>6.0393642655019857</v>
      </c>
      <c r="Z6" s="7">
        <v>6.0393642655019857</v>
      </c>
      <c r="AA6" s="7">
        <v>6.0393642655019857</v>
      </c>
      <c r="AB6" s="7">
        <v>6.0393642655019857</v>
      </c>
      <c r="AC6" s="7">
        <v>6.0393642655019857</v>
      </c>
      <c r="AD6" s="7">
        <v>6.0393642655019857</v>
      </c>
      <c r="AE6" s="7">
        <f>AE2+(3*AE3)</f>
        <v>12.19804389607545</v>
      </c>
      <c r="AF6" s="7">
        <f>AE6</f>
        <v>12.19804389607545</v>
      </c>
      <c r="AG6" s="7">
        <f>AF6</f>
        <v>12.19804389607545</v>
      </c>
      <c r="AH6" s="7">
        <f>AG6</f>
        <v>12.19804389607545</v>
      </c>
      <c r="AI6" s="7">
        <f t="shared" ref="AI6:AP6" si="0">AH6</f>
        <v>12.19804389607545</v>
      </c>
      <c r="AJ6" s="7">
        <f t="shared" si="0"/>
        <v>12.19804389607545</v>
      </c>
      <c r="AK6" s="7">
        <f t="shared" si="0"/>
        <v>12.19804389607545</v>
      </c>
      <c r="AL6" s="7">
        <f t="shared" si="0"/>
        <v>12.19804389607545</v>
      </c>
      <c r="AM6" s="7">
        <f t="shared" si="0"/>
        <v>12.19804389607545</v>
      </c>
      <c r="AN6" s="7">
        <f t="shared" si="0"/>
        <v>12.19804389607545</v>
      </c>
      <c r="AO6" s="7">
        <f t="shared" si="0"/>
        <v>12.19804389607545</v>
      </c>
      <c r="AP6" s="7">
        <f t="shared" si="0"/>
        <v>12.19804389607545</v>
      </c>
    </row>
    <row r="7" spans="1:42" s="8" customFormat="1" x14ac:dyDescent="0.3">
      <c r="A7" s="6" t="s">
        <v>2</v>
      </c>
      <c r="B7" s="7">
        <v>4.1399999999999997</v>
      </c>
      <c r="C7" s="7">
        <v>4.1399999999999997</v>
      </c>
      <c r="D7" s="7">
        <v>4.1399999999999997</v>
      </c>
      <c r="E7" s="7">
        <v>4.1399999999999997</v>
      </c>
      <c r="F7" s="7">
        <v>4.1399999999999997</v>
      </c>
      <c r="G7" s="7">
        <v>4.1399999999999997</v>
      </c>
      <c r="H7" s="7">
        <v>4.1399999999999997</v>
      </c>
      <c r="I7" s="7">
        <v>4.1399999999999997</v>
      </c>
      <c r="J7" s="7">
        <v>4.1399999999999997</v>
      </c>
      <c r="K7" s="7">
        <v>4.1399999999999997</v>
      </c>
      <c r="L7" s="7">
        <v>4.1399999999999997</v>
      </c>
      <c r="M7" s="7">
        <v>4.1399999999999997</v>
      </c>
      <c r="N7" s="7">
        <v>4.1399999999999997</v>
      </c>
      <c r="O7" s="7">
        <v>4.1399999999999997</v>
      </c>
      <c r="P7" s="7">
        <v>4.1399999999999997</v>
      </c>
      <c r="Q7" s="7">
        <v>4.1399999999999997</v>
      </c>
      <c r="R7" s="7">
        <v>4.1399999999999997</v>
      </c>
      <c r="S7" s="7">
        <v>3.11</v>
      </c>
      <c r="T7" s="7">
        <v>3.11</v>
      </c>
      <c r="U7" s="7">
        <v>3.11</v>
      </c>
      <c r="V7" s="7">
        <v>3.11</v>
      </c>
      <c r="W7" s="7">
        <v>3.11</v>
      </c>
      <c r="X7" s="7">
        <v>3.11</v>
      </c>
      <c r="Y7" s="7">
        <v>3.11</v>
      </c>
      <c r="Z7" s="7">
        <v>3.11</v>
      </c>
      <c r="AA7" s="7">
        <v>3.11</v>
      </c>
      <c r="AB7" s="7">
        <v>3.11</v>
      </c>
      <c r="AC7" s="7">
        <v>3.11</v>
      </c>
      <c r="AD7" s="7">
        <v>3.11</v>
      </c>
      <c r="AE7" s="7">
        <f>AE2</f>
        <v>5.7225000000000001</v>
      </c>
      <c r="AF7" s="7">
        <f t="shared" ref="AF7:AP9" si="1">AE7</f>
        <v>5.7225000000000001</v>
      </c>
      <c r="AG7" s="7">
        <f t="shared" si="1"/>
        <v>5.7225000000000001</v>
      </c>
      <c r="AH7" s="7">
        <f t="shared" si="1"/>
        <v>5.7225000000000001</v>
      </c>
      <c r="AI7" s="7">
        <f t="shared" si="1"/>
        <v>5.7225000000000001</v>
      </c>
      <c r="AJ7" s="7">
        <f t="shared" si="1"/>
        <v>5.7225000000000001</v>
      </c>
      <c r="AK7" s="7">
        <f t="shared" si="1"/>
        <v>5.7225000000000001</v>
      </c>
      <c r="AL7" s="7">
        <f t="shared" si="1"/>
        <v>5.7225000000000001</v>
      </c>
      <c r="AM7" s="7">
        <f t="shared" si="1"/>
        <v>5.7225000000000001</v>
      </c>
      <c r="AN7" s="7">
        <f t="shared" si="1"/>
        <v>5.7225000000000001</v>
      </c>
      <c r="AO7" s="7">
        <f t="shared" si="1"/>
        <v>5.7225000000000001</v>
      </c>
      <c r="AP7" s="7">
        <f t="shared" si="1"/>
        <v>5.7225000000000001</v>
      </c>
    </row>
    <row r="8" spans="1:42" s="8" customFormat="1" x14ac:dyDescent="0.3">
      <c r="A8" s="6" t="s">
        <v>6</v>
      </c>
      <c r="B8" s="7">
        <f>B2</f>
        <v>4.1376470588235295</v>
      </c>
      <c r="C8" s="7">
        <v>4.1376470588235295</v>
      </c>
      <c r="D8" s="7">
        <v>4.1376470588235295</v>
      </c>
      <c r="E8" s="7">
        <v>4.1376470588235295</v>
      </c>
      <c r="F8" s="7">
        <v>4.1376470588235295</v>
      </c>
      <c r="G8" s="7">
        <v>4.1376470588235295</v>
      </c>
      <c r="H8" s="7">
        <v>4.1376470588235295</v>
      </c>
      <c r="I8" s="7">
        <v>4.1376470588235295</v>
      </c>
      <c r="J8" s="7">
        <v>4.1376470588235295</v>
      </c>
      <c r="K8" s="7">
        <v>4.1376470588235295</v>
      </c>
      <c r="L8" s="7">
        <v>4.1376470588235295</v>
      </c>
      <c r="M8" s="7">
        <v>4.1376470588235295</v>
      </c>
      <c r="N8" s="7">
        <v>4.1376470588235295</v>
      </c>
      <c r="O8" s="7">
        <v>4.1376470588235295</v>
      </c>
      <c r="P8" s="7">
        <v>4.1376470588235295</v>
      </c>
      <c r="Q8" s="7">
        <v>4.1376470588235295</v>
      </c>
      <c r="R8" s="7">
        <v>4.1376470588235295</v>
      </c>
      <c r="S8" s="7">
        <v>4.1376470588235295</v>
      </c>
      <c r="T8" s="7">
        <v>4.1376470588235295</v>
      </c>
      <c r="U8" s="7">
        <v>4.1376470588235295</v>
      </c>
      <c r="V8" s="7">
        <v>4.1376470588235295</v>
      </c>
      <c r="W8" s="7">
        <v>4.1376470588235295</v>
      </c>
      <c r="X8" s="7">
        <v>4.1376470588235295</v>
      </c>
      <c r="Y8" s="7">
        <v>4.1376470588235295</v>
      </c>
      <c r="Z8" s="7">
        <v>4.1376470588235295</v>
      </c>
      <c r="AA8" s="7">
        <v>4.1376470588235295</v>
      </c>
      <c r="AB8" s="7">
        <v>4.1376470588235295</v>
      </c>
      <c r="AC8" s="7">
        <v>4.1376470588235295</v>
      </c>
      <c r="AD8" s="7">
        <v>4.1376470588235295</v>
      </c>
      <c r="AE8" s="7">
        <v>4.1376470588235295</v>
      </c>
      <c r="AF8" s="7">
        <v>4.1376470588235295</v>
      </c>
      <c r="AG8" s="7">
        <v>4.1376470588235295</v>
      </c>
      <c r="AH8" s="7">
        <v>4.1376470588235295</v>
      </c>
      <c r="AI8" s="7">
        <v>4.1376470588235295</v>
      </c>
      <c r="AJ8" s="7">
        <v>4.1376470588235295</v>
      </c>
      <c r="AK8" s="7">
        <v>4.1376470588235295</v>
      </c>
      <c r="AL8" s="7">
        <v>4.1376470588235295</v>
      </c>
      <c r="AM8" s="7">
        <v>4.1376470588235295</v>
      </c>
      <c r="AN8" s="7">
        <v>4.1376470588235295</v>
      </c>
      <c r="AO8" s="7">
        <v>4.1376470588235295</v>
      </c>
      <c r="AP8" s="7">
        <v>4.1376470588235295</v>
      </c>
    </row>
    <row r="9" spans="1:42" s="8" customFormat="1" x14ac:dyDescent="0.3">
      <c r="A9" s="6" t="s">
        <v>7</v>
      </c>
      <c r="B9" s="7">
        <v>-2.35</v>
      </c>
      <c r="C9" s="7">
        <v>-2.35</v>
      </c>
      <c r="D9" s="7">
        <v>-2.35</v>
      </c>
      <c r="E9" s="7">
        <v>-2.35</v>
      </c>
      <c r="F9" s="7">
        <v>-2.35</v>
      </c>
      <c r="G9" s="7">
        <v>-2.35</v>
      </c>
      <c r="H9" s="7">
        <v>-2.35</v>
      </c>
      <c r="I9" s="7">
        <v>-2.35</v>
      </c>
      <c r="J9" s="7">
        <v>-2.35</v>
      </c>
      <c r="K9" s="7">
        <v>-2.35</v>
      </c>
      <c r="L9" s="7">
        <v>-2.35</v>
      </c>
      <c r="M9" s="7">
        <v>-2.35</v>
      </c>
      <c r="N9" s="7">
        <v>-2.35</v>
      </c>
      <c r="O9" s="7">
        <v>-2.35</v>
      </c>
      <c r="P9" s="7">
        <v>-2.35</v>
      </c>
      <c r="Q9" s="7">
        <v>-2.35</v>
      </c>
      <c r="R9" s="7">
        <v>-2.35</v>
      </c>
      <c r="S9" s="7">
        <f>S7-(3*S3)</f>
        <v>0.18063573449801407</v>
      </c>
      <c r="T9" s="7">
        <v>0.18063573449801407</v>
      </c>
      <c r="U9" s="7">
        <v>0.18063573449801407</v>
      </c>
      <c r="V9" s="7">
        <v>0.18063573449801407</v>
      </c>
      <c r="W9" s="7">
        <v>0.18063573449801407</v>
      </c>
      <c r="X9" s="7">
        <v>0.18063573449801407</v>
      </c>
      <c r="Y9" s="7">
        <v>0.18063573449801407</v>
      </c>
      <c r="Z9" s="7">
        <v>0.18063573449801407</v>
      </c>
      <c r="AA9" s="7">
        <v>0.18063573449801407</v>
      </c>
      <c r="AB9" s="7">
        <v>0.18063573449801407</v>
      </c>
      <c r="AC9" s="7">
        <v>0.18063573449801407</v>
      </c>
      <c r="AD9" s="7">
        <v>0.18063573449801407</v>
      </c>
      <c r="AE9" s="7">
        <f>AE2-(3*AE3)</f>
        <v>-0.7530438960754493</v>
      </c>
      <c r="AF9" s="7">
        <f t="shared" si="1"/>
        <v>-0.7530438960754493</v>
      </c>
      <c r="AG9" s="7">
        <f t="shared" si="1"/>
        <v>-0.7530438960754493</v>
      </c>
      <c r="AH9" s="7">
        <f t="shared" si="1"/>
        <v>-0.7530438960754493</v>
      </c>
      <c r="AI9" s="7">
        <f t="shared" si="1"/>
        <v>-0.7530438960754493</v>
      </c>
      <c r="AJ9" s="7">
        <f t="shared" si="1"/>
        <v>-0.7530438960754493</v>
      </c>
      <c r="AK9" s="7">
        <f t="shared" si="1"/>
        <v>-0.7530438960754493</v>
      </c>
      <c r="AL9" s="7">
        <f t="shared" si="1"/>
        <v>-0.7530438960754493</v>
      </c>
      <c r="AM9" s="7">
        <f t="shared" si="1"/>
        <v>-0.7530438960754493</v>
      </c>
      <c r="AN9" s="7">
        <f t="shared" si="1"/>
        <v>-0.7530438960754493</v>
      </c>
      <c r="AO9" s="7">
        <f t="shared" si="1"/>
        <v>-0.7530438960754493</v>
      </c>
      <c r="AP9" s="7">
        <f t="shared" si="1"/>
        <v>-0.7530438960754493</v>
      </c>
    </row>
    <row r="10" spans="1:42" x14ac:dyDescent="0.3">
      <c r="A10" s="9"/>
    </row>
    <row r="11" spans="1:42" ht="15.6" x14ac:dyDescent="0.3">
      <c r="A11" s="1" t="s">
        <v>8</v>
      </c>
      <c r="B11" s="2" t="s">
        <v>1</v>
      </c>
      <c r="S11" s="2">
        <v>2015</v>
      </c>
      <c r="AE11" s="2">
        <v>2016</v>
      </c>
    </row>
    <row r="12" spans="1:42" s="2" customFormat="1" x14ac:dyDescent="0.3">
      <c r="A12" s="3" t="s">
        <v>2</v>
      </c>
      <c r="B12" s="3">
        <f>AVERAGE(B15:R15)</f>
        <v>3.9811764705882355</v>
      </c>
      <c r="S12" s="3">
        <f>AVERAGE(G15:R15)</f>
        <v>3.8900000000000006</v>
      </c>
      <c r="AE12" s="3">
        <f>AVERAGE(S15:AD15)</f>
        <v>5.2649999999999997</v>
      </c>
    </row>
    <row r="13" spans="1:42" s="2" customFormat="1" x14ac:dyDescent="0.3">
      <c r="A13" s="3" t="s">
        <v>3</v>
      </c>
      <c r="B13" s="3">
        <f>_xlfn.STDEV.P(B15:R15)</f>
        <v>1.0750479187839277</v>
      </c>
      <c r="S13" s="3">
        <f>_xlfn.STDEV.P(G15:R15)</f>
        <v>0.84203127416187196</v>
      </c>
      <c r="AE13" s="3">
        <f>_xlfn.STDEV.P(S15:AD15)</f>
        <v>2.3204794763151875</v>
      </c>
    </row>
    <row r="14" spans="1:42" s="2" customFormat="1" x14ac:dyDescent="0.3">
      <c r="A14" s="4"/>
      <c r="B14" s="5">
        <v>41852</v>
      </c>
      <c r="C14" s="5">
        <v>41883</v>
      </c>
      <c r="D14" s="5">
        <v>41913</v>
      </c>
      <c r="E14" s="5">
        <v>41944</v>
      </c>
      <c r="F14" s="5">
        <v>41974</v>
      </c>
      <c r="G14" s="5">
        <v>42005</v>
      </c>
      <c r="H14" s="5">
        <v>42036</v>
      </c>
      <c r="I14" s="5">
        <v>42064</v>
      </c>
      <c r="J14" s="5">
        <v>42095</v>
      </c>
      <c r="K14" s="5">
        <v>42125</v>
      </c>
      <c r="L14" s="5">
        <v>42156</v>
      </c>
      <c r="M14" s="5">
        <v>42186</v>
      </c>
      <c r="N14" s="5">
        <v>42217</v>
      </c>
      <c r="O14" s="5">
        <v>42248</v>
      </c>
      <c r="P14" s="5">
        <v>42278</v>
      </c>
      <c r="Q14" s="5">
        <v>42309</v>
      </c>
      <c r="R14" s="5">
        <v>42339</v>
      </c>
      <c r="S14" s="5">
        <v>42370</v>
      </c>
      <c r="T14" s="5">
        <v>42401</v>
      </c>
      <c r="U14" s="5">
        <v>42430</v>
      </c>
      <c r="V14" s="5">
        <v>42461</v>
      </c>
      <c r="W14" s="5">
        <v>42491</v>
      </c>
      <c r="X14" s="5">
        <v>42522</v>
      </c>
      <c r="Y14" s="5">
        <v>42552</v>
      </c>
      <c r="Z14" s="5">
        <v>42583</v>
      </c>
      <c r="AA14" s="5">
        <v>42614</v>
      </c>
      <c r="AB14" s="5">
        <v>42644</v>
      </c>
      <c r="AC14" s="5">
        <v>42675</v>
      </c>
      <c r="AD14" s="5">
        <v>42705</v>
      </c>
      <c r="AE14" s="5">
        <v>42736</v>
      </c>
      <c r="AF14" s="5">
        <v>42767</v>
      </c>
      <c r="AG14" s="5">
        <v>42795</v>
      </c>
      <c r="AH14" s="5">
        <v>42826</v>
      </c>
      <c r="AI14" s="5">
        <v>42856</v>
      </c>
      <c r="AJ14" s="5">
        <v>42887</v>
      </c>
      <c r="AK14" s="5">
        <v>42917</v>
      </c>
      <c r="AL14" s="5">
        <v>42948</v>
      </c>
      <c r="AM14" s="5">
        <v>42979</v>
      </c>
      <c r="AN14" s="5">
        <v>43009</v>
      </c>
      <c r="AO14" s="5">
        <v>43040</v>
      </c>
      <c r="AP14" s="5">
        <v>43070</v>
      </c>
    </row>
    <row r="15" spans="1:42" s="8" customFormat="1" x14ac:dyDescent="0.3">
      <c r="A15" s="6" t="s">
        <v>9</v>
      </c>
      <c r="B15" s="7">
        <v>6</v>
      </c>
      <c r="C15" s="7">
        <v>6</v>
      </c>
      <c r="D15" s="7">
        <v>3</v>
      </c>
      <c r="E15" s="7">
        <v>3</v>
      </c>
      <c r="F15" s="7">
        <v>3</v>
      </c>
      <c r="G15" s="7">
        <v>3</v>
      </c>
      <c r="H15" s="7">
        <v>3</v>
      </c>
      <c r="I15" s="7">
        <v>3</v>
      </c>
      <c r="J15" s="7">
        <v>3</v>
      </c>
      <c r="K15" s="7">
        <v>5.33</v>
      </c>
      <c r="L15" s="7">
        <v>3.67</v>
      </c>
      <c r="M15" s="7">
        <v>3.67</v>
      </c>
      <c r="N15" s="7">
        <v>3.67</v>
      </c>
      <c r="O15" s="7">
        <v>3.67</v>
      </c>
      <c r="P15" s="7">
        <v>5</v>
      </c>
      <c r="Q15" s="7">
        <v>4.67</v>
      </c>
      <c r="R15" s="7">
        <v>5</v>
      </c>
      <c r="S15" s="7">
        <v>10.75</v>
      </c>
      <c r="T15" s="7">
        <v>8.8800000000000008</v>
      </c>
      <c r="U15" s="7">
        <v>7.13</v>
      </c>
      <c r="V15" s="7">
        <v>4.53</v>
      </c>
      <c r="W15" s="7">
        <v>5.13</v>
      </c>
      <c r="X15" s="7">
        <v>3.8</v>
      </c>
      <c r="Y15" s="7">
        <v>3.29</v>
      </c>
      <c r="Z15" s="7">
        <v>3.14</v>
      </c>
      <c r="AA15" s="7">
        <v>3.23</v>
      </c>
      <c r="AB15" s="7">
        <v>3.8</v>
      </c>
      <c r="AC15" s="7">
        <v>4.5999999999999996</v>
      </c>
      <c r="AD15" s="7">
        <v>4.9000000000000004</v>
      </c>
      <c r="AE15" s="7">
        <v>5.13</v>
      </c>
      <c r="AF15" s="7">
        <v>4.88</v>
      </c>
      <c r="AG15" s="7">
        <v>3.38</v>
      </c>
      <c r="AH15" s="7">
        <v>3.14</v>
      </c>
      <c r="AI15" s="7">
        <v>3.78</v>
      </c>
      <c r="AJ15" s="7">
        <v>3.78</v>
      </c>
      <c r="AK15" s="7">
        <v>4</v>
      </c>
      <c r="AL15" s="7">
        <v>3.6</v>
      </c>
      <c r="AM15" s="7"/>
      <c r="AN15" s="7"/>
      <c r="AO15" s="7"/>
      <c r="AP15" s="7"/>
    </row>
    <row r="16" spans="1:42" s="8" customFormat="1" x14ac:dyDescent="0.3">
      <c r="A16" s="6" t="s">
        <v>5</v>
      </c>
      <c r="B16" s="7">
        <v>7.2</v>
      </c>
      <c r="C16" s="7">
        <v>7.2</v>
      </c>
      <c r="D16" s="7">
        <v>7.2</v>
      </c>
      <c r="E16" s="7">
        <v>7.2</v>
      </c>
      <c r="F16" s="7">
        <v>7.2</v>
      </c>
      <c r="G16" s="7">
        <v>7.2</v>
      </c>
      <c r="H16" s="7">
        <v>7.2</v>
      </c>
      <c r="I16" s="7">
        <v>7.2</v>
      </c>
      <c r="J16" s="7">
        <v>7.2</v>
      </c>
      <c r="K16" s="7">
        <v>7.2</v>
      </c>
      <c r="L16" s="7">
        <v>7.2</v>
      </c>
      <c r="M16" s="7">
        <v>7.2</v>
      </c>
      <c r="N16" s="7">
        <v>7.2</v>
      </c>
      <c r="O16" s="7">
        <v>7.2</v>
      </c>
      <c r="P16" s="7">
        <v>7.2</v>
      </c>
      <c r="Q16" s="7">
        <v>7.2</v>
      </c>
      <c r="R16" s="7">
        <v>7.2</v>
      </c>
      <c r="S16" s="7">
        <f>S17+(3*S13)</f>
        <v>6.4160938224856165</v>
      </c>
      <c r="T16" s="7">
        <v>6.4160938224856165</v>
      </c>
      <c r="U16" s="7">
        <v>6.4160938224856165</v>
      </c>
      <c r="V16" s="7">
        <v>6.4160938224856165</v>
      </c>
      <c r="W16" s="7">
        <v>6.4160938224856165</v>
      </c>
      <c r="X16" s="7">
        <v>6.4160938224856165</v>
      </c>
      <c r="Y16" s="7">
        <v>6.4160938224856165</v>
      </c>
      <c r="Z16" s="7">
        <v>6.4160938224856165</v>
      </c>
      <c r="AA16" s="7">
        <v>6.4160938224856165</v>
      </c>
      <c r="AB16" s="7">
        <v>6.4160938224856165</v>
      </c>
      <c r="AC16" s="7">
        <v>6.4160938224856165</v>
      </c>
      <c r="AD16" s="7">
        <v>6.4160938224856165</v>
      </c>
      <c r="AE16" s="7">
        <f>AE12+(3*AE13)</f>
        <v>12.226438428945563</v>
      </c>
      <c r="AF16" s="7">
        <v>12.226438428945563</v>
      </c>
      <c r="AG16" s="7">
        <v>12.226438428945563</v>
      </c>
      <c r="AH16" s="7">
        <v>12.226438428945563</v>
      </c>
      <c r="AI16" s="7">
        <v>12.226438428945563</v>
      </c>
      <c r="AJ16" s="7">
        <v>12.226438428945563</v>
      </c>
      <c r="AK16" s="7">
        <v>12.226438428945563</v>
      </c>
      <c r="AL16" s="7">
        <v>12.226438428945563</v>
      </c>
      <c r="AM16" s="7">
        <v>12.226438428945563</v>
      </c>
      <c r="AN16" s="7">
        <v>12.226438428945563</v>
      </c>
      <c r="AO16" s="7">
        <v>12.226438428945563</v>
      </c>
      <c r="AP16" s="7">
        <v>12.226438428945563</v>
      </c>
    </row>
    <row r="17" spans="1:42" s="8" customFormat="1" x14ac:dyDescent="0.3">
      <c r="A17" s="6" t="s">
        <v>2</v>
      </c>
      <c r="B17" s="7">
        <v>3.98</v>
      </c>
      <c r="C17" s="7">
        <v>3.98</v>
      </c>
      <c r="D17" s="7">
        <v>3.98</v>
      </c>
      <c r="E17" s="7">
        <v>3.98</v>
      </c>
      <c r="F17" s="7">
        <v>3.98</v>
      </c>
      <c r="G17" s="7">
        <v>3.98</v>
      </c>
      <c r="H17" s="7">
        <v>3.98</v>
      </c>
      <c r="I17" s="7">
        <v>3.98</v>
      </c>
      <c r="J17" s="7">
        <v>3.98</v>
      </c>
      <c r="K17" s="7">
        <v>3.98</v>
      </c>
      <c r="L17" s="7">
        <v>3.98</v>
      </c>
      <c r="M17" s="7">
        <v>3.98</v>
      </c>
      <c r="N17" s="7">
        <v>3.98</v>
      </c>
      <c r="O17" s="7">
        <v>3.98</v>
      </c>
      <c r="P17" s="7">
        <v>3.98</v>
      </c>
      <c r="Q17" s="7">
        <v>3.98</v>
      </c>
      <c r="R17" s="7">
        <v>3.98</v>
      </c>
      <c r="S17" s="7">
        <f>S12</f>
        <v>3.8900000000000006</v>
      </c>
      <c r="T17" s="7">
        <v>3.8900000000000006</v>
      </c>
      <c r="U17" s="7">
        <v>3.8900000000000006</v>
      </c>
      <c r="V17" s="7">
        <v>3.8900000000000006</v>
      </c>
      <c r="W17" s="7">
        <v>3.8900000000000006</v>
      </c>
      <c r="X17" s="7">
        <v>3.8900000000000006</v>
      </c>
      <c r="Y17" s="7">
        <v>3.8900000000000006</v>
      </c>
      <c r="Z17" s="7">
        <v>3.8900000000000006</v>
      </c>
      <c r="AA17" s="7">
        <v>3.8900000000000006</v>
      </c>
      <c r="AB17" s="7">
        <v>3.8900000000000006</v>
      </c>
      <c r="AC17" s="7">
        <v>3.8900000000000006</v>
      </c>
      <c r="AD17" s="7">
        <v>3.8900000000000006</v>
      </c>
      <c r="AE17" s="7">
        <f>AE12</f>
        <v>5.2649999999999997</v>
      </c>
      <c r="AF17" s="7">
        <v>5.2649999999999997</v>
      </c>
      <c r="AG17" s="7">
        <v>5.2649999999999997</v>
      </c>
      <c r="AH17" s="7">
        <v>5.2649999999999997</v>
      </c>
      <c r="AI17" s="7">
        <v>5.2649999999999997</v>
      </c>
      <c r="AJ17" s="7">
        <v>5.2649999999999997</v>
      </c>
      <c r="AK17" s="7">
        <v>5.2649999999999997</v>
      </c>
      <c r="AL17" s="7">
        <v>5.2649999999999997</v>
      </c>
      <c r="AM17" s="7">
        <v>5.2649999999999997</v>
      </c>
      <c r="AN17" s="7">
        <v>5.2649999999999997</v>
      </c>
      <c r="AO17" s="7">
        <v>5.2649999999999997</v>
      </c>
      <c r="AP17" s="7">
        <v>5.2649999999999997</v>
      </c>
    </row>
    <row r="18" spans="1:42" s="8" customFormat="1" x14ac:dyDescent="0.3">
      <c r="A18" s="6" t="s">
        <v>6</v>
      </c>
      <c r="B18" s="7">
        <f>B12</f>
        <v>3.9811764705882355</v>
      </c>
      <c r="C18" s="7">
        <v>3.9811764705882355</v>
      </c>
      <c r="D18" s="7">
        <v>3.9811764705882355</v>
      </c>
      <c r="E18" s="7">
        <v>3.9811764705882355</v>
      </c>
      <c r="F18" s="7">
        <v>3.9811764705882355</v>
      </c>
      <c r="G18" s="7">
        <v>3.9811764705882355</v>
      </c>
      <c r="H18" s="7">
        <v>3.9811764705882355</v>
      </c>
      <c r="I18" s="7">
        <v>3.9811764705882355</v>
      </c>
      <c r="J18" s="7">
        <v>3.9811764705882355</v>
      </c>
      <c r="K18" s="7">
        <v>3.9811764705882355</v>
      </c>
      <c r="L18" s="7">
        <v>3.9811764705882355</v>
      </c>
      <c r="M18" s="7">
        <v>3.9811764705882355</v>
      </c>
      <c r="N18" s="7">
        <v>3.9811764705882355</v>
      </c>
      <c r="O18" s="7">
        <v>3.9811764705882355</v>
      </c>
      <c r="P18" s="7">
        <v>3.9811764705882355</v>
      </c>
      <c r="Q18" s="7">
        <v>3.9811764705882355</v>
      </c>
      <c r="R18" s="7">
        <v>3.9811764705882355</v>
      </c>
      <c r="S18" s="7">
        <v>3.9811764705882355</v>
      </c>
      <c r="T18" s="7">
        <v>3.9811764705882355</v>
      </c>
      <c r="U18" s="7">
        <v>3.9811764705882355</v>
      </c>
      <c r="V18" s="7">
        <v>3.9811764705882355</v>
      </c>
      <c r="W18" s="7">
        <v>3.9811764705882355</v>
      </c>
      <c r="X18" s="7">
        <v>3.9811764705882355</v>
      </c>
      <c r="Y18" s="7">
        <v>3.9811764705882355</v>
      </c>
      <c r="Z18" s="7">
        <v>3.9811764705882355</v>
      </c>
      <c r="AA18" s="7">
        <v>3.9811764705882355</v>
      </c>
      <c r="AB18" s="7">
        <v>3.9811764705882355</v>
      </c>
      <c r="AC18" s="7">
        <v>3.9811764705882355</v>
      </c>
      <c r="AD18" s="7">
        <v>3.9811764705882355</v>
      </c>
      <c r="AE18" s="7">
        <v>3.9811764705882355</v>
      </c>
      <c r="AF18" s="7">
        <v>3.9811764705882355</v>
      </c>
      <c r="AG18" s="7">
        <v>3.9811764705882355</v>
      </c>
      <c r="AH18" s="7">
        <v>3.9811764705882355</v>
      </c>
      <c r="AI18" s="7">
        <v>3.9811764705882355</v>
      </c>
      <c r="AJ18" s="7">
        <v>3.9811764705882355</v>
      </c>
      <c r="AK18" s="7">
        <v>3.9811764705882355</v>
      </c>
      <c r="AL18" s="7">
        <v>3.9811764705882355</v>
      </c>
      <c r="AM18" s="7">
        <v>3.9811764705882355</v>
      </c>
      <c r="AN18" s="7">
        <v>3.9811764705882355</v>
      </c>
      <c r="AO18" s="7">
        <v>3.9811764705882355</v>
      </c>
      <c r="AP18" s="7">
        <v>3.9811764705882355</v>
      </c>
    </row>
    <row r="19" spans="1:42" s="8" customFormat="1" x14ac:dyDescent="0.3">
      <c r="A19" s="6" t="s">
        <v>7</v>
      </c>
      <c r="B19" s="7">
        <v>0.76</v>
      </c>
      <c r="C19" s="7">
        <v>0.76</v>
      </c>
      <c r="D19" s="7">
        <v>0.76</v>
      </c>
      <c r="E19" s="7">
        <v>0.76</v>
      </c>
      <c r="F19" s="7">
        <v>0.76</v>
      </c>
      <c r="G19" s="7">
        <v>0.76</v>
      </c>
      <c r="H19" s="7">
        <v>0.76</v>
      </c>
      <c r="I19" s="7">
        <v>0.76</v>
      </c>
      <c r="J19" s="7">
        <v>0.76</v>
      </c>
      <c r="K19" s="7">
        <v>0.76</v>
      </c>
      <c r="L19" s="7">
        <v>0.76</v>
      </c>
      <c r="M19" s="7">
        <v>0.76</v>
      </c>
      <c r="N19" s="7">
        <v>0.76</v>
      </c>
      <c r="O19" s="7">
        <v>0.76</v>
      </c>
      <c r="P19" s="7">
        <v>0.76</v>
      </c>
      <c r="Q19" s="7">
        <v>0.76</v>
      </c>
      <c r="R19" s="7">
        <v>0.76</v>
      </c>
      <c r="S19" s="7">
        <f>S17-(3*S13)</f>
        <v>1.3639061775143846</v>
      </c>
      <c r="T19" s="7">
        <v>1.3639061775143846</v>
      </c>
      <c r="U19" s="7">
        <v>1.3639061775143846</v>
      </c>
      <c r="V19" s="7">
        <v>1.3639061775143846</v>
      </c>
      <c r="W19" s="7">
        <v>1.3639061775143846</v>
      </c>
      <c r="X19" s="7">
        <v>1.3639061775143846</v>
      </c>
      <c r="Y19" s="7">
        <v>1.3639061775143846</v>
      </c>
      <c r="Z19" s="7">
        <v>1.3639061775143846</v>
      </c>
      <c r="AA19" s="7">
        <v>1.3639061775143846</v>
      </c>
      <c r="AB19" s="7">
        <v>1.3639061775143846</v>
      </c>
      <c r="AC19" s="7">
        <v>1.3639061775143846</v>
      </c>
      <c r="AD19" s="7">
        <v>1.3639061775143846</v>
      </c>
      <c r="AE19" s="7">
        <f>AE12-(3*AE13)</f>
        <v>-1.6964384289455632</v>
      </c>
      <c r="AF19" s="7">
        <v>-1.6964384289455632</v>
      </c>
      <c r="AG19" s="7">
        <v>-1.6964384289455632</v>
      </c>
      <c r="AH19" s="7">
        <v>-1.6964384289455632</v>
      </c>
      <c r="AI19" s="7">
        <v>-1.6964384289455632</v>
      </c>
      <c r="AJ19" s="7">
        <v>-1.6964384289455632</v>
      </c>
      <c r="AK19" s="7">
        <v>-1.6964384289455632</v>
      </c>
      <c r="AL19" s="7">
        <v>-1.6964384289455632</v>
      </c>
      <c r="AM19" s="7">
        <v>-1.6964384289455632</v>
      </c>
      <c r="AN19" s="7">
        <v>-1.6964384289455632</v>
      </c>
      <c r="AO19" s="7">
        <v>-1.6964384289455632</v>
      </c>
      <c r="AP19" s="7">
        <v>-1.6964384289455632</v>
      </c>
    </row>
    <row r="20" spans="1:42" x14ac:dyDescent="0.3">
      <c r="A20" s="9"/>
    </row>
    <row r="21" spans="1:42" ht="15.6" x14ac:dyDescent="0.3">
      <c r="A21" s="1" t="s">
        <v>10</v>
      </c>
      <c r="B21" s="2" t="s">
        <v>1</v>
      </c>
      <c r="S21" s="2">
        <v>2015</v>
      </c>
      <c r="AE21" s="2">
        <v>2016</v>
      </c>
    </row>
    <row r="22" spans="1:42" s="2" customFormat="1" x14ac:dyDescent="0.3">
      <c r="A22" s="3" t="s">
        <v>2</v>
      </c>
      <c r="B22" s="3">
        <f>AVERAGE(B25:R25)</f>
        <v>3.1764705882352939</v>
      </c>
      <c r="S22" s="3">
        <f>AVERAGE(G25:R25)</f>
        <v>2.5</v>
      </c>
      <c r="AE22" s="3">
        <f>AVERAGE(S25:AD25)</f>
        <v>6.0091666666666663</v>
      </c>
    </row>
    <row r="23" spans="1:42" s="2" customFormat="1" x14ac:dyDescent="0.3">
      <c r="A23" s="3" t="s">
        <v>3</v>
      </c>
      <c r="B23" s="3">
        <f>_xlfn.STDEV.P(B25:R25)</f>
        <v>1.7570695562798688</v>
      </c>
      <c r="S23" s="3">
        <f>_xlfn.STDEV.P(G25:R25)</f>
        <v>0.64636161189641672</v>
      </c>
      <c r="AE23" s="3">
        <f>_xlfn.STDEV.P(S25:AD25)</f>
        <v>1.8508847358913396</v>
      </c>
    </row>
    <row r="24" spans="1:42" s="2" customFormat="1" x14ac:dyDescent="0.3">
      <c r="A24" s="4"/>
      <c r="B24" s="5">
        <v>41852</v>
      </c>
      <c r="C24" s="5">
        <v>41883</v>
      </c>
      <c r="D24" s="5">
        <v>41913</v>
      </c>
      <c r="E24" s="5">
        <v>41944</v>
      </c>
      <c r="F24" s="5">
        <v>41974</v>
      </c>
      <c r="G24" s="5">
        <v>42005</v>
      </c>
      <c r="H24" s="5">
        <v>42036</v>
      </c>
      <c r="I24" s="5">
        <v>42064</v>
      </c>
      <c r="J24" s="5">
        <v>42095</v>
      </c>
      <c r="K24" s="5">
        <v>42125</v>
      </c>
      <c r="L24" s="5">
        <v>42156</v>
      </c>
      <c r="M24" s="5">
        <v>42186</v>
      </c>
      <c r="N24" s="5">
        <v>42217</v>
      </c>
      <c r="O24" s="5">
        <v>42248</v>
      </c>
      <c r="P24" s="5">
        <v>42278</v>
      </c>
      <c r="Q24" s="5">
        <v>42309</v>
      </c>
      <c r="R24" s="5">
        <v>42339</v>
      </c>
      <c r="S24" s="5">
        <v>42370</v>
      </c>
      <c r="T24" s="5">
        <v>42401</v>
      </c>
      <c r="U24" s="5">
        <v>42430</v>
      </c>
      <c r="V24" s="5">
        <v>42461</v>
      </c>
      <c r="W24" s="5">
        <v>42491</v>
      </c>
      <c r="X24" s="5">
        <v>42522</v>
      </c>
      <c r="Y24" s="5">
        <v>42552</v>
      </c>
      <c r="Z24" s="5">
        <v>42583</v>
      </c>
      <c r="AA24" s="5">
        <v>42614</v>
      </c>
      <c r="AB24" s="5">
        <v>42644</v>
      </c>
      <c r="AC24" s="5">
        <v>42675</v>
      </c>
      <c r="AD24" s="5">
        <v>42705</v>
      </c>
      <c r="AE24" s="5">
        <v>42736</v>
      </c>
      <c r="AF24" s="5">
        <v>42767</v>
      </c>
      <c r="AG24" s="5">
        <v>42795</v>
      </c>
      <c r="AH24" s="5">
        <v>42826</v>
      </c>
      <c r="AI24" s="5">
        <v>42856</v>
      </c>
      <c r="AJ24" s="5">
        <v>42887</v>
      </c>
      <c r="AK24" s="5">
        <v>42917</v>
      </c>
      <c r="AL24" s="5">
        <v>42948</v>
      </c>
      <c r="AM24" s="5">
        <v>42979</v>
      </c>
      <c r="AN24" s="5">
        <v>43009</v>
      </c>
      <c r="AO24" s="5">
        <v>43040</v>
      </c>
      <c r="AP24" s="5">
        <v>43070</v>
      </c>
    </row>
    <row r="25" spans="1:42" s="8" customFormat="1" x14ac:dyDescent="0.3">
      <c r="A25" s="6" t="s">
        <v>10</v>
      </c>
      <c r="B25" s="7">
        <v>6</v>
      </c>
      <c r="C25" s="7">
        <v>9</v>
      </c>
      <c r="D25" s="7">
        <v>3</v>
      </c>
      <c r="E25" s="7">
        <v>3</v>
      </c>
      <c r="F25" s="7">
        <v>3</v>
      </c>
      <c r="G25" s="7">
        <v>3</v>
      </c>
      <c r="H25" s="7">
        <v>3</v>
      </c>
      <c r="I25" s="7">
        <v>3</v>
      </c>
      <c r="J25" s="7">
        <v>3</v>
      </c>
      <c r="K25" s="7">
        <v>2.67</v>
      </c>
      <c r="L25" s="7">
        <v>2.33</v>
      </c>
      <c r="M25" s="7">
        <v>3</v>
      </c>
      <c r="N25" s="7">
        <v>3</v>
      </c>
      <c r="O25" s="7">
        <v>2.67</v>
      </c>
      <c r="P25" s="7">
        <v>1.33</v>
      </c>
      <c r="Q25" s="7">
        <v>1.33</v>
      </c>
      <c r="R25" s="7">
        <v>1.67</v>
      </c>
      <c r="S25" s="7">
        <v>11.38</v>
      </c>
      <c r="T25" s="7">
        <v>7</v>
      </c>
      <c r="U25" s="7">
        <v>6.38</v>
      </c>
      <c r="V25" s="7">
        <v>5.47</v>
      </c>
      <c r="W25" s="7">
        <v>5.38</v>
      </c>
      <c r="X25" s="7">
        <v>4.4000000000000004</v>
      </c>
      <c r="Y25" s="7">
        <v>4.29</v>
      </c>
      <c r="Z25" s="7">
        <v>4.8600000000000003</v>
      </c>
      <c r="AA25" s="7">
        <v>4.8499999999999996</v>
      </c>
      <c r="AB25" s="7">
        <v>4.9000000000000004</v>
      </c>
      <c r="AC25" s="7">
        <v>6.2</v>
      </c>
      <c r="AD25" s="7">
        <v>7</v>
      </c>
      <c r="AE25" s="7">
        <v>7.13</v>
      </c>
      <c r="AF25" s="7">
        <v>6.5</v>
      </c>
      <c r="AG25" s="7">
        <v>5</v>
      </c>
      <c r="AH25" s="7">
        <v>4.8600000000000003</v>
      </c>
      <c r="AI25" s="7">
        <v>5.22</v>
      </c>
      <c r="AJ25" s="7">
        <v>5.56</v>
      </c>
      <c r="AK25" s="7">
        <v>5.1100000000000003</v>
      </c>
      <c r="AL25" s="7">
        <v>4.2</v>
      </c>
      <c r="AM25" s="7"/>
      <c r="AN25" s="7"/>
      <c r="AO25" s="7"/>
      <c r="AP25" s="7"/>
    </row>
    <row r="26" spans="1:42" s="8" customFormat="1" x14ac:dyDescent="0.3">
      <c r="A26" s="6" t="s">
        <v>5</v>
      </c>
      <c r="B26" s="7">
        <v>8.4499999999999993</v>
      </c>
      <c r="C26" s="7">
        <v>8.4499999999999993</v>
      </c>
      <c r="D26" s="7">
        <v>8.4499999999999993</v>
      </c>
      <c r="E26" s="7">
        <v>8.4499999999999993</v>
      </c>
      <c r="F26" s="7">
        <v>8.4499999999999993</v>
      </c>
      <c r="G26" s="7">
        <v>8.4499999999999993</v>
      </c>
      <c r="H26" s="7">
        <v>8.4499999999999993</v>
      </c>
      <c r="I26" s="7">
        <v>8.4499999999999993</v>
      </c>
      <c r="J26" s="7">
        <v>8.4499999999999993</v>
      </c>
      <c r="K26" s="7">
        <v>8.4499999999999993</v>
      </c>
      <c r="L26" s="7">
        <v>8.4499999999999993</v>
      </c>
      <c r="M26" s="7">
        <v>8.4499999999999993</v>
      </c>
      <c r="N26" s="7">
        <v>8.4499999999999993</v>
      </c>
      <c r="O26" s="7">
        <v>8.4499999999999993</v>
      </c>
      <c r="P26" s="7">
        <v>8.4499999999999993</v>
      </c>
      <c r="Q26" s="7">
        <v>8.4499999999999993</v>
      </c>
      <c r="R26" s="7">
        <v>8.4499999999999993</v>
      </c>
      <c r="S26" s="7">
        <f>S27+(3*S23)</f>
        <v>4.4390848356892505</v>
      </c>
      <c r="T26" s="7">
        <v>4.4390848356892505</v>
      </c>
      <c r="U26" s="7">
        <v>4.4390848356892505</v>
      </c>
      <c r="V26" s="7">
        <v>4.4390848356892505</v>
      </c>
      <c r="W26" s="7">
        <v>4.4390848356892505</v>
      </c>
      <c r="X26" s="7">
        <v>4.4390848356892505</v>
      </c>
      <c r="Y26" s="7">
        <v>4.4390848356892505</v>
      </c>
      <c r="Z26" s="7">
        <v>4.4390848356892505</v>
      </c>
      <c r="AA26" s="7">
        <v>4.4390848356892505</v>
      </c>
      <c r="AB26" s="7">
        <v>4.4390848356892505</v>
      </c>
      <c r="AC26" s="7">
        <v>4.4390848356892505</v>
      </c>
      <c r="AD26" s="7">
        <v>4.4390848356892505</v>
      </c>
      <c r="AE26" s="7">
        <f>AE22+(3*AE23)</f>
        <v>11.561820874340686</v>
      </c>
      <c r="AF26" s="7">
        <v>11.561820874340686</v>
      </c>
      <c r="AG26" s="7">
        <v>11.561820874340686</v>
      </c>
      <c r="AH26" s="7">
        <v>11.561820874340686</v>
      </c>
      <c r="AI26" s="7">
        <v>11.561820874340686</v>
      </c>
      <c r="AJ26" s="7">
        <v>11.561820874340686</v>
      </c>
      <c r="AK26" s="7">
        <v>11.561820874340686</v>
      </c>
      <c r="AL26" s="7">
        <v>11.561820874340686</v>
      </c>
      <c r="AM26" s="7">
        <v>11.561820874340686</v>
      </c>
      <c r="AN26" s="7">
        <v>11.561820874340686</v>
      </c>
      <c r="AO26" s="7">
        <v>11.561820874340686</v>
      </c>
      <c r="AP26" s="7">
        <v>11.561820874340686</v>
      </c>
    </row>
    <row r="27" spans="1:42" s="8" customFormat="1" x14ac:dyDescent="0.3">
      <c r="A27" s="6" t="s">
        <v>2</v>
      </c>
      <c r="B27" s="7">
        <v>3.18</v>
      </c>
      <c r="C27" s="7">
        <v>3.18</v>
      </c>
      <c r="D27" s="7">
        <v>3.18</v>
      </c>
      <c r="E27" s="7">
        <v>3.18</v>
      </c>
      <c r="F27" s="7">
        <v>3.18</v>
      </c>
      <c r="G27" s="7">
        <v>3.18</v>
      </c>
      <c r="H27" s="7">
        <v>3.18</v>
      </c>
      <c r="I27" s="7">
        <v>3.18</v>
      </c>
      <c r="J27" s="7">
        <v>3.18</v>
      </c>
      <c r="K27" s="7">
        <v>3.18</v>
      </c>
      <c r="L27" s="7">
        <v>3.18</v>
      </c>
      <c r="M27" s="7">
        <v>3.18</v>
      </c>
      <c r="N27" s="7">
        <v>3.18</v>
      </c>
      <c r="O27" s="7">
        <v>3.18</v>
      </c>
      <c r="P27" s="7">
        <v>3.18</v>
      </c>
      <c r="Q27" s="7">
        <v>3.18</v>
      </c>
      <c r="R27" s="7">
        <v>3.18</v>
      </c>
      <c r="S27" s="7">
        <f>S22</f>
        <v>2.5</v>
      </c>
      <c r="T27" s="7">
        <v>2.5</v>
      </c>
      <c r="U27" s="7">
        <v>2.5</v>
      </c>
      <c r="V27" s="7">
        <v>2.5</v>
      </c>
      <c r="W27" s="7">
        <v>2.5</v>
      </c>
      <c r="X27" s="7">
        <v>2.5</v>
      </c>
      <c r="Y27" s="7">
        <v>2.5</v>
      </c>
      <c r="Z27" s="7">
        <v>2.5</v>
      </c>
      <c r="AA27" s="7">
        <v>2.5</v>
      </c>
      <c r="AB27" s="7">
        <v>2.5</v>
      </c>
      <c r="AC27" s="7">
        <v>2.5</v>
      </c>
      <c r="AD27" s="7">
        <v>2.5</v>
      </c>
      <c r="AE27" s="7">
        <f>AE22</f>
        <v>6.0091666666666663</v>
      </c>
      <c r="AF27" s="7">
        <v>6.0091666666666663</v>
      </c>
      <c r="AG27" s="7">
        <v>6.0091666666666663</v>
      </c>
      <c r="AH27" s="7">
        <v>6.0091666666666663</v>
      </c>
      <c r="AI27" s="7">
        <v>6.0091666666666663</v>
      </c>
      <c r="AJ27" s="7">
        <v>6.0091666666666663</v>
      </c>
      <c r="AK27" s="7">
        <v>6.0091666666666663</v>
      </c>
      <c r="AL27" s="7">
        <v>6.0091666666666663</v>
      </c>
      <c r="AM27" s="7">
        <v>6.0091666666666663</v>
      </c>
      <c r="AN27" s="7">
        <v>6.0091666666666663</v>
      </c>
      <c r="AO27" s="7">
        <v>6.0091666666666663</v>
      </c>
      <c r="AP27" s="7">
        <v>6.0091666666666663</v>
      </c>
    </row>
    <row r="28" spans="1:42" s="8" customFormat="1" x14ac:dyDescent="0.3">
      <c r="A28" s="6" t="s">
        <v>6</v>
      </c>
      <c r="B28" s="7">
        <f>B22</f>
        <v>3.1764705882352939</v>
      </c>
      <c r="C28" s="7">
        <v>3.1764705882352939</v>
      </c>
      <c r="D28" s="7">
        <v>3.1764705882352939</v>
      </c>
      <c r="E28" s="7">
        <v>3.1764705882352939</v>
      </c>
      <c r="F28" s="7">
        <v>3.1764705882352939</v>
      </c>
      <c r="G28" s="7">
        <v>3.1764705882352939</v>
      </c>
      <c r="H28" s="7">
        <v>3.1764705882352939</v>
      </c>
      <c r="I28" s="7">
        <v>3.1764705882352939</v>
      </c>
      <c r="J28" s="7">
        <v>3.1764705882352939</v>
      </c>
      <c r="K28" s="7">
        <v>3.1764705882352939</v>
      </c>
      <c r="L28" s="7">
        <v>3.1764705882352939</v>
      </c>
      <c r="M28" s="7">
        <v>3.1764705882352939</v>
      </c>
      <c r="N28" s="7">
        <v>3.1764705882352939</v>
      </c>
      <c r="O28" s="7">
        <v>3.1764705882352939</v>
      </c>
      <c r="P28" s="7">
        <v>3.1764705882352939</v>
      </c>
      <c r="Q28" s="7">
        <v>3.1764705882352939</v>
      </c>
      <c r="R28" s="7">
        <v>3.1764705882352939</v>
      </c>
      <c r="S28" s="7">
        <v>3.1764705882352939</v>
      </c>
      <c r="T28" s="7">
        <v>3.1764705882352939</v>
      </c>
      <c r="U28" s="7">
        <v>3.1764705882352939</v>
      </c>
      <c r="V28" s="7">
        <v>3.1764705882352939</v>
      </c>
      <c r="W28" s="7">
        <v>3.1764705882352939</v>
      </c>
      <c r="X28" s="7">
        <v>3.1764705882352939</v>
      </c>
      <c r="Y28" s="7">
        <v>3.1764705882352939</v>
      </c>
      <c r="Z28" s="7">
        <v>3.1764705882352939</v>
      </c>
      <c r="AA28" s="7">
        <v>3.1764705882352939</v>
      </c>
      <c r="AB28" s="7">
        <v>3.1764705882352939</v>
      </c>
      <c r="AC28" s="7">
        <v>3.1764705882352939</v>
      </c>
      <c r="AD28" s="7">
        <v>3.1764705882352939</v>
      </c>
      <c r="AE28" s="7">
        <v>3.1764705882352939</v>
      </c>
      <c r="AF28" s="7">
        <v>3.1764705882352939</v>
      </c>
      <c r="AG28" s="7">
        <v>3.1764705882352939</v>
      </c>
      <c r="AH28" s="7">
        <v>3.1764705882352939</v>
      </c>
      <c r="AI28" s="7">
        <v>3.1764705882352939</v>
      </c>
      <c r="AJ28" s="7">
        <v>3.1764705882352939</v>
      </c>
      <c r="AK28" s="7">
        <v>3.1764705882352939</v>
      </c>
      <c r="AL28" s="7">
        <v>3.1764705882352939</v>
      </c>
      <c r="AM28" s="7">
        <v>3.1764705882352939</v>
      </c>
      <c r="AN28" s="7">
        <v>3.1764705882352939</v>
      </c>
      <c r="AO28" s="7">
        <v>3.1764705882352939</v>
      </c>
      <c r="AP28" s="7">
        <v>3.1764705882352939</v>
      </c>
    </row>
    <row r="29" spans="1:42" s="8" customFormat="1" x14ac:dyDescent="0.3">
      <c r="A29" s="6" t="s">
        <v>7</v>
      </c>
      <c r="B29" s="7">
        <v>-2.09</v>
      </c>
      <c r="C29" s="7">
        <v>-2.09</v>
      </c>
      <c r="D29" s="7">
        <v>-2.09</v>
      </c>
      <c r="E29" s="7">
        <v>-2.09</v>
      </c>
      <c r="F29" s="7">
        <v>-2.09</v>
      </c>
      <c r="G29" s="7">
        <v>-2.09</v>
      </c>
      <c r="H29" s="7">
        <v>-2.09</v>
      </c>
      <c r="I29" s="7">
        <v>-2.09</v>
      </c>
      <c r="J29" s="7">
        <v>-2.09</v>
      </c>
      <c r="K29" s="7">
        <v>-2.09</v>
      </c>
      <c r="L29" s="7">
        <v>-2.09</v>
      </c>
      <c r="M29" s="7">
        <v>-2.09</v>
      </c>
      <c r="N29" s="7">
        <v>-2.09</v>
      </c>
      <c r="O29" s="7">
        <v>-2.09</v>
      </c>
      <c r="P29" s="7">
        <v>-2.09</v>
      </c>
      <c r="Q29" s="7">
        <v>-2.09</v>
      </c>
      <c r="R29" s="7">
        <v>-2.09</v>
      </c>
      <c r="S29" s="7">
        <f>S27-(3*S23)</f>
        <v>0.56091516431074995</v>
      </c>
      <c r="T29" s="7">
        <v>0.56091516431074995</v>
      </c>
      <c r="U29" s="7">
        <v>0.56091516431074995</v>
      </c>
      <c r="V29" s="7">
        <v>0.56091516431074995</v>
      </c>
      <c r="W29" s="7">
        <v>0.56091516431074995</v>
      </c>
      <c r="X29" s="7">
        <v>0.56091516431074995</v>
      </c>
      <c r="Y29" s="7">
        <v>0.56091516431074995</v>
      </c>
      <c r="Z29" s="7">
        <v>0.56091516431074995</v>
      </c>
      <c r="AA29" s="7">
        <v>0.56091516431074995</v>
      </c>
      <c r="AB29" s="7">
        <v>0.56091516431074995</v>
      </c>
      <c r="AC29" s="7">
        <v>0.56091516431074995</v>
      </c>
      <c r="AD29" s="7">
        <v>0.56091516431074995</v>
      </c>
      <c r="AE29" s="7">
        <f>AE22-(3*AE23)</f>
        <v>0.45651245899264747</v>
      </c>
      <c r="AF29" s="7">
        <v>0.45651245899264747</v>
      </c>
      <c r="AG29" s="7">
        <v>0.45651245899264747</v>
      </c>
      <c r="AH29" s="7">
        <v>0.45651245899264747</v>
      </c>
      <c r="AI29" s="7">
        <v>0.45651245899264747</v>
      </c>
      <c r="AJ29" s="7">
        <v>0.45651245899264747</v>
      </c>
      <c r="AK29" s="7">
        <v>0.45651245899264747</v>
      </c>
      <c r="AL29" s="7">
        <v>0.45651245899264747</v>
      </c>
      <c r="AM29" s="7">
        <v>0.45651245899264747</v>
      </c>
      <c r="AN29" s="7">
        <v>0.45651245899264747</v>
      </c>
      <c r="AO29" s="7">
        <v>0.45651245899264747</v>
      </c>
      <c r="AP29" s="7">
        <v>0.45651245899264747</v>
      </c>
    </row>
    <row r="30" spans="1:42" x14ac:dyDescent="0.3">
      <c r="A30" s="9"/>
    </row>
    <row r="31" spans="1:42" ht="15.6" x14ac:dyDescent="0.3">
      <c r="A31" s="1" t="s">
        <v>11</v>
      </c>
      <c r="B31" s="2" t="s">
        <v>1</v>
      </c>
      <c r="S31" s="2">
        <v>2015</v>
      </c>
      <c r="AE31" s="2">
        <v>2016</v>
      </c>
    </row>
    <row r="32" spans="1:42" s="2" customFormat="1" x14ac:dyDescent="0.3">
      <c r="A32" s="3" t="s">
        <v>2</v>
      </c>
      <c r="B32" s="3">
        <f>AVERAGE(B35:R35)</f>
        <v>5.6270588235294117</v>
      </c>
      <c r="S32" s="3">
        <f>AVERAGE(G35:R35)</f>
        <v>5.2216666666666667</v>
      </c>
      <c r="AE32" s="3">
        <f>AVERAGE(S35:AD35)</f>
        <v>7.600833333333334</v>
      </c>
    </row>
    <row r="33" spans="1:42" s="2" customFormat="1" x14ac:dyDescent="0.3">
      <c r="A33" s="3" t="s">
        <v>3</v>
      </c>
      <c r="B33" s="3">
        <f>_xlfn.STDEV.P(B35:R35)</f>
        <v>2.5206086209622494</v>
      </c>
      <c r="S33" s="3">
        <f>_xlfn.STDEV.P(G35:R35)</f>
        <v>2.800353648301507</v>
      </c>
      <c r="AE33" s="3">
        <f>_xlfn.STDEV.P(S35:AD35)</f>
        <v>0.68530356209655197</v>
      </c>
    </row>
    <row r="34" spans="1:42" s="2" customFormat="1" x14ac:dyDescent="0.3">
      <c r="A34" s="4"/>
      <c r="B34" s="5">
        <v>41852</v>
      </c>
      <c r="C34" s="5">
        <v>41883</v>
      </c>
      <c r="D34" s="5">
        <v>41913</v>
      </c>
      <c r="E34" s="5">
        <v>41944</v>
      </c>
      <c r="F34" s="5">
        <v>41974</v>
      </c>
      <c r="G34" s="5">
        <v>42005</v>
      </c>
      <c r="H34" s="5">
        <v>42036</v>
      </c>
      <c r="I34" s="5">
        <v>42064</v>
      </c>
      <c r="J34" s="5">
        <v>42095</v>
      </c>
      <c r="K34" s="5">
        <v>42125</v>
      </c>
      <c r="L34" s="5">
        <v>42156</v>
      </c>
      <c r="M34" s="5">
        <v>42186</v>
      </c>
      <c r="N34" s="5">
        <v>42217</v>
      </c>
      <c r="O34" s="5">
        <v>42248</v>
      </c>
      <c r="P34" s="5">
        <v>42278</v>
      </c>
      <c r="Q34" s="5">
        <v>42309</v>
      </c>
      <c r="R34" s="5">
        <v>42339</v>
      </c>
      <c r="S34" s="5">
        <v>42370</v>
      </c>
      <c r="T34" s="5">
        <v>42401</v>
      </c>
      <c r="U34" s="5">
        <v>42430</v>
      </c>
      <c r="V34" s="5">
        <v>42461</v>
      </c>
      <c r="W34" s="5">
        <v>42491</v>
      </c>
      <c r="X34" s="5">
        <v>42522</v>
      </c>
      <c r="Y34" s="5">
        <v>42552</v>
      </c>
      <c r="Z34" s="5">
        <v>42583</v>
      </c>
      <c r="AA34" s="5">
        <v>42614</v>
      </c>
      <c r="AB34" s="5">
        <v>42644</v>
      </c>
      <c r="AC34" s="5">
        <v>42675</v>
      </c>
      <c r="AD34" s="5">
        <v>42705</v>
      </c>
      <c r="AE34" s="5">
        <v>42736</v>
      </c>
      <c r="AF34" s="5">
        <v>42767</v>
      </c>
      <c r="AG34" s="5">
        <v>42795</v>
      </c>
      <c r="AH34" s="5">
        <v>42826</v>
      </c>
      <c r="AI34" s="5">
        <v>42856</v>
      </c>
      <c r="AJ34" s="5">
        <v>42887</v>
      </c>
      <c r="AK34" s="5">
        <v>42917</v>
      </c>
      <c r="AL34" s="5">
        <v>42948</v>
      </c>
      <c r="AM34" s="5">
        <v>42979</v>
      </c>
      <c r="AN34" s="5">
        <v>43009</v>
      </c>
      <c r="AO34" s="5">
        <v>43040</v>
      </c>
      <c r="AP34" s="5">
        <v>43070</v>
      </c>
    </row>
    <row r="35" spans="1:42" s="8" customFormat="1" x14ac:dyDescent="0.3">
      <c r="A35" s="6" t="s">
        <v>12</v>
      </c>
      <c r="B35" s="7">
        <v>9</v>
      </c>
      <c r="C35" s="7">
        <v>6</v>
      </c>
      <c r="D35" s="7">
        <v>6</v>
      </c>
      <c r="E35" s="7">
        <v>6</v>
      </c>
      <c r="F35" s="7">
        <v>6</v>
      </c>
      <c r="G35" s="7">
        <v>9</v>
      </c>
      <c r="H35" s="7">
        <v>9</v>
      </c>
      <c r="I35" s="7">
        <v>9</v>
      </c>
      <c r="J35" s="7">
        <v>9</v>
      </c>
      <c r="K35" s="7">
        <v>4.67</v>
      </c>
      <c r="L35" s="7">
        <v>5.33</v>
      </c>
      <c r="M35" s="7">
        <v>3.33</v>
      </c>
      <c r="N35" s="7">
        <v>2.67</v>
      </c>
      <c r="O35" s="7">
        <v>2.33</v>
      </c>
      <c r="P35" s="7">
        <v>3</v>
      </c>
      <c r="Q35" s="7">
        <v>3</v>
      </c>
      <c r="R35" s="7">
        <v>2.33</v>
      </c>
      <c r="S35" s="7">
        <v>8.25</v>
      </c>
      <c r="T35" s="7">
        <v>7.75</v>
      </c>
      <c r="U35" s="7">
        <v>9.1300000000000008</v>
      </c>
      <c r="V35" s="7">
        <v>7.13</v>
      </c>
      <c r="W35" s="7">
        <v>7.25</v>
      </c>
      <c r="X35" s="7">
        <v>7.07</v>
      </c>
      <c r="Y35" s="7">
        <v>8.07</v>
      </c>
      <c r="Z35" s="7">
        <v>8.2100000000000009</v>
      </c>
      <c r="AA35" s="7">
        <v>6.85</v>
      </c>
      <c r="AB35" s="7">
        <v>7.7</v>
      </c>
      <c r="AC35" s="7">
        <v>7.1</v>
      </c>
      <c r="AD35" s="7">
        <v>6.7</v>
      </c>
      <c r="AE35" s="7">
        <v>7.38</v>
      </c>
      <c r="AF35" s="7">
        <v>8</v>
      </c>
      <c r="AG35" s="7">
        <v>7</v>
      </c>
      <c r="AH35" s="7">
        <v>6.29</v>
      </c>
      <c r="AI35" s="7">
        <v>5.56</v>
      </c>
      <c r="AJ35" s="7">
        <v>4.4400000000000004</v>
      </c>
      <c r="AK35" s="7">
        <v>5.33</v>
      </c>
      <c r="AL35" s="7">
        <v>2.8</v>
      </c>
      <c r="AM35" s="7"/>
      <c r="AN35" s="7"/>
      <c r="AO35" s="7"/>
      <c r="AP35" s="7"/>
    </row>
    <row r="36" spans="1:42" s="8" customFormat="1" x14ac:dyDescent="0.3">
      <c r="A36" s="6" t="s">
        <v>5</v>
      </c>
      <c r="B36" s="7">
        <v>13.19</v>
      </c>
      <c r="C36" s="7">
        <v>13.19</v>
      </c>
      <c r="D36" s="7">
        <v>13.19</v>
      </c>
      <c r="E36" s="7">
        <v>13.19</v>
      </c>
      <c r="F36" s="7">
        <v>13.19</v>
      </c>
      <c r="G36" s="7">
        <v>13.19</v>
      </c>
      <c r="H36" s="7">
        <v>13.19</v>
      </c>
      <c r="I36" s="7">
        <v>13.19</v>
      </c>
      <c r="J36" s="7">
        <v>13.19</v>
      </c>
      <c r="K36" s="7">
        <v>13.19</v>
      </c>
      <c r="L36" s="7">
        <v>13.19</v>
      </c>
      <c r="M36" s="7">
        <v>13.19</v>
      </c>
      <c r="N36" s="7">
        <v>13.19</v>
      </c>
      <c r="O36" s="7">
        <v>13.19</v>
      </c>
      <c r="P36" s="7">
        <v>13.19</v>
      </c>
      <c r="Q36" s="7">
        <v>13.19</v>
      </c>
      <c r="R36" s="7">
        <v>13.19</v>
      </c>
      <c r="S36" s="7">
        <f>S37+(3*S33)</f>
        <v>13.622727611571189</v>
      </c>
      <c r="T36" s="7">
        <v>13.622727611571189</v>
      </c>
      <c r="U36" s="7">
        <v>13.622727611571189</v>
      </c>
      <c r="V36" s="7">
        <v>13.622727611571189</v>
      </c>
      <c r="W36" s="7">
        <v>13.622727611571189</v>
      </c>
      <c r="X36" s="7">
        <v>13.622727611571189</v>
      </c>
      <c r="Y36" s="7">
        <v>13.622727611571189</v>
      </c>
      <c r="Z36" s="7">
        <v>13.622727611571189</v>
      </c>
      <c r="AA36" s="7">
        <v>13.622727611571189</v>
      </c>
      <c r="AB36" s="7">
        <v>13.622727611571189</v>
      </c>
      <c r="AC36" s="7">
        <v>13.622727611571189</v>
      </c>
      <c r="AD36" s="7">
        <v>13.622727611571189</v>
      </c>
      <c r="AE36" s="7">
        <f>AE32+(3*AE33)</f>
        <v>9.656744019622991</v>
      </c>
      <c r="AF36" s="7">
        <v>9.656744019622991</v>
      </c>
      <c r="AG36" s="7">
        <v>9.656744019622991</v>
      </c>
      <c r="AH36" s="7">
        <v>9.656744019622991</v>
      </c>
      <c r="AI36" s="7">
        <v>9.656744019622991</v>
      </c>
      <c r="AJ36" s="7">
        <v>9.656744019622991</v>
      </c>
      <c r="AK36" s="7">
        <v>9.656744019622991</v>
      </c>
      <c r="AL36" s="7">
        <v>9.656744019622991</v>
      </c>
      <c r="AM36" s="7">
        <v>9.656744019622991</v>
      </c>
      <c r="AN36" s="7">
        <v>9.656744019622991</v>
      </c>
      <c r="AO36" s="7">
        <v>9.656744019622991</v>
      </c>
      <c r="AP36" s="7">
        <v>9.656744019622991</v>
      </c>
    </row>
    <row r="37" spans="1:42" s="8" customFormat="1" x14ac:dyDescent="0.3">
      <c r="A37" s="6" t="s">
        <v>2</v>
      </c>
      <c r="B37" s="7">
        <v>5.63</v>
      </c>
      <c r="C37" s="7">
        <v>5.63</v>
      </c>
      <c r="D37" s="7">
        <v>5.63</v>
      </c>
      <c r="E37" s="7">
        <v>5.63</v>
      </c>
      <c r="F37" s="7">
        <v>5.63</v>
      </c>
      <c r="G37" s="7">
        <v>5.63</v>
      </c>
      <c r="H37" s="7">
        <v>5.63</v>
      </c>
      <c r="I37" s="7">
        <v>5.63</v>
      </c>
      <c r="J37" s="7">
        <v>5.63</v>
      </c>
      <c r="K37" s="7">
        <v>5.63</v>
      </c>
      <c r="L37" s="7">
        <v>5.63</v>
      </c>
      <c r="M37" s="7">
        <v>5.63</v>
      </c>
      <c r="N37" s="7">
        <v>5.63</v>
      </c>
      <c r="O37" s="7">
        <v>5.63</v>
      </c>
      <c r="P37" s="7">
        <v>5.63</v>
      </c>
      <c r="Q37" s="7">
        <v>5.63</v>
      </c>
      <c r="R37" s="7">
        <v>5.63</v>
      </c>
      <c r="S37" s="7">
        <f>S32</f>
        <v>5.2216666666666667</v>
      </c>
      <c r="T37" s="7">
        <v>5.2216666666666667</v>
      </c>
      <c r="U37" s="7">
        <v>5.2216666666666667</v>
      </c>
      <c r="V37" s="7">
        <v>5.2216666666666667</v>
      </c>
      <c r="W37" s="7">
        <v>5.2216666666666667</v>
      </c>
      <c r="X37" s="7">
        <v>5.2216666666666667</v>
      </c>
      <c r="Y37" s="7">
        <v>5.2216666666666667</v>
      </c>
      <c r="Z37" s="7">
        <v>5.2216666666666667</v>
      </c>
      <c r="AA37" s="7">
        <v>5.2216666666666667</v>
      </c>
      <c r="AB37" s="7">
        <v>5.2216666666666667</v>
      </c>
      <c r="AC37" s="7">
        <v>5.2216666666666667</v>
      </c>
      <c r="AD37" s="7">
        <v>5.2216666666666667</v>
      </c>
      <c r="AE37" s="7">
        <f>AE32</f>
        <v>7.600833333333334</v>
      </c>
      <c r="AF37" s="7">
        <v>7.600833333333334</v>
      </c>
      <c r="AG37" s="7">
        <v>7.600833333333334</v>
      </c>
      <c r="AH37" s="7">
        <v>7.600833333333334</v>
      </c>
      <c r="AI37" s="7">
        <v>7.600833333333334</v>
      </c>
      <c r="AJ37" s="7">
        <v>7.600833333333334</v>
      </c>
      <c r="AK37" s="7">
        <v>7.600833333333334</v>
      </c>
      <c r="AL37" s="7">
        <v>7.600833333333334</v>
      </c>
      <c r="AM37" s="7">
        <v>7.600833333333334</v>
      </c>
      <c r="AN37" s="7">
        <v>7.600833333333334</v>
      </c>
      <c r="AO37" s="7">
        <v>7.600833333333334</v>
      </c>
      <c r="AP37" s="7">
        <v>7.600833333333334</v>
      </c>
    </row>
    <row r="38" spans="1:42" s="8" customFormat="1" x14ac:dyDescent="0.3">
      <c r="A38" s="6" t="s">
        <v>6</v>
      </c>
      <c r="B38" s="7">
        <f>B32</f>
        <v>5.6270588235294117</v>
      </c>
      <c r="C38" s="7">
        <v>5.6270588235294117</v>
      </c>
      <c r="D38" s="7">
        <v>5.6270588235294117</v>
      </c>
      <c r="E38" s="7">
        <v>5.6270588235294117</v>
      </c>
      <c r="F38" s="7">
        <v>5.6270588235294117</v>
      </c>
      <c r="G38" s="7">
        <v>5.6270588235294117</v>
      </c>
      <c r="H38" s="7">
        <v>5.6270588235294117</v>
      </c>
      <c r="I38" s="7">
        <v>5.6270588235294117</v>
      </c>
      <c r="J38" s="7">
        <v>5.6270588235294117</v>
      </c>
      <c r="K38" s="7">
        <v>5.6270588235294117</v>
      </c>
      <c r="L38" s="7">
        <v>5.6270588235294117</v>
      </c>
      <c r="M38" s="7">
        <v>5.6270588235294117</v>
      </c>
      <c r="N38" s="7">
        <v>5.6270588235294117</v>
      </c>
      <c r="O38" s="7">
        <v>5.6270588235294117</v>
      </c>
      <c r="P38" s="7">
        <v>5.6270588235294117</v>
      </c>
      <c r="Q38" s="7">
        <v>5.6270588235294117</v>
      </c>
      <c r="R38" s="7">
        <v>5.6270588235294117</v>
      </c>
      <c r="S38" s="7">
        <v>5.6270588235294117</v>
      </c>
      <c r="T38" s="7">
        <v>5.6270588235294117</v>
      </c>
      <c r="U38" s="7">
        <v>5.6270588235294117</v>
      </c>
      <c r="V38" s="7">
        <v>5.6270588235294117</v>
      </c>
      <c r="W38" s="7">
        <v>5.6270588235294117</v>
      </c>
      <c r="X38" s="7">
        <v>5.6270588235294117</v>
      </c>
      <c r="Y38" s="7">
        <v>5.6270588235294117</v>
      </c>
      <c r="Z38" s="7">
        <v>5.6270588235294117</v>
      </c>
      <c r="AA38" s="7">
        <v>5.6270588235294117</v>
      </c>
      <c r="AB38" s="7">
        <v>5.6270588235294117</v>
      </c>
      <c r="AC38" s="7">
        <v>5.6270588235294117</v>
      </c>
      <c r="AD38" s="7">
        <v>5.6270588235294117</v>
      </c>
      <c r="AE38" s="7">
        <v>5.6270588235294117</v>
      </c>
      <c r="AF38" s="7">
        <v>5.6270588235294117</v>
      </c>
      <c r="AG38" s="7">
        <v>5.6270588235294117</v>
      </c>
      <c r="AH38" s="7">
        <v>5.6270588235294117</v>
      </c>
      <c r="AI38" s="7">
        <v>5.6270588235294117</v>
      </c>
      <c r="AJ38" s="7">
        <v>5.6270588235294117</v>
      </c>
      <c r="AK38" s="7">
        <v>5.6270588235294117</v>
      </c>
      <c r="AL38" s="7">
        <v>5.6270588235294117</v>
      </c>
      <c r="AM38" s="7">
        <v>5.6270588235294117</v>
      </c>
      <c r="AN38" s="7">
        <v>5.6270588235294117</v>
      </c>
      <c r="AO38" s="7">
        <v>5.6270588235294117</v>
      </c>
      <c r="AP38" s="7">
        <v>5.6270588235294117</v>
      </c>
    </row>
    <row r="39" spans="1:42" s="8" customFormat="1" x14ac:dyDescent="0.3">
      <c r="A39" s="6" t="s">
        <v>7</v>
      </c>
      <c r="B39" s="7">
        <v>-1.93</v>
      </c>
      <c r="C39" s="7">
        <v>-1.93</v>
      </c>
      <c r="D39" s="7">
        <v>-1.93</v>
      </c>
      <c r="E39" s="7">
        <v>-1.93</v>
      </c>
      <c r="F39" s="7">
        <v>-1.93</v>
      </c>
      <c r="G39" s="7">
        <v>-1.93</v>
      </c>
      <c r="H39" s="7">
        <v>-1.93</v>
      </c>
      <c r="I39" s="7">
        <v>-1.93</v>
      </c>
      <c r="J39" s="7">
        <v>-1.93</v>
      </c>
      <c r="K39" s="7">
        <v>-1.93</v>
      </c>
      <c r="L39" s="7">
        <v>-1.93</v>
      </c>
      <c r="M39" s="7">
        <v>-1.93</v>
      </c>
      <c r="N39" s="7">
        <v>-1.93</v>
      </c>
      <c r="O39" s="7">
        <v>-1.93</v>
      </c>
      <c r="P39" s="7">
        <v>-1.93</v>
      </c>
      <c r="Q39" s="7">
        <v>-1.93</v>
      </c>
      <c r="R39" s="7">
        <v>-1.93</v>
      </c>
      <c r="S39" s="7">
        <f>S37-(3*S33)</f>
        <v>-3.1793942782378553</v>
      </c>
      <c r="T39" s="7">
        <v>-3.1793942782378553</v>
      </c>
      <c r="U39" s="7">
        <v>-3.1793942782378553</v>
      </c>
      <c r="V39" s="7">
        <v>-3.1793942782378553</v>
      </c>
      <c r="W39" s="7">
        <v>-3.1793942782378553</v>
      </c>
      <c r="X39" s="7">
        <v>-3.1793942782378553</v>
      </c>
      <c r="Y39" s="7">
        <v>-3.1793942782378553</v>
      </c>
      <c r="Z39" s="7">
        <v>-3.1793942782378553</v>
      </c>
      <c r="AA39" s="7">
        <v>-3.1793942782378553</v>
      </c>
      <c r="AB39" s="7">
        <v>-3.1793942782378553</v>
      </c>
      <c r="AC39" s="7">
        <v>-3.1793942782378553</v>
      </c>
      <c r="AD39" s="7">
        <v>-3.1793942782378553</v>
      </c>
      <c r="AE39" s="7">
        <f>AE32-(3*AE33)</f>
        <v>5.5449226470436779</v>
      </c>
      <c r="AF39" s="7">
        <v>5.5449226470436779</v>
      </c>
      <c r="AG39" s="7">
        <v>5.5449226470436779</v>
      </c>
      <c r="AH39" s="7">
        <v>5.5449226470436779</v>
      </c>
      <c r="AI39" s="7">
        <v>5.5449226470436779</v>
      </c>
      <c r="AJ39" s="7">
        <v>5.5449226470436779</v>
      </c>
      <c r="AK39" s="7">
        <v>5.5449226470436779</v>
      </c>
      <c r="AL39" s="7">
        <v>5.5449226470436779</v>
      </c>
      <c r="AM39" s="7">
        <v>5.5449226470436779</v>
      </c>
      <c r="AN39" s="7">
        <v>5.5449226470436779</v>
      </c>
      <c r="AO39" s="7">
        <v>5.5449226470436779</v>
      </c>
      <c r="AP39" s="7">
        <v>5.5449226470436779</v>
      </c>
    </row>
    <row r="41" spans="1:42" ht="15.6" x14ac:dyDescent="0.3">
      <c r="A41" s="1" t="s">
        <v>13</v>
      </c>
      <c r="B41" s="2" t="s">
        <v>1</v>
      </c>
      <c r="S41" s="2">
        <v>2015</v>
      </c>
      <c r="AE41" s="2">
        <v>2016</v>
      </c>
    </row>
    <row r="42" spans="1:42" s="2" customFormat="1" x14ac:dyDescent="0.3">
      <c r="A42" s="3" t="s">
        <v>2</v>
      </c>
      <c r="B42" s="3">
        <f>AVERAGE(B45:R45)</f>
        <v>3.2541176470588233</v>
      </c>
      <c r="S42" s="3">
        <f>AVERAGE(G45:R45)</f>
        <v>2.6099999999999994</v>
      </c>
      <c r="AE42" s="3">
        <f>AVERAGE(S45:AD45)</f>
        <v>4.8224999999999989</v>
      </c>
    </row>
    <row r="43" spans="1:42" s="2" customFormat="1" x14ac:dyDescent="0.3">
      <c r="A43" s="3" t="s">
        <v>3</v>
      </c>
      <c r="B43" s="3">
        <f>_xlfn.STDEV.P(B45:R45)</f>
        <v>1.8600033485849983</v>
      </c>
      <c r="S43" s="3">
        <f>_xlfn.STDEV.P(G45:R45)</f>
        <v>1.0442700800080424</v>
      </c>
      <c r="AE43" s="3">
        <f>_xlfn.STDEV.P(S45:AD45)</f>
        <v>0.67619184900934159</v>
      </c>
    </row>
    <row r="44" spans="1:42" s="2" customFormat="1" x14ac:dyDescent="0.3">
      <c r="A44" s="4"/>
      <c r="B44" s="5">
        <v>41852</v>
      </c>
      <c r="C44" s="5">
        <v>41883</v>
      </c>
      <c r="D44" s="5">
        <v>41913</v>
      </c>
      <c r="E44" s="5">
        <v>41944</v>
      </c>
      <c r="F44" s="5">
        <v>41974</v>
      </c>
      <c r="G44" s="5">
        <v>42005</v>
      </c>
      <c r="H44" s="5">
        <v>42036</v>
      </c>
      <c r="I44" s="5">
        <v>42064</v>
      </c>
      <c r="J44" s="5">
        <v>42095</v>
      </c>
      <c r="K44" s="5">
        <v>42125</v>
      </c>
      <c r="L44" s="5">
        <v>42156</v>
      </c>
      <c r="M44" s="5">
        <v>42186</v>
      </c>
      <c r="N44" s="5">
        <v>42217</v>
      </c>
      <c r="O44" s="5">
        <v>42248</v>
      </c>
      <c r="P44" s="5">
        <v>42278</v>
      </c>
      <c r="Q44" s="5">
        <v>42309</v>
      </c>
      <c r="R44" s="5">
        <v>42339</v>
      </c>
      <c r="S44" s="5">
        <v>42370</v>
      </c>
      <c r="T44" s="5">
        <v>42401</v>
      </c>
      <c r="U44" s="5">
        <v>42430</v>
      </c>
      <c r="V44" s="5">
        <v>42461</v>
      </c>
      <c r="W44" s="5">
        <v>42491</v>
      </c>
      <c r="X44" s="5">
        <v>42522</v>
      </c>
      <c r="Y44" s="5">
        <v>42552</v>
      </c>
      <c r="Z44" s="5">
        <v>42583</v>
      </c>
      <c r="AA44" s="5">
        <v>42614</v>
      </c>
      <c r="AB44" s="5">
        <v>42644</v>
      </c>
      <c r="AC44" s="5">
        <v>42675</v>
      </c>
      <c r="AD44" s="5">
        <v>42705</v>
      </c>
      <c r="AE44" s="5">
        <v>42736</v>
      </c>
      <c r="AF44" s="5">
        <v>42767</v>
      </c>
      <c r="AG44" s="5">
        <v>42795</v>
      </c>
      <c r="AH44" s="5">
        <v>42826</v>
      </c>
      <c r="AI44" s="5">
        <v>42856</v>
      </c>
      <c r="AJ44" s="5">
        <v>42887</v>
      </c>
      <c r="AK44" s="5">
        <v>42917</v>
      </c>
      <c r="AL44" s="5">
        <v>42948</v>
      </c>
      <c r="AM44" s="5">
        <v>42979</v>
      </c>
      <c r="AN44" s="5">
        <v>43009</v>
      </c>
      <c r="AO44" s="5">
        <v>43040</v>
      </c>
      <c r="AP44" s="5">
        <v>43070</v>
      </c>
    </row>
    <row r="45" spans="1:42" s="8" customFormat="1" x14ac:dyDescent="0.3">
      <c r="A45" s="6" t="s">
        <v>14</v>
      </c>
      <c r="B45" s="7">
        <v>6</v>
      </c>
      <c r="C45" s="7">
        <v>9</v>
      </c>
      <c r="D45" s="7">
        <v>3</v>
      </c>
      <c r="E45" s="7">
        <v>3</v>
      </c>
      <c r="F45" s="7">
        <v>3</v>
      </c>
      <c r="G45" s="7">
        <v>3</v>
      </c>
      <c r="H45" s="7">
        <v>3</v>
      </c>
      <c r="I45" s="7">
        <v>3</v>
      </c>
      <c r="J45" s="7">
        <v>3</v>
      </c>
      <c r="K45" s="7">
        <v>4.33</v>
      </c>
      <c r="L45" s="7">
        <v>4.33</v>
      </c>
      <c r="M45" s="7">
        <v>2.67</v>
      </c>
      <c r="N45" s="7">
        <v>2.67</v>
      </c>
      <c r="O45" s="7">
        <v>1.33</v>
      </c>
      <c r="P45" s="7">
        <v>1.33</v>
      </c>
      <c r="Q45" s="7">
        <v>1.33</v>
      </c>
      <c r="R45" s="7">
        <v>1.33</v>
      </c>
      <c r="S45" s="7">
        <v>5.75</v>
      </c>
      <c r="T45" s="7">
        <v>5.75</v>
      </c>
      <c r="U45" s="7">
        <v>5.75</v>
      </c>
      <c r="V45" s="7">
        <v>4.83</v>
      </c>
      <c r="W45" s="7">
        <v>5.08</v>
      </c>
      <c r="X45" s="7">
        <v>4.08</v>
      </c>
      <c r="Y45" s="7">
        <v>4.08</v>
      </c>
      <c r="Z45" s="7">
        <v>4.08</v>
      </c>
      <c r="AA45" s="7">
        <v>3.77</v>
      </c>
      <c r="AB45" s="7">
        <v>4.8</v>
      </c>
      <c r="AC45" s="7">
        <v>4.8</v>
      </c>
      <c r="AD45" s="7">
        <v>5.0999999999999996</v>
      </c>
      <c r="AE45" s="7">
        <v>5</v>
      </c>
      <c r="AF45" s="7">
        <v>4.5</v>
      </c>
      <c r="AG45" s="7">
        <v>4.13</v>
      </c>
      <c r="AH45" s="7">
        <v>4</v>
      </c>
      <c r="AI45" s="7">
        <v>4</v>
      </c>
      <c r="AJ45" s="7">
        <v>4</v>
      </c>
      <c r="AK45" s="7">
        <v>4</v>
      </c>
      <c r="AL45" s="7">
        <v>4.4000000000000004</v>
      </c>
      <c r="AM45" s="7"/>
      <c r="AN45" s="7"/>
      <c r="AO45" s="7"/>
      <c r="AP45" s="7"/>
    </row>
    <row r="46" spans="1:42" s="8" customFormat="1" x14ac:dyDescent="0.3">
      <c r="A46" s="6" t="s">
        <v>5</v>
      </c>
      <c r="B46" s="7">
        <v>8.83</v>
      </c>
      <c r="C46" s="7">
        <v>8.83</v>
      </c>
      <c r="D46" s="7">
        <v>8.83</v>
      </c>
      <c r="E46" s="7">
        <v>8.83</v>
      </c>
      <c r="F46" s="7">
        <v>8.83</v>
      </c>
      <c r="G46" s="7">
        <v>8.83</v>
      </c>
      <c r="H46" s="7">
        <v>8.83</v>
      </c>
      <c r="I46" s="7">
        <v>8.83</v>
      </c>
      <c r="J46" s="7">
        <v>8.83</v>
      </c>
      <c r="K46" s="7">
        <v>8.83</v>
      </c>
      <c r="L46" s="7">
        <v>8.83</v>
      </c>
      <c r="M46" s="7">
        <v>8.83</v>
      </c>
      <c r="N46" s="7">
        <v>8.83</v>
      </c>
      <c r="O46" s="7">
        <v>8.83</v>
      </c>
      <c r="P46" s="7">
        <v>8.83</v>
      </c>
      <c r="Q46" s="7">
        <v>8.83</v>
      </c>
      <c r="R46" s="7">
        <v>8.83</v>
      </c>
      <c r="S46" s="7">
        <f>S47+(3*S43)</f>
        <v>5.7428102400241272</v>
      </c>
      <c r="T46" s="7">
        <v>5.7428102400241272</v>
      </c>
      <c r="U46" s="7">
        <v>5.7428102400241272</v>
      </c>
      <c r="V46" s="7">
        <v>5.7428102400241272</v>
      </c>
      <c r="W46" s="7">
        <v>5.7428102400241272</v>
      </c>
      <c r="X46" s="7">
        <v>5.7428102400241272</v>
      </c>
      <c r="Y46" s="7">
        <v>5.7428102400241272</v>
      </c>
      <c r="Z46" s="7">
        <v>5.7428102400241272</v>
      </c>
      <c r="AA46" s="7">
        <v>5.7428102400241272</v>
      </c>
      <c r="AB46" s="7">
        <v>5.7428102400241272</v>
      </c>
      <c r="AC46" s="7">
        <v>5.7428102400241272</v>
      </c>
      <c r="AD46" s="7">
        <v>5.7428102400241272</v>
      </c>
      <c r="AE46" s="7">
        <f>AE42+(3*AE43)</f>
        <v>6.8510755470280236</v>
      </c>
      <c r="AF46" s="7">
        <v>6.8510755470280236</v>
      </c>
      <c r="AG46" s="7">
        <v>6.8510755470280236</v>
      </c>
      <c r="AH46" s="7">
        <v>6.8510755470280236</v>
      </c>
      <c r="AI46" s="7">
        <v>6.8510755470280236</v>
      </c>
      <c r="AJ46" s="7">
        <v>6.8510755470280236</v>
      </c>
      <c r="AK46" s="7">
        <v>6.8510755470280236</v>
      </c>
      <c r="AL46" s="7">
        <v>6.8510755470280236</v>
      </c>
      <c r="AM46" s="7">
        <v>6.8510755470280236</v>
      </c>
      <c r="AN46" s="7">
        <v>6.8510755470280236</v>
      </c>
      <c r="AO46" s="7">
        <v>6.8510755470280236</v>
      </c>
      <c r="AP46" s="7">
        <v>6.8510755470280236</v>
      </c>
    </row>
    <row r="47" spans="1:42" s="8" customFormat="1" x14ac:dyDescent="0.3">
      <c r="A47" s="6" t="s">
        <v>2</v>
      </c>
      <c r="B47" s="7">
        <v>3.25</v>
      </c>
      <c r="C47" s="7">
        <v>3.25</v>
      </c>
      <c r="D47" s="7">
        <v>3.25</v>
      </c>
      <c r="E47" s="7">
        <v>3.25</v>
      </c>
      <c r="F47" s="7">
        <v>3.25</v>
      </c>
      <c r="G47" s="7">
        <v>3.25</v>
      </c>
      <c r="H47" s="7">
        <v>3.25</v>
      </c>
      <c r="I47" s="7">
        <v>3.25</v>
      </c>
      <c r="J47" s="7">
        <v>3.25</v>
      </c>
      <c r="K47" s="7">
        <v>3.25</v>
      </c>
      <c r="L47" s="7">
        <v>3.25</v>
      </c>
      <c r="M47" s="7">
        <v>3.25</v>
      </c>
      <c r="N47" s="7">
        <v>3.25</v>
      </c>
      <c r="O47" s="7">
        <v>3.25</v>
      </c>
      <c r="P47" s="7">
        <v>3.25</v>
      </c>
      <c r="Q47" s="7">
        <v>3.25</v>
      </c>
      <c r="R47" s="7">
        <v>3.25</v>
      </c>
      <c r="S47" s="7">
        <f>S42</f>
        <v>2.6099999999999994</v>
      </c>
      <c r="T47" s="7">
        <v>2.6099999999999994</v>
      </c>
      <c r="U47" s="7">
        <v>2.6099999999999994</v>
      </c>
      <c r="V47" s="7">
        <v>2.6099999999999994</v>
      </c>
      <c r="W47" s="7">
        <v>2.6099999999999994</v>
      </c>
      <c r="X47" s="7">
        <v>2.6099999999999994</v>
      </c>
      <c r="Y47" s="7">
        <v>2.6099999999999994</v>
      </c>
      <c r="Z47" s="7">
        <v>2.6099999999999994</v>
      </c>
      <c r="AA47" s="7">
        <v>2.6099999999999994</v>
      </c>
      <c r="AB47" s="7">
        <v>2.6099999999999994</v>
      </c>
      <c r="AC47" s="7">
        <v>2.6099999999999994</v>
      </c>
      <c r="AD47" s="7">
        <v>2.6099999999999994</v>
      </c>
      <c r="AE47" s="7">
        <f>AE42</f>
        <v>4.8224999999999989</v>
      </c>
      <c r="AF47" s="7">
        <v>4.8224999999999989</v>
      </c>
      <c r="AG47" s="7">
        <v>4.8224999999999989</v>
      </c>
      <c r="AH47" s="7">
        <v>4.8224999999999989</v>
      </c>
      <c r="AI47" s="7">
        <v>4.8224999999999989</v>
      </c>
      <c r="AJ47" s="7">
        <v>4.8224999999999989</v>
      </c>
      <c r="AK47" s="7">
        <v>4.8224999999999989</v>
      </c>
      <c r="AL47" s="7">
        <v>4.8224999999999989</v>
      </c>
      <c r="AM47" s="7">
        <v>4.8224999999999989</v>
      </c>
      <c r="AN47" s="7">
        <v>4.8224999999999989</v>
      </c>
      <c r="AO47" s="7">
        <v>4.8224999999999989</v>
      </c>
      <c r="AP47" s="7">
        <v>4.8224999999999989</v>
      </c>
    </row>
    <row r="48" spans="1:42" s="8" customFormat="1" x14ac:dyDescent="0.3">
      <c r="A48" s="6" t="s">
        <v>6</v>
      </c>
      <c r="B48" s="7">
        <f>B42</f>
        <v>3.2541176470588233</v>
      </c>
      <c r="C48" s="7">
        <v>3.2541176470588233</v>
      </c>
      <c r="D48" s="7">
        <v>3.2541176470588233</v>
      </c>
      <c r="E48" s="7">
        <v>3.2541176470588233</v>
      </c>
      <c r="F48" s="7">
        <v>3.2541176470588233</v>
      </c>
      <c r="G48" s="7">
        <v>3.2541176470588233</v>
      </c>
      <c r="H48" s="7">
        <v>3.2541176470588233</v>
      </c>
      <c r="I48" s="7">
        <v>3.2541176470588233</v>
      </c>
      <c r="J48" s="7">
        <v>3.2541176470588233</v>
      </c>
      <c r="K48" s="7">
        <v>3.2541176470588233</v>
      </c>
      <c r="L48" s="7">
        <v>3.2541176470588233</v>
      </c>
      <c r="M48" s="7">
        <v>3.2541176470588233</v>
      </c>
      <c r="N48" s="7">
        <v>3.2541176470588233</v>
      </c>
      <c r="O48" s="7">
        <v>3.2541176470588233</v>
      </c>
      <c r="P48" s="7">
        <v>3.2541176470588233</v>
      </c>
      <c r="Q48" s="7">
        <v>3.2541176470588233</v>
      </c>
      <c r="R48" s="7">
        <v>3.2541176470588233</v>
      </c>
      <c r="S48" s="7">
        <v>3.2541176470588233</v>
      </c>
      <c r="T48" s="7">
        <v>3.2541176470588233</v>
      </c>
      <c r="U48" s="7">
        <v>3.2541176470588233</v>
      </c>
      <c r="V48" s="7">
        <v>3.2541176470588233</v>
      </c>
      <c r="W48" s="7">
        <v>3.2541176470588233</v>
      </c>
      <c r="X48" s="7">
        <v>3.2541176470588233</v>
      </c>
      <c r="Y48" s="7">
        <v>3.2541176470588233</v>
      </c>
      <c r="Z48" s="7">
        <v>3.2541176470588233</v>
      </c>
      <c r="AA48" s="7">
        <v>3.2541176470588233</v>
      </c>
      <c r="AB48" s="7">
        <v>3.2541176470588233</v>
      </c>
      <c r="AC48" s="7">
        <v>3.2541176470588233</v>
      </c>
      <c r="AD48" s="7">
        <v>3.2541176470588233</v>
      </c>
      <c r="AE48" s="7">
        <v>3.2541176470588233</v>
      </c>
      <c r="AF48" s="7">
        <v>3.2541176470588233</v>
      </c>
      <c r="AG48" s="7">
        <v>3.2541176470588233</v>
      </c>
      <c r="AH48" s="7">
        <v>3.2541176470588233</v>
      </c>
      <c r="AI48" s="7">
        <v>3.2541176470588233</v>
      </c>
      <c r="AJ48" s="7">
        <v>3.2541176470588233</v>
      </c>
      <c r="AK48" s="7">
        <v>3.2541176470588233</v>
      </c>
      <c r="AL48" s="7">
        <v>3.2541176470588233</v>
      </c>
      <c r="AM48" s="7">
        <v>3.2541176470588233</v>
      </c>
      <c r="AN48" s="7">
        <v>3.2541176470588233</v>
      </c>
      <c r="AO48" s="7">
        <v>3.2541176470588233</v>
      </c>
      <c r="AP48" s="7">
        <v>3.2541176470588233</v>
      </c>
    </row>
    <row r="49" spans="1:42" s="8" customFormat="1" x14ac:dyDescent="0.3">
      <c r="A49" s="6" t="s">
        <v>7</v>
      </c>
      <c r="B49" s="7">
        <v>-2.33</v>
      </c>
      <c r="C49" s="7">
        <v>-2.33</v>
      </c>
      <c r="D49" s="7">
        <v>-2.33</v>
      </c>
      <c r="E49" s="7">
        <v>-2.33</v>
      </c>
      <c r="F49" s="7">
        <v>-2.33</v>
      </c>
      <c r="G49" s="7">
        <v>-2.33</v>
      </c>
      <c r="H49" s="7">
        <v>-2.33</v>
      </c>
      <c r="I49" s="7">
        <v>-2.33</v>
      </c>
      <c r="J49" s="7">
        <v>-2.33</v>
      </c>
      <c r="K49" s="7">
        <v>-2.33</v>
      </c>
      <c r="L49" s="7">
        <v>-2.33</v>
      </c>
      <c r="M49" s="7">
        <v>-2.33</v>
      </c>
      <c r="N49" s="7">
        <v>-2.33</v>
      </c>
      <c r="O49" s="7">
        <v>-2.33</v>
      </c>
      <c r="P49" s="7">
        <v>-2.33</v>
      </c>
      <c r="Q49" s="7">
        <v>-2.33</v>
      </c>
      <c r="R49" s="7">
        <v>-2.33</v>
      </c>
      <c r="S49" s="7">
        <f>S47-(3*S43)</f>
        <v>-0.5228102400241279</v>
      </c>
      <c r="T49" s="7">
        <v>-0.5228102400241279</v>
      </c>
      <c r="U49" s="7">
        <v>-0.5228102400241279</v>
      </c>
      <c r="V49" s="7">
        <v>-0.5228102400241279</v>
      </c>
      <c r="W49" s="7">
        <v>-0.5228102400241279</v>
      </c>
      <c r="X49" s="7">
        <v>-0.5228102400241279</v>
      </c>
      <c r="Y49" s="7">
        <v>-0.5228102400241279</v>
      </c>
      <c r="Z49" s="7">
        <v>-0.5228102400241279</v>
      </c>
      <c r="AA49" s="7">
        <v>-0.5228102400241279</v>
      </c>
      <c r="AB49" s="7">
        <v>-0.5228102400241279</v>
      </c>
      <c r="AC49" s="7">
        <v>-0.5228102400241279</v>
      </c>
      <c r="AD49" s="7">
        <v>-0.5228102400241279</v>
      </c>
      <c r="AE49" s="7">
        <f>AE42-(3*AE43)</f>
        <v>2.7939244529719742</v>
      </c>
      <c r="AF49" s="7">
        <v>2.7939244529719742</v>
      </c>
      <c r="AG49" s="7">
        <v>2.7939244529719742</v>
      </c>
      <c r="AH49" s="7">
        <v>2.7939244529719742</v>
      </c>
      <c r="AI49" s="7">
        <v>2.7939244529719742</v>
      </c>
      <c r="AJ49" s="7">
        <v>2.7939244529719742</v>
      </c>
      <c r="AK49" s="7">
        <v>2.7939244529719742</v>
      </c>
      <c r="AL49" s="7">
        <v>2.7939244529719742</v>
      </c>
      <c r="AM49" s="7">
        <v>2.7939244529719742</v>
      </c>
      <c r="AN49" s="7">
        <v>2.7939244529719742</v>
      </c>
      <c r="AO49" s="7">
        <v>2.7939244529719742</v>
      </c>
      <c r="AP49" s="7">
        <v>2.7939244529719742</v>
      </c>
    </row>
    <row r="50" spans="1:42" x14ac:dyDescent="0.3">
      <c r="A50" s="9"/>
    </row>
    <row r="51" spans="1:42" ht="15.6" x14ac:dyDescent="0.3">
      <c r="A51" s="1" t="s">
        <v>15</v>
      </c>
      <c r="B51" s="2" t="s">
        <v>1</v>
      </c>
      <c r="S51" s="2">
        <v>2015</v>
      </c>
      <c r="AE51" s="2">
        <v>2016</v>
      </c>
    </row>
    <row r="52" spans="1:42" s="2" customFormat="1" x14ac:dyDescent="0.3">
      <c r="A52" s="3" t="s">
        <v>2</v>
      </c>
      <c r="B52" s="3">
        <f>AVERAGE(B55:R55)</f>
        <v>5.118235294117647</v>
      </c>
      <c r="S52" s="3">
        <f>AVERAGE(G55:R55)</f>
        <v>4.2508333333333335</v>
      </c>
      <c r="AE52" s="3">
        <f>AVERAGE(S55:AD55)</f>
        <v>7.0891666666666664</v>
      </c>
    </row>
    <row r="53" spans="1:42" s="2" customFormat="1" x14ac:dyDescent="0.3">
      <c r="A53" s="3" t="s">
        <v>3</v>
      </c>
      <c r="B53" s="3">
        <f>_xlfn.STDEV.P(B55:R55)</f>
        <v>2.6489381563942538</v>
      </c>
      <c r="S53" s="3">
        <f>_xlfn.STDEV.P(G55:R55)</f>
        <v>2.5460670923777484</v>
      </c>
      <c r="AE53" s="3">
        <f>_xlfn.STDEV.P(S55:AD55)</f>
        <v>1.2292847400916609</v>
      </c>
    </row>
    <row r="54" spans="1:42" s="2" customFormat="1" x14ac:dyDescent="0.3">
      <c r="A54" s="4"/>
      <c r="B54" s="5">
        <v>41852</v>
      </c>
      <c r="C54" s="5">
        <v>41883</v>
      </c>
      <c r="D54" s="5">
        <v>41913</v>
      </c>
      <c r="E54" s="5">
        <v>41944</v>
      </c>
      <c r="F54" s="5">
        <v>41974</v>
      </c>
      <c r="G54" s="5">
        <v>42005</v>
      </c>
      <c r="H54" s="5">
        <v>42036</v>
      </c>
      <c r="I54" s="5">
        <v>42064</v>
      </c>
      <c r="J54" s="5">
        <v>42095</v>
      </c>
      <c r="K54" s="5">
        <v>42125</v>
      </c>
      <c r="L54" s="5">
        <v>42156</v>
      </c>
      <c r="M54" s="5">
        <v>42186</v>
      </c>
      <c r="N54" s="5">
        <v>42217</v>
      </c>
      <c r="O54" s="5">
        <v>42248</v>
      </c>
      <c r="P54" s="5">
        <v>42278</v>
      </c>
      <c r="Q54" s="5">
        <v>42309</v>
      </c>
      <c r="R54" s="5">
        <v>42339</v>
      </c>
      <c r="S54" s="5">
        <v>42370</v>
      </c>
      <c r="T54" s="5">
        <v>42401</v>
      </c>
      <c r="U54" s="5">
        <v>42430</v>
      </c>
      <c r="V54" s="5">
        <v>42461</v>
      </c>
      <c r="W54" s="5">
        <v>42491</v>
      </c>
      <c r="X54" s="5">
        <v>42522</v>
      </c>
      <c r="Y54" s="5">
        <v>42552</v>
      </c>
      <c r="Z54" s="5">
        <v>42583</v>
      </c>
      <c r="AA54" s="5">
        <v>42614</v>
      </c>
      <c r="AB54" s="5">
        <v>42644</v>
      </c>
      <c r="AC54" s="5">
        <v>42675</v>
      </c>
      <c r="AD54" s="5">
        <v>42705</v>
      </c>
      <c r="AE54" s="5">
        <v>42736</v>
      </c>
      <c r="AF54" s="5">
        <v>42767</v>
      </c>
      <c r="AG54" s="5">
        <v>42795</v>
      </c>
      <c r="AH54" s="5">
        <v>42826</v>
      </c>
      <c r="AI54" s="5">
        <v>42856</v>
      </c>
      <c r="AJ54" s="5">
        <v>42887</v>
      </c>
      <c r="AK54" s="5">
        <v>42917</v>
      </c>
      <c r="AL54" s="5">
        <v>42948</v>
      </c>
      <c r="AM54" s="5">
        <v>42979</v>
      </c>
      <c r="AN54" s="5">
        <v>43009</v>
      </c>
      <c r="AO54" s="5">
        <v>43040</v>
      </c>
      <c r="AP54" s="5">
        <v>43070</v>
      </c>
    </row>
    <row r="55" spans="1:42" s="8" customFormat="1" x14ac:dyDescent="0.3">
      <c r="A55" s="6" t="s">
        <v>16</v>
      </c>
      <c r="B55" s="7">
        <v>9</v>
      </c>
      <c r="C55" s="7">
        <v>9</v>
      </c>
      <c r="D55" s="7">
        <v>6</v>
      </c>
      <c r="E55" s="7">
        <v>6</v>
      </c>
      <c r="F55" s="7">
        <v>6</v>
      </c>
      <c r="G55" s="7">
        <v>6</v>
      </c>
      <c r="H55" s="7">
        <v>6</v>
      </c>
      <c r="I55" s="7">
        <v>9</v>
      </c>
      <c r="J55" s="7">
        <v>9</v>
      </c>
      <c r="K55" s="7">
        <v>4.67</v>
      </c>
      <c r="L55" s="7">
        <v>2.67</v>
      </c>
      <c r="M55" s="7">
        <v>2.67</v>
      </c>
      <c r="N55" s="7">
        <v>2.67</v>
      </c>
      <c r="O55" s="7">
        <v>2</v>
      </c>
      <c r="P55" s="7">
        <v>2</v>
      </c>
      <c r="Q55" s="7">
        <v>2</v>
      </c>
      <c r="R55" s="7">
        <v>2.33</v>
      </c>
      <c r="S55" s="7">
        <v>9.75</v>
      </c>
      <c r="T55" s="7">
        <v>9.1300000000000008</v>
      </c>
      <c r="U55" s="7">
        <v>6.88</v>
      </c>
      <c r="V55" s="7">
        <v>7.17</v>
      </c>
      <c r="W55" s="7">
        <v>6.69</v>
      </c>
      <c r="X55" s="7">
        <v>6.08</v>
      </c>
      <c r="Y55" s="7">
        <v>5.75</v>
      </c>
      <c r="Z55" s="7">
        <v>5.67</v>
      </c>
      <c r="AA55" s="7">
        <v>5.85</v>
      </c>
      <c r="AB55" s="7">
        <v>7.6</v>
      </c>
      <c r="AC55" s="7">
        <v>7.3</v>
      </c>
      <c r="AD55" s="7">
        <v>7.2</v>
      </c>
      <c r="AE55" s="7">
        <v>7</v>
      </c>
      <c r="AF55" s="7">
        <v>7.63</v>
      </c>
      <c r="AG55" s="7">
        <v>5.75</v>
      </c>
      <c r="AH55" s="7">
        <v>6.14</v>
      </c>
      <c r="AI55" s="7">
        <v>5.67</v>
      </c>
      <c r="AJ55" s="7">
        <v>5.56</v>
      </c>
      <c r="AK55" s="7">
        <v>4.67</v>
      </c>
      <c r="AL55" s="7">
        <v>4.2</v>
      </c>
      <c r="AM55" s="7"/>
      <c r="AN55" s="7"/>
      <c r="AO55" s="7"/>
      <c r="AP55" s="7"/>
    </row>
    <row r="56" spans="1:42" s="8" customFormat="1" x14ac:dyDescent="0.3">
      <c r="A56" s="6" t="s">
        <v>5</v>
      </c>
      <c r="B56" s="7">
        <v>13.07</v>
      </c>
      <c r="C56" s="7">
        <v>13.07</v>
      </c>
      <c r="D56" s="7">
        <v>13.07</v>
      </c>
      <c r="E56" s="7">
        <v>13.07</v>
      </c>
      <c r="F56" s="7">
        <v>13.07</v>
      </c>
      <c r="G56" s="7">
        <v>13.07</v>
      </c>
      <c r="H56" s="7">
        <v>13.07</v>
      </c>
      <c r="I56" s="7">
        <v>13.07</v>
      </c>
      <c r="J56" s="7">
        <v>13.07</v>
      </c>
      <c r="K56" s="7">
        <v>13.07</v>
      </c>
      <c r="L56" s="7">
        <v>13.07</v>
      </c>
      <c r="M56" s="7">
        <v>13.07</v>
      </c>
      <c r="N56" s="7">
        <v>13.07</v>
      </c>
      <c r="O56" s="7">
        <v>13.07</v>
      </c>
      <c r="P56" s="7">
        <v>13.07</v>
      </c>
      <c r="Q56" s="7">
        <v>13.07</v>
      </c>
      <c r="R56" s="7">
        <v>13.07</v>
      </c>
      <c r="S56" s="7">
        <f>S57+(3*S53)</f>
        <v>11.889034610466577</v>
      </c>
      <c r="T56" s="7">
        <v>11.889034610466577</v>
      </c>
      <c r="U56" s="7">
        <v>11.889034610466577</v>
      </c>
      <c r="V56" s="7">
        <v>11.889034610466577</v>
      </c>
      <c r="W56" s="7">
        <v>11.889034610466577</v>
      </c>
      <c r="X56" s="7">
        <v>11.889034610466577</v>
      </c>
      <c r="Y56" s="7">
        <v>11.889034610466577</v>
      </c>
      <c r="Z56" s="7">
        <v>11.889034610466577</v>
      </c>
      <c r="AA56" s="7">
        <v>11.889034610466577</v>
      </c>
      <c r="AB56" s="7">
        <v>11.889034610466577</v>
      </c>
      <c r="AC56" s="7">
        <v>11.889034610466577</v>
      </c>
      <c r="AD56" s="7">
        <v>11.889034610466577</v>
      </c>
      <c r="AE56" s="7">
        <f>AE52+(3*AE53)</f>
        <v>10.777020886941649</v>
      </c>
      <c r="AF56" s="7">
        <v>10.777020886941649</v>
      </c>
      <c r="AG56" s="7">
        <v>10.777020886941649</v>
      </c>
      <c r="AH56" s="7">
        <v>10.777020886941649</v>
      </c>
      <c r="AI56" s="7">
        <v>10.777020886941649</v>
      </c>
      <c r="AJ56" s="7">
        <v>10.777020886941649</v>
      </c>
      <c r="AK56" s="7">
        <v>10.777020886941649</v>
      </c>
      <c r="AL56" s="7">
        <v>10.777020886941649</v>
      </c>
      <c r="AM56" s="7">
        <v>10.777020886941649</v>
      </c>
      <c r="AN56" s="7">
        <v>10.777020886941649</v>
      </c>
      <c r="AO56" s="7">
        <v>10.777020886941649</v>
      </c>
      <c r="AP56" s="7">
        <v>10.777020886941649</v>
      </c>
    </row>
    <row r="57" spans="1:42" s="8" customFormat="1" x14ac:dyDescent="0.3">
      <c r="A57" s="6" t="s">
        <v>2</v>
      </c>
      <c r="B57" s="7">
        <v>5.12</v>
      </c>
      <c r="C57" s="7">
        <v>5.12</v>
      </c>
      <c r="D57" s="7">
        <v>5.12</v>
      </c>
      <c r="E57" s="7">
        <v>5.12</v>
      </c>
      <c r="F57" s="7">
        <v>5.12</v>
      </c>
      <c r="G57" s="7">
        <v>5.12</v>
      </c>
      <c r="H57" s="7">
        <v>5.12</v>
      </c>
      <c r="I57" s="7">
        <v>5.12</v>
      </c>
      <c r="J57" s="7">
        <v>5.12</v>
      </c>
      <c r="K57" s="7">
        <v>5.12</v>
      </c>
      <c r="L57" s="7">
        <v>5.12</v>
      </c>
      <c r="M57" s="7">
        <v>5.12</v>
      </c>
      <c r="N57" s="7">
        <v>5.12</v>
      </c>
      <c r="O57" s="7">
        <v>5.12</v>
      </c>
      <c r="P57" s="7">
        <v>5.12</v>
      </c>
      <c r="Q57" s="7">
        <v>5.12</v>
      </c>
      <c r="R57" s="7">
        <v>5.12</v>
      </c>
      <c r="S57" s="7">
        <f>S52</f>
        <v>4.2508333333333335</v>
      </c>
      <c r="T57" s="7">
        <v>4.2508333333333335</v>
      </c>
      <c r="U57" s="7">
        <v>4.2508333333333335</v>
      </c>
      <c r="V57" s="7">
        <v>4.2508333333333335</v>
      </c>
      <c r="W57" s="7">
        <v>4.2508333333333335</v>
      </c>
      <c r="X57" s="7">
        <v>4.2508333333333335</v>
      </c>
      <c r="Y57" s="7">
        <v>4.2508333333333335</v>
      </c>
      <c r="Z57" s="7">
        <v>4.2508333333333335</v>
      </c>
      <c r="AA57" s="7">
        <v>4.2508333333333335</v>
      </c>
      <c r="AB57" s="7">
        <v>4.2508333333333335</v>
      </c>
      <c r="AC57" s="7">
        <v>4.2508333333333335</v>
      </c>
      <c r="AD57" s="7">
        <v>4.2508333333333335</v>
      </c>
      <c r="AE57" s="7">
        <f>AE52</f>
        <v>7.0891666666666664</v>
      </c>
      <c r="AF57" s="7">
        <v>7.0891666666666664</v>
      </c>
      <c r="AG57" s="7">
        <v>7.0891666666666664</v>
      </c>
      <c r="AH57" s="7">
        <v>7.0891666666666664</v>
      </c>
      <c r="AI57" s="7">
        <v>7.0891666666666664</v>
      </c>
      <c r="AJ57" s="7">
        <v>7.0891666666666664</v>
      </c>
      <c r="AK57" s="7">
        <v>7.0891666666666664</v>
      </c>
      <c r="AL57" s="7">
        <v>7.0891666666666664</v>
      </c>
      <c r="AM57" s="7">
        <v>7.0891666666666664</v>
      </c>
      <c r="AN57" s="7">
        <v>7.0891666666666664</v>
      </c>
      <c r="AO57" s="7">
        <v>7.0891666666666664</v>
      </c>
      <c r="AP57" s="7">
        <v>7.0891666666666664</v>
      </c>
    </row>
    <row r="58" spans="1:42" s="8" customFormat="1" x14ac:dyDescent="0.3">
      <c r="A58" s="6" t="s">
        <v>6</v>
      </c>
      <c r="B58" s="7">
        <f>B52</f>
        <v>5.118235294117647</v>
      </c>
      <c r="C58" s="7">
        <v>5.118235294117647</v>
      </c>
      <c r="D58" s="7">
        <v>5.118235294117647</v>
      </c>
      <c r="E58" s="7">
        <v>5.118235294117647</v>
      </c>
      <c r="F58" s="7">
        <v>5.118235294117647</v>
      </c>
      <c r="G58" s="7">
        <v>5.118235294117647</v>
      </c>
      <c r="H58" s="7">
        <v>5.118235294117647</v>
      </c>
      <c r="I58" s="7">
        <v>5.118235294117647</v>
      </c>
      <c r="J58" s="7">
        <v>5.118235294117647</v>
      </c>
      <c r="K58" s="7">
        <v>5.118235294117647</v>
      </c>
      <c r="L58" s="7">
        <v>5.118235294117647</v>
      </c>
      <c r="M58" s="7">
        <v>5.118235294117647</v>
      </c>
      <c r="N58" s="7">
        <v>5.118235294117647</v>
      </c>
      <c r="O58" s="7">
        <v>5.118235294117647</v>
      </c>
      <c r="P58" s="7">
        <v>5.118235294117647</v>
      </c>
      <c r="Q58" s="7">
        <v>5.118235294117647</v>
      </c>
      <c r="R58" s="7">
        <v>5.118235294117647</v>
      </c>
      <c r="S58" s="7">
        <v>5.118235294117647</v>
      </c>
      <c r="T58" s="7">
        <v>5.118235294117647</v>
      </c>
      <c r="U58" s="7">
        <v>5.118235294117647</v>
      </c>
      <c r="V58" s="7">
        <v>5.118235294117647</v>
      </c>
      <c r="W58" s="7">
        <v>5.118235294117647</v>
      </c>
      <c r="X58" s="7">
        <v>5.118235294117647</v>
      </c>
      <c r="Y58" s="7">
        <v>5.118235294117647</v>
      </c>
      <c r="Z58" s="7">
        <v>5.118235294117647</v>
      </c>
      <c r="AA58" s="7">
        <v>5.118235294117647</v>
      </c>
      <c r="AB58" s="7">
        <v>5.118235294117647</v>
      </c>
      <c r="AC58" s="7">
        <v>5.118235294117647</v>
      </c>
      <c r="AD58" s="7">
        <v>5.118235294117647</v>
      </c>
      <c r="AE58" s="7">
        <v>5.118235294117647</v>
      </c>
      <c r="AF58" s="7">
        <v>5.118235294117647</v>
      </c>
      <c r="AG58" s="7">
        <v>5.118235294117647</v>
      </c>
      <c r="AH58" s="7">
        <v>5.118235294117647</v>
      </c>
      <c r="AI58" s="7">
        <v>5.118235294117647</v>
      </c>
      <c r="AJ58" s="7">
        <v>5.118235294117647</v>
      </c>
      <c r="AK58" s="7">
        <v>5.118235294117647</v>
      </c>
      <c r="AL58" s="7">
        <v>5.118235294117647</v>
      </c>
      <c r="AM58" s="7">
        <v>5.118235294117647</v>
      </c>
      <c r="AN58" s="7">
        <v>5.118235294117647</v>
      </c>
      <c r="AO58" s="7">
        <v>5.118235294117647</v>
      </c>
      <c r="AP58" s="7">
        <v>5.118235294117647</v>
      </c>
    </row>
    <row r="59" spans="1:42" s="8" customFormat="1" x14ac:dyDescent="0.3">
      <c r="A59" s="6" t="s">
        <v>7</v>
      </c>
      <c r="B59" s="7">
        <v>-2.83</v>
      </c>
      <c r="C59" s="7">
        <v>-2.83</v>
      </c>
      <c r="D59" s="7">
        <v>-2.83</v>
      </c>
      <c r="E59" s="7">
        <v>-2.83</v>
      </c>
      <c r="F59" s="7">
        <v>-2.83</v>
      </c>
      <c r="G59" s="7">
        <v>-2.83</v>
      </c>
      <c r="H59" s="7">
        <v>-2.83</v>
      </c>
      <c r="I59" s="7">
        <v>-2.83</v>
      </c>
      <c r="J59" s="7">
        <v>-2.83</v>
      </c>
      <c r="K59" s="7">
        <v>-2.83</v>
      </c>
      <c r="L59" s="7">
        <v>-2.83</v>
      </c>
      <c r="M59" s="7">
        <v>-2.83</v>
      </c>
      <c r="N59" s="7">
        <v>-2.83</v>
      </c>
      <c r="O59" s="7">
        <v>-2.83</v>
      </c>
      <c r="P59" s="7">
        <v>-2.83</v>
      </c>
      <c r="Q59" s="7">
        <v>-2.83</v>
      </c>
      <c r="R59" s="7">
        <v>-2.83</v>
      </c>
      <c r="S59" s="7">
        <f>S57-(3*S53)</f>
        <v>-3.3873679437999114</v>
      </c>
      <c r="T59" s="7">
        <v>-3.3873679437999114</v>
      </c>
      <c r="U59" s="7">
        <v>-3.3873679437999114</v>
      </c>
      <c r="V59" s="7">
        <v>-3.3873679437999114</v>
      </c>
      <c r="W59" s="7">
        <v>-3.3873679437999114</v>
      </c>
      <c r="X59" s="7">
        <v>-3.3873679437999114</v>
      </c>
      <c r="Y59" s="7">
        <v>-3.3873679437999114</v>
      </c>
      <c r="Z59" s="7">
        <v>-3.3873679437999114</v>
      </c>
      <c r="AA59" s="7">
        <v>-3.3873679437999114</v>
      </c>
      <c r="AB59" s="7">
        <v>-3.3873679437999114</v>
      </c>
      <c r="AC59" s="7">
        <v>-3.3873679437999114</v>
      </c>
      <c r="AD59" s="7">
        <v>-3.3873679437999114</v>
      </c>
      <c r="AE59" s="7">
        <f>AE52-(3*AE53)</f>
        <v>3.4013124463916835</v>
      </c>
      <c r="AF59" s="7">
        <v>3.4013124463916835</v>
      </c>
      <c r="AG59" s="7">
        <v>3.4013124463916835</v>
      </c>
      <c r="AH59" s="7">
        <v>3.4013124463916835</v>
      </c>
      <c r="AI59" s="7">
        <v>3.4013124463916835</v>
      </c>
      <c r="AJ59" s="7">
        <v>3.4013124463916835</v>
      </c>
      <c r="AK59" s="7">
        <v>3.4013124463916835</v>
      </c>
      <c r="AL59" s="7">
        <v>3.4013124463916835</v>
      </c>
      <c r="AM59" s="7">
        <v>3.4013124463916835</v>
      </c>
      <c r="AN59" s="7">
        <v>3.4013124463916835</v>
      </c>
      <c r="AO59" s="7">
        <v>3.4013124463916835</v>
      </c>
      <c r="AP59" s="7">
        <v>3.4013124463916835</v>
      </c>
    </row>
    <row r="60" spans="1:42" x14ac:dyDescent="0.3">
      <c r="A60" s="9"/>
    </row>
    <row r="61" spans="1:42" ht="15.6" x14ac:dyDescent="0.3">
      <c r="A61" s="1" t="s">
        <v>17</v>
      </c>
      <c r="B61" s="2" t="s">
        <v>1</v>
      </c>
      <c r="S61" s="2">
        <v>2015</v>
      </c>
      <c r="AE61" s="2">
        <v>2016</v>
      </c>
    </row>
    <row r="62" spans="1:42" s="2" customFormat="1" x14ac:dyDescent="0.3">
      <c r="A62" s="3" t="s">
        <v>2</v>
      </c>
      <c r="B62" s="3">
        <f>AVERAGE(B65:R65)</f>
        <v>3.9035294117647066</v>
      </c>
      <c r="S62" s="3">
        <f>AVERAGE(G65:R65)</f>
        <v>3.0300000000000007</v>
      </c>
      <c r="AE62" s="3">
        <f>AVERAGE(S65:AD65)</f>
        <v>7.078333333333334</v>
      </c>
    </row>
    <row r="63" spans="1:42" s="2" customFormat="1" x14ac:dyDescent="0.3">
      <c r="A63" s="3" t="s">
        <v>3</v>
      </c>
      <c r="B63" s="3">
        <f>_xlfn.STDEV.P(B65:R65)</f>
        <v>2.5554208613351168</v>
      </c>
      <c r="S63" s="3">
        <f>_xlfn.STDEV.P(G65:R65)</f>
        <v>0.81037028573362535</v>
      </c>
      <c r="AE63" s="3">
        <f>_xlfn.STDEV.P(S65:AD65)</f>
        <v>2.3808746058725716</v>
      </c>
    </row>
    <row r="64" spans="1:42" s="2" customFormat="1" x14ac:dyDescent="0.3">
      <c r="A64" s="4"/>
      <c r="B64" s="5">
        <v>41852</v>
      </c>
      <c r="C64" s="5">
        <v>41883</v>
      </c>
      <c r="D64" s="5">
        <v>41913</v>
      </c>
      <c r="E64" s="5">
        <v>41944</v>
      </c>
      <c r="F64" s="5">
        <v>41974</v>
      </c>
      <c r="G64" s="5">
        <v>42005</v>
      </c>
      <c r="H64" s="5">
        <v>42036</v>
      </c>
      <c r="I64" s="5">
        <v>42064</v>
      </c>
      <c r="J64" s="5">
        <v>42095</v>
      </c>
      <c r="K64" s="5">
        <v>42125</v>
      </c>
      <c r="L64" s="5">
        <v>42156</v>
      </c>
      <c r="M64" s="5">
        <v>42186</v>
      </c>
      <c r="N64" s="5">
        <v>42217</v>
      </c>
      <c r="O64" s="5">
        <v>42248</v>
      </c>
      <c r="P64" s="5">
        <v>42278</v>
      </c>
      <c r="Q64" s="5">
        <v>42309</v>
      </c>
      <c r="R64" s="5">
        <v>42339</v>
      </c>
      <c r="S64" s="5">
        <v>42370</v>
      </c>
      <c r="T64" s="5">
        <v>42401</v>
      </c>
      <c r="U64" s="5">
        <v>42430</v>
      </c>
      <c r="V64" s="5">
        <v>42461</v>
      </c>
      <c r="W64" s="5">
        <v>42491</v>
      </c>
      <c r="X64" s="5">
        <v>42522</v>
      </c>
      <c r="Y64" s="5">
        <v>42552</v>
      </c>
      <c r="Z64" s="5">
        <v>42583</v>
      </c>
      <c r="AA64" s="5">
        <v>42614</v>
      </c>
      <c r="AB64" s="5">
        <v>42644</v>
      </c>
      <c r="AC64" s="5">
        <v>42675</v>
      </c>
      <c r="AD64" s="5">
        <v>42705</v>
      </c>
      <c r="AE64" s="5">
        <v>42736</v>
      </c>
      <c r="AF64" s="5">
        <v>42767</v>
      </c>
      <c r="AG64" s="5">
        <v>42795</v>
      </c>
      <c r="AH64" s="5">
        <v>42826</v>
      </c>
      <c r="AI64" s="5">
        <v>42856</v>
      </c>
      <c r="AJ64" s="5">
        <v>42887</v>
      </c>
      <c r="AK64" s="5">
        <v>42917</v>
      </c>
      <c r="AL64" s="5">
        <v>42948</v>
      </c>
      <c r="AM64" s="5">
        <v>42979</v>
      </c>
      <c r="AN64" s="5">
        <v>43009</v>
      </c>
      <c r="AO64" s="5">
        <v>43040</v>
      </c>
      <c r="AP64" s="5">
        <v>43070</v>
      </c>
    </row>
    <row r="65" spans="1:42" s="8" customFormat="1" x14ac:dyDescent="0.3">
      <c r="A65" s="6" t="s">
        <v>18</v>
      </c>
      <c r="B65" s="7">
        <v>12</v>
      </c>
      <c r="C65" s="7">
        <v>9</v>
      </c>
      <c r="D65" s="7">
        <v>3</v>
      </c>
      <c r="E65" s="7">
        <v>3</v>
      </c>
      <c r="F65" s="7">
        <v>3</v>
      </c>
      <c r="G65" s="7">
        <v>3</v>
      </c>
      <c r="H65" s="7">
        <v>3</v>
      </c>
      <c r="I65" s="7">
        <v>3</v>
      </c>
      <c r="J65" s="7">
        <v>3</v>
      </c>
      <c r="K65" s="7">
        <v>1.67</v>
      </c>
      <c r="L65" s="7">
        <v>1.67</v>
      </c>
      <c r="M65" s="7">
        <v>2.67</v>
      </c>
      <c r="N65" s="7">
        <v>2.67</v>
      </c>
      <c r="O65" s="7">
        <v>3.67</v>
      </c>
      <c r="P65" s="7">
        <v>3.67</v>
      </c>
      <c r="Q65" s="7">
        <v>3.67</v>
      </c>
      <c r="R65" s="7">
        <v>4.67</v>
      </c>
      <c r="S65" s="7">
        <v>9.8800000000000008</v>
      </c>
      <c r="T65" s="7">
        <v>10.5</v>
      </c>
      <c r="U65" s="7">
        <v>12</v>
      </c>
      <c r="V65" s="7">
        <v>8.4700000000000006</v>
      </c>
      <c r="W65" s="7">
        <v>6.38</v>
      </c>
      <c r="X65" s="7">
        <v>5.87</v>
      </c>
      <c r="Y65" s="7">
        <v>5.71</v>
      </c>
      <c r="Z65" s="7">
        <v>5.29</v>
      </c>
      <c r="AA65" s="7">
        <v>4.54</v>
      </c>
      <c r="AB65" s="7">
        <v>4.8</v>
      </c>
      <c r="AC65" s="7">
        <v>5.5</v>
      </c>
      <c r="AD65" s="7">
        <v>6</v>
      </c>
      <c r="AE65" s="7">
        <v>7.38</v>
      </c>
      <c r="AF65" s="7">
        <v>5.89</v>
      </c>
      <c r="AG65" s="7">
        <v>5.89</v>
      </c>
      <c r="AH65" s="7">
        <v>6.43</v>
      </c>
      <c r="AI65" s="7">
        <v>4.33</v>
      </c>
      <c r="AJ65" s="7">
        <v>4.33</v>
      </c>
      <c r="AK65" s="7">
        <v>4.33</v>
      </c>
      <c r="AL65" s="7">
        <v>2.8</v>
      </c>
      <c r="AM65" s="7"/>
      <c r="AN65" s="7"/>
      <c r="AO65" s="7"/>
      <c r="AP65" s="7"/>
    </row>
    <row r="66" spans="1:42" s="8" customFormat="1" x14ac:dyDescent="0.3">
      <c r="A66" s="6" t="s">
        <v>5</v>
      </c>
      <c r="B66" s="7">
        <v>11.57</v>
      </c>
      <c r="C66" s="7">
        <v>11.57</v>
      </c>
      <c r="D66" s="7">
        <v>11.57</v>
      </c>
      <c r="E66" s="7">
        <v>11.57</v>
      </c>
      <c r="F66" s="7">
        <v>11.57</v>
      </c>
      <c r="G66" s="7">
        <v>11.57</v>
      </c>
      <c r="H66" s="7">
        <v>11.57</v>
      </c>
      <c r="I66" s="7">
        <v>11.57</v>
      </c>
      <c r="J66" s="7">
        <v>11.57</v>
      </c>
      <c r="K66" s="7">
        <v>11.57</v>
      </c>
      <c r="L66" s="7">
        <v>11.57</v>
      </c>
      <c r="M66" s="7">
        <v>11.57</v>
      </c>
      <c r="N66" s="7">
        <v>11.57</v>
      </c>
      <c r="O66" s="7">
        <v>11.57</v>
      </c>
      <c r="P66" s="7">
        <v>11.57</v>
      </c>
      <c r="Q66" s="7">
        <v>11.57</v>
      </c>
      <c r="R66" s="7">
        <v>11.57</v>
      </c>
      <c r="S66" s="7">
        <f>S67+(3*S63)</f>
        <v>5.4611108572008771</v>
      </c>
      <c r="T66" s="7">
        <v>5.4611108572008771</v>
      </c>
      <c r="U66" s="7">
        <v>5.4611108572008771</v>
      </c>
      <c r="V66" s="7">
        <v>5.4611108572008771</v>
      </c>
      <c r="W66" s="7">
        <v>5.4611108572008771</v>
      </c>
      <c r="X66" s="7">
        <v>5.4611108572008771</v>
      </c>
      <c r="Y66" s="7">
        <v>5.4611108572008771</v>
      </c>
      <c r="Z66" s="7">
        <v>5.4611108572008771</v>
      </c>
      <c r="AA66" s="7">
        <v>5.4611108572008771</v>
      </c>
      <c r="AB66" s="7">
        <v>5.4611108572008771</v>
      </c>
      <c r="AC66" s="7">
        <v>5.4611108572008771</v>
      </c>
      <c r="AD66" s="7">
        <v>5.4611108572008771</v>
      </c>
      <c r="AE66" s="7">
        <f>AE62+(3*AE63)</f>
        <v>14.220957150951048</v>
      </c>
      <c r="AF66" s="7">
        <v>14.220957150951048</v>
      </c>
      <c r="AG66" s="7">
        <v>14.220957150951048</v>
      </c>
      <c r="AH66" s="7">
        <v>14.220957150951048</v>
      </c>
      <c r="AI66" s="7">
        <v>14.220957150951048</v>
      </c>
      <c r="AJ66" s="7">
        <v>14.220957150951048</v>
      </c>
      <c r="AK66" s="7">
        <v>14.220957150951048</v>
      </c>
      <c r="AL66" s="7">
        <v>14.220957150951048</v>
      </c>
      <c r="AM66" s="7">
        <v>14.220957150951048</v>
      </c>
      <c r="AN66" s="7">
        <v>14.220957150951048</v>
      </c>
      <c r="AO66" s="7">
        <v>14.220957150951048</v>
      </c>
      <c r="AP66" s="7">
        <v>14.220957150951048</v>
      </c>
    </row>
    <row r="67" spans="1:42" s="8" customFormat="1" x14ac:dyDescent="0.3">
      <c r="A67" s="6" t="s">
        <v>2</v>
      </c>
      <c r="B67" s="7">
        <v>3.9</v>
      </c>
      <c r="C67" s="7">
        <v>3.9</v>
      </c>
      <c r="D67" s="7">
        <v>3.9</v>
      </c>
      <c r="E67" s="7">
        <v>3.9</v>
      </c>
      <c r="F67" s="7">
        <v>3.9</v>
      </c>
      <c r="G67" s="7">
        <v>3.9</v>
      </c>
      <c r="H67" s="7">
        <v>3.9</v>
      </c>
      <c r="I67" s="7">
        <v>3.9</v>
      </c>
      <c r="J67" s="7">
        <v>3.9</v>
      </c>
      <c r="K67" s="7">
        <v>3.9</v>
      </c>
      <c r="L67" s="7">
        <v>3.9</v>
      </c>
      <c r="M67" s="7">
        <v>3.9</v>
      </c>
      <c r="N67" s="7">
        <v>3.9</v>
      </c>
      <c r="O67" s="7">
        <v>3.9</v>
      </c>
      <c r="P67" s="7">
        <v>3.9</v>
      </c>
      <c r="Q67" s="7">
        <v>3.9</v>
      </c>
      <c r="R67" s="7">
        <v>3.9</v>
      </c>
      <c r="S67" s="7">
        <f>S62</f>
        <v>3.0300000000000007</v>
      </c>
      <c r="T67" s="7">
        <v>3.0300000000000007</v>
      </c>
      <c r="U67" s="7">
        <v>3.0300000000000007</v>
      </c>
      <c r="V67" s="7">
        <v>3.0300000000000007</v>
      </c>
      <c r="W67" s="7">
        <v>3.0300000000000007</v>
      </c>
      <c r="X67" s="7">
        <v>3.0300000000000007</v>
      </c>
      <c r="Y67" s="7">
        <v>3.0300000000000007</v>
      </c>
      <c r="Z67" s="7">
        <v>3.0300000000000007</v>
      </c>
      <c r="AA67" s="7">
        <v>3.0300000000000007</v>
      </c>
      <c r="AB67" s="7">
        <v>3.0300000000000007</v>
      </c>
      <c r="AC67" s="7">
        <v>3.0300000000000007</v>
      </c>
      <c r="AD67" s="7">
        <v>3.0300000000000007</v>
      </c>
      <c r="AE67" s="7">
        <f>AE62</f>
        <v>7.078333333333334</v>
      </c>
      <c r="AF67" s="7">
        <v>7.078333333333334</v>
      </c>
      <c r="AG67" s="7">
        <v>7.078333333333334</v>
      </c>
      <c r="AH67" s="7">
        <v>7.078333333333334</v>
      </c>
      <c r="AI67" s="7">
        <v>7.078333333333334</v>
      </c>
      <c r="AJ67" s="7">
        <v>7.078333333333334</v>
      </c>
      <c r="AK67" s="7">
        <v>7.078333333333334</v>
      </c>
      <c r="AL67" s="7">
        <v>7.078333333333334</v>
      </c>
      <c r="AM67" s="7">
        <v>7.078333333333334</v>
      </c>
      <c r="AN67" s="7">
        <v>7.078333333333334</v>
      </c>
      <c r="AO67" s="7">
        <v>7.078333333333334</v>
      </c>
      <c r="AP67" s="7">
        <v>7.078333333333334</v>
      </c>
    </row>
    <row r="68" spans="1:42" s="8" customFormat="1" x14ac:dyDescent="0.3">
      <c r="A68" s="6" t="s">
        <v>6</v>
      </c>
      <c r="B68" s="7">
        <f>B62</f>
        <v>3.9035294117647066</v>
      </c>
      <c r="C68" s="7">
        <v>3.9035294117647066</v>
      </c>
      <c r="D68" s="7">
        <v>3.9035294117647066</v>
      </c>
      <c r="E68" s="7">
        <v>3.9035294117647066</v>
      </c>
      <c r="F68" s="7">
        <v>3.9035294117647066</v>
      </c>
      <c r="G68" s="7">
        <v>3.9035294117647066</v>
      </c>
      <c r="H68" s="7">
        <v>3.9035294117647066</v>
      </c>
      <c r="I68" s="7">
        <v>3.9035294117647066</v>
      </c>
      <c r="J68" s="7">
        <v>3.9035294117647066</v>
      </c>
      <c r="K68" s="7">
        <v>3.9035294117647066</v>
      </c>
      <c r="L68" s="7">
        <v>3.9035294117647066</v>
      </c>
      <c r="M68" s="7">
        <v>3.9035294117647066</v>
      </c>
      <c r="N68" s="7">
        <v>3.9035294117647066</v>
      </c>
      <c r="O68" s="7">
        <v>3.9035294117647066</v>
      </c>
      <c r="P68" s="7">
        <v>3.9035294117647066</v>
      </c>
      <c r="Q68" s="7">
        <v>3.9035294117647066</v>
      </c>
      <c r="R68" s="7">
        <v>3.9035294117647066</v>
      </c>
      <c r="S68" s="7">
        <v>3.9035294117647066</v>
      </c>
      <c r="T68" s="7">
        <v>3.9035294117647066</v>
      </c>
      <c r="U68" s="7">
        <v>3.9035294117647066</v>
      </c>
      <c r="V68" s="7">
        <v>3.9035294117647066</v>
      </c>
      <c r="W68" s="7">
        <v>3.9035294117647066</v>
      </c>
      <c r="X68" s="7">
        <v>3.9035294117647066</v>
      </c>
      <c r="Y68" s="7">
        <v>3.9035294117647066</v>
      </c>
      <c r="Z68" s="7">
        <v>3.9035294117647066</v>
      </c>
      <c r="AA68" s="7">
        <v>3.9035294117647066</v>
      </c>
      <c r="AB68" s="7">
        <v>3.9035294117647066</v>
      </c>
      <c r="AC68" s="7">
        <v>3.9035294117647066</v>
      </c>
      <c r="AD68" s="7">
        <v>3.9035294117647066</v>
      </c>
      <c r="AE68" s="7">
        <v>3.9035294117647066</v>
      </c>
      <c r="AF68" s="7">
        <v>3.9035294117647066</v>
      </c>
      <c r="AG68" s="7">
        <v>3.9035294117647066</v>
      </c>
      <c r="AH68" s="7">
        <v>3.9035294117647066</v>
      </c>
      <c r="AI68" s="7">
        <v>3.9035294117647066</v>
      </c>
      <c r="AJ68" s="7">
        <v>3.9035294117647066</v>
      </c>
      <c r="AK68" s="7">
        <v>3.9035294117647066</v>
      </c>
      <c r="AL68" s="7">
        <v>3.9035294117647066</v>
      </c>
      <c r="AM68" s="7">
        <v>3.9035294117647066</v>
      </c>
      <c r="AN68" s="7">
        <v>3.9035294117647066</v>
      </c>
      <c r="AO68" s="7">
        <v>3.9035294117647066</v>
      </c>
      <c r="AP68" s="7">
        <v>3.9035294117647066</v>
      </c>
    </row>
    <row r="69" spans="1:42" s="8" customFormat="1" x14ac:dyDescent="0.3">
      <c r="A69" s="6" t="s">
        <v>7</v>
      </c>
      <c r="B69" s="7">
        <v>-3.76</v>
      </c>
      <c r="C69" s="7">
        <v>-3.76</v>
      </c>
      <c r="D69" s="7">
        <v>-3.76</v>
      </c>
      <c r="E69" s="7">
        <v>-3.76</v>
      </c>
      <c r="F69" s="7">
        <v>-3.76</v>
      </c>
      <c r="G69" s="7">
        <v>-3.76</v>
      </c>
      <c r="H69" s="7">
        <v>-3.76</v>
      </c>
      <c r="I69" s="7">
        <v>-3.76</v>
      </c>
      <c r="J69" s="7">
        <v>-3.76</v>
      </c>
      <c r="K69" s="7">
        <v>-3.76</v>
      </c>
      <c r="L69" s="7">
        <v>-3.76</v>
      </c>
      <c r="M69" s="7">
        <v>-3.76</v>
      </c>
      <c r="N69" s="7">
        <v>-3.76</v>
      </c>
      <c r="O69" s="7">
        <v>-3.76</v>
      </c>
      <c r="P69" s="7">
        <v>-3.76</v>
      </c>
      <c r="Q69" s="7">
        <v>-3.76</v>
      </c>
      <c r="R69" s="7">
        <v>-3.76</v>
      </c>
      <c r="S69" s="7">
        <f>S67-(3*S63)</f>
        <v>0.59888914279912475</v>
      </c>
      <c r="T69" s="7">
        <v>0.59888914279912475</v>
      </c>
      <c r="U69" s="7">
        <v>0.59888914279912475</v>
      </c>
      <c r="V69" s="7">
        <v>0.59888914279912475</v>
      </c>
      <c r="W69" s="7">
        <v>0.59888914279912475</v>
      </c>
      <c r="X69" s="7">
        <v>0.59888914279912475</v>
      </c>
      <c r="Y69" s="7">
        <v>0.59888914279912475</v>
      </c>
      <c r="Z69" s="7">
        <v>0.59888914279912475</v>
      </c>
      <c r="AA69" s="7">
        <v>0.59888914279912475</v>
      </c>
      <c r="AB69" s="7">
        <v>0.59888914279912475</v>
      </c>
      <c r="AC69" s="7">
        <v>0.59888914279912475</v>
      </c>
      <c r="AD69" s="7">
        <v>0.59888914279912475</v>
      </c>
      <c r="AE69" s="7">
        <f>AE62-(3*AE63)</f>
        <v>-6.4290484284380334E-2</v>
      </c>
      <c r="AF69" s="7">
        <v>-6.4290484284380334E-2</v>
      </c>
      <c r="AG69" s="7">
        <v>-6.4290484284380334E-2</v>
      </c>
      <c r="AH69" s="7">
        <v>-6.4290484284380334E-2</v>
      </c>
      <c r="AI69" s="7">
        <v>-6.4290484284380334E-2</v>
      </c>
      <c r="AJ69" s="7">
        <v>-6.4290484284380334E-2</v>
      </c>
      <c r="AK69" s="7">
        <v>-6.4290484284380334E-2</v>
      </c>
      <c r="AL69" s="7">
        <v>-6.4290484284380334E-2</v>
      </c>
      <c r="AM69" s="7">
        <v>-6.4290484284380334E-2</v>
      </c>
      <c r="AN69" s="7">
        <v>-6.4290484284380334E-2</v>
      </c>
      <c r="AO69" s="7">
        <v>-6.4290484284380334E-2</v>
      </c>
      <c r="AP69" s="7">
        <v>-6.4290484284380334E-2</v>
      </c>
    </row>
    <row r="70" spans="1:42" x14ac:dyDescent="0.3">
      <c r="A70" s="9"/>
    </row>
    <row r="71" spans="1:42" ht="15.6" x14ac:dyDescent="0.3">
      <c r="A71" s="1" t="s">
        <v>19</v>
      </c>
      <c r="B71" s="2" t="s">
        <v>1</v>
      </c>
      <c r="S71" s="2">
        <v>2015</v>
      </c>
      <c r="AE71" s="2">
        <v>2016</v>
      </c>
    </row>
    <row r="72" spans="1:42" s="2" customFormat="1" x14ac:dyDescent="0.3">
      <c r="A72" s="3" t="s">
        <v>2</v>
      </c>
      <c r="B72" s="3">
        <f>AVERAGE(B75:R75)</f>
        <v>3.2941176470588234</v>
      </c>
      <c r="S72" s="3">
        <f>AVERAGE(G75:R75)</f>
        <v>2.1666666666666661</v>
      </c>
      <c r="AE72" s="3">
        <f>AVERAGE(S75:AD75)</f>
        <v>5.020833333333333</v>
      </c>
    </row>
    <row r="73" spans="1:42" s="2" customFormat="1" x14ac:dyDescent="0.3">
      <c r="A73" s="3" t="s">
        <v>3</v>
      </c>
      <c r="B73" s="3">
        <f>_xlfn.STDEV.P(B75:R75)</f>
        <v>2.7700139282375007</v>
      </c>
      <c r="S73" s="3">
        <f>_xlfn.STDEV.P(G75:R75)</f>
        <v>0.74037528021643095</v>
      </c>
      <c r="AE73" s="3">
        <f>_xlfn.STDEV.P(S75:AD75)</f>
        <v>1.6527827964442934</v>
      </c>
    </row>
    <row r="74" spans="1:42" s="2" customFormat="1" x14ac:dyDescent="0.3">
      <c r="A74" s="4"/>
      <c r="B74" s="5">
        <v>41852</v>
      </c>
      <c r="C74" s="5">
        <v>41883</v>
      </c>
      <c r="D74" s="5">
        <v>41913</v>
      </c>
      <c r="E74" s="5">
        <v>41944</v>
      </c>
      <c r="F74" s="5">
        <v>41974</v>
      </c>
      <c r="G74" s="5">
        <v>42005</v>
      </c>
      <c r="H74" s="5">
        <v>42036</v>
      </c>
      <c r="I74" s="5">
        <v>42064</v>
      </c>
      <c r="J74" s="5">
        <v>42095</v>
      </c>
      <c r="K74" s="5">
        <v>42125</v>
      </c>
      <c r="L74" s="5">
        <v>42156</v>
      </c>
      <c r="M74" s="5">
        <v>42186</v>
      </c>
      <c r="N74" s="5">
        <v>42217</v>
      </c>
      <c r="O74" s="5">
        <v>42248</v>
      </c>
      <c r="P74" s="5">
        <v>42278</v>
      </c>
      <c r="Q74" s="5">
        <v>42309</v>
      </c>
      <c r="R74" s="5">
        <v>42339</v>
      </c>
      <c r="S74" s="5">
        <v>42370</v>
      </c>
      <c r="T74" s="5">
        <v>42401</v>
      </c>
      <c r="U74" s="5">
        <v>42430</v>
      </c>
      <c r="V74" s="5">
        <v>42461</v>
      </c>
      <c r="W74" s="5">
        <v>42491</v>
      </c>
      <c r="X74" s="5">
        <v>42522</v>
      </c>
      <c r="Y74" s="5">
        <v>42552</v>
      </c>
      <c r="Z74" s="5">
        <v>42583</v>
      </c>
      <c r="AA74" s="5">
        <v>42614</v>
      </c>
      <c r="AB74" s="5">
        <v>42644</v>
      </c>
      <c r="AC74" s="5">
        <v>42675</v>
      </c>
      <c r="AD74" s="5">
        <v>42705</v>
      </c>
      <c r="AE74" s="5">
        <v>42736</v>
      </c>
      <c r="AF74" s="5">
        <v>42767</v>
      </c>
      <c r="AG74" s="5">
        <v>42795</v>
      </c>
      <c r="AH74" s="5">
        <v>42826</v>
      </c>
      <c r="AI74" s="5">
        <v>42856</v>
      </c>
      <c r="AJ74" s="5">
        <v>42887</v>
      </c>
      <c r="AK74" s="5">
        <v>42917</v>
      </c>
      <c r="AL74" s="5">
        <v>42948</v>
      </c>
      <c r="AM74" s="5">
        <v>42979</v>
      </c>
      <c r="AN74" s="5">
        <v>43009</v>
      </c>
      <c r="AO74" s="5">
        <v>43040</v>
      </c>
      <c r="AP74" s="5">
        <v>43070</v>
      </c>
    </row>
    <row r="75" spans="1:42" s="8" customFormat="1" x14ac:dyDescent="0.3">
      <c r="A75" s="6" t="s">
        <v>20</v>
      </c>
      <c r="B75" s="7">
        <v>12</v>
      </c>
      <c r="C75" s="7">
        <v>9</v>
      </c>
      <c r="D75" s="7">
        <v>3</v>
      </c>
      <c r="E75" s="7">
        <v>3</v>
      </c>
      <c r="F75" s="7">
        <v>3</v>
      </c>
      <c r="G75" s="7">
        <v>3</v>
      </c>
      <c r="H75" s="7">
        <v>3</v>
      </c>
      <c r="I75" s="7">
        <v>3</v>
      </c>
      <c r="J75" s="7">
        <v>3</v>
      </c>
      <c r="K75" s="7">
        <v>2.67</v>
      </c>
      <c r="L75" s="7">
        <v>2.67</v>
      </c>
      <c r="M75" s="7">
        <v>1.67</v>
      </c>
      <c r="N75" s="7">
        <v>1.67</v>
      </c>
      <c r="O75" s="7">
        <v>1.33</v>
      </c>
      <c r="P75" s="7">
        <v>1.33</v>
      </c>
      <c r="Q75" s="7">
        <v>1.33</v>
      </c>
      <c r="R75" s="7">
        <v>1.33</v>
      </c>
      <c r="S75" s="7">
        <v>7.75</v>
      </c>
      <c r="T75" s="7">
        <v>7.75</v>
      </c>
      <c r="U75" s="7">
        <v>7.75</v>
      </c>
      <c r="V75" s="7">
        <v>4.67</v>
      </c>
      <c r="W75" s="7">
        <v>4.0599999999999996</v>
      </c>
      <c r="X75" s="7">
        <v>3.33</v>
      </c>
      <c r="Y75" s="7">
        <v>3.29</v>
      </c>
      <c r="Z75" s="7">
        <v>3.5</v>
      </c>
      <c r="AA75" s="7">
        <v>4.1500000000000004</v>
      </c>
      <c r="AB75" s="7">
        <v>4.5999999999999996</v>
      </c>
      <c r="AC75" s="7">
        <v>4.5</v>
      </c>
      <c r="AD75" s="7">
        <v>4.9000000000000004</v>
      </c>
      <c r="AE75" s="7">
        <v>5.25</v>
      </c>
      <c r="AF75" s="7">
        <v>5</v>
      </c>
      <c r="AG75" s="7">
        <v>4.13</v>
      </c>
      <c r="AH75" s="7">
        <v>4.29</v>
      </c>
      <c r="AI75" s="7">
        <v>3.78</v>
      </c>
      <c r="AJ75" s="7">
        <v>4.1100000000000003</v>
      </c>
      <c r="AK75" s="7">
        <v>4.1100000000000003</v>
      </c>
      <c r="AL75" s="7">
        <v>3.2</v>
      </c>
      <c r="AM75" s="7"/>
      <c r="AN75" s="7"/>
      <c r="AO75" s="7"/>
      <c r="AP75" s="7"/>
    </row>
    <row r="76" spans="1:42" s="8" customFormat="1" x14ac:dyDescent="0.3">
      <c r="A76" s="6" t="s">
        <v>5</v>
      </c>
      <c r="B76" s="7">
        <v>11.6</v>
      </c>
      <c r="C76" s="7">
        <v>11.6</v>
      </c>
      <c r="D76" s="7">
        <v>11.6</v>
      </c>
      <c r="E76" s="7">
        <v>11.6</v>
      </c>
      <c r="F76" s="7">
        <v>11.6</v>
      </c>
      <c r="G76" s="7">
        <v>11.6</v>
      </c>
      <c r="H76" s="7">
        <v>11.6</v>
      </c>
      <c r="I76" s="7">
        <v>11.6</v>
      </c>
      <c r="J76" s="7">
        <v>11.6</v>
      </c>
      <c r="K76" s="7">
        <v>11.6</v>
      </c>
      <c r="L76" s="7">
        <v>11.6</v>
      </c>
      <c r="M76" s="7">
        <v>11.6</v>
      </c>
      <c r="N76" s="7">
        <v>11.6</v>
      </c>
      <c r="O76" s="7">
        <v>11.6</v>
      </c>
      <c r="P76" s="7">
        <v>11.6</v>
      </c>
      <c r="Q76" s="7">
        <v>11.6</v>
      </c>
      <c r="R76" s="7">
        <v>11.6</v>
      </c>
      <c r="S76" s="7">
        <f>S77+(3*S73)</f>
        <v>4.3877925073159592</v>
      </c>
      <c r="T76" s="7">
        <v>4.3877925073159592</v>
      </c>
      <c r="U76" s="7">
        <v>4.3877925073159592</v>
      </c>
      <c r="V76" s="7">
        <v>4.3877925073159592</v>
      </c>
      <c r="W76" s="7">
        <v>4.3877925073159592</v>
      </c>
      <c r="X76" s="7">
        <v>4.3877925073159592</v>
      </c>
      <c r="Y76" s="7">
        <v>4.3877925073159592</v>
      </c>
      <c r="Z76" s="7">
        <v>4.3877925073159592</v>
      </c>
      <c r="AA76" s="7">
        <v>4.3877925073159592</v>
      </c>
      <c r="AB76" s="7">
        <v>4.3877925073159592</v>
      </c>
      <c r="AC76" s="7">
        <v>4.3877925073159592</v>
      </c>
      <c r="AD76" s="7">
        <v>4.3877925073159592</v>
      </c>
      <c r="AE76" s="7">
        <f>AE72+(3*AE73)</f>
        <v>9.9791817226662118</v>
      </c>
      <c r="AF76" s="7">
        <v>9.9791817226662118</v>
      </c>
      <c r="AG76" s="7">
        <v>9.9791817226662118</v>
      </c>
      <c r="AH76" s="7">
        <v>9.9791817226662118</v>
      </c>
      <c r="AI76" s="7">
        <v>9.9791817226662118</v>
      </c>
      <c r="AJ76" s="7">
        <v>9.9791817226662118</v>
      </c>
      <c r="AK76" s="7">
        <v>9.9791817226662118</v>
      </c>
      <c r="AL76" s="7">
        <v>9.9791817226662118</v>
      </c>
      <c r="AM76" s="7">
        <v>9.9791817226662118</v>
      </c>
      <c r="AN76" s="7">
        <v>9.9791817226662118</v>
      </c>
      <c r="AO76" s="7">
        <v>9.9791817226662118</v>
      </c>
      <c r="AP76" s="7">
        <v>9.9791817226662118</v>
      </c>
    </row>
    <row r="77" spans="1:42" s="8" customFormat="1" x14ac:dyDescent="0.3">
      <c r="A77" s="6" t="s">
        <v>2</v>
      </c>
      <c r="B77" s="7">
        <v>3.29</v>
      </c>
      <c r="C77" s="7">
        <v>3.29</v>
      </c>
      <c r="D77" s="7">
        <v>3.29</v>
      </c>
      <c r="E77" s="7">
        <v>3.29</v>
      </c>
      <c r="F77" s="7">
        <v>3.29</v>
      </c>
      <c r="G77" s="7">
        <v>3.29</v>
      </c>
      <c r="H77" s="7">
        <v>3.29</v>
      </c>
      <c r="I77" s="7">
        <v>3.29</v>
      </c>
      <c r="J77" s="7">
        <v>3.29</v>
      </c>
      <c r="K77" s="7">
        <v>3.29</v>
      </c>
      <c r="L77" s="7">
        <v>3.29</v>
      </c>
      <c r="M77" s="7">
        <v>3.29</v>
      </c>
      <c r="N77" s="7">
        <v>3.29</v>
      </c>
      <c r="O77" s="7">
        <v>3.29</v>
      </c>
      <c r="P77" s="7">
        <v>3.29</v>
      </c>
      <c r="Q77" s="7">
        <v>3.29</v>
      </c>
      <c r="R77" s="7">
        <v>3.29</v>
      </c>
      <c r="S77" s="7">
        <f>S72</f>
        <v>2.1666666666666661</v>
      </c>
      <c r="T77" s="7">
        <v>2.1666666666666661</v>
      </c>
      <c r="U77" s="7">
        <v>2.1666666666666661</v>
      </c>
      <c r="V77" s="7">
        <v>2.1666666666666661</v>
      </c>
      <c r="W77" s="7">
        <v>2.1666666666666661</v>
      </c>
      <c r="X77" s="7">
        <v>2.1666666666666661</v>
      </c>
      <c r="Y77" s="7">
        <v>2.1666666666666661</v>
      </c>
      <c r="Z77" s="7">
        <v>2.1666666666666661</v>
      </c>
      <c r="AA77" s="7">
        <v>2.1666666666666661</v>
      </c>
      <c r="AB77" s="7">
        <v>2.1666666666666661</v>
      </c>
      <c r="AC77" s="7">
        <v>2.1666666666666661</v>
      </c>
      <c r="AD77" s="7">
        <v>2.1666666666666661</v>
      </c>
      <c r="AE77" s="7">
        <f>AE72</f>
        <v>5.020833333333333</v>
      </c>
      <c r="AF77" s="7">
        <v>5.020833333333333</v>
      </c>
      <c r="AG77" s="7">
        <v>5.020833333333333</v>
      </c>
      <c r="AH77" s="7">
        <v>5.020833333333333</v>
      </c>
      <c r="AI77" s="7">
        <v>5.020833333333333</v>
      </c>
      <c r="AJ77" s="7">
        <v>5.020833333333333</v>
      </c>
      <c r="AK77" s="7">
        <v>5.020833333333333</v>
      </c>
      <c r="AL77" s="7">
        <v>5.020833333333333</v>
      </c>
      <c r="AM77" s="7">
        <v>5.020833333333333</v>
      </c>
      <c r="AN77" s="7">
        <v>5.020833333333333</v>
      </c>
      <c r="AO77" s="7">
        <v>5.020833333333333</v>
      </c>
      <c r="AP77" s="7">
        <v>5.020833333333333</v>
      </c>
    </row>
    <row r="78" spans="1:42" s="8" customFormat="1" x14ac:dyDescent="0.3">
      <c r="A78" s="6" t="s">
        <v>6</v>
      </c>
      <c r="B78" s="7">
        <f>B72</f>
        <v>3.2941176470588234</v>
      </c>
      <c r="C78" s="7">
        <v>3.2941176470588234</v>
      </c>
      <c r="D78" s="7">
        <v>3.2941176470588234</v>
      </c>
      <c r="E78" s="7">
        <v>3.2941176470588234</v>
      </c>
      <c r="F78" s="7">
        <v>3.2941176470588234</v>
      </c>
      <c r="G78" s="7">
        <v>3.2941176470588234</v>
      </c>
      <c r="H78" s="7">
        <v>3.2941176470588234</v>
      </c>
      <c r="I78" s="7">
        <v>3.2941176470588234</v>
      </c>
      <c r="J78" s="7">
        <v>3.2941176470588234</v>
      </c>
      <c r="K78" s="7">
        <v>3.2941176470588234</v>
      </c>
      <c r="L78" s="7">
        <v>3.2941176470588234</v>
      </c>
      <c r="M78" s="7">
        <v>3.2941176470588234</v>
      </c>
      <c r="N78" s="7">
        <v>3.2941176470588234</v>
      </c>
      <c r="O78" s="7">
        <v>3.2941176470588234</v>
      </c>
      <c r="P78" s="7">
        <v>3.2941176470588234</v>
      </c>
      <c r="Q78" s="7">
        <v>3.2941176470588234</v>
      </c>
      <c r="R78" s="7">
        <v>3.2941176470588234</v>
      </c>
      <c r="S78" s="7">
        <v>3.2941176470588234</v>
      </c>
      <c r="T78" s="7">
        <v>3.2941176470588234</v>
      </c>
      <c r="U78" s="7">
        <v>3.2941176470588234</v>
      </c>
      <c r="V78" s="7">
        <v>3.2941176470588234</v>
      </c>
      <c r="W78" s="7">
        <v>3.2941176470588234</v>
      </c>
      <c r="X78" s="7">
        <v>3.2941176470588234</v>
      </c>
      <c r="Y78" s="7">
        <v>3.2941176470588234</v>
      </c>
      <c r="Z78" s="7">
        <v>3.2941176470588234</v>
      </c>
      <c r="AA78" s="7">
        <v>3.2941176470588234</v>
      </c>
      <c r="AB78" s="7">
        <v>3.2941176470588234</v>
      </c>
      <c r="AC78" s="7">
        <v>3.2941176470588234</v>
      </c>
      <c r="AD78" s="7">
        <v>3.2941176470588234</v>
      </c>
      <c r="AE78" s="7">
        <v>3.2941176470588234</v>
      </c>
      <c r="AF78" s="7">
        <v>3.2941176470588234</v>
      </c>
      <c r="AG78" s="7">
        <v>3.2941176470588234</v>
      </c>
      <c r="AH78" s="7">
        <v>3.2941176470588234</v>
      </c>
      <c r="AI78" s="7">
        <v>3.2941176470588234</v>
      </c>
      <c r="AJ78" s="7">
        <v>3.2941176470588234</v>
      </c>
      <c r="AK78" s="7">
        <v>3.2941176470588234</v>
      </c>
      <c r="AL78" s="7">
        <v>3.2941176470588234</v>
      </c>
      <c r="AM78" s="7">
        <v>3.2941176470588234</v>
      </c>
      <c r="AN78" s="7">
        <v>3.2941176470588234</v>
      </c>
      <c r="AO78" s="7">
        <v>3.2941176470588234</v>
      </c>
      <c r="AP78" s="7">
        <v>3.2941176470588234</v>
      </c>
    </row>
    <row r="79" spans="1:42" s="8" customFormat="1" x14ac:dyDescent="0.3">
      <c r="A79" s="6" t="s">
        <v>7</v>
      </c>
      <c r="B79" s="7">
        <v>-5.0199999999999996</v>
      </c>
      <c r="C79" s="7">
        <v>-5.0199999999999996</v>
      </c>
      <c r="D79" s="7">
        <v>-5.0199999999999996</v>
      </c>
      <c r="E79" s="7">
        <v>-5.0199999999999996</v>
      </c>
      <c r="F79" s="7">
        <v>-5.0199999999999996</v>
      </c>
      <c r="G79" s="7">
        <v>-5.0199999999999996</v>
      </c>
      <c r="H79" s="7">
        <v>-5.0199999999999996</v>
      </c>
      <c r="I79" s="7">
        <v>-5.0199999999999996</v>
      </c>
      <c r="J79" s="7">
        <v>-5.0199999999999996</v>
      </c>
      <c r="K79" s="7">
        <v>-5.0199999999999996</v>
      </c>
      <c r="L79" s="7">
        <v>-5.0199999999999996</v>
      </c>
      <c r="M79" s="7">
        <v>-5.0199999999999996</v>
      </c>
      <c r="N79" s="7">
        <v>-5.0199999999999996</v>
      </c>
      <c r="O79" s="7">
        <v>-5.0199999999999996</v>
      </c>
      <c r="P79" s="7">
        <v>-5.0199999999999996</v>
      </c>
      <c r="Q79" s="7">
        <v>-5.0199999999999996</v>
      </c>
      <c r="R79" s="7">
        <v>-5.0199999999999996</v>
      </c>
      <c r="S79" s="7">
        <f>S77-(3*S73)</f>
        <v>-5.4459173982627007E-2</v>
      </c>
      <c r="T79" s="7">
        <v>-5.4459173982627007E-2</v>
      </c>
      <c r="U79" s="7">
        <v>-5.4459173982627007E-2</v>
      </c>
      <c r="V79" s="7">
        <v>-5.4459173982627007E-2</v>
      </c>
      <c r="W79" s="7">
        <v>-5.4459173982627007E-2</v>
      </c>
      <c r="X79" s="7">
        <v>-5.4459173982627007E-2</v>
      </c>
      <c r="Y79" s="7">
        <v>-5.4459173982627007E-2</v>
      </c>
      <c r="Z79" s="7">
        <v>-5.4459173982627007E-2</v>
      </c>
      <c r="AA79" s="7">
        <v>-5.4459173982627007E-2</v>
      </c>
      <c r="AB79" s="7">
        <v>-5.4459173982627007E-2</v>
      </c>
      <c r="AC79" s="7">
        <v>-5.4459173982627007E-2</v>
      </c>
      <c r="AD79" s="7">
        <v>-5.4459173982627007E-2</v>
      </c>
      <c r="AE79" s="7">
        <f>AE72-(3*AE73)</f>
        <v>6.2484944000453346E-2</v>
      </c>
      <c r="AF79" s="7">
        <v>6.2484944000453346E-2</v>
      </c>
      <c r="AG79" s="7">
        <v>6.2484944000453346E-2</v>
      </c>
      <c r="AH79" s="7">
        <v>6.2484944000453346E-2</v>
      </c>
      <c r="AI79" s="7">
        <v>6.2484944000453346E-2</v>
      </c>
      <c r="AJ79" s="7">
        <v>6.2484944000453346E-2</v>
      </c>
      <c r="AK79" s="7">
        <v>6.2484944000453346E-2</v>
      </c>
      <c r="AL79" s="7">
        <v>6.2484944000453346E-2</v>
      </c>
      <c r="AM79" s="7">
        <v>6.2484944000453346E-2</v>
      </c>
      <c r="AN79" s="7">
        <v>6.2484944000453346E-2</v>
      </c>
      <c r="AO79" s="7">
        <v>6.2484944000453346E-2</v>
      </c>
      <c r="AP79" s="7">
        <v>6.2484944000453346E-2</v>
      </c>
    </row>
    <row r="80" spans="1:42" x14ac:dyDescent="0.3">
      <c r="A80" s="9"/>
    </row>
    <row r="81" spans="1:42" ht="15.6" x14ac:dyDescent="0.3">
      <c r="A81" s="1" t="s">
        <v>21</v>
      </c>
      <c r="B81" s="2" t="s">
        <v>1</v>
      </c>
      <c r="S81" s="2">
        <v>2015</v>
      </c>
      <c r="AE81" s="2">
        <v>2016</v>
      </c>
    </row>
    <row r="82" spans="1:42" s="2" customFormat="1" x14ac:dyDescent="0.3">
      <c r="A82" s="3" t="s">
        <v>2</v>
      </c>
      <c r="B82" s="3">
        <f>AVERAGE(B85:R85)</f>
        <v>4.9411764705882355</v>
      </c>
      <c r="S82" s="3">
        <f>AVERAGE(G85:R85)</f>
        <v>4.25</v>
      </c>
      <c r="AE82" s="3">
        <f>AVERAGE(S85:AD85)</f>
        <v>5.0887500000000001</v>
      </c>
    </row>
    <row r="83" spans="1:42" s="2" customFormat="1" x14ac:dyDescent="0.3">
      <c r="A83" s="3" t="s">
        <v>3</v>
      </c>
      <c r="B83" s="3">
        <f>_xlfn.STDEV.P(B85:R85)</f>
        <v>1.8123591461794994</v>
      </c>
      <c r="S83" s="3">
        <f>_xlfn.STDEV.P(G85:R85)</f>
        <v>1.5585195967113576</v>
      </c>
      <c r="AE83" s="3">
        <f>_xlfn.STDEV.P(S85:AD85)</f>
        <v>1.0975163723152368</v>
      </c>
    </row>
    <row r="84" spans="1:42" s="2" customFormat="1" x14ac:dyDescent="0.3">
      <c r="A84" s="4"/>
      <c r="B84" s="5">
        <v>41852</v>
      </c>
      <c r="C84" s="5">
        <v>41883</v>
      </c>
      <c r="D84" s="5">
        <v>41913</v>
      </c>
      <c r="E84" s="5">
        <v>41944</v>
      </c>
      <c r="F84" s="5">
        <v>41974</v>
      </c>
      <c r="G84" s="5">
        <v>42005</v>
      </c>
      <c r="H84" s="5">
        <v>42036</v>
      </c>
      <c r="I84" s="5">
        <v>42064</v>
      </c>
      <c r="J84" s="5">
        <v>42095</v>
      </c>
      <c r="K84" s="5">
        <v>42125</v>
      </c>
      <c r="L84" s="5">
        <v>42156</v>
      </c>
      <c r="M84" s="5">
        <v>42186</v>
      </c>
      <c r="N84" s="5">
        <v>42217</v>
      </c>
      <c r="O84" s="5">
        <v>42248</v>
      </c>
      <c r="P84" s="5">
        <v>42278</v>
      </c>
      <c r="Q84" s="5">
        <v>42309</v>
      </c>
      <c r="R84" s="5">
        <v>42339</v>
      </c>
      <c r="S84" s="5">
        <v>42370</v>
      </c>
      <c r="T84" s="5">
        <v>42401</v>
      </c>
      <c r="U84" s="5">
        <v>42430</v>
      </c>
      <c r="V84" s="5">
        <v>42461</v>
      </c>
      <c r="W84" s="5">
        <v>42491</v>
      </c>
      <c r="X84" s="5">
        <v>42522</v>
      </c>
      <c r="Y84" s="5">
        <v>42552</v>
      </c>
      <c r="Z84" s="5">
        <v>42583</v>
      </c>
      <c r="AA84" s="5">
        <v>42614</v>
      </c>
      <c r="AB84" s="5">
        <v>42644</v>
      </c>
      <c r="AC84" s="5">
        <v>42675</v>
      </c>
      <c r="AD84" s="5">
        <v>42705</v>
      </c>
      <c r="AE84" s="5">
        <v>42736</v>
      </c>
      <c r="AF84" s="5">
        <v>42767</v>
      </c>
      <c r="AG84" s="5">
        <v>42795</v>
      </c>
      <c r="AH84" s="5">
        <v>42826</v>
      </c>
      <c r="AI84" s="5">
        <v>42856</v>
      </c>
      <c r="AJ84" s="5">
        <v>42887</v>
      </c>
      <c r="AK84" s="5">
        <v>42917</v>
      </c>
      <c r="AL84" s="5">
        <v>42948</v>
      </c>
      <c r="AM84" s="5">
        <v>42979</v>
      </c>
      <c r="AN84" s="5">
        <v>43009</v>
      </c>
      <c r="AO84" s="5">
        <v>43040</v>
      </c>
      <c r="AP84" s="5">
        <v>43070</v>
      </c>
    </row>
    <row r="85" spans="1:42" s="8" customFormat="1" x14ac:dyDescent="0.3">
      <c r="A85" s="6" t="s">
        <v>22</v>
      </c>
      <c r="B85" s="7">
        <v>9</v>
      </c>
      <c r="C85" s="7">
        <v>6</v>
      </c>
      <c r="D85" s="7">
        <v>6</v>
      </c>
      <c r="E85" s="7">
        <v>6</v>
      </c>
      <c r="F85" s="7">
        <v>6</v>
      </c>
      <c r="G85" s="7">
        <v>6</v>
      </c>
      <c r="H85" s="7">
        <v>3</v>
      </c>
      <c r="I85" s="7">
        <v>3</v>
      </c>
      <c r="J85" s="7">
        <v>3</v>
      </c>
      <c r="K85" s="7">
        <v>7</v>
      </c>
      <c r="L85" s="7">
        <v>7</v>
      </c>
      <c r="M85" s="7">
        <v>5</v>
      </c>
      <c r="N85" s="7">
        <v>3.33</v>
      </c>
      <c r="O85" s="7">
        <v>3</v>
      </c>
      <c r="P85" s="7">
        <v>3</v>
      </c>
      <c r="Q85" s="7">
        <v>3</v>
      </c>
      <c r="R85" s="7">
        <v>4.67</v>
      </c>
      <c r="S85" s="7">
        <v>6.75</v>
      </c>
      <c r="T85" s="7">
        <v>7.125</v>
      </c>
      <c r="U85" s="7">
        <v>6.75</v>
      </c>
      <c r="V85" s="7">
        <v>5.2</v>
      </c>
      <c r="W85" s="7">
        <v>5.19</v>
      </c>
      <c r="X85" s="7">
        <v>4.47</v>
      </c>
      <c r="Y85" s="7">
        <v>4.07</v>
      </c>
      <c r="Z85" s="7">
        <v>4.07</v>
      </c>
      <c r="AA85" s="7">
        <v>4.54</v>
      </c>
      <c r="AB85" s="7">
        <v>4.2</v>
      </c>
      <c r="AC85" s="7">
        <v>4.0999999999999996</v>
      </c>
      <c r="AD85" s="7">
        <v>4.5999999999999996</v>
      </c>
      <c r="AE85" s="7">
        <v>4.75</v>
      </c>
      <c r="AF85" s="7">
        <v>4.63</v>
      </c>
      <c r="AG85" s="7">
        <v>4.13</v>
      </c>
      <c r="AH85" s="7">
        <v>3.57</v>
      </c>
      <c r="AI85" s="7">
        <v>3.67</v>
      </c>
      <c r="AJ85" s="7">
        <v>3.67</v>
      </c>
      <c r="AK85" s="7">
        <v>5</v>
      </c>
      <c r="AL85" s="7">
        <v>3.4</v>
      </c>
      <c r="AM85" s="7"/>
      <c r="AN85" s="7"/>
      <c r="AO85" s="7"/>
      <c r="AP85" s="7"/>
    </row>
    <row r="86" spans="1:42" s="8" customFormat="1" x14ac:dyDescent="0.3">
      <c r="A86" s="6" t="s">
        <v>5</v>
      </c>
      <c r="B86" s="7">
        <v>10.38</v>
      </c>
      <c r="C86" s="7">
        <v>10.38</v>
      </c>
      <c r="D86" s="7">
        <v>10.38</v>
      </c>
      <c r="E86" s="7">
        <v>10.38</v>
      </c>
      <c r="F86" s="7">
        <v>10.38</v>
      </c>
      <c r="G86" s="7">
        <v>10.38</v>
      </c>
      <c r="H86" s="7">
        <v>10.38</v>
      </c>
      <c r="I86" s="7">
        <v>10.38</v>
      </c>
      <c r="J86" s="7">
        <v>10.38</v>
      </c>
      <c r="K86" s="7">
        <v>10.38</v>
      </c>
      <c r="L86" s="7">
        <v>10.38</v>
      </c>
      <c r="M86" s="7">
        <v>10.38</v>
      </c>
      <c r="N86" s="7">
        <v>10.38</v>
      </c>
      <c r="O86" s="7">
        <v>10.38</v>
      </c>
      <c r="P86" s="7">
        <v>10.38</v>
      </c>
      <c r="Q86" s="7">
        <v>10.38</v>
      </c>
      <c r="R86" s="7">
        <v>10.38</v>
      </c>
      <c r="S86" s="7">
        <f>S87+(3*S83)</f>
        <v>8.9255587901340725</v>
      </c>
      <c r="T86" s="7">
        <v>8.9255587901340725</v>
      </c>
      <c r="U86" s="7">
        <v>8.9255587901340725</v>
      </c>
      <c r="V86" s="7">
        <v>8.9255587901340725</v>
      </c>
      <c r="W86" s="7">
        <v>8.9255587901340725</v>
      </c>
      <c r="X86" s="7">
        <v>8.9255587901340725</v>
      </c>
      <c r="Y86" s="7">
        <v>8.9255587901340725</v>
      </c>
      <c r="Z86" s="7">
        <v>8.9255587901340725</v>
      </c>
      <c r="AA86" s="7">
        <v>8.9255587901340725</v>
      </c>
      <c r="AB86" s="7">
        <v>8.9255587901340725</v>
      </c>
      <c r="AC86" s="7">
        <v>8.9255587901340725</v>
      </c>
      <c r="AD86" s="7">
        <v>8.9255587901340725</v>
      </c>
      <c r="AE86" s="7">
        <f>AE82+(3*AE83)</f>
        <v>8.3812991169457103</v>
      </c>
      <c r="AF86" s="7">
        <v>8.3812991169457103</v>
      </c>
      <c r="AG86" s="7">
        <v>8.3812991169457103</v>
      </c>
      <c r="AH86" s="7">
        <v>8.3812991169457103</v>
      </c>
      <c r="AI86" s="7">
        <v>8.3812991169457103</v>
      </c>
      <c r="AJ86" s="7">
        <v>8.3812991169457103</v>
      </c>
      <c r="AK86" s="7">
        <v>8.3812991169457103</v>
      </c>
      <c r="AL86" s="7">
        <v>8.3812991169457103</v>
      </c>
      <c r="AM86" s="7">
        <v>8.3812991169457103</v>
      </c>
      <c r="AN86" s="7">
        <v>8.3812991169457103</v>
      </c>
      <c r="AO86" s="7">
        <v>8.3812991169457103</v>
      </c>
      <c r="AP86" s="7">
        <v>8.3812991169457103</v>
      </c>
    </row>
    <row r="87" spans="1:42" s="8" customFormat="1" x14ac:dyDescent="0.3">
      <c r="A87" s="6" t="s">
        <v>2</v>
      </c>
      <c r="B87" s="7">
        <v>4.9400000000000004</v>
      </c>
      <c r="C87" s="7">
        <v>4.9400000000000004</v>
      </c>
      <c r="D87" s="7">
        <v>4.9400000000000004</v>
      </c>
      <c r="E87" s="7">
        <v>4.9400000000000004</v>
      </c>
      <c r="F87" s="7">
        <v>4.9400000000000004</v>
      </c>
      <c r="G87" s="7">
        <v>4.9400000000000004</v>
      </c>
      <c r="H87" s="7">
        <v>4.9400000000000004</v>
      </c>
      <c r="I87" s="7">
        <v>4.9400000000000004</v>
      </c>
      <c r="J87" s="7">
        <v>4.9400000000000004</v>
      </c>
      <c r="K87" s="7">
        <v>4.9400000000000004</v>
      </c>
      <c r="L87" s="7">
        <v>4.9400000000000004</v>
      </c>
      <c r="M87" s="7">
        <v>4.9400000000000004</v>
      </c>
      <c r="N87" s="7">
        <v>4.9400000000000004</v>
      </c>
      <c r="O87" s="7">
        <v>4.9400000000000004</v>
      </c>
      <c r="P87" s="7">
        <v>4.9400000000000004</v>
      </c>
      <c r="Q87" s="7">
        <v>4.9400000000000004</v>
      </c>
      <c r="R87" s="7">
        <v>4.9400000000000004</v>
      </c>
      <c r="S87" s="7">
        <f>S82</f>
        <v>4.25</v>
      </c>
      <c r="T87" s="7">
        <v>4.25</v>
      </c>
      <c r="U87" s="7">
        <v>4.25</v>
      </c>
      <c r="V87" s="7">
        <v>4.25</v>
      </c>
      <c r="W87" s="7">
        <v>4.25</v>
      </c>
      <c r="X87" s="7">
        <v>4.25</v>
      </c>
      <c r="Y87" s="7">
        <v>4.25</v>
      </c>
      <c r="Z87" s="7">
        <v>4.25</v>
      </c>
      <c r="AA87" s="7">
        <v>4.25</v>
      </c>
      <c r="AB87" s="7">
        <v>4.25</v>
      </c>
      <c r="AC87" s="7">
        <v>4.25</v>
      </c>
      <c r="AD87" s="7">
        <v>4.25</v>
      </c>
      <c r="AE87" s="7">
        <f>AE82</f>
        <v>5.0887500000000001</v>
      </c>
      <c r="AF87" s="7">
        <v>5.0887500000000001</v>
      </c>
      <c r="AG87" s="7">
        <v>5.0887500000000001</v>
      </c>
      <c r="AH87" s="7">
        <v>5.0887500000000001</v>
      </c>
      <c r="AI87" s="7">
        <v>5.0887500000000001</v>
      </c>
      <c r="AJ87" s="7">
        <v>5.0887500000000001</v>
      </c>
      <c r="AK87" s="7">
        <v>5.0887500000000001</v>
      </c>
      <c r="AL87" s="7">
        <v>5.0887500000000001</v>
      </c>
      <c r="AM87" s="7">
        <v>5.0887500000000001</v>
      </c>
      <c r="AN87" s="7">
        <v>5.0887500000000001</v>
      </c>
      <c r="AO87" s="7">
        <v>5.0887500000000001</v>
      </c>
      <c r="AP87" s="7">
        <v>5.0887500000000001</v>
      </c>
    </row>
    <row r="88" spans="1:42" s="8" customFormat="1" x14ac:dyDescent="0.3">
      <c r="A88" s="6" t="s">
        <v>6</v>
      </c>
      <c r="B88" s="7">
        <f>B82</f>
        <v>4.9411764705882355</v>
      </c>
      <c r="C88" s="7">
        <v>4.9411764705882355</v>
      </c>
      <c r="D88" s="7">
        <v>4.9411764705882355</v>
      </c>
      <c r="E88" s="7">
        <v>4.9411764705882355</v>
      </c>
      <c r="F88" s="7">
        <v>4.9411764705882355</v>
      </c>
      <c r="G88" s="7">
        <v>4.9411764705882355</v>
      </c>
      <c r="H88" s="7">
        <v>4.9411764705882355</v>
      </c>
      <c r="I88" s="7">
        <v>4.9411764705882355</v>
      </c>
      <c r="J88" s="7">
        <v>4.9411764705882355</v>
      </c>
      <c r="K88" s="7">
        <v>4.9411764705882355</v>
      </c>
      <c r="L88" s="7">
        <v>4.9411764705882355</v>
      </c>
      <c r="M88" s="7">
        <v>4.9411764705882355</v>
      </c>
      <c r="N88" s="7">
        <v>4.9411764705882355</v>
      </c>
      <c r="O88" s="7">
        <v>4.9411764705882355</v>
      </c>
      <c r="P88" s="7">
        <v>4.9411764705882355</v>
      </c>
      <c r="Q88" s="7">
        <v>4.9411764705882355</v>
      </c>
      <c r="R88" s="7">
        <v>4.9411764705882355</v>
      </c>
      <c r="S88" s="7">
        <v>4.9411764705882355</v>
      </c>
      <c r="T88" s="7">
        <v>4.9411764705882355</v>
      </c>
      <c r="U88" s="7">
        <v>4.9411764705882355</v>
      </c>
      <c r="V88" s="7">
        <v>4.9411764705882355</v>
      </c>
      <c r="W88" s="7">
        <v>4.9411764705882355</v>
      </c>
      <c r="X88" s="7">
        <v>4.9411764705882355</v>
      </c>
      <c r="Y88" s="7">
        <v>4.9411764705882355</v>
      </c>
      <c r="Z88" s="7">
        <v>4.9411764705882355</v>
      </c>
      <c r="AA88" s="7">
        <v>4.9411764705882355</v>
      </c>
      <c r="AB88" s="7">
        <v>4.9411764705882355</v>
      </c>
      <c r="AC88" s="7">
        <v>4.9411764705882355</v>
      </c>
      <c r="AD88" s="7">
        <v>4.9411764705882355</v>
      </c>
      <c r="AE88" s="7">
        <v>4.9411764705882355</v>
      </c>
      <c r="AF88" s="7">
        <v>4.9411764705882355</v>
      </c>
      <c r="AG88" s="7">
        <v>4.9411764705882355</v>
      </c>
      <c r="AH88" s="7">
        <v>4.9411764705882355</v>
      </c>
      <c r="AI88" s="7">
        <v>4.9411764705882355</v>
      </c>
      <c r="AJ88" s="7">
        <v>4.9411764705882355</v>
      </c>
      <c r="AK88" s="7">
        <v>4.9411764705882355</v>
      </c>
      <c r="AL88" s="7">
        <v>4.9411764705882355</v>
      </c>
      <c r="AM88" s="7">
        <v>4.9411764705882355</v>
      </c>
      <c r="AN88" s="7">
        <v>4.9411764705882355</v>
      </c>
      <c r="AO88" s="7">
        <v>4.9411764705882355</v>
      </c>
      <c r="AP88" s="7">
        <v>4.9411764705882355</v>
      </c>
    </row>
    <row r="89" spans="1:42" s="8" customFormat="1" x14ac:dyDescent="0.3">
      <c r="A89" s="6" t="s">
        <v>7</v>
      </c>
      <c r="B89" s="7">
        <v>-0.5</v>
      </c>
      <c r="C89" s="7">
        <v>-0.5</v>
      </c>
      <c r="D89" s="7">
        <v>-0.5</v>
      </c>
      <c r="E89" s="7">
        <v>-0.5</v>
      </c>
      <c r="F89" s="7">
        <v>-0.5</v>
      </c>
      <c r="G89" s="7">
        <v>-0.5</v>
      </c>
      <c r="H89" s="7">
        <v>-0.5</v>
      </c>
      <c r="I89" s="7">
        <v>-0.5</v>
      </c>
      <c r="J89" s="7">
        <v>-0.5</v>
      </c>
      <c r="K89" s="7">
        <v>-0.5</v>
      </c>
      <c r="L89" s="7">
        <v>-0.5</v>
      </c>
      <c r="M89" s="7">
        <v>-0.5</v>
      </c>
      <c r="N89" s="7">
        <v>-0.5</v>
      </c>
      <c r="O89" s="7">
        <v>-0.5</v>
      </c>
      <c r="P89" s="7">
        <v>-0.5</v>
      </c>
      <c r="Q89" s="7">
        <v>-0.5</v>
      </c>
      <c r="R89" s="7">
        <v>-0.5</v>
      </c>
      <c r="S89" s="7">
        <f>S87-(3*S83)</f>
        <v>-0.4255587901340725</v>
      </c>
      <c r="T89" s="7">
        <v>-0.4255587901340725</v>
      </c>
      <c r="U89" s="7">
        <v>-0.4255587901340725</v>
      </c>
      <c r="V89" s="7">
        <v>-0.4255587901340725</v>
      </c>
      <c r="W89" s="7">
        <v>-0.4255587901340725</v>
      </c>
      <c r="X89" s="7">
        <v>-0.4255587901340725</v>
      </c>
      <c r="Y89" s="7">
        <v>-0.4255587901340725</v>
      </c>
      <c r="Z89" s="7">
        <v>-0.4255587901340725</v>
      </c>
      <c r="AA89" s="7">
        <v>-0.4255587901340725</v>
      </c>
      <c r="AB89" s="7">
        <v>-0.4255587901340725</v>
      </c>
      <c r="AC89" s="7">
        <v>-0.4255587901340725</v>
      </c>
      <c r="AD89" s="7">
        <v>-0.4255587901340725</v>
      </c>
      <c r="AE89" s="7">
        <f>AE82-(3*AE83)</f>
        <v>1.7962008830542899</v>
      </c>
      <c r="AF89" s="7">
        <v>1.7962008830542899</v>
      </c>
      <c r="AG89" s="7">
        <v>1.7962008830542899</v>
      </c>
      <c r="AH89" s="7">
        <v>1.7962008830542899</v>
      </c>
      <c r="AI89" s="7">
        <v>1.7962008830542899</v>
      </c>
      <c r="AJ89" s="7">
        <v>1.7962008830542899</v>
      </c>
      <c r="AK89" s="7">
        <v>1.7962008830542899</v>
      </c>
      <c r="AL89" s="7">
        <v>1.7962008830542899</v>
      </c>
      <c r="AM89" s="7">
        <v>1.7962008830542899</v>
      </c>
      <c r="AN89" s="7">
        <v>1.7962008830542899</v>
      </c>
      <c r="AO89" s="7">
        <v>1.7962008830542899</v>
      </c>
      <c r="AP89" s="7">
        <v>1.7962008830542899</v>
      </c>
    </row>
    <row r="90" spans="1:42" x14ac:dyDescent="0.3">
      <c r="A90" s="9"/>
    </row>
    <row r="91" spans="1:42" ht="15.6" x14ac:dyDescent="0.3">
      <c r="A91" s="1" t="s">
        <v>23</v>
      </c>
      <c r="B91" s="2" t="s">
        <v>1</v>
      </c>
      <c r="S91" s="2">
        <v>2015</v>
      </c>
      <c r="AE91" s="2">
        <v>2016</v>
      </c>
    </row>
    <row r="92" spans="1:42" s="2" customFormat="1" x14ac:dyDescent="0.3">
      <c r="A92" s="3" t="s">
        <v>2</v>
      </c>
      <c r="B92" s="3">
        <f>AVERAGE(B95:R95)</f>
        <v>3.3529411764705883</v>
      </c>
      <c r="S92" s="3">
        <f>AVERAGE(G95:R95)</f>
        <v>2.9999999999999996</v>
      </c>
      <c r="AE92" s="3">
        <f>AVERAGE(S95:AD95)</f>
        <v>4.8</v>
      </c>
    </row>
    <row r="93" spans="1:42" s="2" customFormat="1" x14ac:dyDescent="0.3">
      <c r="A93" s="3" t="s">
        <v>3</v>
      </c>
      <c r="B93" s="3">
        <f>_xlfn.STDEV.P(B95:R95)</f>
        <v>1.0702817919533381</v>
      </c>
      <c r="S93" s="3">
        <f>_xlfn.STDEV.P(G95:R95)</f>
        <v>0.547052709221579</v>
      </c>
      <c r="AE93" s="3">
        <f>_xlfn.STDEV.P(S95:AD95)</f>
        <v>1.0995453605922783</v>
      </c>
    </row>
    <row r="94" spans="1:42" s="2" customFormat="1" x14ac:dyDescent="0.3">
      <c r="A94" s="4"/>
      <c r="B94" s="5">
        <v>41852</v>
      </c>
      <c r="C94" s="5">
        <v>41883</v>
      </c>
      <c r="D94" s="5">
        <v>41913</v>
      </c>
      <c r="E94" s="5">
        <v>41944</v>
      </c>
      <c r="F94" s="5">
        <v>41974</v>
      </c>
      <c r="G94" s="5">
        <v>42005</v>
      </c>
      <c r="H94" s="5">
        <v>42036</v>
      </c>
      <c r="I94" s="5">
        <v>42064</v>
      </c>
      <c r="J94" s="5">
        <v>42095</v>
      </c>
      <c r="K94" s="5">
        <v>42125</v>
      </c>
      <c r="L94" s="5">
        <v>42156</v>
      </c>
      <c r="M94" s="5">
        <v>42186</v>
      </c>
      <c r="N94" s="5">
        <v>42217</v>
      </c>
      <c r="O94" s="5">
        <v>42248</v>
      </c>
      <c r="P94" s="5">
        <v>42278</v>
      </c>
      <c r="Q94" s="5">
        <v>42309</v>
      </c>
      <c r="R94" s="5">
        <v>42339</v>
      </c>
      <c r="S94" s="5">
        <v>42370</v>
      </c>
      <c r="T94" s="5">
        <v>42401</v>
      </c>
      <c r="U94" s="5">
        <v>42430</v>
      </c>
      <c r="V94" s="5">
        <v>42461</v>
      </c>
      <c r="W94" s="5">
        <v>42491</v>
      </c>
      <c r="X94" s="5">
        <v>42522</v>
      </c>
      <c r="Y94" s="5">
        <v>42552</v>
      </c>
      <c r="Z94" s="5">
        <v>42583</v>
      </c>
      <c r="AA94" s="5">
        <v>42614</v>
      </c>
      <c r="AB94" s="5">
        <v>42644</v>
      </c>
      <c r="AC94" s="5">
        <v>42675</v>
      </c>
      <c r="AD94" s="5">
        <v>42705</v>
      </c>
      <c r="AE94" s="5">
        <v>42736</v>
      </c>
      <c r="AF94" s="5">
        <v>42767</v>
      </c>
      <c r="AG94" s="5">
        <v>42795</v>
      </c>
      <c r="AH94" s="5">
        <v>42826</v>
      </c>
      <c r="AI94" s="5">
        <v>42856</v>
      </c>
      <c r="AJ94" s="5">
        <v>42887</v>
      </c>
      <c r="AK94" s="5">
        <v>42917</v>
      </c>
      <c r="AL94" s="5">
        <v>42948</v>
      </c>
      <c r="AM94" s="5">
        <v>42979</v>
      </c>
      <c r="AN94" s="5">
        <v>43009</v>
      </c>
      <c r="AO94" s="5">
        <v>43040</v>
      </c>
      <c r="AP94" s="5">
        <v>43070</v>
      </c>
    </row>
    <row r="95" spans="1:42" s="8" customFormat="1" x14ac:dyDescent="0.3">
      <c r="A95" s="6" t="s">
        <v>24</v>
      </c>
      <c r="B95" s="7">
        <v>6</v>
      </c>
      <c r="C95" s="7">
        <v>6</v>
      </c>
      <c r="D95" s="7">
        <v>3</v>
      </c>
      <c r="E95" s="7">
        <v>3</v>
      </c>
      <c r="F95" s="7">
        <v>3</v>
      </c>
      <c r="G95" s="7">
        <v>3</v>
      </c>
      <c r="H95" s="7">
        <v>3</v>
      </c>
      <c r="I95" s="7">
        <v>3</v>
      </c>
      <c r="J95" s="7">
        <v>3</v>
      </c>
      <c r="K95" s="7">
        <v>3.67</v>
      </c>
      <c r="L95" s="7">
        <v>3.67</v>
      </c>
      <c r="M95" s="7">
        <v>3.67</v>
      </c>
      <c r="N95" s="7">
        <v>3.67</v>
      </c>
      <c r="O95" s="7">
        <v>2.33</v>
      </c>
      <c r="P95" s="7">
        <v>2.33</v>
      </c>
      <c r="Q95" s="7">
        <v>2.33</v>
      </c>
      <c r="R95" s="7">
        <v>2.33</v>
      </c>
      <c r="S95" s="7">
        <v>6.5</v>
      </c>
      <c r="T95" s="7">
        <v>6.5</v>
      </c>
      <c r="U95" s="7">
        <v>6.5</v>
      </c>
      <c r="V95" s="7">
        <v>5.27</v>
      </c>
      <c r="W95" s="7">
        <v>5.19</v>
      </c>
      <c r="X95" s="7">
        <v>3.87</v>
      </c>
      <c r="Y95" s="7">
        <v>3.86</v>
      </c>
      <c r="Z95" s="7">
        <v>3.64</v>
      </c>
      <c r="AA95" s="7">
        <v>3.77</v>
      </c>
      <c r="AB95" s="7">
        <v>4.3</v>
      </c>
      <c r="AC95" s="7">
        <v>3.9</v>
      </c>
      <c r="AD95" s="7">
        <v>4.3</v>
      </c>
      <c r="AE95" s="7">
        <v>4.63</v>
      </c>
      <c r="AF95" s="7">
        <v>4.75</v>
      </c>
      <c r="AG95" s="7">
        <v>4.5</v>
      </c>
      <c r="AH95" s="7">
        <v>3.57</v>
      </c>
      <c r="AI95" s="7">
        <v>3.11</v>
      </c>
      <c r="AJ95" s="7">
        <v>3.11</v>
      </c>
      <c r="AK95" s="7">
        <v>3.11</v>
      </c>
      <c r="AL95" s="7">
        <v>3</v>
      </c>
      <c r="AM95" s="7"/>
      <c r="AN95" s="7"/>
      <c r="AO95" s="7"/>
      <c r="AP95" s="7"/>
    </row>
    <row r="96" spans="1:42" s="8" customFormat="1" x14ac:dyDescent="0.3">
      <c r="A96" s="6" t="s">
        <v>5</v>
      </c>
      <c r="B96" s="7">
        <v>6.56</v>
      </c>
      <c r="C96" s="7">
        <v>6.56</v>
      </c>
      <c r="D96" s="7">
        <v>6.56</v>
      </c>
      <c r="E96" s="7">
        <v>6.56</v>
      </c>
      <c r="F96" s="7">
        <v>6.56</v>
      </c>
      <c r="G96" s="7">
        <v>6.56</v>
      </c>
      <c r="H96" s="7">
        <v>6.56</v>
      </c>
      <c r="I96" s="7">
        <v>6.56</v>
      </c>
      <c r="J96" s="7">
        <v>6.56</v>
      </c>
      <c r="K96" s="7">
        <v>6.56</v>
      </c>
      <c r="L96" s="7">
        <v>6.56</v>
      </c>
      <c r="M96" s="7">
        <v>6.56</v>
      </c>
      <c r="N96" s="7">
        <v>6.56</v>
      </c>
      <c r="O96" s="7">
        <v>6.56</v>
      </c>
      <c r="P96" s="7">
        <v>6.56</v>
      </c>
      <c r="Q96" s="7">
        <v>6.56</v>
      </c>
      <c r="R96" s="7">
        <v>6.56</v>
      </c>
      <c r="S96" s="7">
        <f>S97+(3*S93)</f>
        <v>4.6411581276647365</v>
      </c>
      <c r="T96" s="7">
        <v>4.6411581276647365</v>
      </c>
      <c r="U96" s="7">
        <v>4.6411581276647365</v>
      </c>
      <c r="V96" s="7">
        <v>4.6411581276647365</v>
      </c>
      <c r="W96" s="7">
        <v>4.6411581276647365</v>
      </c>
      <c r="X96" s="7">
        <v>4.6411581276647365</v>
      </c>
      <c r="Y96" s="7">
        <v>4.6411581276647365</v>
      </c>
      <c r="Z96" s="7">
        <v>4.6411581276647365</v>
      </c>
      <c r="AA96" s="7">
        <v>4.6411581276647365</v>
      </c>
      <c r="AB96" s="7">
        <v>4.6411581276647365</v>
      </c>
      <c r="AC96" s="7">
        <v>4.6411581276647365</v>
      </c>
      <c r="AD96" s="7">
        <v>4.6411581276647365</v>
      </c>
      <c r="AE96" s="7">
        <f>AE92+(3*AE93)</f>
        <v>8.098636081776835</v>
      </c>
      <c r="AF96" s="7">
        <v>8.098636081776835</v>
      </c>
      <c r="AG96" s="7">
        <v>8.098636081776835</v>
      </c>
      <c r="AH96" s="7">
        <v>8.098636081776835</v>
      </c>
      <c r="AI96" s="7">
        <v>8.098636081776835</v>
      </c>
      <c r="AJ96" s="7">
        <v>8.098636081776835</v>
      </c>
      <c r="AK96" s="7">
        <v>8.098636081776835</v>
      </c>
      <c r="AL96" s="7">
        <v>8.098636081776835</v>
      </c>
      <c r="AM96" s="7">
        <v>8.098636081776835</v>
      </c>
      <c r="AN96" s="7">
        <v>8.098636081776835</v>
      </c>
      <c r="AO96" s="7">
        <v>8.098636081776835</v>
      </c>
      <c r="AP96" s="7">
        <v>8.098636081776835</v>
      </c>
    </row>
    <row r="97" spans="1:42" s="8" customFormat="1" x14ac:dyDescent="0.3">
      <c r="A97" s="6" t="s">
        <v>2</v>
      </c>
      <c r="B97" s="7">
        <v>3.35</v>
      </c>
      <c r="C97" s="7">
        <v>3.35</v>
      </c>
      <c r="D97" s="7">
        <v>3.35</v>
      </c>
      <c r="E97" s="7">
        <v>3.35</v>
      </c>
      <c r="F97" s="7">
        <v>3.35</v>
      </c>
      <c r="G97" s="7">
        <v>3.35</v>
      </c>
      <c r="H97" s="7">
        <v>3.35</v>
      </c>
      <c r="I97" s="7">
        <v>3.35</v>
      </c>
      <c r="J97" s="7">
        <v>3.35</v>
      </c>
      <c r="K97" s="7">
        <v>3.35</v>
      </c>
      <c r="L97" s="7">
        <v>3.35</v>
      </c>
      <c r="M97" s="7">
        <v>3.35</v>
      </c>
      <c r="N97" s="7">
        <v>3.35</v>
      </c>
      <c r="O97" s="7">
        <v>3.35</v>
      </c>
      <c r="P97" s="7">
        <v>3.35</v>
      </c>
      <c r="Q97" s="7">
        <v>3.35</v>
      </c>
      <c r="R97" s="7">
        <v>3.35</v>
      </c>
      <c r="S97" s="7">
        <f>S92</f>
        <v>2.9999999999999996</v>
      </c>
      <c r="T97" s="7">
        <v>2.9999999999999996</v>
      </c>
      <c r="U97" s="7">
        <v>2.9999999999999996</v>
      </c>
      <c r="V97" s="7">
        <v>2.9999999999999996</v>
      </c>
      <c r="W97" s="7">
        <v>2.9999999999999996</v>
      </c>
      <c r="X97" s="7">
        <v>2.9999999999999996</v>
      </c>
      <c r="Y97" s="7">
        <v>2.9999999999999996</v>
      </c>
      <c r="Z97" s="7">
        <v>2.9999999999999996</v>
      </c>
      <c r="AA97" s="7">
        <v>2.9999999999999996</v>
      </c>
      <c r="AB97" s="7">
        <v>2.9999999999999996</v>
      </c>
      <c r="AC97" s="7">
        <v>2.9999999999999996</v>
      </c>
      <c r="AD97" s="7">
        <v>2.9999999999999996</v>
      </c>
      <c r="AE97" s="7">
        <f>AE92</f>
        <v>4.8</v>
      </c>
      <c r="AF97" s="7">
        <v>4.8</v>
      </c>
      <c r="AG97" s="7">
        <v>4.8</v>
      </c>
      <c r="AH97" s="7">
        <v>4.8</v>
      </c>
      <c r="AI97" s="7">
        <v>4.8</v>
      </c>
      <c r="AJ97" s="7">
        <v>4.8</v>
      </c>
      <c r="AK97" s="7">
        <v>4.8</v>
      </c>
      <c r="AL97" s="7">
        <v>4.8</v>
      </c>
      <c r="AM97" s="7">
        <v>4.8</v>
      </c>
      <c r="AN97" s="7">
        <v>4.8</v>
      </c>
      <c r="AO97" s="7">
        <v>4.8</v>
      </c>
      <c r="AP97" s="7">
        <v>4.8</v>
      </c>
    </row>
    <row r="98" spans="1:42" s="8" customFormat="1" x14ac:dyDescent="0.3">
      <c r="A98" s="6" t="s">
        <v>6</v>
      </c>
      <c r="B98" s="7">
        <f>B92</f>
        <v>3.3529411764705883</v>
      </c>
      <c r="C98" s="7">
        <v>3.3529411764705883</v>
      </c>
      <c r="D98" s="7">
        <v>3.3529411764705883</v>
      </c>
      <c r="E98" s="7">
        <v>3.3529411764705883</v>
      </c>
      <c r="F98" s="7">
        <v>3.3529411764705883</v>
      </c>
      <c r="G98" s="7">
        <v>3.3529411764705883</v>
      </c>
      <c r="H98" s="7">
        <v>3.3529411764705883</v>
      </c>
      <c r="I98" s="7">
        <v>3.3529411764705883</v>
      </c>
      <c r="J98" s="7">
        <v>3.3529411764705883</v>
      </c>
      <c r="K98" s="7">
        <v>3.3529411764705883</v>
      </c>
      <c r="L98" s="7">
        <v>3.3529411764705883</v>
      </c>
      <c r="M98" s="7">
        <v>3.3529411764705883</v>
      </c>
      <c r="N98" s="7">
        <v>3.3529411764705883</v>
      </c>
      <c r="O98" s="7">
        <v>3.3529411764705883</v>
      </c>
      <c r="P98" s="7">
        <v>3.3529411764705883</v>
      </c>
      <c r="Q98" s="7">
        <v>3.3529411764705883</v>
      </c>
      <c r="R98" s="7">
        <v>3.3529411764705883</v>
      </c>
      <c r="S98" s="7">
        <v>3.3529411764705883</v>
      </c>
      <c r="T98" s="7">
        <v>3.3529411764705883</v>
      </c>
      <c r="U98" s="7">
        <v>3.3529411764705883</v>
      </c>
      <c r="V98" s="7">
        <v>3.3529411764705883</v>
      </c>
      <c r="W98" s="7">
        <v>3.3529411764705883</v>
      </c>
      <c r="X98" s="7">
        <v>3.3529411764705883</v>
      </c>
      <c r="Y98" s="7">
        <v>3.3529411764705883</v>
      </c>
      <c r="Z98" s="7">
        <v>3.3529411764705883</v>
      </c>
      <c r="AA98" s="7">
        <v>3.3529411764705883</v>
      </c>
      <c r="AB98" s="7">
        <v>3.3529411764705883</v>
      </c>
      <c r="AC98" s="7">
        <v>3.3529411764705883</v>
      </c>
      <c r="AD98" s="7">
        <v>3.3529411764705883</v>
      </c>
      <c r="AE98" s="7">
        <v>3.3529411764705883</v>
      </c>
      <c r="AF98" s="7">
        <v>3.3529411764705883</v>
      </c>
      <c r="AG98" s="7">
        <v>3.3529411764705883</v>
      </c>
      <c r="AH98" s="7">
        <v>3.3529411764705883</v>
      </c>
      <c r="AI98" s="7">
        <v>3.3529411764705883</v>
      </c>
      <c r="AJ98" s="7">
        <v>3.3529411764705883</v>
      </c>
      <c r="AK98" s="7">
        <v>3.3529411764705883</v>
      </c>
      <c r="AL98" s="7">
        <v>3.3529411764705883</v>
      </c>
      <c r="AM98" s="7">
        <v>3.3529411764705883</v>
      </c>
      <c r="AN98" s="7">
        <v>3.3529411764705883</v>
      </c>
      <c r="AO98" s="7">
        <v>3.3529411764705883</v>
      </c>
      <c r="AP98" s="7">
        <v>3.3529411764705883</v>
      </c>
    </row>
    <row r="99" spans="1:42" s="8" customFormat="1" x14ac:dyDescent="0.3">
      <c r="A99" s="6" t="s">
        <v>7</v>
      </c>
      <c r="B99" s="7">
        <v>0.14000000000000001</v>
      </c>
      <c r="C99" s="7">
        <v>0.14000000000000001</v>
      </c>
      <c r="D99" s="7">
        <v>0.14000000000000001</v>
      </c>
      <c r="E99" s="7">
        <v>0.14000000000000001</v>
      </c>
      <c r="F99" s="7">
        <v>0.14000000000000001</v>
      </c>
      <c r="G99" s="7">
        <v>0.14000000000000001</v>
      </c>
      <c r="H99" s="7">
        <v>0.14000000000000001</v>
      </c>
      <c r="I99" s="7">
        <v>0.14000000000000001</v>
      </c>
      <c r="J99" s="7">
        <v>0.14000000000000001</v>
      </c>
      <c r="K99" s="7">
        <v>0.14000000000000001</v>
      </c>
      <c r="L99" s="7">
        <v>0.14000000000000001</v>
      </c>
      <c r="M99" s="7">
        <v>0.14000000000000001</v>
      </c>
      <c r="N99" s="7">
        <v>0.14000000000000001</v>
      </c>
      <c r="O99" s="7">
        <v>0.14000000000000001</v>
      </c>
      <c r="P99" s="7">
        <v>0.14000000000000001</v>
      </c>
      <c r="Q99" s="7">
        <v>0.14000000000000001</v>
      </c>
      <c r="R99" s="7">
        <v>0.14000000000000001</v>
      </c>
      <c r="S99" s="7">
        <f>S97-(3*S93)</f>
        <v>1.3588418723352627</v>
      </c>
      <c r="T99" s="7">
        <v>1.3588418723352627</v>
      </c>
      <c r="U99" s="7">
        <v>1.3588418723352627</v>
      </c>
      <c r="V99" s="7">
        <v>1.3588418723352627</v>
      </c>
      <c r="W99" s="7">
        <v>1.3588418723352627</v>
      </c>
      <c r="X99" s="7">
        <v>1.3588418723352627</v>
      </c>
      <c r="Y99" s="7">
        <v>1.3588418723352627</v>
      </c>
      <c r="Z99" s="7">
        <v>1.3588418723352627</v>
      </c>
      <c r="AA99" s="7">
        <v>1.3588418723352627</v>
      </c>
      <c r="AB99" s="7">
        <v>1.3588418723352627</v>
      </c>
      <c r="AC99" s="7">
        <v>1.3588418723352627</v>
      </c>
      <c r="AD99" s="7">
        <v>1.3588418723352627</v>
      </c>
      <c r="AE99" s="7">
        <f>AE92-(3*AE93)</f>
        <v>1.5013639182231651</v>
      </c>
      <c r="AF99" s="7">
        <v>1.5013639182231651</v>
      </c>
      <c r="AG99" s="7">
        <v>1.5013639182231651</v>
      </c>
      <c r="AH99" s="7">
        <v>1.5013639182231651</v>
      </c>
      <c r="AI99" s="7">
        <v>1.5013639182231651</v>
      </c>
      <c r="AJ99" s="7">
        <v>1.5013639182231651</v>
      </c>
      <c r="AK99" s="7">
        <v>1.5013639182231651</v>
      </c>
      <c r="AL99" s="7">
        <v>1.5013639182231651</v>
      </c>
      <c r="AM99" s="7">
        <v>1.5013639182231651</v>
      </c>
      <c r="AN99" s="7">
        <v>1.5013639182231651</v>
      </c>
      <c r="AO99" s="7">
        <v>1.5013639182231651</v>
      </c>
      <c r="AP99" s="7">
        <v>1.5013639182231651</v>
      </c>
    </row>
    <row r="100" spans="1:42" x14ac:dyDescent="0.3">
      <c r="A100" s="9"/>
    </row>
    <row r="101" spans="1:42" ht="15.6" x14ac:dyDescent="0.3">
      <c r="A101" s="1" t="s">
        <v>25</v>
      </c>
      <c r="B101" s="2" t="s">
        <v>1</v>
      </c>
      <c r="S101" s="2">
        <v>2015</v>
      </c>
      <c r="AE101" s="2">
        <v>2016</v>
      </c>
    </row>
    <row r="102" spans="1:42" s="2" customFormat="1" x14ac:dyDescent="0.3">
      <c r="A102" s="3" t="s">
        <v>2</v>
      </c>
      <c r="B102" s="3">
        <f>AVERAGE(B105:R105)</f>
        <v>2.375</v>
      </c>
      <c r="S102" s="3">
        <f>AVERAGE(G105:R105)</f>
        <v>2.375</v>
      </c>
      <c r="AE102" s="3">
        <f>AVERAGE(S105:AD105)</f>
        <v>6.8275000000000006</v>
      </c>
    </row>
    <row r="103" spans="1:42" s="2" customFormat="1" x14ac:dyDescent="0.3">
      <c r="A103" s="3" t="s">
        <v>3</v>
      </c>
      <c r="B103" s="3">
        <f>_xlfn.STDEV.P(B105:R105)</f>
        <v>1.340475661845451</v>
      </c>
      <c r="S103" s="3">
        <f>_xlfn.STDEV.P(G105:R105)</f>
        <v>1.340475661845451</v>
      </c>
      <c r="AE103" s="3">
        <f>_xlfn.STDEV.P(S105:AD105)</f>
        <v>1.7263792794941255</v>
      </c>
    </row>
    <row r="104" spans="1:42" s="2" customFormat="1" x14ac:dyDescent="0.3">
      <c r="A104" s="4"/>
      <c r="B104" s="5">
        <v>41852</v>
      </c>
      <c r="C104" s="5">
        <v>41883</v>
      </c>
      <c r="D104" s="5">
        <v>41913</v>
      </c>
      <c r="E104" s="5">
        <v>41944</v>
      </c>
      <c r="F104" s="5">
        <v>41974</v>
      </c>
      <c r="G104" s="5">
        <v>42005</v>
      </c>
      <c r="H104" s="5">
        <v>42036</v>
      </c>
      <c r="I104" s="5">
        <v>42064</v>
      </c>
      <c r="J104" s="5">
        <v>42095</v>
      </c>
      <c r="K104" s="5">
        <v>42125</v>
      </c>
      <c r="L104" s="5">
        <v>42156</v>
      </c>
      <c r="M104" s="5">
        <v>42186</v>
      </c>
      <c r="N104" s="5">
        <v>42217</v>
      </c>
      <c r="O104" s="5">
        <v>42248</v>
      </c>
      <c r="P104" s="5">
        <v>42278</v>
      </c>
      <c r="Q104" s="5">
        <v>42309</v>
      </c>
      <c r="R104" s="5">
        <v>42339</v>
      </c>
      <c r="S104" s="5">
        <v>42370</v>
      </c>
      <c r="T104" s="5">
        <v>42401</v>
      </c>
      <c r="U104" s="5">
        <v>42430</v>
      </c>
      <c r="V104" s="5">
        <v>42461</v>
      </c>
      <c r="W104" s="5">
        <v>42491</v>
      </c>
      <c r="X104" s="5">
        <v>42522</v>
      </c>
      <c r="Y104" s="5">
        <v>42552</v>
      </c>
      <c r="Z104" s="5">
        <v>42583</v>
      </c>
      <c r="AA104" s="5">
        <v>42614</v>
      </c>
      <c r="AB104" s="5">
        <v>42644</v>
      </c>
      <c r="AC104" s="5">
        <v>42675</v>
      </c>
      <c r="AD104" s="5">
        <v>42705</v>
      </c>
      <c r="AE104" s="5">
        <v>42736</v>
      </c>
      <c r="AF104" s="5">
        <v>42767</v>
      </c>
      <c r="AG104" s="5">
        <v>42795</v>
      </c>
      <c r="AH104" s="5">
        <v>42826</v>
      </c>
      <c r="AI104" s="5">
        <v>42856</v>
      </c>
      <c r="AJ104" s="5">
        <v>42887</v>
      </c>
      <c r="AK104" s="5">
        <v>42917</v>
      </c>
      <c r="AL104" s="5">
        <v>42948</v>
      </c>
      <c r="AM104" s="5">
        <v>42979</v>
      </c>
      <c r="AN104" s="5">
        <v>43009</v>
      </c>
      <c r="AO104" s="5">
        <v>43040</v>
      </c>
      <c r="AP104" s="5">
        <v>43070</v>
      </c>
    </row>
    <row r="105" spans="1:42" s="8" customFormat="1" x14ac:dyDescent="0.3">
      <c r="A105" s="6" t="s">
        <v>26</v>
      </c>
      <c r="B105" s="10"/>
      <c r="C105" s="10"/>
      <c r="D105" s="10"/>
      <c r="E105" s="10"/>
      <c r="F105" s="10"/>
      <c r="G105" s="10"/>
      <c r="H105" s="10"/>
      <c r="I105" s="10"/>
      <c r="J105" s="10"/>
      <c r="K105" s="7">
        <v>4.5</v>
      </c>
      <c r="L105" s="7">
        <v>4.5</v>
      </c>
      <c r="M105" s="7">
        <v>2.5</v>
      </c>
      <c r="N105" s="7">
        <v>1</v>
      </c>
      <c r="O105" s="7">
        <v>1</v>
      </c>
      <c r="P105" s="7">
        <v>2.5</v>
      </c>
      <c r="Q105" s="7">
        <v>1.5</v>
      </c>
      <c r="R105" s="7">
        <v>1.5</v>
      </c>
      <c r="S105" s="7">
        <v>7.57</v>
      </c>
      <c r="T105" s="7">
        <v>7.57</v>
      </c>
      <c r="U105" s="7">
        <v>11.86</v>
      </c>
      <c r="V105" s="7">
        <v>7.8</v>
      </c>
      <c r="W105" s="7">
        <v>6.31</v>
      </c>
      <c r="X105" s="7">
        <v>6.13</v>
      </c>
      <c r="Y105" s="7">
        <v>6</v>
      </c>
      <c r="Z105" s="7">
        <v>6.57</v>
      </c>
      <c r="AA105" s="7">
        <v>5.62</v>
      </c>
      <c r="AB105" s="7">
        <v>5.8</v>
      </c>
      <c r="AC105" s="7">
        <v>5.4</v>
      </c>
      <c r="AD105" s="7">
        <v>5.3</v>
      </c>
      <c r="AE105" s="7">
        <v>4.25</v>
      </c>
      <c r="AF105" s="7">
        <v>6</v>
      </c>
      <c r="AG105" s="7">
        <v>5.13</v>
      </c>
      <c r="AH105" s="7">
        <v>4.29</v>
      </c>
      <c r="AI105" s="7">
        <v>3.78</v>
      </c>
      <c r="AJ105" s="7">
        <v>3</v>
      </c>
      <c r="AK105" s="7">
        <v>3</v>
      </c>
      <c r="AL105" s="7">
        <v>2.8</v>
      </c>
      <c r="AM105" s="7"/>
      <c r="AN105" s="7"/>
      <c r="AO105" s="7"/>
      <c r="AP105" s="7"/>
    </row>
    <row r="106" spans="1:42" s="8" customFormat="1" x14ac:dyDescent="0.3">
      <c r="A106" s="6" t="s">
        <v>5</v>
      </c>
      <c r="B106" s="10"/>
      <c r="C106" s="10"/>
      <c r="D106" s="10"/>
      <c r="E106" s="10"/>
      <c r="F106" s="10"/>
      <c r="G106" s="10"/>
      <c r="H106" s="10"/>
      <c r="I106" s="10"/>
      <c r="J106" s="10"/>
      <c r="K106" s="7">
        <v>6.4</v>
      </c>
      <c r="L106" s="7">
        <v>6.4</v>
      </c>
      <c r="M106" s="7">
        <v>6.4</v>
      </c>
      <c r="N106" s="7">
        <v>6.4</v>
      </c>
      <c r="O106" s="7">
        <v>6.4</v>
      </c>
      <c r="P106" s="7">
        <v>6.4</v>
      </c>
      <c r="Q106" s="7">
        <v>6.4</v>
      </c>
      <c r="R106" s="7">
        <v>6.4</v>
      </c>
      <c r="S106" s="7">
        <f>S107+(3*S103)</f>
        <v>6.3964269855363529</v>
      </c>
      <c r="T106" s="7">
        <v>6.3964269855363529</v>
      </c>
      <c r="U106" s="7">
        <v>6.3964269855363529</v>
      </c>
      <c r="V106" s="7">
        <v>6.3964269855363529</v>
      </c>
      <c r="W106" s="7">
        <v>6.3964269855363529</v>
      </c>
      <c r="X106" s="7">
        <v>6.3964269855363529</v>
      </c>
      <c r="Y106" s="7">
        <v>6.3964269855363529</v>
      </c>
      <c r="Z106" s="7">
        <v>6.3964269855363529</v>
      </c>
      <c r="AA106" s="7">
        <v>6.3964269855363529</v>
      </c>
      <c r="AB106" s="7">
        <v>6.3964269855363529</v>
      </c>
      <c r="AC106" s="7">
        <v>6.3964269855363529</v>
      </c>
      <c r="AD106" s="7">
        <v>6.3964269855363529</v>
      </c>
      <c r="AE106" s="7">
        <f>AE102+(3*AE103)</f>
        <v>12.006637838482376</v>
      </c>
      <c r="AF106" s="7">
        <v>12.006637838482376</v>
      </c>
      <c r="AG106" s="7">
        <v>12.006637838482376</v>
      </c>
      <c r="AH106" s="7">
        <v>12.006637838482376</v>
      </c>
      <c r="AI106" s="7">
        <v>12.006637838482376</v>
      </c>
      <c r="AJ106" s="7">
        <v>12.006637838482376</v>
      </c>
      <c r="AK106" s="7">
        <v>12.006637838482376</v>
      </c>
      <c r="AL106" s="7">
        <v>12.006637838482376</v>
      </c>
      <c r="AM106" s="7">
        <v>12.006637838482376</v>
      </c>
      <c r="AN106" s="7">
        <v>12.006637838482376</v>
      </c>
      <c r="AO106" s="7">
        <v>12.006637838482376</v>
      </c>
      <c r="AP106" s="7">
        <v>12.006637838482376</v>
      </c>
    </row>
    <row r="107" spans="1:42" s="8" customFormat="1" x14ac:dyDescent="0.3">
      <c r="A107" s="6" t="s">
        <v>2</v>
      </c>
      <c r="B107" s="10"/>
      <c r="C107" s="10"/>
      <c r="D107" s="10"/>
      <c r="E107" s="10"/>
      <c r="F107" s="10"/>
      <c r="G107" s="10"/>
      <c r="H107" s="10"/>
      <c r="I107" s="10"/>
      <c r="J107" s="10"/>
      <c r="K107" s="7">
        <v>2.38</v>
      </c>
      <c r="L107" s="7">
        <v>2.38</v>
      </c>
      <c r="M107" s="7">
        <v>2.38</v>
      </c>
      <c r="N107" s="7">
        <v>2.38</v>
      </c>
      <c r="O107" s="7">
        <v>2.38</v>
      </c>
      <c r="P107" s="7">
        <v>2.38</v>
      </c>
      <c r="Q107" s="7">
        <v>2.38</v>
      </c>
      <c r="R107" s="7">
        <v>2.38</v>
      </c>
      <c r="S107" s="7">
        <f>S102</f>
        <v>2.375</v>
      </c>
      <c r="T107" s="7">
        <v>2.375</v>
      </c>
      <c r="U107" s="7">
        <v>2.375</v>
      </c>
      <c r="V107" s="7">
        <v>2.375</v>
      </c>
      <c r="W107" s="7">
        <v>2.375</v>
      </c>
      <c r="X107" s="7">
        <v>2.375</v>
      </c>
      <c r="Y107" s="7">
        <v>2.375</v>
      </c>
      <c r="Z107" s="7">
        <v>2.375</v>
      </c>
      <c r="AA107" s="7">
        <v>2.375</v>
      </c>
      <c r="AB107" s="7">
        <v>2.375</v>
      </c>
      <c r="AC107" s="7">
        <v>2.375</v>
      </c>
      <c r="AD107" s="7">
        <v>2.375</v>
      </c>
      <c r="AE107" s="7">
        <f>AE102</f>
        <v>6.8275000000000006</v>
      </c>
      <c r="AF107" s="7">
        <v>6.8275000000000006</v>
      </c>
      <c r="AG107" s="7">
        <v>6.8275000000000006</v>
      </c>
      <c r="AH107" s="7">
        <v>6.8275000000000006</v>
      </c>
      <c r="AI107" s="7">
        <v>6.8275000000000006</v>
      </c>
      <c r="AJ107" s="7">
        <v>6.8275000000000006</v>
      </c>
      <c r="AK107" s="7">
        <v>6.8275000000000006</v>
      </c>
      <c r="AL107" s="7">
        <v>6.8275000000000006</v>
      </c>
      <c r="AM107" s="7">
        <v>6.8275000000000006</v>
      </c>
      <c r="AN107" s="7">
        <v>6.8275000000000006</v>
      </c>
      <c r="AO107" s="7">
        <v>6.8275000000000006</v>
      </c>
      <c r="AP107" s="7">
        <v>6.8275000000000006</v>
      </c>
    </row>
    <row r="108" spans="1:42" s="8" customFormat="1" x14ac:dyDescent="0.3">
      <c r="A108" s="6" t="s">
        <v>6</v>
      </c>
      <c r="B108" s="10"/>
      <c r="C108" s="10"/>
      <c r="D108" s="10"/>
      <c r="E108" s="10"/>
      <c r="F108" s="10"/>
      <c r="G108" s="10"/>
      <c r="H108" s="10"/>
      <c r="I108" s="10"/>
      <c r="J108" s="10"/>
      <c r="K108" s="7">
        <f>B102</f>
        <v>2.375</v>
      </c>
      <c r="L108" s="7">
        <v>2.375</v>
      </c>
      <c r="M108" s="7">
        <v>2.375</v>
      </c>
      <c r="N108" s="7">
        <v>2.375</v>
      </c>
      <c r="O108" s="7">
        <v>2.375</v>
      </c>
      <c r="P108" s="7">
        <v>2.375</v>
      </c>
      <c r="Q108" s="7">
        <v>2.375</v>
      </c>
      <c r="R108" s="7">
        <v>2.375</v>
      </c>
      <c r="S108" s="7">
        <v>2.375</v>
      </c>
      <c r="T108" s="7">
        <v>2.375</v>
      </c>
      <c r="U108" s="7">
        <v>2.375</v>
      </c>
      <c r="V108" s="7">
        <v>2.375</v>
      </c>
      <c r="W108" s="7">
        <v>2.375</v>
      </c>
      <c r="X108" s="7">
        <v>2.375</v>
      </c>
      <c r="Y108" s="7">
        <v>2.375</v>
      </c>
      <c r="Z108" s="7">
        <v>2.375</v>
      </c>
      <c r="AA108" s="7">
        <v>2.375</v>
      </c>
      <c r="AB108" s="7">
        <v>2.375</v>
      </c>
      <c r="AC108" s="7">
        <v>2.375</v>
      </c>
      <c r="AD108" s="7">
        <v>2.375</v>
      </c>
      <c r="AE108" s="7">
        <v>2.375</v>
      </c>
      <c r="AF108" s="7">
        <v>2.375</v>
      </c>
      <c r="AG108" s="7">
        <v>2.375</v>
      </c>
      <c r="AH108" s="7">
        <v>2.375</v>
      </c>
      <c r="AI108" s="7">
        <v>2.375</v>
      </c>
      <c r="AJ108" s="7">
        <v>2.375</v>
      </c>
      <c r="AK108" s="7">
        <v>2.375</v>
      </c>
      <c r="AL108" s="7">
        <v>2.375</v>
      </c>
      <c r="AM108" s="7">
        <v>2.375</v>
      </c>
      <c r="AN108" s="7">
        <v>2.375</v>
      </c>
      <c r="AO108" s="7">
        <v>2.375</v>
      </c>
      <c r="AP108" s="7">
        <v>2.375</v>
      </c>
    </row>
    <row r="109" spans="1:42" s="8" customFormat="1" x14ac:dyDescent="0.3">
      <c r="A109" s="6" t="s">
        <v>7</v>
      </c>
      <c r="B109" s="10"/>
      <c r="C109" s="10"/>
      <c r="D109" s="10"/>
      <c r="E109" s="10"/>
      <c r="F109" s="10"/>
      <c r="G109" s="10"/>
      <c r="H109" s="10"/>
      <c r="I109" s="10"/>
      <c r="J109" s="10"/>
      <c r="K109" s="7">
        <v>-1.65</v>
      </c>
      <c r="L109" s="7">
        <v>-1.65</v>
      </c>
      <c r="M109" s="7">
        <v>-1.65</v>
      </c>
      <c r="N109" s="7">
        <v>-1.65</v>
      </c>
      <c r="O109" s="7">
        <v>-1.65</v>
      </c>
      <c r="P109" s="7">
        <v>-1.65</v>
      </c>
      <c r="Q109" s="7">
        <v>-1.65</v>
      </c>
      <c r="R109" s="7">
        <v>-1.65</v>
      </c>
      <c r="S109" s="7">
        <f>S107-(3*S103)</f>
        <v>-1.6464269855363529</v>
      </c>
      <c r="T109" s="7">
        <v>-1.6464269855363529</v>
      </c>
      <c r="U109" s="7">
        <v>-1.6464269855363529</v>
      </c>
      <c r="V109" s="7">
        <v>-1.6464269855363529</v>
      </c>
      <c r="W109" s="7">
        <v>-1.6464269855363529</v>
      </c>
      <c r="X109" s="7">
        <v>-1.6464269855363529</v>
      </c>
      <c r="Y109" s="7">
        <v>-1.6464269855363529</v>
      </c>
      <c r="Z109" s="7">
        <v>-1.6464269855363529</v>
      </c>
      <c r="AA109" s="7">
        <v>-1.6464269855363529</v>
      </c>
      <c r="AB109" s="7">
        <v>-1.6464269855363529</v>
      </c>
      <c r="AC109" s="7">
        <v>-1.6464269855363529</v>
      </c>
      <c r="AD109" s="7">
        <v>-1.6464269855363529</v>
      </c>
      <c r="AE109" s="7">
        <f>AE102-(3*AE103)</f>
        <v>1.6483621615176238</v>
      </c>
      <c r="AF109" s="7">
        <v>1.6483621615176238</v>
      </c>
      <c r="AG109" s="7">
        <v>1.6483621615176238</v>
      </c>
      <c r="AH109" s="7">
        <v>1.6483621615176238</v>
      </c>
      <c r="AI109" s="7">
        <v>1.6483621615176238</v>
      </c>
      <c r="AJ109" s="7">
        <v>1.6483621615176238</v>
      </c>
      <c r="AK109" s="7">
        <v>1.6483621615176238</v>
      </c>
      <c r="AL109" s="7">
        <v>1.6483621615176238</v>
      </c>
      <c r="AM109" s="7">
        <v>1.6483621615176238</v>
      </c>
      <c r="AN109" s="7">
        <v>1.6483621615176238</v>
      </c>
      <c r="AO109" s="7">
        <v>1.6483621615176238</v>
      </c>
      <c r="AP109" s="7">
        <v>1.6483621615176238</v>
      </c>
    </row>
    <row r="110" spans="1:42" x14ac:dyDescent="0.3">
      <c r="A110" s="9"/>
    </row>
    <row r="111" spans="1:42" ht="15.6" x14ac:dyDescent="0.3">
      <c r="A111" s="1" t="s">
        <v>27</v>
      </c>
      <c r="B111" s="2" t="s">
        <v>1</v>
      </c>
      <c r="S111" s="2">
        <v>2015</v>
      </c>
      <c r="AE111" s="2">
        <v>2016</v>
      </c>
    </row>
    <row r="112" spans="1:42" s="2" customFormat="1" x14ac:dyDescent="0.3">
      <c r="A112" s="3" t="s">
        <v>2</v>
      </c>
      <c r="B112" s="3">
        <f>AVERAGE(B115:R115)</f>
        <v>2.5</v>
      </c>
      <c r="S112" s="3">
        <f>AVERAGE(G115:R115)</f>
        <v>2.5</v>
      </c>
      <c r="AE112" s="3">
        <f>AVERAGE(S115:AD115)</f>
        <v>4.1358333333333333</v>
      </c>
    </row>
    <row r="113" spans="1:42" s="2" customFormat="1" x14ac:dyDescent="0.3">
      <c r="A113" s="3" t="s">
        <v>3</v>
      </c>
      <c r="B113" s="3">
        <f>_xlfn.STDEV.P(B115:R115)</f>
        <v>0</v>
      </c>
      <c r="S113" s="3">
        <f>_xlfn.STDEV.P(G115:R115)</f>
        <v>0</v>
      </c>
      <c r="AE113" s="3">
        <f>_xlfn.STDEV.P(S115:AD115)</f>
        <v>2.4883611016535001</v>
      </c>
    </row>
    <row r="114" spans="1:42" s="2" customFormat="1" x14ac:dyDescent="0.3">
      <c r="A114" s="4"/>
      <c r="B114" s="5">
        <v>41852</v>
      </c>
      <c r="C114" s="5">
        <v>41883</v>
      </c>
      <c r="D114" s="5">
        <v>41913</v>
      </c>
      <c r="E114" s="5">
        <v>41944</v>
      </c>
      <c r="F114" s="5">
        <v>41974</v>
      </c>
      <c r="G114" s="5">
        <v>42005</v>
      </c>
      <c r="H114" s="5">
        <v>42036</v>
      </c>
      <c r="I114" s="5">
        <v>42064</v>
      </c>
      <c r="J114" s="5">
        <v>42095</v>
      </c>
      <c r="K114" s="5">
        <v>42125</v>
      </c>
      <c r="L114" s="5">
        <v>42156</v>
      </c>
      <c r="M114" s="5">
        <v>42186</v>
      </c>
      <c r="N114" s="5">
        <v>42217</v>
      </c>
      <c r="O114" s="5">
        <v>42248</v>
      </c>
      <c r="P114" s="5">
        <v>42278</v>
      </c>
      <c r="Q114" s="5">
        <v>42309</v>
      </c>
      <c r="R114" s="5">
        <v>42339</v>
      </c>
      <c r="S114" s="5">
        <v>42370</v>
      </c>
      <c r="T114" s="5">
        <v>42401</v>
      </c>
      <c r="U114" s="5">
        <v>42430</v>
      </c>
      <c r="V114" s="5">
        <v>42461</v>
      </c>
      <c r="W114" s="5">
        <v>42491</v>
      </c>
      <c r="X114" s="5">
        <v>42522</v>
      </c>
      <c r="Y114" s="5">
        <v>42552</v>
      </c>
      <c r="Z114" s="5">
        <v>42583</v>
      </c>
      <c r="AA114" s="5">
        <v>42614</v>
      </c>
      <c r="AB114" s="5">
        <v>42644</v>
      </c>
      <c r="AC114" s="5">
        <v>42675</v>
      </c>
      <c r="AD114" s="5">
        <v>42705</v>
      </c>
      <c r="AE114" s="5">
        <v>42736</v>
      </c>
      <c r="AF114" s="5">
        <v>42767</v>
      </c>
      <c r="AG114" s="5">
        <v>42795</v>
      </c>
      <c r="AH114" s="5">
        <v>42826</v>
      </c>
      <c r="AI114" s="5">
        <v>42856</v>
      </c>
      <c r="AJ114" s="5">
        <v>42887</v>
      </c>
      <c r="AK114" s="5">
        <v>42917</v>
      </c>
      <c r="AL114" s="5">
        <v>42948</v>
      </c>
      <c r="AM114" s="5">
        <v>42979</v>
      </c>
      <c r="AN114" s="5">
        <v>43009</v>
      </c>
      <c r="AO114" s="5">
        <v>43040</v>
      </c>
      <c r="AP114" s="5">
        <v>43070</v>
      </c>
    </row>
    <row r="115" spans="1:42" s="8" customFormat="1" x14ac:dyDescent="0.3">
      <c r="A115" s="6" t="s">
        <v>28</v>
      </c>
      <c r="B115" s="10"/>
      <c r="C115" s="10"/>
      <c r="D115" s="10"/>
      <c r="E115" s="10"/>
      <c r="F115" s="10"/>
      <c r="G115" s="10"/>
      <c r="H115" s="10"/>
      <c r="I115" s="10"/>
      <c r="J115" s="10"/>
      <c r="K115" s="10"/>
      <c r="L115" s="10"/>
      <c r="M115" s="10"/>
      <c r="N115" s="10"/>
      <c r="O115" s="10"/>
      <c r="P115" s="7">
        <v>2.5</v>
      </c>
      <c r="Q115" s="7">
        <v>2.5</v>
      </c>
      <c r="R115" s="7">
        <v>2.5</v>
      </c>
      <c r="S115" s="7">
        <v>1</v>
      </c>
      <c r="T115" s="7">
        <v>1</v>
      </c>
      <c r="U115" s="7">
        <v>1</v>
      </c>
      <c r="V115" s="7">
        <v>2.75</v>
      </c>
      <c r="W115" s="7">
        <v>2.4</v>
      </c>
      <c r="X115" s="7">
        <v>2.4</v>
      </c>
      <c r="Y115" s="7">
        <v>6.8</v>
      </c>
      <c r="Z115" s="7">
        <v>6.6</v>
      </c>
      <c r="AA115" s="7">
        <v>6.38</v>
      </c>
      <c r="AB115" s="7">
        <v>7.8</v>
      </c>
      <c r="AC115" s="7">
        <v>5.67</v>
      </c>
      <c r="AD115" s="7">
        <v>5.83</v>
      </c>
      <c r="AE115" s="7">
        <v>5.8</v>
      </c>
      <c r="AF115" s="7">
        <v>5.4</v>
      </c>
      <c r="AG115" s="7">
        <v>4</v>
      </c>
      <c r="AH115" s="7">
        <v>3.71</v>
      </c>
      <c r="AI115" s="7">
        <v>3.75</v>
      </c>
      <c r="AJ115" s="7">
        <v>3.75</v>
      </c>
      <c r="AK115" s="7">
        <v>3.75</v>
      </c>
      <c r="AL115" s="7">
        <v>2.75</v>
      </c>
      <c r="AM115" s="7"/>
      <c r="AN115" s="7"/>
      <c r="AO115" s="7"/>
      <c r="AP115" s="7"/>
    </row>
    <row r="116" spans="1:42" s="8" customFormat="1" x14ac:dyDescent="0.3">
      <c r="A116" s="6" t="s">
        <v>5</v>
      </c>
      <c r="B116" s="10"/>
      <c r="C116" s="10"/>
      <c r="D116" s="10"/>
      <c r="E116" s="10"/>
      <c r="F116" s="10"/>
      <c r="G116" s="10"/>
      <c r="H116" s="10"/>
      <c r="I116" s="10"/>
      <c r="J116" s="10"/>
      <c r="K116" s="10"/>
      <c r="L116" s="10"/>
      <c r="M116" s="10"/>
      <c r="N116" s="10"/>
      <c r="O116" s="10"/>
      <c r="P116" s="7">
        <v>2.5</v>
      </c>
      <c r="Q116" s="7">
        <v>2.5</v>
      </c>
      <c r="R116" s="7">
        <v>2.5</v>
      </c>
      <c r="S116" s="7">
        <f>S117+(3*S113)</f>
        <v>2.5</v>
      </c>
      <c r="T116" s="7">
        <v>2.5</v>
      </c>
      <c r="U116" s="7">
        <v>2.5</v>
      </c>
      <c r="V116" s="7">
        <v>2.5</v>
      </c>
      <c r="W116" s="7">
        <v>2.5</v>
      </c>
      <c r="X116" s="7">
        <v>2.5</v>
      </c>
      <c r="Y116" s="7">
        <v>2.5</v>
      </c>
      <c r="Z116" s="7">
        <v>2.5</v>
      </c>
      <c r="AA116" s="7">
        <v>2.5</v>
      </c>
      <c r="AB116" s="7">
        <v>2.5</v>
      </c>
      <c r="AC116" s="7">
        <v>2.5</v>
      </c>
      <c r="AD116" s="7">
        <v>2.5</v>
      </c>
      <c r="AE116" s="7">
        <f>AE112+(3*AE113)</f>
        <v>11.600916638293834</v>
      </c>
      <c r="AF116" s="7">
        <v>11.600916638293834</v>
      </c>
      <c r="AG116" s="7">
        <v>11.600916638293834</v>
      </c>
      <c r="AH116" s="7">
        <v>11.600916638293834</v>
      </c>
      <c r="AI116" s="7">
        <v>11.600916638293834</v>
      </c>
      <c r="AJ116" s="7">
        <v>11.600916638293834</v>
      </c>
      <c r="AK116" s="7">
        <v>11.600916638293834</v>
      </c>
      <c r="AL116" s="7">
        <v>11.600916638293834</v>
      </c>
      <c r="AM116" s="7">
        <v>11.600916638293834</v>
      </c>
      <c r="AN116" s="7">
        <v>11.600916638293834</v>
      </c>
      <c r="AO116" s="7">
        <v>11.600916638293834</v>
      </c>
      <c r="AP116" s="7">
        <v>11.600916638293834</v>
      </c>
    </row>
    <row r="117" spans="1:42" s="8" customFormat="1" x14ac:dyDescent="0.3">
      <c r="A117" s="6" t="s">
        <v>2</v>
      </c>
      <c r="B117" s="10"/>
      <c r="C117" s="10"/>
      <c r="D117" s="10"/>
      <c r="E117" s="10"/>
      <c r="F117" s="10"/>
      <c r="G117" s="10"/>
      <c r="H117" s="10"/>
      <c r="I117" s="10"/>
      <c r="J117" s="10"/>
      <c r="K117" s="10"/>
      <c r="L117" s="10"/>
      <c r="M117" s="10"/>
      <c r="N117" s="10"/>
      <c r="O117" s="10"/>
      <c r="P117" s="7">
        <v>2.5</v>
      </c>
      <c r="Q117" s="7">
        <v>2.5</v>
      </c>
      <c r="R117" s="7">
        <v>2.5</v>
      </c>
      <c r="S117" s="7">
        <f>S112</f>
        <v>2.5</v>
      </c>
      <c r="T117" s="7">
        <v>2.5</v>
      </c>
      <c r="U117" s="7">
        <v>2.5</v>
      </c>
      <c r="V117" s="7">
        <v>2.5</v>
      </c>
      <c r="W117" s="7">
        <v>2.5</v>
      </c>
      <c r="X117" s="7">
        <v>2.5</v>
      </c>
      <c r="Y117" s="7">
        <v>2.5</v>
      </c>
      <c r="Z117" s="7">
        <v>2.5</v>
      </c>
      <c r="AA117" s="7">
        <v>2.5</v>
      </c>
      <c r="AB117" s="7">
        <v>2.5</v>
      </c>
      <c r="AC117" s="7">
        <v>2.5</v>
      </c>
      <c r="AD117" s="7">
        <v>2.5</v>
      </c>
      <c r="AE117" s="7">
        <f>AE112</f>
        <v>4.1358333333333333</v>
      </c>
      <c r="AF117" s="7">
        <v>4.1358333333333333</v>
      </c>
      <c r="AG117" s="7">
        <v>4.1358333333333333</v>
      </c>
      <c r="AH117" s="7">
        <v>4.1358333333333333</v>
      </c>
      <c r="AI117" s="7">
        <v>4.1358333333333333</v>
      </c>
      <c r="AJ117" s="7">
        <v>4.1358333333333333</v>
      </c>
      <c r="AK117" s="7">
        <v>4.1358333333333333</v>
      </c>
      <c r="AL117" s="7">
        <v>4.1358333333333333</v>
      </c>
      <c r="AM117" s="7">
        <v>4.1358333333333333</v>
      </c>
      <c r="AN117" s="7">
        <v>4.1358333333333333</v>
      </c>
      <c r="AO117" s="7">
        <v>4.1358333333333333</v>
      </c>
      <c r="AP117" s="7">
        <v>4.1358333333333333</v>
      </c>
    </row>
    <row r="118" spans="1:42" s="8" customFormat="1" x14ac:dyDescent="0.3">
      <c r="A118" s="6" t="s">
        <v>6</v>
      </c>
      <c r="B118" s="10"/>
      <c r="C118" s="10"/>
      <c r="D118" s="10"/>
      <c r="E118" s="10"/>
      <c r="F118" s="10"/>
      <c r="G118" s="10"/>
      <c r="H118" s="10"/>
      <c r="I118" s="10"/>
      <c r="J118" s="10"/>
      <c r="K118" s="10"/>
      <c r="L118" s="10"/>
      <c r="M118" s="10"/>
      <c r="N118" s="10"/>
      <c r="O118" s="10"/>
      <c r="P118" s="7">
        <f>B112</f>
        <v>2.5</v>
      </c>
      <c r="Q118" s="7">
        <v>2.5</v>
      </c>
      <c r="R118" s="7">
        <v>2.5</v>
      </c>
      <c r="S118" s="7">
        <v>2.5</v>
      </c>
      <c r="T118" s="7">
        <v>2.5</v>
      </c>
      <c r="U118" s="7">
        <v>2.5</v>
      </c>
      <c r="V118" s="7">
        <v>2.5</v>
      </c>
      <c r="W118" s="7">
        <v>2.5</v>
      </c>
      <c r="X118" s="7">
        <v>2.5</v>
      </c>
      <c r="Y118" s="7">
        <v>2.5</v>
      </c>
      <c r="Z118" s="7">
        <v>2.5</v>
      </c>
      <c r="AA118" s="7">
        <v>2.5</v>
      </c>
      <c r="AB118" s="7">
        <v>2.5</v>
      </c>
      <c r="AC118" s="7">
        <v>2.5</v>
      </c>
      <c r="AD118" s="7">
        <v>2.5</v>
      </c>
      <c r="AE118" s="7">
        <v>2.5</v>
      </c>
      <c r="AF118" s="7">
        <v>2.5</v>
      </c>
      <c r="AG118" s="7">
        <v>2.5</v>
      </c>
      <c r="AH118" s="7">
        <v>2.5</v>
      </c>
      <c r="AI118" s="7">
        <v>2.5</v>
      </c>
      <c r="AJ118" s="7">
        <v>2.5</v>
      </c>
      <c r="AK118" s="7">
        <v>2.5</v>
      </c>
      <c r="AL118" s="7">
        <v>2.5</v>
      </c>
      <c r="AM118" s="7">
        <v>2.5</v>
      </c>
      <c r="AN118" s="7">
        <v>2.5</v>
      </c>
      <c r="AO118" s="7">
        <v>2.5</v>
      </c>
      <c r="AP118" s="7">
        <v>2.5</v>
      </c>
    </row>
    <row r="119" spans="1:42" s="8" customFormat="1" x14ac:dyDescent="0.3">
      <c r="A119" s="6" t="s">
        <v>7</v>
      </c>
      <c r="B119" s="10"/>
      <c r="C119" s="10"/>
      <c r="D119" s="10"/>
      <c r="E119" s="10"/>
      <c r="F119" s="10"/>
      <c r="G119" s="10"/>
      <c r="H119" s="10"/>
      <c r="I119" s="10"/>
      <c r="J119" s="10"/>
      <c r="K119" s="10"/>
      <c r="L119" s="10"/>
      <c r="M119" s="10"/>
      <c r="N119" s="10"/>
      <c r="O119" s="10"/>
      <c r="P119" s="7">
        <v>2.5</v>
      </c>
      <c r="Q119" s="7">
        <v>2.5</v>
      </c>
      <c r="R119" s="7">
        <v>2.5</v>
      </c>
      <c r="S119" s="7">
        <f>S117-(3*S113)</f>
        <v>2.5</v>
      </c>
      <c r="T119" s="7">
        <v>2.5</v>
      </c>
      <c r="U119" s="7">
        <v>2.5</v>
      </c>
      <c r="V119" s="7">
        <v>2.5</v>
      </c>
      <c r="W119" s="7">
        <v>2.5</v>
      </c>
      <c r="X119" s="7">
        <v>2.5</v>
      </c>
      <c r="Y119" s="7">
        <v>2.5</v>
      </c>
      <c r="Z119" s="7">
        <v>2.5</v>
      </c>
      <c r="AA119" s="7">
        <v>2.5</v>
      </c>
      <c r="AB119" s="7">
        <v>2.5</v>
      </c>
      <c r="AC119" s="7">
        <v>2.5</v>
      </c>
      <c r="AD119" s="7">
        <v>2.5</v>
      </c>
      <c r="AE119" s="7">
        <f>AE112-(3*AE113)</f>
        <v>-3.3292499716271671</v>
      </c>
      <c r="AF119" s="7">
        <v>-3.3292499716271671</v>
      </c>
      <c r="AG119" s="7">
        <v>-3.3292499716271671</v>
      </c>
      <c r="AH119" s="7">
        <v>-3.3292499716271671</v>
      </c>
      <c r="AI119" s="7">
        <v>-3.3292499716271671</v>
      </c>
      <c r="AJ119" s="7">
        <v>-3.3292499716271671</v>
      </c>
      <c r="AK119" s="7">
        <v>-3.3292499716271671</v>
      </c>
      <c r="AL119" s="7">
        <v>-3.3292499716271671</v>
      </c>
      <c r="AM119" s="7">
        <v>-3.3292499716271671</v>
      </c>
      <c r="AN119" s="7">
        <v>-3.3292499716271671</v>
      </c>
      <c r="AO119" s="7">
        <v>-3.3292499716271671</v>
      </c>
      <c r="AP119" s="7">
        <v>-3.3292499716271671</v>
      </c>
    </row>
    <row r="120" spans="1:42" x14ac:dyDescent="0.3">
      <c r="A120" s="9"/>
    </row>
    <row r="121" spans="1:42" ht="15.6" x14ac:dyDescent="0.3">
      <c r="A121" s="1" t="s">
        <v>29</v>
      </c>
      <c r="B121" s="2" t="s">
        <v>1</v>
      </c>
      <c r="S121" s="2">
        <v>2015</v>
      </c>
      <c r="AE121" s="2">
        <v>2016</v>
      </c>
    </row>
    <row r="122" spans="1:42" s="2" customFormat="1" x14ac:dyDescent="0.3">
      <c r="A122" s="3" t="s">
        <v>2</v>
      </c>
      <c r="B122" s="3">
        <f>AVERAGE(B125:R125)</f>
        <v>4.5282352941176462</v>
      </c>
      <c r="S122" s="3">
        <f>AVERAGE(G125:R125)</f>
        <v>3.9149999999999991</v>
      </c>
      <c r="AE122" s="3">
        <f>AVERAGE(S125:AD125)</f>
        <v>5.6199999999999983</v>
      </c>
    </row>
    <row r="123" spans="1:42" s="2" customFormat="1" x14ac:dyDescent="0.3">
      <c r="A123" s="3" t="s">
        <v>3</v>
      </c>
      <c r="B123" s="3">
        <f>_xlfn.STDEV.P(B125:R125)</f>
        <v>2.3957050670243407</v>
      </c>
      <c r="S123" s="3">
        <f>_xlfn.STDEV.P(G125:R125)</f>
        <v>0.92316033276999465</v>
      </c>
      <c r="AE123" s="3">
        <f>_xlfn.STDEV.P(S125:AD125)</f>
        <v>1.1900350134905027</v>
      </c>
    </row>
    <row r="124" spans="1:42" s="2" customFormat="1" x14ac:dyDescent="0.3">
      <c r="A124" s="4"/>
      <c r="B124" s="5">
        <v>41852</v>
      </c>
      <c r="C124" s="5">
        <v>41883</v>
      </c>
      <c r="D124" s="5">
        <v>41913</v>
      </c>
      <c r="E124" s="5">
        <v>41944</v>
      </c>
      <c r="F124" s="5">
        <v>41974</v>
      </c>
      <c r="G124" s="5">
        <v>42005</v>
      </c>
      <c r="H124" s="5">
        <v>42036</v>
      </c>
      <c r="I124" s="5">
        <v>42064</v>
      </c>
      <c r="J124" s="5">
        <v>42095</v>
      </c>
      <c r="K124" s="5">
        <v>42125</v>
      </c>
      <c r="L124" s="5">
        <v>42156</v>
      </c>
      <c r="M124" s="5">
        <v>42186</v>
      </c>
      <c r="N124" s="5">
        <v>42217</v>
      </c>
      <c r="O124" s="5">
        <v>42248</v>
      </c>
      <c r="P124" s="5">
        <v>42278</v>
      </c>
      <c r="Q124" s="5">
        <v>42309</v>
      </c>
      <c r="R124" s="5">
        <v>42339</v>
      </c>
      <c r="S124" s="5">
        <v>42370</v>
      </c>
      <c r="T124" s="5">
        <v>42401</v>
      </c>
      <c r="U124" s="5">
        <v>42430</v>
      </c>
      <c r="V124" s="5">
        <v>42461</v>
      </c>
      <c r="W124" s="5">
        <v>42491</v>
      </c>
      <c r="X124" s="5">
        <v>42522</v>
      </c>
      <c r="Y124" s="5">
        <v>42552</v>
      </c>
      <c r="Z124" s="5">
        <v>42583</v>
      </c>
      <c r="AA124" s="5">
        <v>42614</v>
      </c>
      <c r="AB124" s="5">
        <v>42644</v>
      </c>
      <c r="AC124" s="5">
        <v>42675</v>
      </c>
      <c r="AD124" s="5">
        <v>42705</v>
      </c>
      <c r="AE124" s="5">
        <v>42736</v>
      </c>
      <c r="AF124" s="5">
        <v>42767</v>
      </c>
      <c r="AG124" s="5">
        <v>42795</v>
      </c>
      <c r="AH124" s="5">
        <v>42826</v>
      </c>
      <c r="AI124" s="5">
        <v>42856</v>
      </c>
      <c r="AJ124" s="5">
        <v>42887</v>
      </c>
      <c r="AK124" s="5">
        <v>42917</v>
      </c>
      <c r="AL124" s="5">
        <v>42948</v>
      </c>
      <c r="AM124" s="5">
        <v>42979</v>
      </c>
      <c r="AN124" s="5">
        <v>43009</v>
      </c>
      <c r="AO124" s="5">
        <v>43040</v>
      </c>
      <c r="AP124" s="5">
        <v>43070</v>
      </c>
    </row>
    <row r="125" spans="1:42" s="8" customFormat="1" x14ac:dyDescent="0.3">
      <c r="A125" s="6" t="s">
        <v>30</v>
      </c>
      <c r="B125" s="7">
        <v>12</v>
      </c>
      <c r="C125" s="7">
        <v>9</v>
      </c>
      <c r="D125" s="7">
        <v>3</v>
      </c>
      <c r="E125" s="7">
        <v>3</v>
      </c>
      <c r="F125" s="7">
        <v>3</v>
      </c>
      <c r="G125" s="7">
        <v>3</v>
      </c>
      <c r="H125" s="7">
        <v>3</v>
      </c>
      <c r="I125" s="7">
        <v>3</v>
      </c>
      <c r="J125" s="7">
        <v>3</v>
      </c>
      <c r="K125" s="7">
        <v>5.33</v>
      </c>
      <c r="L125" s="7">
        <v>5.33</v>
      </c>
      <c r="M125" s="7">
        <v>5.33</v>
      </c>
      <c r="N125" s="7">
        <v>4.33</v>
      </c>
      <c r="O125" s="7">
        <v>4</v>
      </c>
      <c r="P125" s="7">
        <v>3.33</v>
      </c>
      <c r="Q125" s="7">
        <v>3.33</v>
      </c>
      <c r="R125" s="7">
        <v>4</v>
      </c>
      <c r="S125" s="7">
        <v>7.25</v>
      </c>
      <c r="T125" s="7">
        <v>7.25</v>
      </c>
      <c r="U125" s="7">
        <v>7.88</v>
      </c>
      <c r="V125" s="7">
        <v>5.47</v>
      </c>
      <c r="W125" s="7">
        <v>5.31</v>
      </c>
      <c r="X125" s="7">
        <v>4.4000000000000004</v>
      </c>
      <c r="Y125" s="7">
        <v>4.29</v>
      </c>
      <c r="Z125" s="7">
        <v>4.43</v>
      </c>
      <c r="AA125" s="7">
        <v>4.46</v>
      </c>
      <c r="AB125" s="7">
        <v>5.3</v>
      </c>
      <c r="AC125" s="7">
        <v>5.3</v>
      </c>
      <c r="AD125" s="7">
        <v>6.1</v>
      </c>
      <c r="AE125" s="7">
        <v>6.63</v>
      </c>
      <c r="AF125" s="7">
        <v>5.13</v>
      </c>
      <c r="AG125" s="7">
        <v>4.63</v>
      </c>
      <c r="AH125" s="7">
        <v>4.1399999999999997</v>
      </c>
      <c r="AI125" s="7">
        <v>3.78</v>
      </c>
      <c r="AJ125" s="7">
        <v>4.1100000000000003</v>
      </c>
      <c r="AK125" s="7">
        <v>3.78</v>
      </c>
      <c r="AL125" s="7">
        <v>3.2</v>
      </c>
      <c r="AM125" s="7"/>
      <c r="AN125" s="7"/>
      <c r="AO125" s="7"/>
      <c r="AP125" s="7"/>
    </row>
    <row r="126" spans="1:42" s="8" customFormat="1" x14ac:dyDescent="0.3">
      <c r="A126" s="6" t="s">
        <v>5</v>
      </c>
      <c r="B126" s="7">
        <v>11.72</v>
      </c>
      <c r="C126" s="7">
        <v>11.72</v>
      </c>
      <c r="D126" s="7">
        <v>11.72</v>
      </c>
      <c r="E126" s="7">
        <v>11.72</v>
      </c>
      <c r="F126" s="7">
        <v>11.72</v>
      </c>
      <c r="G126" s="7">
        <v>11.72</v>
      </c>
      <c r="H126" s="7">
        <v>11.72</v>
      </c>
      <c r="I126" s="7">
        <v>11.72</v>
      </c>
      <c r="J126" s="7">
        <v>11.72</v>
      </c>
      <c r="K126" s="7">
        <v>11.72</v>
      </c>
      <c r="L126" s="7">
        <v>11.72</v>
      </c>
      <c r="M126" s="7">
        <v>11.72</v>
      </c>
      <c r="N126" s="7">
        <v>11.72</v>
      </c>
      <c r="O126" s="7">
        <v>11.72</v>
      </c>
      <c r="P126" s="7">
        <v>11.72</v>
      </c>
      <c r="Q126" s="7">
        <v>11.72</v>
      </c>
      <c r="R126" s="7">
        <v>11.72</v>
      </c>
      <c r="S126" s="7">
        <f>S127+(3*S123)</f>
        <v>6.6844809983099829</v>
      </c>
      <c r="T126" s="7">
        <v>6.6844809983099829</v>
      </c>
      <c r="U126" s="7">
        <v>6.6844809983099829</v>
      </c>
      <c r="V126" s="7">
        <v>6.6844809983099829</v>
      </c>
      <c r="W126" s="7">
        <v>6.6844809983099829</v>
      </c>
      <c r="X126" s="7">
        <v>6.6844809983099829</v>
      </c>
      <c r="Y126" s="7">
        <v>6.6844809983099829</v>
      </c>
      <c r="Z126" s="7">
        <v>6.6844809983099829</v>
      </c>
      <c r="AA126" s="7">
        <v>6.6844809983099829</v>
      </c>
      <c r="AB126" s="7">
        <v>6.6844809983099829</v>
      </c>
      <c r="AC126" s="7">
        <v>6.6844809983099829</v>
      </c>
      <c r="AD126" s="7">
        <v>6.6844809983099829</v>
      </c>
      <c r="AE126" s="7">
        <f>AE122+(3*AE123)</f>
        <v>9.1901050404715061</v>
      </c>
      <c r="AF126" s="7">
        <v>9.1901050404715061</v>
      </c>
      <c r="AG126" s="7">
        <v>9.1901050404715061</v>
      </c>
      <c r="AH126" s="7">
        <v>9.1901050404715061</v>
      </c>
      <c r="AI126" s="7">
        <v>9.1901050404715061</v>
      </c>
      <c r="AJ126" s="7">
        <v>9.1901050404715061</v>
      </c>
      <c r="AK126" s="7">
        <v>9.1901050404715061</v>
      </c>
      <c r="AL126" s="7">
        <v>9.1901050404715061</v>
      </c>
      <c r="AM126" s="7">
        <v>9.1901050404715061</v>
      </c>
      <c r="AN126" s="7">
        <v>9.1901050404715061</v>
      </c>
      <c r="AO126" s="7">
        <v>9.1901050404715061</v>
      </c>
      <c r="AP126" s="7">
        <v>9.1901050404715061</v>
      </c>
    </row>
    <row r="127" spans="1:42" s="8" customFormat="1" x14ac:dyDescent="0.3">
      <c r="A127" s="6" t="s">
        <v>2</v>
      </c>
      <c r="B127" s="7">
        <v>4.53</v>
      </c>
      <c r="C127" s="7">
        <v>4.53</v>
      </c>
      <c r="D127" s="7">
        <v>4.53</v>
      </c>
      <c r="E127" s="7">
        <v>4.53</v>
      </c>
      <c r="F127" s="7">
        <v>4.53</v>
      </c>
      <c r="G127" s="7">
        <v>4.53</v>
      </c>
      <c r="H127" s="7">
        <v>4.53</v>
      </c>
      <c r="I127" s="7">
        <v>4.53</v>
      </c>
      <c r="J127" s="7">
        <v>4.53</v>
      </c>
      <c r="K127" s="7">
        <v>4.53</v>
      </c>
      <c r="L127" s="7">
        <v>4.53</v>
      </c>
      <c r="M127" s="7">
        <v>4.53</v>
      </c>
      <c r="N127" s="7">
        <v>4.53</v>
      </c>
      <c r="O127" s="7">
        <v>4.53</v>
      </c>
      <c r="P127" s="7">
        <v>4.53</v>
      </c>
      <c r="Q127" s="7">
        <v>4.53</v>
      </c>
      <c r="R127" s="7">
        <v>4.53</v>
      </c>
      <c r="S127" s="7">
        <f>S122</f>
        <v>3.9149999999999991</v>
      </c>
      <c r="T127" s="7">
        <v>3.9149999999999991</v>
      </c>
      <c r="U127" s="7">
        <v>3.9149999999999991</v>
      </c>
      <c r="V127" s="7">
        <v>3.9149999999999991</v>
      </c>
      <c r="W127" s="7">
        <v>3.9149999999999991</v>
      </c>
      <c r="X127" s="7">
        <v>3.9149999999999991</v>
      </c>
      <c r="Y127" s="7">
        <v>3.9149999999999991</v>
      </c>
      <c r="Z127" s="7">
        <v>3.9149999999999991</v>
      </c>
      <c r="AA127" s="7">
        <v>3.9149999999999991</v>
      </c>
      <c r="AB127" s="7">
        <v>3.9149999999999991</v>
      </c>
      <c r="AC127" s="7">
        <v>3.9149999999999991</v>
      </c>
      <c r="AD127" s="7">
        <v>3.9149999999999991</v>
      </c>
      <c r="AE127" s="7">
        <f>AE122</f>
        <v>5.6199999999999983</v>
      </c>
      <c r="AF127" s="7">
        <v>5.6199999999999983</v>
      </c>
      <c r="AG127" s="7">
        <v>5.6199999999999983</v>
      </c>
      <c r="AH127" s="7">
        <v>5.6199999999999983</v>
      </c>
      <c r="AI127" s="7">
        <v>5.6199999999999983</v>
      </c>
      <c r="AJ127" s="7">
        <v>5.6199999999999983</v>
      </c>
      <c r="AK127" s="7">
        <v>5.6199999999999983</v>
      </c>
      <c r="AL127" s="7">
        <v>5.6199999999999983</v>
      </c>
      <c r="AM127" s="7">
        <v>5.6199999999999983</v>
      </c>
      <c r="AN127" s="7">
        <v>5.6199999999999983</v>
      </c>
      <c r="AO127" s="7">
        <v>5.6199999999999983</v>
      </c>
      <c r="AP127" s="7">
        <v>5.6199999999999983</v>
      </c>
    </row>
    <row r="128" spans="1:42" s="8" customFormat="1" x14ac:dyDescent="0.3">
      <c r="A128" s="6" t="s">
        <v>6</v>
      </c>
      <c r="B128" s="7">
        <f>B122</f>
        <v>4.5282352941176462</v>
      </c>
      <c r="C128" s="7">
        <v>4.5282352941176462</v>
      </c>
      <c r="D128" s="7">
        <v>4.5282352941176462</v>
      </c>
      <c r="E128" s="7">
        <v>4.5282352941176462</v>
      </c>
      <c r="F128" s="7">
        <v>4.5282352941176462</v>
      </c>
      <c r="G128" s="7">
        <v>4.5282352941176462</v>
      </c>
      <c r="H128" s="7">
        <v>4.5282352941176462</v>
      </c>
      <c r="I128" s="7">
        <v>4.5282352941176462</v>
      </c>
      <c r="J128" s="7">
        <v>4.5282352941176462</v>
      </c>
      <c r="K128" s="7">
        <v>4.5282352941176462</v>
      </c>
      <c r="L128" s="7">
        <v>4.5282352941176462</v>
      </c>
      <c r="M128" s="7">
        <v>4.5282352941176462</v>
      </c>
      <c r="N128" s="7">
        <v>4.5282352941176462</v>
      </c>
      <c r="O128" s="7">
        <v>4.5282352941176462</v>
      </c>
      <c r="P128" s="7">
        <v>4.5282352941176462</v>
      </c>
      <c r="Q128" s="7">
        <v>4.5282352941176462</v>
      </c>
      <c r="R128" s="7">
        <v>4.5282352941176462</v>
      </c>
      <c r="S128" s="7">
        <v>4.5282352941176462</v>
      </c>
      <c r="T128" s="7">
        <v>4.5282352941176462</v>
      </c>
      <c r="U128" s="7">
        <v>4.5282352941176462</v>
      </c>
      <c r="V128" s="7">
        <v>4.5282352941176462</v>
      </c>
      <c r="W128" s="7">
        <v>4.5282352941176462</v>
      </c>
      <c r="X128" s="7">
        <v>4.5282352941176462</v>
      </c>
      <c r="Y128" s="7">
        <v>4.5282352941176462</v>
      </c>
      <c r="Z128" s="7">
        <v>4.5282352941176462</v>
      </c>
      <c r="AA128" s="7">
        <v>4.5282352941176462</v>
      </c>
      <c r="AB128" s="7">
        <v>4.5282352941176462</v>
      </c>
      <c r="AC128" s="7">
        <v>4.5282352941176462</v>
      </c>
      <c r="AD128" s="7">
        <v>4.5282352941176462</v>
      </c>
      <c r="AE128" s="7">
        <v>4.5282352941176462</v>
      </c>
      <c r="AF128" s="7">
        <v>4.5282352941176462</v>
      </c>
      <c r="AG128" s="7">
        <v>4.5282352941176462</v>
      </c>
      <c r="AH128" s="7">
        <v>4.5282352941176462</v>
      </c>
      <c r="AI128" s="7">
        <v>4.5282352941176462</v>
      </c>
      <c r="AJ128" s="7">
        <v>4.5282352941176462</v>
      </c>
      <c r="AK128" s="7">
        <v>4.5282352941176462</v>
      </c>
      <c r="AL128" s="7">
        <v>4.5282352941176462</v>
      </c>
      <c r="AM128" s="7">
        <v>4.5282352941176462</v>
      </c>
      <c r="AN128" s="7">
        <v>4.5282352941176462</v>
      </c>
      <c r="AO128" s="7">
        <v>4.5282352941176462</v>
      </c>
      <c r="AP128" s="7">
        <v>4.5282352941176462</v>
      </c>
    </row>
    <row r="129" spans="1:42" s="8" customFormat="1" x14ac:dyDescent="0.3">
      <c r="A129" s="6" t="s">
        <v>7</v>
      </c>
      <c r="B129" s="7">
        <v>-2.66</v>
      </c>
      <c r="C129" s="7">
        <v>-2.66</v>
      </c>
      <c r="D129" s="7">
        <v>-2.66</v>
      </c>
      <c r="E129" s="7">
        <v>-2.66</v>
      </c>
      <c r="F129" s="7">
        <v>-2.66</v>
      </c>
      <c r="G129" s="7">
        <v>-2.66</v>
      </c>
      <c r="H129" s="7">
        <v>-2.66</v>
      </c>
      <c r="I129" s="7">
        <v>-2.66</v>
      </c>
      <c r="J129" s="7">
        <v>-2.66</v>
      </c>
      <c r="K129" s="7">
        <v>-2.66</v>
      </c>
      <c r="L129" s="7">
        <v>-2.66</v>
      </c>
      <c r="M129" s="7">
        <v>-2.66</v>
      </c>
      <c r="N129" s="7">
        <v>-2.66</v>
      </c>
      <c r="O129" s="7">
        <v>-2.66</v>
      </c>
      <c r="P129" s="7">
        <v>-2.66</v>
      </c>
      <c r="Q129" s="7">
        <v>-2.66</v>
      </c>
      <c r="R129" s="7">
        <v>-2.66</v>
      </c>
      <c r="S129" s="7">
        <f>S127-(3*S123)</f>
        <v>1.1455190016900154</v>
      </c>
      <c r="T129" s="7">
        <v>1.1455190016900154</v>
      </c>
      <c r="U129" s="7">
        <v>1.1455190016900154</v>
      </c>
      <c r="V129" s="7">
        <v>1.1455190016900154</v>
      </c>
      <c r="W129" s="7">
        <v>1.1455190016900154</v>
      </c>
      <c r="X129" s="7">
        <v>1.1455190016900154</v>
      </c>
      <c r="Y129" s="7">
        <v>1.1455190016900154</v>
      </c>
      <c r="Z129" s="7">
        <v>1.1455190016900154</v>
      </c>
      <c r="AA129" s="7">
        <v>1.1455190016900154</v>
      </c>
      <c r="AB129" s="7">
        <v>1.1455190016900154</v>
      </c>
      <c r="AC129" s="7">
        <v>1.1455190016900154</v>
      </c>
      <c r="AD129" s="7">
        <v>1.1455190016900154</v>
      </c>
      <c r="AE129" s="7">
        <f>AE122-(3*AE123)</f>
        <v>2.0498949595284905</v>
      </c>
      <c r="AF129" s="7">
        <v>2.0498949595284905</v>
      </c>
      <c r="AG129" s="7">
        <v>2.0498949595284905</v>
      </c>
      <c r="AH129" s="7">
        <v>2.0498949595284905</v>
      </c>
      <c r="AI129" s="7">
        <v>2.0498949595284905</v>
      </c>
      <c r="AJ129" s="7">
        <v>2.0498949595284905</v>
      </c>
      <c r="AK129" s="7">
        <v>2.0498949595284905</v>
      </c>
      <c r="AL129" s="7">
        <v>2.0498949595284905</v>
      </c>
      <c r="AM129" s="7">
        <v>2.0498949595284905</v>
      </c>
      <c r="AN129" s="7">
        <v>2.0498949595284905</v>
      </c>
      <c r="AO129" s="7">
        <v>2.0498949595284905</v>
      </c>
      <c r="AP129" s="7">
        <v>2.0498949595284905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216"/>
  <sheetViews>
    <sheetView topLeftCell="A88" zoomScale="70" zoomScaleNormal="70" workbookViewId="0">
      <pane xSplit="1" topLeftCell="Q1" activePane="topRight" state="frozen"/>
      <selection activeCell="K241" sqref="K241"/>
      <selection pane="topRight" activeCell="K241" sqref="K241"/>
    </sheetView>
  </sheetViews>
  <sheetFormatPr defaultRowHeight="14.4" x14ac:dyDescent="0.3"/>
  <sheetData>
    <row r="1" spans="1:42" ht="21" x14ac:dyDescent="0.4">
      <c r="A1" s="11" t="s">
        <v>31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ht="15.6" x14ac:dyDescent="0.3">
      <c r="A2" s="1" t="s">
        <v>32</v>
      </c>
      <c r="B2" s="2" t="s">
        <v>1</v>
      </c>
      <c r="S2" s="2">
        <v>2015</v>
      </c>
      <c r="AE2" s="2">
        <v>2016</v>
      </c>
    </row>
    <row r="3" spans="1:42" x14ac:dyDescent="0.3">
      <c r="A3" s="3" t="s">
        <v>2</v>
      </c>
      <c r="B3" s="3">
        <f>AVERAGE(B6:R6)</f>
        <v>3.1176470588235294</v>
      </c>
      <c r="S3" s="3">
        <f>AVERAGE(G6:R6)</f>
        <v>2.6666666666666665</v>
      </c>
      <c r="AE3" s="3">
        <f>AVERAGE(S6:AD6)</f>
        <v>1</v>
      </c>
    </row>
    <row r="4" spans="1:42" x14ac:dyDescent="0.3">
      <c r="A4" s="3" t="s">
        <v>3</v>
      </c>
      <c r="B4" s="3">
        <f>_xlfn.STDEV.P(B6:R6)</f>
        <v>1.5294117647058822</v>
      </c>
      <c r="S4" s="3">
        <f>_xlfn.STDEV.P(G6:R6)</f>
        <v>0.47140452079103168</v>
      </c>
      <c r="AE4" s="3">
        <f>_xlfn.STDEV.P(S6:AD6)</f>
        <v>0</v>
      </c>
    </row>
    <row r="5" spans="1:42" s="2" customFormat="1" x14ac:dyDescent="0.3">
      <c r="A5" s="4"/>
      <c r="B5" s="5">
        <v>41852</v>
      </c>
      <c r="C5" s="5">
        <v>41883</v>
      </c>
      <c r="D5" s="5">
        <v>41913</v>
      </c>
      <c r="E5" s="5">
        <v>41944</v>
      </c>
      <c r="F5" s="5">
        <v>41974</v>
      </c>
      <c r="G5" s="5">
        <v>42005</v>
      </c>
      <c r="H5" s="5">
        <v>42036</v>
      </c>
      <c r="I5" s="5">
        <v>42064</v>
      </c>
      <c r="J5" s="5">
        <v>42095</v>
      </c>
      <c r="K5" s="5">
        <v>42125</v>
      </c>
      <c r="L5" s="5">
        <v>42156</v>
      </c>
      <c r="M5" s="5">
        <v>42186</v>
      </c>
      <c r="N5" s="5">
        <v>42217</v>
      </c>
      <c r="O5" s="5">
        <v>42248</v>
      </c>
      <c r="P5" s="5">
        <v>42278</v>
      </c>
      <c r="Q5" s="5">
        <v>42309</v>
      </c>
      <c r="R5" s="5">
        <v>42339</v>
      </c>
      <c r="S5" s="5">
        <v>42370</v>
      </c>
      <c r="T5" s="5">
        <v>42401</v>
      </c>
      <c r="U5" s="5">
        <v>42430</v>
      </c>
      <c r="V5" s="5">
        <v>42461</v>
      </c>
      <c r="W5" s="5">
        <v>42491</v>
      </c>
      <c r="X5" s="5">
        <v>42522</v>
      </c>
      <c r="Y5" s="5">
        <v>42552</v>
      </c>
      <c r="Z5" s="5">
        <v>42583</v>
      </c>
      <c r="AA5" s="5">
        <v>42614</v>
      </c>
      <c r="AB5" s="5">
        <v>42644</v>
      </c>
      <c r="AC5" s="5">
        <v>42675</v>
      </c>
      <c r="AD5" s="5">
        <v>42705</v>
      </c>
      <c r="AE5" s="5">
        <v>42736</v>
      </c>
      <c r="AF5" s="5">
        <v>42767</v>
      </c>
      <c r="AG5" s="5">
        <v>42795</v>
      </c>
      <c r="AH5" s="5">
        <v>42826</v>
      </c>
      <c r="AI5" s="5">
        <v>42856</v>
      </c>
      <c r="AJ5" s="5">
        <v>42887</v>
      </c>
      <c r="AK5" s="5">
        <v>42917</v>
      </c>
      <c r="AL5" s="5">
        <v>42948</v>
      </c>
      <c r="AM5" s="5">
        <v>42979</v>
      </c>
      <c r="AN5" s="5">
        <v>43009</v>
      </c>
      <c r="AO5" s="5">
        <v>43040</v>
      </c>
      <c r="AP5" s="5">
        <v>43070</v>
      </c>
    </row>
    <row r="6" spans="1:42" s="8" customFormat="1" x14ac:dyDescent="0.3">
      <c r="A6" s="6" t="s">
        <v>32</v>
      </c>
      <c r="B6" s="7">
        <v>3</v>
      </c>
      <c r="C6" s="7">
        <v>9</v>
      </c>
      <c r="D6" s="7">
        <v>3</v>
      </c>
      <c r="E6" s="7">
        <v>3</v>
      </c>
      <c r="F6" s="7">
        <v>3</v>
      </c>
      <c r="G6" s="7">
        <v>3</v>
      </c>
      <c r="H6" s="7">
        <v>3</v>
      </c>
      <c r="I6" s="7">
        <v>3</v>
      </c>
      <c r="J6" s="7">
        <v>3</v>
      </c>
      <c r="K6" s="7">
        <v>3</v>
      </c>
      <c r="L6" s="7">
        <v>3</v>
      </c>
      <c r="M6" s="7">
        <v>3</v>
      </c>
      <c r="N6" s="7">
        <v>3</v>
      </c>
      <c r="O6" s="7">
        <v>2</v>
      </c>
      <c r="P6" s="7">
        <v>2</v>
      </c>
      <c r="Q6" s="7">
        <v>2</v>
      </c>
      <c r="R6" s="7">
        <v>2</v>
      </c>
      <c r="S6" s="7">
        <v>1</v>
      </c>
      <c r="T6" s="7">
        <v>1</v>
      </c>
      <c r="U6" s="7">
        <v>1</v>
      </c>
      <c r="V6" s="7">
        <v>1</v>
      </c>
      <c r="W6" s="7">
        <v>1</v>
      </c>
      <c r="X6" s="7">
        <v>1</v>
      </c>
      <c r="Y6" s="7">
        <v>1</v>
      </c>
      <c r="Z6" s="7">
        <v>1</v>
      </c>
      <c r="AA6" s="7">
        <v>1</v>
      </c>
      <c r="AB6" s="7">
        <v>1</v>
      </c>
      <c r="AC6" s="7">
        <v>1</v>
      </c>
      <c r="AD6" s="7">
        <v>1</v>
      </c>
      <c r="AE6" s="7">
        <v>1</v>
      </c>
      <c r="AF6" s="7">
        <v>1</v>
      </c>
      <c r="AG6" s="7">
        <v>1</v>
      </c>
      <c r="AH6" s="7"/>
      <c r="AI6" s="7"/>
      <c r="AJ6" s="7"/>
      <c r="AK6" s="7"/>
      <c r="AL6" s="7"/>
      <c r="AM6" s="7"/>
      <c r="AN6" s="7"/>
      <c r="AO6" s="7"/>
      <c r="AP6" s="7"/>
    </row>
    <row r="7" spans="1:42" s="8" customFormat="1" x14ac:dyDescent="0.3">
      <c r="A7" s="6" t="s">
        <v>5</v>
      </c>
      <c r="B7" s="7">
        <f>B3+(3*B4)</f>
        <v>7.7058823529411757</v>
      </c>
      <c r="C7" s="7">
        <v>7.7058823529411757</v>
      </c>
      <c r="D7" s="7">
        <v>7.7058823529411757</v>
      </c>
      <c r="E7" s="7">
        <v>7.7058823529411757</v>
      </c>
      <c r="F7" s="7">
        <v>7.7058823529411757</v>
      </c>
      <c r="G7" s="7">
        <v>7.7058823529411757</v>
      </c>
      <c r="H7" s="7">
        <v>7.7058823529411757</v>
      </c>
      <c r="I7" s="7">
        <v>7.7058823529411757</v>
      </c>
      <c r="J7" s="7">
        <v>7.7058823529411757</v>
      </c>
      <c r="K7" s="7">
        <v>7.7058823529411757</v>
      </c>
      <c r="L7" s="7">
        <v>7.7058823529411757</v>
      </c>
      <c r="M7" s="7">
        <v>7.7058823529411757</v>
      </c>
      <c r="N7" s="7">
        <v>7.7058823529411757</v>
      </c>
      <c r="O7" s="7">
        <v>7.7058823529411757</v>
      </c>
      <c r="P7" s="7">
        <v>7.7058823529411757</v>
      </c>
      <c r="Q7" s="7">
        <v>7.7058823529411757</v>
      </c>
      <c r="R7" s="7">
        <v>7.7058823529411757</v>
      </c>
      <c r="S7" s="7">
        <f>S3+(3*S4)</f>
        <v>4.0808802290397619</v>
      </c>
      <c r="T7" s="7">
        <v>4.0808802290397619</v>
      </c>
      <c r="U7" s="7">
        <v>4.0808802290397619</v>
      </c>
      <c r="V7" s="7">
        <v>4.0808802290397619</v>
      </c>
      <c r="W7" s="7">
        <v>4.0808802290397619</v>
      </c>
      <c r="X7" s="7">
        <v>4.0808802290397619</v>
      </c>
      <c r="Y7" s="7">
        <v>4.0808802290397619</v>
      </c>
      <c r="Z7" s="7">
        <v>4.0808802290397619</v>
      </c>
      <c r="AA7" s="7">
        <v>4.0808802290397619</v>
      </c>
      <c r="AB7" s="7">
        <v>4.0808802290397619</v>
      </c>
      <c r="AC7" s="7">
        <v>4.0808802290397619</v>
      </c>
      <c r="AD7" s="7">
        <v>4.0808802290397619</v>
      </c>
      <c r="AE7" s="7">
        <f>AE3+(3*AE4)</f>
        <v>1</v>
      </c>
      <c r="AF7" s="7">
        <v>1</v>
      </c>
      <c r="AG7" s="7">
        <v>1</v>
      </c>
      <c r="AH7" s="7">
        <v>1</v>
      </c>
      <c r="AI7" s="7">
        <v>1</v>
      </c>
      <c r="AJ7" s="7">
        <v>1</v>
      </c>
      <c r="AK7" s="7">
        <v>1</v>
      </c>
      <c r="AL7" s="7">
        <v>1</v>
      </c>
      <c r="AM7" s="7">
        <v>1</v>
      </c>
      <c r="AN7" s="7">
        <v>1</v>
      </c>
      <c r="AO7" s="7">
        <v>1</v>
      </c>
      <c r="AP7" s="7">
        <v>1</v>
      </c>
    </row>
    <row r="8" spans="1:42" s="8" customFormat="1" x14ac:dyDescent="0.3">
      <c r="A8" s="6" t="s">
        <v>2</v>
      </c>
      <c r="B8" s="7">
        <f>B3</f>
        <v>3.1176470588235294</v>
      </c>
      <c r="C8" s="7">
        <v>3.1176470588235294</v>
      </c>
      <c r="D8" s="7">
        <v>3.1176470588235294</v>
      </c>
      <c r="E8" s="7">
        <v>3.1176470588235294</v>
      </c>
      <c r="F8" s="7">
        <v>3.1176470588235294</v>
      </c>
      <c r="G8" s="7">
        <v>3.1176470588235294</v>
      </c>
      <c r="H8" s="7">
        <v>3.1176470588235294</v>
      </c>
      <c r="I8" s="7">
        <v>3.1176470588235294</v>
      </c>
      <c r="J8" s="7">
        <v>3.1176470588235294</v>
      </c>
      <c r="K8" s="7">
        <v>3.1176470588235294</v>
      </c>
      <c r="L8" s="7">
        <v>3.1176470588235294</v>
      </c>
      <c r="M8" s="7">
        <v>3.1176470588235294</v>
      </c>
      <c r="N8" s="7">
        <v>3.1176470588235294</v>
      </c>
      <c r="O8" s="7">
        <v>3.1176470588235294</v>
      </c>
      <c r="P8" s="7">
        <v>3.1176470588235294</v>
      </c>
      <c r="Q8" s="7">
        <v>3.1176470588235294</v>
      </c>
      <c r="R8" s="7">
        <v>3.1176470588235294</v>
      </c>
      <c r="S8" s="7">
        <f>S3</f>
        <v>2.6666666666666665</v>
      </c>
      <c r="T8" s="7">
        <v>2.6666666666666665</v>
      </c>
      <c r="U8" s="7">
        <v>2.6666666666666665</v>
      </c>
      <c r="V8" s="7">
        <v>2.6666666666666665</v>
      </c>
      <c r="W8" s="7">
        <v>2.6666666666666665</v>
      </c>
      <c r="X8" s="7">
        <v>2.6666666666666665</v>
      </c>
      <c r="Y8" s="7">
        <v>2.6666666666666665</v>
      </c>
      <c r="Z8" s="7">
        <v>2.6666666666666665</v>
      </c>
      <c r="AA8" s="7">
        <v>2.6666666666666665</v>
      </c>
      <c r="AB8" s="7">
        <v>2.6666666666666665</v>
      </c>
      <c r="AC8" s="7">
        <v>2.6666666666666665</v>
      </c>
      <c r="AD8" s="7">
        <v>2.6666666666666665</v>
      </c>
      <c r="AE8" s="7">
        <f>AE3</f>
        <v>1</v>
      </c>
      <c r="AF8" s="7">
        <v>1</v>
      </c>
      <c r="AG8" s="7">
        <v>1</v>
      </c>
      <c r="AH8" s="7">
        <v>1</v>
      </c>
      <c r="AI8" s="7">
        <v>1</v>
      </c>
      <c r="AJ8" s="7">
        <v>1</v>
      </c>
      <c r="AK8" s="7">
        <v>1</v>
      </c>
      <c r="AL8" s="7">
        <v>1</v>
      </c>
      <c r="AM8" s="7">
        <v>1</v>
      </c>
      <c r="AN8" s="7">
        <v>1</v>
      </c>
      <c r="AO8" s="7">
        <v>1</v>
      </c>
      <c r="AP8" s="7">
        <v>1</v>
      </c>
    </row>
    <row r="9" spans="1:42" s="8" customFormat="1" x14ac:dyDescent="0.3">
      <c r="A9" s="6" t="s">
        <v>6</v>
      </c>
      <c r="B9" s="7">
        <f>B3</f>
        <v>3.1176470588235294</v>
      </c>
      <c r="C9" s="7">
        <v>3.1176470588235294</v>
      </c>
      <c r="D9" s="7">
        <v>3.1176470588235294</v>
      </c>
      <c r="E9" s="7">
        <v>3.1176470588235294</v>
      </c>
      <c r="F9" s="7">
        <v>3.1176470588235294</v>
      </c>
      <c r="G9" s="7">
        <v>3.1176470588235294</v>
      </c>
      <c r="H9" s="7">
        <v>3.1176470588235294</v>
      </c>
      <c r="I9" s="7">
        <v>3.1176470588235294</v>
      </c>
      <c r="J9" s="7">
        <v>3.1176470588235294</v>
      </c>
      <c r="K9" s="7">
        <v>3.1176470588235294</v>
      </c>
      <c r="L9" s="7">
        <v>3.1176470588235294</v>
      </c>
      <c r="M9" s="7">
        <v>3.1176470588235294</v>
      </c>
      <c r="N9" s="7">
        <v>3.1176470588235294</v>
      </c>
      <c r="O9" s="7">
        <v>3.1176470588235294</v>
      </c>
      <c r="P9" s="7">
        <v>3.1176470588235294</v>
      </c>
      <c r="Q9" s="7">
        <v>3.1176470588235294</v>
      </c>
      <c r="R9" s="7">
        <v>3.1176470588235294</v>
      </c>
      <c r="S9" s="7">
        <f>B3</f>
        <v>3.1176470588235294</v>
      </c>
      <c r="T9" s="7">
        <v>3.1176470588235294</v>
      </c>
      <c r="U9" s="7">
        <v>3.1176470588235294</v>
      </c>
      <c r="V9" s="7">
        <v>3.1176470588235294</v>
      </c>
      <c r="W9" s="7">
        <v>3.1176470588235294</v>
      </c>
      <c r="X9" s="7">
        <v>3.1176470588235294</v>
      </c>
      <c r="Y9" s="7">
        <v>3.1176470588235294</v>
      </c>
      <c r="Z9" s="7">
        <v>3.1176470588235294</v>
      </c>
      <c r="AA9" s="7">
        <v>3.1176470588235294</v>
      </c>
      <c r="AB9" s="7">
        <v>3.1176470588235294</v>
      </c>
      <c r="AC9" s="7">
        <v>3.1176470588235294</v>
      </c>
      <c r="AD9" s="7">
        <v>3.1176470588235294</v>
      </c>
      <c r="AE9" s="7">
        <f>B3</f>
        <v>3.1176470588235294</v>
      </c>
      <c r="AF9" s="7">
        <v>3.1176470588235294</v>
      </c>
      <c r="AG9" s="7">
        <v>3.1176470588235294</v>
      </c>
      <c r="AH9" s="7">
        <v>3.1176470588235294</v>
      </c>
      <c r="AI9" s="7">
        <v>3.1176470588235294</v>
      </c>
      <c r="AJ9" s="7">
        <v>3.1176470588235294</v>
      </c>
      <c r="AK9" s="7">
        <v>3.1176470588235294</v>
      </c>
      <c r="AL9" s="7">
        <v>3.1176470588235294</v>
      </c>
      <c r="AM9" s="7">
        <v>3.1176470588235294</v>
      </c>
      <c r="AN9" s="7">
        <v>3.1176470588235294</v>
      </c>
      <c r="AO9" s="7">
        <v>3.1176470588235294</v>
      </c>
      <c r="AP9" s="7">
        <v>3.1176470588235294</v>
      </c>
    </row>
    <row r="10" spans="1:42" s="8" customFormat="1" x14ac:dyDescent="0.3">
      <c r="A10" s="6" t="s">
        <v>7</v>
      </c>
      <c r="B10" s="7">
        <f>B3-(3*B4)</f>
        <v>-1.4705882352941173</v>
      </c>
      <c r="C10" s="7">
        <v>-1.4705882352941173</v>
      </c>
      <c r="D10" s="7">
        <v>-1.4705882352941173</v>
      </c>
      <c r="E10" s="7">
        <v>-1.4705882352941173</v>
      </c>
      <c r="F10" s="7">
        <v>-1.4705882352941173</v>
      </c>
      <c r="G10" s="7">
        <v>-1.4705882352941173</v>
      </c>
      <c r="H10" s="7">
        <v>-1.4705882352941173</v>
      </c>
      <c r="I10" s="7">
        <v>-1.4705882352941173</v>
      </c>
      <c r="J10" s="7">
        <v>-1.4705882352941173</v>
      </c>
      <c r="K10" s="7">
        <v>-1.4705882352941173</v>
      </c>
      <c r="L10" s="7">
        <v>-1.4705882352941173</v>
      </c>
      <c r="M10" s="7">
        <v>-1.4705882352941173</v>
      </c>
      <c r="N10" s="7">
        <v>-1.4705882352941173</v>
      </c>
      <c r="O10" s="7">
        <v>-1.4705882352941173</v>
      </c>
      <c r="P10" s="7">
        <v>-1.4705882352941173</v>
      </c>
      <c r="Q10" s="7">
        <v>-1.4705882352941173</v>
      </c>
      <c r="R10" s="7">
        <v>-1.4705882352941173</v>
      </c>
      <c r="S10" s="7">
        <f>S3-(3*S4)</f>
        <v>1.2524531042935716</v>
      </c>
      <c r="T10" s="7">
        <v>1.2524531042935716</v>
      </c>
      <c r="U10" s="7">
        <v>1.2524531042935716</v>
      </c>
      <c r="V10" s="7">
        <v>1.2524531042935716</v>
      </c>
      <c r="W10" s="7">
        <v>1.2524531042935716</v>
      </c>
      <c r="X10" s="7">
        <v>1.2524531042935716</v>
      </c>
      <c r="Y10" s="7">
        <v>1.2524531042935716</v>
      </c>
      <c r="Z10" s="7">
        <v>1.2524531042935716</v>
      </c>
      <c r="AA10" s="7">
        <v>1.2524531042935716</v>
      </c>
      <c r="AB10" s="7">
        <v>1.2524531042935716</v>
      </c>
      <c r="AC10" s="7">
        <v>1.2524531042935716</v>
      </c>
      <c r="AD10" s="7">
        <v>1.2524531042935716</v>
      </c>
      <c r="AE10" s="7">
        <f>AE3-(3*AE4)</f>
        <v>1</v>
      </c>
      <c r="AF10" s="7">
        <v>1</v>
      </c>
      <c r="AG10" s="7">
        <v>1</v>
      </c>
      <c r="AH10" s="7">
        <v>1</v>
      </c>
      <c r="AI10" s="7">
        <v>1</v>
      </c>
      <c r="AJ10" s="7">
        <v>1</v>
      </c>
      <c r="AK10" s="7">
        <v>1</v>
      </c>
      <c r="AL10" s="7">
        <v>1</v>
      </c>
      <c r="AM10" s="7">
        <v>1</v>
      </c>
      <c r="AN10" s="7">
        <v>1</v>
      </c>
      <c r="AO10" s="7">
        <v>1</v>
      </c>
      <c r="AP10" s="7">
        <v>1</v>
      </c>
    </row>
    <row r="11" spans="1:42" x14ac:dyDescent="0.3">
      <c r="A11" s="9"/>
    </row>
    <row r="12" spans="1:42" ht="15.6" x14ac:dyDescent="0.3">
      <c r="A12" s="1" t="s">
        <v>20</v>
      </c>
      <c r="B12" s="2" t="s">
        <v>1</v>
      </c>
      <c r="S12" s="2">
        <v>2015</v>
      </c>
      <c r="AE12" s="2">
        <v>2016</v>
      </c>
    </row>
    <row r="13" spans="1:42" s="2" customFormat="1" x14ac:dyDescent="0.3">
      <c r="A13" s="3" t="s">
        <v>2</v>
      </c>
      <c r="B13" s="3">
        <f>AVERAGE(B16:R16)</f>
        <v>3.8235294117647061</v>
      </c>
      <c r="S13" s="3">
        <f>AVERAGE(G16:R16)</f>
        <v>2.6666666666666665</v>
      </c>
      <c r="AE13" s="3">
        <f>AVERAGE(S16:AD16)</f>
        <v>1</v>
      </c>
    </row>
    <row r="14" spans="1:42" s="2" customFormat="1" x14ac:dyDescent="0.3">
      <c r="A14" s="3" t="s">
        <v>3</v>
      </c>
      <c r="B14" s="3">
        <f>_xlfn.STDEV.P(B16:R16)</f>
        <v>3.1851732636896197</v>
      </c>
      <c r="S14" s="3">
        <f>_xlfn.STDEV.P(G16:R16)</f>
        <v>0.47140452079103168</v>
      </c>
      <c r="AE14" s="3">
        <f>_xlfn.STDEV.P(S16:AD16)</f>
        <v>0</v>
      </c>
    </row>
    <row r="15" spans="1:42" s="2" customFormat="1" x14ac:dyDescent="0.3">
      <c r="A15" s="4"/>
      <c r="B15" s="5">
        <v>41852</v>
      </c>
      <c r="C15" s="5">
        <v>41883</v>
      </c>
      <c r="D15" s="5">
        <v>41913</v>
      </c>
      <c r="E15" s="5">
        <v>41944</v>
      </c>
      <c r="F15" s="5">
        <v>41974</v>
      </c>
      <c r="G15" s="5">
        <v>42005</v>
      </c>
      <c r="H15" s="5">
        <v>42036</v>
      </c>
      <c r="I15" s="5">
        <v>42064</v>
      </c>
      <c r="J15" s="5">
        <v>42095</v>
      </c>
      <c r="K15" s="5">
        <v>42125</v>
      </c>
      <c r="L15" s="5">
        <v>42156</v>
      </c>
      <c r="M15" s="5">
        <v>42186</v>
      </c>
      <c r="N15" s="5">
        <v>42217</v>
      </c>
      <c r="O15" s="5">
        <v>42248</v>
      </c>
      <c r="P15" s="5">
        <v>42278</v>
      </c>
      <c r="Q15" s="5">
        <v>42309</v>
      </c>
      <c r="R15" s="5">
        <v>42339</v>
      </c>
      <c r="S15" s="5">
        <v>42370</v>
      </c>
      <c r="T15" s="5">
        <v>42401</v>
      </c>
      <c r="U15" s="5">
        <v>42430</v>
      </c>
      <c r="V15" s="5">
        <v>42461</v>
      </c>
      <c r="W15" s="5">
        <v>42491</v>
      </c>
      <c r="X15" s="5">
        <v>42522</v>
      </c>
      <c r="Y15" s="5">
        <v>42552</v>
      </c>
      <c r="Z15" s="5">
        <v>42583</v>
      </c>
      <c r="AA15" s="5">
        <v>42614</v>
      </c>
      <c r="AB15" s="5">
        <v>42644</v>
      </c>
      <c r="AC15" s="5">
        <v>42675</v>
      </c>
      <c r="AD15" s="5">
        <v>42705</v>
      </c>
      <c r="AE15" s="5">
        <v>42736</v>
      </c>
      <c r="AF15" s="5">
        <v>42767</v>
      </c>
      <c r="AG15" s="5">
        <v>42795</v>
      </c>
      <c r="AH15" s="5">
        <v>42826</v>
      </c>
      <c r="AI15" s="5">
        <v>42856</v>
      </c>
      <c r="AJ15" s="5">
        <v>42887</v>
      </c>
      <c r="AK15" s="5">
        <v>42917</v>
      </c>
      <c r="AL15" s="5">
        <v>42948</v>
      </c>
      <c r="AM15" s="5">
        <v>42979</v>
      </c>
      <c r="AN15" s="5">
        <v>43009</v>
      </c>
      <c r="AO15" s="5">
        <v>43040</v>
      </c>
      <c r="AP15" s="5">
        <v>43070</v>
      </c>
    </row>
    <row r="16" spans="1:42" s="8" customFormat="1" x14ac:dyDescent="0.3">
      <c r="A16" s="6" t="s">
        <v>20</v>
      </c>
      <c r="B16" s="7">
        <v>15</v>
      </c>
      <c r="C16" s="7">
        <v>9</v>
      </c>
      <c r="D16" s="7">
        <v>3</v>
      </c>
      <c r="E16" s="7">
        <v>3</v>
      </c>
      <c r="F16" s="7">
        <v>3</v>
      </c>
      <c r="G16" s="7">
        <v>3</v>
      </c>
      <c r="H16" s="7">
        <v>3</v>
      </c>
      <c r="I16" s="7">
        <v>3</v>
      </c>
      <c r="J16" s="7">
        <v>3</v>
      </c>
      <c r="K16" s="7">
        <v>3</v>
      </c>
      <c r="L16" s="7">
        <v>3</v>
      </c>
      <c r="M16" s="7">
        <v>3</v>
      </c>
      <c r="N16" s="7">
        <v>3</v>
      </c>
      <c r="O16" s="7">
        <v>2</v>
      </c>
      <c r="P16" s="7">
        <v>2</v>
      </c>
      <c r="Q16" s="7">
        <v>2</v>
      </c>
      <c r="R16" s="7">
        <v>2</v>
      </c>
      <c r="S16" s="7">
        <v>1</v>
      </c>
      <c r="T16" s="7">
        <v>1</v>
      </c>
      <c r="U16" s="7">
        <v>1</v>
      </c>
      <c r="V16" s="7">
        <v>1</v>
      </c>
      <c r="W16" s="7">
        <v>1</v>
      </c>
      <c r="X16" s="7">
        <v>1</v>
      </c>
      <c r="Y16" s="7">
        <v>1</v>
      </c>
      <c r="Z16" s="7">
        <v>1</v>
      </c>
      <c r="AA16" s="7">
        <v>1</v>
      </c>
      <c r="AB16" s="7">
        <v>1</v>
      </c>
      <c r="AC16" s="7">
        <v>1</v>
      </c>
      <c r="AD16" s="7">
        <v>1</v>
      </c>
      <c r="AE16" s="7">
        <v>1</v>
      </c>
      <c r="AF16" s="7">
        <v>1</v>
      </c>
      <c r="AG16" s="7">
        <v>1</v>
      </c>
      <c r="AH16" s="7"/>
      <c r="AI16" s="7"/>
      <c r="AJ16" s="7"/>
      <c r="AK16" s="7"/>
      <c r="AL16" s="7"/>
      <c r="AM16" s="7"/>
      <c r="AN16" s="7"/>
      <c r="AO16" s="7"/>
      <c r="AP16" s="7"/>
    </row>
    <row r="17" spans="1:42" s="8" customFormat="1" x14ac:dyDescent="0.3">
      <c r="A17" s="6" t="s">
        <v>5</v>
      </c>
      <c r="B17" s="7">
        <f>B13+(3*B14)</f>
        <v>13.379049202833565</v>
      </c>
      <c r="C17" s="7">
        <v>13.379049202833565</v>
      </c>
      <c r="D17" s="7">
        <v>13.379049202833565</v>
      </c>
      <c r="E17" s="7">
        <v>13.379049202833565</v>
      </c>
      <c r="F17" s="7">
        <v>13.379049202833565</v>
      </c>
      <c r="G17" s="7">
        <v>13.379049202833565</v>
      </c>
      <c r="H17" s="7">
        <v>13.379049202833565</v>
      </c>
      <c r="I17" s="7">
        <v>13.379049202833565</v>
      </c>
      <c r="J17" s="7">
        <v>13.379049202833565</v>
      </c>
      <c r="K17" s="7">
        <v>13.379049202833565</v>
      </c>
      <c r="L17" s="7">
        <v>13.379049202833565</v>
      </c>
      <c r="M17" s="7">
        <v>13.379049202833565</v>
      </c>
      <c r="N17" s="7">
        <v>13.379049202833565</v>
      </c>
      <c r="O17" s="7">
        <v>13.379049202833565</v>
      </c>
      <c r="P17" s="7">
        <v>13.379049202833565</v>
      </c>
      <c r="Q17" s="7">
        <v>13.379049202833565</v>
      </c>
      <c r="R17" s="7">
        <v>13.379049202833565</v>
      </c>
      <c r="S17" s="7">
        <f>S13+(3*S14)</f>
        <v>4.0808802290397619</v>
      </c>
      <c r="T17" s="7">
        <v>4.0808802290397619</v>
      </c>
      <c r="U17" s="7">
        <v>4.0808802290397619</v>
      </c>
      <c r="V17" s="7">
        <v>4.0808802290397619</v>
      </c>
      <c r="W17" s="7">
        <v>4.0808802290397619</v>
      </c>
      <c r="X17" s="7">
        <v>4.0808802290397619</v>
      </c>
      <c r="Y17" s="7">
        <v>4.0808802290397619</v>
      </c>
      <c r="Z17" s="7">
        <v>4.0808802290397619</v>
      </c>
      <c r="AA17" s="7">
        <v>4.0808802290397619</v>
      </c>
      <c r="AB17" s="7">
        <v>4.0808802290397619</v>
      </c>
      <c r="AC17" s="7">
        <v>4.0808802290397619</v>
      </c>
      <c r="AD17" s="7">
        <v>4.0808802290397619</v>
      </c>
      <c r="AE17" s="7">
        <f>AE13+(3*AE14)</f>
        <v>1</v>
      </c>
      <c r="AF17" s="7">
        <v>1</v>
      </c>
      <c r="AG17" s="7">
        <v>1</v>
      </c>
      <c r="AH17" s="7">
        <v>1</v>
      </c>
      <c r="AI17" s="7">
        <v>1</v>
      </c>
      <c r="AJ17" s="7">
        <v>1</v>
      </c>
      <c r="AK17" s="7">
        <v>1</v>
      </c>
      <c r="AL17" s="7">
        <v>1</v>
      </c>
      <c r="AM17" s="7">
        <v>1</v>
      </c>
      <c r="AN17" s="7">
        <v>1</v>
      </c>
      <c r="AO17" s="7">
        <v>1</v>
      </c>
      <c r="AP17" s="7">
        <v>1</v>
      </c>
    </row>
    <row r="18" spans="1:42" s="8" customFormat="1" x14ac:dyDescent="0.3">
      <c r="A18" s="6" t="s">
        <v>2</v>
      </c>
      <c r="B18" s="7">
        <f>B13</f>
        <v>3.8235294117647061</v>
      </c>
      <c r="C18" s="7">
        <v>3.8235294117647061</v>
      </c>
      <c r="D18" s="7">
        <v>3.8235294117647061</v>
      </c>
      <c r="E18" s="7">
        <v>3.8235294117647061</v>
      </c>
      <c r="F18" s="7">
        <v>3.8235294117647061</v>
      </c>
      <c r="G18" s="7">
        <v>3.8235294117647061</v>
      </c>
      <c r="H18" s="7">
        <v>3.8235294117647061</v>
      </c>
      <c r="I18" s="7">
        <v>3.8235294117647061</v>
      </c>
      <c r="J18" s="7">
        <v>3.8235294117647061</v>
      </c>
      <c r="K18" s="7">
        <v>3.8235294117647061</v>
      </c>
      <c r="L18" s="7">
        <v>3.8235294117647061</v>
      </c>
      <c r="M18" s="7">
        <v>3.8235294117647061</v>
      </c>
      <c r="N18" s="7">
        <v>3.8235294117647061</v>
      </c>
      <c r="O18" s="7">
        <v>3.8235294117647061</v>
      </c>
      <c r="P18" s="7">
        <v>3.8235294117647061</v>
      </c>
      <c r="Q18" s="7">
        <v>3.8235294117647061</v>
      </c>
      <c r="R18" s="7">
        <v>3.8235294117647061</v>
      </c>
      <c r="S18" s="7">
        <f>S13</f>
        <v>2.6666666666666665</v>
      </c>
      <c r="T18" s="7">
        <v>2.6666666666666665</v>
      </c>
      <c r="U18" s="7">
        <v>2.6666666666666665</v>
      </c>
      <c r="V18" s="7">
        <v>2.6666666666666665</v>
      </c>
      <c r="W18" s="7">
        <v>2.6666666666666665</v>
      </c>
      <c r="X18" s="7">
        <v>2.6666666666666665</v>
      </c>
      <c r="Y18" s="7">
        <v>2.6666666666666665</v>
      </c>
      <c r="Z18" s="7">
        <v>2.6666666666666665</v>
      </c>
      <c r="AA18" s="7">
        <v>2.6666666666666665</v>
      </c>
      <c r="AB18" s="7">
        <v>2.6666666666666665</v>
      </c>
      <c r="AC18" s="7">
        <v>2.6666666666666665</v>
      </c>
      <c r="AD18" s="7">
        <v>2.6666666666666665</v>
      </c>
      <c r="AE18" s="7">
        <f>AE13</f>
        <v>1</v>
      </c>
      <c r="AF18" s="7">
        <v>1</v>
      </c>
      <c r="AG18" s="7">
        <v>1</v>
      </c>
      <c r="AH18" s="7">
        <v>1</v>
      </c>
      <c r="AI18" s="7">
        <v>1</v>
      </c>
      <c r="AJ18" s="7">
        <v>1</v>
      </c>
      <c r="AK18" s="7">
        <v>1</v>
      </c>
      <c r="AL18" s="7">
        <v>1</v>
      </c>
      <c r="AM18" s="7">
        <v>1</v>
      </c>
      <c r="AN18" s="7">
        <v>1</v>
      </c>
      <c r="AO18" s="7">
        <v>1</v>
      </c>
      <c r="AP18" s="7">
        <v>1</v>
      </c>
    </row>
    <row r="19" spans="1:42" s="8" customFormat="1" x14ac:dyDescent="0.3">
      <c r="A19" s="6" t="s">
        <v>6</v>
      </c>
      <c r="B19" s="7">
        <f>B13</f>
        <v>3.8235294117647061</v>
      </c>
      <c r="C19" s="7">
        <v>3.8235294117647061</v>
      </c>
      <c r="D19" s="7">
        <v>3.8235294117647061</v>
      </c>
      <c r="E19" s="7">
        <v>3.8235294117647061</v>
      </c>
      <c r="F19" s="7">
        <v>3.8235294117647061</v>
      </c>
      <c r="G19" s="7">
        <v>3.8235294117647061</v>
      </c>
      <c r="H19" s="7">
        <v>3.8235294117647061</v>
      </c>
      <c r="I19" s="7">
        <v>3.8235294117647061</v>
      </c>
      <c r="J19" s="7">
        <v>3.8235294117647061</v>
      </c>
      <c r="K19" s="7">
        <v>3.8235294117647061</v>
      </c>
      <c r="L19" s="7">
        <v>3.8235294117647061</v>
      </c>
      <c r="M19" s="7">
        <v>3.8235294117647061</v>
      </c>
      <c r="N19" s="7">
        <v>3.8235294117647061</v>
      </c>
      <c r="O19" s="7">
        <v>3.8235294117647061</v>
      </c>
      <c r="P19" s="7">
        <v>3.8235294117647061</v>
      </c>
      <c r="Q19" s="7">
        <v>3.8235294117647061</v>
      </c>
      <c r="R19" s="7">
        <v>3.8235294117647061</v>
      </c>
      <c r="S19" s="7">
        <f>B13</f>
        <v>3.8235294117647061</v>
      </c>
      <c r="T19" s="7">
        <v>3.8235294117647061</v>
      </c>
      <c r="U19" s="7">
        <v>3.8235294117647061</v>
      </c>
      <c r="V19" s="7">
        <v>3.8235294117647061</v>
      </c>
      <c r="W19" s="7">
        <v>3.8235294117647061</v>
      </c>
      <c r="X19" s="7">
        <v>3.8235294117647061</v>
      </c>
      <c r="Y19" s="7">
        <v>3.8235294117647061</v>
      </c>
      <c r="Z19" s="7">
        <v>3.8235294117647061</v>
      </c>
      <c r="AA19" s="7">
        <v>3.8235294117647061</v>
      </c>
      <c r="AB19" s="7">
        <v>3.8235294117647061</v>
      </c>
      <c r="AC19" s="7">
        <v>3.8235294117647061</v>
      </c>
      <c r="AD19" s="7">
        <v>3.8235294117647061</v>
      </c>
      <c r="AE19" s="7">
        <f>B13</f>
        <v>3.8235294117647061</v>
      </c>
      <c r="AF19" s="7">
        <v>3.8235294117647061</v>
      </c>
      <c r="AG19" s="7">
        <v>3.8235294117647061</v>
      </c>
      <c r="AH19" s="7">
        <v>3.8235294117647061</v>
      </c>
      <c r="AI19" s="7">
        <v>3.8235294117647061</v>
      </c>
      <c r="AJ19" s="7">
        <v>3.8235294117647061</v>
      </c>
      <c r="AK19" s="7">
        <v>3.8235294117647061</v>
      </c>
      <c r="AL19" s="7">
        <v>3.8235294117647061</v>
      </c>
      <c r="AM19" s="7">
        <v>3.8235294117647061</v>
      </c>
      <c r="AN19" s="7">
        <v>3.8235294117647061</v>
      </c>
      <c r="AO19" s="7">
        <v>3.8235294117647061</v>
      </c>
      <c r="AP19" s="7">
        <v>3.8235294117647061</v>
      </c>
    </row>
    <row r="20" spans="1:42" s="8" customFormat="1" x14ac:dyDescent="0.3">
      <c r="A20" s="6" t="s">
        <v>7</v>
      </c>
      <c r="B20" s="7">
        <f>B13-(3*B14)</f>
        <v>-5.7319903793041522</v>
      </c>
      <c r="C20" s="7">
        <v>-5.7319903793041522</v>
      </c>
      <c r="D20" s="7">
        <v>-5.7319903793041522</v>
      </c>
      <c r="E20" s="7">
        <v>-5.7319903793041522</v>
      </c>
      <c r="F20" s="7">
        <v>-5.7319903793041522</v>
      </c>
      <c r="G20" s="7">
        <v>-5.7319903793041522</v>
      </c>
      <c r="H20" s="7">
        <v>-5.7319903793041522</v>
      </c>
      <c r="I20" s="7">
        <v>-5.7319903793041522</v>
      </c>
      <c r="J20" s="7">
        <v>-5.7319903793041522</v>
      </c>
      <c r="K20" s="7">
        <v>-5.7319903793041522</v>
      </c>
      <c r="L20" s="7">
        <v>-5.7319903793041522</v>
      </c>
      <c r="M20" s="7">
        <v>-5.7319903793041522</v>
      </c>
      <c r="N20" s="7">
        <v>-5.7319903793041522</v>
      </c>
      <c r="O20" s="7">
        <v>-5.7319903793041522</v>
      </c>
      <c r="P20" s="7">
        <v>-5.7319903793041522</v>
      </c>
      <c r="Q20" s="7">
        <v>-5.7319903793041522</v>
      </c>
      <c r="R20" s="7">
        <v>-5.7319903793041522</v>
      </c>
      <c r="S20" s="7">
        <f>S13-(3*S14)</f>
        <v>1.2524531042935716</v>
      </c>
      <c r="T20" s="7">
        <v>1.2524531042935716</v>
      </c>
      <c r="U20" s="7">
        <v>1.2524531042935716</v>
      </c>
      <c r="V20" s="7">
        <v>1.2524531042935716</v>
      </c>
      <c r="W20" s="7">
        <v>1.2524531042935716</v>
      </c>
      <c r="X20" s="7">
        <v>1.2524531042935716</v>
      </c>
      <c r="Y20" s="7">
        <v>1.2524531042935716</v>
      </c>
      <c r="Z20" s="7">
        <v>1.2524531042935716</v>
      </c>
      <c r="AA20" s="7">
        <v>1.2524531042935716</v>
      </c>
      <c r="AB20" s="7">
        <v>1.2524531042935716</v>
      </c>
      <c r="AC20" s="7">
        <v>1.2524531042935716</v>
      </c>
      <c r="AD20" s="7">
        <v>1.2524531042935716</v>
      </c>
      <c r="AE20" s="7">
        <f>AE13-(3*AE14)</f>
        <v>1</v>
      </c>
      <c r="AF20" s="7">
        <v>1</v>
      </c>
      <c r="AG20" s="7">
        <v>1</v>
      </c>
      <c r="AH20" s="7">
        <v>1</v>
      </c>
      <c r="AI20" s="7">
        <v>1</v>
      </c>
      <c r="AJ20" s="7">
        <v>1</v>
      </c>
      <c r="AK20" s="7">
        <v>1</v>
      </c>
      <c r="AL20" s="7">
        <v>1</v>
      </c>
      <c r="AM20" s="7">
        <v>1</v>
      </c>
      <c r="AN20" s="7">
        <v>1</v>
      </c>
      <c r="AO20" s="7">
        <v>1</v>
      </c>
      <c r="AP20" s="7">
        <v>1</v>
      </c>
    </row>
    <row r="21" spans="1:42" x14ac:dyDescent="0.3">
      <c r="A21" s="9"/>
    </row>
    <row r="22" spans="1:42" ht="15.6" x14ac:dyDescent="0.3">
      <c r="A22" s="1" t="s">
        <v>22</v>
      </c>
      <c r="B22" s="2" t="s">
        <v>1</v>
      </c>
      <c r="S22" s="2">
        <v>2015</v>
      </c>
      <c r="AE22" s="2">
        <v>2016</v>
      </c>
    </row>
    <row r="23" spans="1:42" s="2" customFormat="1" x14ac:dyDescent="0.3">
      <c r="A23" s="3" t="s">
        <v>2</v>
      </c>
      <c r="B23" s="3">
        <f>AVERAGE(B26:R26)</f>
        <v>3.1176470588235294</v>
      </c>
      <c r="S23" s="3">
        <f>AVERAGE(G26:R26)</f>
        <v>2.6666666666666665</v>
      </c>
      <c r="AE23" s="3">
        <f>AVERAGE(S26:AD26)</f>
        <v>2.4166666666666665</v>
      </c>
    </row>
    <row r="24" spans="1:42" s="2" customFormat="1" x14ac:dyDescent="0.3">
      <c r="A24" s="3" t="s">
        <v>3</v>
      </c>
      <c r="B24" s="3">
        <f>_xlfn.STDEV.P(B26:R26)</f>
        <v>1.5294117647058822</v>
      </c>
      <c r="S24" s="3">
        <f>_xlfn.STDEV.P(G26:R26)</f>
        <v>0.47140452079103168</v>
      </c>
      <c r="AE24" s="3">
        <f>_xlfn.STDEV.P(S26:AD26)</f>
        <v>1.4409680388158819</v>
      </c>
    </row>
    <row r="25" spans="1:42" s="2" customFormat="1" x14ac:dyDescent="0.3">
      <c r="A25" s="4"/>
      <c r="B25" s="5">
        <v>41852</v>
      </c>
      <c r="C25" s="5">
        <v>41883</v>
      </c>
      <c r="D25" s="5">
        <v>41913</v>
      </c>
      <c r="E25" s="5">
        <v>41944</v>
      </c>
      <c r="F25" s="5">
        <v>41974</v>
      </c>
      <c r="G25" s="5">
        <v>42005</v>
      </c>
      <c r="H25" s="5">
        <v>42036</v>
      </c>
      <c r="I25" s="5">
        <v>42064</v>
      </c>
      <c r="J25" s="5">
        <v>42095</v>
      </c>
      <c r="K25" s="5">
        <v>42125</v>
      </c>
      <c r="L25" s="5">
        <v>42156</v>
      </c>
      <c r="M25" s="5">
        <v>42186</v>
      </c>
      <c r="N25" s="5">
        <v>42217</v>
      </c>
      <c r="O25" s="5">
        <v>42248</v>
      </c>
      <c r="P25" s="5">
        <v>42278</v>
      </c>
      <c r="Q25" s="5">
        <v>42309</v>
      </c>
      <c r="R25" s="5">
        <v>42339</v>
      </c>
      <c r="S25" s="5">
        <v>42370</v>
      </c>
      <c r="T25" s="5">
        <v>42401</v>
      </c>
      <c r="U25" s="5">
        <v>42430</v>
      </c>
      <c r="V25" s="5">
        <v>42461</v>
      </c>
      <c r="W25" s="5">
        <v>42491</v>
      </c>
      <c r="X25" s="5">
        <v>42522</v>
      </c>
      <c r="Y25" s="5">
        <v>42552</v>
      </c>
      <c r="Z25" s="5">
        <v>42583</v>
      </c>
      <c r="AA25" s="5">
        <v>42614</v>
      </c>
      <c r="AB25" s="5">
        <v>42644</v>
      </c>
      <c r="AC25" s="5">
        <v>42675</v>
      </c>
      <c r="AD25" s="5">
        <v>42705</v>
      </c>
      <c r="AE25" s="5">
        <v>42736</v>
      </c>
      <c r="AF25" s="5">
        <v>42767</v>
      </c>
      <c r="AG25" s="5">
        <v>42795</v>
      </c>
      <c r="AH25" s="5">
        <v>42826</v>
      </c>
      <c r="AI25" s="5">
        <v>42856</v>
      </c>
      <c r="AJ25" s="5">
        <v>42887</v>
      </c>
      <c r="AK25" s="5">
        <v>42917</v>
      </c>
      <c r="AL25" s="5">
        <v>42948</v>
      </c>
      <c r="AM25" s="5">
        <v>42979</v>
      </c>
      <c r="AN25" s="5">
        <v>43009</v>
      </c>
      <c r="AO25" s="5">
        <v>43040</v>
      </c>
      <c r="AP25" s="5">
        <v>43070</v>
      </c>
    </row>
    <row r="26" spans="1:42" s="8" customFormat="1" x14ac:dyDescent="0.3">
      <c r="A26" s="6" t="s">
        <v>22</v>
      </c>
      <c r="B26" s="7">
        <v>9</v>
      </c>
      <c r="C26" s="7">
        <v>3</v>
      </c>
      <c r="D26" s="7">
        <v>3</v>
      </c>
      <c r="E26" s="7">
        <v>3</v>
      </c>
      <c r="F26" s="7">
        <v>3</v>
      </c>
      <c r="G26" s="7">
        <v>3</v>
      </c>
      <c r="H26" s="7">
        <v>3</v>
      </c>
      <c r="I26" s="7">
        <v>3</v>
      </c>
      <c r="J26" s="7">
        <v>3</v>
      </c>
      <c r="K26" s="7">
        <v>3</v>
      </c>
      <c r="L26" s="7">
        <v>3</v>
      </c>
      <c r="M26" s="7">
        <v>3</v>
      </c>
      <c r="N26" s="7">
        <v>3</v>
      </c>
      <c r="O26" s="7">
        <v>2</v>
      </c>
      <c r="P26" s="7">
        <v>2</v>
      </c>
      <c r="Q26" s="7">
        <v>2</v>
      </c>
      <c r="R26" s="7">
        <v>2</v>
      </c>
      <c r="S26" s="7">
        <v>1</v>
      </c>
      <c r="T26" s="7">
        <v>1</v>
      </c>
      <c r="U26" s="7">
        <v>1</v>
      </c>
      <c r="V26" s="7">
        <v>1</v>
      </c>
      <c r="W26" s="7">
        <v>1</v>
      </c>
      <c r="X26" s="7">
        <v>2</v>
      </c>
      <c r="Y26" s="7">
        <v>2</v>
      </c>
      <c r="Z26" s="7">
        <v>4</v>
      </c>
      <c r="AA26" s="7">
        <v>5</v>
      </c>
      <c r="AB26" s="7">
        <v>4</v>
      </c>
      <c r="AC26" s="7">
        <v>4</v>
      </c>
      <c r="AD26" s="7">
        <v>3</v>
      </c>
      <c r="AE26" s="7">
        <v>3</v>
      </c>
      <c r="AF26" s="7">
        <v>1</v>
      </c>
      <c r="AG26" s="7">
        <v>1</v>
      </c>
      <c r="AH26" s="7"/>
      <c r="AI26" s="7"/>
      <c r="AJ26" s="7"/>
      <c r="AK26" s="7"/>
      <c r="AL26" s="7"/>
      <c r="AM26" s="7"/>
      <c r="AN26" s="7"/>
      <c r="AO26" s="7"/>
      <c r="AP26" s="7"/>
    </row>
    <row r="27" spans="1:42" s="8" customFormat="1" x14ac:dyDescent="0.3">
      <c r="A27" s="6" t="s">
        <v>5</v>
      </c>
      <c r="B27" s="7">
        <f>B23+(3*B24)</f>
        <v>7.7058823529411757</v>
      </c>
      <c r="C27" s="7">
        <v>7.7058823529411757</v>
      </c>
      <c r="D27" s="7">
        <v>7.7058823529411757</v>
      </c>
      <c r="E27" s="7">
        <v>7.7058823529411757</v>
      </c>
      <c r="F27" s="7">
        <v>7.7058823529411757</v>
      </c>
      <c r="G27" s="7">
        <v>7.7058823529411757</v>
      </c>
      <c r="H27" s="7">
        <v>7.7058823529411757</v>
      </c>
      <c r="I27" s="7">
        <v>7.7058823529411757</v>
      </c>
      <c r="J27" s="7">
        <v>7.7058823529411757</v>
      </c>
      <c r="K27" s="7">
        <v>7.7058823529411757</v>
      </c>
      <c r="L27" s="7">
        <v>7.7058823529411757</v>
      </c>
      <c r="M27" s="7">
        <v>7.7058823529411757</v>
      </c>
      <c r="N27" s="7">
        <v>7.7058823529411757</v>
      </c>
      <c r="O27" s="7">
        <v>7.7058823529411757</v>
      </c>
      <c r="P27" s="7">
        <v>7.7058823529411757</v>
      </c>
      <c r="Q27" s="7">
        <v>7.7058823529411757</v>
      </c>
      <c r="R27" s="7">
        <v>7.7058823529411757</v>
      </c>
      <c r="S27" s="7">
        <f>S23+(3*S24)</f>
        <v>4.0808802290397619</v>
      </c>
      <c r="T27" s="7">
        <v>4.0808802290397619</v>
      </c>
      <c r="U27" s="7">
        <v>4.0808802290397619</v>
      </c>
      <c r="V27" s="7">
        <v>4.0808802290397619</v>
      </c>
      <c r="W27" s="7">
        <v>4.0808802290397619</v>
      </c>
      <c r="X27" s="7">
        <v>4.0808802290397619</v>
      </c>
      <c r="Y27" s="7">
        <v>4.0808802290397619</v>
      </c>
      <c r="Z27" s="7">
        <v>4.0808802290397619</v>
      </c>
      <c r="AA27" s="7">
        <v>4.0808802290397619</v>
      </c>
      <c r="AB27" s="7">
        <v>4.0808802290397619</v>
      </c>
      <c r="AC27" s="7">
        <v>4.0808802290397619</v>
      </c>
      <c r="AD27" s="7">
        <v>4.0808802290397619</v>
      </c>
      <c r="AE27" s="7">
        <f>AE23+(3*AE24)</f>
        <v>6.7395707831143117</v>
      </c>
      <c r="AF27" s="7">
        <v>6.7395707831143117</v>
      </c>
      <c r="AG27" s="7">
        <v>6.7395707831143117</v>
      </c>
      <c r="AH27" s="7">
        <v>6.7395707831143117</v>
      </c>
      <c r="AI27" s="7">
        <v>6.7395707831143117</v>
      </c>
      <c r="AJ27" s="7">
        <v>6.7395707831143117</v>
      </c>
      <c r="AK27" s="7">
        <v>6.7395707831143117</v>
      </c>
      <c r="AL27" s="7">
        <v>6.7395707831143117</v>
      </c>
      <c r="AM27" s="7">
        <v>6.7395707831143117</v>
      </c>
      <c r="AN27" s="7">
        <v>6.7395707831143117</v>
      </c>
      <c r="AO27" s="7">
        <v>6.7395707831143117</v>
      </c>
      <c r="AP27" s="7">
        <v>6.7395707831143117</v>
      </c>
    </row>
    <row r="28" spans="1:42" s="8" customFormat="1" x14ac:dyDescent="0.3">
      <c r="A28" s="6" t="s">
        <v>2</v>
      </c>
      <c r="B28" s="7">
        <f>B23</f>
        <v>3.1176470588235294</v>
      </c>
      <c r="C28" s="7">
        <v>3.1176470588235294</v>
      </c>
      <c r="D28" s="7">
        <v>3.1176470588235294</v>
      </c>
      <c r="E28" s="7">
        <v>3.1176470588235294</v>
      </c>
      <c r="F28" s="7">
        <v>3.1176470588235294</v>
      </c>
      <c r="G28" s="7">
        <v>3.1176470588235294</v>
      </c>
      <c r="H28" s="7">
        <v>3.1176470588235294</v>
      </c>
      <c r="I28" s="7">
        <v>3.1176470588235294</v>
      </c>
      <c r="J28" s="7">
        <v>3.1176470588235294</v>
      </c>
      <c r="K28" s="7">
        <v>3.1176470588235294</v>
      </c>
      <c r="L28" s="7">
        <v>3.1176470588235294</v>
      </c>
      <c r="M28" s="7">
        <v>3.1176470588235294</v>
      </c>
      <c r="N28" s="7">
        <v>3.1176470588235294</v>
      </c>
      <c r="O28" s="7">
        <v>3.1176470588235294</v>
      </c>
      <c r="P28" s="7">
        <v>3.1176470588235294</v>
      </c>
      <c r="Q28" s="7">
        <v>3.1176470588235294</v>
      </c>
      <c r="R28" s="7">
        <v>3.1176470588235294</v>
      </c>
      <c r="S28" s="7">
        <f>S23</f>
        <v>2.6666666666666665</v>
      </c>
      <c r="T28" s="7">
        <v>2.6666666666666665</v>
      </c>
      <c r="U28" s="7">
        <v>2.6666666666666665</v>
      </c>
      <c r="V28" s="7">
        <v>2.6666666666666665</v>
      </c>
      <c r="W28" s="7">
        <v>2.6666666666666665</v>
      </c>
      <c r="X28" s="7">
        <v>2.6666666666666665</v>
      </c>
      <c r="Y28" s="7">
        <v>2.6666666666666665</v>
      </c>
      <c r="Z28" s="7">
        <v>2.6666666666666665</v>
      </c>
      <c r="AA28" s="7">
        <v>2.6666666666666665</v>
      </c>
      <c r="AB28" s="7">
        <v>2.6666666666666665</v>
      </c>
      <c r="AC28" s="7">
        <v>2.6666666666666665</v>
      </c>
      <c r="AD28" s="7">
        <v>2.6666666666666665</v>
      </c>
      <c r="AE28" s="7">
        <f>AE23</f>
        <v>2.4166666666666665</v>
      </c>
      <c r="AF28" s="7">
        <v>2.4166666666666665</v>
      </c>
      <c r="AG28" s="7">
        <v>2.4166666666666665</v>
      </c>
      <c r="AH28" s="7">
        <v>2.4166666666666665</v>
      </c>
      <c r="AI28" s="7">
        <v>2.4166666666666665</v>
      </c>
      <c r="AJ28" s="7">
        <v>2.4166666666666665</v>
      </c>
      <c r="AK28" s="7">
        <v>2.4166666666666665</v>
      </c>
      <c r="AL28" s="7">
        <v>2.4166666666666665</v>
      </c>
      <c r="AM28" s="7">
        <v>2.4166666666666665</v>
      </c>
      <c r="AN28" s="7">
        <v>2.4166666666666665</v>
      </c>
      <c r="AO28" s="7">
        <v>2.4166666666666665</v>
      </c>
      <c r="AP28" s="7">
        <v>2.4166666666666665</v>
      </c>
    </row>
    <row r="29" spans="1:42" s="8" customFormat="1" x14ac:dyDescent="0.3">
      <c r="A29" s="6" t="s">
        <v>6</v>
      </c>
      <c r="B29" s="7">
        <f>B23</f>
        <v>3.1176470588235294</v>
      </c>
      <c r="C29" s="7">
        <v>3.1176470588235294</v>
      </c>
      <c r="D29" s="7">
        <v>3.1176470588235294</v>
      </c>
      <c r="E29" s="7">
        <v>3.1176470588235294</v>
      </c>
      <c r="F29" s="7">
        <v>3.1176470588235294</v>
      </c>
      <c r="G29" s="7">
        <v>3.1176470588235294</v>
      </c>
      <c r="H29" s="7">
        <v>3.1176470588235294</v>
      </c>
      <c r="I29" s="7">
        <v>3.1176470588235294</v>
      </c>
      <c r="J29" s="7">
        <v>3.1176470588235294</v>
      </c>
      <c r="K29" s="7">
        <v>3.1176470588235294</v>
      </c>
      <c r="L29" s="7">
        <v>3.1176470588235294</v>
      </c>
      <c r="M29" s="7">
        <v>3.1176470588235294</v>
      </c>
      <c r="N29" s="7">
        <v>3.1176470588235294</v>
      </c>
      <c r="O29" s="7">
        <v>3.1176470588235294</v>
      </c>
      <c r="P29" s="7">
        <v>3.1176470588235294</v>
      </c>
      <c r="Q29" s="7">
        <v>3.1176470588235294</v>
      </c>
      <c r="R29" s="7">
        <v>3.1176470588235294</v>
      </c>
      <c r="S29" s="7">
        <f>B23</f>
        <v>3.1176470588235294</v>
      </c>
      <c r="T29" s="7">
        <v>3.1176470588235294</v>
      </c>
      <c r="U29" s="7">
        <v>3.1176470588235294</v>
      </c>
      <c r="V29" s="7">
        <v>3.1176470588235294</v>
      </c>
      <c r="W29" s="7">
        <v>3.1176470588235294</v>
      </c>
      <c r="X29" s="7">
        <v>3.1176470588235294</v>
      </c>
      <c r="Y29" s="7">
        <v>3.1176470588235294</v>
      </c>
      <c r="Z29" s="7">
        <v>3.1176470588235294</v>
      </c>
      <c r="AA29" s="7">
        <v>3.1176470588235294</v>
      </c>
      <c r="AB29" s="7">
        <v>3.1176470588235294</v>
      </c>
      <c r="AC29" s="7">
        <v>3.1176470588235294</v>
      </c>
      <c r="AD29" s="7">
        <v>3.1176470588235294</v>
      </c>
      <c r="AE29" s="7">
        <f>B23</f>
        <v>3.1176470588235294</v>
      </c>
      <c r="AF29" s="7">
        <v>3.1176470588235294</v>
      </c>
      <c r="AG29" s="7">
        <v>3.1176470588235294</v>
      </c>
      <c r="AH29" s="7">
        <v>3.1176470588235294</v>
      </c>
      <c r="AI29" s="7">
        <v>3.1176470588235294</v>
      </c>
      <c r="AJ29" s="7">
        <v>3.1176470588235294</v>
      </c>
      <c r="AK29" s="7">
        <v>3.1176470588235294</v>
      </c>
      <c r="AL29" s="7">
        <v>3.1176470588235294</v>
      </c>
      <c r="AM29" s="7">
        <v>3.1176470588235294</v>
      </c>
      <c r="AN29" s="7">
        <v>3.1176470588235294</v>
      </c>
      <c r="AO29" s="7">
        <v>3.1176470588235294</v>
      </c>
      <c r="AP29" s="7">
        <v>3.1176470588235294</v>
      </c>
    </row>
    <row r="30" spans="1:42" s="8" customFormat="1" x14ac:dyDescent="0.3">
      <c r="A30" s="6" t="s">
        <v>7</v>
      </c>
      <c r="B30" s="7">
        <f>B23-(3*B24)</f>
        <v>-1.4705882352941173</v>
      </c>
      <c r="C30" s="7">
        <v>-1.4705882352941173</v>
      </c>
      <c r="D30" s="7">
        <v>-1.4705882352941173</v>
      </c>
      <c r="E30" s="7">
        <v>-1.4705882352941173</v>
      </c>
      <c r="F30" s="7">
        <v>-1.4705882352941173</v>
      </c>
      <c r="G30" s="7">
        <v>-1.4705882352941173</v>
      </c>
      <c r="H30" s="7">
        <v>-1.4705882352941173</v>
      </c>
      <c r="I30" s="7">
        <v>-1.4705882352941173</v>
      </c>
      <c r="J30" s="7">
        <v>-1.4705882352941173</v>
      </c>
      <c r="K30" s="7">
        <v>-1.4705882352941173</v>
      </c>
      <c r="L30" s="7">
        <v>-1.4705882352941173</v>
      </c>
      <c r="M30" s="7">
        <v>-1.4705882352941173</v>
      </c>
      <c r="N30" s="7">
        <v>-1.4705882352941173</v>
      </c>
      <c r="O30" s="7">
        <v>-1.4705882352941173</v>
      </c>
      <c r="P30" s="7">
        <v>-1.4705882352941173</v>
      </c>
      <c r="Q30" s="7">
        <v>-1.4705882352941173</v>
      </c>
      <c r="R30" s="7">
        <v>-1.4705882352941173</v>
      </c>
      <c r="S30" s="7">
        <f>S23-(3*S24)</f>
        <v>1.2524531042935716</v>
      </c>
      <c r="T30" s="7">
        <v>1.2524531042935716</v>
      </c>
      <c r="U30" s="7">
        <v>1.2524531042935716</v>
      </c>
      <c r="V30" s="7">
        <v>1.2524531042935716</v>
      </c>
      <c r="W30" s="7">
        <v>1.2524531042935716</v>
      </c>
      <c r="X30" s="7">
        <v>1.2524531042935716</v>
      </c>
      <c r="Y30" s="7">
        <v>1.2524531042935716</v>
      </c>
      <c r="Z30" s="7">
        <v>1.2524531042935716</v>
      </c>
      <c r="AA30" s="7">
        <v>1.2524531042935716</v>
      </c>
      <c r="AB30" s="7">
        <v>1.2524531042935716</v>
      </c>
      <c r="AC30" s="7">
        <v>1.2524531042935716</v>
      </c>
      <c r="AD30" s="7">
        <v>1.2524531042935716</v>
      </c>
      <c r="AE30" s="7">
        <f>AE23-(3*AE24)</f>
        <v>-1.9062374497809791</v>
      </c>
      <c r="AF30" s="7">
        <v>-1.9062374497809791</v>
      </c>
      <c r="AG30" s="7">
        <v>-1.9062374497809791</v>
      </c>
      <c r="AH30" s="7">
        <v>-1.9062374497809791</v>
      </c>
      <c r="AI30" s="7">
        <v>-1.9062374497809791</v>
      </c>
      <c r="AJ30" s="7">
        <v>-1.9062374497809791</v>
      </c>
      <c r="AK30" s="7">
        <v>-1.9062374497809791</v>
      </c>
      <c r="AL30" s="7">
        <v>-1.9062374497809791</v>
      </c>
      <c r="AM30" s="7">
        <v>-1.9062374497809791</v>
      </c>
      <c r="AN30" s="7">
        <v>-1.9062374497809791</v>
      </c>
      <c r="AO30" s="7">
        <v>-1.9062374497809791</v>
      </c>
      <c r="AP30" s="7">
        <v>-1.9062374497809791</v>
      </c>
    </row>
    <row r="31" spans="1:42" x14ac:dyDescent="0.3">
      <c r="A31" s="9"/>
    </row>
    <row r="32" spans="1:42" ht="21" x14ac:dyDescent="0.4">
      <c r="A32" s="11" t="s">
        <v>33</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row>
    <row r="33" spans="1:42" ht="15.6" x14ac:dyDescent="0.3">
      <c r="A33" s="1" t="s">
        <v>32</v>
      </c>
      <c r="B33" s="2" t="s">
        <v>1</v>
      </c>
      <c r="S33" s="2">
        <v>2015</v>
      </c>
      <c r="T33" s="2" t="s">
        <v>34</v>
      </c>
      <c r="AE33" s="2">
        <v>2016</v>
      </c>
    </row>
    <row r="34" spans="1:42" s="2" customFormat="1" x14ac:dyDescent="0.3">
      <c r="A34" s="3" t="s">
        <v>2</v>
      </c>
      <c r="B34" s="3" t="e">
        <f>AVERAGE(B37:R37)</f>
        <v>#DIV/0!</v>
      </c>
      <c r="S34" s="13">
        <f>AVERAGE(S37:AD37)</f>
        <v>13.75</v>
      </c>
      <c r="AE34" s="3">
        <f>AVERAGE(S37:AD37)</f>
        <v>13.75</v>
      </c>
    </row>
    <row r="35" spans="1:42" s="2" customFormat="1" x14ac:dyDescent="0.3">
      <c r="A35" s="3" t="s">
        <v>3</v>
      </c>
      <c r="B35" s="3" t="e">
        <f>_xlfn.STDEV.P(B37:R37)</f>
        <v>#DIV/0!</v>
      </c>
      <c r="S35" s="3">
        <f>_xlfn.STDEV.P(S37:AD37)</f>
        <v>9.5142437079009774</v>
      </c>
      <c r="AE35" s="3">
        <f>_xlfn.STDEV.P(S37:AD37)</f>
        <v>9.5142437079009774</v>
      </c>
    </row>
    <row r="36" spans="1:42" s="2" customFormat="1" x14ac:dyDescent="0.3">
      <c r="A36" s="4"/>
      <c r="B36" s="5">
        <v>41852</v>
      </c>
      <c r="C36" s="5">
        <v>41883</v>
      </c>
      <c r="D36" s="5">
        <v>41913</v>
      </c>
      <c r="E36" s="5">
        <v>41944</v>
      </c>
      <c r="F36" s="5">
        <v>41974</v>
      </c>
      <c r="G36" s="5">
        <v>42005</v>
      </c>
      <c r="H36" s="5">
        <v>42036</v>
      </c>
      <c r="I36" s="5">
        <v>42064</v>
      </c>
      <c r="J36" s="5">
        <v>42095</v>
      </c>
      <c r="K36" s="5">
        <v>42125</v>
      </c>
      <c r="L36" s="5">
        <v>42156</v>
      </c>
      <c r="M36" s="5">
        <v>42186</v>
      </c>
      <c r="N36" s="5">
        <v>42217</v>
      </c>
      <c r="O36" s="5">
        <v>42248</v>
      </c>
      <c r="P36" s="5">
        <v>42278</v>
      </c>
      <c r="Q36" s="5">
        <v>42309</v>
      </c>
      <c r="R36" s="5">
        <v>42339</v>
      </c>
      <c r="S36" s="5">
        <v>42370</v>
      </c>
      <c r="T36" s="5">
        <v>42401</v>
      </c>
      <c r="U36" s="5">
        <v>42430</v>
      </c>
      <c r="V36" s="5">
        <v>42461</v>
      </c>
      <c r="W36" s="5">
        <v>42491</v>
      </c>
      <c r="X36" s="5">
        <v>42522</v>
      </c>
      <c r="Y36" s="5">
        <v>42552</v>
      </c>
      <c r="Z36" s="5">
        <v>42583</v>
      </c>
      <c r="AA36" s="5">
        <v>42614</v>
      </c>
      <c r="AB36" s="5">
        <v>42644</v>
      </c>
      <c r="AC36" s="5">
        <v>42675</v>
      </c>
      <c r="AD36" s="5">
        <v>42705</v>
      </c>
      <c r="AE36" s="5">
        <v>42736</v>
      </c>
      <c r="AF36" s="5">
        <v>42767</v>
      </c>
      <c r="AG36" s="5">
        <v>42795</v>
      </c>
      <c r="AH36" s="5">
        <v>42826</v>
      </c>
      <c r="AI36" s="5">
        <v>42856</v>
      </c>
      <c r="AJ36" s="5">
        <v>42887</v>
      </c>
      <c r="AK36" s="5">
        <v>42917</v>
      </c>
      <c r="AL36" s="5">
        <v>42948</v>
      </c>
      <c r="AM36" s="5">
        <v>42979</v>
      </c>
      <c r="AN36" s="5">
        <v>43009</v>
      </c>
      <c r="AO36" s="5">
        <v>43040</v>
      </c>
      <c r="AP36" s="5">
        <v>43070</v>
      </c>
    </row>
    <row r="37" spans="1:42" s="8" customFormat="1" x14ac:dyDescent="0.3">
      <c r="A37" s="6" t="s">
        <v>32</v>
      </c>
      <c r="B37" s="7"/>
      <c r="C37" s="7"/>
      <c r="D37" s="7"/>
      <c r="E37" s="7"/>
      <c r="F37" s="7"/>
      <c r="G37" s="7"/>
      <c r="H37" s="7"/>
      <c r="I37" s="7"/>
      <c r="J37" s="7"/>
      <c r="K37" s="7"/>
      <c r="L37" s="7"/>
      <c r="M37" s="7"/>
      <c r="N37" s="7"/>
      <c r="O37" s="7"/>
      <c r="P37" s="7"/>
      <c r="Q37" s="7"/>
      <c r="R37" s="7"/>
      <c r="S37" s="7">
        <v>25</v>
      </c>
      <c r="T37" s="7">
        <v>25</v>
      </c>
      <c r="U37" s="7">
        <v>25</v>
      </c>
      <c r="V37" s="7">
        <v>25</v>
      </c>
      <c r="W37" s="7">
        <v>25</v>
      </c>
      <c r="X37" s="7">
        <v>6</v>
      </c>
      <c r="Y37" s="7">
        <v>6</v>
      </c>
      <c r="Z37" s="7">
        <v>6</v>
      </c>
      <c r="AA37" s="7">
        <v>6</v>
      </c>
      <c r="AB37" s="7">
        <v>6</v>
      </c>
      <c r="AC37" s="7">
        <v>5</v>
      </c>
      <c r="AD37" s="7">
        <v>5</v>
      </c>
      <c r="AE37" s="7">
        <v>5</v>
      </c>
      <c r="AF37" s="7">
        <v>5</v>
      </c>
      <c r="AG37" s="7"/>
      <c r="AH37" s="7"/>
      <c r="AI37" s="7"/>
      <c r="AJ37" s="7"/>
      <c r="AK37" s="7"/>
      <c r="AL37" s="7"/>
      <c r="AM37" s="7"/>
      <c r="AN37" s="7"/>
      <c r="AO37" s="7"/>
      <c r="AP37" s="7"/>
    </row>
    <row r="38" spans="1:42" s="8" customFormat="1" x14ac:dyDescent="0.3">
      <c r="A38" s="6" t="s">
        <v>5</v>
      </c>
      <c r="B38" s="7" t="e">
        <f>B34+(3*B35)</f>
        <v>#DIV/0!</v>
      </c>
      <c r="C38" s="7"/>
      <c r="D38" s="7"/>
      <c r="E38" s="7"/>
      <c r="F38" s="7"/>
      <c r="G38" s="7"/>
      <c r="H38" s="7"/>
      <c r="I38" s="7"/>
      <c r="J38" s="7"/>
      <c r="K38" s="7"/>
      <c r="L38" s="7"/>
      <c r="M38" s="7"/>
      <c r="N38" s="7"/>
      <c r="O38" s="7"/>
      <c r="P38" s="7"/>
      <c r="Q38" s="7"/>
      <c r="R38" s="7"/>
      <c r="S38" s="7">
        <f>S34+(3*S35)</f>
        <v>42.292731123702936</v>
      </c>
      <c r="T38" s="7">
        <v>42.292731123702936</v>
      </c>
      <c r="U38" s="7">
        <v>42.292731123702936</v>
      </c>
      <c r="V38" s="7">
        <v>42.292731123702936</v>
      </c>
      <c r="W38" s="7">
        <v>42.292731123702936</v>
      </c>
      <c r="X38" s="7">
        <v>42.292731123702936</v>
      </c>
      <c r="Y38" s="7">
        <v>42.292731123702936</v>
      </c>
      <c r="Z38" s="7">
        <v>42.292731123702936</v>
      </c>
      <c r="AA38" s="7">
        <v>42.292731123702936</v>
      </c>
      <c r="AB38" s="7">
        <v>42.292731123702936</v>
      </c>
      <c r="AC38" s="7">
        <v>42.292731123702936</v>
      </c>
      <c r="AD38" s="7">
        <v>42.292731123702936</v>
      </c>
      <c r="AE38" s="7">
        <f>AE34+(3*AE35)</f>
        <v>42.292731123702936</v>
      </c>
      <c r="AF38" s="7">
        <v>42.292731123702936</v>
      </c>
      <c r="AG38" s="7">
        <v>42.292731123702936</v>
      </c>
      <c r="AH38" s="7">
        <v>42.292731123702936</v>
      </c>
      <c r="AI38" s="7">
        <v>42.292731123702936</v>
      </c>
      <c r="AJ38" s="7">
        <v>42.292731123702936</v>
      </c>
      <c r="AK38" s="7">
        <v>42.292731123702936</v>
      </c>
      <c r="AL38" s="7">
        <v>42.292731123702936</v>
      </c>
      <c r="AM38" s="7">
        <v>42.292731123702936</v>
      </c>
      <c r="AN38" s="7">
        <v>42.292731123702936</v>
      </c>
      <c r="AO38" s="7">
        <v>42.292731123702936</v>
      </c>
      <c r="AP38" s="7">
        <v>42.292731123702936</v>
      </c>
    </row>
    <row r="39" spans="1:42" s="8" customFormat="1" x14ac:dyDescent="0.3">
      <c r="A39" s="6" t="s">
        <v>2</v>
      </c>
      <c r="B39" s="7" t="e">
        <f>B34</f>
        <v>#DIV/0!</v>
      </c>
      <c r="C39" s="7"/>
      <c r="D39" s="7"/>
      <c r="E39" s="7"/>
      <c r="F39" s="7"/>
      <c r="G39" s="7"/>
      <c r="H39" s="7"/>
      <c r="I39" s="7"/>
      <c r="J39" s="7"/>
      <c r="K39" s="7"/>
      <c r="L39" s="7"/>
      <c r="M39" s="7"/>
      <c r="N39" s="7"/>
      <c r="O39" s="7"/>
      <c r="P39" s="7"/>
      <c r="Q39" s="7"/>
      <c r="R39" s="7"/>
      <c r="S39" s="7">
        <f>S34</f>
        <v>13.75</v>
      </c>
      <c r="T39" s="7">
        <v>13.75</v>
      </c>
      <c r="U39" s="7">
        <v>13.75</v>
      </c>
      <c r="V39" s="7">
        <v>13.75</v>
      </c>
      <c r="W39" s="7">
        <v>13.75</v>
      </c>
      <c r="X39" s="7">
        <v>13.75</v>
      </c>
      <c r="Y39" s="7">
        <v>13.75</v>
      </c>
      <c r="Z39" s="7">
        <v>13.75</v>
      </c>
      <c r="AA39" s="7">
        <v>13.75</v>
      </c>
      <c r="AB39" s="7">
        <v>13.75</v>
      </c>
      <c r="AC39" s="7">
        <v>13.75</v>
      </c>
      <c r="AD39" s="7">
        <v>13.75</v>
      </c>
      <c r="AE39" s="7">
        <f>AE34</f>
        <v>13.75</v>
      </c>
      <c r="AF39" s="7">
        <v>13.75</v>
      </c>
      <c r="AG39" s="7">
        <v>13.75</v>
      </c>
      <c r="AH39" s="7">
        <v>13.75</v>
      </c>
      <c r="AI39" s="7">
        <v>13.75</v>
      </c>
      <c r="AJ39" s="7">
        <v>13.75</v>
      </c>
      <c r="AK39" s="7">
        <v>13.75</v>
      </c>
      <c r="AL39" s="7">
        <v>13.75</v>
      </c>
      <c r="AM39" s="7">
        <v>13.75</v>
      </c>
      <c r="AN39" s="7">
        <v>13.75</v>
      </c>
      <c r="AO39" s="7">
        <v>13.75</v>
      </c>
      <c r="AP39" s="7">
        <v>13.75</v>
      </c>
    </row>
    <row r="40" spans="1:42" s="8" customFormat="1" x14ac:dyDescent="0.3">
      <c r="A40" s="6" t="s">
        <v>6</v>
      </c>
      <c r="B40" s="7" t="e">
        <f>B34</f>
        <v>#DIV/0!</v>
      </c>
      <c r="C40" s="7"/>
      <c r="D40" s="7"/>
      <c r="E40" s="7"/>
      <c r="F40" s="7"/>
      <c r="G40" s="7"/>
      <c r="H40" s="7"/>
      <c r="I40" s="7"/>
      <c r="J40" s="7"/>
      <c r="K40" s="7"/>
      <c r="L40" s="7"/>
      <c r="M40" s="7"/>
      <c r="N40" s="7"/>
      <c r="O40" s="7"/>
      <c r="P40" s="7"/>
      <c r="Q40" s="7"/>
      <c r="R40" s="7"/>
      <c r="S40" s="7">
        <f>S34</f>
        <v>13.75</v>
      </c>
      <c r="T40" s="7">
        <v>13.75</v>
      </c>
      <c r="U40" s="7">
        <v>13.75</v>
      </c>
      <c r="V40" s="7">
        <v>13.75</v>
      </c>
      <c r="W40" s="7">
        <v>13.75</v>
      </c>
      <c r="X40" s="7">
        <v>13.75</v>
      </c>
      <c r="Y40" s="7">
        <v>13.75</v>
      </c>
      <c r="Z40" s="7">
        <v>13.75</v>
      </c>
      <c r="AA40" s="7">
        <v>13.75</v>
      </c>
      <c r="AB40" s="7">
        <v>13.75</v>
      </c>
      <c r="AC40" s="7">
        <v>13.75</v>
      </c>
      <c r="AD40" s="7">
        <v>13.75</v>
      </c>
      <c r="AE40" s="7">
        <f>S34</f>
        <v>13.75</v>
      </c>
      <c r="AF40" s="7">
        <v>13.75</v>
      </c>
      <c r="AG40" s="7">
        <v>13.75</v>
      </c>
      <c r="AH40" s="7">
        <v>13.75</v>
      </c>
      <c r="AI40" s="7">
        <v>13.75</v>
      </c>
      <c r="AJ40" s="7">
        <v>13.75</v>
      </c>
      <c r="AK40" s="7">
        <v>13.75</v>
      </c>
      <c r="AL40" s="7">
        <v>13.75</v>
      </c>
      <c r="AM40" s="7">
        <v>13.75</v>
      </c>
      <c r="AN40" s="7">
        <v>13.75</v>
      </c>
      <c r="AO40" s="7">
        <v>13.75</v>
      </c>
      <c r="AP40" s="7">
        <v>13.75</v>
      </c>
    </row>
    <row r="41" spans="1:42" s="8" customFormat="1" x14ac:dyDescent="0.3">
      <c r="A41" s="6" t="s">
        <v>7</v>
      </c>
      <c r="B41" s="7" t="e">
        <f>B34-(3*B35)</f>
        <v>#DIV/0!</v>
      </c>
      <c r="C41" s="7"/>
      <c r="D41" s="7"/>
      <c r="E41" s="7"/>
      <c r="F41" s="7"/>
      <c r="G41" s="7"/>
      <c r="H41" s="7"/>
      <c r="I41" s="7"/>
      <c r="J41" s="7"/>
      <c r="K41" s="7"/>
      <c r="L41" s="7"/>
      <c r="M41" s="7"/>
      <c r="N41" s="7"/>
      <c r="O41" s="7"/>
      <c r="P41" s="7"/>
      <c r="Q41" s="7"/>
      <c r="R41" s="7"/>
      <c r="S41" s="7">
        <f>S34-(3*S35)</f>
        <v>-14.792731123702932</v>
      </c>
      <c r="T41" s="7">
        <v>-14.792731123702932</v>
      </c>
      <c r="U41" s="7">
        <v>-14.792731123702932</v>
      </c>
      <c r="V41" s="7">
        <v>-14.792731123702932</v>
      </c>
      <c r="W41" s="7">
        <v>-14.792731123702932</v>
      </c>
      <c r="X41" s="7">
        <v>-14.792731123702932</v>
      </c>
      <c r="Y41" s="7">
        <v>-14.792731123702932</v>
      </c>
      <c r="Z41" s="7">
        <v>-14.792731123702932</v>
      </c>
      <c r="AA41" s="7">
        <v>-14.792731123702932</v>
      </c>
      <c r="AB41" s="7">
        <v>-14.792731123702932</v>
      </c>
      <c r="AC41" s="7">
        <v>-14.792731123702932</v>
      </c>
      <c r="AD41" s="7">
        <v>-14.792731123702932</v>
      </c>
      <c r="AE41" s="7">
        <f>AE34-(3*AE35)</f>
        <v>-14.792731123702932</v>
      </c>
      <c r="AF41" s="7">
        <v>-14.792731123702932</v>
      </c>
      <c r="AG41" s="7">
        <v>-14.792731123702932</v>
      </c>
      <c r="AH41" s="7">
        <v>-14.792731123702932</v>
      </c>
      <c r="AI41" s="7">
        <v>-14.792731123702932</v>
      </c>
      <c r="AJ41" s="7">
        <v>-14.792731123702932</v>
      </c>
      <c r="AK41" s="7">
        <v>-14.792731123702932</v>
      </c>
      <c r="AL41" s="7">
        <v>-14.792731123702932</v>
      </c>
      <c r="AM41" s="7">
        <v>-14.792731123702932</v>
      </c>
      <c r="AN41" s="7">
        <v>-14.792731123702932</v>
      </c>
      <c r="AO41" s="7">
        <v>-14.792731123702932</v>
      </c>
      <c r="AP41" s="7">
        <v>-14.792731123702932</v>
      </c>
    </row>
    <row r="43" spans="1:42" ht="15.6" x14ac:dyDescent="0.3">
      <c r="A43" s="1" t="s">
        <v>20</v>
      </c>
      <c r="B43" s="2" t="s">
        <v>1</v>
      </c>
      <c r="S43" s="2">
        <v>2015</v>
      </c>
      <c r="T43" s="2" t="s">
        <v>34</v>
      </c>
      <c r="AE43" s="2">
        <v>2016</v>
      </c>
    </row>
    <row r="44" spans="1:42" s="2" customFormat="1" x14ac:dyDescent="0.3">
      <c r="A44" s="3" t="s">
        <v>2</v>
      </c>
      <c r="B44" s="3" t="e">
        <f>AVERAGE(B47:R47)</f>
        <v>#DIV/0!</v>
      </c>
      <c r="S44" s="13">
        <f>AVERAGE(S47:AD47)</f>
        <v>15</v>
      </c>
      <c r="AE44" s="3">
        <f>AVERAGE(S47:AD47)</f>
        <v>15</v>
      </c>
    </row>
    <row r="45" spans="1:42" s="2" customFormat="1" x14ac:dyDescent="0.3">
      <c r="A45" s="3" t="s">
        <v>3</v>
      </c>
      <c r="B45" s="3" t="e">
        <f>_xlfn.STDEV.P(B47:R47)</f>
        <v>#DIV/0!</v>
      </c>
      <c r="S45" s="3">
        <f>_xlfn.STDEV.P(S47:AD47)</f>
        <v>8.5634883857767523</v>
      </c>
      <c r="AE45" s="3">
        <f>_xlfn.STDEV.P(S47:AD47)</f>
        <v>8.5634883857767523</v>
      </c>
    </row>
    <row r="46" spans="1:42" s="2" customFormat="1" x14ac:dyDescent="0.3">
      <c r="A46" s="4"/>
      <c r="B46" s="5">
        <v>41852</v>
      </c>
      <c r="C46" s="5">
        <v>41883</v>
      </c>
      <c r="D46" s="5">
        <v>41913</v>
      </c>
      <c r="E46" s="5">
        <v>41944</v>
      </c>
      <c r="F46" s="5">
        <v>41974</v>
      </c>
      <c r="G46" s="5">
        <v>42005</v>
      </c>
      <c r="H46" s="5">
        <v>42036</v>
      </c>
      <c r="I46" s="5">
        <v>42064</v>
      </c>
      <c r="J46" s="5">
        <v>42095</v>
      </c>
      <c r="K46" s="5">
        <v>42125</v>
      </c>
      <c r="L46" s="5">
        <v>42156</v>
      </c>
      <c r="M46" s="5">
        <v>42186</v>
      </c>
      <c r="N46" s="5">
        <v>42217</v>
      </c>
      <c r="O46" s="5">
        <v>42248</v>
      </c>
      <c r="P46" s="5">
        <v>42278</v>
      </c>
      <c r="Q46" s="5">
        <v>42309</v>
      </c>
      <c r="R46" s="5">
        <v>42339</v>
      </c>
      <c r="S46" s="5">
        <v>42370</v>
      </c>
      <c r="T46" s="5">
        <v>42401</v>
      </c>
      <c r="U46" s="5">
        <v>42430</v>
      </c>
      <c r="V46" s="5">
        <v>42461</v>
      </c>
      <c r="W46" s="5">
        <v>42491</v>
      </c>
      <c r="X46" s="5">
        <v>42522</v>
      </c>
      <c r="Y46" s="5">
        <v>42552</v>
      </c>
      <c r="Z46" s="5">
        <v>42583</v>
      </c>
      <c r="AA46" s="5">
        <v>42614</v>
      </c>
      <c r="AB46" s="5">
        <v>42644</v>
      </c>
      <c r="AC46" s="5">
        <v>42675</v>
      </c>
      <c r="AD46" s="5">
        <v>42705</v>
      </c>
      <c r="AE46" s="5">
        <v>42736</v>
      </c>
      <c r="AF46" s="5">
        <v>42767</v>
      </c>
      <c r="AG46" s="5">
        <v>42795</v>
      </c>
      <c r="AH46" s="5">
        <v>42826</v>
      </c>
      <c r="AI46" s="5">
        <v>42856</v>
      </c>
      <c r="AJ46" s="5">
        <v>42887</v>
      </c>
      <c r="AK46" s="5">
        <v>42917</v>
      </c>
      <c r="AL46" s="5">
        <v>42948</v>
      </c>
      <c r="AM46" s="5">
        <v>42979</v>
      </c>
      <c r="AN46" s="5">
        <v>43009</v>
      </c>
      <c r="AO46" s="5">
        <v>43040</v>
      </c>
      <c r="AP46" s="5">
        <v>43070</v>
      </c>
    </row>
    <row r="47" spans="1:42" s="8" customFormat="1" x14ac:dyDescent="0.3">
      <c r="A47" s="6" t="s">
        <v>20</v>
      </c>
      <c r="B47" s="7"/>
      <c r="C47" s="7"/>
      <c r="D47" s="7"/>
      <c r="E47" s="7"/>
      <c r="F47" s="7"/>
      <c r="G47" s="7"/>
      <c r="H47" s="7"/>
      <c r="I47" s="7"/>
      <c r="J47" s="7"/>
      <c r="K47" s="7"/>
      <c r="L47" s="7"/>
      <c r="M47" s="7"/>
      <c r="N47" s="7"/>
      <c r="O47" s="7"/>
      <c r="P47" s="7"/>
      <c r="Q47" s="7"/>
      <c r="R47" s="7"/>
      <c r="S47" s="7">
        <v>25</v>
      </c>
      <c r="T47" s="7">
        <v>25</v>
      </c>
      <c r="U47" s="7">
        <v>25</v>
      </c>
      <c r="V47" s="7">
        <v>25</v>
      </c>
      <c r="W47" s="7">
        <v>25</v>
      </c>
      <c r="X47" s="7">
        <v>9</v>
      </c>
      <c r="Y47" s="7">
        <v>9</v>
      </c>
      <c r="Z47" s="7">
        <v>9</v>
      </c>
      <c r="AA47" s="7">
        <v>9</v>
      </c>
      <c r="AB47" s="7">
        <v>9</v>
      </c>
      <c r="AC47" s="7">
        <v>5</v>
      </c>
      <c r="AD47" s="7">
        <v>5</v>
      </c>
      <c r="AE47" s="7">
        <v>5</v>
      </c>
      <c r="AF47" s="7">
        <v>5</v>
      </c>
      <c r="AG47" s="7"/>
      <c r="AH47" s="7"/>
      <c r="AI47" s="7"/>
      <c r="AJ47" s="7"/>
      <c r="AK47" s="7"/>
      <c r="AL47" s="7"/>
      <c r="AM47" s="7"/>
      <c r="AN47" s="7"/>
      <c r="AO47" s="7"/>
      <c r="AP47" s="7"/>
    </row>
    <row r="48" spans="1:42" s="8" customFormat="1" x14ac:dyDescent="0.3">
      <c r="A48" s="6" t="s">
        <v>5</v>
      </c>
      <c r="B48" s="7" t="e">
        <f>B44+(3*B45)</f>
        <v>#DIV/0!</v>
      </c>
      <c r="C48" s="7"/>
      <c r="D48" s="7"/>
      <c r="E48" s="7"/>
      <c r="F48" s="7"/>
      <c r="G48" s="7"/>
      <c r="H48" s="7"/>
      <c r="I48" s="7"/>
      <c r="J48" s="7"/>
      <c r="K48" s="7"/>
      <c r="L48" s="7"/>
      <c r="M48" s="7"/>
      <c r="N48" s="7"/>
      <c r="O48" s="7"/>
      <c r="P48" s="7"/>
      <c r="Q48" s="7"/>
      <c r="R48" s="7"/>
      <c r="S48" s="7">
        <f>S44+(3*S45)</f>
        <v>40.690465157330259</v>
      </c>
      <c r="T48" s="7">
        <v>40.690465157330259</v>
      </c>
      <c r="U48" s="7">
        <v>40.690465157330259</v>
      </c>
      <c r="V48" s="7">
        <v>40.690465157330259</v>
      </c>
      <c r="W48" s="7">
        <v>40.690465157330259</v>
      </c>
      <c r="X48" s="7">
        <v>40.690465157330259</v>
      </c>
      <c r="Y48" s="7">
        <v>40.690465157330259</v>
      </c>
      <c r="Z48" s="7">
        <v>40.690465157330259</v>
      </c>
      <c r="AA48" s="7">
        <v>40.690465157330259</v>
      </c>
      <c r="AB48" s="7">
        <v>40.690465157330259</v>
      </c>
      <c r="AC48" s="7">
        <v>40.690465157330259</v>
      </c>
      <c r="AD48" s="7">
        <v>40.690465157330259</v>
      </c>
      <c r="AE48" s="7">
        <f>AE44+(3*AE45)</f>
        <v>40.690465157330259</v>
      </c>
      <c r="AF48" s="7">
        <v>40.690465157330259</v>
      </c>
      <c r="AG48" s="7">
        <v>40.690465157330259</v>
      </c>
      <c r="AH48" s="7">
        <v>40.690465157330259</v>
      </c>
      <c r="AI48" s="7">
        <v>40.690465157330259</v>
      </c>
      <c r="AJ48" s="7">
        <v>40.690465157330259</v>
      </c>
      <c r="AK48" s="7">
        <v>40.690465157330259</v>
      </c>
      <c r="AL48" s="7">
        <v>40.690465157330259</v>
      </c>
      <c r="AM48" s="7">
        <v>40.690465157330259</v>
      </c>
      <c r="AN48" s="7">
        <v>40.690465157330259</v>
      </c>
      <c r="AO48" s="7">
        <v>40.690465157330259</v>
      </c>
      <c r="AP48" s="7">
        <v>40.690465157330259</v>
      </c>
    </row>
    <row r="49" spans="1:42" s="8" customFormat="1" x14ac:dyDescent="0.3">
      <c r="A49" s="6" t="s">
        <v>2</v>
      </c>
      <c r="B49" s="7" t="e">
        <f>B44</f>
        <v>#DIV/0!</v>
      </c>
      <c r="C49" s="7"/>
      <c r="D49" s="7"/>
      <c r="E49" s="7"/>
      <c r="F49" s="7"/>
      <c r="G49" s="7"/>
      <c r="H49" s="7"/>
      <c r="I49" s="7"/>
      <c r="J49" s="7"/>
      <c r="K49" s="7"/>
      <c r="L49" s="7"/>
      <c r="M49" s="7"/>
      <c r="N49" s="7"/>
      <c r="O49" s="7"/>
      <c r="P49" s="7"/>
      <c r="Q49" s="7"/>
      <c r="R49" s="7"/>
      <c r="S49" s="7">
        <f>S44</f>
        <v>15</v>
      </c>
      <c r="T49" s="7">
        <v>15</v>
      </c>
      <c r="U49" s="7">
        <v>15</v>
      </c>
      <c r="V49" s="7">
        <v>15</v>
      </c>
      <c r="W49" s="7">
        <v>15</v>
      </c>
      <c r="X49" s="7">
        <v>15</v>
      </c>
      <c r="Y49" s="7">
        <v>15</v>
      </c>
      <c r="Z49" s="7">
        <v>15</v>
      </c>
      <c r="AA49" s="7">
        <v>15</v>
      </c>
      <c r="AB49" s="7">
        <v>15</v>
      </c>
      <c r="AC49" s="7">
        <v>15</v>
      </c>
      <c r="AD49" s="7">
        <v>15</v>
      </c>
      <c r="AE49" s="7">
        <f>AE44</f>
        <v>15</v>
      </c>
      <c r="AF49" s="7">
        <v>15</v>
      </c>
      <c r="AG49" s="7">
        <v>15</v>
      </c>
      <c r="AH49" s="7">
        <v>15</v>
      </c>
      <c r="AI49" s="7">
        <v>15</v>
      </c>
      <c r="AJ49" s="7">
        <v>15</v>
      </c>
      <c r="AK49" s="7">
        <v>15</v>
      </c>
      <c r="AL49" s="7">
        <v>15</v>
      </c>
      <c r="AM49" s="7">
        <v>15</v>
      </c>
      <c r="AN49" s="7">
        <v>15</v>
      </c>
      <c r="AO49" s="7">
        <v>15</v>
      </c>
      <c r="AP49" s="7">
        <v>15</v>
      </c>
    </row>
    <row r="50" spans="1:42" s="8" customFormat="1" x14ac:dyDescent="0.3">
      <c r="A50" s="6" t="s">
        <v>6</v>
      </c>
      <c r="B50" s="7" t="e">
        <f>B44</f>
        <v>#DIV/0!</v>
      </c>
      <c r="C50" s="7"/>
      <c r="D50" s="7"/>
      <c r="E50" s="7"/>
      <c r="F50" s="7"/>
      <c r="G50" s="7"/>
      <c r="H50" s="7"/>
      <c r="I50" s="7"/>
      <c r="J50" s="7"/>
      <c r="K50" s="7"/>
      <c r="L50" s="7"/>
      <c r="M50" s="7"/>
      <c r="N50" s="7"/>
      <c r="O50" s="7"/>
      <c r="P50" s="7"/>
      <c r="Q50" s="7"/>
      <c r="R50" s="7"/>
      <c r="S50" s="7">
        <f>S44</f>
        <v>15</v>
      </c>
      <c r="T50" s="7">
        <v>15</v>
      </c>
      <c r="U50" s="7">
        <v>15</v>
      </c>
      <c r="V50" s="7">
        <v>15</v>
      </c>
      <c r="W50" s="7">
        <v>15</v>
      </c>
      <c r="X50" s="7">
        <v>15</v>
      </c>
      <c r="Y50" s="7">
        <v>15</v>
      </c>
      <c r="Z50" s="7">
        <v>15</v>
      </c>
      <c r="AA50" s="7">
        <v>15</v>
      </c>
      <c r="AB50" s="7">
        <v>15</v>
      </c>
      <c r="AC50" s="7">
        <v>15</v>
      </c>
      <c r="AD50" s="7">
        <v>15</v>
      </c>
      <c r="AE50" s="7">
        <f>S44</f>
        <v>15</v>
      </c>
      <c r="AF50" s="7">
        <v>15</v>
      </c>
      <c r="AG50" s="7">
        <v>15</v>
      </c>
      <c r="AH50" s="7">
        <v>15</v>
      </c>
      <c r="AI50" s="7">
        <v>15</v>
      </c>
      <c r="AJ50" s="7">
        <v>15</v>
      </c>
      <c r="AK50" s="7">
        <v>15</v>
      </c>
      <c r="AL50" s="7">
        <v>15</v>
      </c>
      <c r="AM50" s="7">
        <v>15</v>
      </c>
      <c r="AN50" s="7">
        <v>15</v>
      </c>
      <c r="AO50" s="7">
        <v>15</v>
      </c>
      <c r="AP50" s="7">
        <v>15</v>
      </c>
    </row>
    <row r="51" spans="1:42" s="8" customFormat="1" x14ac:dyDescent="0.3">
      <c r="A51" s="6" t="s">
        <v>7</v>
      </c>
      <c r="B51" s="7" t="e">
        <f>B44-(3*B45)</f>
        <v>#DIV/0!</v>
      </c>
      <c r="C51" s="7"/>
      <c r="D51" s="7"/>
      <c r="E51" s="7"/>
      <c r="F51" s="7"/>
      <c r="G51" s="7"/>
      <c r="H51" s="7"/>
      <c r="I51" s="7"/>
      <c r="J51" s="7"/>
      <c r="K51" s="7"/>
      <c r="L51" s="7"/>
      <c r="M51" s="7"/>
      <c r="N51" s="7"/>
      <c r="O51" s="7"/>
      <c r="P51" s="7"/>
      <c r="Q51" s="7"/>
      <c r="R51" s="7"/>
      <c r="S51" s="7">
        <f>S44-(3*S45)</f>
        <v>-10.690465157330259</v>
      </c>
      <c r="T51" s="7">
        <v>-10.690465157330259</v>
      </c>
      <c r="U51" s="7">
        <v>-10.690465157330259</v>
      </c>
      <c r="V51" s="7">
        <v>-10.690465157330259</v>
      </c>
      <c r="W51" s="7">
        <v>-10.690465157330259</v>
      </c>
      <c r="X51" s="7">
        <v>-10.690465157330259</v>
      </c>
      <c r="Y51" s="7">
        <v>-10.690465157330259</v>
      </c>
      <c r="Z51" s="7">
        <v>-10.690465157330259</v>
      </c>
      <c r="AA51" s="7">
        <v>-10.690465157330259</v>
      </c>
      <c r="AB51" s="7">
        <v>-10.690465157330259</v>
      </c>
      <c r="AC51" s="7">
        <v>-10.690465157330259</v>
      </c>
      <c r="AD51" s="7">
        <v>-10.690465157330259</v>
      </c>
      <c r="AE51" s="7">
        <f>AE44-(3*AE45)</f>
        <v>-10.690465157330259</v>
      </c>
      <c r="AF51" s="7">
        <v>-10.690465157330259</v>
      </c>
      <c r="AG51" s="7">
        <v>-10.690465157330259</v>
      </c>
      <c r="AH51" s="7">
        <v>-10.690465157330259</v>
      </c>
      <c r="AI51" s="7">
        <v>-10.690465157330259</v>
      </c>
      <c r="AJ51" s="7">
        <v>-10.690465157330259</v>
      </c>
      <c r="AK51" s="7">
        <v>-10.690465157330259</v>
      </c>
      <c r="AL51" s="7">
        <v>-10.690465157330259</v>
      </c>
      <c r="AM51" s="7">
        <v>-10.690465157330259</v>
      </c>
      <c r="AN51" s="7">
        <v>-10.690465157330259</v>
      </c>
      <c r="AO51" s="7">
        <v>-10.690465157330259</v>
      </c>
      <c r="AP51" s="7">
        <v>-10.690465157330259</v>
      </c>
    </row>
    <row r="52" spans="1:42" x14ac:dyDescent="0.3">
      <c r="A52" s="9"/>
    </row>
    <row r="53" spans="1:42" ht="15.6" x14ac:dyDescent="0.3">
      <c r="A53" s="1" t="s">
        <v>22</v>
      </c>
      <c r="B53" s="2" t="s">
        <v>1</v>
      </c>
      <c r="S53" s="2">
        <v>2015</v>
      </c>
      <c r="T53" s="2" t="s">
        <v>34</v>
      </c>
      <c r="AE53" s="2">
        <v>2016</v>
      </c>
    </row>
    <row r="54" spans="1:42" s="2" customFormat="1" x14ac:dyDescent="0.3">
      <c r="A54" s="3" t="s">
        <v>2</v>
      </c>
      <c r="B54" s="3" t="e">
        <f>AVERAGE(B57:R57)</f>
        <v>#DIV/0!</v>
      </c>
      <c r="S54" s="13">
        <f>AVERAGE(S57:AD57)</f>
        <v>15</v>
      </c>
      <c r="AE54" s="3">
        <f>AVERAGE(S57:AD57)</f>
        <v>15</v>
      </c>
    </row>
    <row r="55" spans="1:42" s="2" customFormat="1" x14ac:dyDescent="0.3">
      <c r="A55" s="3" t="s">
        <v>3</v>
      </c>
      <c r="B55" s="3" t="e">
        <f>_xlfn.STDEV.P(B57:R57)</f>
        <v>#DIV/0!</v>
      </c>
      <c r="S55" s="3">
        <f>_xlfn.STDEV.P(S57:AD57)</f>
        <v>8.5634883857767523</v>
      </c>
      <c r="AE55" s="3">
        <f>_xlfn.STDEV.P(S57:AD57)</f>
        <v>8.5634883857767523</v>
      </c>
    </row>
    <row r="56" spans="1:42" s="2" customFormat="1" x14ac:dyDescent="0.3">
      <c r="A56" s="4"/>
      <c r="B56" s="5">
        <v>41852</v>
      </c>
      <c r="C56" s="5">
        <v>41883</v>
      </c>
      <c r="D56" s="5">
        <v>41913</v>
      </c>
      <c r="E56" s="5">
        <v>41944</v>
      </c>
      <c r="F56" s="5">
        <v>41974</v>
      </c>
      <c r="G56" s="5">
        <v>42005</v>
      </c>
      <c r="H56" s="5">
        <v>42036</v>
      </c>
      <c r="I56" s="5">
        <v>42064</v>
      </c>
      <c r="J56" s="5">
        <v>42095</v>
      </c>
      <c r="K56" s="5">
        <v>42125</v>
      </c>
      <c r="L56" s="5">
        <v>42156</v>
      </c>
      <c r="M56" s="5">
        <v>42186</v>
      </c>
      <c r="N56" s="5">
        <v>42217</v>
      </c>
      <c r="O56" s="5">
        <v>42248</v>
      </c>
      <c r="P56" s="5">
        <v>42278</v>
      </c>
      <c r="Q56" s="5">
        <v>42309</v>
      </c>
      <c r="R56" s="5">
        <v>42339</v>
      </c>
      <c r="S56" s="5">
        <v>42370</v>
      </c>
      <c r="T56" s="5">
        <v>42401</v>
      </c>
      <c r="U56" s="5">
        <v>42430</v>
      </c>
      <c r="V56" s="5">
        <v>42461</v>
      </c>
      <c r="W56" s="5">
        <v>42491</v>
      </c>
      <c r="X56" s="5">
        <v>42522</v>
      </c>
      <c r="Y56" s="5">
        <v>42552</v>
      </c>
      <c r="Z56" s="5">
        <v>42583</v>
      </c>
      <c r="AA56" s="5">
        <v>42614</v>
      </c>
      <c r="AB56" s="5">
        <v>42644</v>
      </c>
      <c r="AC56" s="5">
        <v>42675</v>
      </c>
      <c r="AD56" s="5">
        <v>42705</v>
      </c>
      <c r="AE56" s="5">
        <v>42736</v>
      </c>
      <c r="AF56" s="5">
        <v>42767</v>
      </c>
      <c r="AG56" s="5">
        <v>42795</v>
      </c>
      <c r="AH56" s="5">
        <v>42826</v>
      </c>
      <c r="AI56" s="5">
        <v>42856</v>
      </c>
      <c r="AJ56" s="5">
        <v>42887</v>
      </c>
      <c r="AK56" s="5">
        <v>42917</v>
      </c>
      <c r="AL56" s="5">
        <v>42948</v>
      </c>
      <c r="AM56" s="5">
        <v>42979</v>
      </c>
      <c r="AN56" s="5">
        <v>43009</v>
      </c>
      <c r="AO56" s="5">
        <v>43040</v>
      </c>
      <c r="AP56" s="5">
        <v>43070</v>
      </c>
    </row>
    <row r="57" spans="1:42" s="8" customFormat="1" x14ac:dyDescent="0.3">
      <c r="A57" s="6" t="s">
        <v>22</v>
      </c>
      <c r="B57" s="7"/>
      <c r="C57" s="7"/>
      <c r="D57" s="7"/>
      <c r="E57" s="7"/>
      <c r="F57" s="7"/>
      <c r="G57" s="7"/>
      <c r="H57" s="7"/>
      <c r="I57" s="7"/>
      <c r="J57" s="7"/>
      <c r="K57" s="7"/>
      <c r="L57" s="7"/>
      <c r="M57" s="7"/>
      <c r="N57" s="7"/>
      <c r="O57" s="7"/>
      <c r="P57" s="7"/>
      <c r="Q57" s="7"/>
      <c r="R57" s="7"/>
      <c r="S57" s="7">
        <v>25</v>
      </c>
      <c r="T57" s="7">
        <v>25</v>
      </c>
      <c r="U57" s="7">
        <v>25</v>
      </c>
      <c r="V57" s="7">
        <v>25</v>
      </c>
      <c r="W57" s="7">
        <v>25</v>
      </c>
      <c r="X57" s="7">
        <v>9</v>
      </c>
      <c r="Y57" s="7">
        <v>9</v>
      </c>
      <c r="Z57" s="7">
        <v>9</v>
      </c>
      <c r="AA57" s="7">
        <v>9</v>
      </c>
      <c r="AB57" s="7">
        <v>9</v>
      </c>
      <c r="AC57" s="7">
        <v>5</v>
      </c>
      <c r="AD57" s="7">
        <v>5</v>
      </c>
      <c r="AE57" s="7">
        <v>5</v>
      </c>
      <c r="AF57" s="7">
        <v>5</v>
      </c>
      <c r="AG57" s="7"/>
      <c r="AH57" s="7"/>
      <c r="AI57" s="7"/>
      <c r="AJ57" s="7"/>
      <c r="AK57" s="7"/>
      <c r="AL57" s="7"/>
      <c r="AM57" s="7"/>
      <c r="AN57" s="7"/>
      <c r="AO57" s="7"/>
      <c r="AP57" s="7"/>
    </row>
    <row r="58" spans="1:42" s="8" customFormat="1" x14ac:dyDescent="0.3">
      <c r="A58" s="6" t="s">
        <v>5</v>
      </c>
      <c r="B58" s="7" t="e">
        <f>B54+(3*B55)</f>
        <v>#DIV/0!</v>
      </c>
      <c r="C58" s="7"/>
      <c r="D58" s="7"/>
      <c r="E58" s="7"/>
      <c r="F58" s="7"/>
      <c r="G58" s="7"/>
      <c r="H58" s="7"/>
      <c r="I58" s="7"/>
      <c r="J58" s="7"/>
      <c r="K58" s="7"/>
      <c r="L58" s="7"/>
      <c r="M58" s="7"/>
      <c r="N58" s="7"/>
      <c r="O58" s="7"/>
      <c r="P58" s="7"/>
      <c r="Q58" s="7"/>
      <c r="R58" s="7"/>
      <c r="S58" s="7">
        <f>S54+(3*S55)</f>
        <v>40.690465157330259</v>
      </c>
      <c r="T58" s="7">
        <v>40.690465157330259</v>
      </c>
      <c r="U58" s="7">
        <v>40.690465157330259</v>
      </c>
      <c r="V58" s="7">
        <v>40.690465157330259</v>
      </c>
      <c r="W58" s="7">
        <v>40.690465157330259</v>
      </c>
      <c r="X58" s="7">
        <v>40.690465157330259</v>
      </c>
      <c r="Y58" s="7">
        <v>40.690465157330259</v>
      </c>
      <c r="Z58" s="7">
        <v>40.690465157330259</v>
      </c>
      <c r="AA58" s="7">
        <v>40.690465157330259</v>
      </c>
      <c r="AB58" s="7">
        <v>40.690465157330259</v>
      </c>
      <c r="AC58" s="7">
        <v>40.690465157330259</v>
      </c>
      <c r="AD58" s="7">
        <v>40.690465157330259</v>
      </c>
      <c r="AE58" s="7">
        <f>AE54+(3*AE55)</f>
        <v>40.690465157330259</v>
      </c>
      <c r="AF58" s="7">
        <v>40.690465157330259</v>
      </c>
      <c r="AG58" s="7">
        <v>40.690465157330259</v>
      </c>
      <c r="AH58" s="7">
        <v>40.690465157330259</v>
      </c>
      <c r="AI58" s="7">
        <v>40.690465157330259</v>
      </c>
      <c r="AJ58" s="7">
        <v>40.690465157330259</v>
      </c>
      <c r="AK58" s="7">
        <v>40.690465157330259</v>
      </c>
      <c r="AL58" s="7">
        <v>40.690465157330259</v>
      </c>
      <c r="AM58" s="7">
        <v>40.690465157330259</v>
      </c>
      <c r="AN58" s="7">
        <v>40.690465157330259</v>
      </c>
      <c r="AO58" s="7">
        <v>40.690465157330259</v>
      </c>
      <c r="AP58" s="7">
        <v>40.690465157330259</v>
      </c>
    </row>
    <row r="59" spans="1:42" s="8" customFormat="1" x14ac:dyDescent="0.3">
      <c r="A59" s="6" t="s">
        <v>2</v>
      </c>
      <c r="B59" s="7" t="e">
        <f>B54</f>
        <v>#DIV/0!</v>
      </c>
      <c r="C59" s="7"/>
      <c r="D59" s="7"/>
      <c r="E59" s="7"/>
      <c r="F59" s="7"/>
      <c r="G59" s="7"/>
      <c r="H59" s="7"/>
      <c r="I59" s="7"/>
      <c r="J59" s="7"/>
      <c r="K59" s="7"/>
      <c r="L59" s="7"/>
      <c r="M59" s="7"/>
      <c r="N59" s="7"/>
      <c r="O59" s="7"/>
      <c r="P59" s="7"/>
      <c r="Q59" s="7"/>
      <c r="R59" s="7"/>
      <c r="S59" s="7">
        <f>S54</f>
        <v>15</v>
      </c>
      <c r="T59" s="7">
        <v>15</v>
      </c>
      <c r="U59" s="7">
        <v>15</v>
      </c>
      <c r="V59" s="7">
        <v>15</v>
      </c>
      <c r="W59" s="7">
        <v>15</v>
      </c>
      <c r="X59" s="7">
        <v>15</v>
      </c>
      <c r="Y59" s="7">
        <v>15</v>
      </c>
      <c r="Z59" s="7">
        <v>15</v>
      </c>
      <c r="AA59" s="7">
        <v>15</v>
      </c>
      <c r="AB59" s="7">
        <v>15</v>
      </c>
      <c r="AC59" s="7">
        <v>15</v>
      </c>
      <c r="AD59" s="7">
        <v>15</v>
      </c>
      <c r="AE59" s="7">
        <f>AE54</f>
        <v>15</v>
      </c>
      <c r="AF59" s="7">
        <v>15</v>
      </c>
      <c r="AG59" s="7">
        <v>15</v>
      </c>
      <c r="AH59" s="7">
        <v>15</v>
      </c>
      <c r="AI59" s="7">
        <v>15</v>
      </c>
      <c r="AJ59" s="7">
        <v>15</v>
      </c>
      <c r="AK59" s="7">
        <v>15</v>
      </c>
      <c r="AL59" s="7">
        <v>15</v>
      </c>
      <c r="AM59" s="7">
        <v>15</v>
      </c>
      <c r="AN59" s="7">
        <v>15</v>
      </c>
      <c r="AO59" s="7">
        <v>15</v>
      </c>
      <c r="AP59" s="7">
        <v>15</v>
      </c>
    </row>
    <row r="60" spans="1:42" s="8" customFormat="1" x14ac:dyDescent="0.3">
      <c r="A60" s="6" t="s">
        <v>6</v>
      </c>
      <c r="B60" s="7" t="e">
        <f>B54</f>
        <v>#DIV/0!</v>
      </c>
      <c r="C60" s="7"/>
      <c r="D60" s="7"/>
      <c r="E60" s="7"/>
      <c r="F60" s="7"/>
      <c r="G60" s="7"/>
      <c r="H60" s="7"/>
      <c r="I60" s="7"/>
      <c r="J60" s="7"/>
      <c r="K60" s="7"/>
      <c r="L60" s="7"/>
      <c r="M60" s="7"/>
      <c r="N60" s="7"/>
      <c r="O60" s="7"/>
      <c r="P60" s="7"/>
      <c r="Q60" s="7"/>
      <c r="R60" s="7"/>
      <c r="S60" s="7">
        <f>S54</f>
        <v>15</v>
      </c>
      <c r="T60" s="7">
        <v>15</v>
      </c>
      <c r="U60" s="7">
        <v>15</v>
      </c>
      <c r="V60" s="7">
        <v>15</v>
      </c>
      <c r="W60" s="7">
        <v>15</v>
      </c>
      <c r="X60" s="7">
        <v>15</v>
      </c>
      <c r="Y60" s="7">
        <v>15</v>
      </c>
      <c r="Z60" s="7">
        <v>15</v>
      </c>
      <c r="AA60" s="7">
        <v>15</v>
      </c>
      <c r="AB60" s="7">
        <v>15</v>
      </c>
      <c r="AC60" s="7">
        <v>15</v>
      </c>
      <c r="AD60" s="7">
        <v>15</v>
      </c>
      <c r="AE60" s="7">
        <f>S54</f>
        <v>15</v>
      </c>
      <c r="AF60" s="7">
        <v>15</v>
      </c>
      <c r="AG60" s="7">
        <v>15</v>
      </c>
      <c r="AH60" s="7">
        <v>15</v>
      </c>
      <c r="AI60" s="7">
        <v>15</v>
      </c>
      <c r="AJ60" s="7">
        <v>15</v>
      </c>
      <c r="AK60" s="7">
        <v>15</v>
      </c>
      <c r="AL60" s="7">
        <v>15</v>
      </c>
      <c r="AM60" s="7">
        <v>15</v>
      </c>
      <c r="AN60" s="7">
        <v>15</v>
      </c>
      <c r="AO60" s="7">
        <v>15</v>
      </c>
      <c r="AP60" s="7">
        <v>15</v>
      </c>
    </row>
    <row r="61" spans="1:42" s="8" customFormat="1" x14ac:dyDescent="0.3">
      <c r="A61" s="6" t="s">
        <v>7</v>
      </c>
      <c r="B61" s="7" t="e">
        <f>B54-(3*B55)</f>
        <v>#DIV/0!</v>
      </c>
      <c r="C61" s="7"/>
      <c r="D61" s="7"/>
      <c r="E61" s="7"/>
      <c r="F61" s="7"/>
      <c r="G61" s="7"/>
      <c r="H61" s="7"/>
      <c r="I61" s="7"/>
      <c r="J61" s="7"/>
      <c r="K61" s="7"/>
      <c r="L61" s="7"/>
      <c r="M61" s="7"/>
      <c r="N61" s="7"/>
      <c r="O61" s="7"/>
      <c r="P61" s="7"/>
      <c r="Q61" s="7"/>
      <c r="R61" s="7"/>
      <c r="S61" s="7">
        <f>S54-(3*S55)</f>
        <v>-10.690465157330259</v>
      </c>
      <c r="T61" s="7">
        <v>-10.690465157330259</v>
      </c>
      <c r="U61" s="7">
        <v>-10.690465157330259</v>
      </c>
      <c r="V61" s="7">
        <v>-10.690465157330259</v>
      </c>
      <c r="W61" s="7">
        <v>-10.690465157330259</v>
      </c>
      <c r="X61" s="7">
        <v>-10.690465157330259</v>
      </c>
      <c r="Y61" s="7">
        <v>-10.690465157330259</v>
      </c>
      <c r="Z61" s="7">
        <v>-10.690465157330259</v>
      </c>
      <c r="AA61" s="7">
        <v>-10.690465157330259</v>
      </c>
      <c r="AB61" s="7">
        <v>-10.690465157330259</v>
      </c>
      <c r="AC61" s="7">
        <v>-10.690465157330259</v>
      </c>
      <c r="AD61" s="7">
        <v>-10.690465157330259</v>
      </c>
      <c r="AE61" s="7">
        <f>AE54-(3*AE55)</f>
        <v>-10.690465157330259</v>
      </c>
      <c r="AF61" s="7">
        <v>-10.690465157330259</v>
      </c>
      <c r="AG61" s="7">
        <v>-10.690465157330259</v>
      </c>
      <c r="AH61" s="7">
        <v>-10.690465157330259</v>
      </c>
      <c r="AI61" s="7">
        <v>-10.690465157330259</v>
      </c>
      <c r="AJ61" s="7">
        <v>-10.690465157330259</v>
      </c>
      <c r="AK61" s="7">
        <v>-10.690465157330259</v>
      </c>
      <c r="AL61" s="7">
        <v>-10.690465157330259</v>
      </c>
      <c r="AM61" s="7">
        <v>-10.690465157330259</v>
      </c>
      <c r="AN61" s="7">
        <v>-10.690465157330259</v>
      </c>
      <c r="AO61" s="7">
        <v>-10.690465157330259</v>
      </c>
      <c r="AP61" s="7">
        <v>-10.690465157330259</v>
      </c>
    </row>
    <row r="62" spans="1:42" x14ac:dyDescent="0.3">
      <c r="A62" s="9"/>
    </row>
    <row r="63" spans="1:42" ht="21" x14ac:dyDescent="0.4">
      <c r="A63" s="11" t="s">
        <v>35</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row>
    <row r="64" spans="1:42" ht="15.6" x14ac:dyDescent="0.3">
      <c r="A64" s="1" t="s">
        <v>32</v>
      </c>
      <c r="B64" s="2" t="s">
        <v>1</v>
      </c>
      <c r="S64" s="2">
        <v>2015</v>
      </c>
      <c r="T64" s="2" t="s">
        <v>34</v>
      </c>
      <c r="AE64" s="2">
        <v>2016</v>
      </c>
    </row>
    <row r="65" spans="1:42" s="2" customFormat="1" x14ac:dyDescent="0.3">
      <c r="A65" s="3" t="s">
        <v>2</v>
      </c>
      <c r="B65" s="3" t="e">
        <f>AVERAGE(B68:R68)</f>
        <v>#DIV/0!</v>
      </c>
      <c r="S65" s="13">
        <f>AVERAGE(V68:AD68)</f>
        <v>6.8888888888888893</v>
      </c>
      <c r="AE65" s="3">
        <f>AVERAGE(S68:AD68)</f>
        <v>6.8888888888888893</v>
      </c>
    </row>
    <row r="66" spans="1:42" s="2" customFormat="1" x14ac:dyDescent="0.3">
      <c r="A66" s="3" t="s">
        <v>3</v>
      </c>
      <c r="B66" s="3" t="e">
        <f>_xlfn.STDEV.P(B68:R68)</f>
        <v>#DIV/0!</v>
      </c>
      <c r="S66" s="3">
        <f>_xlfn.STDEV.P(V68:AD68)</f>
        <v>2.2825153982415709</v>
      </c>
      <c r="AE66" s="3">
        <f>_xlfn.STDEV.P(S68:AD68)</f>
        <v>2.2825153982415709</v>
      </c>
    </row>
    <row r="67" spans="1:42" s="2" customFormat="1" x14ac:dyDescent="0.3">
      <c r="A67" s="4"/>
      <c r="B67" s="5">
        <v>41852</v>
      </c>
      <c r="C67" s="5">
        <v>41883</v>
      </c>
      <c r="D67" s="5">
        <v>41913</v>
      </c>
      <c r="E67" s="5">
        <v>41944</v>
      </c>
      <c r="F67" s="5">
        <v>41974</v>
      </c>
      <c r="G67" s="5">
        <v>42005</v>
      </c>
      <c r="H67" s="5">
        <v>42036</v>
      </c>
      <c r="I67" s="5">
        <v>42064</v>
      </c>
      <c r="J67" s="5">
        <v>42095</v>
      </c>
      <c r="K67" s="5">
        <v>42125</v>
      </c>
      <c r="L67" s="5">
        <v>42156</v>
      </c>
      <c r="M67" s="5">
        <v>42186</v>
      </c>
      <c r="N67" s="5">
        <v>42217</v>
      </c>
      <c r="O67" s="5">
        <v>42248</v>
      </c>
      <c r="P67" s="5">
        <v>42278</v>
      </c>
      <c r="Q67" s="5">
        <v>42309</v>
      </c>
      <c r="R67" s="5">
        <v>42339</v>
      </c>
      <c r="S67" s="5">
        <v>42370</v>
      </c>
      <c r="T67" s="5">
        <v>42401</v>
      </c>
      <c r="U67" s="5">
        <v>42430</v>
      </c>
      <c r="V67" s="5">
        <v>42461</v>
      </c>
      <c r="W67" s="5">
        <v>42491</v>
      </c>
      <c r="X67" s="5">
        <v>42522</v>
      </c>
      <c r="Y67" s="5">
        <v>42552</v>
      </c>
      <c r="Z67" s="5">
        <v>42583</v>
      </c>
      <c r="AA67" s="5">
        <v>42614</v>
      </c>
      <c r="AB67" s="5">
        <v>42644</v>
      </c>
      <c r="AC67" s="5">
        <v>42675</v>
      </c>
      <c r="AD67" s="5">
        <v>42705</v>
      </c>
      <c r="AE67" s="5">
        <v>42736</v>
      </c>
      <c r="AF67" s="5">
        <v>42767</v>
      </c>
      <c r="AG67" s="5">
        <v>42795</v>
      </c>
      <c r="AH67" s="5">
        <v>42826</v>
      </c>
      <c r="AI67" s="5">
        <v>42856</v>
      </c>
      <c r="AJ67" s="5">
        <v>42887</v>
      </c>
      <c r="AK67" s="5">
        <v>42917</v>
      </c>
      <c r="AL67" s="5">
        <v>42948</v>
      </c>
      <c r="AM67" s="5">
        <v>42979</v>
      </c>
      <c r="AN67" s="5">
        <v>43009</v>
      </c>
      <c r="AO67" s="5">
        <v>43040</v>
      </c>
      <c r="AP67" s="5">
        <v>43070</v>
      </c>
    </row>
    <row r="68" spans="1:42" s="8" customFormat="1" x14ac:dyDescent="0.3">
      <c r="A68" s="6" t="s">
        <v>32</v>
      </c>
      <c r="B68" s="7"/>
      <c r="C68" s="7"/>
      <c r="D68" s="7"/>
      <c r="E68" s="7"/>
      <c r="F68" s="7"/>
      <c r="G68" s="7"/>
      <c r="H68" s="7"/>
      <c r="I68" s="7"/>
      <c r="J68" s="7"/>
      <c r="K68" s="7"/>
      <c r="L68" s="7"/>
      <c r="M68" s="7"/>
      <c r="N68" s="7"/>
      <c r="O68" s="7"/>
      <c r="P68" s="7"/>
      <c r="Q68" s="7"/>
      <c r="R68" s="7"/>
      <c r="S68" s="7"/>
      <c r="T68" s="7"/>
      <c r="U68" s="7"/>
      <c r="V68" s="7">
        <v>3</v>
      </c>
      <c r="W68" s="7">
        <v>4</v>
      </c>
      <c r="X68" s="7">
        <v>5</v>
      </c>
      <c r="Y68" s="7">
        <v>6</v>
      </c>
      <c r="Z68" s="7">
        <v>8</v>
      </c>
      <c r="AA68" s="7">
        <v>9</v>
      </c>
      <c r="AB68" s="7">
        <v>9</v>
      </c>
      <c r="AC68" s="7">
        <v>9</v>
      </c>
      <c r="AD68" s="7">
        <v>9</v>
      </c>
      <c r="AE68" s="7">
        <v>9</v>
      </c>
      <c r="AF68" s="7">
        <v>9</v>
      </c>
      <c r="AG68" s="7">
        <v>9</v>
      </c>
      <c r="AH68" s="7"/>
      <c r="AI68" s="7"/>
      <c r="AJ68" s="7"/>
      <c r="AK68" s="7"/>
      <c r="AL68" s="7"/>
      <c r="AM68" s="7"/>
      <c r="AN68" s="7"/>
      <c r="AO68" s="7"/>
      <c r="AP68" s="7"/>
    </row>
    <row r="69" spans="1:42" s="8" customFormat="1" x14ac:dyDescent="0.3">
      <c r="A69" s="6" t="s">
        <v>5</v>
      </c>
      <c r="B69" s="7" t="e">
        <f>B65+(3*B66)</f>
        <v>#DIV/0!</v>
      </c>
      <c r="C69" s="7"/>
      <c r="D69" s="7"/>
      <c r="E69" s="7"/>
      <c r="F69" s="7"/>
      <c r="G69" s="7"/>
      <c r="H69" s="7"/>
      <c r="I69" s="7"/>
      <c r="J69" s="7"/>
      <c r="K69" s="7"/>
      <c r="L69" s="7"/>
      <c r="M69" s="7"/>
      <c r="N69" s="7"/>
      <c r="O69" s="7"/>
      <c r="P69" s="7"/>
      <c r="Q69" s="7"/>
      <c r="R69" s="7"/>
      <c r="S69" s="7">
        <f>S65+(3*S66)</f>
        <v>13.736435083613602</v>
      </c>
      <c r="T69" s="7"/>
      <c r="U69" s="7"/>
      <c r="V69" s="7">
        <v>13.736435083613602</v>
      </c>
      <c r="W69" s="7">
        <v>13.736435083613602</v>
      </c>
      <c r="X69" s="7">
        <v>13.736435083613602</v>
      </c>
      <c r="Y69" s="7">
        <v>13.736435083613602</v>
      </c>
      <c r="Z69" s="7">
        <v>13.736435083613602</v>
      </c>
      <c r="AA69" s="7">
        <v>13.736435083613602</v>
      </c>
      <c r="AB69" s="7">
        <v>13.736435083613602</v>
      </c>
      <c r="AC69" s="7">
        <v>13.736435083613602</v>
      </c>
      <c r="AD69" s="7">
        <v>13.736435083613602</v>
      </c>
      <c r="AE69" s="7">
        <f>AE65+(3*AE66)</f>
        <v>13.736435083613602</v>
      </c>
      <c r="AF69" s="7">
        <v>13.736435083613602</v>
      </c>
      <c r="AG69" s="7">
        <v>13.736435083613602</v>
      </c>
      <c r="AH69" s="7">
        <v>13.736435083613602</v>
      </c>
      <c r="AI69" s="7">
        <v>13.736435083613602</v>
      </c>
      <c r="AJ69" s="7">
        <v>13.736435083613602</v>
      </c>
      <c r="AK69" s="7">
        <v>13.736435083613602</v>
      </c>
      <c r="AL69" s="7">
        <v>13.736435083613602</v>
      </c>
      <c r="AM69" s="7">
        <v>13.736435083613602</v>
      </c>
      <c r="AN69" s="7">
        <v>13.736435083613602</v>
      </c>
      <c r="AO69" s="7">
        <v>13.736435083613602</v>
      </c>
      <c r="AP69" s="7">
        <v>13.736435083613602</v>
      </c>
    </row>
    <row r="70" spans="1:42" s="8" customFormat="1" x14ac:dyDescent="0.3">
      <c r="A70" s="6" t="s">
        <v>2</v>
      </c>
      <c r="B70" s="7" t="e">
        <f>B65</f>
        <v>#DIV/0!</v>
      </c>
      <c r="C70" s="7"/>
      <c r="D70" s="7"/>
      <c r="E70" s="7"/>
      <c r="F70" s="7"/>
      <c r="G70" s="7"/>
      <c r="H70" s="7"/>
      <c r="I70" s="7"/>
      <c r="J70" s="7"/>
      <c r="K70" s="7"/>
      <c r="L70" s="7"/>
      <c r="M70" s="7"/>
      <c r="N70" s="7"/>
      <c r="O70" s="7"/>
      <c r="P70" s="7"/>
      <c r="Q70" s="7"/>
      <c r="R70" s="7"/>
      <c r="S70" s="7">
        <f>S65</f>
        <v>6.8888888888888893</v>
      </c>
      <c r="T70" s="7"/>
      <c r="U70" s="7"/>
      <c r="V70" s="7">
        <v>6.8888888888888893</v>
      </c>
      <c r="W70" s="7">
        <v>6.8888888888888893</v>
      </c>
      <c r="X70" s="7">
        <v>6.8888888888888893</v>
      </c>
      <c r="Y70" s="7">
        <v>6.8888888888888893</v>
      </c>
      <c r="Z70" s="7">
        <v>6.8888888888888893</v>
      </c>
      <c r="AA70" s="7">
        <v>6.8888888888888893</v>
      </c>
      <c r="AB70" s="7">
        <v>6.8888888888888893</v>
      </c>
      <c r="AC70" s="7">
        <v>6.8888888888888893</v>
      </c>
      <c r="AD70" s="7">
        <v>6.8888888888888893</v>
      </c>
      <c r="AE70" s="7">
        <f>AE65</f>
        <v>6.8888888888888893</v>
      </c>
      <c r="AF70" s="7">
        <v>6.8888888888888893</v>
      </c>
      <c r="AG70" s="7">
        <v>6.8888888888888893</v>
      </c>
      <c r="AH70" s="7">
        <v>6.8888888888888893</v>
      </c>
      <c r="AI70" s="7">
        <v>6.8888888888888893</v>
      </c>
      <c r="AJ70" s="7">
        <v>6.8888888888888893</v>
      </c>
      <c r="AK70" s="7">
        <v>6.8888888888888893</v>
      </c>
      <c r="AL70" s="7">
        <v>6.8888888888888893</v>
      </c>
      <c r="AM70" s="7">
        <v>6.8888888888888893</v>
      </c>
      <c r="AN70" s="7">
        <v>6.8888888888888893</v>
      </c>
      <c r="AO70" s="7">
        <v>6.8888888888888893</v>
      </c>
      <c r="AP70" s="7">
        <v>6.8888888888888893</v>
      </c>
    </row>
    <row r="71" spans="1:42" s="8" customFormat="1" x14ac:dyDescent="0.3">
      <c r="A71" s="6" t="s">
        <v>6</v>
      </c>
      <c r="B71" s="7" t="e">
        <f>B65</f>
        <v>#DIV/0!</v>
      </c>
      <c r="C71" s="7"/>
      <c r="D71" s="7"/>
      <c r="E71" s="7"/>
      <c r="F71" s="7"/>
      <c r="G71" s="7"/>
      <c r="H71" s="7"/>
      <c r="I71" s="7"/>
      <c r="J71" s="7"/>
      <c r="K71" s="7"/>
      <c r="L71" s="7"/>
      <c r="M71" s="7"/>
      <c r="N71" s="7"/>
      <c r="O71" s="7"/>
      <c r="P71" s="7"/>
      <c r="Q71" s="7"/>
      <c r="R71" s="7"/>
      <c r="S71" s="7">
        <f>S65</f>
        <v>6.8888888888888893</v>
      </c>
      <c r="T71" s="7"/>
      <c r="U71" s="7"/>
      <c r="V71" s="7">
        <v>6.8888888888888893</v>
      </c>
      <c r="W71" s="7">
        <v>6.8888888888888893</v>
      </c>
      <c r="X71" s="7">
        <v>6.8888888888888893</v>
      </c>
      <c r="Y71" s="7">
        <v>6.8888888888888893</v>
      </c>
      <c r="Z71" s="7">
        <v>6.8888888888888893</v>
      </c>
      <c r="AA71" s="7">
        <v>6.8888888888888893</v>
      </c>
      <c r="AB71" s="7">
        <v>6.8888888888888893</v>
      </c>
      <c r="AC71" s="7">
        <v>6.8888888888888893</v>
      </c>
      <c r="AD71" s="7">
        <v>6.8888888888888893</v>
      </c>
      <c r="AE71" s="7">
        <f>S65</f>
        <v>6.8888888888888893</v>
      </c>
      <c r="AF71" s="7">
        <v>6.8888888888888893</v>
      </c>
      <c r="AG71" s="7">
        <v>6.8888888888888893</v>
      </c>
      <c r="AH71" s="7">
        <v>6.8888888888888893</v>
      </c>
      <c r="AI71" s="7">
        <v>6.8888888888888893</v>
      </c>
      <c r="AJ71" s="7">
        <v>6.8888888888888893</v>
      </c>
      <c r="AK71" s="7">
        <v>6.8888888888888893</v>
      </c>
      <c r="AL71" s="7">
        <v>6.8888888888888893</v>
      </c>
      <c r="AM71" s="7">
        <v>6.8888888888888893</v>
      </c>
      <c r="AN71" s="7">
        <v>6.8888888888888893</v>
      </c>
      <c r="AO71" s="7">
        <v>6.8888888888888893</v>
      </c>
      <c r="AP71" s="7">
        <v>6.8888888888888893</v>
      </c>
    </row>
    <row r="72" spans="1:42" s="8" customFormat="1" x14ac:dyDescent="0.3">
      <c r="A72" s="6" t="s">
        <v>7</v>
      </c>
      <c r="B72" s="7" t="e">
        <f>B65-(3*B66)</f>
        <v>#DIV/0!</v>
      </c>
      <c r="C72" s="7"/>
      <c r="D72" s="7"/>
      <c r="E72" s="7"/>
      <c r="F72" s="7"/>
      <c r="G72" s="7"/>
      <c r="H72" s="7"/>
      <c r="I72" s="7"/>
      <c r="J72" s="7"/>
      <c r="K72" s="7"/>
      <c r="L72" s="7"/>
      <c r="M72" s="7"/>
      <c r="N72" s="7"/>
      <c r="O72" s="7"/>
      <c r="P72" s="7"/>
      <c r="Q72" s="7"/>
      <c r="R72" s="7"/>
      <c r="S72" s="7">
        <f>S65-(3*S66)</f>
        <v>4.1342694164177018E-2</v>
      </c>
      <c r="T72" s="7"/>
      <c r="U72" s="7"/>
      <c r="V72" s="7">
        <v>4.1342694164177018E-2</v>
      </c>
      <c r="W72" s="7">
        <v>4.1342694164177018E-2</v>
      </c>
      <c r="X72" s="7">
        <v>4.1342694164177018E-2</v>
      </c>
      <c r="Y72" s="7">
        <v>4.1342694164177018E-2</v>
      </c>
      <c r="Z72" s="7">
        <v>4.1342694164177018E-2</v>
      </c>
      <c r="AA72" s="7">
        <v>4.1342694164177018E-2</v>
      </c>
      <c r="AB72" s="7">
        <v>4.1342694164177018E-2</v>
      </c>
      <c r="AC72" s="7">
        <v>4.1342694164177018E-2</v>
      </c>
      <c r="AD72" s="7">
        <v>4.1342694164177018E-2</v>
      </c>
      <c r="AE72" s="7">
        <f>AE65-(3*AE66)</f>
        <v>4.1342694164177018E-2</v>
      </c>
      <c r="AF72" s="7">
        <v>4.1342694164177018E-2</v>
      </c>
      <c r="AG72" s="7">
        <v>4.1342694164177018E-2</v>
      </c>
      <c r="AH72" s="7">
        <v>4.1342694164177018E-2</v>
      </c>
      <c r="AI72" s="7">
        <v>4.1342694164177018E-2</v>
      </c>
      <c r="AJ72" s="7">
        <v>4.1342694164177018E-2</v>
      </c>
      <c r="AK72" s="7">
        <v>4.1342694164177018E-2</v>
      </c>
      <c r="AL72" s="7">
        <v>4.1342694164177018E-2</v>
      </c>
      <c r="AM72" s="7">
        <v>4.1342694164177018E-2</v>
      </c>
      <c r="AN72" s="7">
        <v>4.1342694164177018E-2</v>
      </c>
      <c r="AO72" s="7">
        <v>4.1342694164177018E-2</v>
      </c>
      <c r="AP72" s="7">
        <v>4.1342694164177018E-2</v>
      </c>
    </row>
    <row r="73" spans="1:42" x14ac:dyDescent="0.3">
      <c r="A73" s="9"/>
    </row>
    <row r="74" spans="1:42" ht="15.6" x14ac:dyDescent="0.3">
      <c r="A74" s="1" t="s">
        <v>19</v>
      </c>
      <c r="B74" s="2" t="s">
        <v>1</v>
      </c>
      <c r="S74" s="2">
        <v>2015</v>
      </c>
      <c r="T74" s="2" t="s">
        <v>34</v>
      </c>
      <c r="AE74" s="2">
        <v>2016</v>
      </c>
    </row>
    <row r="75" spans="1:42" s="2" customFormat="1" x14ac:dyDescent="0.3">
      <c r="A75" s="3" t="s">
        <v>2</v>
      </c>
      <c r="B75" s="3" t="e">
        <f>AVERAGE(B78:R78)</f>
        <v>#DIV/0!</v>
      </c>
      <c r="S75" s="13">
        <f>AVERAGE(V78:AD78)</f>
        <v>3</v>
      </c>
      <c r="AE75" s="3">
        <f>AVERAGE(S78:AD78)</f>
        <v>3</v>
      </c>
    </row>
    <row r="76" spans="1:42" s="2" customFormat="1" x14ac:dyDescent="0.3">
      <c r="A76" s="3" t="s">
        <v>3</v>
      </c>
      <c r="B76" s="3" t="e">
        <f>_xlfn.STDEV.P(B78:R78)</f>
        <v>#DIV/0!</v>
      </c>
      <c r="S76" s="3">
        <f>_xlfn.STDEV.P(V78:AD78)</f>
        <v>0</v>
      </c>
      <c r="AE76" s="3">
        <f>_xlfn.STDEV.P(S78:AD78)</f>
        <v>0</v>
      </c>
    </row>
    <row r="77" spans="1:42" s="2" customFormat="1" x14ac:dyDescent="0.3">
      <c r="A77" s="4"/>
      <c r="B77" s="5">
        <v>41852</v>
      </c>
      <c r="C77" s="5">
        <v>41883</v>
      </c>
      <c r="D77" s="5">
        <v>41913</v>
      </c>
      <c r="E77" s="5">
        <v>41944</v>
      </c>
      <c r="F77" s="5">
        <v>41974</v>
      </c>
      <c r="G77" s="5">
        <v>42005</v>
      </c>
      <c r="H77" s="5">
        <v>42036</v>
      </c>
      <c r="I77" s="5">
        <v>42064</v>
      </c>
      <c r="J77" s="5">
        <v>42095</v>
      </c>
      <c r="K77" s="5">
        <v>42125</v>
      </c>
      <c r="L77" s="5">
        <v>42156</v>
      </c>
      <c r="M77" s="5">
        <v>42186</v>
      </c>
      <c r="N77" s="5">
        <v>42217</v>
      </c>
      <c r="O77" s="5">
        <v>42248</v>
      </c>
      <c r="P77" s="5">
        <v>42278</v>
      </c>
      <c r="Q77" s="5">
        <v>42309</v>
      </c>
      <c r="R77" s="5">
        <v>42339</v>
      </c>
      <c r="S77" s="5">
        <v>42370</v>
      </c>
      <c r="T77" s="5">
        <v>42401</v>
      </c>
      <c r="U77" s="5">
        <v>42430</v>
      </c>
      <c r="V77" s="5">
        <v>42461</v>
      </c>
      <c r="W77" s="5">
        <v>42491</v>
      </c>
      <c r="X77" s="5">
        <v>42522</v>
      </c>
      <c r="Y77" s="5">
        <v>42552</v>
      </c>
      <c r="Z77" s="5">
        <v>42583</v>
      </c>
      <c r="AA77" s="5">
        <v>42614</v>
      </c>
      <c r="AB77" s="5">
        <v>42644</v>
      </c>
      <c r="AC77" s="5">
        <v>42675</v>
      </c>
      <c r="AD77" s="5">
        <v>42705</v>
      </c>
      <c r="AE77" s="5">
        <v>42736</v>
      </c>
      <c r="AF77" s="5">
        <v>42767</v>
      </c>
      <c r="AG77" s="5">
        <v>42795</v>
      </c>
      <c r="AH77" s="5">
        <v>42826</v>
      </c>
      <c r="AI77" s="5">
        <v>42856</v>
      </c>
      <c r="AJ77" s="5">
        <v>42887</v>
      </c>
      <c r="AK77" s="5">
        <v>42917</v>
      </c>
      <c r="AL77" s="5">
        <v>42948</v>
      </c>
      <c r="AM77" s="5">
        <v>42979</v>
      </c>
      <c r="AN77" s="5">
        <v>43009</v>
      </c>
      <c r="AO77" s="5">
        <v>43040</v>
      </c>
      <c r="AP77" s="5">
        <v>43070</v>
      </c>
    </row>
    <row r="78" spans="1:42" s="8" customFormat="1" x14ac:dyDescent="0.3">
      <c r="A78" s="6" t="s">
        <v>20</v>
      </c>
      <c r="B78" s="7"/>
      <c r="C78" s="7"/>
      <c r="D78" s="7"/>
      <c r="E78" s="7"/>
      <c r="F78" s="7"/>
      <c r="G78" s="7"/>
      <c r="H78" s="7"/>
      <c r="I78" s="7"/>
      <c r="J78" s="7"/>
      <c r="K78" s="7"/>
      <c r="L78" s="7"/>
      <c r="M78" s="7"/>
      <c r="N78" s="7"/>
      <c r="O78" s="7"/>
      <c r="P78" s="7"/>
      <c r="Q78" s="7"/>
      <c r="R78" s="7"/>
      <c r="S78" s="7"/>
      <c r="T78" s="7"/>
      <c r="U78" s="7"/>
      <c r="V78" s="7">
        <v>3</v>
      </c>
      <c r="W78" s="7">
        <v>3</v>
      </c>
      <c r="X78" s="7">
        <v>3</v>
      </c>
      <c r="Y78" s="7">
        <v>3</v>
      </c>
      <c r="Z78" s="7">
        <v>3</v>
      </c>
      <c r="AA78" s="7">
        <v>3</v>
      </c>
      <c r="AB78" s="7">
        <v>3</v>
      </c>
      <c r="AC78" s="7">
        <v>3</v>
      </c>
      <c r="AD78" s="7">
        <v>3</v>
      </c>
      <c r="AE78" s="7">
        <v>3</v>
      </c>
      <c r="AF78" s="7">
        <v>3</v>
      </c>
      <c r="AG78" s="7">
        <v>3</v>
      </c>
      <c r="AH78" s="7"/>
      <c r="AI78" s="7"/>
      <c r="AJ78" s="7"/>
      <c r="AK78" s="7"/>
      <c r="AL78" s="7"/>
      <c r="AM78" s="7"/>
      <c r="AN78" s="7"/>
      <c r="AO78" s="7"/>
      <c r="AP78" s="7"/>
    </row>
    <row r="79" spans="1:42" s="8" customFormat="1" x14ac:dyDescent="0.3">
      <c r="A79" s="6" t="s">
        <v>5</v>
      </c>
      <c r="B79" s="7" t="e">
        <f>B75+(3*B76)</f>
        <v>#DIV/0!</v>
      </c>
      <c r="C79" s="7"/>
      <c r="D79" s="7"/>
      <c r="E79" s="7"/>
      <c r="F79" s="7"/>
      <c r="G79" s="7"/>
      <c r="H79" s="7"/>
      <c r="I79" s="7"/>
      <c r="J79" s="7"/>
      <c r="K79" s="7"/>
      <c r="L79" s="7"/>
      <c r="M79" s="7"/>
      <c r="N79" s="7"/>
      <c r="O79" s="7"/>
      <c r="P79" s="7"/>
      <c r="Q79" s="7"/>
      <c r="R79" s="7"/>
      <c r="S79" s="7">
        <f>S75+(3*S76)</f>
        <v>3</v>
      </c>
      <c r="T79" s="7"/>
      <c r="U79" s="7"/>
      <c r="V79" s="7">
        <v>3</v>
      </c>
      <c r="W79" s="7">
        <v>3</v>
      </c>
      <c r="X79" s="7">
        <v>3</v>
      </c>
      <c r="Y79" s="7">
        <v>3</v>
      </c>
      <c r="Z79" s="7">
        <v>3</v>
      </c>
      <c r="AA79" s="7">
        <v>3</v>
      </c>
      <c r="AB79" s="7">
        <v>3</v>
      </c>
      <c r="AC79" s="7">
        <v>3</v>
      </c>
      <c r="AD79" s="7">
        <v>3</v>
      </c>
      <c r="AE79" s="7">
        <f>AE75+(3*AE76)</f>
        <v>3</v>
      </c>
      <c r="AF79" s="7">
        <v>3</v>
      </c>
      <c r="AG79" s="7">
        <v>3</v>
      </c>
      <c r="AH79" s="7">
        <v>3</v>
      </c>
      <c r="AI79" s="7">
        <v>3</v>
      </c>
      <c r="AJ79" s="7">
        <v>3</v>
      </c>
      <c r="AK79" s="7">
        <v>3</v>
      </c>
      <c r="AL79" s="7">
        <v>3</v>
      </c>
      <c r="AM79" s="7">
        <v>3</v>
      </c>
      <c r="AN79" s="7">
        <v>3</v>
      </c>
      <c r="AO79" s="7">
        <v>3</v>
      </c>
      <c r="AP79" s="7">
        <v>3</v>
      </c>
    </row>
    <row r="80" spans="1:42" s="8" customFormat="1" x14ac:dyDescent="0.3">
      <c r="A80" s="6" t="s">
        <v>2</v>
      </c>
      <c r="B80" s="7" t="e">
        <f>B75</f>
        <v>#DIV/0!</v>
      </c>
      <c r="C80" s="7"/>
      <c r="D80" s="7"/>
      <c r="E80" s="7"/>
      <c r="F80" s="7"/>
      <c r="G80" s="7"/>
      <c r="H80" s="7"/>
      <c r="I80" s="7"/>
      <c r="J80" s="7"/>
      <c r="K80" s="7"/>
      <c r="L80" s="7"/>
      <c r="M80" s="7"/>
      <c r="N80" s="7"/>
      <c r="O80" s="7"/>
      <c r="P80" s="7"/>
      <c r="Q80" s="7"/>
      <c r="R80" s="7"/>
      <c r="S80" s="7">
        <f>S75</f>
        <v>3</v>
      </c>
      <c r="T80" s="7"/>
      <c r="U80" s="7"/>
      <c r="V80" s="7">
        <v>3</v>
      </c>
      <c r="W80" s="7">
        <v>3</v>
      </c>
      <c r="X80" s="7">
        <v>3</v>
      </c>
      <c r="Y80" s="7">
        <v>3</v>
      </c>
      <c r="Z80" s="7">
        <v>3</v>
      </c>
      <c r="AA80" s="7">
        <v>3</v>
      </c>
      <c r="AB80" s="7">
        <v>3</v>
      </c>
      <c r="AC80" s="7">
        <v>3</v>
      </c>
      <c r="AD80" s="7">
        <v>3</v>
      </c>
      <c r="AE80" s="7">
        <f>AE75</f>
        <v>3</v>
      </c>
      <c r="AF80" s="7">
        <v>3</v>
      </c>
      <c r="AG80" s="7">
        <v>3</v>
      </c>
      <c r="AH80" s="7">
        <v>3</v>
      </c>
      <c r="AI80" s="7">
        <v>3</v>
      </c>
      <c r="AJ80" s="7">
        <v>3</v>
      </c>
      <c r="AK80" s="7">
        <v>3</v>
      </c>
      <c r="AL80" s="7">
        <v>3</v>
      </c>
      <c r="AM80" s="7">
        <v>3</v>
      </c>
      <c r="AN80" s="7">
        <v>3</v>
      </c>
      <c r="AO80" s="7">
        <v>3</v>
      </c>
      <c r="AP80" s="7">
        <v>3</v>
      </c>
    </row>
    <row r="81" spans="1:42" s="8" customFormat="1" x14ac:dyDescent="0.3">
      <c r="A81" s="6" t="s">
        <v>6</v>
      </c>
      <c r="B81" s="7" t="e">
        <f>B75</f>
        <v>#DIV/0!</v>
      </c>
      <c r="C81" s="7"/>
      <c r="D81" s="7"/>
      <c r="E81" s="7"/>
      <c r="F81" s="7"/>
      <c r="G81" s="7"/>
      <c r="H81" s="7"/>
      <c r="I81" s="7"/>
      <c r="J81" s="7"/>
      <c r="K81" s="7"/>
      <c r="L81" s="7"/>
      <c r="M81" s="7"/>
      <c r="N81" s="7"/>
      <c r="O81" s="7"/>
      <c r="P81" s="7"/>
      <c r="Q81" s="7"/>
      <c r="R81" s="7"/>
      <c r="S81" s="7">
        <f>S75</f>
        <v>3</v>
      </c>
      <c r="T81" s="7"/>
      <c r="U81" s="7"/>
      <c r="V81" s="7">
        <v>3</v>
      </c>
      <c r="W81" s="7">
        <v>3</v>
      </c>
      <c r="X81" s="7">
        <v>3</v>
      </c>
      <c r="Y81" s="7">
        <v>3</v>
      </c>
      <c r="Z81" s="7">
        <v>3</v>
      </c>
      <c r="AA81" s="7">
        <v>3</v>
      </c>
      <c r="AB81" s="7">
        <v>3</v>
      </c>
      <c r="AC81" s="7">
        <v>3</v>
      </c>
      <c r="AD81" s="7">
        <v>3</v>
      </c>
      <c r="AE81" s="7">
        <f>S75</f>
        <v>3</v>
      </c>
      <c r="AF81" s="7">
        <v>3</v>
      </c>
      <c r="AG81" s="7">
        <v>3</v>
      </c>
      <c r="AH81" s="7">
        <v>3</v>
      </c>
      <c r="AI81" s="7">
        <v>3</v>
      </c>
      <c r="AJ81" s="7">
        <v>3</v>
      </c>
      <c r="AK81" s="7">
        <v>3</v>
      </c>
      <c r="AL81" s="7">
        <v>3</v>
      </c>
      <c r="AM81" s="7">
        <v>3</v>
      </c>
      <c r="AN81" s="7">
        <v>3</v>
      </c>
      <c r="AO81" s="7">
        <v>3</v>
      </c>
      <c r="AP81" s="7">
        <v>3</v>
      </c>
    </row>
    <row r="82" spans="1:42" s="8" customFormat="1" x14ac:dyDescent="0.3">
      <c r="A82" s="6" t="s">
        <v>7</v>
      </c>
      <c r="B82" s="7" t="e">
        <f>B75-(3*B76)</f>
        <v>#DIV/0!</v>
      </c>
      <c r="C82" s="7"/>
      <c r="D82" s="7"/>
      <c r="E82" s="7"/>
      <c r="F82" s="7"/>
      <c r="G82" s="7"/>
      <c r="H82" s="7"/>
      <c r="I82" s="7"/>
      <c r="J82" s="7"/>
      <c r="K82" s="7"/>
      <c r="L82" s="7"/>
      <c r="M82" s="7"/>
      <c r="N82" s="7"/>
      <c r="O82" s="7"/>
      <c r="P82" s="7"/>
      <c r="Q82" s="7"/>
      <c r="R82" s="7"/>
      <c r="S82" s="7">
        <f>S75-(3*S76)</f>
        <v>3</v>
      </c>
      <c r="T82" s="7"/>
      <c r="U82" s="7"/>
      <c r="V82" s="7">
        <v>3</v>
      </c>
      <c r="W82" s="7">
        <v>3</v>
      </c>
      <c r="X82" s="7">
        <v>3</v>
      </c>
      <c r="Y82" s="7">
        <v>3</v>
      </c>
      <c r="Z82" s="7">
        <v>3</v>
      </c>
      <c r="AA82" s="7">
        <v>3</v>
      </c>
      <c r="AB82" s="7">
        <v>3</v>
      </c>
      <c r="AC82" s="7">
        <v>3</v>
      </c>
      <c r="AD82" s="7">
        <v>3</v>
      </c>
      <c r="AE82" s="7">
        <f>AE75-(3*AE76)</f>
        <v>3</v>
      </c>
      <c r="AF82" s="7">
        <v>3</v>
      </c>
      <c r="AG82" s="7">
        <v>3</v>
      </c>
      <c r="AH82" s="7">
        <v>3</v>
      </c>
      <c r="AI82" s="7">
        <v>3</v>
      </c>
      <c r="AJ82" s="7">
        <v>3</v>
      </c>
      <c r="AK82" s="7">
        <v>3</v>
      </c>
      <c r="AL82" s="7">
        <v>3</v>
      </c>
      <c r="AM82" s="7">
        <v>3</v>
      </c>
      <c r="AN82" s="7">
        <v>3</v>
      </c>
      <c r="AO82" s="7">
        <v>3</v>
      </c>
      <c r="AP82" s="7">
        <v>3</v>
      </c>
    </row>
    <row r="83" spans="1:42" x14ac:dyDescent="0.3">
      <c r="A83" s="9"/>
    </row>
    <row r="84" spans="1:42" ht="15.6" x14ac:dyDescent="0.3">
      <c r="A84" s="1" t="s">
        <v>21</v>
      </c>
      <c r="B84" s="2" t="s">
        <v>1</v>
      </c>
      <c r="S84" s="2">
        <v>2015</v>
      </c>
      <c r="T84" s="2" t="s">
        <v>34</v>
      </c>
      <c r="AE84" s="2">
        <v>2016</v>
      </c>
    </row>
    <row r="85" spans="1:42" s="2" customFormat="1" x14ac:dyDescent="0.3">
      <c r="A85" s="3" t="s">
        <v>2</v>
      </c>
      <c r="B85" s="3" t="e">
        <f>AVERAGE(B88:R88)</f>
        <v>#DIV/0!</v>
      </c>
      <c r="S85" s="13">
        <f>AVERAGE(V88:AD88)</f>
        <v>3</v>
      </c>
      <c r="AE85" s="3">
        <f>AVERAGE(S88:AD88)</f>
        <v>3</v>
      </c>
    </row>
    <row r="86" spans="1:42" s="2" customFormat="1" x14ac:dyDescent="0.3">
      <c r="A86" s="3" t="s">
        <v>3</v>
      </c>
      <c r="B86" s="3" t="e">
        <f>_xlfn.STDEV.P(B88:R88)</f>
        <v>#DIV/0!</v>
      </c>
      <c r="S86" s="3">
        <f>_xlfn.STDEV.P(V88:AD88)</f>
        <v>0</v>
      </c>
      <c r="AE86" s="3">
        <f>_xlfn.STDEV.P(S88:AD88)</f>
        <v>0</v>
      </c>
    </row>
    <row r="87" spans="1:42" s="2" customFormat="1" x14ac:dyDescent="0.3">
      <c r="A87" s="4"/>
      <c r="B87" s="5">
        <v>41852</v>
      </c>
      <c r="C87" s="5">
        <v>41883</v>
      </c>
      <c r="D87" s="5">
        <v>41913</v>
      </c>
      <c r="E87" s="5">
        <v>41944</v>
      </c>
      <c r="F87" s="5">
        <v>41974</v>
      </c>
      <c r="G87" s="5">
        <v>42005</v>
      </c>
      <c r="H87" s="5">
        <v>42036</v>
      </c>
      <c r="I87" s="5">
        <v>42064</v>
      </c>
      <c r="J87" s="5">
        <v>42095</v>
      </c>
      <c r="K87" s="5">
        <v>42125</v>
      </c>
      <c r="L87" s="5">
        <v>42156</v>
      </c>
      <c r="M87" s="5">
        <v>42186</v>
      </c>
      <c r="N87" s="5">
        <v>42217</v>
      </c>
      <c r="O87" s="5">
        <v>42248</v>
      </c>
      <c r="P87" s="5">
        <v>42278</v>
      </c>
      <c r="Q87" s="5">
        <v>42309</v>
      </c>
      <c r="R87" s="5">
        <v>42339</v>
      </c>
      <c r="S87" s="5">
        <v>42370</v>
      </c>
      <c r="T87" s="5">
        <v>42401</v>
      </c>
      <c r="U87" s="5">
        <v>42430</v>
      </c>
      <c r="V87" s="5">
        <v>42461</v>
      </c>
      <c r="W87" s="5">
        <v>42491</v>
      </c>
      <c r="X87" s="5">
        <v>42522</v>
      </c>
      <c r="Y87" s="5">
        <v>42552</v>
      </c>
      <c r="Z87" s="5">
        <v>42583</v>
      </c>
      <c r="AA87" s="5">
        <v>42614</v>
      </c>
      <c r="AB87" s="5">
        <v>42644</v>
      </c>
      <c r="AC87" s="5">
        <v>42675</v>
      </c>
      <c r="AD87" s="5">
        <v>42705</v>
      </c>
      <c r="AE87" s="5">
        <v>42736</v>
      </c>
      <c r="AF87" s="5">
        <v>42767</v>
      </c>
      <c r="AG87" s="5">
        <v>42795</v>
      </c>
      <c r="AH87" s="5">
        <v>42826</v>
      </c>
      <c r="AI87" s="5">
        <v>42856</v>
      </c>
      <c r="AJ87" s="5">
        <v>42887</v>
      </c>
      <c r="AK87" s="5">
        <v>42917</v>
      </c>
      <c r="AL87" s="5">
        <v>42948</v>
      </c>
      <c r="AM87" s="5">
        <v>42979</v>
      </c>
      <c r="AN87" s="5">
        <v>43009</v>
      </c>
      <c r="AO87" s="5">
        <v>43040</v>
      </c>
      <c r="AP87" s="5">
        <v>43070</v>
      </c>
    </row>
    <row r="88" spans="1:42" s="8" customFormat="1" x14ac:dyDescent="0.3">
      <c r="A88" s="6" t="s">
        <v>22</v>
      </c>
      <c r="B88" s="7"/>
      <c r="C88" s="7"/>
      <c r="D88" s="7"/>
      <c r="E88" s="7"/>
      <c r="F88" s="7"/>
      <c r="G88" s="7"/>
      <c r="H88" s="7"/>
      <c r="I88" s="7"/>
      <c r="J88" s="7"/>
      <c r="K88" s="7"/>
      <c r="L88" s="7"/>
      <c r="M88" s="7"/>
      <c r="N88" s="7"/>
      <c r="O88" s="7"/>
      <c r="P88" s="7"/>
      <c r="Q88" s="7"/>
      <c r="R88" s="7"/>
      <c r="S88" s="7"/>
      <c r="T88" s="7"/>
      <c r="U88" s="7"/>
      <c r="V88" s="7">
        <v>3</v>
      </c>
      <c r="W88" s="7">
        <v>3</v>
      </c>
      <c r="X88" s="7">
        <v>3</v>
      </c>
      <c r="Y88" s="7">
        <v>3</v>
      </c>
      <c r="Z88" s="7">
        <v>3</v>
      </c>
      <c r="AA88" s="7">
        <v>3</v>
      </c>
      <c r="AB88" s="7">
        <v>3</v>
      </c>
      <c r="AC88" s="7">
        <v>3</v>
      </c>
      <c r="AD88" s="7">
        <v>3</v>
      </c>
      <c r="AE88" s="7">
        <v>3</v>
      </c>
      <c r="AF88" s="7">
        <v>3</v>
      </c>
      <c r="AG88" s="7">
        <v>3</v>
      </c>
      <c r="AH88" s="7"/>
      <c r="AI88" s="7"/>
      <c r="AJ88" s="7"/>
      <c r="AK88" s="7"/>
      <c r="AL88" s="7"/>
      <c r="AM88" s="7"/>
      <c r="AN88" s="7"/>
      <c r="AO88" s="7"/>
      <c r="AP88" s="7"/>
    </row>
    <row r="89" spans="1:42" s="8" customFormat="1" x14ac:dyDescent="0.3">
      <c r="A89" s="6" t="s">
        <v>5</v>
      </c>
      <c r="B89" s="7" t="e">
        <f>B85+(3*B86)</f>
        <v>#DIV/0!</v>
      </c>
      <c r="C89" s="7"/>
      <c r="D89" s="7"/>
      <c r="E89" s="7"/>
      <c r="F89" s="7"/>
      <c r="G89" s="7"/>
      <c r="H89" s="7"/>
      <c r="I89" s="7"/>
      <c r="J89" s="7"/>
      <c r="K89" s="7"/>
      <c r="L89" s="7"/>
      <c r="M89" s="7"/>
      <c r="N89" s="7"/>
      <c r="O89" s="7"/>
      <c r="P89" s="7"/>
      <c r="Q89" s="7"/>
      <c r="R89" s="7"/>
      <c r="S89" s="7">
        <f>S85+(3*S86)</f>
        <v>3</v>
      </c>
      <c r="T89" s="7"/>
      <c r="U89" s="7"/>
      <c r="V89" s="7">
        <v>3</v>
      </c>
      <c r="W89" s="7">
        <v>3</v>
      </c>
      <c r="X89" s="7">
        <v>3</v>
      </c>
      <c r="Y89" s="7">
        <v>3</v>
      </c>
      <c r="Z89" s="7">
        <v>3</v>
      </c>
      <c r="AA89" s="7">
        <v>3</v>
      </c>
      <c r="AB89" s="7">
        <v>3</v>
      </c>
      <c r="AC89" s="7">
        <v>3</v>
      </c>
      <c r="AD89" s="7">
        <v>3</v>
      </c>
      <c r="AE89" s="7">
        <f>AE85+(3*AE86)</f>
        <v>3</v>
      </c>
      <c r="AF89" s="7">
        <v>3</v>
      </c>
      <c r="AG89" s="7">
        <v>3</v>
      </c>
      <c r="AH89" s="7">
        <v>3</v>
      </c>
      <c r="AI89" s="7">
        <v>3</v>
      </c>
      <c r="AJ89" s="7">
        <v>3</v>
      </c>
      <c r="AK89" s="7">
        <v>3</v>
      </c>
      <c r="AL89" s="7">
        <v>3</v>
      </c>
      <c r="AM89" s="7">
        <v>3</v>
      </c>
      <c r="AN89" s="7">
        <v>3</v>
      </c>
      <c r="AO89" s="7">
        <v>3</v>
      </c>
      <c r="AP89" s="7">
        <v>3</v>
      </c>
    </row>
    <row r="90" spans="1:42" s="8" customFormat="1" x14ac:dyDescent="0.3">
      <c r="A90" s="6" t="s">
        <v>2</v>
      </c>
      <c r="B90" s="7" t="e">
        <f>B85</f>
        <v>#DIV/0!</v>
      </c>
      <c r="C90" s="7"/>
      <c r="D90" s="7"/>
      <c r="E90" s="7"/>
      <c r="F90" s="7"/>
      <c r="G90" s="7"/>
      <c r="H90" s="7"/>
      <c r="I90" s="7"/>
      <c r="J90" s="7"/>
      <c r="K90" s="7"/>
      <c r="L90" s="7"/>
      <c r="M90" s="7"/>
      <c r="N90" s="7"/>
      <c r="O90" s="7"/>
      <c r="P90" s="7"/>
      <c r="Q90" s="7"/>
      <c r="R90" s="7"/>
      <c r="S90" s="7">
        <f>S85</f>
        <v>3</v>
      </c>
      <c r="T90" s="7"/>
      <c r="U90" s="7"/>
      <c r="V90" s="7">
        <v>3</v>
      </c>
      <c r="W90" s="7">
        <v>3</v>
      </c>
      <c r="X90" s="7">
        <v>3</v>
      </c>
      <c r="Y90" s="7">
        <v>3</v>
      </c>
      <c r="Z90" s="7">
        <v>3</v>
      </c>
      <c r="AA90" s="7">
        <v>3</v>
      </c>
      <c r="AB90" s="7">
        <v>3</v>
      </c>
      <c r="AC90" s="7">
        <v>3</v>
      </c>
      <c r="AD90" s="7">
        <v>3</v>
      </c>
      <c r="AE90" s="7">
        <f>AE85</f>
        <v>3</v>
      </c>
      <c r="AF90" s="7">
        <v>3</v>
      </c>
      <c r="AG90" s="7">
        <v>3</v>
      </c>
      <c r="AH90" s="7">
        <v>3</v>
      </c>
      <c r="AI90" s="7">
        <v>3</v>
      </c>
      <c r="AJ90" s="7">
        <v>3</v>
      </c>
      <c r="AK90" s="7">
        <v>3</v>
      </c>
      <c r="AL90" s="7">
        <v>3</v>
      </c>
      <c r="AM90" s="7">
        <v>3</v>
      </c>
      <c r="AN90" s="7">
        <v>3</v>
      </c>
      <c r="AO90" s="7">
        <v>3</v>
      </c>
      <c r="AP90" s="7">
        <v>3</v>
      </c>
    </row>
    <row r="91" spans="1:42" s="8" customFormat="1" x14ac:dyDescent="0.3">
      <c r="A91" s="6" t="s">
        <v>6</v>
      </c>
      <c r="B91" s="7" t="e">
        <f>B85</f>
        <v>#DIV/0!</v>
      </c>
      <c r="C91" s="7"/>
      <c r="D91" s="7"/>
      <c r="E91" s="7"/>
      <c r="F91" s="7"/>
      <c r="G91" s="7"/>
      <c r="H91" s="7"/>
      <c r="I91" s="7"/>
      <c r="J91" s="7"/>
      <c r="K91" s="7"/>
      <c r="L91" s="7"/>
      <c r="M91" s="7"/>
      <c r="N91" s="7"/>
      <c r="O91" s="7"/>
      <c r="P91" s="7"/>
      <c r="Q91" s="7"/>
      <c r="R91" s="7"/>
      <c r="S91" s="7">
        <f>S85</f>
        <v>3</v>
      </c>
      <c r="T91" s="7"/>
      <c r="U91" s="7"/>
      <c r="V91" s="7">
        <v>3</v>
      </c>
      <c r="W91" s="7">
        <v>3</v>
      </c>
      <c r="X91" s="7">
        <v>3</v>
      </c>
      <c r="Y91" s="7">
        <v>3</v>
      </c>
      <c r="Z91" s="7">
        <v>3</v>
      </c>
      <c r="AA91" s="7">
        <v>3</v>
      </c>
      <c r="AB91" s="7">
        <v>3</v>
      </c>
      <c r="AC91" s="7">
        <v>3</v>
      </c>
      <c r="AD91" s="7">
        <v>3</v>
      </c>
      <c r="AE91" s="7">
        <f>S85</f>
        <v>3</v>
      </c>
      <c r="AF91" s="7">
        <v>3</v>
      </c>
      <c r="AG91" s="7">
        <v>3</v>
      </c>
      <c r="AH91" s="7">
        <v>3</v>
      </c>
      <c r="AI91" s="7">
        <v>3</v>
      </c>
      <c r="AJ91" s="7">
        <v>3</v>
      </c>
      <c r="AK91" s="7">
        <v>3</v>
      </c>
      <c r="AL91" s="7">
        <v>3</v>
      </c>
      <c r="AM91" s="7">
        <v>3</v>
      </c>
      <c r="AN91" s="7">
        <v>3</v>
      </c>
      <c r="AO91" s="7">
        <v>3</v>
      </c>
      <c r="AP91" s="7">
        <v>3</v>
      </c>
    </row>
    <row r="92" spans="1:42" s="8" customFormat="1" x14ac:dyDescent="0.3">
      <c r="A92" s="6" t="s">
        <v>7</v>
      </c>
      <c r="B92" s="7" t="e">
        <f>B85-(3*B86)</f>
        <v>#DIV/0!</v>
      </c>
      <c r="C92" s="7"/>
      <c r="D92" s="7"/>
      <c r="E92" s="7"/>
      <c r="F92" s="7"/>
      <c r="G92" s="7"/>
      <c r="H92" s="7"/>
      <c r="I92" s="7"/>
      <c r="J92" s="7"/>
      <c r="K92" s="7"/>
      <c r="L92" s="7"/>
      <c r="M92" s="7"/>
      <c r="N92" s="7"/>
      <c r="O92" s="7"/>
      <c r="P92" s="7"/>
      <c r="Q92" s="7"/>
      <c r="R92" s="7"/>
      <c r="S92" s="7">
        <f>S85-(3*S86)</f>
        <v>3</v>
      </c>
      <c r="T92" s="7"/>
      <c r="U92" s="7"/>
      <c r="V92" s="7">
        <v>3</v>
      </c>
      <c r="W92" s="7">
        <v>3</v>
      </c>
      <c r="X92" s="7">
        <v>3</v>
      </c>
      <c r="Y92" s="7">
        <v>3</v>
      </c>
      <c r="Z92" s="7">
        <v>3</v>
      </c>
      <c r="AA92" s="7">
        <v>3</v>
      </c>
      <c r="AB92" s="7">
        <v>3</v>
      </c>
      <c r="AC92" s="7">
        <v>3</v>
      </c>
      <c r="AD92" s="7">
        <v>3</v>
      </c>
      <c r="AE92" s="7">
        <f>AE85-(3*AE86)</f>
        <v>3</v>
      </c>
      <c r="AF92" s="7">
        <v>3</v>
      </c>
      <c r="AG92" s="7">
        <v>3</v>
      </c>
      <c r="AH92" s="7">
        <v>3</v>
      </c>
      <c r="AI92" s="7">
        <v>3</v>
      </c>
      <c r="AJ92" s="7">
        <v>3</v>
      </c>
      <c r="AK92" s="7">
        <v>3</v>
      </c>
      <c r="AL92" s="7">
        <v>3</v>
      </c>
      <c r="AM92" s="7">
        <v>3</v>
      </c>
      <c r="AN92" s="7">
        <v>3</v>
      </c>
      <c r="AO92" s="7">
        <v>3</v>
      </c>
      <c r="AP92" s="7">
        <v>3</v>
      </c>
    </row>
    <row r="93" spans="1:42" x14ac:dyDescent="0.3">
      <c r="A93" s="9"/>
    </row>
    <row r="94" spans="1:42" ht="21" x14ac:dyDescent="0.4">
      <c r="A94" s="11" t="s">
        <v>36</v>
      </c>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row>
    <row r="95" spans="1:42" ht="15.6" x14ac:dyDescent="0.3">
      <c r="A95" s="1" t="s">
        <v>32</v>
      </c>
      <c r="B95" s="2" t="s">
        <v>1</v>
      </c>
      <c r="S95" s="2">
        <v>2015</v>
      </c>
      <c r="T95" s="2" t="s">
        <v>34</v>
      </c>
      <c r="AE95" s="2">
        <v>2016</v>
      </c>
    </row>
    <row r="96" spans="1:42" s="2" customFormat="1" x14ac:dyDescent="0.3">
      <c r="A96" s="3" t="s">
        <v>2</v>
      </c>
      <c r="B96" s="3" t="e">
        <f>AVERAGE(B99:R99)</f>
        <v>#DIV/0!</v>
      </c>
      <c r="S96" s="13">
        <f>AVERAGE(S99:AD99)</f>
        <v>9</v>
      </c>
      <c r="AE96" s="3">
        <f>AVERAGE(S99:AD99)</f>
        <v>9</v>
      </c>
    </row>
    <row r="97" spans="1:42" s="2" customFormat="1" x14ac:dyDescent="0.3">
      <c r="A97" s="3" t="s">
        <v>3</v>
      </c>
      <c r="B97" s="3" t="e">
        <f>_xlfn.STDEV.P(B99:R99)</f>
        <v>#DIV/0!</v>
      </c>
      <c r="S97" s="3">
        <f>_xlfn.STDEV.P(S99:AD99)</f>
        <v>5.3229064742237702</v>
      </c>
      <c r="AE97" s="3">
        <f>_xlfn.STDEV.P(S99:AD99)</f>
        <v>5.3229064742237702</v>
      </c>
    </row>
    <row r="98" spans="1:42" s="2" customFormat="1" x14ac:dyDescent="0.3">
      <c r="A98" s="4"/>
      <c r="B98" s="5">
        <v>41852</v>
      </c>
      <c r="C98" s="5">
        <v>41883</v>
      </c>
      <c r="D98" s="5">
        <v>41913</v>
      </c>
      <c r="E98" s="5">
        <v>41944</v>
      </c>
      <c r="F98" s="5">
        <v>41974</v>
      </c>
      <c r="G98" s="5">
        <v>42005</v>
      </c>
      <c r="H98" s="5">
        <v>42036</v>
      </c>
      <c r="I98" s="5">
        <v>42064</v>
      </c>
      <c r="J98" s="5">
        <v>42095</v>
      </c>
      <c r="K98" s="5">
        <v>42125</v>
      </c>
      <c r="L98" s="5">
        <v>42156</v>
      </c>
      <c r="M98" s="5">
        <v>42186</v>
      </c>
      <c r="N98" s="5">
        <v>42217</v>
      </c>
      <c r="O98" s="5">
        <v>42248</v>
      </c>
      <c r="P98" s="5">
        <v>42278</v>
      </c>
      <c r="Q98" s="5">
        <v>42309</v>
      </c>
      <c r="R98" s="5">
        <v>42339</v>
      </c>
      <c r="S98" s="5">
        <v>42370</v>
      </c>
      <c r="T98" s="5">
        <v>42401</v>
      </c>
      <c r="U98" s="5">
        <v>42430</v>
      </c>
      <c r="V98" s="5">
        <v>42461</v>
      </c>
      <c r="W98" s="5">
        <v>42491</v>
      </c>
      <c r="X98" s="5">
        <v>42522</v>
      </c>
      <c r="Y98" s="5">
        <v>42552</v>
      </c>
      <c r="Z98" s="5">
        <v>42583</v>
      </c>
      <c r="AA98" s="5">
        <v>42614</v>
      </c>
      <c r="AB98" s="5">
        <v>42644</v>
      </c>
      <c r="AC98" s="5">
        <v>42675</v>
      </c>
      <c r="AD98" s="5">
        <v>42705</v>
      </c>
      <c r="AE98" s="5">
        <v>42736</v>
      </c>
      <c r="AF98" s="5">
        <v>42767</v>
      </c>
      <c r="AG98" s="5">
        <v>42795</v>
      </c>
      <c r="AH98" s="5">
        <v>42826</v>
      </c>
      <c r="AI98" s="5">
        <v>42856</v>
      </c>
      <c r="AJ98" s="5">
        <v>42887</v>
      </c>
      <c r="AK98" s="5">
        <v>42917</v>
      </c>
      <c r="AL98" s="5">
        <v>42948</v>
      </c>
      <c r="AM98" s="5">
        <v>42979</v>
      </c>
      <c r="AN98" s="5">
        <v>43009</v>
      </c>
      <c r="AO98" s="5">
        <v>43040</v>
      </c>
      <c r="AP98" s="5">
        <v>43070</v>
      </c>
    </row>
    <row r="99" spans="1:42" s="8" customFormat="1" x14ac:dyDescent="0.3">
      <c r="A99" s="6" t="s">
        <v>32</v>
      </c>
      <c r="B99" s="7"/>
      <c r="C99" s="7"/>
      <c r="D99" s="7"/>
      <c r="E99" s="7"/>
      <c r="F99" s="7"/>
      <c r="G99" s="7"/>
      <c r="H99" s="7"/>
      <c r="I99" s="7"/>
      <c r="J99" s="7"/>
      <c r="K99" s="7"/>
      <c r="L99" s="7"/>
      <c r="M99" s="7"/>
      <c r="N99" s="7"/>
      <c r="O99" s="7"/>
      <c r="P99" s="7"/>
      <c r="Q99" s="7"/>
      <c r="R99" s="7"/>
      <c r="S99" s="7">
        <v>9</v>
      </c>
      <c r="T99" s="7">
        <v>3</v>
      </c>
      <c r="U99" s="7">
        <v>3</v>
      </c>
      <c r="V99" s="7">
        <v>3</v>
      </c>
      <c r="W99" s="7">
        <v>6</v>
      </c>
      <c r="X99" s="7">
        <v>9</v>
      </c>
      <c r="Y99" s="7">
        <v>9</v>
      </c>
      <c r="Z99" s="7">
        <v>16</v>
      </c>
      <c r="AA99" s="7">
        <v>10</v>
      </c>
      <c r="AB99" s="7">
        <v>5</v>
      </c>
      <c r="AC99" s="7">
        <v>15</v>
      </c>
      <c r="AD99" s="7">
        <v>20</v>
      </c>
      <c r="AE99" s="7">
        <v>15</v>
      </c>
      <c r="AF99" s="7">
        <v>10</v>
      </c>
      <c r="AG99" s="7"/>
      <c r="AH99" s="7"/>
      <c r="AI99" s="7"/>
      <c r="AJ99" s="7"/>
      <c r="AK99" s="7"/>
      <c r="AL99" s="7"/>
      <c r="AM99" s="7"/>
      <c r="AN99" s="7"/>
      <c r="AO99" s="7"/>
      <c r="AP99" s="7"/>
    </row>
    <row r="100" spans="1:42" s="8" customFormat="1" x14ac:dyDescent="0.3">
      <c r="A100" s="6" t="s">
        <v>5</v>
      </c>
      <c r="B100" s="7" t="e">
        <f>B96+(3*B97)</f>
        <v>#DIV/0!</v>
      </c>
      <c r="C100" s="7"/>
      <c r="D100" s="7"/>
      <c r="E100" s="7"/>
      <c r="F100" s="7"/>
      <c r="G100" s="7"/>
      <c r="H100" s="7"/>
      <c r="I100" s="7"/>
      <c r="J100" s="7"/>
      <c r="K100" s="7"/>
      <c r="L100" s="7"/>
      <c r="M100" s="7"/>
      <c r="N100" s="7"/>
      <c r="O100" s="7"/>
      <c r="P100" s="7"/>
      <c r="Q100" s="7"/>
      <c r="R100" s="7"/>
      <c r="S100" s="7">
        <f>S96+(3*S97)</f>
        <v>24.96871942267131</v>
      </c>
      <c r="T100" s="7">
        <v>24.96871942267131</v>
      </c>
      <c r="U100" s="7">
        <v>24.96871942267131</v>
      </c>
      <c r="V100" s="7">
        <v>24.96871942267131</v>
      </c>
      <c r="W100" s="7">
        <v>24.96871942267131</v>
      </c>
      <c r="X100" s="7">
        <v>24.96871942267131</v>
      </c>
      <c r="Y100" s="7">
        <v>24.96871942267131</v>
      </c>
      <c r="Z100" s="7">
        <v>24.96871942267131</v>
      </c>
      <c r="AA100" s="7">
        <v>24.96871942267131</v>
      </c>
      <c r="AB100" s="7">
        <v>24.96871942267131</v>
      </c>
      <c r="AC100" s="7">
        <v>24.96871942267131</v>
      </c>
      <c r="AD100" s="7">
        <v>24.96871942267131</v>
      </c>
      <c r="AE100" s="7">
        <f>AE96+(3*AE97)</f>
        <v>24.96871942267131</v>
      </c>
      <c r="AF100" s="7">
        <v>24.96871942267131</v>
      </c>
      <c r="AG100" s="7">
        <v>24.96871942267131</v>
      </c>
      <c r="AH100" s="7">
        <v>24.96871942267131</v>
      </c>
      <c r="AI100" s="7">
        <v>24.96871942267131</v>
      </c>
      <c r="AJ100" s="7">
        <v>24.96871942267131</v>
      </c>
      <c r="AK100" s="7">
        <v>24.96871942267131</v>
      </c>
      <c r="AL100" s="7">
        <v>24.96871942267131</v>
      </c>
      <c r="AM100" s="7">
        <v>24.96871942267131</v>
      </c>
      <c r="AN100" s="7">
        <v>24.96871942267131</v>
      </c>
      <c r="AO100" s="7">
        <v>24.96871942267131</v>
      </c>
      <c r="AP100" s="7">
        <v>24.96871942267131</v>
      </c>
    </row>
    <row r="101" spans="1:42" s="8" customFormat="1" x14ac:dyDescent="0.3">
      <c r="A101" s="6" t="s">
        <v>2</v>
      </c>
      <c r="B101" s="7" t="e">
        <f>B96</f>
        <v>#DIV/0!</v>
      </c>
      <c r="C101" s="7"/>
      <c r="D101" s="7"/>
      <c r="E101" s="7"/>
      <c r="F101" s="7"/>
      <c r="G101" s="7"/>
      <c r="H101" s="7"/>
      <c r="I101" s="7"/>
      <c r="J101" s="7"/>
      <c r="K101" s="7"/>
      <c r="L101" s="7"/>
      <c r="M101" s="7"/>
      <c r="N101" s="7"/>
      <c r="O101" s="7"/>
      <c r="P101" s="7"/>
      <c r="Q101" s="7"/>
      <c r="R101" s="7"/>
      <c r="S101" s="7">
        <f>S96</f>
        <v>9</v>
      </c>
      <c r="T101" s="7">
        <v>9</v>
      </c>
      <c r="U101" s="7">
        <v>9</v>
      </c>
      <c r="V101" s="7">
        <v>9</v>
      </c>
      <c r="W101" s="7">
        <v>9</v>
      </c>
      <c r="X101" s="7">
        <v>9</v>
      </c>
      <c r="Y101" s="7">
        <v>9</v>
      </c>
      <c r="Z101" s="7">
        <v>9</v>
      </c>
      <c r="AA101" s="7">
        <v>9</v>
      </c>
      <c r="AB101" s="7">
        <v>9</v>
      </c>
      <c r="AC101" s="7">
        <v>9</v>
      </c>
      <c r="AD101" s="7">
        <v>9</v>
      </c>
      <c r="AE101" s="7">
        <f>AE96</f>
        <v>9</v>
      </c>
      <c r="AF101" s="7">
        <v>9</v>
      </c>
      <c r="AG101" s="7">
        <v>9</v>
      </c>
      <c r="AH101" s="7">
        <v>9</v>
      </c>
      <c r="AI101" s="7">
        <v>9</v>
      </c>
      <c r="AJ101" s="7">
        <v>9</v>
      </c>
      <c r="AK101" s="7">
        <v>9</v>
      </c>
      <c r="AL101" s="7">
        <v>9</v>
      </c>
      <c r="AM101" s="7">
        <v>9</v>
      </c>
      <c r="AN101" s="7">
        <v>9</v>
      </c>
      <c r="AO101" s="7">
        <v>9</v>
      </c>
      <c r="AP101" s="7">
        <v>9</v>
      </c>
    </row>
    <row r="102" spans="1:42" s="8" customFormat="1" x14ac:dyDescent="0.3">
      <c r="A102" s="6" t="s">
        <v>6</v>
      </c>
      <c r="B102" s="7" t="e">
        <f>B96</f>
        <v>#DIV/0!</v>
      </c>
      <c r="C102" s="7"/>
      <c r="D102" s="7"/>
      <c r="E102" s="7"/>
      <c r="F102" s="7"/>
      <c r="G102" s="7"/>
      <c r="H102" s="7"/>
      <c r="I102" s="7"/>
      <c r="J102" s="7"/>
      <c r="K102" s="7"/>
      <c r="L102" s="7"/>
      <c r="M102" s="7"/>
      <c r="N102" s="7"/>
      <c r="O102" s="7"/>
      <c r="P102" s="7"/>
      <c r="Q102" s="7"/>
      <c r="R102" s="7"/>
      <c r="S102" s="7">
        <f>S97</f>
        <v>5.3229064742237702</v>
      </c>
      <c r="T102" s="7">
        <v>5.3229064742237702</v>
      </c>
      <c r="U102" s="7">
        <v>5.3229064742237702</v>
      </c>
      <c r="V102" s="7">
        <v>5.3229064742237702</v>
      </c>
      <c r="W102" s="7">
        <v>5.3229064742237702</v>
      </c>
      <c r="X102" s="7">
        <v>5.3229064742237702</v>
      </c>
      <c r="Y102" s="7">
        <v>5.3229064742237702</v>
      </c>
      <c r="Z102" s="7">
        <v>5.3229064742237702</v>
      </c>
      <c r="AA102" s="7">
        <v>5.3229064742237702</v>
      </c>
      <c r="AB102" s="7">
        <v>5.3229064742237702</v>
      </c>
      <c r="AC102" s="7">
        <v>5.3229064742237702</v>
      </c>
      <c r="AD102" s="7">
        <v>5.3229064742237702</v>
      </c>
      <c r="AE102" s="7">
        <f>S97</f>
        <v>5.3229064742237702</v>
      </c>
      <c r="AF102" s="7">
        <v>5.3229064742237702</v>
      </c>
      <c r="AG102" s="7">
        <v>5.3229064742237702</v>
      </c>
      <c r="AH102" s="7">
        <v>5.3229064742237702</v>
      </c>
      <c r="AI102" s="7">
        <v>5.3229064742237702</v>
      </c>
      <c r="AJ102" s="7">
        <v>5.3229064742237702</v>
      </c>
      <c r="AK102" s="7">
        <v>5.3229064742237702</v>
      </c>
      <c r="AL102" s="7">
        <v>5.3229064742237702</v>
      </c>
      <c r="AM102" s="7">
        <v>5.3229064742237702</v>
      </c>
      <c r="AN102" s="7">
        <v>5.3229064742237702</v>
      </c>
      <c r="AO102" s="7">
        <v>5.3229064742237702</v>
      </c>
      <c r="AP102" s="7">
        <v>5.3229064742237702</v>
      </c>
    </row>
    <row r="103" spans="1:42" s="8" customFormat="1" x14ac:dyDescent="0.3">
      <c r="A103" s="6" t="s">
        <v>7</v>
      </c>
      <c r="B103" s="7" t="e">
        <f>B96-(3*B97)</f>
        <v>#DIV/0!</v>
      </c>
      <c r="C103" s="7"/>
      <c r="D103" s="7"/>
      <c r="E103" s="7"/>
      <c r="F103" s="7"/>
      <c r="G103" s="7"/>
      <c r="H103" s="7"/>
      <c r="I103" s="7"/>
      <c r="J103" s="7"/>
      <c r="K103" s="7"/>
      <c r="L103" s="7"/>
      <c r="M103" s="7"/>
      <c r="N103" s="7"/>
      <c r="O103" s="7"/>
      <c r="P103" s="7"/>
      <c r="Q103" s="7"/>
      <c r="R103" s="7"/>
      <c r="S103" s="7">
        <f>S96-(3*S97)</f>
        <v>-6.9687194226713096</v>
      </c>
      <c r="T103" s="7">
        <v>-6.9687194226713096</v>
      </c>
      <c r="U103" s="7">
        <v>-6.9687194226713096</v>
      </c>
      <c r="V103" s="7">
        <v>-6.9687194226713096</v>
      </c>
      <c r="W103" s="7">
        <v>-6.9687194226713096</v>
      </c>
      <c r="X103" s="7">
        <v>-6.9687194226713096</v>
      </c>
      <c r="Y103" s="7">
        <v>-6.9687194226713096</v>
      </c>
      <c r="Z103" s="7">
        <v>-6.9687194226713096</v>
      </c>
      <c r="AA103" s="7">
        <v>-6.9687194226713096</v>
      </c>
      <c r="AB103" s="7">
        <v>-6.9687194226713096</v>
      </c>
      <c r="AC103" s="7">
        <v>-6.9687194226713096</v>
      </c>
      <c r="AD103" s="7">
        <v>-6.9687194226713096</v>
      </c>
      <c r="AE103" s="7">
        <f>AE96-(3*AE97)</f>
        <v>-6.9687194226713096</v>
      </c>
      <c r="AF103" s="7">
        <v>-6.9687194226713096</v>
      </c>
      <c r="AG103" s="7">
        <v>-6.9687194226713096</v>
      </c>
      <c r="AH103" s="7">
        <v>-6.9687194226713096</v>
      </c>
      <c r="AI103" s="7">
        <v>-6.9687194226713096</v>
      </c>
      <c r="AJ103" s="7">
        <v>-6.9687194226713096</v>
      </c>
      <c r="AK103" s="7">
        <v>-6.9687194226713096</v>
      </c>
      <c r="AL103" s="7">
        <v>-6.9687194226713096</v>
      </c>
      <c r="AM103" s="7">
        <v>-6.9687194226713096</v>
      </c>
      <c r="AN103" s="7">
        <v>-6.9687194226713096</v>
      </c>
      <c r="AO103" s="7">
        <v>-6.9687194226713096</v>
      </c>
      <c r="AP103" s="7">
        <v>-6.9687194226713096</v>
      </c>
    </row>
    <row r="104" spans="1:42" x14ac:dyDescent="0.3">
      <c r="A104" s="9"/>
    </row>
    <row r="105" spans="1:42" ht="15.6" x14ac:dyDescent="0.3">
      <c r="A105" s="1" t="s">
        <v>20</v>
      </c>
      <c r="B105" s="2" t="s">
        <v>1</v>
      </c>
      <c r="S105" s="2">
        <v>2015</v>
      </c>
      <c r="T105" s="2" t="s">
        <v>34</v>
      </c>
      <c r="AE105" s="2">
        <v>2016</v>
      </c>
    </row>
    <row r="106" spans="1:42" s="2" customFormat="1" x14ac:dyDescent="0.3">
      <c r="A106" s="3" t="s">
        <v>2</v>
      </c>
      <c r="B106" s="3" t="e">
        <f>AVERAGE(B109:R109)</f>
        <v>#DIV/0!</v>
      </c>
      <c r="S106" s="13">
        <f>AVERAGE(S109:AD109)</f>
        <v>6.666666666666667</v>
      </c>
      <c r="AE106" s="3">
        <f>AVERAGE(S109:AD109)</f>
        <v>6.666666666666667</v>
      </c>
    </row>
    <row r="107" spans="1:42" s="2" customFormat="1" x14ac:dyDescent="0.3">
      <c r="A107" s="3" t="s">
        <v>3</v>
      </c>
      <c r="B107" s="3" t="e">
        <f>_xlfn.STDEV.P(B109:R109)</f>
        <v>#DIV/0!</v>
      </c>
      <c r="S107" s="3">
        <f>_xlfn.STDEV.P(S109:AD109)</f>
        <v>3.4237730973623561</v>
      </c>
      <c r="AE107" s="3">
        <f>_xlfn.STDEV.P(S109:AD109)</f>
        <v>3.4237730973623561</v>
      </c>
    </row>
    <row r="108" spans="1:42" s="2" customFormat="1" x14ac:dyDescent="0.3">
      <c r="A108" s="4"/>
      <c r="B108" s="5">
        <v>41852</v>
      </c>
      <c r="C108" s="5">
        <v>41883</v>
      </c>
      <c r="D108" s="5">
        <v>41913</v>
      </c>
      <c r="E108" s="5">
        <v>41944</v>
      </c>
      <c r="F108" s="5">
        <v>41974</v>
      </c>
      <c r="G108" s="5">
        <v>42005</v>
      </c>
      <c r="H108" s="5">
        <v>42036</v>
      </c>
      <c r="I108" s="5">
        <v>42064</v>
      </c>
      <c r="J108" s="5">
        <v>42095</v>
      </c>
      <c r="K108" s="5">
        <v>42125</v>
      </c>
      <c r="L108" s="5">
        <v>42156</v>
      </c>
      <c r="M108" s="5">
        <v>42186</v>
      </c>
      <c r="N108" s="5">
        <v>42217</v>
      </c>
      <c r="O108" s="5">
        <v>42248</v>
      </c>
      <c r="P108" s="5">
        <v>42278</v>
      </c>
      <c r="Q108" s="5">
        <v>42309</v>
      </c>
      <c r="R108" s="5">
        <v>42339</v>
      </c>
      <c r="S108" s="5">
        <v>42370</v>
      </c>
      <c r="T108" s="5">
        <v>42401</v>
      </c>
      <c r="U108" s="5">
        <v>42430</v>
      </c>
      <c r="V108" s="5">
        <v>42461</v>
      </c>
      <c r="W108" s="5">
        <v>42491</v>
      </c>
      <c r="X108" s="5">
        <v>42522</v>
      </c>
      <c r="Y108" s="5">
        <v>42552</v>
      </c>
      <c r="Z108" s="5">
        <v>42583</v>
      </c>
      <c r="AA108" s="5">
        <v>42614</v>
      </c>
      <c r="AB108" s="5">
        <v>42644</v>
      </c>
      <c r="AC108" s="5">
        <v>42675</v>
      </c>
      <c r="AD108" s="5">
        <v>42705</v>
      </c>
      <c r="AE108" s="5">
        <v>42736</v>
      </c>
      <c r="AF108" s="5">
        <v>42767</v>
      </c>
      <c r="AG108" s="5">
        <v>42795</v>
      </c>
      <c r="AH108" s="5">
        <v>42826</v>
      </c>
      <c r="AI108" s="5">
        <v>42856</v>
      </c>
      <c r="AJ108" s="5">
        <v>42887</v>
      </c>
      <c r="AK108" s="5">
        <v>42917</v>
      </c>
      <c r="AL108" s="5">
        <v>42948</v>
      </c>
      <c r="AM108" s="5">
        <v>42979</v>
      </c>
      <c r="AN108" s="5">
        <v>43009</v>
      </c>
      <c r="AO108" s="5">
        <v>43040</v>
      </c>
      <c r="AP108" s="5">
        <v>43070</v>
      </c>
    </row>
    <row r="109" spans="1:42" s="8" customFormat="1" x14ac:dyDescent="0.3">
      <c r="A109" s="6" t="s">
        <v>20</v>
      </c>
      <c r="B109" s="14"/>
      <c r="C109" s="14"/>
      <c r="D109" s="14"/>
      <c r="E109" s="14"/>
      <c r="F109" s="14"/>
      <c r="G109" s="14"/>
      <c r="H109" s="14"/>
      <c r="I109" s="14"/>
      <c r="J109" s="14"/>
      <c r="K109" s="14"/>
      <c r="L109" s="14"/>
      <c r="M109" s="14"/>
      <c r="N109" s="14"/>
      <c r="O109" s="14"/>
      <c r="P109" s="14"/>
      <c r="Q109" s="14"/>
      <c r="R109" s="14"/>
      <c r="S109" s="14">
        <v>4</v>
      </c>
      <c r="T109" s="14">
        <v>4</v>
      </c>
      <c r="U109" s="14">
        <v>4</v>
      </c>
      <c r="V109" s="14">
        <v>4</v>
      </c>
      <c r="W109" s="14">
        <v>4</v>
      </c>
      <c r="X109" s="14">
        <v>6</v>
      </c>
      <c r="Y109" s="14">
        <v>9</v>
      </c>
      <c r="Z109" s="14">
        <v>12</v>
      </c>
      <c r="AA109" s="14">
        <v>15</v>
      </c>
      <c r="AB109" s="14">
        <v>6</v>
      </c>
      <c r="AC109" s="14">
        <v>6</v>
      </c>
      <c r="AD109" s="14">
        <v>6</v>
      </c>
      <c r="AE109" s="14">
        <v>6</v>
      </c>
      <c r="AF109" s="14">
        <v>6</v>
      </c>
      <c r="AG109" s="14"/>
      <c r="AH109" s="14"/>
      <c r="AI109" s="14"/>
      <c r="AJ109" s="14"/>
      <c r="AK109" s="14"/>
      <c r="AL109" s="14"/>
      <c r="AM109" s="14"/>
      <c r="AN109" s="14"/>
      <c r="AO109" s="14"/>
      <c r="AP109" s="14"/>
    </row>
    <row r="110" spans="1:42" s="8" customFormat="1" x14ac:dyDescent="0.3">
      <c r="A110" s="6" t="s">
        <v>5</v>
      </c>
      <c r="B110" s="7" t="e">
        <f>B106+(3*B107)</f>
        <v>#DIV/0!</v>
      </c>
      <c r="C110" s="14"/>
      <c r="D110" s="14"/>
      <c r="E110" s="14"/>
      <c r="F110" s="14"/>
      <c r="G110" s="14"/>
      <c r="H110" s="14"/>
      <c r="I110" s="14"/>
      <c r="J110" s="14"/>
      <c r="K110" s="14"/>
      <c r="L110" s="14"/>
      <c r="M110" s="14"/>
      <c r="N110" s="14"/>
      <c r="O110" s="14"/>
      <c r="P110" s="14"/>
      <c r="Q110" s="14"/>
      <c r="R110" s="14"/>
      <c r="S110" s="7">
        <f>S106+(3*S107)</f>
        <v>16.937985958753735</v>
      </c>
      <c r="T110" s="7">
        <v>16.937985958753735</v>
      </c>
      <c r="U110" s="7">
        <v>16.937985958753735</v>
      </c>
      <c r="V110" s="7">
        <v>16.937985958753735</v>
      </c>
      <c r="W110" s="7">
        <v>16.937985958753735</v>
      </c>
      <c r="X110" s="7">
        <v>16.937985958753735</v>
      </c>
      <c r="Y110" s="7">
        <v>16.937985958753735</v>
      </c>
      <c r="Z110" s="7">
        <v>16.937985958753735</v>
      </c>
      <c r="AA110" s="7">
        <v>16.937985958753735</v>
      </c>
      <c r="AB110" s="7">
        <v>16.937985958753735</v>
      </c>
      <c r="AC110" s="7">
        <v>16.937985958753735</v>
      </c>
      <c r="AD110" s="7">
        <v>16.937985958753735</v>
      </c>
      <c r="AE110" s="7">
        <f>AE106+(3*AE107)</f>
        <v>16.937985958753735</v>
      </c>
      <c r="AF110" s="14">
        <v>16.937985958753735</v>
      </c>
      <c r="AG110" s="14">
        <v>16.937985958753735</v>
      </c>
      <c r="AH110" s="14">
        <v>16.937985958753735</v>
      </c>
      <c r="AI110" s="14">
        <v>16.937985958753735</v>
      </c>
      <c r="AJ110" s="14">
        <v>16.937985958753735</v>
      </c>
      <c r="AK110" s="14">
        <v>16.937985958753735</v>
      </c>
      <c r="AL110" s="14">
        <v>16.937985958753735</v>
      </c>
      <c r="AM110" s="14">
        <v>16.937985958753735</v>
      </c>
      <c r="AN110" s="14">
        <v>16.937985958753735</v>
      </c>
      <c r="AO110" s="14">
        <v>16.937985958753735</v>
      </c>
      <c r="AP110" s="14">
        <v>16.937985958753735</v>
      </c>
    </row>
    <row r="111" spans="1:42" s="8" customFormat="1" x14ac:dyDescent="0.3">
      <c r="A111" s="6" t="s">
        <v>2</v>
      </c>
      <c r="B111" s="7" t="e">
        <f>B106</f>
        <v>#DIV/0!</v>
      </c>
      <c r="C111" s="14"/>
      <c r="D111" s="14"/>
      <c r="E111" s="14"/>
      <c r="F111" s="14"/>
      <c r="G111" s="14"/>
      <c r="H111" s="14"/>
      <c r="I111" s="14"/>
      <c r="J111" s="14"/>
      <c r="K111" s="14"/>
      <c r="L111" s="14"/>
      <c r="M111" s="14"/>
      <c r="N111" s="14"/>
      <c r="O111" s="14"/>
      <c r="P111" s="14"/>
      <c r="Q111" s="14"/>
      <c r="R111" s="14"/>
      <c r="S111" s="7">
        <f>S106</f>
        <v>6.666666666666667</v>
      </c>
      <c r="T111" s="7">
        <v>6.666666666666667</v>
      </c>
      <c r="U111" s="7">
        <v>6.666666666666667</v>
      </c>
      <c r="V111" s="7">
        <v>6.666666666666667</v>
      </c>
      <c r="W111" s="7">
        <v>6.666666666666667</v>
      </c>
      <c r="X111" s="7">
        <v>6.666666666666667</v>
      </c>
      <c r="Y111" s="7">
        <v>6.666666666666667</v>
      </c>
      <c r="Z111" s="7">
        <v>6.666666666666667</v>
      </c>
      <c r="AA111" s="7">
        <v>6.666666666666667</v>
      </c>
      <c r="AB111" s="7">
        <v>6.666666666666667</v>
      </c>
      <c r="AC111" s="7">
        <v>6.666666666666667</v>
      </c>
      <c r="AD111" s="7">
        <v>6.666666666666667</v>
      </c>
      <c r="AE111" s="7">
        <f>AE106</f>
        <v>6.666666666666667</v>
      </c>
      <c r="AF111" s="14">
        <v>6.666666666666667</v>
      </c>
      <c r="AG111" s="14">
        <v>6.666666666666667</v>
      </c>
      <c r="AH111" s="14">
        <v>6.666666666666667</v>
      </c>
      <c r="AI111" s="14">
        <v>6.666666666666667</v>
      </c>
      <c r="AJ111" s="14">
        <v>6.666666666666667</v>
      </c>
      <c r="AK111" s="14">
        <v>6.666666666666667</v>
      </c>
      <c r="AL111" s="14">
        <v>6.666666666666667</v>
      </c>
      <c r="AM111" s="14">
        <v>6.666666666666667</v>
      </c>
      <c r="AN111" s="14">
        <v>6.666666666666667</v>
      </c>
      <c r="AO111" s="14">
        <v>6.666666666666667</v>
      </c>
      <c r="AP111" s="14">
        <v>6.666666666666667</v>
      </c>
    </row>
    <row r="112" spans="1:42" s="8" customFormat="1" x14ac:dyDescent="0.3">
      <c r="A112" s="6" t="s">
        <v>6</v>
      </c>
      <c r="B112" s="7" t="e">
        <f>B106</f>
        <v>#DIV/0!</v>
      </c>
      <c r="C112" s="14"/>
      <c r="D112" s="14"/>
      <c r="E112" s="14"/>
      <c r="F112" s="14"/>
      <c r="G112" s="14"/>
      <c r="H112" s="14"/>
      <c r="I112" s="14"/>
      <c r="J112" s="14"/>
      <c r="K112" s="14"/>
      <c r="L112" s="14"/>
      <c r="M112" s="14"/>
      <c r="N112" s="14"/>
      <c r="O112" s="14"/>
      <c r="P112" s="14"/>
      <c r="Q112" s="14"/>
      <c r="R112" s="14"/>
      <c r="S112" s="7">
        <f>S106</f>
        <v>6.666666666666667</v>
      </c>
      <c r="T112" s="7">
        <v>6.666666666666667</v>
      </c>
      <c r="U112" s="7">
        <v>6.666666666666667</v>
      </c>
      <c r="V112" s="7">
        <v>6.666666666666667</v>
      </c>
      <c r="W112" s="7">
        <v>6.666666666666667</v>
      </c>
      <c r="X112" s="7">
        <v>6.666666666666667</v>
      </c>
      <c r="Y112" s="7">
        <v>6.666666666666667</v>
      </c>
      <c r="Z112" s="7">
        <v>6.666666666666667</v>
      </c>
      <c r="AA112" s="7">
        <v>6.666666666666667</v>
      </c>
      <c r="AB112" s="7">
        <v>6.666666666666667</v>
      </c>
      <c r="AC112" s="7">
        <v>6.666666666666667</v>
      </c>
      <c r="AD112" s="7">
        <v>6.666666666666667</v>
      </c>
      <c r="AE112" s="7">
        <f>S106</f>
        <v>6.666666666666667</v>
      </c>
      <c r="AF112" s="14">
        <v>6.666666666666667</v>
      </c>
      <c r="AG112" s="14">
        <v>6.666666666666667</v>
      </c>
      <c r="AH112" s="14">
        <v>6.666666666666667</v>
      </c>
      <c r="AI112" s="14">
        <v>6.666666666666667</v>
      </c>
      <c r="AJ112" s="14">
        <v>6.666666666666667</v>
      </c>
      <c r="AK112" s="14">
        <v>6.666666666666667</v>
      </c>
      <c r="AL112" s="14">
        <v>6.666666666666667</v>
      </c>
      <c r="AM112" s="14">
        <v>6.666666666666667</v>
      </c>
      <c r="AN112" s="14">
        <v>6.666666666666667</v>
      </c>
      <c r="AO112" s="14">
        <v>6.666666666666667</v>
      </c>
      <c r="AP112" s="14">
        <v>6.666666666666667</v>
      </c>
    </row>
    <row r="113" spans="1:42" s="8" customFormat="1" x14ac:dyDescent="0.3">
      <c r="A113" s="6" t="s">
        <v>7</v>
      </c>
      <c r="B113" s="7" t="e">
        <f>B106-(3*B107)</f>
        <v>#DIV/0!</v>
      </c>
      <c r="C113" s="14"/>
      <c r="D113" s="14"/>
      <c r="E113" s="14"/>
      <c r="F113" s="14"/>
      <c r="G113" s="14"/>
      <c r="H113" s="14"/>
      <c r="I113" s="14"/>
      <c r="J113" s="14"/>
      <c r="K113" s="14"/>
      <c r="L113" s="14"/>
      <c r="M113" s="14"/>
      <c r="N113" s="14"/>
      <c r="O113" s="14"/>
      <c r="P113" s="14"/>
      <c r="Q113" s="14"/>
      <c r="R113" s="14"/>
      <c r="S113" s="7">
        <f>S106-(3*S107)</f>
        <v>-3.6046526254204005</v>
      </c>
      <c r="T113" s="7">
        <v>-3.6046526254204005</v>
      </c>
      <c r="U113" s="7">
        <v>-3.6046526254204005</v>
      </c>
      <c r="V113" s="7">
        <v>-3.6046526254204005</v>
      </c>
      <c r="W113" s="7">
        <v>-3.6046526254204005</v>
      </c>
      <c r="X113" s="7">
        <v>-3.6046526254204005</v>
      </c>
      <c r="Y113" s="7">
        <v>-3.6046526254204005</v>
      </c>
      <c r="Z113" s="7">
        <v>-3.6046526254204005</v>
      </c>
      <c r="AA113" s="7">
        <v>-3.6046526254204005</v>
      </c>
      <c r="AB113" s="7">
        <v>-3.6046526254204005</v>
      </c>
      <c r="AC113" s="7">
        <v>-3.6046526254204005</v>
      </c>
      <c r="AD113" s="7">
        <v>-3.6046526254204005</v>
      </c>
      <c r="AE113" s="7">
        <f>AE106-(3*AE107)</f>
        <v>-3.6046526254204005</v>
      </c>
      <c r="AF113" s="14">
        <v>-3.6046526254204005</v>
      </c>
      <c r="AG113" s="14">
        <v>-3.6046526254204005</v>
      </c>
      <c r="AH113" s="14">
        <v>-3.6046526254204005</v>
      </c>
      <c r="AI113" s="14">
        <v>-3.6046526254204005</v>
      </c>
      <c r="AJ113" s="14">
        <v>-3.6046526254204005</v>
      </c>
      <c r="AK113" s="14">
        <v>-3.6046526254204005</v>
      </c>
      <c r="AL113" s="14">
        <v>-3.6046526254204005</v>
      </c>
      <c r="AM113" s="14">
        <v>-3.6046526254204005</v>
      </c>
      <c r="AN113" s="14">
        <v>-3.6046526254204005</v>
      </c>
      <c r="AO113" s="14">
        <v>-3.6046526254204005</v>
      </c>
      <c r="AP113" s="14">
        <v>-3.6046526254204005</v>
      </c>
    </row>
    <row r="114" spans="1:42" x14ac:dyDescent="0.3">
      <c r="A114" s="9"/>
    </row>
    <row r="115" spans="1:42" ht="15.6" x14ac:dyDescent="0.3">
      <c r="A115" s="1" t="s">
        <v>22</v>
      </c>
      <c r="B115" s="2" t="s">
        <v>1</v>
      </c>
      <c r="S115" s="2">
        <v>2015</v>
      </c>
      <c r="T115" s="2" t="s">
        <v>34</v>
      </c>
      <c r="AE115" s="2">
        <v>2016</v>
      </c>
    </row>
    <row r="116" spans="1:42" s="2" customFormat="1" x14ac:dyDescent="0.3">
      <c r="A116" s="3" t="s">
        <v>2</v>
      </c>
      <c r="B116" s="3" t="e">
        <f>AVERAGE(B119:R119)</f>
        <v>#DIV/0!</v>
      </c>
      <c r="S116" s="13">
        <f>AVERAGE(S119:AD119)</f>
        <v>5.833333333333333</v>
      </c>
      <c r="AE116" s="3">
        <f>AVERAGE(S119:AD119)</f>
        <v>5.833333333333333</v>
      </c>
    </row>
    <row r="117" spans="1:42" s="2" customFormat="1" x14ac:dyDescent="0.3">
      <c r="A117" s="3" t="s">
        <v>3</v>
      </c>
      <c r="B117" s="3" t="e">
        <f>_xlfn.STDEV.P(B119:R119)</f>
        <v>#DIV/0!</v>
      </c>
      <c r="S117" s="3">
        <f>_xlfn.STDEV.P(S119:AD119)</f>
        <v>1.7240134054647667</v>
      </c>
      <c r="AE117" s="3">
        <f>_xlfn.STDEV.P(S119:AD119)</f>
        <v>1.7240134054647667</v>
      </c>
    </row>
    <row r="118" spans="1:42" s="2" customFormat="1" x14ac:dyDescent="0.3">
      <c r="A118" s="4"/>
      <c r="B118" s="5">
        <v>41852</v>
      </c>
      <c r="C118" s="5">
        <v>41883</v>
      </c>
      <c r="D118" s="5">
        <v>41913</v>
      </c>
      <c r="E118" s="5">
        <v>41944</v>
      </c>
      <c r="F118" s="5">
        <v>41974</v>
      </c>
      <c r="G118" s="5">
        <v>42005</v>
      </c>
      <c r="H118" s="5">
        <v>42036</v>
      </c>
      <c r="I118" s="5">
        <v>42064</v>
      </c>
      <c r="J118" s="5">
        <v>42095</v>
      </c>
      <c r="K118" s="5">
        <v>42125</v>
      </c>
      <c r="L118" s="5">
        <v>42156</v>
      </c>
      <c r="M118" s="5">
        <v>42186</v>
      </c>
      <c r="N118" s="5">
        <v>42217</v>
      </c>
      <c r="O118" s="5">
        <v>42248</v>
      </c>
      <c r="P118" s="5">
        <v>42278</v>
      </c>
      <c r="Q118" s="5">
        <v>42309</v>
      </c>
      <c r="R118" s="5">
        <v>42339</v>
      </c>
      <c r="S118" s="5">
        <v>42370</v>
      </c>
      <c r="T118" s="5">
        <v>42401</v>
      </c>
      <c r="U118" s="5">
        <v>42430</v>
      </c>
      <c r="V118" s="5">
        <v>42461</v>
      </c>
      <c r="W118" s="5">
        <v>42491</v>
      </c>
      <c r="X118" s="5">
        <v>42522</v>
      </c>
      <c r="Y118" s="5">
        <v>42552</v>
      </c>
      <c r="Z118" s="5">
        <v>42583</v>
      </c>
      <c r="AA118" s="5">
        <v>42614</v>
      </c>
      <c r="AB118" s="5">
        <v>42644</v>
      </c>
      <c r="AC118" s="5">
        <v>42675</v>
      </c>
      <c r="AD118" s="5">
        <v>42705</v>
      </c>
      <c r="AE118" s="5">
        <v>42736</v>
      </c>
      <c r="AF118" s="5">
        <v>42767</v>
      </c>
      <c r="AG118" s="5">
        <v>42795</v>
      </c>
      <c r="AH118" s="5">
        <v>42826</v>
      </c>
      <c r="AI118" s="5">
        <v>42856</v>
      </c>
      <c r="AJ118" s="5">
        <v>42887</v>
      </c>
      <c r="AK118" s="5">
        <v>42917</v>
      </c>
      <c r="AL118" s="5">
        <v>42948</v>
      </c>
      <c r="AM118" s="5">
        <v>42979</v>
      </c>
      <c r="AN118" s="5">
        <v>43009</v>
      </c>
      <c r="AO118" s="5">
        <v>43040</v>
      </c>
      <c r="AP118" s="5">
        <v>43070</v>
      </c>
    </row>
    <row r="119" spans="1:42" s="8" customFormat="1" x14ac:dyDescent="0.3">
      <c r="A119" s="6" t="s">
        <v>22</v>
      </c>
      <c r="B119" s="14"/>
      <c r="C119" s="14"/>
      <c r="D119" s="14"/>
      <c r="E119" s="14"/>
      <c r="F119" s="14"/>
      <c r="G119" s="14"/>
      <c r="H119" s="14"/>
      <c r="I119" s="14"/>
      <c r="J119" s="14"/>
      <c r="K119" s="14"/>
      <c r="L119" s="14"/>
      <c r="M119" s="14"/>
      <c r="N119" s="14"/>
      <c r="O119" s="14"/>
      <c r="P119" s="14"/>
      <c r="Q119" s="14"/>
      <c r="R119" s="14"/>
      <c r="S119" s="14">
        <v>4</v>
      </c>
      <c r="T119" s="14">
        <v>4</v>
      </c>
      <c r="U119" s="14">
        <v>4</v>
      </c>
      <c r="V119" s="14">
        <v>4</v>
      </c>
      <c r="W119" s="14">
        <v>6</v>
      </c>
      <c r="X119" s="14">
        <v>6</v>
      </c>
      <c r="Y119" s="14">
        <v>6</v>
      </c>
      <c r="Z119" s="14">
        <v>8</v>
      </c>
      <c r="AA119" s="14">
        <v>10</v>
      </c>
      <c r="AB119" s="14">
        <v>6</v>
      </c>
      <c r="AC119" s="14">
        <v>6</v>
      </c>
      <c r="AD119" s="14">
        <v>6</v>
      </c>
      <c r="AE119" s="14">
        <v>6</v>
      </c>
      <c r="AF119" s="14">
        <v>6</v>
      </c>
      <c r="AG119" s="14"/>
      <c r="AH119" s="14"/>
      <c r="AI119" s="14"/>
      <c r="AJ119" s="14"/>
      <c r="AK119" s="14"/>
      <c r="AL119" s="14"/>
      <c r="AM119" s="14"/>
      <c r="AN119" s="14"/>
      <c r="AO119" s="14"/>
      <c r="AP119" s="14"/>
    </row>
    <row r="120" spans="1:42" s="8" customFormat="1" x14ac:dyDescent="0.3">
      <c r="A120" s="6" t="s">
        <v>5</v>
      </c>
      <c r="B120" s="7" t="e">
        <f>B116+(3*B117)</f>
        <v>#DIV/0!</v>
      </c>
      <c r="C120" s="14"/>
      <c r="D120" s="14"/>
      <c r="E120" s="14"/>
      <c r="F120" s="14"/>
      <c r="G120" s="14"/>
      <c r="H120" s="14"/>
      <c r="I120" s="14"/>
      <c r="J120" s="14"/>
      <c r="K120" s="14"/>
      <c r="L120" s="14"/>
      <c r="M120" s="14"/>
      <c r="N120" s="14"/>
      <c r="O120" s="14"/>
      <c r="P120" s="14"/>
      <c r="Q120" s="14"/>
      <c r="R120" s="14"/>
      <c r="S120" s="7">
        <f>S116+(3*S117)</f>
        <v>11.005373549727633</v>
      </c>
      <c r="T120" s="7">
        <v>11.005373549727633</v>
      </c>
      <c r="U120" s="7">
        <v>11.005373549727633</v>
      </c>
      <c r="V120" s="7">
        <v>11.005373549727633</v>
      </c>
      <c r="W120" s="7">
        <v>11.005373549727633</v>
      </c>
      <c r="X120" s="7">
        <v>11.005373549727633</v>
      </c>
      <c r="Y120" s="7">
        <v>11.005373549727633</v>
      </c>
      <c r="Z120" s="7">
        <v>11.005373549727633</v>
      </c>
      <c r="AA120" s="7">
        <v>11.005373549727633</v>
      </c>
      <c r="AB120" s="7">
        <v>11.005373549727633</v>
      </c>
      <c r="AC120" s="7">
        <v>11.005373549727633</v>
      </c>
      <c r="AD120" s="7">
        <v>11.005373549727633</v>
      </c>
      <c r="AE120" s="7">
        <f>AE116+(3*AE117)</f>
        <v>11.005373549727633</v>
      </c>
      <c r="AF120" s="14">
        <v>11.005373549727633</v>
      </c>
      <c r="AG120" s="14">
        <v>11.005373549727633</v>
      </c>
      <c r="AH120" s="14">
        <v>11.005373549727633</v>
      </c>
      <c r="AI120" s="14">
        <v>11.005373549727633</v>
      </c>
      <c r="AJ120" s="14">
        <v>11.005373549727633</v>
      </c>
      <c r="AK120" s="14">
        <v>11.005373549727633</v>
      </c>
      <c r="AL120" s="14">
        <v>11.005373549727633</v>
      </c>
      <c r="AM120" s="14">
        <v>11.005373549727633</v>
      </c>
      <c r="AN120" s="14">
        <v>11.005373549727633</v>
      </c>
      <c r="AO120" s="14">
        <v>11.005373549727633</v>
      </c>
      <c r="AP120" s="14">
        <v>11.005373549727633</v>
      </c>
    </row>
    <row r="121" spans="1:42" s="8" customFormat="1" x14ac:dyDescent="0.3">
      <c r="A121" s="6" t="s">
        <v>2</v>
      </c>
      <c r="B121" s="7" t="e">
        <f>B116</f>
        <v>#DIV/0!</v>
      </c>
      <c r="C121" s="14"/>
      <c r="D121" s="14"/>
      <c r="E121" s="14"/>
      <c r="F121" s="14"/>
      <c r="G121" s="14"/>
      <c r="H121" s="14"/>
      <c r="I121" s="14"/>
      <c r="J121" s="14"/>
      <c r="K121" s="14"/>
      <c r="L121" s="14"/>
      <c r="M121" s="14"/>
      <c r="N121" s="14"/>
      <c r="O121" s="14"/>
      <c r="P121" s="14"/>
      <c r="Q121" s="14"/>
      <c r="R121" s="14"/>
      <c r="S121" s="7">
        <f>S116</f>
        <v>5.833333333333333</v>
      </c>
      <c r="T121" s="7">
        <v>5.833333333333333</v>
      </c>
      <c r="U121" s="7">
        <v>5.833333333333333</v>
      </c>
      <c r="V121" s="7">
        <v>5.833333333333333</v>
      </c>
      <c r="W121" s="7">
        <v>5.833333333333333</v>
      </c>
      <c r="X121" s="7">
        <v>5.833333333333333</v>
      </c>
      <c r="Y121" s="7">
        <v>5.833333333333333</v>
      </c>
      <c r="Z121" s="7">
        <v>5.833333333333333</v>
      </c>
      <c r="AA121" s="7">
        <v>5.833333333333333</v>
      </c>
      <c r="AB121" s="7">
        <v>5.833333333333333</v>
      </c>
      <c r="AC121" s="7">
        <v>5.833333333333333</v>
      </c>
      <c r="AD121" s="7">
        <v>5.833333333333333</v>
      </c>
      <c r="AE121" s="7">
        <f>AE116</f>
        <v>5.833333333333333</v>
      </c>
      <c r="AF121" s="14">
        <v>5.833333333333333</v>
      </c>
      <c r="AG121" s="14">
        <v>5.833333333333333</v>
      </c>
      <c r="AH121" s="14">
        <v>5.833333333333333</v>
      </c>
      <c r="AI121" s="14">
        <v>5.833333333333333</v>
      </c>
      <c r="AJ121" s="14">
        <v>5.833333333333333</v>
      </c>
      <c r="AK121" s="14">
        <v>5.833333333333333</v>
      </c>
      <c r="AL121" s="14">
        <v>5.833333333333333</v>
      </c>
      <c r="AM121" s="14">
        <v>5.833333333333333</v>
      </c>
      <c r="AN121" s="14">
        <v>5.833333333333333</v>
      </c>
      <c r="AO121" s="14">
        <v>5.833333333333333</v>
      </c>
      <c r="AP121" s="14">
        <v>5.833333333333333</v>
      </c>
    </row>
    <row r="122" spans="1:42" s="8" customFormat="1" x14ac:dyDescent="0.3">
      <c r="A122" s="6" t="s">
        <v>6</v>
      </c>
      <c r="B122" s="7" t="e">
        <f>B116</f>
        <v>#DIV/0!</v>
      </c>
      <c r="C122" s="14"/>
      <c r="D122" s="14"/>
      <c r="E122" s="14"/>
      <c r="F122" s="14"/>
      <c r="G122" s="14"/>
      <c r="H122" s="14"/>
      <c r="I122" s="14"/>
      <c r="J122" s="14"/>
      <c r="K122" s="14"/>
      <c r="L122" s="14"/>
      <c r="M122" s="14"/>
      <c r="N122" s="14"/>
      <c r="O122" s="14"/>
      <c r="P122" s="14"/>
      <c r="Q122" s="14"/>
      <c r="R122" s="14"/>
      <c r="S122" s="7">
        <f>S116</f>
        <v>5.833333333333333</v>
      </c>
      <c r="T122" s="7">
        <v>5.833333333333333</v>
      </c>
      <c r="U122" s="7">
        <v>5.833333333333333</v>
      </c>
      <c r="V122" s="7">
        <v>5.833333333333333</v>
      </c>
      <c r="W122" s="7">
        <v>5.833333333333333</v>
      </c>
      <c r="X122" s="7">
        <v>5.833333333333333</v>
      </c>
      <c r="Y122" s="7">
        <v>5.833333333333333</v>
      </c>
      <c r="Z122" s="7">
        <v>5.833333333333333</v>
      </c>
      <c r="AA122" s="7">
        <v>5.833333333333333</v>
      </c>
      <c r="AB122" s="7">
        <v>5.833333333333333</v>
      </c>
      <c r="AC122" s="7">
        <v>5.833333333333333</v>
      </c>
      <c r="AD122" s="7">
        <v>5.833333333333333</v>
      </c>
      <c r="AE122" s="7">
        <f>S116</f>
        <v>5.833333333333333</v>
      </c>
      <c r="AF122" s="14">
        <v>5.833333333333333</v>
      </c>
      <c r="AG122" s="14">
        <v>5.833333333333333</v>
      </c>
      <c r="AH122" s="14">
        <v>5.833333333333333</v>
      </c>
      <c r="AI122" s="14">
        <v>5.833333333333333</v>
      </c>
      <c r="AJ122" s="14">
        <v>5.833333333333333</v>
      </c>
      <c r="AK122" s="14">
        <v>5.833333333333333</v>
      </c>
      <c r="AL122" s="14">
        <v>5.833333333333333</v>
      </c>
      <c r="AM122" s="14">
        <v>5.833333333333333</v>
      </c>
      <c r="AN122" s="14">
        <v>5.833333333333333</v>
      </c>
      <c r="AO122" s="14">
        <v>5.833333333333333</v>
      </c>
      <c r="AP122" s="14">
        <v>5.833333333333333</v>
      </c>
    </row>
    <row r="123" spans="1:42" s="8" customFormat="1" x14ac:dyDescent="0.3">
      <c r="A123" s="6" t="s">
        <v>7</v>
      </c>
      <c r="B123" s="7" t="e">
        <f>B116-(3*B117)</f>
        <v>#DIV/0!</v>
      </c>
      <c r="C123" s="14"/>
      <c r="D123" s="14"/>
      <c r="E123" s="14"/>
      <c r="F123" s="14"/>
      <c r="G123" s="14"/>
      <c r="H123" s="14"/>
      <c r="I123" s="14"/>
      <c r="J123" s="14"/>
      <c r="K123" s="14"/>
      <c r="L123" s="14"/>
      <c r="M123" s="14"/>
      <c r="N123" s="14"/>
      <c r="O123" s="14"/>
      <c r="P123" s="14"/>
      <c r="Q123" s="14"/>
      <c r="R123" s="14"/>
      <c r="S123" s="7">
        <f>S116-(3*S117)</f>
        <v>0.66129311693903325</v>
      </c>
      <c r="T123" s="7">
        <v>0.66129311693903325</v>
      </c>
      <c r="U123" s="7">
        <v>0.66129311693903325</v>
      </c>
      <c r="V123" s="7">
        <v>0.66129311693903325</v>
      </c>
      <c r="W123" s="7">
        <v>0.66129311693903325</v>
      </c>
      <c r="X123" s="7">
        <v>0.66129311693903325</v>
      </c>
      <c r="Y123" s="7">
        <v>0.66129311693903325</v>
      </c>
      <c r="Z123" s="7">
        <v>0.66129311693903325</v>
      </c>
      <c r="AA123" s="7">
        <v>0.66129311693903325</v>
      </c>
      <c r="AB123" s="7">
        <v>0.66129311693903325</v>
      </c>
      <c r="AC123" s="7">
        <v>0.66129311693903325</v>
      </c>
      <c r="AD123" s="7">
        <v>0.66129311693903325</v>
      </c>
      <c r="AE123" s="7">
        <f>AE116-(3*AE117)</f>
        <v>0.66129311693903325</v>
      </c>
      <c r="AF123" s="14">
        <v>0.66129311693903325</v>
      </c>
      <c r="AG123" s="14">
        <v>0.66129311693903325</v>
      </c>
      <c r="AH123" s="14">
        <v>0.66129311693903325</v>
      </c>
      <c r="AI123" s="14">
        <v>0.66129311693903325</v>
      </c>
      <c r="AJ123" s="14">
        <v>0.66129311693903325</v>
      </c>
      <c r="AK123" s="14">
        <v>0.66129311693903325</v>
      </c>
      <c r="AL123" s="14">
        <v>0.66129311693903325</v>
      </c>
      <c r="AM123" s="14">
        <v>0.66129311693903325</v>
      </c>
      <c r="AN123" s="14">
        <v>0.66129311693903325</v>
      </c>
      <c r="AO123" s="14">
        <v>0.66129311693903325</v>
      </c>
      <c r="AP123" s="14">
        <v>0.66129311693903325</v>
      </c>
    </row>
    <row r="124" spans="1:42" x14ac:dyDescent="0.3">
      <c r="A124" s="9"/>
    </row>
    <row r="125" spans="1:42" ht="21" x14ac:dyDescent="0.4">
      <c r="A125" s="11" t="s">
        <v>37</v>
      </c>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row>
    <row r="126" spans="1:42" ht="15.6" x14ac:dyDescent="0.3">
      <c r="A126" s="1" t="s">
        <v>32</v>
      </c>
      <c r="B126" s="2" t="s">
        <v>1</v>
      </c>
      <c r="S126" s="2">
        <v>2015</v>
      </c>
      <c r="T126" s="2" t="s">
        <v>1</v>
      </c>
      <c r="AE126" s="2">
        <v>2016</v>
      </c>
    </row>
    <row r="127" spans="1:42" s="2" customFormat="1" x14ac:dyDescent="0.3">
      <c r="A127" s="3" t="s">
        <v>2</v>
      </c>
      <c r="B127" s="3" t="e">
        <f>AVERAGE(B130:R130)</f>
        <v>#DIV/0!</v>
      </c>
      <c r="S127" s="13">
        <f>AVERAGE(S130:AD130)</f>
        <v>10.8</v>
      </c>
      <c r="AE127" s="3">
        <f>AVERAGE(S130:AD130)</f>
        <v>10.8</v>
      </c>
    </row>
    <row r="128" spans="1:42" s="2" customFormat="1" x14ac:dyDescent="0.3">
      <c r="A128" s="3" t="s">
        <v>3</v>
      </c>
      <c r="B128" s="3" t="e">
        <f>_xlfn.STDEV.P(B130:R130)</f>
        <v>#DIV/0!</v>
      </c>
      <c r="S128" s="3">
        <f>_xlfn.STDEV.P(S130:AD130)</f>
        <v>9.086253353280437</v>
      </c>
      <c r="AE128" s="3">
        <f>_xlfn.STDEV.P(S130:AD130)</f>
        <v>9.086253353280437</v>
      </c>
    </row>
    <row r="129" spans="1:42" s="2" customFormat="1" x14ac:dyDescent="0.3">
      <c r="A129" s="4"/>
      <c r="B129" s="5">
        <v>41852</v>
      </c>
      <c r="C129" s="5">
        <v>41883</v>
      </c>
      <c r="D129" s="5">
        <v>41913</v>
      </c>
      <c r="E129" s="5">
        <v>41944</v>
      </c>
      <c r="F129" s="5">
        <v>41974</v>
      </c>
      <c r="G129" s="5">
        <v>42005</v>
      </c>
      <c r="H129" s="5">
        <v>42036</v>
      </c>
      <c r="I129" s="5">
        <v>42064</v>
      </c>
      <c r="J129" s="5">
        <v>42095</v>
      </c>
      <c r="K129" s="5">
        <v>42125</v>
      </c>
      <c r="L129" s="5">
        <v>42156</v>
      </c>
      <c r="M129" s="5">
        <v>42186</v>
      </c>
      <c r="N129" s="5">
        <v>42217</v>
      </c>
      <c r="O129" s="5">
        <v>42248</v>
      </c>
      <c r="P129" s="5">
        <v>42278</v>
      </c>
      <c r="Q129" s="5">
        <v>42309</v>
      </c>
      <c r="R129" s="5">
        <v>42339</v>
      </c>
      <c r="S129" s="5">
        <v>42370</v>
      </c>
      <c r="T129" s="5">
        <v>42401</v>
      </c>
      <c r="U129" s="5">
        <v>42430</v>
      </c>
      <c r="V129" s="5">
        <v>42461</v>
      </c>
      <c r="W129" s="5">
        <v>42491</v>
      </c>
      <c r="X129" s="5">
        <v>42522</v>
      </c>
      <c r="Y129" s="5">
        <v>42552</v>
      </c>
      <c r="Z129" s="5">
        <v>42583</v>
      </c>
      <c r="AA129" s="5">
        <v>42614</v>
      </c>
      <c r="AB129" s="5">
        <v>42644</v>
      </c>
      <c r="AC129" s="5">
        <v>42675</v>
      </c>
      <c r="AD129" s="5">
        <v>42705</v>
      </c>
      <c r="AE129" s="5">
        <v>42736</v>
      </c>
      <c r="AF129" s="5">
        <v>42767</v>
      </c>
      <c r="AG129" s="5">
        <v>42795</v>
      </c>
      <c r="AH129" s="5">
        <v>42826</v>
      </c>
      <c r="AI129" s="5">
        <v>42856</v>
      </c>
      <c r="AJ129" s="5">
        <v>42887</v>
      </c>
      <c r="AK129" s="5">
        <v>42917</v>
      </c>
      <c r="AL129" s="5">
        <v>42948</v>
      </c>
      <c r="AM129" s="5">
        <v>42979</v>
      </c>
      <c r="AN129" s="5">
        <v>43009</v>
      </c>
      <c r="AO129" s="5">
        <v>43040</v>
      </c>
      <c r="AP129" s="5">
        <v>43070</v>
      </c>
    </row>
    <row r="130" spans="1:42" s="8" customFormat="1" x14ac:dyDescent="0.3">
      <c r="A130" s="6" t="s">
        <v>32</v>
      </c>
      <c r="B130" s="7"/>
      <c r="C130" s="7"/>
      <c r="D130" s="7"/>
      <c r="E130" s="7"/>
      <c r="F130" s="7"/>
      <c r="G130" s="7"/>
      <c r="H130" s="7"/>
      <c r="I130" s="7"/>
      <c r="J130" s="7"/>
      <c r="K130" s="7"/>
      <c r="L130" s="7"/>
      <c r="M130" s="7"/>
      <c r="N130" s="7"/>
      <c r="O130" s="7"/>
      <c r="P130" s="7"/>
      <c r="Q130" s="7"/>
      <c r="R130" s="7"/>
      <c r="S130" s="7">
        <v>25</v>
      </c>
      <c r="T130" s="7">
        <v>15</v>
      </c>
      <c r="U130" s="7">
        <v>12</v>
      </c>
      <c r="V130" s="7">
        <v>1</v>
      </c>
      <c r="W130" s="7">
        <v>1</v>
      </c>
      <c r="X130" s="7"/>
      <c r="Y130" s="7"/>
      <c r="Z130" s="7"/>
      <c r="AA130" s="7"/>
      <c r="AB130" s="7"/>
      <c r="AC130" s="7"/>
      <c r="AD130" s="7"/>
      <c r="AE130" s="7"/>
      <c r="AF130" s="7"/>
      <c r="AG130" s="7"/>
      <c r="AH130" s="7"/>
      <c r="AI130" s="7"/>
      <c r="AJ130" s="7"/>
      <c r="AK130" s="7"/>
      <c r="AL130" s="7"/>
      <c r="AM130" s="7"/>
      <c r="AN130" s="7"/>
      <c r="AO130" s="7"/>
      <c r="AP130" s="7"/>
    </row>
    <row r="131" spans="1:42" s="8" customFormat="1" x14ac:dyDescent="0.3">
      <c r="A131" s="6" t="s">
        <v>5</v>
      </c>
      <c r="B131" s="7" t="e">
        <f>B127+(3*B128)</f>
        <v>#DIV/0!</v>
      </c>
      <c r="C131" s="7"/>
      <c r="D131" s="7"/>
      <c r="E131" s="7"/>
      <c r="F131" s="7"/>
      <c r="G131" s="7"/>
      <c r="H131" s="7"/>
      <c r="I131" s="7"/>
      <c r="J131" s="7"/>
      <c r="K131" s="7"/>
      <c r="L131" s="7"/>
      <c r="M131" s="7"/>
      <c r="N131" s="7"/>
      <c r="O131" s="7"/>
      <c r="P131" s="7"/>
      <c r="Q131" s="7"/>
      <c r="R131" s="7"/>
      <c r="S131" s="7">
        <f>S127+(3*S128)</f>
        <v>38.058760059841312</v>
      </c>
      <c r="T131" s="7">
        <v>38.058760059841312</v>
      </c>
      <c r="U131" s="7">
        <v>38.058760059841312</v>
      </c>
      <c r="V131" s="7">
        <v>38.058760059841312</v>
      </c>
      <c r="W131" s="7">
        <v>38.058760059841312</v>
      </c>
      <c r="X131" s="7">
        <v>38.058760059841312</v>
      </c>
      <c r="Y131" s="7">
        <v>38.058760059841312</v>
      </c>
      <c r="Z131" s="7">
        <v>38.058760059841312</v>
      </c>
      <c r="AA131" s="7">
        <v>38.058760059841312</v>
      </c>
      <c r="AB131" s="7">
        <v>38.058760059841312</v>
      </c>
      <c r="AC131" s="7">
        <v>38.058760059841312</v>
      </c>
      <c r="AD131" s="7">
        <v>38.058760059841312</v>
      </c>
      <c r="AE131" s="7">
        <f>AE127+(3*AE128)</f>
        <v>38.058760059841312</v>
      </c>
      <c r="AF131" s="7"/>
      <c r="AG131" s="7"/>
      <c r="AH131" s="7"/>
      <c r="AI131" s="7"/>
      <c r="AJ131" s="7"/>
      <c r="AK131" s="7"/>
      <c r="AL131" s="7"/>
      <c r="AM131" s="7"/>
      <c r="AN131" s="7"/>
      <c r="AO131" s="7"/>
      <c r="AP131" s="7"/>
    </row>
    <row r="132" spans="1:42" s="8" customFormat="1" x14ac:dyDescent="0.3">
      <c r="A132" s="6" t="s">
        <v>2</v>
      </c>
      <c r="B132" s="7" t="e">
        <f>B127</f>
        <v>#DIV/0!</v>
      </c>
      <c r="C132" s="7"/>
      <c r="D132" s="7"/>
      <c r="E132" s="7"/>
      <c r="F132" s="7"/>
      <c r="G132" s="7"/>
      <c r="H132" s="7"/>
      <c r="I132" s="7"/>
      <c r="J132" s="7"/>
      <c r="K132" s="7"/>
      <c r="L132" s="7"/>
      <c r="M132" s="7"/>
      <c r="N132" s="7"/>
      <c r="O132" s="7"/>
      <c r="P132" s="7"/>
      <c r="Q132" s="7"/>
      <c r="R132" s="7"/>
      <c r="S132" s="7">
        <f>S127</f>
        <v>10.8</v>
      </c>
      <c r="T132" s="7">
        <v>10.8</v>
      </c>
      <c r="U132" s="7">
        <v>10.8</v>
      </c>
      <c r="V132" s="7">
        <v>10.8</v>
      </c>
      <c r="W132" s="7">
        <v>10.8</v>
      </c>
      <c r="X132" s="7">
        <v>10.8</v>
      </c>
      <c r="Y132" s="7">
        <v>10.8</v>
      </c>
      <c r="Z132" s="7">
        <v>10.8</v>
      </c>
      <c r="AA132" s="7">
        <v>10.8</v>
      </c>
      <c r="AB132" s="7">
        <v>10.8</v>
      </c>
      <c r="AC132" s="7">
        <v>10.8</v>
      </c>
      <c r="AD132" s="7">
        <v>10.8</v>
      </c>
      <c r="AE132" s="7">
        <f>AE127</f>
        <v>10.8</v>
      </c>
      <c r="AF132" s="7"/>
      <c r="AG132" s="7"/>
      <c r="AH132" s="7"/>
      <c r="AI132" s="7"/>
      <c r="AJ132" s="7"/>
      <c r="AK132" s="7"/>
      <c r="AL132" s="7"/>
      <c r="AM132" s="7"/>
      <c r="AN132" s="7"/>
      <c r="AO132" s="7"/>
      <c r="AP132" s="7"/>
    </row>
    <row r="133" spans="1:42" s="8" customFormat="1" x14ac:dyDescent="0.3">
      <c r="A133" s="6" t="s">
        <v>6</v>
      </c>
      <c r="B133" s="7" t="e">
        <f>B127</f>
        <v>#DIV/0!</v>
      </c>
      <c r="C133" s="7"/>
      <c r="D133" s="7"/>
      <c r="E133" s="7"/>
      <c r="F133" s="7"/>
      <c r="G133" s="7"/>
      <c r="H133" s="7"/>
      <c r="I133" s="7"/>
      <c r="J133" s="7"/>
      <c r="K133" s="7"/>
      <c r="L133" s="7"/>
      <c r="M133" s="7"/>
      <c r="N133" s="7"/>
      <c r="O133" s="7"/>
      <c r="P133" s="7"/>
      <c r="Q133" s="7"/>
      <c r="R133" s="7"/>
      <c r="S133" s="7">
        <f>S127</f>
        <v>10.8</v>
      </c>
      <c r="T133" s="7">
        <v>10.8</v>
      </c>
      <c r="U133" s="7">
        <v>10.8</v>
      </c>
      <c r="V133" s="7">
        <v>10.8</v>
      </c>
      <c r="W133" s="7">
        <v>10.8</v>
      </c>
      <c r="X133" s="7">
        <v>10.8</v>
      </c>
      <c r="Y133" s="7">
        <v>10.8</v>
      </c>
      <c r="Z133" s="7">
        <v>10.8</v>
      </c>
      <c r="AA133" s="7">
        <v>10.8</v>
      </c>
      <c r="AB133" s="7">
        <v>10.8</v>
      </c>
      <c r="AC133" s="7">
        <v>10.8</v>
      </c>
      <c r="AD133" s="7">
        <v>10.8</v>
      </c>
      <c r="AE133" s="7">
        <f>S127</f>
        <v>10.8</v>
      </c>
      <c r="AF133" s="7"/>
      <c r="AG133" s="7"/>
      <c r="AH133" s="7"/>
      <c r="AI133" s="7"/>
      <c r="AJ133" s="7"/>
      <c r="AK133" s="7"/>
      <c r="AL133" s="7"/>
      <c r="AM133" s="7"/>
      <c r="AN133" s="7"/>
      <c r="AO133" s="7"/>
      <c r="AP133" s="7"/>
    </row>
    <row r="134" spans="1:42" s="8" customFormat="1" x14ac:dyDescent="0.3">
      <c r="A134" s="6" t="s">
        <v>7</v>
      </c>
      <c r="B134" s="7" t="e">
        <f>B127-(3*B128)</f>
        <v>#DIV/0!</v>
      </c>
      <c r="C134" s="7"/>
      <c r="D134" s="7"/>
      <c r="E134" s="7"/>
      <c r="F134" s="7"/>
      <c r="G134" s="7"/>
      <c r="H134" s="7"/>
      <c r="I134" s="7"/>
      <c r="J134" s="7"/>
      <c r="K134" s="7"/>
      <c r="L134" s="7"/>
      <c r="M134" s="7"/>
      <c r="N134" s="7"/>
      <c r="O134" s="7"/>
      <c r="P134" s="7"/>
      <c r="Q134" s="7"/>
      <c r="R134" s="7"/>
      <c r="S134" s="7">
        <f>S127-(3*S128)</f>
        <v>-16.45876005984131</v>
      </c>
      <c r="T134" s="7">
        <v>-16.45876005984131</v>
      </c>
      <c r="U134" s="7">
        <v>-16.45876005984131</v>
      </c>
      <c r="V134" s="7">
        <v>-16.45876005984131</v>
      </c>
      <c r="W134" s="7">
        <v>-16.45876005984131</v>
      </c>
      <c r="X134" s="7">
        <v>-16.45876005984131</v>
      </c>
      <c r="Y134" s="7">
        <v>-16.45876005984131</v>
      </c>
      <c r="Z134" s="7">
        <v>-16.45876005984131</v>
      </c>
      <c r="AA134" s="7">
        <v>-16.45876005984131</v>
      </c>
      <c r="AB134" s="7">
        <v>-16.45876005984131</v>
      </c>
      <c r="AC134" s="7">
        <v>-16.45876005984131</v>
      </c>
      <c r="AD134" s="7">
        <v>-16.45876005984131</v>
      </c>
      <c r="AE134" s="7">
        <f>AE127-(3*AE128)</f>
        <v>-16.45876005984131</v>
      </c>
      <c r="AF134" s="7"/>
      <c r="AG134" s="7"/>
      <c r="AH134" s="7"/>
      <c r="AI134" s="7"/>
      <c r="AJ134" s="7"/>
      <c r="AK134" s="7"/>
      <c r="AL134" s="7"/>
      <c r="AM134" s="7"/>
      <c r="AN134" s="7"/>
      <c r="AO134" s="7"/>
      <c r="AP134" s="7"/>
    </row>
    <row r="136" spans="1:42" ht="15.6" x14ac:dyDescent="0.3">
      <c r="A136" s="1" t="s">
        <v>20</v>
      </c>
      <c r="B136" s="2" t="s">
        <v>1</v>
      </c>
      <c r="S136" s="2">
        <v>2015</v>
      </c>
      <c r="T136" s="2" t="s">
        <v>1</v>
      </c>
      <c r="AE136" s="2">
        <v>2016</v>
      </c>
    </row>
    <row r="137" spans="1:42" s="2" customFormat="1" x14ac:dyDescent="0.3">
      <c r="A137" s="3" t="s">
        <v>2</v>
      </c>
      <c r="B137" s="3" t="e">
        <f>AVERAGE(B140:R140)</f>
        <v>#DIV/0!</v>
      </c>
      <c r="S137" s="13">
        <f>AVERAGE(S140:AD140)</f>
        <v>1</v>
      </c>
      <c r="AE137" s="3">
        <f>AVERAGE(S140:AD140)</f>
        <v>1</v>
      </c>
    </row>
    <row r="138" spans="1:42" s="2" customFormat="1" x14ac:dyDescent="0.3">
      <c r="A138" s="3" t="s">
        <v>3</v>
      </c>
      <c r="B138" s="3" t="e">
        <f>_xlfn.STDEV.P(B140:R140)</f>
        <v>#DIV/0!</v>
      </c>
      <c r="S138" s="3">
        <f>_xlfn.STDEV.P(S140:AD140)</f>
        <v>0</v>
      </c>
      <c r="AE138" s="3">
        <f>_xlfn.STDEV.P(S140:AD140)</f>
        <v>0</v>
      </c>
    </row>
    <row r="139" spans="1:42" s="2" customFormat="1" x14ac:dyDescent="0.3">
      <c r="A139" s="4"/>
      <c r="B139" s="5">
        <v>41852</v>
      </c>
      <c r="C139" s="5">
        <v>41883</v>
      </c>
      <c r="D139" s="5">
        <v>41913</v>
      </c>
      <c r="E139" s="5">
        <v>41944</v>
      </c>
      <c r="F139" s="5">
        <v>41974</v>
      </c>
      <c r="G139" s="5">
        <v>42005</v>
      </c>
      <c r="H139" s="5">
        <v>42036</v>
      </c>
      <c r="I139" s="5">
        <v>42064</v>
      </c>
      <c r="J139" s="5">
        <v>42095</v>
      </c>
      <c r="K139" s="5">
        <v>42125</v>
      </c>
      <c r="L139" s="5">
        <v>42156</v>
      </c>
      <c r="M139" s="5">
        <v>42186</v>
      </c>
      <c r="N139" s="5">
        <v>42217</v>
      </c>
      <c r="O139" s="5">
        <v>42248</v>
      </c>
      <c r="P139" s="5">
        <v>42278</v>
      </c>
      <c r="Q139" s="5">
        <v>42309</v>
      </c>
      <c r="R139" s="5">
        <v>42339</v>
      </c>
      <c r="S139" s="5">
        <v>42370</v>
      </c>
      <c r="T139" s="5">
        <v>42401</v>
      </c>
      <c r="U139" s="5">
        <v>42430</v>
      </c>
      <c r="V139" s="5">
        <v>42461</v>
      </c>
      <c r="W139" s="5">
        <v>42491</v>
      </c>
      <c r="X139" s="5">
        <v>42522</v>
      </c>
      <c r="Y139" s="5">
        <v>42552</v>
      </c>
      <c r="Z139" s="5">
        <v>42583</v>
      </c>
      <c r="AA139" s="5">
        <v>42614</v>
      </c>
      <c r="AB139" s="5">
        <v>42644</v>
      </c>
      <c r="AC139" s="5">
        <v>42675</v>
      </c>
      <c r="AD139" s="5">
        <v>42705</v>
      </c>
      <c r="AE139" s="5">
        <v>42736</v>
      </c>
      <c r="AF139" s="5">
        <v>42767</v>
      </c>
      <c r="AG139" s="5">
        <v>42795</v>
      </c>
      <c r="AH139" s="5">
        <v>42826</v>
      </c>
      <c r="AI139" s="5">
        <v>42856</v>
      </c>
      <c r="AJ139" s="5">
        <v>42887</v>
      </c>
      <c r="AK139" s="5">
        <v>42917</v>
      </c>
      <c r="AL139" s="5">
        <v>42948</v>
      </c>
      <c r="AM139" s="5">
        <v>42979</v>
      </c>
      <c r="AN139" s="5">
        <v>43009</v>
      </c>
      <c r="AO139" s="5">
        <v>43040</v>
      </c>
      <c r="AP139" s="5">
        <v>43070</v>
      </c>
    </row>
    <row r="140" spans="1:42" s="8" customFormat="1" x14ac:dyDescent="0.3">
      <c r="A140" s="6" t="s">
        <v>20</v>
      </c>
      <c r="B140" s="14"/>
      <c r="C140" s="14"/>
      <c r="D140" s="14"/>
      <c r="E140" s="14"/>
      <c r="F140" s="14"/>
      <c r="G140" s="14"/>
      <c r="H140" s="14"/>
      <c r="I140" s="14"/>
      <c r="J140" s="14"/>
      <c r="K140" s="14"/>
      <c r="L140" s="14"/>
      <c r="M140" s="14"/>
      <c r="N140" s="14"/>
      <c r="O140" s="14"/>
      <c r="P140" s="14"/>
      <c r="Q140" s="14"/>
      <c r="R140" s="14"/>
      <c r="S140" s="14">
        <v>1</v>
      </c>
      <c r="T140" s="14">
        <v>1</v>
      </c>
      <c r="U140" s="14">
        <v>1</v>
      </c>
      <c r="V140" s="14">
        <v>1</v>
      </c>
      <c r="W140" s="14">
        <v>1</v>
      </c>
      <c r="X140" s="14"/>
      <c r="Y140" s="14"/>
      <c r="Z140" s="14"/>
      <c r="AA140" s="14"/>
      <c r="AB140" s="14"/>
      <c r="AC140" s="14"/>
      <c r="AD140" s="14"/>
      <c r="AE140" s="14"/>
      <c r="AF140" s="14"/>
      <c r="AG140" s="14"/>
      <c r="AH140" s="14"/>
      <c r="AI140" s="14"/>
      <c r="AJ140" s="14"/>
      <c r="AK140" s="14"/>
      <c r="AL140" s="14"/>
      <c r="AM140" s="14"/>
      <c r="AN140" s="14"/>
      <c r="AO140" s="14"/>
      <c r="AP140" s="14"/>
    </row>
    <row r="141" spans="1:42" s="8" customFormat="1" x14ac:dyDescent="0.3">
      <c r="A141" s="6" t="s">
        <v>5</v>
      </c>
      <c r="B141" s="7" t="e">
        <f>B137+(3*B138)</f>
        <v>#DIV/0!</v>
      </c>
      <c r="C141" s="14"/>
      <c r="D141" s="14"/>
      <c r="E141" s="14"/>
      <c r="F141" s="14"/>
      <c r="G141" s="14"/>
      <c r="H141" s="14"/>
      <c r="I141" s="14"/>
      <c r="J141" s="14"/>
      <c r="K141" s="14"/>
      <c r="L141" s="14"/>
      <c r="M141" s="14"/>
      <c r="N141" s="14"/>
      <c r="O141" s="14"/>
      <c r="P141" s="14"/>
      <c r="Q141" s="14"/>
      <c r="R141" s="14"/>
      <c r="S141" s="7">
        <f>S137+(3*S138)</f>
        <v>1</v>
      </c>
      <c r="T141" s="7">
        <v>1</v>
      </c>
      <c r="U141" s="7">
        <v>1</v>
      </c>
      <c r="V141" s="7">
        <v>1</v>
      </c>
      <c r="W141" s="7">
        <v>1</v>
      </c>
      <c r="X141" s="7">
        <v>1</v>
      </c>
      <c r="Y141" s="7">
        <v>1</v>
      </c>
      <c r="Z141" s="7">
        <v>1</v>
      </c>
      <c r="AA141" s="7">
        <v>1</v>
      </c>
      <c r="AB141" s="7">
        <v>1</v>
      </c>
      <c r="AC141" s="7">
        <v>1</v>
      </c>
      <c r="AD141" s="7">
        <v>1</v>
      </c>
      <c r="AE141" s="7">
        <f>AE137+(3*AE138)</f>
        <v>1</v>
      </c>
      <c r="AF141" s="14"/>
      <c r="AG141" s="14"/>
      <c r="AH141" s="14"/>
      <c r="AI141" s="14"/>
      <c r="AJ141" s="14"/>
      <c r="AK141" s="14"/>
      <c r="AL141" s="14"/>
      <c r="AM141" s="14"/>
      <c r="AN141" s="14"/>
      <c r="AO141" s="14"/>
      <c r="AP141" s="14"/>
    </row>
    <row r="142" spans="1:42" s="8" customFormat="1" x14ac:dyDescent="0.3">
      <c r="A142" s="6" t="s">
        <v>2</v>
      </c>
      <c r="B142" s="7" t="e">
        <f>B137</f>
        <v>#DIV/0!</v>
      </c>
      <c r="C142" s="14"/>
      <c r="D142" s="14"/>
      <c r="E142" s="14"/>
      <c r="F142" s="14"/>
      <c r="G142" s="14"/>
      <c r="H142" s="14"/>
      <c r="I142" s="14"/>
      <c r="J142" s="14"/>
      <c r="K142" s="14"/>
      <c r="L142" s="14"/>
      <c r="M142" s="14"/>
      <c r="N142" s="14"/>
      <c r="O142" s="14"/>
      <c r="P142" s="14"/>
      <c r="Q142" s="14"/>
      <c r="R142" s="14"/>
      <c r="S142" s="7">
        <f>S137</f>
        <v>1</v>
      </c>
      <c r="T142" s="7">
        <v>1</v>
      </c>
      <c r="U142" s="7">
        <v>1</v>
      </c>
      <c r="V142" s="7">
        <v>1</v>
      </c>
      <c r="W142" s="7">
        <v>1</v>
      </c>
      <c r="X142" s="7">
        <v>1</v>
      </c>
      <c r="Y142" s="7">
        <v>1</v>
      </c>
      <c r="Z142" s="7">
        <v>1</v>
      </c>
      <c r="AA142" s="7">
        <v>1</v>
      </c>
      <c r="AB142" s="7">
        <v>1</v>
      </c>
      <c r="AC142" s="7">
        <v>1</v>
      </c>
      <c r="AD142" s="7">
        <v>1</v>
      </c>
      <c r="AE142" s="7">
        <f>AE137</f>
        <v>1</v>
      </c>
      <c r="AF142" s="14"/>
      <c r="AG142" s="14"/>
      <c r="AH142" s="14"/>
      <c r="AI142" s="14"/>
      <c r="AJ142" s="14"/>
      <c r="AK142" s="14"/>
      <c r="AL142" s="14"/>
      <c r="AM142" s="14"/>
      <c r="AN142" s="14"/>
      <c r="AO142" s="14"/>
      <c r="AP142" s="14"/>
    </row>
    <row r="143" spans="1:42" s="8" customFormat="1" x14ac:dyDescent="0.3">
      <c r="A143" s="6" t="s">
        <v>6</v>
      </c>
      <c r="B143" s="7" t="e">
        <f>B137</f>
        <v>#DIV/0!</v>
      </c>
      <c r="C143" s="14"/>
      <c r="D143" s="14"/>
      <c r="E143" s="14"/>
      <c r="F143" s="14"/>
      <c r="G143" s="14"/>
      <c r="H143" s="14"/>
      <c r="I143" s="14"/>
      <c r="J143" s="14"/>
      <c r="K143" s="14"/>
      <c r="L143" s="14"/>
      <c r="M143" s="14"/>
      <c r="N143" s="14"/>
      <c r="O143" s="14"/>
      <c r="P143" s="14"/>
      <c r="Q143" s="14"/>
      <c r="R143" s="14"/>
      <c r="S143" s="7">
        <f>S137</f>
        <v>1</v>
      </c>
      <c r="T143" s="7">
        <v>1</v>
      </c>
      <c r="U143" s="7">
        <v>1</v>
      </c>
      <c r="V143" s="7">
        <v>1</v>
      </c>
      <c r="W143" s="7">
        <v>1</v>
      </c>
      <c r="X143" s="7">
        <v>1</v>
      </c>
      <c r="Y143" s="7">
        <v>1</v>
      </c>
      <c r="Z143" s="7">
        <v>1</v>
      </c>
      <c r="AA143" s="7">
        <v>1</v>
      </c>
      <c r="AB143" s="7">
        <v>1</v>
      </c>
      <c r="AC143" s="7">
        <v>1</v>
      </c>
      <c r="AD143" s="7">
        <v>1</v>
      </c>
      <c r="AE143" s="7">
        <f>S137</f>
        <v>1</v>
      </c>
      <c r="AF143" s="14"/>
      <c r="AG143" s="14"/>
      <c r="AH143" s="14"/>
      <c r="AI143" s="14"/>
      <c r="AJ143" s="14"/>
      <c r="AK143" s="14"/>
      <c r="AL143" s="14"/>
      <c r="AM143" s="14"/>
      <c r="AN143" s="14"/>
      <c r="AO143" s="14"/>
      <c r="AP143" s="14"/>
    </row>
    <row r="144" spans="1:42" s="8" customFormat="1" x14ac:dyDescent="0.3">
      <c r="A144" s="6" t="s">
        <v>7</v>
      </c>
      <c r="B144" s="7" t="e">
        <f>B137-(3*B138)</f>
        <v>#DIV/0!</v>
      </c>
      <c r="C144" s="14"/>
      <c r="D144" s="14"/>
      <c r="E144" s="14"/>
      <c r="F144" s="14"/>
      <c r="G144" s="14"/>
      <c r="H144" s="14"/>
      <c r="I144" s="14"/>
      <c r="J144" s="14"/>
      <c r="K144" s="14"/>
      <c r="L144" s="14"/>
      <c r="M144" s="14"/>
      <c r="N144" s="14"/>
      <c r="O144" s="14"/>
      <c r="P144" s="14"/>
      <c r="Q144" s="14"/>
      <c r="R144" s="14"/>
      <c r="S144" s="7">
        <f>S137-(3*S138)</f>
        <v>1</v>
      </c>
      <c r="T144" s="7">
        <v>1</v>
      </c>
      <c r="U144" s="7">
        <v>1</v>
      </c>
      <c r="V144" s="7">
        <v>1</v>
      </c>
      <c r="W144" s="7">
        <v>1</v>
      </c>
      <c r="X144" s="7">
        <v>1</v>
      </c>
      <c r="Y144" s="7">
        <v>1</v>
      </c>
      <c r="Z144" s="7">
        <v>1</v>
      </c>
      <c r="AA144" s="7">
        <v>1</v>
      </c>
      <c r="AB144" s="7">
        <v>1</v>
      </c>
      <c r="AC144" s="7">
        <v>1</v>
      </c>
      <c r="AD144" s="7">
        <v>1</v>
      </c>
      <c r="AE144" s="7">
        <f>AE137-(3*AE138)</f>
        <v>1</v>
      </c>
      <c r="AF144" s="14"/>
      <c r="AG144" s="14"/>
      <c r="AH144" s="14"/>
      <c r="AI144" s="14"/>
      <c r="AJ144" s="14"/>
      <c r="AK144" s="14"/>
      <c r="AL144" s="14"/>
      <c r="AM144" s="14"/>
      <c r="AN144" s="14"/>
      <c r="AO144" s="14"/>
      <c r="AP144" s="14"/>
    </row>
    <row r="145" spans="1:42" x14ac:dyDescent="0.3">
      <c r="A145" s="9"/>
    </row>
    <row r="146" spans="1:42" ht="15.6" x14ac:dyDescent="0.3">
      <c r="A146" s="1" t="s">
        <v>22</v>
      </c>
      <c r="B146" s="2" t="s">
        <v>1</v>
      </c>
      <c r="S146" s="2">
        <v>2015</v>
      </c>
      <c r="T146" s="2" t="s">
        <v>1</v>
      </c>
      <c r="AE146" s="2">
        <v>2016</v>
      </c>
    </row>
    <row r="147" spans="1:42" s="2" customFormat="1" x14ac:dyDescent="0.3">
      <c r="A147" s="3" t="s">
        <v>2</v>
      </c>
      <c r="B147" s="3" t="e">
        <f>AVERAGE(B150:R150)</f>
        <v>#DIV/0!</v>
      </c>
      <c r="S147" s="13">
        <f>AVERAGE(S150:AD150)</f>
        <v>3.2</v>
      </c>
      <c r="AE147" s="3">
        <f>AVERAGE(S150:AD150)</f>
        <v>3.2</v>
      </c>
    </row>
    <row r="148" spans="1:42" s="2" customFormat="1" x14ac:dyDescent="0.3">
      <c r="A148" s="3" t="s">
        <v>3</v>
      </c>
      <c r="B148" s="3" t="e">
        <f>_xlfn.STDEV.P(B150:R150)</f>
        <v>#DIV/0!</v>
      </c>
      <c r="S148" s="3">
        <f>_xlfn.STDEV.P(S150:AD150)</f>
        <v>3.1240998703626617</v>
      </c>
      <c r="AE148" s="3">
        <f>_xlfn.STDEV.P(S150:AD150)</f>
        <v>3.1240998703626617</v>
      </c>
    </row>
    <row r="149" spans="1:42" s="2" customFormat="1" x14ac:dyDescent="0.3">
      <c r="A149" s="4"/>
      <c r="B149" s="5">
        <v>41852</v>
      </c>
      <c r="C149" s="5">
        <v>41883</v>
      </c>
      <c r="D149" s="5">
        <v>41913</v>
      </c>
      <c r="E149" s="5">
        <v>41944</v>
      </c>
      <c r="F149" s="5">
        <v>41974</v>
      </c>
      <c r="G149" s="5">
        <v>42005</v>
      </c>
      <c r="H149" s="5">
        <v>42036</v>
      </c>
      <c r="I149" s="5">
        <v>42064</v>
      </c>
      <c r="J149" s="5">
        <v>42095</v>
      </c>
      <c r="K149" s="5">
        <v>42125</v>
      </c>
      <c r="L149" s="5">
        <v>42156</v>
      </c>
      <c r="M149" s="5">
        <v>42186</v>
      </c>
      <c r="N149" s="5">
        <v>42217</v>
      </c>
      <c r="O149" s="5">
        <v>42248</v>
      </c>
      <c r="P149" s="5">
        <v>42278</v>
      </c>
      <c r="Q149" s="5">
        <v>42309</v>
      </c>
      <c r="R149" s="5">
        <v>42339</v>
      </c>
      <c r="S149" s="5">
        <v>42370</v>
      </c>
      <c r="T149" s="5">
        <v>42401</v>
      </c>
      <c r="U149" s="5">
        <v>42430</v>
      </c>
      <c r="V149" s="5">
        <v>42461</v>
      </c>
      <c r="W149" s="5">
        <v>42491</v>
      </c>
      <c r="X149" s="5">
        <v>42522</v>
      </c>
      <c r="Y149" s="5">
        <v>42552</v>
      </c>
      <c r="Z149" s="5">
        <v>42583</v>
      </c>
      <c r="AA149" s="5">
        <v>42614</v>
      </c>
      <c r="AB149" s="5">
        <v>42644</v>
      </c>
      <c r="AC149" s="5">
        <v>42675</v>
      </c>
      <c r="AD149" s="5">
        <v>42705</v>
      </c>
      <c r="AE149" s="5">
        <v>42736</v>
      </c>
      <c r="AF149" s="5">
        <v>42767</v>
      </c>
      <c r="AG149" s="5">
        <v>42795</v>
      </c>
      <c r="AH149" s="5">
        <v>42826</v>
      </c>
      <c r="AI149" s="5">
        <v>42856</v>
      </c>
      <c r="AJ149" s="5">
        <v>42887</v>
      </c>
      <c r="AK149" s="5">
        <v>42917</v>
      </c>
      <c r="AL149" s="5">
        <v>42948</v>
      </c>
      <c r="AM149" s="5">
        <v>42979</v>
      </c>
      <c r="AN149" s="5">
        <v>43009</v>
      </c>
      <c r="AO149" s="5">
        <v>43040</v>
      </c>
      <c r="AP149" s="5">
        <v>43070</v>
      </c>
    </row>
    <row r="150" spans="1:42" s="8" customFormat="1" x14ac:dyDescent="0.3">
      <c r="A150" s="6" t="s">
        <v>22</v>
      </c>
      <c r="B150" s="14"/>
      <c r="C150" s="14"/>
      <c r="D150" s="14"/>
      <c r="E150" s="14"/>
      <c r="F150" s="14"/>
      <c r="G150" s="14"/>
      <c r="H150" s="14"/>
      <c r="I150" s="14"/>
      <c r="J150" s="14"/>
      <c r="K150" s="14"/>
      <c r="L150" s="14"/>
      <c r="M150" s="14"/>
      <c r="N150" s="14"/>
      <c r="O150" s="14"/>
      <c r="P150" s="14"/>
      <c r="Q150" s="14"/>
      <c r="R150" s="14"/>
      <c r="S150" s="14">
        <v>9</v>
      </c>
      <c r="T150" s="14">
        <v>4</v>
      </c>
      <c r="U150" s="14">
        <v>1</v>
      </c>
      <c r="V150" s="14">
        <v>1</v>
      </c>
      <c r="W150" s="14">
        <v>1</v>
      </c>
      <c r="X150" s="14"/>
      <c r="Y150" s="14"/>
      <c r="Z150" s="14"/>
      <c r="AA150" s="14"/>
      <c r="AB150" s="14"/>
      <c r="AC150" s="14"/>
      <c r="AD150" s="14"/>
      <c r="AE150" s="14"/>
      <c r="AF150" s="14"/>
      <c r="AG150" s="14"/>
      <c r="AH150" s="14"/>
      <c r="AI150" s="14"/>
      <c r="AJ150" s="14"/>
      <c r="AK150" s="14"/>
      <c r="AL150" s="14"/>
      <c r="AM150" s="14"/>
      <c r="AN150" s="14"/>
      <c r="AO150" s="14"/>
      <c r="AP150" s="14"/>
    </row>
    <row r="151" spans="1:42" s="8" customFormat="1" x14ac:dyDescent="0.3">
      <c r="A151" s="6" t="s">
        <v>5</v>
      </c>
      <c r="B151" s="7" t="e">
        <f>B147+(3*B148)</f>
        <v>#DIV/0!</v>
      </c>
      <c r="C151" s="14"/>
      <c r="D151" s="14"/>
      <c r="E151" s="14"/>
      <c r="F151" s="14"/>
      <c r="G151" s="14"/>
      <c r="H151" s="14"/>
      <c r="I151" s="14"/>
      <c r="J151" s="14"/>
      <c r="K151" s="14"/>
      <c r="L151" s="14"/>
      <c r="M151" s="14"/>
      <c r="N151" s="14"/>
      <c r="O151" s="14"/>
      <c r="P151" s="14"/>
      <c r="Q151" s="14"/>
      <c r="R151" s="14"/>
      <c r="S151" s="7">
        <f>S147+(3*S148)</f>
        <v>12.572299611087985</v>
      </c>
      <c r="T151" s="7">
        <v>12.572299611087985</v>
      </c>
      <c r="U151" s="7">
        <v>12.572299611087985</v>
      </c>
      <c r="V151" s="7">
        <v>12.572299611087985</v>
      </c>
      <c r="W151" s="7">
        <v>12.572299611087985</v>
      </c>
      <c r="X151" s="7">
        <v>12.572299611087985</v>
      </c>
      <c r="Y151" s="7">
        <v>12.572299611087985</v>
      </c>
      <c r="Z151" s="7">
        <v>12.572299611087985</v>
      </c>
      <c r="AA151" s="7">
        <v>12.572299611087985</v>
      </c>
      <c r="AB151" s="7">
        <v>12.572299611087985</v>
      </c>
      <c r="AC151" s="7">
        <v>12.572299611087985</v>
      </c>
      <c r="AD151" s="7">
        <v>12.572299611087985</v>
      </c>
      <c r="AE151" s="7">
        <f>AE147+(3*AE148)</f>
        <v>12.572299611087985</v>
      </c>
      <c r="AF151" s="14"/>
      <c r="AG151" s="14"/>
      <c r="AH151" s="14"/>
      <c r="AI151" s="14"/>
      <c r="AJ151" s="14"/>
      <c r="AK151" s="14"/>
      <c r="AL151" s="14"/>
      <c r="AM151" s="14"/>
      <c r="AN151" s="14"/>
      <c r="AO151" s="14"/>
      <c r="AP151" s="14"/>
    </row>
    <row r="152" spans="1:42" s="8" customFormat="1" x14ac:dyDescent="0.3">
      <c r="A152" s="6" t="s">
        <v>2</v>
      </c>
      <c r="B152" s="7" t="e">
        <f>B147</f>
        <v>#DIV/0!</v>
      </c>
      <c r="C152" s="14"/>
      <c r="D152" s="14"/>
      <c r="E152" s="14"/>
      <c r="F152" s="14"/>
      <c r="G152" s="14"/>
      <c r="H152" s="14"/>
      <c r="I152" s="14"/>
      <c r="J152" s="14"/>
      <c r="K152" s="14"/>
      <c r="L152" s="14"/>
      <c r="M152" s="14"/>
      <c r="N152" s="14"/>
      <c r="O152" s="14"/>
      <c r="P152" s="14"/>
      <c r="Q152" s="14"/>
      <c r="R152" s="14"/>
      <c r="S152" s="7">
        <f>S147</f>
        <v>3.2</v>
      </c>
      <c r="T152" s="7">
        <v>3.2</v>
      </c>
      <c r="U152" s="7">
        <v>3.2</v>
      </c>
      <c r="V152" s="7">
        <v>3.2</v>
      </c>
      <c r="W152" s="7">
        <v>3.2</v>
      </c>
      <c r="X152" s="7">
        <v>3.2</v>
      </c>
      <c r="Y152" s="7">
        <v>3.2</v>
      </c>
      <c r="Z152" s="7">
        <v>3.2</v>
      </c>
      <c r="AA152" s="7">
        <v>3.2</v>
      </c>
      <c r="AB152" s="7">
        <v>3.2</v>
      </c>
      <c r="AC152" s="7">
        <v>3.2</v>
      </c>
      <c r="AD152" s="7">
        <v>3.2</v>
      </c>
      <c r="AE152" s="7">
        <f>AE147</f>
        <v>3.2</v>
      </c>
      <c r="AF152" s="14"/>
      <c r="AG152" s="14"/>
      <c r="AH152" s="14"/>
      <c r="AI152" s="14"/>
      <c r="AJ152" s="14"/>
      <c r="AK152" s="14"/>
      <c r="AL152" s="14"/>
      <c r="AM152" s="14"/>
      <c r="AN152" s="14"/>
      <c r="AO152" s="14"/>
      <c r="AP152" s="14"/>
    </row>
    <row r="153" spans="1:42" s="8" customFormat="1" x14ac:dyDescent="0.3">
      <c r="A153" s="6" t="s">
        <v>6</v>
      </c>
      <c r="B153" s="7" t="e">
        <f>B147</f>
        <v>#DIV/0!</v>
      </c>
      <c r="C153" s="14"/>
      <c r="D153" s="14"/>
      <c r="E153" s="14"/>
      <c r="F153" s="14"/>
      <c r="G153" s="14"/>
      <c r="H153" s="14"/>
      <c r="I153" s="14"/>
      <c r="J153" s="14"/>
      <c r="K153" s="14"/>
      <c r="L153" s="14"/>
      <c r="M153" s="14"/>
      <c r="N153" s="14"/>
      <c r="O153" s="14"/>
      <c r="P153" s="14"/>
      <c r="Q153" s="14"/>
      <c r="R153" s="14"/>
      <c r="S153" s="7">
        <f>S147</f>
        <v>3.2</v>
      </c>
      <c r="T153" s="7">
        <v>3.2</v>
      </c>
      <c r="U153" s="7">
        <v>3.2</v>
      </c>
      <c r="V153" s="7">
        <v>3.2</v>
      </c>
      <c r="W153" s="7">
        <v>3.2</v>
      </c>
      <c r="X153" s="7">
        <v>3.2</v>
      </c>
      <c r="Y153" s="7">
        <v>3.2</v>
      </c>
      <c r="Z153" s="7">
        <v>3.2</v>
      </c>
      <c r="AA153" s="7">
        <v>3.2</v>
      </c>
      <c r="AB153" s="7">
        <v>3.2</v>
      </c>
      <c r="AC153" s="7">
        <v>3.2</v>
      </c>
      <c r="AD153" s="7">
        <v>3.2</v>
      </c>
      <c r="AE153" s="7">
        <f>S147</f>
        <v>3.2</v>
      </c>
      <c r="AF153" s="14"/>
      <c r="AG153" s="14"/>
      <c r="AH153" s="14"/>
      <c r="AI153" s="14"/>
      <c r="AJ153" s="14"/>
      <c r="AK153" s="14"/>
      <c r="AL153" s="14"/>
      <c r="AM153" s="14"/>
      <c r="AN153" s="14"/>
      <c r="AO153" s="14"/>
      <c r="AP153" s="14"/>
    </row>
    <row r="154" spans="1:42" s="8" customFormat="1" x14ac:dyDescent="0.3">
      <c r="A154" s="6" t="s">
        <v>7</v>
      </c>
      <c r="B154" s="7" t="e">
        <f>B147-(3*B148)</f>
        <v>#DIV/0!</v>
      </c>
      <c r="C154" s="14"/>
      <c r="D154" s="14"/>
      <c r="E154" s="14"/>
      <c r="F154" s="14"/>
      <c r="G154" s="14"/>
      <c r="H154" s="14"/>
      <c r="I154" s="14"/>
      <c r="J154" s="14"/>
      <c r="K154" s="14"/>
      <c r="L154" s="14"/>
      <c r="M154" s="14"/>
      <c r="N154" s="14"/>
      <c r="O154" s="14"/>
      <c r="P154" s="14"/>
      <c r="Q154" s="14"/>
      <c r="R154" s="14"/>
      <c r="S154" s="7">
        <f>S147-(3*S148)</f>
        <v>-6.1722996110879853</v>
      </c>
      <c r="T154" s="7">
        <v>-6.1722996110879853</v>
      </c>
      <c r="U154" s="7">
        <v>-6.1722996110879853</v>
      </c>
      <c r="V154" s="7">
        <v>-6.1722996110879853</v>
      </c>
      <c r="W154" s="7">
        <v>-6.1722996110879853</v>
      </c>
      <c r="X154" s="7">
        <v>-6.1722996110879853</v>
      </c>
      <c r="Y154" s="7">
        <v>-6.1722996110879853</v>
      </c>
      <c r="Z154" s="7">
        <v>-6.1722996110879853</v>
      </c>
      <c r="AA154" s="7">
        <v>-6.1722996110879853</v>
      </c>
      <c r="AB154" s="7">
        <v>-6.1722996110879853</v>
      </c>
      <c r="AC154" s="7">
        <v>-6.1722996110879853</v>
      </c>
      <c r="AD154" s="7">
        <v>-6.1722996110879853</v>
      </c>
      <c r="AE154" s="7">
        <f>AE147-(3*AE148)</f>
        <v>-6.1722996110879853</v>
      </c>
      <c r="AF154" s="14"/>
      <c r="AG154" s="14"/>
      <c r="AH154" s="14"/>
      <c r="AI154" s="14"/>
      <c r="AJ154" s="14"/>
      <c r="AK154" s="14"/>
      <c r="AL154" s="14"/>
      <c r="AM154" s="14"/>
      <c r="AN154" s="14"/>
      <c r="AO154" s="14"/>
      <c r="AP154" s="14"/>
    </row>
    <row r="156" spans="1:42" ht="21" x14ac:dyDescent="0.4">
      <c r="A156" s="11" t="s">
        <v>38</v>
      </c>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row>
    <row r="157" spans="1:42" ht="15.6" x14ac:dyDescent="0.3">
      <c r="A157" s="1" t="s">
        <v>32</v>
      </c>
      <c r="B157" s="2" t="s">
        <v>1</v>
      </c>
      <c r="S157" s="2">
        <v>2015</v>
      </c>
      <c r="T157" t="s">
        <v>1</v>
      </c>
      <c r="AE157" s="2">
        <v>2016</v>
      </c>
    </row>
    <row r="158" spans="1:42" s="2" customFormat="1" x14ac:dyDescent="0.3">
      <c r="A158" s="3" t="s">
        <v>2</v>
      </c>
      <c r="B158" s="3" t="e">
        <f>AVERAGE(B161:R161)</f>
        <v>#DIV/0!</v>
      </c>
      <c r="S158" s="13">
        <f>AVERAGE(S161:AD161)</f>
        <v>6.7777777777777777</v>
      </c>
      <c r="AE158" s="3">
        <f>AVERAGE(S161:AD161)</f>
        <v>6.7777777777777777</v>
      </c>
    </row>
    <row r="159" spans="1:42" s="2" customFormat="1" x14ac:dyDescent="0.3">
      <c r="A159" s="3" t="s">
        <v>3</v>
      </c>
      <c r="B159" s="3" t="e">
        <f>_xlfn.STDEV.P(B161:R161)</f>
        <v>#DIV/0!</v>
      </c>
      <c r="S159" s="3">
        <f>_xlfn.STDEV.P(S161:AD161)</f>
        <v>1.1331154474650633</v>
      </c>
      <c r="AE159" s="3">
        <f>_xlfn.STDEV.P(S161:AD161)</f>
        <v>1.1331154474650633</v>
      </c>
    </row>
    <row r="160" spans="1:42" s="2" customFormat="1" x14ac:dyDescent="0.3">
      <c r="A160" s="4"/>
      <c r="B160" s="5">
        <v>41852</v>
      </c>
      <c r="C160" s="5">
        <v>41883</v>
      </c>
      <c r="D160" s="5">
        <v>41913</v>
      </c>
      <c r="E160" s="5">
        <v>41944</v>
      </c>
      <c r="F160" s="5">
        <v>41974</v>
      </c>
      <c r="G160" s="5">
        <v>42005</v>
      </c>
      <c r="H160" s="5">
        <v>42036</v>
      </c>
      <c r="I160" s="5">
        <v>42064</v>
      </c>
      <c r="J160" s="5">
        <v>42095</v>
      </c>
      <c r="K160" s="5">
        <v>42125</v>
      </c>
      <c r="L160" s="5">
        <v>42156</v>
      </c>
      <c r="M160" s="5">
        <v>42186</v>
      </c>
      <c r="N160" s="5">
        <v>42217</v>
      </c>
      <c r="O160" s="5">
        <v>42248</v>
      </c>
      <c r="P160" s="5">
        <v>42278</v>
      </c>
      <c r="Q160" s="5">
        <v>42309</v>
      </c>
      <c r="R160" s="5">
        <v>42339</v>
      </c>
      <c r="S160" s="5">
        <v>42370</v>
      </c>
      <c r="T160" s="5">
        <v>42401</v>
      </c>
      <c r="U160" s="5">
        <v>42430</v>
      </c>
      <c r="V160" s="5">
        <v>42461</v>
      </c>
      <c r="W160" s="5">
        <v>42491</v>
      </c>
      <c r="X160" s="5">
        <v>42522</v>
      </c>
      <c r="Y160" s="5">
        <v>42552</v>
      </c>
      <c r="Z160" s="5">
        <v>42583</v>
      </c>
      <c r="AA160" s="5">
        <v>42614</v>
      </c>
      <c r="AB160" s="5">
        <v>42644</v>
      </c>
      <c r="AC160" s="5">
        <v>42675</v>
      </c>
      <c r="AD160" s="5">
        <v>42705</v>
      </c>
      <c r="AE160" s="5">
        <v>42736</v>
      </c>
      <c r="AF160" s="5">
        <v>42767</v>
      </c>
      <c r="AG160" s="5">
        <v>42795</v>
      </c>
      <c r="AH160" s="5">
        <v>42826</v>
      </c>
      <c r="AI160" s="5">
        <v>42856</v>
      </c>
      <c r="AJ160" s="5">
        <v>42887</v>
      </c>
      <c r="AK160" s="5">
        <v>42917</v>
      </c>
      <c r="AL160" s="5">
        <v>42948</v>
      </c>
      <c r="AM160" s="5">
        <v>42979</v>
      </c>
      <c r="AN160" s="5">
        <v>43009</v>
      </c>
      <c r="AO160" s="5">
        <v>43040</v>
      </c>
      <c r="AP160" s="5">
        <v>43070</v>
      </c>
    </row>
    <row r="161" spans="1:42" s="8" customFormat="1" x14ac:dyDescent="0.3">
      <c r="A161" s="6" t="s">
        <v>32</v>
      </c>
      <c r="B161" s="7"/>
      <c r="C161" s="7"/>
      <c r="D161" s="7"/>
      <c r="E161" s="7"/>
      <c r="F161" s="7"/>
      <c r="G161" s="7"/>
      <c r="H161" s="7"/>
      <c r="I161" s="7"/>
      <c r="J161" s="7"/>
      <c r="K161" s="7"/>
      <c r="L161" s="7"/>
      <c r="M161" s="7"/>
      <c r="N161" s="7"/>
      <c r="O161" s="7"/>
      <c r="P161" s="7"/>
      <c r="Q161" s="7"/>
      <c r="R161" s="7"/>
      <c r="S161" s="7"/>
      <c r="T161" s="7"/>
      <c r="U161" s="7"/>
      <c r="V161" s="7">
        <v>9</v>
      </c>
      <c r="W161" s="7">
        <v>6</v>
      </c>
      <c r="X161" s="7">
        <v>6</v>
      </c>
      <c r="Y161" s="7">
        <v>6</v>
      </c>
      <c r="Z161" s="7">
        <v>6</v>
      </c>
      <c r="AA161" s="7">
        <v>6</v>
      </c>
      <c r="AB161" s="7">
        <v>6</v>
      </c>
      <c r="AC161" s="7">
        <v>8</v>
      </c>
      <c r="AD161" s="7">
        <v>8</v>
      </c>
      <c r="AE161" s="7">
        <v>8</v>
      </c>
      <c r="AF161" s="7">
        <v>12</v>
      </c>
      <c r="AG161" s="7"/>
      <c r="AH161" s="7"/>
      <c r="AI161" s="7"/>
      <c r="AJ161" s="7"/>
      <c r="AK161" s="7"/>
      <c r="AL161" s="7"/>
      <c r="AM161" s="7"/>
      <c r="AN161" s="7"/>
      <c r="AO161" s="7"/>
      <c r="AP161" s="7"/>
    </row>
    <row r="162" spans="1:42" s="8" customFormat="1" x14ac:dyDescent="0.3">
      <c r="A162" s="6" t="s">
        <v>5</v>
      </c>
      <c r="B162" s="7" t="e">
        <f>B158+(3*B159)</f>
        <v>#DIV/0!</v>
      </c>
      <c r="C162" s="7"/>
      <c r="D162" s="7"/>
      <c r="E162" s="7"/>
      <c r="F162" s="7"/>
      <c r="G162" s="7"/>
      <c r="H162" s="7"/>
      <c r="I162" s="7"/>
      <c r="J162" s="7"/>
      <c r="K162" s="7"/>
      <c r="L162" s="7"/>
      <c r="M162" s="7"/>
      <c r="N162" s="7"/>
      <c r="O162" s="7"/>
      <c r="P162" s="7"/>
      <c r="Q162" s="7"/>
      <c r="R162" s="7"/>
      <c r="S162" s="7">
        <f>S158+(3*S159)</f>
        <v>10.177124120172968</v>
      </c>
      <c r="T162" s="7"/>
      <c r="U162" s="7"/>
      <c r="V162" s="7">
        <v>10.177124120172968</v>
      </c>
      <c r="W162" s="7">
        <v>10.177124120172968</v>
      </c>
      <c r="X162" s="7">
        <v>10.177124120172968</v>
      </c>
      <c r="Y162" s="7">
        <v>10.177124120172968</v>
      </c>
      <c r="Z162" s="7">
        <v>10.177124120172968</v>
      </c>
      <c r="AA162" s="7">
        <v>10.177124120172968</v>
      </c>
      <c r="AB162" s="7">
        <v>10.177124120172968</v>
      </c>
      <c r="AC162" s="7">
        <v>10.177124120172968</v>
      </c>
      <c r="AD162" s="7">
        <v>10.177124120172968</v>
      </c>
      <c r="AE162" s="7">
        <f>AE158+(3*AE159)</f>
        <v>10.177124120172968</v>
      </c>
      <c r="AF162" s="7">
        <v>10.177124120172968</v>
      </c>
      <c r="AG162" s="7">
        <v>10.177124120172968</v>
      </c>
      <c r="AH162" s="7">
        <v>10.177124120172968</v>
      </c>
      <c r="AI162" s="7">
        <v>10.177124120172968</v>
      </c>
      <c r="AJ162" s="7">
        <v>10.177124120172968</v>
      </c>
      <c r="AK162" s="7">
        <v>10.177124120172968</v>
      </c>
      <c r="AL162" s="7">
        <v>10.177124120172968</v>
      </c>
      <c r="AM162" s="7">
        <v>10.177124120172968</v>
      </c>
      <c r="AN162" s="7">
        <v>10.177124120172968</v>
      </c>
      <c r="AO162" s="7">
        <v>10.177124120172968</v>
      </c>
      <c r="AP162" s="7">
        <v>10.177124120172968</v>
      </c>
    </row>
    <row r="163" spans="1:42" s="8" customFormat="1" x14ac:dyDescent="0.3">
      <c r="A163" s="6" t="s">
        <v>2</v>
      </c>
      <c r="B163" s="7" t="e">
        <f>B158</f>
        <v>#DIV/0!</v>
      </c>
      <c r="C163" s="7"/>
      <c r="D163" s="7"/>
      <c r="E163" s="7"/>
      <c r="F163" s="7"/>
      <c r="G163" s="7"/>
      <c r="H163" s="7"/>
      <c r="I163" s="7"/>
      <c r="J163" s="7"/>
      <c r="K163" s="7"/>
      <c r="L163" s="7"/>
      <c r="M163" s="7"/>
      <c r="N163" s="7"/>
      <c r="O163" s="7"/>
      <c r="P163" s="7"/>
      <c r="Q163" s="7"/>
      <c r="R163" s="7"/>
      <c r="S163" s="7">
        <f>S158</f>
        <v>6.7777777777777777</v>
      </c>
      <c r="T163" s="7"/>
      <c r="U163" s="7"/>
      <c r="V163" s="7">
        <v>6.7777777777777777</v>
      </c>
      <c r="W163" s="7">
        <v>6.7777777777777777</v>
      </c>
      <c r="X163" s="7">
        <v>6.7777777777777777</v>
      </c>
      <c r="Y163" s="7">
        <v>6.7777777777777777</v>
      </c>
      <c r="Z163" s="7">
        <v>6.7777777777777777</v>
      </c>
      <c r="AA163" s="7">
        <v>6.7777777777777777</v>
      </c>
      <c r="AB163" s="7">
        <v>6.7777777777777777</v>
      </c>
      <c r="AC163" s="7">
        <v>6.7777777777777777</v>
      </c>
      <c r="AD163" s="7">
        <v>6.7777777777777777</v>
      </c>
      <c r="AE163" s="7">
        <f>AE158</f>
        <v>6.7777777777777777</v>
      </c>
      <c r="AF163" s="7">
        <v>6.7777777777777777</v>
      </c>
      <c r="AG163" s="7">
        <v>6.7777777777777777</v>
      </c>
      <c r="AH163" s="7">
        <v>6.7777777777777777</v>
      </c>
      <c r="AI163" s="7">
        <v>6.7777777777777777</v>
      </c>
      <c r="AJ163" s="7">
        <v>6.7777777777777777</v>
      </c>
      <c r="AK163" s="7">
        <v>6.7777777777777777</v>
      </c>
      <c r="AL163" s="7">
        <v>6.7777777777777777</v>
      </c>
      <c r="AM163" s="7">
        <v>6.7777777777777777</v>
      </c>
      <c r="AN163" s="7">
        <v>6.7777777777777777</v>
      </c>
      <c r="AO163" s="7">
        <v>6.7777777777777777</v>
      </c>
      <c r="AP163" s="7">
        <v>6.7777777777777777</v>
      </c>
    </row>
    <row r="164" spans="1:42" s="8" customFormat="1" x14ac:dyDescent="0.3">
      <c r="A164" s="6" t="s">
        <v>6</v>
      </c>
      <c r="B164" s="7" t="e">
        <f>B158</f>
        <v>#DIV/0!</v>
      </c>
      <c r="C164" s="7"/>
      <c r="D164" s="7"/>
      <c r="E164" s="7"/>
      <c r="F164" s="7"/>
      <c r="G164" s="7"/>
      <c r="H164" s="7"/>
      <c r="I164" s="7"/>
      <c r="J164" s="7"/>
      <c r="K164" s="7"/>
      <c r="L164" s="7"/>
      <c r="M164" s="7"/>
      <c r="N164" s="7"/>
      <c r="O164" s="7"/>
      <c r="P164" s="7"/>
      <c r="Q164" s="7"/>
      <c r="R164" s="7"/>
      <c r="S164" s="7">
        <f>S158</f>
        <v>6.7777777777777777</v>
      </c>
      <c r="T164" s="7"/>
      <c r="U164" s="7"/>
      <c r="V164" s="7">
        <v>6.7777777777777777</v>
      </c>
      <c r="W164" s="7">
        <v>6.7777777777777777</v>
      </c>
      <c r="X164" s="7">
        <v>6.7777777777777777</v>
      </c>
      <c r="Y164" s="7">
        <v>6.7777777777777777</v>
      </c>
      <c r="Z164" s="7">
        <v>6.7777777777777777</v>
      </c>
      <c r="AA164" s="7">
        <v>6.7777777777777777</v>
      </c>
      <c r="AB164" s="7">
        <v>6.7777777777777777</v>
      </c>
      <c r="AC164" s="7">
        <v>6.7777777777777777</v>
      </c>
      <c r="AD164" s="7">
        <v>6.7777777777777777</v>
      </c>
      <c r="AE164" s="7">
        <f>AE158</f>
        <v>6.7777777777777777</v>
      </c>
      <c r="AF164" s="7">
        <v>6.7777777777777777</v>
      </c>
      <c r="AG164" s="7">
        <v>6.7777777777777777</v>
      </c>
      <c r="AH164" s="7">
        <v>6.7777777777777777</v>
      </c>
      <c r="AI164" s="7">
        <v>6.7777777777777777</v>
      </c>
      <c r="AJ164" s="7">
        <v>6.7777777777777777</v>
      </c>
      <c r="AK164" s="7">
        <v>6.7777777777777777</v>
      </c>
      <c r="AL164" s="7">
        <v>6.7777777777777777</v>
      </c>
      <c r="AM164" s="7">
        <v>6.7777777777777777</v>
      </c>
      <c r="AN164" s="7">
        <v>6.7777777777777777</v>
      </c>
      <c r="AO164" s="7">
        <v>6.7777777777777777</v>
      </c>
      <c r="AP164" s="7">
        <v>6.7777777777777777</v>
      </c>
    </row>
    <row r="165" spans="1:42" s="8" customFormat="1" x14ac:dyDescent="0.3">
      <c r="A165" s="6" t="s">
        <v>7</v>
      </c>
      <c r="B165" s="7" t="e">
        <f>B158-(3*B159)</f>
        <v>#DIV/0!</v>
      </c>
      <c r="C165" s="7"/>
      <c r="D165" s="7"/>
      <c r="E165" s="7"/>
      <c r="F165" s="7"/>
      <c r="G165" s="7"/>
      <c r="H165" s="7"/>
      <c r="I165" s="7"/>
      <c r="J165" s="7"/>
      <c r="K165" s="7"/>
      <c r="L165" s="7"/>
      <c r="M165" s="7"/>
      <c r="N165" s="7"/>
      <c r="O165" s="7"/>
      <c r="P165" s="7"/>
      <c r="Q165" s="7"/>
      <c r="R165" s="7"/>
      <c r="S165" s="7">
        <f>S158-(3*S159)</f>
        <v>3.3784314353825877</v>
      </c>
      <c r="T165" s="7"/>
      <c r="U165" s="7"/>
      <c r="V165" s="7">
        <v>3.3784314353825877</v>
      </c>
      <c r="W165" s="7">
        <v>3.3784314353825877</v>
      </c>
      <c r="X165" s="7">
        <v>3.3784314353825877</v>
      </c>
      <c r="Y165" s="7">
        <v>3.3784314353825877</v>
      </c>
      <c r="Z165" s="7">
        <v>3.3784314353825877</v>
      </c>
      <c r="AA165" s="7">
        <v>3.3784314353825877</v>
      </c>
      <c r="AB165" s="7">
        <v>3.3784314353825877</v>
      </c>
      <c r="AC165" s="7">
        <v>3.3784314353825877</v>
      </c>
      <c r="AD165" s="7">
        <v>3.3784314353825877</v>
      </c>
      <c r="AE165" s="7">
        <f>AE158-(3*AE159)</f>
        <v>3.3784314353825877</v>
      </c>
      <c r="AF165" s="7">
        <v>3.3784314353825877</v>
      </c>
      <c r="AG165" s="7">
        <v>3.3784314353825877</v>
      </c>
      <c r="AH165" s="7">
        <v>3.3784314353825877</v>
      </c>
      <c r="AI165" s="7">
        <v>3.3784314353825877</v>
      </c>
      <c r="AJ165" s="7">
        <v>3.3784314353825877</v>
      </c>
      <c r="AK165" s="7">
        <v>3.3784314353825877</v>
      </c>
      <c r="AL165" s="7">
        <v>3.3784314353825877</v>
      </c>
      <c r="AM165" s="7">
        <v>3.3784314353825877</v>
      </c>
      <c r="AN165" s="7">
        <v>3.3784314353825877</v>
      </c>
      <c r="AO165" s="7">
        <v>3.3784314353825877</v>
      </c>
      <c r="AP165" s="7">
        <v>3.3784314353825877</v>
      </c>
    </row>
    <row r="167" spans="1:42" ht="15.6" x14ac:dyDescent="0.3">
      <c r="A167" s="1" t="s">
        <v>20</v>
      </c>
      <c r="B167" s="2" t="s">
        <v>1</v>
      </c>
      <c r="S167" s="2">
        <v>2015</v>
      </c>
      <c r="AE167" s="2">
        <v>2016</v>
      </c>
    </row>
    <row r="168" spans="1:42" s="2" customFormat="1" x14ac:dyDescent="0.3">
      <c r="A168" s="3" t="s">
        <v>2</v>
      </c>
      <c r="B168" s="3" t="e">
        <f>AVERAGE(B171:R171)</f>
        <v>#DIV/0!</v>
      </c>
      <c r="S168" s="13">
        <f>AVERAGE(S171:AD171)</f>
        <v>3.8888888888888888</v>
      </c>
      <c r="AE168" s="3">
        <f>AVERAGE(S171:AD171)</f>
        <v>3.8888888888888888</v>
      </c>
    </row>
    <row r="169" spans="1:42" s="2" customFormat="1" x14ac:dyDescent="0.3">
      <c r="A169" s="3" t="s">
        <v>3</v>
      </c>
      <c r="B169" s="3" t="e">
        <f>_xlfn.STDEV.P(B171:R171)</f>
        <v>#DIV/0!</v>
      </c>
      <c r="S169" s="3">
        <f>_xlfn.STDEV.P(S171:AD171)</f>
        <v>0.99380798999990649</v>
      </c>
      <c r="AE169" s="3">
        <f>_xlfn.STDEV.P(S171:AD171)</f>
        <v>0.99380798999990649</v>
      </c>
    </row>
    <row r="170" spans="1:42" s="2" customFormat="1" x14ac:dyDescent="0.3">
      <c r="A170" s="4"/>
      <c r="B170" s="5">
        <v>41852</v>
      </c>
      <c r="C170" s="5">
        <v>41883</v>
      </c>
      <c r="D170" s="5">
        <v>41913</v>
      </c>
      <c r="E170" s="5">
        <v>41944</v>
      </c>
      <c r="F170" s="5">
        <v>41974</v>
      </c>
      <c r="G170" s="5">
        <v>42005</v>
      </c>
      <c r="H170" s="5">
        <v>42036</v>
      </c>
      <c r="I170" s="5">
        <v>42064</v>
      </c>
      <c r="J170" s="5">
        <v>42095</v>
      </c>
      <c r="K170" s="5">
        <v>42125</v>
      </c>
      <c r="L170" s="5">
        <v>42156</v>
      </c>
      <c r="M170" s="5">
        <v>42186</v>
      </c>
      <c r="N170" s="5">
        <v>42217</v>
      </c>
      <c r="O170" s="5">
        <v>42248</v>
      </c>
      <c r="P170" s="5">
        <v>42278</v>
      </c>
      <c r="Q170" s="5">
        <v>42309</v>
      </c>
      <c r="R170" s="5">
        <v>42339</v>
      </c>
      <c r="S170" s="5">
        <v>42370</v>
      </c>
      <c r="T170" s="5">
        <v>42401</v>
      </c>
      <c r="U170" s="5">
        <v>42430</v>
      </c>
      <c r="V170" s="5">
        <v>42461</v>
      </c>
      <c r="W170" s="5">
        <v>42491</v>
      </c>
      <c r="X170" s="5">
        <v>42522</v>
      </c>
      <c r="Y170" s="5">
        <v>42552</v>
      </c>
      <c r="Z170" s="5">
        <v>42583</v>
      </c>
      <c r="AA170" s="5">
        <v>42614</v>
      </c>
      <c r="AB170" s="5">
        <v>42644</v>
      </c>
      <c r="AC170" s="5">
        <v>42675</v>
      </c>
      <c r="AD170" s="5">
        <v>42705</v>
      </c>
      <c r="AE170" s="5">
        <v>42736</v>
      </c>
      <c r="AF170" s="5">
        <v>42767</v>
      </c>
      <c r="AG170" s="5">
        <v>42795</v>
      </c>
      <c r="AH170" s="5">
        <v>42826</v>
      </c>
      <c r="AI170" s="5">
        <v>42856</v>
      </c>
      <c r="AJ170" s="5">
        <v>42887</v>
      </c>
      <c r="AK170" s="5">
        <v>42917</v>
      </c>
      <c r="AL170" s="5">
        <v>42948</v>
      </c>
      <c r="AM170" s="5">
        <v>42979</v>
      </c>
      <c r="AN170" s="5">
        <v>43009</v>
      </c>
      <c r="AO170" s="5">
        <v>43040</v>
      </c>
      <c r="AP170" s="5">
        <v>43070</v>
      </c>
    </row>
    <row r="171" spans="1:42" s="8" customFormat="1" x14ac:dyDescent="0.3">
      <c r="A171" s="6" t="s">
        <v>20</v>
      </c>
      <c r="B171" s="14"/>
      <c r="C171" s="14"/>
      <c r="D171" s="14"/>
      <c r="E171" s="14"/>
      <c r="F171" s="14"/>
      <c r="G171" s="14"/>
      <c r="H171" s="14"/>
      <c r="I171" s="14"/>
      <c r="J171" s="14"/>
      <c r="K171" s="14"/>
      <c r="L171" s="14"/>
      <c r="M171" s="14"/>
      <c r="N171" s="14"/>
      <c r="O171" s="14"/>
      <c r="P171" s="14"/>
      <c r="Q171" s="14"/>
      <c r="R171" s="14"/>
      <c r="S171" s="14"/>
      <c r="T171" s="14"/>
      <c r="U171" s="14"/>
      <c r="V171" s="14">
        <v>3</v>
      </c>
      <c r="W171" s="14">
        <v>3</v>
      </c>
      <c r="X171" s="14">
        <v>3</v>
      </c>
      <c r="Y171" s="14">
        <v>3</v>
      </c>
      <c r="Z171" s="14">
        <v>3</v>
      </c>
      <c r="AA171" s="14">
        <v>5</v>
      </c>
      <c r="AB171" s="14">
        <v>5</v>
      </c>
      <c r="AC171" s="14">
        <v>5</v>
      </c>
      <c r="AD171" s="14">
        <v>5</v>
      </c>
      <c r="AE171" s="14">
        <v>5</v>
      </c>
      <c r="AF171" s="14">
        <v>5</v>
      </c>
      <c r="AG171" s="14"/>
      <c r="AH171" s="14"/>
      <c r="AI171" s="14"/>
      <c r="AJ171" s="14"/>
      <c r="AK171" s="14"/>
      <c r="AL171" s="14"/>
      <c r="AM171" s="14"/>
      <c r="AN171" s="14"/>
      <c r="AO171" s="14"/>
      <c r="AP171" s="14"/>
    </row>
    <row r="172" spans="1:42" s="8" customFormat="1" x14ac:dyDescent="0.3">
      <c r="A172" s="6" t="s">
        <v>5</v>
      </c>
      <c r="B172" s="7" t="e">
        <f>B168+(3*B169)</f>
        <v>#DIV/0!</v>
      </c>
      <c r="C172" s="14"/>
      <c r="D172" s="14"/>
      <c r="E172" s="14"/>
      <c r="F172" s="14"/>
      <c r="G172" s="14"/>
      <c r="H172" s="14"/>
      <c r="I172" s="14"/>
      <c r="J172" s="14"/>
      <c r="K172" s="14"/>
      <c r="L172" s="14"/>
      <c r="M172" s="14"/>
      <c r="N172" s="14"/>
      <c r="O172" s="14"/>
      <c r="P172" s="14"/>
      <c r="Q172" s="14"/>
      <c r="R172" s="14"/>
      <c r="S172" s="7">
        <f>S168+(3*S169)</f>
        <v>6.8703128588886084</v>
      </c>
      <c r="T172" s="7"/>
      <c r="U172" s="7"/>
      <c r="V172" s="7">
        <v>6.8703128588886084</v>
      </c>
      <c r="W172" s="7">
        <v>6.8703128588886084</v>
      </c>
      <c r="X172" s="7">
        <v>6.8703128588886084</v>
      </c>
      <c r="Y172" s="7">
        <v>6.8703128588886084</v>
      </c>
      <c r="Z172" s="7">
        <v>6.8703128588886084</v>
      </c>
      <c r="AA172" s="7">
        <v>6.8703128588886084</v>
      </c>
      <c r="AB172" s="7">
        <v>6.8703128588886084</v>
      </c>
      <c r="AC172" s="7">
        <v>6.8703128588886084</v>
      </c>
      <c r="AD172" s="7">
        <v>6.8703128588886084</v>
      </c>
      <c r="AE172" s="7">
        <f>AE168+(3*AE169)</f>
        <v>6.8703128588886084</v>
      </c>
      <c r="AF172" s="14">
        <v>6.8703128588886084</v>
      </c>
      <c r="AG172" s="14">
        <v>6.8703128588886084</v>
      </c>
      <c r="AH172" s="14">
        <v>6.8703128588886084</v>
      </c>
      <c r="AI172" s="14">
        <v>6.8703128588886084</v>
      </c>
      <c r="AJ172" s="14">
        <v>6.8703128588886084</v>
      </c>
      <c r="AK172" s="14">
        <v>6.8703128588886084</v>
      </c>
      <c r="AL172" s="14">
        <v>6.8703128588886084</v>
      </c>
      <c r="AM172" s="14">
        <v>6.8703128588886084</v>
      </c>
      <c r="AN172" s="14">
        <v>6.8703128588886084</v>
      </c>
      <c r="AO172" s="14">
        <v>6.8703128588886084</v>
      </c>
      <c r="AP172" s="14">
        <v>6.8703128588886084</v>
      </c>
    </row>
    <row r="173" spans="1:42" s="8" customFormat="1" x14ac:dyDescent="0.3">
      <c r="A173" s="6" t="s">
        <v>2</v>
      </c>
      <c r="B173" s="7" t="e">
        <f>B168</f>
        <v>#DIV/0!</v>
      </c>
      <c r="C173" s="14"/>
      <c r="D173" s="14"/>
      <c r="E173" s="14"/>
      <c r="F173" s="14"/>
      <c r="G173" s="14"/>
      <c r="H173" s="14"/>
      <c r="I173" s="14"/>
      <c r="J173" s="14"/>
      <c r="K173" s="14"/>
      <c r="L173" s="14"/>
      <c r="M173" s="14"/>
      <c r="N173" s="14"/>
      <c r="O173" s="14"/>
      <c r="P173" s="14"/>
      <c r="Q173" s="14"/>
      <c r="R173" s="14"/>
      <c r="S173" s="7">
        <f>S168</f>
        <v>3.8888888888888888</v>
      </c>
      <c r="T173" s="7"/>
      <c r="U173" s="7"/>
      <c r="V173" s="7">
        <v>3.8888888888888888</v>
      </c>
      <c r="W173" s="7">
        <v>3.8888888888888888</v>
      </c>
      <c r="X173" s="7">
        <v>3.8888888888888888</v>
      </c>
      <c r="Y173" s="7">
        <v>3.8888888888888888</v>
      </c>
      <c r="Z173" s="7">
        <v>3.8888888888888888</v>
      </c>
      <c r="AA173" s="7">
        <v>3.8888888888888888</v>
      </c>
      <c r="AB173" s="7">
        <v>3.8888888888888888</v>
      </c>
      <c r="AC173" s="7">
        <v>3.8888888888888888</v>
      </c>
      <c r="AD173" s="7">
        <v>3.8888888888888888</v>
      </c>
      <c r="AE173" s="7">
        <f>AE168</f>
        <v>3.8888888888888888</v>
      </c>
      <c r="AF173" s="14">
        <v>3.8888888888888888</v>
      </c>
      <c r="AG173" s="14">
        <v>3.8888888888888888</v>
      </c>
      <c r="AH173" s="14">
        <v>3.8888888888888888</v>
      </c>
      <c r="AI173" s="14">
        <v>3.8888888888888888</v>
      </c>
      <c r="AJ173" s="14">
        <v>3.8888888888888888</v>
      </c>
      <c r="AK173" s="14">
        <v>3.8888888888888888</v>
      </c>
      <c r="AL173" s="14">
        <v>3.8888888888888888</v>
      </c>
      <c r="AM173" s="14">
        <v>3.8888888888888888</v>
      </c>
      <c r="AN173" s="14">
        <v>3.8888888888888888</v>
      </c>
      <c r="AO173" s="14">
        <v>3.8888888888888888</v>
      </c>
      <c r="AP173" s="14">
        <v>3.8888888888888888</v>
      </c>
    </row>
    <row r="174" spans="1:42" s="8" customFormat="1" x14ac:dyDescent="0.3">
      <c r="A174" s="6" t="s">
        <v>6</v>
      </c>
      <c r="B174" s="7" t="e">
        <f>B168</f>
        <v>#DIV/0!</v>
      </c>
      <c r="C174" s="14"/>
      <c r="D174" s="14"/>
      <c r="E174" s="14"/>
      <c r="F174" s="14"/>
      <c r="G174" s="14"/>
      <c r="H174" s="14"/>
      <c r="I174" s="14"/>
      <c r="J174" s="14"/>
      <c r="K174" s="14"/>
      <c r="L174" s="14"/>
      <c r="M174" s="14"/>
      <c r="N174" s="14"/>
      <c r="O174" s="14"/>
      <c r="P174" s="14"/>
      <c r="Q174" s="14"/>
      <c r="R174" s="14"/>
      <c r="S174" s="7">
        <f>S168</f>
        <v>3.8888888888888888</v>
      </c>
      <c r="T174" s="7"/>
      <c r="U174" s="7"/>
      <c r="V174" s="7">
        <v>3.8888888888888888</v>
      </c>
      <c r="W174" s="7">
        <v>3.8888888888888888</v>
      </c>
      <c r="X174" s="7">
        <v>3.8888888888888888</v>
      </c>
      <c r="Y174" s="7">
        <v>3.8888888888888888</v>
      </c>
      <c r="Z174" s="7">
        <v>3.8888888888888888</v>
      </c>
      <c r="AA174" s="7">
        <v>3.8888888888888888</v>
      </c>
      <c r="AB174" s="7">
        <v>3.8888888888888888</v>
      </c>
      <c r="AC174" s="7">
        <v>3.8888888888888888</v>
      </c>
      <c r="AD174" s="7">
        <v>3.8888888888888888</v>
      </c>
      <c r="AE174" s="7">
        <f>AE168</f>
        <v>3.8888888888888888</v>
      </c>
      <c r="AF174" s="14">
        <v>3.8888888888888888</v>
      </c>
      <c r="AG174" s="14">
        <v>3.8888888888888888</v>
      </c>
      <c r="AH174" s="14">
        <v>3.8888888888888888</v>
      </c>
      <c r="AI174" s="14">
        <v>3.8888888888888888</v>
      </c>
      <c r="AJ174" s="14">
        <v>3.8888888888888888</v>
      </c>
      <c r="AK174" s="14">
        <v>3.8888888888888888</v>
      </c>
      <c r="AL174" s="14">
        <v>3.8888888888888888</v>
      </c>
      <c r="AM174" s="14">
        <v>3.8888888888888888</v>
      </c>
      <c r="AN174" s="14">
        <v>3.8888888888888888</v>
      </c>
      <c r="AO174" s="14">
        <v>3.8888888888888888</v>
      </c>
      <c r="AP174" s="14">
        <v>3.8888888888888888</v>
      </c>
    </row>
    <row r="175" spans="1:42" s="8" customFormat="1" x14ac:dyDescent="0.3">
      <c r="A175" s="6" t="s">
        <v>7</v>
      </c>
      <c r="B175" s="7" t="e">
        <f>B168-(3*B169)</f>
        <v>#DIV/0!</v>
      </c>
      <c r="C175" s="14"/>
      <c r="D175" s="14"/>
      <c r="E175" s="14"/>
      <c r="F175" s="14"/>
      <c r="G175" s="14"/>
      <c r="H175" s="14"/>
      <c r="I175" s="14"/>
      <c r="J175" s="14"/>
      <c r="K175" s="14"/>
      <c r="L175" s="14"/>
      <c r="M175" s="14"/>
      <c r="N175" s="14"/>
      <c r="O175" s="14"/>
      <c r="P175" s="14"/>
      <c r="Q175" s="14"/>
      <c r="R175" s="14"/>
      <c r="S175" s="7">
        <f>S168-(3*S169)</f>
        <v>0.90746491888916925</v>
      </c>
      <c r="T175" s="7"/>
      <c r="U175" s="7"/>
      <c r="V175" s="7">
        <v>0.90746491888916925</v>
      </c>
      <c r="W175" s="7">
        <v>0.90746491888916925</v>
      </c>
      <c r="X175" s="7">
        <v>0.90746491888916925</v>
      </c>
      <c r="Y175" s="7">
        <v>0.90746491888916925</v>
      </c>
      <c r="Z175" s="7">
        <v>0.90746491888916925</v>
      </c>
      <c r="AA175" s="7">
        <v>0.90746491888916925</v>
      </c>
      <c r="AB175" s="7">
        <v>0.90746491888916925</v>
      </c>
      <c r="AC175" s="7">
        <v>0.90746491888916925</v>
      </c>
      <c r="AD175" s="7">
        <v>0.90746491888916925</v>
      </c>
      <c r="AE175" s="7">
        <f>AE168-(3*AE169)</f>
        <v>0.90746491888916925</v>
      </c>
      <c r="AF175" s="14">
        <v>0.90746491888916925</v>
      </c>
      <c r="AG175" s="14">
        <v>0.90746491888916925</v>
      </c>
      <c r="AH175" s="14">
        <v>0.90746491888916925</v>
      </c>
      <c r="AI175" s="14">
        <v>0.90746491888916925</v>
      </c>
      <c r="AJ175" s="14">
        <v>0.90746491888916925</v>
      </c>
      <c r="AK175" s="14">
        <v>0.90746491888916925</v>
      </c>
      <c r="AL175" s="14">
        <v>0.90746491888916925</v>
      </c>
      <c r="AM175" s="14">
        <v>0.90746491888916925</v>
      </c>
      <c r="AN175" s="14">
        <v>0.90746491888916925</v>
      </c>
      <c r="AO175" s="14">
        <v>0.90746491888916925</v>
      </c>
      <c r="AP175" s="14">
        <v>0.90746491888916925</v>
      </c>
    </row>
    <row r="176" spans="1:42" x14ac:dyDescent="0.3">
      <c r="A176" s="9"/>
    </row>
    <row r="177" spans="1:42" ht="15.6" x14ac:dyDescent="0.3">
      <c r="A177" s="1" t="s">
        <v>22</v>
      </c>
      <c r="B177" s="2" t="s">
        <v>1</v>
      </c>
      <c r="S177" s="2">
        <v>2015</v>
      </c>
      <c r="AE177" s="2">
        <v>2016</v>
      </c>
    </row>
    <row r="178" spans="1:42" s="2" customFormat="1" x14ac:dyDescent="0.3">
      <c r="A178" s="3" t="s">
        <v>2</v>
      </c>
      <c r="B178" s="3" t="e">
        <f>AVERAGE(B181:R181)</f>
        <v>#DIV/0!</v>
      </c>
      <c r="S178" s="13">
        <f>AVERAGE(S181:AD181)</f>
        <v>4.4444444444444446</v>
      </c>
      <c r="AE178" s="3">
        <f>AVERAGE(S181:AD181)</f>
        <v>4.4444444444444446</v>
      </c>
    </row>
    <row r="179" spans="1:42" s="2" customFormat="1" x14ac:dyDescent="0.3">
      <c r="A179" s="3" t="s">
        <v>3</v>
      </c>
      <c r="B179" s="3" t="e">
        <f>_xlfn.STDEV.P(B181:R181)</f>
        <v>#DIV/0!</v>
      </c>
      <c r="S179" s="3">
        <f>_xlfn.STDEV.P(S181:AD181)</f>
        <v>0.49690399499995325</v>
      </c>
      <c r="AE179" s="3">
        <f>_xlfn.STDEV.P(S181:AD181)</f>
        <v>0.49690399499995325</v>
      </c>
    </row>
    <row r="180" spans="1:42" s="2" customFormat="1" x14ac:dyDescent="0.3">
      <c r="A180" s="4"/>
      <c r="B180" s="5">
        <v>41852</v>
      </c>
      <c r="C180" s="5">
        <v>41883</v>
      </c>
      <c r="D180" s="5">
        <v>41913</v>
      </c>
      <c r="E180" s="5">
        <v>41944</v>
      </c>
      <c r="F180" s="5">
        <v>41974</v>
      </c>
      <c r="G180" s="5">
        <v>42005</v>
      </c>
      <c r="H180" s="5">
        <v>42036</v>
      </c>
      <c r="I180" s="5">
        <v>42064</v>
      </c>
      <c r="J180" s="5">
        <v>42095</v>
      </c>
      <c r="K180" s="5">
        <v>42125</v>
      </c>
      <c r="L180" s="5">
        <v>42156</v>
      </c>
      <c r="M180" s="5">
        <v>42186</v>
      </c>
      <c r="N180" s="5">
        <v>42217</v>
      </c>
      <c r="O180" s="5">
        <v>42248</v>
      </c>
      <c r="P180" s="5">
        <v>42278</v>
      </c>
      <c r="Q180" s="5">
        <v>42309</v>
      </c>
      <c r="R180" s="5">
        <v>42339</v>
      </c>
      <c r="S180" s="5">
        <v>42370</v>
      </c>
      <c r="T180" s="5">
        <v>42401</v>
      </c>
      <c r="U180" s="5">
        <v>42430</v>
      </c>
      <c r="V180" s="5">
        <v>42461</v>
      </c>
      <c r="W180" s="5">
        <v>42491</v>
      </c>
      <c r="X180" s="5">
        <v>42522</v>
      </c>
      <c r="Y180" s="5">
        <v>42552</v>
      </c>
      <c r="Z180" s="5">
        <v>42583</v>
      </c>
      <c r="AA180" s="5">
        <v>42614</v>
      </c>
      <c r="AB180" s="5">
        <v>42644</v>
      </c>
      <c r="AC180" s="5">
        <v>42675</v>
      </c>
      <c r="AD180" s="5">
        <v>42705</v>
      </c>
      <c r="AE180" s="5">
        <v>42736</v>
      </c>
      <c r="AF180" s="5">
        <v>42767</v>
      </c>
      <c r="AG180" s="5">
        <v>42795</v>
      </c>
      <c r="AH180" s="5">
        <v>42826</v>
      </c>
      <c r="AI180" s="5">
        <v>42856</v>
      </c>
      <c r="AJ180" s="5">
        <v>42887</v>
      </c>
      <c r="AK180" s="5">
        <v>42917</v>
      </c>
      <c r="AL180" s="5">
        <v>42948</v>
      </c>
      <c r="AM180" s="5">
        <v>42979</v>
      </c>
      <c r="AN180" s="5">
        <v>43009</v>
      </c>
      <c r="AO180" s="5">
        <v>43040</v>
      </c>
      <c r="AP180" s="5">
        <v>43070</v>
      </c>
    </row>
    <row r="181" spans="1:42" s="8" customFormat="1" x14ac:dyDescent="0.3">
      <c r="A181" s="6" t="s">
        <v>22</v>
      </c>
      <c r="B181" s="14"/>
      <c r="C181" s="14"/>
      <c r="D181" s="14"/>
      <c r="E181" s="14"/>
      <c r="F181" s="14"/>
      <c r="G181" s="14"/>
      <c r="H181" s="14"/>
      <c r="I181" s="14"/>
      <c r="J181" s="14"/>
      <c r="K181" s="14"/>
      <c r="L181" s="14"/>
      <c r="M181" s="14"/>
      <c r="N181" s="14"/>
      <c r="O181" s="14"/>
      <c r="P181" s="14"/>
      <c r="Q181" s="14"/>
      <c r="R181" s="14"/>
      <c r="S181" s="14"/>
      <c r="T181" s="14"/>
      <c r="U181" s="14"/>
      <c r="V181" s="14">
        <v>4</v>
      </c>
      <c r="W181" s="14">
        <v>4</v>
      </c>
      <c r="X181" s="14">
        <v>4</v>
      </c>
      <c r="Y181" s="14">
        <v>4</v>
      </c>
      <c r="Z181" s="14">
        <v>4</v>
      </c>
      <c r="AA181" s="14">
        <v>5</v>
      </c>
      <c r="AB181" s="14">
        <v>5</v>
      </c>
      <c r="AC181" s="14">
        <v>5</v>
      </c>
      <c r="AD181" s="14">
        <v>5</v>
      </c>
      <c r="AE181" s="14">
        <v>5</v>
      </c>
      <c r="AF181" s="14">
        <v>3</v>
      </c>
      <c r="AG181" s="14"/>
      <c r="AH181" s="14"/>
      <c r="AI181" s="14"/>
      <c r="AJ181" s="14"/>
      <c r="AK181" s="14"/>
      <c r="AL181" s="14"/>
      <c r="AM181" s="14"/>
      <c r="AN181" s="14"/>
      <c r="AO181" s="14"/>
      <c r="AP181" s="14"/>
    </row>
    <row r="182" spans="1:42" s="8" customFormat="1" x14ac:dyDescent="0.3">
      <c r="A182" s="6" t="s">
        <v>5</v>
      </c>
      <c r="B182" s="7" t="e">
        <f>B178+(3*B179)</f>
        <v>#DIV/0!</v>
      </c>
      <c r="C182" s="14"/>
      <c r="D182" s="14"/>
      <c r="E182" s="14"/>
      <c r="F182" s="14"/>
      <c r="G182" s="14"/>
      <c r="H182" s="14"/>
      <c r="I182" s="14"/>
      <c r="J182" s="14"/>
      <c r="K182" s="14"/>
      <c r="L182" s="14"/>
      <c r="M182" s="14"/>
      <c r="N182" s="14"/>
      <c r="O182" s="14"/>
      <c r="P182" s="14"/>
      <c r="Q182" s="14"/>
      <c r="R182" s="14"/>
      <c r="S182" s="7">
        <f>S178+(3*S179)</f>
        <v>5.9351564294443042</v>
      </c>
      <c r="T182" s="7"/>
      <c r="U182" s="7"/>
      <c r="V182" s="7">
        <v>5.9351564294443042</v>
      </c>
      <c r="W182" s="7">
        <v>5.9351564294443042</v>
      </c>
      <c r="X182" s="7">
        <v>5.9351564294443042</v>
      </c>
      <c r="Y182" s="7">
        <v>5.9351564294443042</v>
      </c>
      <c r="Z182" s="7">
        <v>5.9351564294443042</v>
      </c>
      <c r="AA182" s="7">
        <v>5.9351564294443042</v>
      </c>
      <c r="AB182" s="7">
        <v>5.9351564294443042</v>
      </c>
      <c r="AC182" s="7">
        <v>5.9351564294443042</v>
      </c>
      <c r="AD182" s="7">
        <v>5.9351564294443042</v>
      </c>
      <c r="AE182" s="7">
        <f>AE178+(3*AE179)</f>
        <v>5.9351564294443042</v>
      </c>
      <c r="AF182" s="14">
        <v>5.9351564294443042</v>
      </c>
      <c r="AG182" s="14">
        <v>5.9351564294443042</v>
      </c>
      <c r="AH182" s="14">
        <v>5.9351564294443042</v>
      </c>
      <c r="AI182" s="14">
        <v>5.9351564294443042</v>
      </c>
      <c r="AJ182" s="14">
        <v>5.9351564294443042</v>
      </c>
      <c r="AK182" s="14">
        <v>5.9351564294443042</v>
      </c>
      <c r="AL182" s="14">
        <v>5.9351564294443042</v>
      </c>
      <c r="AM182" s="14">
        <v>5.9351564294443042</v>
      </c>
      <c r="AN182" s="14">
        <v>5.9351564294443042</v>
      </c>
      <c r="AO182" s="14">
        <v>5.9351564294443042</v>
      </c>
      <c r="AP182" s="14">
        <v>5.9351564294443042</v>
      </c>
    </row>
    <row r="183" spans="1:42" s="8" customFormat="1" x14ac:dyDescent="0.3">
      <c r="A183" s="6" t="s">
        <v>2</v>
      </c>
      <c r="B183" s="7" t="e">
        <f>B178</f>
        <v>#DIV/0!</v>
      </c>
      <c r="C183" s="14"/>
      <c r="D183" s="14"/>
      <c r="E183" s="14"/>
      <c r="F183" s="14"/>
      <c r="G183" s="14"/>
      <c r="H183" s="14"/>
      <c r="I183" s="14"/>
      <c r="J183" s="14"/>
      <c r="K183" s="14"/>
      <c r="L183" s="14"/>
      <c r="M183" s="14"/>
      <c r="N183" s="14"/>
      <c r="O183" s="14"/>
      <c r="P183" s="14"/>
      <c r="Q183" s="14"/>
      <c r="R183" s="14"/>
      <c r="S183" s="7">
        <f>S178</f>
        <v>4.4444444444444446</v>
      </c>
      <c r="T183" s="7"/>
      <c r="U183" s="7"/>
      <c r="V183" s="7">
        <v>4.4444444444444446</v>
      </c>
      <c r="W183" s="7">
        <v>4.4444444444444446</v>
      </c>
      <c r="X183" s="7">
        <v>4.4444444444444446</v>
      </c>
      <c r="Y183" s="7">
        <v>4.4444444444444446</v>
      </c>
      <c r="Z183" s="7">
        <v>4.4444444444444446</v>
      </c>
      <c r="AA183" s="7">
        <v>4.4444444444444446</v>
      </c>
      <c r="AB183" s="7">
        <v>4.4444444444444446</v>
      </c>
      <c r="AC183" s="7">
        <v>4.4444444444444446</v>
      </c>
      <c r="AD183" s="7">
        <v>4.4444444444444446</v>
      </c>
      <c r="AE183" s="7">
        <f>AE178</f>
        <v>4.4444444444444446</v>
      </c>
      <c r="AF183" s="14">
        <v>4.4444444444444446</v>
      </c>
      <c r="AG183" s="14">
        <v>4.4444444444444446</v>
      </c>
      <c r="AH183" s="14">
        <v>4.4444444444444446</v>
      </c>
      <c r="AI183" s="14">
        <v>4.4444444444444446</v>
      </c>
      <c r="AJ183" s="14">
        <v>4.4444444444444446</v>
      </c>
      <c r="AK183" s="14">
        <v>4.4444444444444446</v>
      </c>
      <c r="AL183" s="14">
        <v>4.4444444444444446</v>
      </c>
      <c r="AM183" s="14">
        <v>4.4444444444444446</v>
      </c>
      <c r="AN183" s="14">
        <v>4.4444444444444446</v>
      </c>
      <c r="AO183" s="14">
        <v>4.4444444444444446</v>
      </c>
      <c r="AP183" s="14">
        <v>4.4444444444444446</v>
      </c>
    </row>
    <row r="184" spans="1:42" s="8" customFormat="1" x14ac:dyDescent="0.3">
      <c r="A184" s="6" t="s">
        <v>6</v>
      </c>
      <c r="B184" s="7" t="e">
        <f>B178</f>
        <v>#DIV/0!</v>
      </c>
      <c r="C184" s="14"/>
      <c r="D184" s="14"/>
      <c r="E184" s="14"/>
      <c r="F184" s="14"/>
      <c r="G184" s="14"/>
      <c r="H184" s="14"/>
      <c r="I184" s="14"/>
      <c r="J184" s="14"/>
      <c r="K184" s="14"/>
      <c r="L184" s="14"/>
      <c r="M184" s="14"/>
      <c r="N184" s="14"/>
      <c r="O184" s="14"/>
      <c r="P184" s="14"/>
      <c r="Q184" s="14"/>
      <c r="R184" s="14"/>
      <c r="S184" s="7">
        <f>S178</f>
        <v>4.4444444444444446</v>
      </c>
      <c r="T184" s="7"/>
      <c r="U184" s="7"/>
      <c r="V184" s="7">
        <v>4.4444444444444446</v>
      </c>
      <c r="W184" s="7">
        <v>4.4444444444444446</v>
      </c>
      <c r="X184" s="7">
        <v>4.4444444444444446</v>
      </c>
      <c r="Y184" s="7">
        <v>4.4444444444444446</v>
      </c>
      <c r="Z184" s="7">
        <v>4.4444444444444446</v>
      </c>
      <c r="AA184" s="7">
        <v>4.4444444444444446</v>
      </c>
      <c r="AB184" s="7">
        <v>4.4444444444444446</v>
      </c>
      <c r="AC184" s="7">
        <v>4.4444444444444446</v>
      </c>
      <c r="AD184" s="7">
        <v>4.4444444444444446</v>
      </c>
      <c r="AE184" s="7">
        <f>S178</f>
        <v>4.4444444444444446</v>
      </c>
      <c r="AF184" s="14">
        <v>4.4444444444444446</v>
      </c>
      <c r="AG184" s="14">
        <v>4.4444444444444446</v>
      </c>
      <c r="AH184" s="14">
        <v>4.4444444444444446</v>
      </c>
      <c r="AI184" s="14">
        <v>4.4444444444444446</v>
      </c>
      <c r="AJ184" s="14">
        <v>4.4444444444444446</v>
      </c>
      <c r="AK184" s="14">
        <v>4.4444444444444446</v>
      </c>
      <c r="AL184" s="14">
        <v>4.4444444444444446</v>
      </c>
      <c r="AM184" s="14">
        <v>4.4444444444444446</v>
      </c>
      <c r="AN184" s="14">
        <v>4.4444444444444446</v>
      </c>
      <c r="AO184" s="14">
        <v>4.4444444444444446</v>
      </c>
      <c r="AP184" s="14">
        <v>4.4444444444444446</v>
      </c>
    </row>
    <row r="185" spans="1:42" s="8" customFormat="1" x14ac:dyDescent="0.3">
      <c r="A185" s="6" t="s">
        <v>7</v>
      </c>
      <c r="B185" s="7" t="e">
        <f>B178-(3*B179)</f>
        <v>#DIV/0!</v>
      </c>
      <c r="C185" s="14"/>
      <c r="D185" s="14"/>
      <c r="E185" s="14"/>
      <c r="F185" s="14"/>
      <c r="G185" s="14"/>
      <c r="H185" s="14"/>
      <c r="I185" s="14"/>
      <c r="J185" s="14"/>
      <c r="K185" s="14"/>
      <c r="L185" s="14"/>
      <c r="M185" s="14"/>
      <c r="N185" s="14"/>
      <c r="O185" s="14"/>
      <c r="P185" s="14"/>
      <c r="Q185" s="14"/>
      <c r="R185" s="14"/>
      <c r="S185" s="7">
        <f>S178-(3*S179)</f>
        <v>2.9537324594445851</v>
      </c>
      <c r="T185" s="7"/>
      <c r="U185" s="7"/>
      <c r="V185" s="7">
        <v>2.9537324594445851</v>
      </c>
      <c r="W185" s="7">
        <v>2.9537324594445851</v>
      </c>
      <c r="X185" s="7">
        <v>2.9537324594445851</v>
      </c>
      <c r="Y185" s="7">
        <v>2.9537324594445851</v>
      </c>
      <c r="Z185" s="7">
        <v>2.9537324594445851</v>
      </c>
      <c r="AA185" s="7">
        <v>2.9537324594445851</v>
      </c>
      <c r="AB185" s="7">
        <v>2.9537324594445851</v>
      </c>
      <c r="AC185" s="7">
        <v>2.9537324594445851</v>
      </c>
      <c r="AD185" s="7">
        <v>2.9537324594445851</v>
      </c>
      <c r="AE185" s="7">
        <f>AE178-(3*AE179)</f>
        <v>2.9537324594445851</v>
      </c>
      <c r="AF185" s="14">
        <v>2.9537324594445851</v>
      </c>
      <c r="AG185" s="14">
        <v>2.9537324594445851</v>
      </c>
      <c r="AH185" s="14">
        <v>2.9537324594445851</v>
      </c>
      <c r="AI185" s="14">
        <v>2.9537324594445851</v>
      </c>
      <c r="AJ185" s="14">
        <v>2.9537324594445851</v>
      </c>
      <c r="AK185" s="14">
        <v>2.9537324594445851</v>
      </c>
      <c r="AL185" s="14">
        <v>2.9537324594445851</v>
      </c>
      <c r="AM185" s="14">
        <v>2.9537324594445851</v>
      </c>
      <c r="AN185" s="14">
        <v>2.9537324594445851</v>
      </c>
      <c r="AO185" s="14">
        <v>2.9537324594445851</v>
      </c>
      <c r="AP185" s="14">
        <v>2.9537324594445851</v>
      </c>
    </row>
    <row r="187" spans="1:42" ht="21" x14ac:dyDescent="0.4">
      <c r="A187" s="11" t="s">
        <v>39</v>
      </c>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row>
    <row r="188" spans="1:42" ht="15.6" x14ac:dyDescent="0.3">
      <c r="A188" s="1" t="s">
        <v>32</v>
      </c>
      <c r="B188" s="2" t="s">
        <v>1</v>
      </c>
      <c r="S188" s="2">
        <v>2015</v>
      </c>
      <c r="T188" t="s">
        <v>1</v>
      </c>
      <c r="AE188" s="2">
        <v>2016</v>
      </c>
    </row>
    <row r="189" spans="1:42" s="2" customFormat="1" x14ac:dyDescent="0.3">
      <c r="A189" s="3" t="s">
        <v>2</v>
      </c>
      <c r="B189" s="3" t="e">
        <f>AVERAGE(B192:R192)</f>
        <v>#DIV/0!</v>
      </c>
      <c r="S189" s="13">
        <f>AVERAGE(S192:AD192)</f>
        <v>4</v>
      </c>
      <c r="AE189" s="3">
        <f>AVERAGE(S192:AD192)</f>
        <v>4</v>
      </c>
    </row>
    <row r="190" spans="1:42" s="2" customFormat="1" x14ac:dyDescent="0.3">
      <c r="A190" s="3" t="s">
        <v>3</v>
      </c>
      <c r="B190" s="3" t="e">
        <f>_xlfn.STDEV.P(B192:R192)</f>
        <v>#DIV/0!</v>
      </c>
      <c r="S190" s="3">
        <f>_xlfn.STDEV.P(S192:AD192)</f>
        <v>0</v>
      </c>
      <c r="AE190" s="3">
        <f>_xlfn.STDEV.P(S192:AD192)</f>
        <v>0</v>
      </c>
    </row>
    <row r="191" spans="1:42" s="2" customFormat="1" x14ac:dyDescent="0.3">
      <c r="A191" s="4"/>
      <c r="B191" s="5">
        <v>41852</v>
      </c>
      <c r="C191" s="5">
        <v>41883</v>
      </c>
      <c r="D191" s="5">
        <v>41913</v>
      </c>
      <c r="E191" s="5">
        <v>41944</v>
      </c>
      <c r="F191" s="5">
        <v>41974</v>
      </c>
      <c r="G191" s="5">
        <v>42005</v>
      </c>
      <c r="H191" s="5">
        <v>42036</v>
      </c>
      <c r="I191" s="5">
        <v>42064</v>
      </c>
      <c r="J191" s="5">
        <v>42095</v>
      </c>
      <c r="K191" s="5">
        <v>42125</v>
      </c>
      <c r="L191" s="5">
        <v>42156</v>
      </c>
      <c r="M191" s="5">
        <v>42186</v>
      </c>
      <c r="N191" s="5">
        <v>42217</v>
      </c>
      <c r="O191" s="5">
        <v>42248</v>
      </c>
      <c r="P191" s="5">
        <v>42278</v>
      </c>
      <c r="Q191" s="5">
        <v>42309</v>
      </c>
      <c r="R191" s="5">
        <v>42339</v>
      </c>
      <c r="S191" s="5">
        <v>42370</v>
      </c>
      <c r="T191" s="5">
        <v>42401</v>
      </c>
      <c r="U191" s="5">
        <v>42430</v>
      </c>
      <c r="V191" s="5">
        <v>42461</v>
      </c>
      <c r="W191" s="5">
        <v>42491</v>
      </c>
      <c r="X191" s="5">
        <v>42522</v>
      </c>
      <c r="Y191" s="5">
        <v>42552</v>
      </c>
      <c r="Z191" s="5">
        <v>42583</v>
      </c>
      <c r="AA191" s="5">
        <v>42614</v>
      </c>
      <c r="AB191" s="5">
        <v>42644</v>
      </c>
      <c r="AC191" s="5">
        <v>42675</v>
      </c>
      <c r="AD191" s="5">
        <v>42705</v>
      </c>
      <c r="AE191" s="5">
        <v>42736</v>
      </c>
      <c r="AF191" s="5">
        <v>42767</v>
      </c>
      <c r="AG191" s="5">
        <v>42795</v>
      </c>
      <c r="AH191" s="5">
        <v>42826</v>
      </c>
      <c r="AI191" s="5">
        <v>42856</v>
      </c>
      <c r="AJ191" s="5">
        <v>42887</v>
      </c>
      <c r="AK191" s="5">
        <v>42917</v>
      </c>
      <c r="AL191" s="5">
        <v>42948</v>
      </c>
      <c r="AM191" s="5">
        <v>42979</v>
      </c>
      <c r="AN191" s="5">
        <v>43009</v>
      </c>
      <c r="AO191" s="5">
        <v>43040</v>
      </c>
      <c r="AP191" s="5">
        <v>43070</v>
      </c>
    </row>
    <row r="192" spans="1:42" s="8" customFormat="1" x14ac:dyDescent="0.3">
      <c r="A192" s="6" t="s">
        <v>32</v>
      </c>
      <c r="B192" s="7"/>
      <c r="C192" s="7"/>
      <c r="D192" s="7"/>
      <c r="E192" s="7"/>
      <c r="F192" s="7"/>
      <c r="G192" s="7"/>
      <c r="H192" s="7"/>
      <c r="I192" s="7"/>
      <c r="J192" s="7"/>
      <c r="K192" s="7"/>
      <c r="L192" s="7"/>
      <c r="M192" s="7"/>
      <c r="N192" s="7"/>
      <c r="O192" s="7"/>
      <c r="P192" s="7"/>
      <c r="Q192" s="7"/>
      <c r="R192" s="7"/>
      <c r="S192" s="7">
        <v>4</v>
      </c>
      <c r="T192" s="7">
        <v>4</v>
      </c>
      <c r="U192" s="7">
        <v>4</v>
      </c>
      <c r="V192" s="7">
        <v>4</v>
      </c>
      <c r="W192" s="7">
        <v>4</v>
      </c>
      <c r="X192" s="7">
        <v>4</v>
      </c>
      <c r="Y192" s="7">
        <v>4</v>
      </c>
      <c r="Z192" s="7">
        <v>4</v>
      </c>
      <c r="AA192" s="7">
        <v>4</v>
      </c>
      <c r="AB192" s="7">
        <v>4</v>
      </c>
      <c r="AC192" s="7">
        <v>4</v>
      </c>
      <c r="AD192" s="7">
        <v>4</v>
      </c>
      <c r="AE192" s="7">
        <v>4</v>
      </c>
      <c r="AF192" s="7">
        <v>4</v>
      </c>
      <c r="AG192" s="7">
        <v>4</v>
      </c>
      <c r="AH192" s="7"/>
      <c r="AI192" s="7"/>
      <c r="AJ192" s="7"/>
      <c r="AK192" s="7"/>
      <c r="AL192" s="7"/>
      <c r="AM192" s="7"/>
      <c r="AN192" s="7"/>
      <c r="AO192" s="7"/>
      <c r="AP192" s="7"/>
    </row>
    <row r="193" spans="1:42" s="8" customFormat="1" x14ac:dyDescent="0.3">
      <c r="A193" s="6" t="s">
        <v>5</v>
      </c>
      <c r="B193" s="7" t="e">
        <f>B189+(3*B190)</f>
        <v>#DIV/0!</v>
      </c>
      <c r="C193" s="7"/>
      <c r="D193" s="7"/>
      <c r="E193" s="7"/>
      <c r="F193" s="7"/>
      <c r="G193" s="7"/>
      <c r="H193" s="7"/>
      <c r="I193" s="7"/>
      <c r="J193" s="7"/>
      <c r="K193" s="7"/>
      <c r="L193" s="7"/>
      <c r="M193" s="7"/>
      <c r="N193" s="7"/>
      <c r="O193" s="7"/>
      <c r="P193" s="7"/>
      <c r="Q193" s="7"/>
      <c r="R193" s="7"/>
      <c r="S193" s="7">
        <f>S189+(3*S190)</f>
        <v>4</v>
      </c>
      <c r="T193" s="7">
        <v>4</v>
      </c>
      <c r="U193" s="7">
        <v>4</v>
      </c>
      <c r="V193" s="7">
        <v>4</v>
      </c>
      <c r="W193" s="7">
        <v>4</v>
      </c>
      <c r="X193" s="7">
        <v>4</v>
      </c>
      <c r="Y193" s="7">
        <v>4</v>
      </c>
      <c r="Z193" s="7">
        <v>4</v>
      </c>
      <c r="AA193" s="7">
        <v>4</v>
      </c>
      <c r="AB193" s="7">
        <v>4</v>
      </c>
      <c r="AC193" s="7">
        <v>4</v>
      </c>
      <c r="AD193" s="7">
        <v>4</v>
      </c>
      <c r="AE193" s="7">
        <f>AE189+(3*AE190)</f>
        <v>4</v>
      </c>
      <c r="AF193" s="7">
        <v>4</v>
      </c>
      <c r="AG193" s="7">
        <v>4</v>
      </c>
      <c r="AH193" s="7">
        <v>4</v>
      </c>
      <c r="AI193" s="7">
        <v>4</v>
      </c>
      <c r="AJ193" s="7">
        <v>4</v>
      </c>
      <c r="AK193" s="7">
        <v>4</v>
      </c>
      <c r="AL193" s="7">
        <v>4</v>
      </c>
      <c r="AM193" s="7">
        <v>4</v>
      </c>
      <c r="AN193" s="7">
        <v>4</v>
      </c>
      <c r="AO193" s="7">
        <v>4</v>
      </c>
      <c r="AP193" s="7">
        <v>4</v>
      </c>
    </row>
    <row r="194" spans="1:42" s="8" customFormat="1" x14ac:dyDescent="0.3">
      <c r="A194" s="6" t="s">
        <v>2</v>
      </c>
      <c r="B194" s="7" t="e">
        <f>B189</f>
        <v>#DIV/0!</v>
      </c>
      <c r="C194" s="7"/>
      <c r="D194" s="7"/>
      <c r="E194" s="7"/>
      <c r="F194" s="7"/>
      <c r="G194" s="7"/>
      <c r="H194" s="7"/>
      <c r="I194" s="7"/>
      <c r="J194" s="7"/>
      <c r="K194" s="7"/>
      <c r="L194" s="7"/>
      <c r="M194" s="7"/>
      <c r="N194" s="7"/>
      <c r="O194" s="7"/>
      <c r="P194" s="7"/>
      <c r="Q194" s="7"/>
      <c r="R194" s="7"/>
      <c r="S194" s="7">
        <f>S189</f>
        <v>4</v>
      </c>
      <c r="T194" s="7">
        <v>4</v>
      </c>
      <c r="U194" s="7">
        <v>4</v>
      </c>
      <c r="V194" s="7">
        <v>4</v>
      </c>
      <c r="W194" s="7">
        <v>4</v>
      </c>
      <c r="X194" s="7">
        <v>4</v>
      </c>
      <c r="Y194" s="7">
        <v>4</v>
      </c>
      <c r="Z194" s="7">
        <v>4</v>
      </c>
      <c r="AA194" s="7">
        <v>4</v>
      </c>
      <c r="AB194" s="7">
        <v>4</v>
      </c>
      <c r="AC194" s="7">
        <v>4</v>
      </c>
      <c r="AD194" s="7">
        <v>4</v>
      </c>
      <c r="AE194" s="7">
        <f>AE189</f>
        <v>4</v>
      </c>
      <c r="AF194" s="7">
        <v>4</v>
      </c>
      <c r="AG194" s="7">
        <v>4</v>
      </c>
      <c r="AH194" s="7">
        <v>4</v>
      </c>
      <c r="AI194" s="7">
        <v>4</v>
      </c>
      <c r="AJ194" s="7">
        <v>4</v>
      </c>
      <c r="AK194" s="7">
        <v>4</v>
      </c>
      <c r="AL194" s="7">
        <v>4</v>
      </c>
      <c r="AM194" s="7">
        <v>4</v>
      </c>
      <c r="AN194" s="7">
        <v>4</v>
      </c>
      <c r="AO194" s="7">
        <v>4</v>
      </c>
      <c r="AP194" s="7">
        <v>4</v>
      </c>
    </row>
    <row r="195" spans="1:42" s="8" customFormat="1" x14ac:dyDescent="0.3">
      <c r="A195" s="6" t="s">
        <v>6</v>
      </c>
      <c r="B195" s="7" t="e">
        <f>B189</f>
        <v>#DIV/0!</v>
      </c>
      <c r="C195" s="7"/>
      <c r="D195" s="7"/>
      <c r="E195" s="7"/>
      <c r="F195" s="7"/>
      <c r="G195" s="7"/>
      <c r="H195" s="7"/>
      <c r="I195" s="7"/>
      <c r="J195" s="7"/>
      <c r="K195" s="7"/>
      <c r="L195" s="7"/>
      <c r="M195" s="7"/>
      <c r="N195" s="7"/>
      <c r="O195" s="7"/>
      <c r="P195" s="7"/>
      <c r="Q195" s="7"/>
      <c r="R195" s="7"/>
      <c r="S195" s="7">
        <f>S189</f>
        <v>4</v>
      </c>
      <c r="T195" s="7">
        <v>4</v>
      </c>
      <c r="U195" s="7">
        <v>4</v>
      </c>
      <c r="V195" s="7">
        <v>4</v>
      </c>
      <c r="W195" s="7">
        <v>4</v>
      </c>
      <c r="X195" s="7">
        <v>4</v>
      </c>
      <c r="Y195" s="7">
        <v>4</v>
      </c>
      <c r="Z195" s="7">
        <v>4</v>
      </c>
      <c r="AA195" s="7">
        <v>4</v>
      </c>
      <c r="AB195" s="7">
        <v>4</v>
      </c>
      <c r="AC195" s="7">
        <v>4</v>
      </c>
      <c r="AD195" s="7">
        <v>4</v>
      </c>
      <c r="AE195" s="7">
        <f>AE189</f>
        <v>4</v>
      </c>
      <c r="AF195" s="7">
        <v>4</v>
      </c>
      <c r="AG195" s="7">
        <v>4</v>
      </c>
      <c r="AH195" s="7">
        <v>4</v>
      </c>
      <c r="AI195" s="7">
        <v>4</v>
      </c>
      <c r="AJ195" s="7">
        <v>4</v>
      </c>
      <c r="AK195" s="7">
        <v>4</v>
      </c>
      <c r="AL195" s="7">
        <v>4</v>
      </c>
      <c r="AM195" s="7">
        <v>4</v>
      </c>
      <c r="AN195" s="7">
        <v>4</v>
      </c>
      <c r="AO195" s="7">
        <v>4</v>
      </c>
      <c r="AP195" s="7">
        <v>4</v>
      </c>
    </row>
    <row r="196" spans="1:42" s="8" customFormat="1" x14ac:dyDescent="0.3">
      <c r="A196" s="6" t="s">
        <v>7</v>
      </c>
      <c r="B196" s="7" t="e">
        <f>B189-(3*B190)</f>
        <v>#DIV/0!</v>
      </c>
      <c r="C196" s="7"/>
      <c r="D196" s="7"/>
      <c r="E196" s="7"/>
      <c r="F196" s="7"/>
      <c r="G196" s="7"/>
      <c r="H196" s="7"/>
      <c r="I196" s="7"/>
      <c r="J196" s="7"/>
      <c r="K196" s="7"/>
      <c r="L196" s="7"/>
      <c r="M196" s="7"/>
      <c r="N196" s="7"/>
      <c r="O196" s="7"/>
      <c r="P196" s="7"/>
      <c r="Q196" s="7"/>
      <c r="R196" s="7"/>
      <c r="S196" s="7">
        <f>S189-(3*S190)</f>
        <v>4</v>
      </c>
      <c r="T196" s="7">
        <v>4</v>
      </c>
      <c r="U196" s="7">
        <v>4</v>
      </c>
      <c r="V196" s="7">
        <v>4</v>
      </c>
      <c r="W196" s="7">
        <v>4</v>
      </c>
      <c r="X196" s="7">
        <v>4</v>
      </c>
      <c r="Y196" s="7">
        <v>4</v>
      </c>
      <c r="Z196" s="7">
        <v>4</v>
      </c>
      <c r="AA196" s="7">
        <v>4</v>
      </c>
      <c r="AB196" s="7">
        <v>4</v>
      </c>
      <c r="AC196" s="7">
        <v>4</v>
      </c>
      <c r="AD196" s="7">
        <v>4</v>
      </c>
      <c r="AE196" s="7">
        <f>AE189-(3*AE190)</f>
        <v>4</v>
      </c>
      <c r="AF196" s="7">
        <v>4</v>
      </c>
      <c r="AG196" s="7">
        <v>4</v>
      </c>
      <c r="AH196" s="7">
        <v>4</v>
      </c>
      <c r="AI196" s="7">
        <v>4</v>
      </c>
      <c r="AJ196" s="7">
        <v>4</v>
      </c>
      <c r="AK196" s="7">
        <v>4</v>
      </c>
      <c r="AL196" s="7">
        <v>4</v>
      </c>
      <c r="AM196" s="7">
        <v>4</v>
      </c>
      <c r="AN196" s="7">
        <v>4</v>
      </c>
      <c r="AO196" s="7">
        <v>4</v>
      </c>
      <c r="AP196" s="7">
        <v>4</v>
      </c>
    </row>
    <row r="198" spans="1:42" ht="15.6" x14ac:dyDescent="0.3">
      <c r="A198" s="1" t="s">
        <v>20</v>
      </c>
      <c r="B198" s="2" t="s">
        <v>1</v>
      </c>
      <c r="S198" s="2">
        <v>2015</v>
      </c>
      <c r="AE198" s="2">
        <v>2016</v>
      </c>
    </row>
    <row r="199" spans="1:42" s="2" customFormat="1" x14ac:dyDescent="0.3">
      <c r="A199" s="3" t="s">
        <v>2</v>
      </c>
      <c r="B199" s="3" t="e">
        <f>AVERAGE(B202:R202)</f>
        <v>#DIV/0!</v>
      </c>
      <c r="S199" s="13">
        <f>AVERAGE(S202:AD202)</f>
        <v>4</v>
      </c>
      <c r="AE199" s="3">
        <f>AVERAGE(S202:AD202)</f>
        <v>4</v>
      </c>
    </row>
    <row r="200" spans="1:42" s="2" customFormat="1" x14ac:dyDescent="0.3">
      <c r="A200" s="3" t="s">
        <v>3</v>
      </c>
      <c r="B200" s="3" t="e">
        <f>_xlfn.STDEV.P(B202:R202)</f>
        <v>#DIV/0!</v>
      </c>
      <c r="S200" s="3">
        <f>_xlfn.STDEV.P(S202:AD202)</f>
        <v>0</v>
      </c>
      <c r="AE200" s="3">
        <f>_xlfn.STDEV.P(S202:AD202)</f>
        <v>0</v>
      </c>
    </row>
    <row r="201" spans="1:42" s="2" customFormat="1" x14ac:dyDescent="0.3">
      <c r="A201" s="4"/>
      <c r="B201" s="5">
        <v>41852</v>
      </c>
      <c r="C201" s="5">
        <v>41883</v>
      </c>
      <c r="D201" s="5">
        <v>41913</v>
      </c>
      <c r="E201" s="5">
        <v>41944</v>
      </c>
      <c r="F201" s="5">
        <v>41974</v>
      </c>
      <c r="G201" s="5">
        <v>42005</v>
      </c>
      <c r="H201" s="5">
        <v>42036</v>
      </c>
      <c r="I201" s="5">
        <v>42064</v>
      </c>
      <c r="J201" s="5">
        <v>42095</v>
      </c>
      <c r="K201" s="5">
        <v>42125</v>
      </c>
      <c r="L201" s="5">
        <v>42156</v>
      </c>
      <c r="M201" s="5">
        <v>42186</v>
      </c>
      <c r="N201" s="5">
        <v>42217</v>
      </c>
      <c r="O201" s="5">
        <v>42248</v>
      </c>
      <c r="P201" s="5">
        <v>42278</v>
      </c>
      <c r="Q201" s="5">
        <v>42309</v>
      </c>
      <c r="R201" s="5">
        <v>42339</v>
      </c>
      <c r="S201" s="5">
        <v>42370</v>
      </c>
      <c r="T201" s="5">
        <v>42401</v>
      </c>
      <c r="U201" s="5">
        <v>42430</v>
      </c>
      <c r="V201" s="5">
        <v>42461</v>
      </c>
      <c r="W201" s="5">
        <v>42491</v>
      </c>
      <c r="X201" s="5">
        <v>42522</v>
      </c>
      <c r="Y201" s="5">
        <v>42552</v>
      </c>
      <c r="Z201" s="5">
        <v>42583</v>
      </c>
      <c r="AA201" s="5">
        <v>42614</v>
      </c>
      <c r="AB201" s="5">
        <v>42644</v>
      </c>
      <c r="AC201" s="5">
        <v>42675</v>
      </c>
      <c r="AD201" s="5">
        <v>42705</v>
      </c>
      <c r="AE201" s="5">
        <v>42736</v>
      </c>
      <c r="AF201" s="5">
        <v>42767</v>
      </c>
      <c r="AG201" s="5">
        <v>42795</v>
      </c>
      <c r="AH201" s="5">
        <v>42826</v>
      </c>
      <c r="AI201" s="5">
        <v>42856</v>
      </c>
      <c r="AJ201" s="5">
        <v>42887</v>
      </c>
      <c r="AK201" s="5">
        <v>42917</v>
      </c>
      <c r="AL201" s="5">
        <v>42948</v>
      </c>
      <c r="AM201" s="5">
        <v>42979</v>
      </c>
      <c r="AN201" s="5">
        <v>43009</v>
      </c>
      <c r="AO201" s="5">
        <v>43040</v>
      </c>
      <c r="AP201" s="5">
        <v>43070</v>
      </c>
    </row>
    <row r="202" spans="1:42" s="8" customFormat="1" x14ac:dyDescent="0.3">
      <c r="A202" s="6" t="s">
        <v>20</v>
      </c>
      <c r="B202" s="14"/>
      <c r="C202" s="14"/>
      <c r="D202" s="14"/>
      <c r="E202" s="14"/>
      <c r="F202" s="14"/>
      <c r="G202" s="14"/>
      <c r="H202" s="14"/>
      <c r="I202" s="14"/>
      <c r="J202" s="14"/>
      <c r="K202" s="14"/>
      <c r="L202" s="14"/>
      <c r="M202" s="14"/>
      <c r="N202" s="14"/>
      <c r="O202" s="14"/>
      <c r="P202" s="14"/>
      <c r="Q202" s="14"/>
      <c r="R202" s="14"/>
      <c r="S202" s="14">
        <v>4</v>
      </c>
      <c r="T202" s="14">
        <v>4</v>
      </c>
      <c r="U202" s="14">
        <v>4</v>
      </c>
      <c r="V202" s="14">
        <v>4</v>
      </c>
      <c r="W202" s="14">
        <v>4</v>
      </c>
      <c r="X202" s="14">
        <v>4</v>
      </c>
      <c r="Y202" s="14">
        <v>4</v>
      </c>
      <c r="Z202" s="14">
        <v>4</v>
      </c>
      <c r="AA202" s="14">
        <v>4</v>
      </c>
      <c r="AB202" s="14">
        <v>4</v>
      </c>
      <c r="AC202" s="14">
        <v>4</v>
      </c>
      <c r="AD202" s="14">
        <v>4</v>
      </c>
      <c r="AE202" s="14">
        <v>4</v>
      </c>
      <c r="AF202" s="14">
        <v>4</v>
      </c>
      <c r="AG202" s="14">
        <v>4</v>
      </c>
      <c r="AH202" s="14"/>
      <c r="AI202" s="14"/>
      <c r="AJ202" s="14"/>
      <c r="AK202" s="14"/>
      <c r="AL202" s="14"/>
      <c r="AM202" s="14"/>
      <c r="AN202" s="14"/>
      <c r="AO202" s="14"/>
      <c r="AP202" s="14"/>
    </row>
    <row r="203" spans="1:42" s="8" customFormat="1" x14ac:dyDescent="0.3">
      <c r="A203" s="6" t="s">
        <v>5</v>
      </c>
      <c r="B203" s="7" t="e">
        <f>B199+(3*B200)</f>
        <v>#DIV/0!</v>
      </c>
      <c r="C203" s="14"/>
      <c r="D203" s="14"/>
      <c r="E203" s="14"/>
      <c r="F203" s="14"/>
      <c r="G203" s="14"/>
      <c r="H203" s="14"/>
      <c r="I203" s="14"/>
      <c r="J203" s="14"/>
      <c r="K203" s="14"/>
      <c r="L203" s="14"/>
      <c r="M203" s="14"/>
      <c r="N203" s="14"/>
      <c r="O203" s="14"/>
      <c r="P203" s="14"/>
      <c r="Q203" s="14"/>
      <c r="R203" s="14"/>
      <c r="S203" s="7">
        <f>S199+(3*S200)</f>
        <v>4</v>
      </c>
      <c r="T203" s="7">
        <v>4</v>
      </c>
      <c r="U203" s="7">
        <v>4</v>
      </c>
      <c r="V203" s="7">
        <v>4</v>
      </c>
      <c r="W203" s="7">
        <v>4</v>
      </c>
      <c r="X203" s="7">
        <v>4</v>
      </c>
      <c r="Y203" s="7">
        <v>4</v>
      </c>
      <c r="Z203" s="7">
        <v>4</v>
      </c>
      <c r="AA203" s="7">
        <v>4</v>
      </c>
      <c r="AB203" s="7">
        <v>4</v>
      </c>
      <c r="AC203" s="7">
        <v>4</v>
      </c>
      <c r="AD203" s="7">
        <v>4</v>
      </c>
      <c r="AE203" s="7">
        <f>AE199+(3*AE200)</f>
        <v>4</v>
      </c>
      <c r="AF203" s="14">
        <v>4</v>
      </c>
      <c r="AG203" s="14">
        <v>4</v>
      </c>
      <c r="AH203" s="14">
        <v>4</v>
      </c>
      <c r="AI203" s="14">
        <v>4</v>
      </c>
      <c r="AJ203" s="14">
        <v>4</v>
      </c>
      <c r="AK203" s="14">
        <v>4</v>
      </c>
      <c r="AL203" s="14">
        <v>4</v>
      </c>
      <c r="AM203" s="14">
        <v>4</v>
      </c>
      <c r="AN203" s="14">
        <v>4</v>
      </c>
      <c r="AO203" s="14">
        <v>4</v>
      </c>
      <c r="AP203" s="14">
        <v>4</v>
      </c>
    </row>
    <row r="204" spans="1:42" s="8" customFormat="1" x14ac:dyDescent="0.3">
      <c r="A204" s="6" t="s">
        <v>2</v>
      </c>
      <c r="B204" s="7" t="e">
        <f>B199</f>
        <v>#DIV/0!</v>
      </c>
      <c r="C204" s="14"/>
      <c r="D204" s="14"/>
      <c r="E204" s="14"/>
      <c r="F204" s="14"/>
      <c r="G204" s="14"/>
      <c r="H204" s="14"/>
      <c r="I204" s="14"/>
      <c r="J204" s="14"/>
      <c r="K204" s="14"/>
      <c r="L204" s="14"/>
      <c r="M204" s="14"/>
      <c r="N204" s="14"/>
      <c r="O204" s="14"/>
      <c r="P204" s="14"/>
      <c r="Q204" s="14"/>
      <c r="R204" s="14"/>
      <c r="S204" s="7">
        <f>S199</f>
        <v>4</v>
      </c>
      <c r="T204" s="7">
        <v>4</v>
      </c>
      <c r="U204" s="7">
        <v>4</v>
      </c>
      <c r="V204" s="7">
        <v>4</v>
      </c>
      <c r="W204" s="7">
        <v>4</v>
      </c>
      <c r="X204" s="7">
        <v>4</v>
      </c>
      <c r="Y204" s="7">
        <v>4</v>
      </c>
      <c r="Z204" s="7">
        <v>4</v>
      </c>
      <c r="AA204" s="7">
        <v>4</v>
      </c>
      <c r="AB204" s="7">
        <v>4</v>
      </c>
      <c r="AC204" s="7">
        <v>4</v>
      </c>
      <c r="AD204" s="7">
        <v>4</v>
      </c>
      <c r="AE204" s="7">
        <f>AE199</f>
        <v>4</v>
      </c>
      <c r="AF204" s="14">
        <v>4</v>
      </c>
      <c r="AG204" s="14">
        <v>4</v>
      </c>
      <c r="AH204" s="14">
        <v>4</v>
      </c>
      <c r="AI204" s="14">
        <v>4</v>
      </c>
      <c r="AJ204" s="14">
        <v>4</v>
      </c>
      <c r="AK204" s="14">
        <v>4</v>
      </c>
      <c r="AL204" s="14">
        <v>4</v>
      </c>
      <c r="AM204" s="14">
        <v>4</v>
      </c>
      <c r="AN204" s="14">
        <v>4</v>
      </c>
      <c r="AO204" s="14">
        <v>4</v>
      </c>
      <c r="AP204" s="14">
        <v>4</v>
      </c>
    </row>
    <row r="205" spans="1:42" s="8" customFormat="1" x14ac:dyDescent="0.3">
      <c r="A205" s="6" t="s">
        <v>6</v>
      </c>
      <c r="B205" s="7" t="e">
        <f>B199</f>
        <v>#DIV/0!</v>
      </c>
      <c r="C205" s="14"/>
      <c r="D205" s="14"/>
      <c r="E205" s="14"/>
      <c r="F205" s="14"/>
      <c r="G205" s="14"/>
      <c r="H205" s="14"/>
      <c r="I205" s="14"/>
      <c r="J205" s="14"/>
      <c r="K205" s="14"/>
      <c r="L205" s="14"/>
      <c r="M205" s="14"/>
      <c r="N205" s="14"/>
      <c r="O205" s="14"/>
      <c r="P205" s="14"/>
      <c r="Q205" s="14"/>
      <c r="R205" s="14"/>
      <c r="S205" s="7">
        <f>S199</f>
        <v>4</v>
      </c>
      <c r="T205" s="7">
        <v>4</v>
      </c>
      <c r="U205" s="7">
        <v>4</v>
      </c>
      <c r="V205" s="7">
        <v>4</v>
      </c>
      <c r="W205" s="7">
        <v>4</v>
      </c>
      <c r="X205" s="7">
        <v>4</v>
      </c>
      <c r="Y205" s="7">
        <v>4</v>
      </c>
      <c r="Z205" s="7">
        <v>4</v>
      </c>
      <c r="AA205" s="7">
        <v>4</v>
      </c>
      <c r="AB205" s="7">
        <v>4</v>
      </c>
      <c r="AC205" s="7">
        <v>4</v>
      </c>
      <c r="AD205" s="7">
        <v>4</v>
      </c>
      <c r="AE205" s="7">
        <f>AE199</f>
        <v>4</v>
      </c>
      <c r="AF205" s="14">
        <v>4</v>
      </c>
      <c r="AG205" s="14">
        <v>4</v>
      </c>
      <c r="AH205" s="14">
        <v>4</v>
      </c>
      <c r="AI205" s="14">
        <v>4</v>
      </c>
      <c r="AJ205" s="14">
        <v>4</v>
      </c>
      <c r="AK205" s="14">
        <v>4</v>
      </c>
      <c r="AL205" s="14">
        <v>4</v>
      </c>
      <c r="AM205" s="14">
        <v>4</v>
      </c>
      <c r="AN205" s="14">
        <v>4</v>
      </c>
      <c r="AO205" s="14">
        <v>4</v>
      </c>
      <c r="AP205" s="14">
        <v>4</v>
      </c>
    </row>
    <row r="206" spans="1:42" s="8" customFormat="1" x14ac:dyDescent="0.3">
      <c r="A206" s="6" t="s">
        <v>7</v>
      </c>
      <c r="B206" s="7" t="e">
        <f>B199-(3*B200)</f>
        <v>#DIV/0!</v>
      </c>
      <c r="C206" s="14"/>
      <c r="D206" s="14"/>
      <c r="E206" s="14"/>
      <c r="F206" s="14"/>
      <c r="G206" s="14"/>
      <c r="H206" s="14"/>
      <c r="I206" s="14"/>
      <c r="J206" s="14"/>
      <c r="K206" s="14"/>
      <c r="L206" s="14"/>
      <c r="M206" s="14"/>
      <c r="N206" s="14"/>
      <c r="O206" s="14"/>
      <c r="P206" s="14"/>
      <c r="Q206" s="14"/>
      <c r="R206" s="14"/>
      <c r="S206" s="7">
        <f>S199-(3*S200)</f>
        <v>4</v>
      </c>
      <c r="T206" s="7">
        <v>4</v>
      </c>
      <c r="U206" s="7">
        <v>4</v>
      </c>
      <c r="V206" s="7">
        <v>4</v>
      </c>
      <c r="W206" s="7">
        <v>4</v>
      </c>
      <c r="X206" s="7">
        <v>4</v>
      </c>
      <c r="Y206" s="7">
        <v>4</v>
      </c>
      <c r="Z206" s="7">
        <v>4</v>
      </c>
      <c r="AA206" s="7">
        <v>4</v>
      </c>
      <c r="AB206" s="7">
        <v>4</v>
      </c>
      <c r="AC206" s="7">
        <v>4</v>
      </c>
      <c r="AD206" s="7">
        <v>4</v>
      </c>
      <c r="AE206" s="7">
        <f>AE199-(3*AE200)</f>
        <v>4</v>
      </c>
      <c r="AF206" s="14">
        <v>4</v>
      </c>
      <c r="AG206" s="14">
        <v>4</v>
      </c>
      <c r="AH206" s="14">
        <v>4</v>
      </c>
      <c r="AI206" s="14">
        <v>4</v>
      </c>
      <c r="AJ206" s="14">
        <v>4</v>
      </c>
      <c r="AK206" s="14">
        <v>4</v>
      </c>
      <c r="AL206" s="14">
        <v>4</v>
      </c>
      <c r="AM206" s="14">
        <v>4</v>
      </c>
      <c r="AN206" s="14">
        <v>4</v>
      </c>
      <c r="AO206" s="14">
        <v>4</v>
      </c>
      <c r="AP206" s="14">
        <v>4</v>
      </c>
    </row>
    <row r="207" spans="1:42" x14ac:dyDescent="0.3">
      <c r="A207" s="9"/>
    </row>
    <row r="208" spans="1:42" ht="15.6" x14ac:dyDescent="0.3">
      <c r="A208" s="1" t="s">
        <v>22</v>
      </c>
      <c r="B208" s="2" t="s">
        <v>1</v>
      </c>
      <c r="S208" s="2">
        <v>2015</v>
      </c>
      <c r="AE208" s="2">
        <v>2016</v>
      </c>
    </row>
    <row r="209" spans="1:42" s="2" customFormat="1" x14ac:dyDescent="0.3">
      <c r="A209" s="3" t="s">
        <v>2</v>
      </c>
      <c r="B209" s="3" t="e">
        <f>AVERAGE(B212:R212)</f>
        <v>#DIV/0!</v>
      </c>
      <c r="S209" s="13">
        <f>AVERAGE(S212:AD212)</f>
        <v>4</v>
      </c>
      <c r="AE209" s="3">
        <f>AVERAGE(S212:AD212)</f>
        <v>4</v>
      </c>
    </row>
    <row r="210" spans="1:42" s="2" customFormat="1" x14ac:dyDescent="0.3">
      <c r="A210" s="3" t="s">
        <v>3</v>
      </c>
      <c r="B210" s="3" t="e">
        <f>_xlfn.STDEV.P(B212:R212)</f>
        <v>#DIV/0!</v>
      </c>
      <c r="S210" s="3">
        <f>_xlfn.STDEV.P(S212:AD212)</f>
        <v>0</v>
      </c>
      <c r="AE210" s="3">
        <f>_xlfn.STDEV.P(S212:AD212)</f>
        <v>0</v>
      </c>
    </row>
    <row r="211" spans="1:42" s="2" customFormat="1" x14ac:dyDescent="0.3">
      <c r="A211" s="4"/>
      <c r="B211" s="5">
        <v>41852</v>
      </c>
      <c r="C211" s="5">
        <v>41883</v>
      </c>
      <c r="D211" s="5">
        <v>41913</v>
      </c>
      <c r="E211" s="5">
        <v>41944</v>
      </c>
      <c r="F211" s="5">
        <v>41974</v>
      </c>
      <c r="G211" s="5">
        <v>42005</v>
      </c>
      <c r="H211" s="5">
        <v>42036</v>
      </c>
      <c r="I211" s="5">
        <v>42064</v>
      </c>
      <c r="J211" s="5">
        <v>42095</v>
      </c>
      <c r="K211" s="5">
        <v>42125</v>
      </c>
      <c r="L211" s="5">
        <v>42156</v>
      </c>
      <c r="M211" s="5">
        <v>42186</v>
      </c>
      <c r="N211" s="5">
        <v>42217</v>
      </c>
      <c r="O211" s="5">
        <v>42248</v>
      </c>
      <c r="P211" s="5">
        <v>42278</v>
      </c>
      <c r="Q211" s="5">
        <v>42309</v>
      </c>
      <c r="R211" s="5">
        <v>42339</v>
      </c>
      <c r="S211" s="5">
        <v>42370</v>
      </c>
      <c r="T211" s="5">
        <v>42401</v>
      </c>
      <c r="U211" s="5">
        <v>42430</v>
      </c>
      <c r="V211" s="5">
        <v>42461</v>
      </c>
      <c r="W211" s="5">
        <v>42491</v>
      </c>
      <c r="X211" s="5">
        <v>42522</v>
      </c>
      <c r="Y211" s="5">
        <v>42552</v>
      </c>
      <c r="Z211" s="5">
        <v>42583</v>
      </c>
      <c r="AA211" s="5">
        <v>42614</v>
      </c>
      <c r="AB211" s="5">
        <v>42644</v>
      </c>
      <c r="AC211" s="5">
        <v>42675</v>
      </c>
      <c r="AD211" s="5">
        <v>42705</v>
      </c>
      <c r="AE211" s="5">
        <v>42736</v>
      </c>
      <c r="AF211" s="5">
        <v>42767</v>
      </c>
      <c r="AG211" s="5">
        <v>42795</v>
      </c>
      <c r="AH211" s="5">
        <v>42826</v>
      </c>
      <c r="AI211" s="5">
        <v>42856</v>
      </c>
      <c r="AJ211" s="5">
        <v>42887</v>
      </c>
      <c r="AK211" s="5">
        <v>42917</v>
      </c>
      <c r="AL211" s="5">
        <v>42948</v>
      </c>
      <c r="AM211" s="5">
        <v>42979</v>
      </c>
      <c r="AN211" s="5">
        <v>43009</v>
      </c>
      <c r="AO211" s="5">
        <v>43040</v>
      </c>
      <c r="AP211" s="5">
        <v>43070</v>
      </c>
    </row>
    <row r="212" spans="1:42" s="8" customFormat="1" x14ac:dyDescent="0.3">
      <c r="A212" s="6" t="s">
        <v>22</v>
      </c>
      <c r="B212" s="14"/>
      <c r="C212" s="14"/>
      <c r="D212" s="14"/>
      <c r="E212" s="14"/>
      <c r="F212" s="14"/>
      <c r="G212" s="14"/>
      <c r="H212" s="14"/>
      <c r="I212" s="14"/>
      <c r="J212" s="14"/>
      <c r="K212" s="14"/>
      <c r="L212" s="14"/>
      <c r="M212" s="14"/>
      <c r="N212" s="14"/>
      <c r="O212" s="14"/>
      <c r="P212" s="14"/>
      <c r="Q212" s="14"/>
      <c r="R212" s="14"/>
      <c r="S212" s="14">
        <v>4</v>
      </c>
      <c r="T212" s="14">
        <v>4</v>
      </c>
      <c r="U212" s="14">
        <v>4</v>
      </c>
      <c r="V212" s="14">
        <v>4</v>
      </c>
      <c r="W212" s="14">
        <v>4</v>
      </c>
      <c r="X212" s="14">
        <v>4</v>
      </c>
      <c r="Y212" s="14">
        <v>4</v>
      </c>
      <c r="Z212" s="14">
        <v>4</v>
      </c>
      <c r="AA212" s="14">
        <v>4</v>
      </c>
      <c r="AB212" s="14">
        <v>4</v>
      </c>
      <c r="AC212" s="14">
        <v>4</v>
      </c>
      <c r="AD212" s="14">
        <v>4</v>
      </c>
      <c r="AE212" s="14">
        <v>4</v>
      </c>
      <c r="AF212" s="14">
        <v>4</v>
      </c>
      <c r="AG212" s="14">
        <v>4</v>
      </c>
      <c r="AH212" s="14"/>
      <c r="AI212" s="14"/>
      <c r="AJ212" s="14"/>
      <c r="AK212" s="14"/>
      <c r="AL212" s="14"/>
      <c r="AM212" s="14"/>
      <c r="AN212" s="14"/>
      <c r="AO212" s="14"/>
      <c r="AP212" s="14"/>
    </row>
    <row r="213" spans="1:42" s="8" customFormat="1" x14ac:dyDescent="0.3">
      <c r="A213" s="6" t="s">
        <v>5</v>
      </c>
      <c r="B213" s="7" t="e">
        <f>B209+(3*B210)</f>
        <v>#DIV/0!</v>
      </c>
      <c r="C213" s="14"/>
      <c r="D213" s="14"/>
      <c r="E213" s="14"/>
      <c r="F213" s="14"/>
      <c r="G213" s="14"/>
      <c r="H213" s="14"/>
      <c r="I213" s="14"/>
      <c r="J213" s="14"/>
      <c r="K213" s="14"/>
      <c r="L213" s="14"/>
      <c r="M213" s="14"/>
      <c r="N213" s="14"/>
      <c r="O213" s="14"/>
      <c r="P213" s="14"/>
      <c r="Q213" s="14"/>
      <c r="R213" s="14"/>
      <c r="S213" s="7">
        <f>S209+(3*S210)</f>
        <v>4</v>
      </c>
      <c r="T213" s="7">
        <v>4</v>
      </c>
      <c r="U213" s="7">
        <v>4</v>
      </c>
      <c r="V213" s="7">
        <v>4</v>
      </c>
      <c r="W213" s="7">
        <v>4</v>
      </c>
      <c r="X213" s="7">
        <v>4</v>
      </c>
      <c r="Y213" s="7">
        <v>4</v>
      </c>
      <c r="Z213" s="7">
        <v>4</v>
      </c>
      <c r="AA213" s="7">
        <v>4</v>
      </c>
      <c r="AB213" s="7">
        <v>4</v>
      </c>
      <c r="AC213" s="7">
        <v>4</v>
      </c>
      <c r="AD213" s="7">
        <v>4</v>
      </c>
      <c r="AE213" s="7">
        <f>AE209+(3*AE210)</f>
        <v>4</v>
      </c>
      <c r="AF213" s="14">
        <v>4</v>
      </c>
      <c r="AG213" s="14">
        <v>4</v>
      </c>
      <c r="AH213" s="14">
        <v>4</v>
      </c>
      <c r="AI213" s="14">
        <v>4</v>
      </c>
      <c r="AJ213" s="14">
        <v>4</v>
      </c>
      <c r="AK213" s="14">
        <v>4</v>
      </c>
      <c r="AL213" s="14">
        <v>4</v>
      </c>
      <c r="AM213" s="14">
        <v>4</v>
      </c>
      <c r="AN213" s="14">
        <v>4</v>
      </c>
      <c r="AO213" s="14">
        <v>4</v>
      </c>
      <c r="AP213" s="14">
        <v>4</v>
      </c>
    </row>
    <row r="214" spans="1:42" s="8" customFormat="1" x14ac:dyDescent="0.3">
      <c r="A214" s="6" t="s">
        <v>2</v>
      </c>
      <c r="B214" s="7" t="e">
        <f>B209</f>
        <v>#DIV/0!</v>
      </c>
      <c r="C214" s="14"/>
      <c r="D214" s="14"/>
      <c r="E214" s="14"/>
      <c r="F214" s="14"/>
      <c r="G214" s="14"/>
      <c r="H214" s="14"/>
      <c r="I214" s="14"/>
      <c r="J214" s="14"/>
      <c r="K214" s="14"/>
      <c r="L214" s="14"/>
      <c r="M214" s="14"/>
      <c r="N214" s="14"/>
      <c r="O214" s="14"/>
      <c r="P214" s="14"/>
      <c r="Q214" s="14"/>
      <c r="R214" s="14"/>
      <c r="S214" s="7">
        <f>S209</f>
        <v>4</v>
      </c>
      <c r="T214" s="7">
        <v>4</v>
      </c>
      <c r="U214" s="7">
        <v>4</v>
      </c>
      <c r="V214" s="7">
        <v>4</v>
      </c>
      <c r="W214" s="7">
        <v>4</v>
      </c>
      <c r="X214" s="7">
        <v>4</v>
      </c>
      <c r="Y214" s="7">
        <v>4</v>
      </c>
      <c r="Z214" s="7">
        <v>4</v>
      </c>
      <c r="AA214" s="7">
        <v>4</v>
      </c>
      <c r="AB214" s="7">
        <v>4</v>
      </c>
      <c r="AC214" s="7">
        <v>4</v>
      </c>
      <c r="AD214" s="7">
        <v>4</v>
      </c>
      <c r="AE214" s="7">
        <f>AE209</f>
        <v>4</v>
      </c>
      <c r="AF214" s="14">
        <v>4</v>
      </c>
      <c r="AG214" s="14">
        <v>4</v>
      </c>
      <c r="AH214" s="14">
        <v>4</v>
      </c>
      <c r="AI214" s="14">
        <v>4</v>
      </c>
      <c r="AJ214" s="14">
        <v>4</v>
      </c>
      <c r="AK214" s="14">
        <v>4</v>
      </c>
      <c r="AL214" s="14">
        <v>4</v>
      </c>
      <c r="AM214" s="14">
        <v>4</v>
      </c>
      <c r="AN214" s="14">
        <v>4</v>
      </c>
      <c r="AO214" s="14">
        <v>4</v>
      </c>
      <c r="AP214" s="14">
        <v>4</v>
      </c>
    </row>
    <row r="215" spans="1:42" s="8" customFormat="1" x14ac:dyDescent="0.3">
      <c r="A215" s="6" t="s">
        <v>6</v>
      </c>
      <c r="B215" s="7" t="e">
        <f>B209</f>
        <v>#DIV/0!</v>
      </c>
      <c r="C215" s="14"/>
      <c r="D215" s="14"/>
      <c r="E215" s="14"/>
      <c r="F215" s="14"/>
      <c r="G215" s="14"/>
      <c r="H215" s="14"/>
      <c r="I215" s="14"/>
      <c r="J215" s="14"/>
      <c r="K215" s="14"/>
      <c r="L215" s="14"/>
      <c r="M215" s="14"/>
      <c r="N215" s="14"/>
      <c r="O215" s="14"/>
      <c r="P215" s="14"/>
      <c r="Q215" s="14"/>
      <c r="R215" s="14"/>
      <c r="S215" s="7">
        <f>S209</f>
        <v>4</v>
      </c>
      <c r="T215" s="7">
        <v>4</v>
      </c>
      <c r="U215" s="7">
        <v>4</v>
      </c>
      <c r="V215" s="7">
        <v>4</v>
      </c>
      <c r="W215" s="7">
        <v>4</v>
      </c>
      <c r="X215" s="7">
        <v>4</v>
      </c>
      <c r="Y215" s="7">
        <v>4</v>
      </c>
      <c r="Z215" s="7">
        <v>4</v>
      </c>
      <c r="AA215" s="7">
        <v>4</v>
      </c>
      <c r="AB215" s="7">
        <v>4</v>
      </c>
      <c r="AC215" s="7">
        <v>4</v>
      </c>
      <c r="AD215" s="7">
        <v>4</v>
      </c>
      <c r="AE215" s="7">
        <f>S209</f>
        <v>4</v>
      </c>
      <c r="AF215" s="14">
        <v>4</v>
      </c>
      <c r="AG215" s="14">
        <v>4</v>
      </c>
      <c r="AH215" s="14">
        <v>4</v>
      </c>
      <c r="AI215" s="14">
        <v>4</v>
      </c>
      <c r="AJ215" s="14">
        <v>4</v>
      </c>
      <c r="AK215" s="14">
        <v>4</v>
      </c>
      <c r="AL215" s="14">
        <v>4</v>
      </c>
      <c r="AM215" s="14">
        <v>4</v>
      </c>
      <c r="AN215" s="14">
        <v>4</v>
      </c>
      <c r="AO215" s="14">
        <v>4</v>
      </c>
      <c r="AP215" s="14">
        <v>4</v>
      </c>
    </row>
    <row r="216" spans="1:42" s="8" customFormat="1" x14ac:dyDescent="0.3">
      <c r="A216" s="6" t="s">
        <v>7</v>
      </c>
      <c r="B216" s="7" t="e">
        <f>B209-(3*B210)</f>
        <v>#DIV/0!</v>
      </c>
      <c r="C216" s="14"/>
      <c r="D216" s="14"/>
      <c r="E216" s="14"/>
      <c r="F216" s="14"/>
      <c r="G216" s="14"/>
      <c r="H216" s="14"/>
      <c r="I216" s="14"/>
      <c r="J216" s="14"/>
      <c r="K216" s="14"/>
      <c r="L216" s="14"/>
      <c r="M216" s="14"/>
      <c r="N216" s="14"/>
      <c r="O216" s="14"/>
      <c r="P216" s="14"/>
      <c r="Q216" s="14"/>
      <c r="R216" s="14"/>
      <c r="S216" s="7">
        <f>S209-(3*S210)</f>
        <v>4</v>
      </c>
      <c r="T216" s="7">
        <v>4</v>
      </c>
      <c r="U216" s="7">
        <v>4</v>
      </c>
      <c r="V216" s="7">
        <v>4</v>
      </c>
      <c r="W216" s="7">
        <v>4</v>
      </c>
      <c r="X216" s="7">
        <v>4</v>
      </c>
      <c r="Y216" s="7">
        <v>4</v>
      </c>
      <c r="Z216" s="7">
        <v>4</v>
      </c>
      <c r="AA216" s="7">
        <v>4</v>
      </c>
      <c r="AB216" s="7">
        <v>4</v>
      </c>
      <c r="AC216" s="7">
        <v>4</v>
      </c>
      <c r="AD216" s="7">
        <v>4</v>
      </c>
      <c r="AE216" s="7">
        <f>AE209-(3*AE210)</f>
        <v>4</v>
      </c>
      <c r="AF216" s="14">
        <v>4</v>
      </c>
      <c r="AG216" s="14">
        <v>4</v>
      </c>
      <c r="AH216" s="14">
        <v>4</v>
      </c>
      <c r="AI216" s="14">
        <v>4</v>
      </c>
      <c r="AJ216" s="14">
        <v>4</v>
      </c>
      <c r="AK216" s="14">
        <v>4</v>
      </c>
      <c r="AL216" s="14">
        <v>4</v>
      </c>
      <c r="AM216" s="14">
        <v>4</v>
      </c>
      <c r="AN216" s="14">
        <v>4</v>
      </c>
      <c r="AO216" s="14">
        <v>4</v>
      </c>
      <c r="AP216" s="14">
        <v>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Risk Control Charts</vt:lpstr>
      <vt:lpstr>Project Risk Correlations</vt:lpstr>
      <vt:lpstr>Project Risk Roll Up Data</vt:lpstr>
      <vt:lpstr>Project Risk Control Cht Data</vt:lpstr>
    </vt:vector>
  </TitlesOfParts>
  <Company>Attain,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Leonard</dc:creator>
  <cp:lastModifiedBy>Beth Leonard</cp:lastModifiedBy>
  <dcterms:created xsi:type="dcterms:W3CDTF">2018-07-26T21:11:53Z</dcterms:created>
  <dcterms:modified xsi:type="dcterms:W3CDTF">2018-07-26T21:12:50Z</dcterms:modified>
</cp:coreProperties>
</file>