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每日资讯收集!$A$1:$F$1636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<sst xmlns="http://schemas.openxmlformats.org/spreadsheetml/2006/main" count="6712" uniqueCount="3302">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</sst>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1477" Type="http://schemas.openxmlformats.org/officeDocument/2006/relationships/hyperlink" Target="http://mp.weixin.qq.com/s/B-M1hu3-9JSmArWTJRGTpg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1588" Type="http://schemas.openxmlformats.org/officeDocument/2006/relationships/hyperlink" Target="http://mp.weixin.qq.com/s/_JQoXUG0CYN_NWymZGpW9w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448" Type="http://schemas.openxmlformats.org/officeDocument/2006/relationships/hyperlink" Target="http://mp.weixin.qq.com/s/KUY2A5_1ICNNxHbN7QdtEA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515" Type="http://schemas.openxmlformats.org/officeDocument/2006/relationships/hyperlink" Target="http://mp.weixin.qq.com/s/re_5T7VNrp0wJGet6osoxA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1559" Type="http://schemas.openxmlformats.org/officeDocument/2006/relationships/hyperlink" Target="http://mp.weixin.qq.com/s/mNZhpFkeie0AanLkKzO9gQ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printerSettings" Target="../printerSettings/printerSettings3.bin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1508" Type="http://schemas.openxmlformats.org/officeDocument/2006/relationships/hyperlink" Target="http://mp.weixin.qq.com/s/8Gnk2bidyQ89VvKEcWKABw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1619" Type="http://schemas.openxmlformats.org/officeDocument/2006/relationships/hyperlink" Target="http://mp.weixin.qq.com/s/WHhwma_zBNW3014Ic3fMbw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191" Type="http://schemas.openxmlformats.org/officeDocument/2006/relationships/hyperlink" Target="http://mp.weixin.qq.com/s/-QIR05q39pnVIs0V5tLAj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3" Type="http://schemas.openxmlformats.org/officeDocument/2006/relationships/hyperlink" Target="http://mp.weixin.qq.com/s/QuRxJbb1YSj098aacHgrhQ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625" Type="http://schemas.openxmlformats.org/officeDocument/2006/relationships/hyperlink" Target="http://mp.weixin.qq.com/s/nvZ2Aq_48dr5y-AndGP9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507" Type="http://schemas.openxmlformats.org/officeDocument/2006/relationships/hyperlink" Target="http://mp.weixin.qq.com/s/xF3emTQhvm02J97rPcjIEg" TargetMode="External"/><Relationship Id="rId295" Type="http://schemas.openxmlformats.org/officeDocument/2006/relationships/hyperlink" Target="http://mp.weixin.qq.com/s/x-CVHcBQA1EfgWj-M5xy0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529" Type="http://schemas.openxmlformats.org/officeDocument/2006/relationships/hyperlink" Target="https://mp.weixin.qq.com/s/jiivzPF0AIxAberW129USg" TargetMode="External"/><Relationship Id="rId28" Type="http://schemas.openxmlformats.org/officeDocument/2006/relationships/hyperlink" Target="http://mp.weixin.qq.com/s/YCXZxrg_tx-bkjKKR55ie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618" Type="http://schemas.openxmlformats.org/officeDocument/2006/relationships/hyperlink" Target="http://mp.weixin.qq.com/s/kecGJqzgjrw-vmUNauPcTA" TargetMode="External"/><Relationship Id="rId199" Type="http://schemas.openxmlformats.org/officeDocument/2006/relationships/hyperlink" Target="http://mp.weixin.qq.com/s/OmVAnkHV2aI4D4pMKyVjC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2" Type="http://schemas.openxmlformats.org/officeDocument/2006/relationships/hyperlink" Target="http://mp.weixin.qq.com/s/aSQ2-QxbToGF0ROyjxw2yw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1506" Type="http://schemas.openxmlformats.org/officeDocument/2006/relationships/hyperlink" Target="http://mp.weixin.qq.com/s/BeJMo5D3DH4fFvd0i2n25Q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1517" Type="http://schemas.openxmlformats.org/officeDocument/2006/relationships/hyperlink" Target="http://mp.weixin.qq.com/s/gy7piuuh2MpHRFQTLTX4QQ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1606" Type="http://schemas.openxmlformats.org/officeDocument/2006/relationships/hyperlink" Target="http://mp.weixin.qq.com/s/qN8BGdkZtFjX2uPKXR-WJg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1617" Type="http://schemas.openxmlformats.org/officeDocument/2006/relationships/hyperlink" Target="https://mp.weixin.qq.com/s/mJMI1jukCaDgvRb3B9STqg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1401" Type="http://schemas.openxmlformats.org/officeDocument/2006/relationships/hyperlink" Target="https://mp.weixin.qq.com/s/q7BI-YyhtmNzUfBMTKVdq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12" Type="http://schemas.openxmlformats.org/officeDocument/2006/relationships/hyperlink" Target="https://mp.weixin.qq.com/s/Ko9n365HD9iOcL0s9tvWCw" TargetMode="External"/><Relationship Id="rId1496" Type="http://schemas.openxmlformats.org/officeDocument/2006/relationships/hyperlink" Target="http://mp.weixin.qq.com/s/jH3aG_mZH18dClrsT9K95g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1501" Type="http://schemas.openxmlformats.org/officeDocument/2006/relationships/hyperlink" Target="http://mp.weixin.qq.com/s/OaRn8RcquiSDS2PbEHkpA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305" Type="http://schemas.openxmlformats.org/officeDocument/2006/relationships/hyperlink" Target="http://mp.weixin.qq.com/s/YYi9QOXILUaQLwvRoXQj9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12" Type="http://schemas.openxmlformats.org/officeDocument/2006/relationships/hyperlink" Target="http://mp.weixin.qq.com/s/AQSsm4hhpHAQmT3RxksKPQ" TargetMode="External"/><Relationship Id="rId1596" Type="http://schemas.openxmlformats.org/officeDocument/2006/relationships/hyperlink" Target="http://mp.weixin.qq.com/s/pHAbxeYBI2q6pUHNrAt1o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1601" Type="http://schemas.openxmlformats.org/officeDocument/2006/relationships/hyperlink" Target="http://mp.weixin.qq.com/s/TUOzZiuMEe1pdZH44xq15g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1405" Type="http://schemas.openxmlformats.org/officeDocument/2006/relationships/hyperlink" Target="https://mp.weixin.qq.com/s/2HQ38vTD7Q2D8yW6TIQN1A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12" Type="http://schemas.openxmlformats.org/officeDocument/2006/relationships/hyperlink" Target="http://mp.weixin.qq.com/s/IMMvPeW-Sb_NDHe-Eak6gq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1427" Type="http://schemas.openxmlformats.org/officeDocument/2006/relationships/hyperlink" Target="https://mp.weixin.qq.com/s/gkuFjNe-sf1v1_H-RbhzTw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05" Type="http://schemas.openxmlformats.org/officeDocument/2006/relationships/hyperlink" Target="http://mp.weixin.qq.com/s/vh1iK09HLLa8KQe026x7Jw" TargetMode="External"/><Relationship Id="rId1589" Type="http://schemas.openxmlformats.org/officeDocument/2006/relationships/hyperlink" Target="https://mp.weixin.qq.com/s/nGSaQXm8AczYodtmHD1qNA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1527" Type="http://schemas.openxmlformats.org/officeDocument/2006/relationships/hyperlink" Target="https://mp.weixin.qq.com/s/zykZicwYq1Ws445-0Dr3J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05" Type="http://schemas.openxmlformats.org/officeDocument/2006/relationships/hyperlink" Target="http://mp.weixin.qq.com/s/7loEjSa8HMTCorm97YQ0r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1400" Type="http://schemas.openxmlformats.org/officeDocument/2006/relationships/hyperlink" Target="http://mp.weixin.qq.com/s/KpesTSZpxsrhjkEE7XPOh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1509" Type="http://schemas.openxmlformats.org/officeDocument/2006/relationships/hyperlink" Target="http://mp.weixin.qq.com/s/RtNOscoIRlg9rz0yHOWGt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1500" Type="http://schemas.openxmlformats.org/officeDocument/2006/relationships/hyperlink" Target="http://mp.weixin.qq.com/s/WWQMJyJE5iHb-HjH7XXAhg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1609" Type="http://schemas.openxmlformats.org/officeDocument/2006/relationships/hyperlink" Target="http://mp.weixin.qq.com/s/kPrZ0PuevXEJjVB7RXs70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504" Type="http://schemas.openxmlformats.org/officeDocument/2006/relationships/hyperlink" Target="http://mp.weixin.qq.com/s/EB3xyqiRNArHrJyTjeli5Q" TargetMode="External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69" Type="http://schemas.openxmlformats.org/officeDocument/2006/relationships/hyperlink" Target="http://mp.weixin.qq.com/s/5zbcPA6pEWpdrmlE5HUWlA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519" Type="http://schemas.openxmlformats.org/officeDocument/2006/relationships/hyperlink" Target="https://mp.weixin.qq.com/s/p0WHgIJMEpee94Q2O5enlQ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608" Type="http://schemas.openxmlformats.org/officeDocument/2006/relationships/hyperlink" Target="http://mp.weixin.qq.com/s/hRH7hVsaQBqf0vhD_BqBg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503" Type="http://schemas.openxmlformats.org/officeDocument/2006/relationships/hyperlink" Target="http://mp.weixin.qq.com/s/V1EVdhX6-c1VNGNBgscFeA" TargetMode="External"/><Relationship Id="rId291" Type="http://schemas.openxmlformats.org/officeDocument/2006/relationships/hyperlink" Target="http://mp.weixin.qq.com/s/FOqtV9dtpaJgI_2acxFMMA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95" Type="http://schemas.openxmlformats.org/officeDocument/2006/relationships/hyperlink" Target="http://mp.weixin.qq.com/s/LboSpARsU7IQbc_HtKvSk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" Type="http://schemas.openxmlformats.org/officeDocument/2006/relationships/hyperlink" Target="http://mp.weixin.qq.com/s/JWOnBLHxHAMtxDSGdENIYw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302" Type="http://schemas.openxmlformats.org/officeDocument/2006/relationships/hyperlink" Target="http://mp.weixin.qq.com/s/-ipVeSpwbpJ4YOoILKG12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9" Type="http://schemas.openxmlformats.org/officeDocument/2006/relationships/hyperlink" Target="http://mp.weixin.qq.com/s/fX3YnTXfYdGJzzqoY5Dkl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502" Type="http://schemas.openxmlformats.org/officeDocument/2006/relationships/hyperlink" Target="http://mp.weixin.qq.com/s/J7C70ASC6GZJqmqut0Z6A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23" Type="http://schemas.openxmlformats.org/officeDocument/2006/relationships/hyperlink" Target="http://mp.weixin.qq.com/s/LbskUMqwkOJ8CFoLud76w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94" Type="http://schemas.openxmlformats.org/officeDocument/2006/relationships/hyperlink" Target="http://mp.weixin.qq.com/s/iX4up3qustJDVx53oRMkDg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42998</v>
      </c>
      <c r="D2" s="7"/>
      <c r="E2" s="7"/>
      <c r="F2" s="65"/>
      <c r="G2" s="66"/>
    </row>
    <row r="3" spans="2:10" ht="33" customHeight="1" x14ac:dyDescent="0.15">
      <c r="B3" s="67" t="str">
        <f ca="1">"NSNG第"&amp;WEEKNUM(C2,2)-1&amp;"周行业资讯"</f>
        <v>NSNG第38周行业资讯</v>
      </c>
      <c r="C3" s="68"/>
      <c r="D3" s="68"/>
      <c r="E3" s="68"/>
      <c r="F3" s="68"/>
      <c r="G3" s="69"/>
    </row>
    <row r="4" spans="2:10" hidden="1" x14ac:dyDescent="0.15">
      <c r="B4" s="8" t="s">
        <v>10</v>
      </c>
      <c r="C4" s="35" t="str">
        <f>行业资讯整理!B2</f>
        <v/>
      </c>
      <c r="D4" s="36"/>
      <c r="E4" s="76"/>
      <c r="F4" s="77"/>
      <c r="G4" s="78"/>
    </row>
    <row r="5" spans="2:10" x14ac:dyDescent="0.15">
      <c r="B5" s="37" t="s">
        <v>11</v>
      </c>
      <c r="C5" s="73" t="str">
        <f>VLOOKUP(C4,行业资讯整理!$B$2:$K$31,10,FALSE)</f>
        <v/>
      </c>
      <c r="D5" s="74"/>
      <c r="E5" s="74"/>
      <c r="F5" s="74"/>
      <c r="G5" s="7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0" t="str">
        <f>VLOOKUP(C4,行业资讯整理!$B$2:$K$31,8,FALSE)</f>
        <v/>
      </c>
      <c r="C7" s="71"/>
      <c r="D7" s="71"/>
      <c r="E7" s="71"/>
      <c r="F7" s="71"/>
      <c r="G7" s="72"/>
    </row>
    <row r="8" spans="2:10" ht="94.5" customHeight="1" x14ac:dyDescent="0.15">
      <c r="B8" s="62" t="str">
        <f>VLOOKUP(C4,行业资讯整理!$B$2:$K$31,9,FALSE)</f>
        <v/>
      </c>
      <c r="C8" s="63"/>
      <c r="D8" s="63"/>
      <c r="E8" s="63"/>
      <c r="F8" s="63"/>
      <c r="G8" s="64"/>
    </row>
    <row r="9" spans="2:10" ht="8.25" customHeight="1" x14ac:dyDescent="0.15">
      <c r="B9" s="58"/>
      <c r="C9" s="59"/>
      <c r="D9" s="59"/>
      <c r="E9" s="59"/>
      <c r="F9" s="59"/>
      <c r="G9" s="60"/>
    </row>
    <row r="10" spans="2:10" hidden="1" x14ac:dyDescent="0.15">
      <c r="B10" s="8" t="s">
        <v>14</v>
      </c>
      <c r="C10" s="61" t="str">
        <f>行业资讯整理!B3</f>
        <v/>
      </c>
      <c r="D10" s="61"/>
      <c r="E10" s="76"/>
      <c r="F10" s="77"/>
      <c r="G10" s="78"/>
      <c r="J10" s="34"/>
    </row>
    <row r="11" spans="2:10" x14ac:dyDescent="0.15">
      <c r="B11" s="37" t="s">
        <v>11</v>
      </c>
      <c r="C11" s="73" t="str">
        <f>VLOOKUP(C10,行业资讯整理!$B$2:$K$31,10,FALSE)</f>
        <v/>
      </c>
      <c r="D11" s="74"/>
      <c r="E11" s="74"/>
      <c r="F11" s="74"/>
      <c r="G11" s="7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0" t="str">
        <f>VLOOKUP(C10,行业资讯整理!$B$2:$K$31,8,FALSE)</f>
        <v/>
      </c>
      <c r="C13" s="71"/>
      <c r="D13" s="71"/>
      <c r="E13" s="71"/>
      <c r="F13" s="71"/>
      <c r="G13" s="72"/>
    </row>
    <row r="14" spans="2:10" ht="105.75" customHeight="1" x14ac:dyDescent="0.15">
      <c r="B14" s="62" t="str">
        <f>VLOOKUP(C10,行业资讯整理!$B$2:$K$31,9,FALSE)</f>
        <v/>
      </c>
      <c r="C14" s="63"/>
      <c r="D14" s="63"/>
      <c r="E14" s="63"/>
      <c r="F14" s="63"/>
      <c r="G14" s="64"/>
    </row>
    <row r="15" spans="2:10" ht="8.25" customHeight="1" x14ac:dyDescent="0.15">
      <c r="B15" s="58"/>
      <c r="C15" s="59"/>
      <c r="D15" s="59"/>
      <c r="E15" s="59"/>
      <c r="F15" s="59"/>
      <c r="G15" s="60"/>
    </row>
    <row r="16" spans="2:10" hidden="1" x14ac:dyDescent="0.15">
      <c r="B16" s="8" t="s">
        <v>14</v>
      </c>
      <c r="C16" s="61" t="str">
        <f>行业资讯整理!B4</f>
        <v/>
      </c>
      <c r="D16" s="61"/>
      <c r="E16" s="76"/>
      <c r="F16" s="77"/>
      <c r="G16" s="78"/>
    </row>
    <row r="17" spans="2:7" x14ac:dyDescent="0.15">
      <c r="B17" s="37" t="s">
        <v>15</v>
      </c>
      <c r="C17" s="73" t="str">
        <f>VLOOKUP(C16,行业资讯整理!$B$2:$K$31,10,FALSE)</f>
        <v/>
      </c>
      <c r="D17" s="74"/>
      <c r="E17" s="74"/>
      <c r="F17" s="74"/>
      <c r="G17" s="7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0" t="str">
        <f>VLOOKUP(C16,行业资讯整理!$B$2:$K$31,8,FALSE)</f>
        <v/>
      </c>
      <c r="C19" s="71"/>
      <c r="D19" s="71"/>
      <c r="E19" s="71"/>
      <c r="F19" s="71"/>
      <c r="G19" s="72"/>
    </row>
    <row r="20" spans="2:7" ht="138" customHeight="1" x14ac:dyDescent="0.15">
      <c r="B20" s="62" t="str">
        <f>VLOOKUP(C16,行业资讯整理!$B$2:$K$31,9,FALSE)</f>
        <v/>
      </c>
      <c r="C20" s="63"/>
      <c r="D20" s="63"/>
      <c r="E20" s="63"/>
      <c r="F20" s="63"/>
      <c r="G20" s="64"/>
    </row>
    <row r="21" spans="2:7" ht="7.5" customHeight="1" x14ac:dyDescent="0.15">
      <c r="B21" s="58"/>
      <c r="C21" s="59"/>
      <c r="D21" s="59"/>
      <c r="E21" s="59"/>
      <c r="F21" s="59"/>
      <c r="G21" s="60"/>
    </row>
    <row r="22" spans="2:7" hidden="1" x14ac:dyDescent="0.15">
      <c r="B22" s="8" t="s">
        <v>14</v>
      </c>
      <c r="C22" s="61" t="str">
        <f>行业资讯整理!B5</f>
        <v/>
      </c>
      <c r="D22" s="61"/>
      <c r="E22" s="76"/>
      <c r="F22" s="77"/>
      <c r="G22" s="78"/>
    </row>
    <row r="23" spans="2:7" x14ac:dyDescent="0.15">
      <c r="B23" s="37" t="s">
        <v>15</v>
      </c>
      <c r="C23" s="73" t="str">
        <f>VLOOKUP(C22,行业资讯整理!$B$2:$K$31,10,FALSE)</f>
        <v/>
      </c>
      <c r="D23" s="74"/>
      <c r="E23" s="74"/>
      <c r="F23" s="74"/>
      <c r="G23" s="7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0" t="str">
        <f>VLOOKUP(C22,行业资讯整理!$B$2:$K$31,8,FALSE)</f>
        <v/>
      </c>
      <c r="C25" s="71"/>
      <c r="D25" s="71"/>
      <c r="E25" s="71"/>
      <c r="F25" s="71"/>
      <c r="G25" s="72"/>
    </row>
    <row r="26" spans="2:7" ht="140.25" customHeight="1" x14ac:dyDescent="0.15">
      <c r="B26" s="62" t="str">
        <f>VLOOKUP(C22,行业资讯整理!$B$2:$K$31,9,FALSE)</f>
        <v/>
      </c>
      <c r="C26" s="63"/>
      <c r="D26" s="63"/>
      <c r="E26" s="63"/>
      <c r="F26" s="63"/>
      <c r="G26" s="64"/>
    </row>
    <row r="27" spans="2:7" ht="7.5" customHeight="1" x14ac:dyDescent="0.15">
      <c r="B27" s="58"/>
      <c r="C27" s="59"/>
      <c r="D27" s="59"/>
      <c r="E27" s="59"/>
      <c r="F27" s="59"/>
      <c r="G27" s="60"/>
    </row>
    <row r="28" spans="2:7" hidden="1" x14ac:dyDescent="0.15">
      <c r="B28" s="8" t="s">
        <v>14</v>
      </c>
      <c r="C28" s="61" t="str">
        <f>行业资讯整理!B6</f>
        <v/>
      </c>
      <c r="D28" s="61"/>
      <c r="E28" s="76"/>
      <c r="F28" s="77"/>
      <c r="G28" s="78"/>
    </row>
    <row r="29" spans="2:7" x14ac:dyDescent="0.15">
      <c r="B29" s="37" t="s">
        <v>16</v>
      </c>
      <c r="C29" s="73" t="str">
        <f>VLOOKUP(C28,行业资讯整理!$B$2:$K$31,10,FALSE)</f>
        <v/>
      </c>
      <c r="D29" s="74"/>
      <c r="E29" s="74"/>
      <c r="F29" s="74"/>
      <c r="G29" s="7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0" t="str">
        <f>VLOOKUP(C28,行业资讯整理!$B$2:$K$31,8,FALSE)</f>
        <v/>
      </c>
      <c r="C31" s="71"/>
      <c r="D31" s="71"/>
      <c r="E31" s="71"/>
      <c r="F31" s="71"/>
      <c r="G31" s="72"/>
    </row>
    <row r="32" spans="2:7" ht="103.5" customHeight="1" x14ac:dyDescent="0.15">
      <c r="B32" s="62" t="str">
        <f>VLOOKUP(C28,行业资讯整理!$B$2:$K$31,9,FALSE)</f>
        <v/>
      </c>
      <c r="C32" s="63"/>
      <c r="D32" s="63"/>
      <c r="E32" s="63"/>
      <c r="F32" s="63"/>
      <c r="G32" s="64"/>
    </row>
    <row r="33" spans="2:7" ht="8.25" customHeight="1" x14ac:dyDescent="0.15">
      <c r="B33" s="58"/>
      <c r="C33" s="59"/>
      <c r="D33" s="59"/>
      <c r="E33" s="59"/>
      <c r="F33" s="59"/>
      <c r="G33" s="60"/>
    </row>
    <row r="34" spans="2:7" hidden="1" x14ac:dyDescent="0.15">
      <c r="B34" s="8" t="s">
        <v>14</v>
      </c>
      <c r="C34" s="61" t="str">
        <f>行业资讯整理!B7</f>
        <v/>
      </c>
      <c r="D34" s="61"/>
      <c r="E34" s="76"/>
      <c r="F34" s="77"/>
      <c r="G34" s="78"/>
    </row>
    <row r="35" spans="2:7" x14ac:dyDescent="0.15">
      <c r="B35" s="37" t="s">
        <v>17</v>
      </c>
      <c r="C35" s="73" t="str">
        <f>VLOOKUP(C34,行业资讯整理!$B$2:$K$31,10,FALSE)</f>
        <v/>
      </c>
      <c r="D35" s="74"/>
      <c r="E35" s="74"/>
      <c r="F35" s="74"/>
      <c r="G35" s="7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0" t="str">
        <f>VLOOKUP(C34,行业资讯整理!$B$2:$K$31,8,FALSE)</f>
        <v/>
      </c>
      <c r="C37" s="71"/>
      <c r="D37" s="71"/>
      <c r="E37" s="71"/>
      <c r="F37" s="71"/>
      <c r="G37" s="72"/>
    </row>
    <row r="38" spans="2:7" ht="66" customHeight="1" x14ac:dyDescent="0.15">
      <c r="B38" s="62" t="str">
        <f>VLOOKUP(C34,行业资讯整理!$B$2:$K$31,9,FALSE)</f>
        <v/>
      </c>
      <c r="C38" s="63"/>
      <c r="D38" s="63"/>
      <c r="E38" s="63"/>
      <c r="F38" s="63"/>
      <c r="G38" s="64"/>
    </row>
    <row r="39" spans="2:7" ht="6.75" customHeight="1" x14ac:dyDescent="0.15">
      <c r="B39" s="58"/>
      <c r="C39" s="59"/>
      <c r="D39" s="59"/>
      <c r="E39" s="59"/>
      <c r="F39" s="59"/>
      <c r="G39" s="60"/>
    </row>
    <row r="40" spans="2:7" hidden="1" x14ac:dyDescent="0.15">
      <c r="B40" s="8" t="s">
        <v>14</v>
      </c>
      <c r="C40" s="61" t="str">
        <f>行业资讯整理!B8</f>
        <v/>
      </c>
      <c r="D40" s="61"/>
      <c r="E40" s="76"/>
      <c r="F40" s="77"/>
      <c r="G40" s="78"/>
    </row>
    <row r="41" spans="2:7" x14ac:dyDescent="0.15">
      <c r="B41" s="37" t="s">
        <v>15</v>
      </c>
      <c r="C41" s="73" t="str">
        <f>VLOOKUP(C40,行业资讯整理!$B$2:$K$31,10,FALSE)</f>
        <v/>
      </c>
      <c r="D41" s="74"/>
      <c r="E41" s="74"/>
      <c r="F41" s="74"/>
      <c r="G41" s="7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0" t="str">
        <f>VLOOKUP(C40,行业资讯整理!$B$2:$K$31,8,FALSE)</f>
        <v/>
      </c>
      <c r="C43" s="71"/>
      <c r="D43" s="71"/>
      <c r="E43" s="71"/>
      <c r="F43" s="71"/>
      <c r="G43" s="72"/>
    </row>
    <row r="44" spans="2:7" ht="118.5" customHeight="1" x14ac:dyDescent="0.15">
      <c r="B44" s="62" t="str">
        <f>VLOOKUP(C40,行业资讯整理!$B$2:$K$31,9,FALSE)</f>
        <v/>
      </c>
      <c r="C44" s="63"/>
      <c r="D44" s="63"/>
      <c r="E44" s="63"/>
      <c r="F44" s="63"/>
      <c r="G44" s="64"/>
    </row>
    <row r="45" spans="2:7" ht="7.5" customHeight="1" x14ac:dyDescent="0.15">
      <c r="B45" s="58"/>
      <c r="C45" s="59"/>
      <c r="D45" s="59"/>
      <c r="E45" s="59"/>
      <c r="F45" s="59"/>
      <c r="G45" s="60"/>
    </row>
    <row r="46" spans="2:7" hidden="1" x14ac:dyDescent="0.15">
      <c r="B46" s="8" t="s">
        <v>14</v>
      </c>
      <c r="C46" s="61" t="str">
        <f>行业资讯整理!B9</f>
        <v/>
      </c>
      <c r="D46" s="61"/>
      <c r="E46" s="76"/>
      <c r="F46" s="77"/>
      <c r="G46" s="78"/>
    </row>
    <row r="47" spans="2:7" x14ac:dyDescent="0.15">
      <c r="B47" s="37" t="s">
        <v>17</v>
      </c>
      <c r="C47" s="73" t="str">
        <f>VLOOKUP(C46,行业资讯整理!$B$2:$K$31,10,FALSE)</f>
        <v/>
      </c>
      <c r="D47" s="74"/>
      <c r="E47" s="74"/>
      <c r="F47" s="74"/>
      <c r="G47" s="7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0" t="str">
        <f>VLOOKUP(C46,行业资讯整理!$B$2:$K$31,8,FALSE)</f>
        <v/>
      </c>
      <c r="C49" s="71"/>
      <c r="D49" s="71"/>
      <c r="E49" s="71"/>
      <c r="F49" s="71"/>
      <c r="G49" s="72"/>
    </row>
    <row r="50" spans="2:7" ht="83.25" customHeight="1" x14ac:dyDescent="0.15">
      <c r="B50" s="62" t="str">
        <f>VLOOKUP(C46,行业资讯整理!$B$2:$K$31,9,FALSE)</f>
        <v/>
      </c>
      <c r="C50" s="63"/>
      <c r="D50" s="63"/>
      <c r="E50" s="63"/>
      <c r="F50" s="63"/>
      <c r="G50" s="64"/>
    </row>
    <row r="51" spans="2:7" ht="7.5" customHeight="1" x14ac:dyDescent="0.15">
      <c r="B51" s="58"/>
      <c r="C51" s="59"/>
      <c r="D51" s="59"/>
      <c r="E51" s="59"/>
      <c r="F51" s="59"/>
      <c r="G51" s="60"/>
    </row>
    <row r="52" spans="2:7" hidden="1" x14ac:dyDescent="0.15">
      <c r="B52" s="8" t="s">
        <v>14</v>
      </c>
      <c r="C52" s="61" t="str">
        <f>行业资讯整理!B10</f>
        <v/>
      </c>
      <c r="D52" s="61"/>
      <c r="E52" s="76"/>
      <c r="F52" s="77"/>
      <c r="G52" s="78"/>
    </row>
    <row r="53" spans="2:7" x14ac:dyDescent="0.15">
      <c r="B53" s="37" t="s">
        <v>17</v>
      </c>
      <c r="C53" s="73" t="str">
        <f>VLOOKUP(C52,行业资讯整理!$B$2:$K$31,10,FALSE)</f>
        <v/>
      </c>
      <c r="D53" s="74"/>
      <c r="E53" s="74"/>
      <c r="F53" s="74"/>
      <c r="G53" s="7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0" t="str">
        <f>VLOOKUP(C52,行业资讯整理!$B$2:$K$31,8,FALSE)</f>
        <v/>
      </c>
      <c r="C55" s="71"/>
      <c r="D55" s="71"/>
      <c r="E55" s="71"/>
      <c r="F55" s="71"/>
      <c r="G55" s="72"/>
    </row>
    <row r="56" spans="2:7" ht="80.25" customHeight="1" x14ac:dyDescent="0.15">
      <c r="B56" s="62" t="str">
        <f>VLOOKUP(C52,行业资讯整理!$B$2:$K$31,9,FALSE)</f>
        <v/>
      </c>
      <c r="C56" s="63"/>
      <c r="D56" s="63"/>
      <c r="E56" s="63"/>
      <c r="F56" s="63"/>
      <c r="G56" s="64"/>
    </row>
    <row r="57" spans="2:7" ht="8.25" customHeight="1" x14ac:dyDescent="0.15">
      <c r="B57" s="58"/>
      <c r="C57" s="59"/>
      <c r="D57" s="59"/>
      <c r="E57" s="59"/>
      <c r="F57" s="59"/>
      <c r="G57" s="60"/>
    </row>
    <row r="58" spans="2:7" hidden="1" x14ac:dyDescent="0.15">
      <c r="B58" s="8" t="s">
        <v>14</v>
      </c>
      <c r="C58" s="61" t="str">
        <f>行业资讯整理!B11</f>
        <v/>
      </c>
      <c r="D58" s="61"/>
      <c r="E58" s="76"/>
      <c r="F58" s="77"/>
      <c r="G58" s="78"/>
    </row>
    <row r="59" spans="2:7" x14ac:dyDescent="0.15">
      <c r="B59" s="37" t="s">
        <v>15</v>
      </c>
      <c r="C59" s="73" t="str">
        <f>VLOOKUP(C58,行业资讯整理!$B$2:$K$31,10,FALSE)</f>
        <v/>
      </c>
      <c r="D59" s="74"/>
      <c r="E59" s="74"/>
      <c r="F59" s="74"/>
      <c r="G59" s="7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0" t="str">
        <f>VLOOKUP(C58,行业资讯整理!$B$2:$K$31,8,FALSE)</f>
        <v/>
      </c>
      <c r="C61" s="71"/>
      <c r="D61" s="71"/>
      <c r="E61" s="71"/>
      <c r="F61" s="71"/>
      <c r="G61" s="72"/>
    </row>
    <row r="62" spans="2:7" ht="81.75" customHeight="1" x14ac:dyDescent="0.15">
      <c r="B62" s="62" t="str">
        <f>VLOOKUP(C58,行业资讯整理!$B$2:$K$31,9,FALSE)</f>
        <v/>
      </c>
      <c r="C62" s="63"/>
      <c r="D62" s="63"/>
      <c r="E62" s="63"/>
      <c r="F62" s="63"/>
      <c r="G62" s="64"/>
    </row>
    <row r="63" spans="2:7" ht="7.5" customHeight="1" x14ac:dyDescent="0.15">
      <c r="B63" s="58"/>
      <c r="C63" s="59"/>
      <c r="D63" s="59"/>
      <c r="E63" s="59"/>
      <c r="F63" s="59"/>
      <c r="G63" s="60"/>
    </row>
    <row r="64" spans="2:7" hidden="1" x14ac:dyDescent="0.15">
      <c r="B64" s="8" t="s">
        <v>14</v>
      </c>
      <c r="C64" s="61" t="str">
        <f>行业资讯整理!B12</f>
        <v/>
      </c>
      <c r="D64" s="61"/>
      <c r="E64" s="76"/>
      <c r="F64" s="77"/>
      <c r="G64" s="78"/>
    </row>
    <row r="65" spans="2:7" x14ac:dyDescent="0.15">
      <c r="B65" s="37" t="s">
        <v>15</v>
      </c>
      <c r="C65" s="73" t="str">
        <f>VLOOKUP(C64,行业资讯整理!$B$2:$K$31,10,FALSE)</f>
        <v/>
      </c>
      <c r="D65" s="74"/>
      <c r="E65" s="74"/>
      <c r="F65" s="74"/>
      <c r="G65" s="7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0" t="str">
        <f>VLOOKUP(C64,行业资讯整理!$B$2:$K$31,8,FALSE)</f>
        <v/>
      </c>
      <c r="C67" s="71"/>
      <c r="D67" s="71"/>
      <c r="E67" s="71"/>
      <c r="F67" s="71"/>
      <c r="G67" s="72"/>
    </row>
    <row r="68" spans="2:7" ht="123.75" customHeight="1" x14ac:dyDescent="0.15">
      <c r="B68" s="62" t="str">
        <f>VLOOKUP(C64,行业资讯整理!$B$2:$K$31,9,FALSE)</f>
        <v/>
      </c>
      <c r="C68" s="63"/>
      <c r="D68" s="63"/>
      <c r="E68" s="63"/>
      <c r="F68" s="63"/>
      <c r="G68" s="64"/>
    </row>
    <row r="69" spans="2:7" ht="7.5" customHeight="1" x14ac:dyDescent="0.15">
      <c r="B69" s="58"/>
      <c r="C69" s="59"/>
      <c r="D69" s="59"/>
      <c r="E69" s="59"/>
      <c r="F69" s="59"/>
      <c r="G69" s="60"/>
    </row>
    <row r="70" spans="2:7" hidden="1" x14ac:dyDescent="0.15">
      <c r="B70" s="8" t="s">
        <v>14</v>
      </c>
      <c r="C70" s="61" t="str">
        <f>行业资讯整理!B13</f>
        <v/>
      </c>
      <c r="D70" s="61"/>
      <c r="E70" s="76"/>
      <c r="F70" s="77"/>
      <c r="G70" s="78"/>
    </row>
    <row r="71" spans="2:7" x14ac:dyDescent="0.15">
      <c r="B71" s="37" t="s">
        <v>15</v>
      </c>
      <c r="C71" s="73" t="str">
        <f>VLOOKUP(C70,行业资讯整理!$B$2:$K$31,10,FALSE)</f>
        <v/>
      </c>
      <c r="D71" s="74"/>
      <c r="E71" s="74"/>
      <c r="F71" s="74"/>
      <c r="G71" s="7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0" t="str">
        <f>VLOOKUP(C70,行业资讯整理!$B$2:$K$31,8,FALSE)</f>
        <v/>
      </c>
      <c r="C73" s="71"/>
      <c r="D73" s="71"/>
      <c r="E73" s="71"/>
      <c r="F73" s="71"/>
      <c r="G73" s="72"/>
    </row>
    <row r="74" spans="2:7" ht="87" customHeight="1" x14ac:dyDescent="0.15">
      <c r="B74" s="62" t="str">
        <f>VLOOKUP(C70,行业资讯整理!$B$2:$K$31,9,FALSE)</f>
        <v/>
      </c>
      <c r="C74" s="63"/>
      <c r="D74" s="63"/>
      <c r="E74" s="63"/>
      <c r="F74" s="63"/>
      <c r="G74" s="64"/>
    </row>
    <row r="75" spans="2:7" ht="8.25" customHeight="1" x14ac:dyDescent="0.15">
      <c r="B75" s="58"/>
      <c r="C75" s="59"/>
      <c r="D75" s="59"/>
      <c r="E75" s="59"/>
      <c r="F75" s="59"/>
      <c r="G75" s="60"/>
    </row>
    <row r="76" spans="2:7" hidden="1" x14ac:dyDescent="0.15">
      <c r="B76" s="8" t="s">
        <v>14</v>
      </c>
      <c r="C76" s="61" t="str">
        <f>行业资讯整理!B14</f>
        <v/>
      </c>
      <c r="D76" s="61"/>
      <c r="E76" s="76"/>
      <c r="F76" s="77"/>
      <c r="G76" s="78"/>
    </row>
    <row r="77" spans="2:7" x14ac:dyDescent="0.15">
      <c r="B77" s="37" t="s">
        <v>15</v>
      </c>
      <c r="C77" s="73" t="str">
        <f>VLOOKUP(C76,行业资讯整理!$B$2:$K$31,10,FALSE)</f>
        <v/>
      </c>
      <c r="D77" s="74"/>
      <c r="E77" s="74"/>
      <c r="F77" s="74"/>
      <c r="G77" s="7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0" t="str">
        <f>VLOOKUP(C76,行业资讯整理!$B$2:$K$31,8,FALSE)</f>
        <v/>
      </c>
      <c r="C79" s="71"/>
      <c r="D79" s="71"/>
      <c r="E79" s="71"/>
      <c r="F79" s="71"/>
      <c r="G79" s="72"/>
    </row>
    <row r="80" spans="2:7" ht="120" customHeight="1" x14ac:dyDescent="0.15">
      <c r="B80" s="62" t="str">
        <f>VLOOKUP(C76,行业资讯整理!$B$2:$K$31,9,FALSE)</f>
        <v/>
      </c>
      <c r="C80" s="63"/>
      <c r="D80" s="63"/>
      <c r="E80" s="63"/>
      <c r="F80" s="63"/>
      <c r="G80" s="64"/>
    </row>
    <row r="81" spans="2:7" ht="8.25" customHeight="1" x14ac:dyDescent="0.15">
      <c r="B81" s="58"/>
      <c r="C81" s="59"/>
      <c r="D81" s="59"/>
      <c r="E81" s="59"/>
      <c r="F81" s="59"/>
      <c r="G81" s="60"/>
    </row>
    <row r="82" spans="2:7" hidden="1" x14ac:dyDescent="0.15">
      <c r="B82" s="8" t="s">
        <v>14</v>
      </c>
      <c r="C82" s="61" t="str">
        <f>行业资讯整理!B15</f>
        <v/>
      </c>
      <c r="D82" s="61"/>
      <c r="E82" s="76"/>
      <c r="F82" s="77"/>
      <c r="G82" s="78"/>
    </row>
    <row r="83" spans="2:7" x14ac:dyDescent="0.15">
      <c r="B83" s="37" t="s">
        <v>15</v>
      </c>
      <c r="C83" s="73" t="str">
        <f>VLOOKUP(C82,行业资讯整理!$B$2:$K$31,10,FALSE)</f>
        <v/>
      </c>
      <c r="D83" s="74"/>
      <c r="E83" s="74"/>
      <c r="F83" s="74"/>
      <c r="G83" s="7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0" t="str">
        <f>VLOOKUP(C82,行业资讯整理!$B$2:$K$31,8,FALSE)</f>
        <v/>
      </c>
      <c r="C85" s="71"/>
      <c r="D85" s="71"/>
      <c r="E85" s="71"/>
      <c r="F85" s="71"/>
      <c r="G85" s="72"/>
    </row>
    <row r="86" spans="2:7" ht="103.5" customHeight="1" x14ac:dyDescent="0.15">
      <c r="B86" s="62" t="str">
        <f>VLOOKUP(C82,行业资讯整理!$B$2:$K$31,9,FALSE)</f>
        <v/>
      </c>
      <c r="C86" s="63"/>
      <c r="D86" s="63"/>
      <c r="E86" s="63"/>
      <c r="F86" s="63"/>
      <c r="G86" s="64"/>
    </row>
    <row r="87" spans="2:7" ht="7.5" customHeight="1" x14ac:dyDescent="0.15">
      <c r="B87" s="58"/>
      <c r="C87" s="59"/>
      <c r="D87" s="59"/>
      <c r="E87" s="59"/>
      <c r="F87" s="59"/>
      <c r="G87" s="60"/>
    </row>
    <row r="88" spans="2:7" hidden="1" x14ac:dyDescent="0.15">
      <c r="B88" s="8" t="s">
        <v>14</v>
      </c>
      <c r="C88" s="61" t="str">
        <f>行业资讯整理!B16</f>
        <v/>
      </c>
      <c r="D88" s="61"/>
      <c r="E88" s="76"/>
      <c r="F88" s="77"/>
      <c r="G88" s="78"/>
    </row>
    <row r="89" spans="2:7" x14ac:dyDescent="0.15">
      <c r="B89" s="37" t="s">
        <v>15</v>
      </c>
      <c r="C89" s="73" t="str">
        <f>VLOOKUP(C88,行业资讯整理!$B$2:$K$31,10,FALSE)</f>
        <v/>
      </c>
      <c r="D89" s="74"/>
      <c r="E89" s="74"/>
      <c r="F89" s="74"/>
      <c r="G89" s="7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0" t="str">
        <f>VLOOKUP(C88,行业资讯整理!$B$2:$K$31,8,FALSE)</f>
        <v/>
      </c>
      <c r="C91" s="71"/>
      <c r="D91" s="71"/>
      <c r="E91" s="71"/>
      <c r="F91" s="71"/>
      <c r="G91" s="72"/>
    </row>
    <row r="92" spans="2:7" ht="130.5" customHeight="1" x14ac:dyDescent="0.15">
      <c r="B92" s="62" t="str">
        <f>VLOOKUP(C88,行业资讯整理!$B$2:$K$31,9,FALSE)</f>
        <v/>
      </c>
      <c r="C92" s="63"/>
      <c r="D92" s="63"/>
      <c r="E92" s="63"/>
      <c r="F92" s="63"/>
      <c r="G92" s="64"/>
    </row>
    <row r="93" spans="2:7" ht="8.25" customHeight="1" x14ac:dyDescent="0.15">
      <c r="B93" s="58"/>
      <c r="C93" s="59"/>
      <c r="D93" s="59"/>
      <c r="E93" s="59"/>
      <c r="F93" s="59"/>
      <c r="G93" s="60"/>
    </row>
    <row r="94" spans="2:7" hidden="1" x14ac:dyDescent="0.15">
      <c r="B94" s="8" t="s">
        <v>14</v>
      </c>
      <c r="C94" s="61" t="str">
        <f>行业资讯整理!B17</f>
        <v/>
      </c>
      <c r="D94" s="61"/>
      <c r="E94" s="76"/>
      <c r="F94" s="77"/>
      <c r="G94" s="78"/>
    </row>
    <row r="95" spans="2:7" x14ac:dyDescent="0.15">
      <c r="B95" s="37" t="s">
        <v>17</v>
      </c>
      <c r="C95" s="73" t="str">
        <f>VLOOKUP(C94,行业资讯整理!$B$2:$K$31,10,FALSE)</f>
        <v/>
      </c>
      <c r="D95" s="74"/>
      <c r="E95" s="74"/>
      <c r="F95" s="74"/>
      <c r="G95" s="7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0" t="str">
        <f>VLOOKUP(C94,行业资讯整理!$B$2:$K$31,8,FALSE)</f>
        <v/>
      </c>
      <c r="C97" s="71"/>
      <c r="D97" s="71"/>
      <c r="E97" s="71"/>
      <c r="F97" s="71"/>
      <c r="G97" s="72"/>
    </row>
    <row r="98" spans="2:7" ht="87" customHeight="1" x14ac:dyDescent="0.15">
      <c r="B98" s="62" t="str">
        <f>VLOOKUP(C94,行业资讯整理!$B$2:$K$31,9,FALSE)</f>
        <v/>
      </c>
      <c r="C98" s="63"/>
      <c r="D98" s="63"/>
      <c r="E98" s="63"/>
      <c r="F98" s="63"/>
      <c r="G98" s="64"/>
    </row>
    <row r="99" spans="2:7" ht="7.5" customHeight="1" x14ac:dyDescent="0.15">
      <c r="B99" s="58"/>
      <c r="C99" s="59"/>
      <c r="D99" s="59"/>
      <c r="E99" s="59"/>
      <c r="F99" s="59"/>
      <c r="G99" s="60"/>
    </row>
    <row r="100" spans="2:7" hidden="1" x14ac:dyDescent="0.15">
      <c r="B100" s="8" t="s">
        <v>14</v>
      </c>
      <c r="C100" s="61" t="str">
        <f>行业资讯整理!B18</f>
        <v/>
      </c>
      <c r="D100" s="61"/>
      <c r="E100" s="76"/>
      <c r="F100" s="77"/>
      <c r="G100" s="78"/>
    </row>
    <row r="101" spans="2:7" x14ac:dyDescent="0.15">
      <c r="B101" s="8" t="s">
        <v>20</v>
      </c>
      <c r="C101" s="73" t="str">
        <f>VLOOKUP(C100,行业资讯整理!$B$2:$K$31,10,FALSE)</f>
        <v/>
      </c>
      <c r="D101" s="74"/>
      <c r="E101" s="74"/>
      <c r="F101" s="74"/>
      <c r="G101" s="7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0" t="str">
        <f>VLOOKUP(C100,行业资讯整理!$B$2:$K$31,8,FALSE)</f>
        <v/>
      </c>
      <c r="C103" s="71"/>
      <c r="D103" s="71"/>
      <c r="E103" s="71"/>
      <c r="F103" s="71"/>
      <c r="G103" s="72"/>
    </row>
    <row r="104" spans="2:7" ht="69" customHeight="1" x14ac:dyDescent="0.15">
      <c r="B104" s="62" t="str">
        <f>VLOOKUP(C100,行业资讯整理!$B$2:$K$31,9,FALSE)</f>
        <v/>
      </c>
      <c r="C104" s="63"/>
      <c r="D104" s="63"/>
      <c r="E104" s="63"/>
      <c r="F104" s="63"/>
      <c r="G104" s="64"/>
    </row>
    <row r="105" spans="2:7" ht="9" customHeight="1" x14ac:dyDescent="0.15">
      <c r="B105" s="58"/>
      <c r="C105" s="59"/>
      <c r="D105" s="59"/>
      <c r="E105" s="59"/>
      <c r="F105" s="59"/>
      <c r="G105" s="60"/>
    </row>
    <row r="106" spans="2:7" hidden="1" x14ac:dyDescent="0.15">
      <c r="B106" s="8" t="s">
        <v>14</v>
      </c>
      <c r="C106" s="61" t="str">
        <f>行业资讯整理!B19</f>
        <v/>
      </c>
      <c r="D106" s="61"/>
      <c r="E106" s="76"/>
      <c r="F106" s="77"/>
      <c r="G106" s="78"/>
    </row>
    <row r="107" spans="2:7" x14ac:dyDescent="0.15">
      <c r="B107" s="37" t="s">
        <v>17</v>
      </c>
      <c r="C107" s="73" t="str">
        <f>VLOOKUP(C106,行业资讯整理!$B$2:$K$31,10,FALSE)</f>
        <v/>
      </c>
      <c r="D107" s="74"/>
      <c r="E107" s="74"/>
      <c r="F107" s="74"/>
      <c r="G107" s="7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0" t="str">
        <f>VLOOKUP(C106,行业资讯整理!$B$2:$K$31,8,FALSE)</f>
        <v/>
      </c>
      <c r="C109" s="71"/>
      <c r="D109" s="71"/>
      <c r="E109" s="71"/>
      <c r="F109" s="71"/>
      <c r="G109" s="72"/>
    </row>
    <row r="110" spans="2:7" ht="136.5" customHeight="1" x14ac:dyDescent="0.15">
      <c r="B110" s="62" t="str">
        <f>VLOOKUP(C106,行业资讯整理!$B$2:$K$31,9,FALSE)</f>
        <v/>
      </c>
      <c r="C110" s="63"/>
      <c r="D110" s="63"/>
      <c r="E110" s="63"/>
      <c r="F110" s="63"/>
      <c r="G110" s="64"/>
    </row>
    <row r="111" spans="2:7" ht="9" customHeight="1" x14ac:dyDescent="0.15">
      <c r="B111" s="58"/>
      <c r="C111" s="59"/>
      <c r="D111" s="59"/>
      <c r="E111" s="59"/>
      <c r="F111" s="59"/>
      <c r="G111" s="60"/>
    </row>
    <row r="112" spans="2:7" hidden="1" x14ac:dyDescent="0.15">
      <c r="B112" s="8" t="s">
        <v>14</v>
      </c>
      <c r="C112" s="61" t="str">
        <f>行业资讯整理!B20</f>
        <v/>
      </c>
      <c r="D112" s="61"/>
      <c r="E112" s="76"/>
      <c r="F112" s="77"/>
      <c r="G112" s="78"/>
    </row>
    <row r="113" spans="2:7" x14ac:dyDescent="0.15">
      <c r="B113" s="37" t="s">
        <v>17</v>
      </c>
      <c r="C113" s="73" t="str">
        <f>VLOOKUP(C112,行业资讯整理!$B$2:$K$31,10,FALSE)</f>
        <v/>
      </c>
      <c r="D113" s="74"/>
      <c r="E113" s="74"/>
      <c r="F113" s="74"/>
      <c r="G113" s="7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0" t="str">
        <f>VLOOKUP(C112,行业资讯整理!$B$2:$K$31,8,FALSE)</f>
        <v/>
      </c>
      <c r="C115" s="71"/>
      <c r="D115" s="71"/>
      <c r="E115" s="71"/>
      <c r="F115" s="71"/>
      <c r="G115" s="72"/>
    </row>
    <row r="116" spans="2:7" ht="135" customHeight="1" x14ac:dyDescent="0.15">
      <c r="B116" s="62" t="str">
        <f>VLOOKUP(C112,行业资讯整理!$B$2:$K$31,9,FALSE)</f>
        <v/>
      </c>
      <c r="C116" s="63"/>
      <c r="D116" s="63"/>
      <c r="E116" s="63"/>
      <c r="F116" s="63"/>
      <c r="G116" s="64"/>
    </row>
    <row r="117" spans="2:7" ht="7.5" customHeight="1" x14ac:dyDescent="0.15">
      <c r="B117" s="58"/>
      <c r="C117" s="59"/>
      <c r="D117" s="59"/>
      <c r="E117" s="59"/>
      <c r="F117" s="59"/>
      <c r="G117" s="60"/>
    </row>
    <row r="118" spans="2:7" hidden="1" x14ac:dyDescent="0.15">
      <c r="B118" s="8" t="s">
        <v>14</v>
      </c>
      <c r="C118" s="61" t="str">
        <f>行业资讯整理!B21</f>
        <v/>
      </c>
      <c r="D118" s="61"/>
      <c r="E118" s="76"/>
      <c r="F118" s="77"/>
      <c r="G118" s="78"/>
    </row>
    <row r="119" spans="2:7" x14ac:dyDescent="0.15">
      <c r="B119" s="37" t="s">
        <v>15</v>
      </c>
      <c r="C119" s="73" t="str">
        <f>VLOOKUP(C118,行业资讯整理!$B$2:$K$31,10,FALSE)</f>
        <v/>
      </c>
      <c r="D119" s="74"/>
      <c r="E119" s="74"/>
      <c r="F119" s="74"/>
      <c r="G119" s="7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0" t="str">
        <f>VLOOKUP(C118,行业资讯整理!$B$2:$K$31,8,FALSE)</f>
        <v/>
      </c>
      <c r="C121" s="71"/>
      <c r="D121" s="71"/>
      <c r="E121" s="71"/>
      <c r="F121" s="71"/>
      <c r="G121" s="72"/>
    </row>
    <row r="122" spans="2:7" ht="125.25" customHeight="1" x14ac:dyDescent="0.15">
      <c r="B122" s="62" t="str">
        <f>VLOOKUP(C118,行业资讯整理!$B$2:$K$31,9,FALSE)</f>
        <v/>
      </c>
      <c r="C122" s="63"/>
      <c r="D122" s="63"/>
      <c r="E122" s="63"/>
      <c r="F122" s="63"/>
      <c r="G122" s="64"/>
    </row>
    <row r="123" spans="2:7" ht="7.5" customHeight="1" x14ac:dyDescent="0.15">
      <c r="B123" s="58"/>
      <c r="C123" s="59"/>
      <c r="D123" s="59"/>
      <c r="E123" s="59"/>
      <c r="F123" s="59"/>
      <c r="G123" s="60"/>
    </row>
    <row r="124" spans="2:7" hidden="1" x14ac:dyDescent="0.15">
      <c r="B124" s="8" t="s">
        <v>14</v>
      </c>
      <c r="C124" s="61" t="str">
        <f>行业资讯整理!B22</f>
        <v/>
      </c>
      <c r="D124" s="61"/>
      <c r="E124" s="76"/>
      <c r="F124" s="77"/>
      <c r="G124" s="78"/>
    </row>
    <row r="125" spans="2:7" x14ac:dyDescent="0.15">
      <c r="B125" s="37" t="s">
        <v>15</v>
      </c>
      <c r="C125" s="73" t="str">
        <f>VLOOKUP(C124,行业资讯整理!$B$2:$K$31,10,FALSE)</f>
        <v/>
      </c>
      <c r="D125" s="74"/>
      <c r="E125" s="74"/>
      <c r="F125" s="74"/>
      <c r="G125" s="7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0" t="str">
        <f>VLOOKUP(C124,行业资讯整理!$B$2:$K$31,8,FALSE)</f>
        <v/>
      </c>
      <c r="C127" s="71"/>
      <c r="D127" s="71"/>
      <c r="E127" s="71"/>
      <c r="F127" s="71"/>
      <c r="G127" s="72"/>
    </row>
    <row r="128" spans="2:7" ht="107.25" customHeight="1" x14ac:dyDescent="0.15">
      <c r="B128" s="62" t="str">
        <f>VLOOKUP(C124,行业资讯整理!$B$2:$K$31,9,FALSE)</f>
        <v/>
      </c>
      <c r="C128" s="63"/>
      <c r="D128" s="63"/>
      <c r="E128" s="63"/>
      <c r="F128" s="63"/>
      <c r="G128" s="64"/>
    </row>
    <row r="129" spans="2:7" ht="9" customHeight="1" x14ac:dyDescent="0.15">
      <c r="B129" s="58"/>
      <c r="C129" s="59"/>
      <c r="D129" s="59"/>
      <c r="E129" s="59"/>
      <c r="F129" s="59"/>
      <c r="G129" s="60"/>
    </row>
    <row r="130" spans="2:7" hidden="1" x14ac:dyDescent="0.15">
      <c r="B130" s="8" t="s">
        <v>14</v>
      </c>
      <c r="C130" s="61" t="str">
        <f>行业资讯整理!B23</f>
        <v/>
      </c>
      <c r="D130" s="61"/>
      <c r="E130" s="76"/>
      <c r="F130" s="77"/>
      <c r="G130" s="78"/>
    </row>
    <row r="131" spans="2:7" x14ac:dyDescent="0.15">
      <c r="B131" s="37" t="s">
        <v>15</v>
      </c>
      <c r="C131" s="73" t="str">
        <f>VLOOKUP(C130,行业资讯整理!$B$2:$K$31,10,FALSE)</f>
        <v/>
      </c>
      <c r="D131" s="74"/>
      <c r="E131" s="74"/>
      <c r="F131" s="74"/>
      <c r="G131" s="7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0" t="str">
        <f>VLOOKUP(C130,行业资讯整理!$B$2:$K$31,8,FALSE)</f>
        <v/>
      </c>
      <c r="C133" s="71"/>
      <c r="D133" s="71"/>
      <c r="E133" s="71"/>
      <c r="F133" s="71"/>
      <c r="G133" s="72"/>
    </row>
    <row r="134" spans="2:7" ht="69" customHeight="1" x14ac:dyDescent="0.15">
      <c r="B134" s="62" t="str">
        <f>VLOOKUP(C130,行业资讯整理!$B$2:$K$31,9,FALSE)</f>
        <v/>
      </c>
      <c r="C134" s="63"/>
      <c r="D134" s="63"/>
      <c r="E134" s="63"/>
      <c r="F134" s="63"/>
      <c r="G134" s="64"/>
    </row>
    <row r="135" spans="2:7" ht="7.5" customHeight="1" x14ac:dyDescent="0.15">
      <c r="B135" s="58"/>
      <c r="C135" s="59"/>
      <c r="D135" s="59"/>
      <c r="E135" s="59"/>
      <c r="F135" s="59"/>
      <c r="G135" s="60"/>
    </row>
    <row r="136" spans="2:7" hidden="1" x14ac:dyDescent="0.15">
      <c r="B136" s="8" t="s">
        <v>14</v>
      </c>
      <c r="C136" s="61" t="str">
        <f>行业资讯整理!B24</f>
        <v/>
      </c>
      <c r="D136" s="61"/>
      <c r="E136" s="76"/>
      <c r="F136" s="77"/>
      <c r="G136" s="78"/>
    </row>
    <row r="137" spans="2:7" x14ac:dyDescent="0.15">
      <c r="B137" s="37" t="s">
        <v>15</v>
      </c>
      <c r="C137" s="73" t="str">
        <f>VLOOKUP(C136,行业资讯整理!$B$2:$K$31,10,FALSE)</f>
        <v/>
      </c>
      <c r="D137" s="74"/>
      <c r="E137" s="74"/>
      <c r="F137" s="74"/>
      <c r="G137" s="7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0" t="str">
        <f>VLOOKUP(C136,行业资讯整理!$B$2:$K$31,8,FALSE)</f>
        <v/>
      </c>
      <c r="C139" s="71"/>
      <c r="D139" s="71"/>
      <c r="E139" s="71"/>
      <c r="F139" s="71"/>
      <c r="G139" s="72"/>
    </row>
    <row r="140" spans="2:7" ht="67.5" customHeight="1" x14ac:dyDescent="0.15">
      <c r="B140" s="62" t="str">
        <f>VLOOKUP(C136,行业资讯整理!$B$2:$K$31,9,FALSE)</f>
        <v/>
      </c>
      <c r="C140" s="63"/>
      <c r="D140" s="63"/>
      <c r="E140" s="63"/>
      <c r="F140" s="63"/>
      <c r="G140" s="64"/>
    </row>
    <row r="141" spans="2:7" ht="6.75" customHeight="1" x14ac:dyDescent="0.15">
      <c r="B141" s="58"/>
      <c r="C141" s="59"/>
      <c r="D141" s="59"/>
      <c r="E141" s="59"/>
      <c r="F141" s="59"/>
      <c r="G141" s="60"/>
    </row>
    <row r="142" spans="2:7" hidden="1" x14ac:dyDescent="0.15">
      <c r="B142" s="8" t="s">
        <v>14</v>
      </c>
      <c r="C142" s="61" t="str">
        <f>行业资讯整理!B25</f>
        <v/>
      </c>
      <c r="D142" s="61"/>
      <c r="E142" s="76"/>
      <c r="F142" s="77"/>
      <c r="G142" s="78"/>
    </row>
    <row r="143" spans="2:7" x14ac:dyDescent="0.15">
      <c r="B143" s="37" t="s">
        <v>15</v>
      </c>
      <c r="C143" s="73" t="str">
        <f>VLOOKUP(C142,行业资讯整理!$B$2:$K$31,10,FALSE)</f>
        <v/>
      </c>
      <c r="D143" s="74"/>
      <c r="E143" s="74"/>
      <c r="F143" s="74"/>
      <c r="G143" s="7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0" t="str">
        <f>VLOOKUP(C142,行业资讯整理!$B$2:$K$31,8,FALSE)</f>
        <v/>
      </c>
      <c r="C145" s="71"/>
      <c r="D145" s="71"/>
      <c r="E145" s="71"/>
      <c r="F145" s="71"/>
      <c r="G145" s="72"/>
    </row>
    <row r="146" spans="2:7" ht="58.5" customHeight="1" x14ac:dyDescent="0.15">
      <c r="B146" s="62" t="str">
        <f>VLOOKUP(C142,行业资讯整理!$B$2:$K$31,9,FALSE)</f>
        <v/>
      </c>
      <c r="C146" s="63"/>
      <c r="D146" s="63"/>
      <c r="E146" s="63"/>
      <c r="F146" s="63"/>
      <c r="G146" s="64"/>
    </row>
    <row r="147" spans="2:7" ht="7.5" customHeight="1" x14ac:dyDescent="0.15">
      <c r="B147" s="58"/>
      <c r="C147" s="59"/>
      <c r="D147" s="59"/>
      <c r="E147" s="59"/>
      <c r="F147" s="59"/>
      <c r="G147" s="60"/>
    </row>
    <row r="148" spans="2:7" hidden="1" x14ac:dyDescent="0.15">
      <c r="B148" s="8" t="s">
        <v>14</v>
      </c>
      <c r="C148" s="61" t="str">
        <f>行业资讯整理!B26</f>
        <v/>
      </c>
      <c r="D148" s="61"/>
      <c r="E148" s="76"/>
      <c r="F148" s="77"/>
      <c r="G148" s="78"/>
    </row>
    <row r="149" spans="2:7" x14ac:dyDescent="0.15">
      <c r="B149" s="37" t="s">
        <v>15</v>
      </c>
      <c r="C149" s="73" t="str">
        <f>VLOOKUP(C148,行业资讯整理!$B$2:$K$31,10,FALSE)</f>
        <v/>
      </c>
      <c r="D149" s="74"/>
      <c r="E149" s="74"/>
      <c r="F149" s="74"/>
      <c r="G149" s="7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0" t="str">
        <f>VLOOKUP(C148,行业资讯整理!$B$2:$K$31,8,FALSE)</f>
        <v/>
      </c>
      <c r="C151" s="71"/>
      <c r="D151" s="71"/>
      <c r="E151" s="71"/>
      <c r="F151" s="71"/>
      <c r="G151" s="72"/>
    </row>
    <row r="152" spans="2:7" ht="158.25" customHeight="1" x14ac:dyDescent="0.15">
      <c r="B152" s="62" t="str">
        <f>VLOOKUP(C148,行业资讯整理!$B$2:$K$31,9,FALSE)</f>
        <v/>
      </c>
      <c r="C152" s="63"/>
      <c r="D152" s="63"/>
      <c r="E152" s="63"/>
      <c r="F152" s="63"/>
      <c r="G152" s="64"/>
    </row>
    <row r="153" spans="2:7" ht="7.5" customHeight="1" x14ac:dyDescent="0.15">
      <c r="B153" s="58"/>
      <c r="C153" s="59"/>
      <c r="D153" s="59"/>
      <c r="E153" s="59"/>
      <c r="F153" s="59"/>
      <c r="G153" s="60"/>
    </row>
    <row r="154" spans="2:7" hidden="1" x14ac:dyDescent="0.15">
      <c r="B154" s="8" t="s">
        <v>14</v>
      </c>
      <c r="C154" s="61" t="str">
        <f>行业资讯整理!B27</f>
        <v/>
      </c>
      <c r="D154" s="61"/>
      <c r="E154" s="76"/>
      <c r="F154" s="77"/>
      <c r="G154" s="78"/>
    </row>
    <row r="155" spans="2:7" x14ac:dyDescent="0.15">
      <c r="B155" s="37" t="s">
        <v>15</v>
      </c>
      <c r="C155" s="73" t="str">
        <f>VLOOKUP(C154,行业资讯整理!$B$2:$K$31,10,FALSE)</f>
        <v/>
      </c>
      <c r="D155" s="74"/>
      <c r="E155" s="74"/>
      <c r="F155" s="74"/>
      <c r="G155" s="7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0" t="str">
        <f>VLOOKUP(C154,行业资讯整理!$B$2:$K$31,8,FALSE)</f>
        <v/>
      </c>
      <c r="C157" s="71"/>
      <c r="D157" s="71"/>
      <c r="E157" s="71"/>
      <c r="F157" s="71"/>
      <c r="G157" s="72"/>
    </row>
    <row r="158" spans="2:7" ht="69.75" customHeight="1" x14ac:dyDescent="0.15">
      <c r="B158" s="62" t="str">
        <f>VLOOKUP(C154,行业资讯整理!$B$2:$K$31,9,FALSE)</f>
        <v/>
      </c>
      <c r="C158" s="63"/>
      <c r="D158" s="63"/>
      <c r="E158" s="63"/>
      <c r="F158" s="63"/>
      <c r="G158" s="64"/>
    </row>
    <row r="159" spans="2:7" ht="8.25" customHeight="1" x14ac:dyDescent="0.15">
      <c r="B159" s="58"/>
      <c r="C159" s="59"/>
      <c r="D159" s="59"/>
      <c r="E159" s="59"/>
      <c r="F159" s="59"/>
      <c r="G159" s="60"/>
    </row>
    <row r="160" spans="2:7" hidden="1" x14ac:dyDescent="0.15">
      <c r="B160" s="8" t="s">
        <v>14</v>
      </c>
      <c r="C160" s="61" t="str">
        <f>行业资讯整理!B28</f>
        <v/>
      </c>
      <c r="D160" s="61"/>
      <c r="E160" s="76"/>
      <c r="F160" s="77"/>
      <c r="G160" s="78"/>
    </row>
    <row r="161" spans="2:7" x14ac:dyDescent="0.15">
      <c r="B161" s="37" t="s">
        <v>15</v>
      </c>
      <c r="C161" s="73" t="str">
        <f>VLOOKUP(C160,行业资讯整理!$B$2:$K$31,10,FALSE)</f>
        <v/>
      </c>
      <c r="D161" s="74"/>
      <c r="E161" s="74"/>
      <c r="F161" s="74"/>
      <c r="G161" s="7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0" t="str">
        <f>VLOOKUP(C160,行业资讯整理!$B$2:$K$31,8,FALSE)</f>
        <v/>
      </c>
      <c r="C163" s="71"/>
      <c r="D163" s="71"/>
      <c r="E163" s="71"/>
      <c r="F163" s="71"/>
      <c r="G163" s="72"/>
    </row>
    <row r="164" spans="2:7" ht="72" customHeight="1" x14ac:dyDescent="0.15">
      <c r="B164" s="62" t="str">
        <f>VLOOKUP(C160,行业资讯整理!$B$2:$K$31,9,FALSE)</f>
        <v/>
      </c>
      <c r="C164" s="63"/>
      <c r="D164" s="63"/>
      <c r="E164" s="63"/>
      <c r="F164" s="63"/>
      <c r="G164" s="64"/>
    </row>
    <row r="165" spans="2:7" ht="8.25" customHeight="1" x14ac:dyDescent="0.15">
      <c r="B165" s="58"/>
      <c r="C165" s="59"/>
      <c r="D165" s="59"/>
      <c r="E165" s="59"/>
      <c r="F165" s="59"/>
      <c r="G165" s="60"/>
    </row>
    <row r="166" spans="2:7" hidden="1" x14ac:dyDescent="0.15">
      <c r="B166" s="8" t="s">
        <v>14</v>
      </c>
      <c r="C166" s="61" t="str">
        <f>行业资讯整理!B29</f>
        <v/>
      </c>
      <c r="D166" s="61"/>
      <c r="E166" s="76"/>
      <c r="F166" s="77"/>
      <c r="G166" s="78"/>
    </row>
    <row r="167" spans="2:7" x14ac:dyDescent="0.15">
      <c r="B167" s="37" t="s">
        <v>15</v>
      </c>
      <c r="C167" s="73" t="str">
        <f>VLOOKUP(C166,行业资讯整理!$B$2:$K$31,10,FALSE)</f>
        <v/>
      </c>
      <c r="D167" s="74"/>
      <c r="E167" s="74"/>
      <c r="F167" s="74"/>
      <c r="G167" s="7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0" t="str">
        <f>VLOOKUP(C166,行业资讯整理!$B$2:$K$31,8,FALSE)</f>
        <v/>
      </c>
      <c r="C169" s="71"/>
      <c r="D169" s="71"/>
      <c r="E169" s="71"/>
      <c r="F169" s="71"/>
      <c r="G169" s="72"/>
    </row>
    <row r="170" spans="2:7" ht="102.75" customHeight="1" x14ac:dyDescent="0.15">
      <c r="B170" s="62" t="str">
        <f>VLOOKUP(C166,行业资讯整理!$B$2:$K$31,9,FALSE)</f>
        <v/>
      </c>
      <c r="C170" s="63"/>
      <c r="D170" s="63"/>
      <c r="E170" s="63"/>
      <c r="F170" s="63"/>
      <c r="G170" s="64"/>
    </row>
    <row r="171" spans="2:7" ht="7.5" customHeight="1" x14ac:dyDescent="0.15">
      <c r="B171" s="58"/>
      <c r="C171" s="59"/>
      <c r="D171" s="59"/>
      <c r="E171" s="59"/>
      <c r="F171" s="59"/>
      <c r="G171" s="60"/>
    </row>
    <row r="172" spans="2:7" hidden="1" x14ac:dyDescent="0.15">
      <c r="B172" s="8" t="s">
        <v>14</v>
      </c>
      <c r="C172" s="61" t="str">
        <f>行业资讯整理!B30</f>
        <v/>
      </c>
      <c r="D172" s="61"/>
      <c r="E172" s="76"/>
      <c r="F172" s="77"/>
      <c r="G172" s="78"/>
    </row>
    <row r="173" spans="2:7" x14ac:dyDescent="0.15">
      <c r="B173" s="37" t="s">
        <v>15</v>
      </c>
      <c r="C173" s="73" t="str">
        <f>VLOOKUP(C172,行业资讯整理!$B$2:$K$31,10,FALSE)</f>
        <v/>
      </c>
      <c r="D173" s="74"/>
      <c r="E173" s="74"/>
      <c r="F173" s="74"/>
      <c r="G173" s="7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0" t="str">
        <f>VLOOKUP(C172,行业资讯整理!$B$2:$K$31,8,FALSE)</f>
        <v/>
      </c>
      <c r="C175" s="71"/>
      <c r="D175" s="71"/>
      <c r="E175" s="71"/>
      <c r="F175" s="71"/>
      <c r="G175" s="72"/>
    </row>
    <row r="176" spans="2:7" ht="132" customHeight="1" x14ac:dyDescent="0.15">
      <c r="B176" s="62" t="str">
        <f>VLOOKUP(C172,行业资讯整理!$B$2:$K$31,9,FALSE)</f>
        <v/>
      </c>
      <c r="C176" s="63"/>
      <c r="D176" s="63"/>
      <c r="E176" s="63"/>
      <c r="F176" s="63"/>
      <c r="G176" s="64"/>
    </row>
    <row r="177" spans="2:7" ht="9" customHeight="1" x14ac:dyDescent="0.15">
      <c r="B177" s="58"/>
      <c r="C177" s="59"/>
      <c r="D177" s="59"/>
      <c r="E177" s="59"/>
      <c r="F177" s="59"/>
      <c r="G177" s="60"/>
    </row>
    <row r="178" spans="2:7" hidden="1" x14ac:dyDescent="0.15">
      <c r="B178" s="8" t="s">
        <v>14</v>
      </c>
      <c r="C178" s="61" t="str">
        <f>行业资讯整理!B31</f>
        <v/>
      </c>
      <c r="D178" s="61"/>
      <c r="E178" s="76"/>
      <c r="F178" s="77"/>
      <c r="G178" s="78"/>
    </row>
    <row r="179" spans="2:7" x14ac:dyDescent="0.15">
      <c r="B179" s="37" t="s">
        <v>15</v>
      </c>
      <c r="C179" s="73" t="str">
        <f>VLOOKUP(C178,行业资讯整理!$B$2:$K$31,10,FALSE)</f>
        <v/>
      </c>
      <c r="D179" s="74"/>
      <c r="E179" s="74"/>
      <c r="F179" s="74"/>
      <c r="G179" s="7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0" t="str">
        <f>VLOOKUP(C178,行业资讯整理!$B$2:$K$31,8,FALSE)</f>
        <v/>
      </c>
      <c r="C181" s="71"/>
      <c r="D181" s="71"/>
      <c r="E181" s="71"/>
      <c r="F181" s="71"/>
      <c r="G181" s="72"/>
    </row>
    <row r="182" spans="2:7" ht="70.5" customHeight="1" x14ac:dyDescent="0.15">
      <c r="B182" s="62" t="str">
        <f>VLOOKUP(C178,行业资讯整理!$B$2:$K$31,9,FALSE)</f>
        <v/>
      </c>
      <c r="C182" s="63"/>
      <c r="D182" s="63"/>
      <c r="E182" s="63"/>
      <c r="F182" s="63"/>
      <c r="G182" s="64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636"/>
  <sheetViews>
    <sheetView tabSelected="1" topLeftCell="B1" zoomScale="89" zoomScaleNormal="89" workbookViewId="0">
      <selection activeCell="E1636" sqref="E1636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</sheetData>
  <autoFilter ref="A1:F1636">
    <filterColumn colId="1">
      <filters>
        <dateGroupItem year="2017" month="9" day="18" dateTimeGrouping="day"/>
        <dateGroupItem year="2017" month="9" day="19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</hyperlinks>
  <pageMargins left="0.7" right="0.7" top="0.75" bottom="0.75" header="0.3" footer="0.3"/>
  <pageSetup paperSize="9" orientation="portrait" horizontalDpi="1200" verticalDpi="1200" r:id="rId16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2017-09-19T23:21:30Z</dcterms:modified>
</cp:coreProperties>
</file>