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6BA37D1E-1C2F-4315-AACC-9CBA953A7191}" xr6:coauthVersionLast="47" xr6:coauthVersionMax="47" xr10:uidLastSave="{00000000-0000-0000-0000-000000000000}"/>
  <bookViews>
    <workbookView xWindow="-120" yWindow="-120" windowWidth="29040" windowHeight="15840" tabRatio="892" activeTab="10"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0" i="1" l="1"/>
  <c r="P40" i="5"/>
  <c r="L40" i="5"/>
  <c r="O38" i="5"/>
  <c r="J38" i="5"/>
  <c r="R31" i="5"/>
  <c r="O25" i="1"/>
  <c r="K25" i="1"/>
  <c r="G25" i="1"/>
  <c r="C25" i="1"/>
  <c r="N24" i="1"/>
  <c r="J24" i="1"/>
  <c r="F24" i="1"/>
  <c r="B24" i="1"/>
  <c r="M23" i="1"/>
  <c r="I23" i="1"/>
  <c r="E23" i="1"/>
  <c r="A23" i="1"/>
  <c r="L22" i="1"/>
  <c r="H22" i="1"/>
  <c r="D22" i="1"/>
  <c r="O21" i="1"/>
  <c r="K21" i="1"/>
  <c r="G21" i="1"/>
  <c r="C21" i="1"/>
  <c r="N20" i="1"/>
  <c r="J20" i="1"/>
  <c r="F20" i="1"/>
  <c r="B20" i="1"/>
  <c r="M19" i="1"/>
  <c r="I19" i="1"/>
  <c r="E19" i="1"/>
  <c r="A19" i="1"/>
  <c r="L18" i="1"/>
  <c r="H18" i="1"/>
  <c r="D18" i="1"/>
  <c r="O17" i="1"/>
  <c r="K17" i="1"/>
  <c r="G17" i="1"/>
  <c r="C17" i="1"/>
  <c r="N16" i="1"/>
  <c r="J16" i="1"/>
  <c r="F16" i="1"/>
  <c r="B16" i="1"/>
  <c r="M15" i="1"/>
  <c r="I15" i="1"/>
  <c r="E15" i="1"/>
  <c r="A15" i="1"/>
  <c r="L14" i="1"/>
  <c r="H14" i="1"/>
  <c r="D14" i="1"/>
  <c r="O13" i="1"/>
  <c r="K13" i="1"/>
  <c r="G13" i="1"/>
  <c r="C13" i="1"/>
  <c r="N12" i="1"/>
  <c r="J12" i="1"/>
  <c r="F12" i="1"/>
  <c r="B12" i="1"/>
  <c r="M11" i="1"/>
  <c r="I11" i="1"/>
  <c r="E11" i="1"/>
  <c r="A11" i="1"/>
  <c r="L10" i="1"/>
  <c r="H10" i="1"/>
  <c r="D10" i="1"/>
  <c r="J17" i="1"/>
  <c r="B17" i="1"/>
  <c r="I16" i="1"/>
  <c r="A16" i="1"/>
  <c r="H15" i="1"/>
  <c r="O14" i="1"/>
  <c r="K14" i="1"/>
  <c r="C14" i="1"/>
  <c r="J13" i="1"/>
  <c r="B13" i="1"/>
  <c r="M12" i="1"/>
  <c r="E12" i="1"/>
  <c r="L11" i="1"/>
  <c r="H11" i="1"/>
  <c r="O10" i="1"/>
  <c r="G10" i="1"/>
  <c r="M25" i="1"/>
  <c r="E25" i="1"/>
  <c r="A25" i="1"/>
  <c r="L24" i="1"/>
  <c r="D24" i="1"/>
  <c r="K23" i="1"/>
  <c r="C23" i="1"/>
  <c r="J22" i="1"/>
  <c r="B22" i="1"/>
  <c r="I21" i="1"/>
  <c r="L20" i="1"/>
  <c r="D20" i="1"/>
  <c r="K19" i="1"/>
  <c r="C19" i="1"/>
  <c r="J18" i="1"/>
  <c r="M17" i="1"/>
  <c r="E17" i="1"/>
  <c r="A17" i="1"/>
  <c r="H16" i="1"/>
  <c r="O15" i="1"/>
  <c r="G15" i="1"/>
  <c r="N14" i="1"/>
  <c r="F14" i="1"/>
  <c r="M13" i="1"/>
  <c r="E13" i="1"/>
  <c r="H12" i="1"/>
  <c r="O11" i="1"/>
  <c r="G11" i="1"/>
  <c r="N10" i="1"/>
  <c r="F10" i="1"/>
  <c r="L25" i="1"/>
  <c r="D25" i="1"/>
  <c r="O24" i="1"/>
  <c r="K24" i="1"/>
  <c r="G24" i="1"/>
  <c r="C24" i="1"/>
  <c r="J23" i="1"/>
  <c r="B23" i="1"/>
  <c r="M22" i="1"/>
  <c r="E22" i="1"/>
  <c r="L21" i="1"/>
  <c r="D21" i="1"/>
  <c r="K20" i="1"/>
  <c r="C20" i="1"/>
  <c r="F19" i="1"/>
  <c r="M18" i="1"/>
  <c r="E18" i="1"/>
  <c r="L17" i="1"/>
  <c r="D17" i="1"/>
  <c r="O16" i="1"/>
  <c r="G16" i="1"/>
  <c r="N25" i="1"/>
  <c r="J25" i="1"/>
  <c r="F25" i="1"/>
  <c r="B25" i="1"/>
  <c r="M24" i="1"/>
  <c r="I24" i="1"/>
  <c r="E24" i="1"/>
  <c r="A24" i="1"/>
  <c r="L23" i="1"/>
  <c r="H23" i="1"/>
  <c r="D23" i="1"/>
  <c r="O22" i="1"/>
  <c r="K22" i="1"/>
  <c r="G22" i="1"/>
  <c r="C22" i="1"/>
  <c r="N21" i="1"/>
  <c r="J21" i="1"/>
  <c r="F21" i="1"/>
  <c r="B21" i="1"/>
  <c r="M20" i="1"/>
  <c r="I20" i="1"/>
  <c r="E20" i="1"/>
  <c r="A20" i="1"/>
  <c r="L19" i="1"/>
  <c r="H19" i="1"/>
  <c r="D19" i="1"/>
  <c r="O18" i="1"/>
  <c r="K18" i="1"/>
  <c r="G18" i="1"/>
  <c r="C18" i="1"/>
  <c r="N17" i="1"/>
  <c r="F17" i="1"/>
  <c r="M16" i="1"/>
  <c r="E16" i="1"/>
  <c r="L15" i="1"/>
  <c r="D15" i="1"/>
  <c r="G14" i="1"/>
  <c r="N13" i="1"/>
  <c r="F13" i="1"/>
  <c r="I12" i="1"/>
  <c r="A12" i="1"/>
  <c r="D11" i="1"/>
  <c r="K10" i="1"/>
  <c r="C10" i="1"/>
  <c r="I25" i="1"/>
  <c r="H24" i="1"/>
  <c r="O23" i="1"/>
  <c r="G23" i="1"/>
  <c r="N22" i="1"/>
  <c r="F22" i="1"/>
  <c r="M21" i="1"/>
  <c r="E21" i="1"/>
  <c r="A21" i="1"/>
  <c r="H20" i="1"/>
  <c r="O19" i="1"/>
  <c r="G19" i="1"/>
  <c r="N18" i="1"/>
  <c r="F18" i="1"/>
  <c r="B18" i="1"/>
  <c r="I17" i="1"/>
  <c r="L16" i="1"/>
  <c r="D16" i="1"/>
  <c r="K15" i="1"/>
  <c r="C15" i="1"/>
  <c r="J14" i="1"/>
  <c r="B14" i="1"/>
  <c r="I13" i="1"/>
  <c r="A13" i="1"/>
  <c r="L12" i="1"/>
  <c r="D12" i="1"/>
  <c r="K11" i="1"/>
  <c r="C11" i="1"/>
  <c r="J10" i="1"/>
  <c r="B10" i="1"/>
  <c r="H25" i="1"/>
  <c r="N23" i="1"/>
  <c r="F23" i="1"/>
  <c r="I22" i="1"/>
  <c r="A22" i="1"/>
  <c r="H21" i="1"/>
  <c r="O20" i="1"/>
  <c r="G20" i="1"/>
  <c r="N19" i="1"/>
  <c r="J19" i="1"/>
  <c r="B19" i="1"/>
  <c r="I18" i="1"/>
  <c r="A18" i="1"/>
  <c r="H17" i="1"/>
  <c r="K16" i="1"/>
  <c r="C16" i="1"/>
  <c r="J15" i="1"/>
  <c r="N15" i="1"/>
  <c r="I14" i="1"/>
  <c r="H13" i="1"/>
  <c r="G12" i="1"/>
  <c r="F11" i="1"/>
  <c r="E10" i="1"/>
  <c r="F15" i="1"/>
  <c r="E14" i="1"/>
  <c r="D13" i="1"/>
  <c r="C12" i="1"/>
  <c r="B11" i="1"/>
  <c r="A14" i="1"/>
  <c r="O12" i="1"/>
  <c r="N11" i="1"/>
  <c r="M10" i="1"/>
  <c r="L13" i="1"/>
  <c r="K12" i="1"/>
  <c r="J11" i="1"/>
  <c r="I10" i="1"/>
  <c r="B15" i="1"/>
  <c r="M14" i="1"/>
  <c r="A10" i="1"/>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5" i="8"/>
  <c r="P903" i="13" l="1"/>
  <c r="O903" i="13"/>
  <c r="N903" i="13"/>
  <c r="M903" i="13"/>
  <c r="L903" i="13"/>
  <c r="K903" i="13"/>
  <c r="J903" i="13"/>
  <c r="I903" i="13"/>
  <c r="H903" i="13"/>
  <c r="G903" i="13"/>
  <c r="F903" i="13"/>
  <c r="E903" i="13"/>
  <c r="D903" i="13"/>
  <c r="C903" i="13"/>
  <c r="B903" i="13"/>
  <c r="A903" i="13" s="1"/>
  <c r="P902" i="13"/>
  <c r="O902" i="13"/>
  <c r="N902" i="13"/>
  <c r="M902" i="13"/>
  <c r="L902" i="13"/>
  <c r="K902" i="13"/>
  <c r="J902" i="13"/>
  <c r="I902" i="13"/>
  <c r="H902" i="13"/>
  <c r="G902" i="13"/>
  <c r="F902" i="13"/>
  <c r="E902" i="13"/>
  <c r="D902" i="13"/>
  <c r="C902" i="13"/>
  <c r="B902" i="13"/>
  <c r="P901" i="13"/>
  <c r="O901" i="13"/>
  <c r="N901" i="13"/>
  <c r="M901" i="13"/>
  <c r="L901" i="13"/>
  <c r="K901" i="13"/>
  <c r="J901" i="13"/>
  <c r="I901" i="13"/>
  <c r="H901" i="13"/>
  <c r="G901" i="13"/>
  <c r="F901" i="13"/>
  <c r="E901" i="13"/>
  <c r="D901" i="13"/>
  <c r="C901" i="13"/>
  <c r="B901" i="13"/>
  <c r="A901" i="13" s="1"/>
  <c r="P900" i="13"/>
  <c r="O900" i="13"/>
  <c r="N900" i="13"/>
  <c r="M900" i="13"/>
  <c r="L900" i="13"/>
  <c r="K900" i="13"/>
  <c r="J900" i="13"/>
  <c r="I900" i="13"/>
  <c r="H900" i="13"/>
  <c r="G900" i="13"/>
  <c r="F900" i="13"/>
  <c r="E900" i="13"/>
  <c r="D900" i="13"/>
  <c r="C900" i="13"/>
  <c r="B900" i="13"/>
  <c r="A900" i="13" s="1"/>
  <c r="P899" i="13"/>
  <c r="O899" i="13"/>
  <c r="N899" i="13"/>
  <c r="M899" i="13"/>
  <c r="L899" i="13"/>
  <c r="K899" i="13"/>
  <c r="J899" i="13"/>
  <c r="I899" i="13"/>
  <c r="H899" i="13"/>
  <c r="G899" i="13"/>
  <c r="F899" i="13"/>
  <c r="E899" i="13"/>
  <c r="D899" i="13"/>
  <c r="C899" i="13"/>
  <c r="B899" i="13"/>
  <c r="A899" i="13" s="1"/>
  <c r="P898" i="13"/>
  <c r="O898" i="13"/>
  <c r="N898" i="13"/>
  <c r="M898" i="13"/>
  <c r="L898" i="13"/>
  <c r="K898" i="13"/>
  <c r="J898" i="13"/>
  <c r="I898" i="13"/>
  <c r="H898" i="13"/>
  <c r="G898" i="13"/>
  <c r="F898" i="13"/>
  <c r="E898" i="13"/>
  <c r="D898" i="13"/>
  <c r="C898" i="13"/>
  <c r="B898" i="13"/>
  <c r="P897" i="13"/>
  <c r="O897" i="13"/>
  <c r="N897" i="13"/>
  <c r="M897" i="13"/>
  <c r="L897" i="13"/>
  <c r="K897" i="13"/>
  <c r="J897" i="13"/>
  <c r="I897" i="13"/>
  <c r="H897" i="13"/>
  <c r="G897" i="13"/>
  <c r="F897" i="13"/>
  <c r="E897" i="13"/>
  <c r="D897" i="13"/>
  <c r="C897" i="13"/>
  <c r="B897" i="13"/>
  <c r="P896" i="13"/>
  <c r="O896" i="13"/>
  <c r="N896" i="13"/>
  <c r="M896" i="13"/>
  <c r="L896" i="13"/>
  <c r="K896" i="13"/>
  <c r="J896" i="13"/>
  <c r="I896" i="13"/>
  <c r="H896" i="13"/>
  <c r="G896" i="13"/>
  <c r="F896" i="13"/>
  <c r="E896" i="13"/>
  <c r="D896" i="13"/>
  <c r="C896" i="13"/>
  <c r="B896" i="13"/>
  <c r="A896" i="13" s="1"/>
  <c r="P895" i="13"/>
  <c r="O895" i="13"/>
  <c r="N895" i="13"/>
  <c r="M895" i="13"/>
  <c r="L895" i="13"/>
  <c r="K895" i="13"/>
  <c r="J895" i="13"/>
  <c r="I895" i="13"/>
  <c r="H895" i="13"/>
  <c r="G895" i="13"/>
  <c r="F895" i="13"/>
  <c r="E895" i="13"/>
  <c r="D895" i="13"/>
  <c r="C895" i="13"/>
  <c r="B895" i="13"/>
  <c r="A895" i="13" s="1"/>
  <c r="P894" i="13"/>
  <c r="O894" i="13"/>
  <c r="N894" i="13"/>
  <c r="M894" i="13"/>
  <c r="L894" i="13"/>
  <c r="K894" i="13"/>
  <c r="J894" i="13"/>
  <c r="I894" i="13"/>
  <c r="H894" i="13"/>
  <c r="G894" i="13"/>
  <c r="F894" i="13"/>
  <c r="E894" i="13"/>
  <c r="D894" i="13"/>
  <c r="C894" i="13"/>
  <c r="B894" i="13"/>
  <c r="A894" i="13" s="1"/>
  <c r="P893" i="13"/>
  <c r="O893" i="13"/>
  <c r="N893" i="13"/>
  <c r="M893" i="13"/>
  <c r="L893" i="13"/>
  <c r="K893" i="13"/>
  <c r="J893" i="13"/>
  <c r="I893" i="13"/>
  <c r="H893" i="13"/>
  <c r="G893" i="13"/>
  <c r="F893" i="13"/>
  <c r="E893" i="13"/>
  <c r="D893" i="13"/>
  <c r="C893" i="13"/>
  <c r="B893" i="13"/>
  <c r="P892" i="13"/>
  <c r="O892" i="13"/>
  <c r="N892" i="13"/>
  <c r="M892" i="13"/>
  <c r="L892" i="13"/>
  <c r="K892" i="13"/>
  <c r="J892" i="13"/>
  <c r="I892" i="13"/>
  <c r="H892" i="13"/>
  <c r="G892" i="13"/>
  <c r="F892" i="13"/>
  <c r="E892" i="13"/>
  <c r="D892" i="13"/>
  <c r="C892" i="13"/>
  <c r="B892" i="13"/>
  <c r="A892" i="13" s="1"/>
  <c r="P891" i="13"/>
  <c r="O891" i="13"/>
  <c r="N891" i="13"/>
  <c r="M891" i="13"/>
  <c r="L891" i="13"/>
  <c r="K891" i="13"/>
  <c r="J891" i="13"/>
  <c r="I891" i="13"/>
  <c r="H891" i="13"/>
  <c r="G891" i="13"/>
  <c r="F891" i="13"/>
  <c r="E891" i="13"/>
  <c r="D891" i="13"/>
  <c r="C891" i="13"/>
  <c r="B891" i="13"/>
  <c r="A891" i="13" s="1"/>
  <c r="P890" i="13"/>
  <c r="O890" i="13"/>
  <c r="N890" i="13"/>
  <c r="M890" i="13"/>
  <c r="L890" i="13"/>
  <c r="K890" i="13"/>
  <c r="J890" i="13"/>
  <c r="I890" i="13"/>
  <c r="H890" i="13"/>
  <c r="G890" i="13"/>
  <c r="F890" i="13"/>
  <c r="E890" i="13"/>
  <c r="D890" i="13"/>
  <c r="C890" i="13"/>
  <c r="B890" i="13"/>
  <c r="P889" i="13"/>
  <c r="O889" i="13"/>
  <c r="N889" i="13"/>
  <c r="M889" i="13"/>
  <c r="L889" i="13"/>
  <c r="K889" i="13"/>
  <c r="J889" i="13"/>
  <c r="I889" i="13"/>
  <c r="H889" i="13"/>
  <c r="G889" i="13"/>
  <c r="F889" i="13"/>
  <c r="E889" i="13"/>
  <c r="D889" i="13"/>
  <c r="C889" i="13"/>
  <c r="B889" i="13"/>
  <c r="P888" i="13"/>
  <c r="O888" i="13"/>
  <c r="N888" i="13"/>
  <c r="M888" i="13"/>
  <c r="L888" i="13"/>
  <c r="K888" i="13"/>
  <c r="J888" i="13"/>
  <c r="I888" i="13"/>
  <c r="H888" i="13"/>
  <c r="G888" i="13"/>
  <c r="F888" i="13"/>
  <c r="E888" i="13"/>
  <c r="D888" i="13"/>
  <c r="C888" i="13"/>
  <c r="B888" i="13"/>
  <c r="A888" i="13" s="1"/>
  <c r="P887" i="13"/>
  <c r="O887" i="13"/>
  <c r="N887" i="13"/>
  <c r="M887" i="13"/>
  <c r="L887" i="13"/>
  <c r="K887" i="13"/>
  <c r="J887" i="13"/>
  <c r="I887" i="13"/>
  <c r="H887" i="13"/>
  <c r="G887" i="13"/>
  <c r="F887" i="13"/>
  <c r="E887" i="13"/>
  <c r="D887" i="13"/>
  <c r="C887" i="13"/>
  <c r="B887" i="13"/>
  <c r="A887" i="13" s="1"/>
  <c r="P886" i="13"/>
  <c r="O886" i="13"/>
  <c r="N886" i="13"/>
  <c r="M886" i="13"/>
  <c r="L886" i="13"/>
  <c r="K886" i="13"/>
  <c r="J886" i="13"/>
  <c r="I886" i="13"/>
  <c r="H886" i="13"/>
  <c r="G886" i="13"/>
  <c r="F886" i="13"/>
  <c r="E886" i="13"/>
  <c r="D886" i="13"/>
  <c r="C886" i="13"/>
  <c r="B886" i="13"/>
  <c r="A886" i="13" s="1"/>
  <c r="P885" i="13"/>
  <c r="O885" i="13"/>
  <c r="N885" i="13"/>
  <c r="M885" i="13"/>
  <c r="L885" i="13"/>
  <c r="K885" i="13"/>
  <c r="J885" i="13"/>
  <c r="I885" i="13"/>
  <c r="H885" i="13"/>
  <c r="G885" i="13"/>
  <c r="F885" i="13"/>
  <c r="E885" i="13"/>
  <c r="D885" i="13"/>
  <c r="C885" i="13"/>
  <c r="B885" i="13"/>
  <c r="A885" i="13" s="1"/>
  <c r="P884" i="13"/>
  <c r="O884" i="13"/>
  <c r="N884" i="13"/>
  <c r="M884" i="13"/>
  <c r="L884" i="13"/>
  <c r="K884" i="13"/>
  <c r="J884" i="13"/>
  <c r="I884" i="13"/>
  <c r="H884" i="13"/>
  <c r="G884" i="13"/>
  <c r="F884" i="13"/>
  <c r="E884" i="13"/>
  <c r="D884" i="13"/>
  <c r="C884" i="13"/>
  <c r="B884" i="13"/>
  <c r="P883" i="13"/>
  <c r="O883" i="13"/>
  <c r="N883" i="13"/>
  <c r="M883" i="13"/>
  <c r="L883" i="13"/>
  <c r="K883" i="13"/>
  <c r="J883" i="13"/>
  <c r="I883" i="13"/>
  <c r="H883" i="13"/>
  <c r="G883" i="13"/>
  <c r="F883" i="13"/>
  <c r="E883" i="13"/>
  <c r="D883" i="13"/>
  <c r="C883" i="13"/>
  <c r="B883" i="13"/>
  <c r="A883" i="13" s="1"/>
  <c r="P882" i="13"/>
  <c r="O882" i="13"/>
  <c r="N882" i="13"/>
  <c r="M882" i="13"/>
  <c r="L882" i="13"/>
  <c r="K882" i="13"/>
  <c r="J882" i="13"/>
  <c r="I882" i="13"/>
  <c r="H882" i="13"/>
  <c r="G882" i="13"/>
  <c r="F882" i="13"/>
  <c r="E882" i="13"/>
  <c r="D882" i="13"/>
  <c r="C882" i="13"/>
  <c r="B882" i="13"/>
  <c r="A882" i="13" s="1"/>
  <c r="P881" i="13"/>
  <c r="O881" i="13"/>
  <c r="N881" i="13"/>
  <c r="M881" i="13"/>
  <c r="L881" i="13"/>
  <c r="K881" i="13"/>
  <c r="J881" i="13"/>
  <c r="I881" i="13"/>
  <c r="H881" i="13"/>
  <c r="G881" i="13"/>
  <c r="F881" i="13"/>
  <c r="E881" i="13"/>
  <c r="D881" i="13"/>
  <c r="C881" i="13"/>
  <c r="B881" i="13"/>
  <c r="P880" i="13"/>
  <c r="O880" i="13"/>
  <c r="N880" i="13"/>
  <c r="M880" i="13"/>
  <c r="L880" i="13"/>
  <c r="K880" i="13"/>
  <c r="J880" i="13"/>
  <c r="I880" i="13"/>
  <c r="H880" i="13"/>
  <c r="G880" i="13"/>
  <c r="F880" i="13"/>
  <c r="E880" i="13"/>
  <c r="D880" i="13"/>
  <c r="C880" i="13"/>
  <c r="B880" i="13"/>
  <c r="A880" i="13" s="1"/>
  <c r="P879" i="13"/>
  <c r="O879" i="13"/>
  <c r="N879" i="13"/>
  <c r="M879" i="13"/>
  <c r="L879" i="13"/>
  <c r="K879" i="13"/>
  <c r="J879" i="13"/>
  <c r="I879" i="13"/>
  <c r="H879" i="13"/>
  <c r="G879" i="13"/>
  <c r="F879" i="13"/>
  <c r="E879" i="13"/>
  <c r="D879" i="13"/>
  <c r="C879" i="13"/>
  <c r="B879" i="13"/>
  <c r="A879" i="13" s="1"/>
  <c r="P878" i="13"/>
  <c r="O878" i="13"/>
  <c r="N878" i="13"/>
  <c r="M878" i="13"/>
  <c r="L878" i="13"/>
  <c r="K878" i="13"/>
  <c r="J878" i="13"/>
  <c r="I878" i="13"/>
  <c r="H878" i="13"/>
  <c r="G878" i="13"/>
  <c r="F878" i="13"/>
  <c r="E878" i="13"/>
  <c r="D878" i="13"/>
  <c r="C878" i="13"/>
  <c r="B878" i="13"/>
  <c r="A878" i="13" s="1"/>
  <c r="P877" i="13"/>
  <c r="O877" i="13"/>
  <c r="N877" i="13"/>
  <c r="M877" i="13"/>
  <c r="L877" i="13"/>
  <c r="K877" i="13"/>
  <c r="J877" i="13"/>
  <c r="I877" i="13"/>
  <c r="H877" i="13"/>
  <c r="G877" i="13"/>
  <c r="F877" i="13"/>
  <c r="E877" i="13"/>
  <c r="D877" i="13"/>
  <c r="C877" i="13"/>
  <c r="B877" i="13"/>
  <c r="A877" i="13" s="1"/>
  <c r="P876" i="13"/>
  <c r="O876" i="13"/>
  <c r="N876" i="13"/>
  <c r="M876" i="13"/>
  <c r="L876" i="13"/>
  <c r="K876" i="13"/>
  <c r="J876" i="13"/>
  <c r="I876" i="13"/>
  <c r="H876" i="13"/>
  <c r="G876" i="13"/>
  <c r="F876" i="13"/>
  <c r="E876" i="13"/>
  <c r="D876" i="13"/>
  <c r="C876" i="13"/>
  <c r="B876" i="13"/>
  <c r="A876" i="13" s="1"/>
  <c r="P875" i="13"/>
  <c r="O875" i="13"/>
  <c r="N875" i="13"/>
  <c r="M875" i="13"/>
  <c r="L875" i="13"/>
  <c r="K875" i="13"/>
  <c r="J875" i="13"/>
  <c r="I875" i="13"/>
  <c r="H875" i="13"/>
  <c r="G875" i="13"/>
  <c r="F875" i="13"/>
  <c r="E875" i="13"/>
  <c r="D875" i="13"/>
  <c r="C875" i="13"/>
  <c r="B875" i="13"/>
  <c r="A875" i="13" s="1"/>
  <c r="P874" i="13"/>
  <c r="O874" i="13"/>
  <c r="N874" i="13"/>
  <c r="M874" i="13"/>
  <c r="L874" i="13"/>
  <c r="K874" i="13"/>
  <c r="J874" i="13"/>
  <c r="I874" i="13"/>
  <c r="H874" i="13"/>
  <c r="G874" i="13"/>
  <c r="F874" i="13"/>
  <c r="E874" i="13"/>
  <c r="D874" i="13"/>
  <c r="C874" i="13"/>
  <c r="B874" i="13"/>
  <c r="P873" i="13"/>
  <c r="O873" i="13"/>
  <c r="N873" i="13"/>
  <c r="M873" i="13"/>
  <c r="L873" i="13"/>
  <c r="K873" i="13"/>
  <c r="J873" i="13"/>
  <c r="I873" i="13"/>
  <c r="H873" i="13"/>
  <c r="G873" i="13"/>
  <c r="F873" i="13"/>
  <c r="E873" i="13"/>
  <c r="D873" i="13"/>
  <c r="C873" i="13"/>
  <c r="B873" i="13"/>
  <c r="P872" i="13"/>
  <c r="O872" i="13"/>
  <c r="N872" i="13"/>
  <c r="M872" i="13"/>
  <c r="L872" i="13"/>
  <c r="K872" i="13"/>
  <c r="J872" i="13"/>
  <c r="I872" i="13"/>
  <c r="H872" i="13"/>
  <c r="G872" i="13"/>
  <c r="F872" i="13"/>
  <c r="E872" i="13"/>
  <c r="D872" i="13"/>
  <c r="C872" i="13"/>
  <c r="B872" i="13"/>
  <c r="A872" i="13" s="1"/>
  <c r="P871" i="13"/>
  <c r="O871" i="13"/>
  <c r="N871" i="13"/>
  <c r="M871" i="13"/>
  <c r="L871" i="13"/>
  <c r="K871" i="13"/>
  <c r="J871" i="13"/>
  <c r="I871" i="13"/>
  <c r="H871" i="13"/>
  <c r="G871" i="13"/>
  <c r="F871" i="13"/>
  <c r="E871" i="13"/>
  <c r="D871" i="13"/>
  <c r="C871" i="13"/>
  <c r="B871" i="13"/>
  <c r="A871" i="13" s="1"/>
  <c r="P870" i="13"/>
  <c r="O870" i="13"/>
  <c r="N870" i="13"/>
  <c r="M870" i="13"/>
  <c r="L870" i="13"/>
  <c r="K870" i="13"/>
  <c r="J870" i="13"/>
  <c r="I870" i="13"/>
  <c r="H870" i="13"/>
  <c r="G870" i="13"/>
  <c r="F870" i="13"/>
  <c r="E870" i="13"/>
  <c r="D870" i="13"/>
  <c r="C870" i="13"/>
  <c r="B870" i="13"/>
  <c r="A870" i="13" s="1"/>
  <c r="P869" i="13"/>
  <c r="O869" i="13"/>
  <c r="N869" i="13"/>
  <c r="M869" i="13"/>
  <c r="L869" i="13"/>
  <c r="K869" i="13"/>
  <c r="J869" i="13"/>
  <c r="I869" i="13"/>
  <c r="H869" i="13"/>
  <c r="G869" i="13"/>
  <c r="F869" i="13"/>
  <c r="E869" i="13"/>
  <c r="D869" i="13"/>
  <c r="C869" i="13"/>
  <c r="B869" i="13"/>
  <c r="A869" i="13" s="1"/>
  <c r="P868" i="13"/>
  <c r="O868" i="13"/>
  <c r="N868" i="13"/>
  <c r="M868" i="13"/>
  <c r="L868" i="13"/>
  <c r="K868" i="13"/>
  <c r="J868" i="13"/>
  <c r="I868" i="13"/>
  <c r="H868" i="13"/>
  <c r="G868" i="13"/>
  <c r="F868" i="13"/>
  <c r="E868" i="13"/>
  <c r="D868" i="13"/>
  <c r="C868" i="13"/>
  <c r="B868" i="13"/>
  <c r="A868" i="13" s="1"/>
  <c r="P867" i="13"/>
  <c r="O867" i="13"/>
  <c r="N867" i="13"/>
  <c r="M867" i="13"/>
  <c r="L867" i="13"/>
  <c r="K867" i="13"/>
  <c r="J867" i="13"/>
  <c r="I867" i="13"/>
  <c r="H867" i="13"/>
  <c r="G867" i="13"/>
  <c r="F867" i="13"/>
  <c r="E867" i="13"/>
  <c r="D867" i="13"/>
  <c r="C867" i="13"/>
  <c r="B867" i="13"/>
  <c r="A867" i="13" s="1"/>
  <c r="P866" i="13"/>
  <c r="O866" i="13"/>
  <c r="N866" i="13"/>
  <c r="M866" i="13"/>
  <c r="L866" i="13"/>
  <c r="K866" i="13"/>
  <c r="J866" i="13"/>
  <c r="I866" i="13"/>
  <c r="H866" i="13"/>
  <c r="G866" i="13"/>
  <c r="F866" i="13"/>
  <c r="E866" i="13"/>
  <c r="D866" i="13"/>
  <c r="C866" i="13"/>
  <c r="B866" i="13"/>
  <c r="A866" i="13" s="1"/>
  <c r="P865" i="13"/>
  <c r="O865" i="13"/>
  <c r="N865" i="13"/>
  <c r="M865" i="13"/>
  <c r="L865" i="13"/>
  <c r="K865" i="13"/>
  <c r="J865" i="13"/>
  <c r="I865" i="13"/>
  <c r="H865" i="13"/>
  <c r="G865" i="13"/>
  <c r="F865" i="13"/>
  <c r="E865" i="13"/>
  <c r="D865" i="13"/>
  <c r="C865" i="13"/>
  <c r="B865" i="13"/>
  <c r="P864" i="13"/>
  <c r="O864" i="13"/>
  <c r="N864" i="13"/>
  <c r="M864" i="13"/>
  <c r="L864" i="13"/>
  <c r="K864" i="13"/>
  <c r="J864" i="13"/>
  <c r="I864" i="13"/>
  <c r="H864" i="13"/>
  <c r="G864" i="13"/>
  <c r="F864" i="13"/>
  <c r="E864" i="13"/>
  <c r="D864" i="13"/>
  <c r="C864" i="13"/>
  <c r="B864" i="13"/>
  <c r="A864" i="13" s="1"/>
  <c r="P863" i="13"/>
  <c r="O863" i="13"/>
  <c r="N863" i="13"/>
  <c r="M863" i="13"/>
  <c r="L863" i="13"/>
  <c r="K863" i="13"/>
  <c r="J863" i="13"/>
  <c r="I863" i="13"/>
  <c r="H863" i="13"/>
  <c r="G863" i="13"/>
  <c r="F863" i="13"/>
  <c r="E863" i="13"/>
  <c r="D863" i="13"/>
  <c r="C863" i="13"/>
  <c r="B863" i="13"/>
  <c r="A863" i="13" s="1"/>
  <c r="P862" i="13"/>
  <c r="O862" i="13"/>
  <c r="N862" i="13"/>
  <c r="M862" i="13"/>
  <c r="L862" i="13"/>
  <c r="K862" i="13"/>
  <c r="J862" i="13"/>
  <c r="I862" i="13"/>
  <c r="H862" i="13"/>
  <c r="G862" i="13"/>
  <c r="F862" i="13"/>
  <c r="E862" i="13"/>
  <c r="D862" i="13"/>
  <c r="C862" i="13"/>
  <c r="B862" i="13"/>
  <c r="A862" i="13" s="1"/>
  <c r="P861" i="13"/>
  <c r="O861" i="13"/>
  <c r="N861" i="13"/>
  <c r="M861" i="13"/>
  <c r="L861" i="13"/>
  <c r="K861" i="13"/>
  <c r="J861" i="13"/>
  <c r="I861" i="13"/>
  <c r="H861" i="13"/>
  <c r="G861" i="13"/>
  <c r="F861" i="13"/>
  <c r="E861" i="13"/>
  <c r="D861" i="13"/>
  <c r="C861" i="13"/>
  <c r="B861" i="13"/>
  <c r="P860" i="13"/>
  <c r="O860" i="13"/>
  <c r="N860" i="13"/>
  <c r="M860" i="13"/>
  <c r="L860" i="13"/>
  <c r="K860" i="13"/>
  <c r="J860" i="13"/>
  <c r="I860" i="13"/>
  <c r="H860" i="13"/>
  <c r="G860" i="13"/>
  <c r="F860" i="13"/>
  <c r="E860" i="13"/>
  <c r="D860" i="13"/>
  <c r="C860" i="13"/>
  <c r="B860" i="13"/>
  <c r="A860" i="13" s="1"/>
  <c r="P859" i="13"/>
  <c r="O859" i="13"/>
  <c r="N859" i="13"/>
  <c r="M859" i="13"/>
  <c r="L859" i="13"/>
  <c r="K859" i="13"/>
  <c r="J859" i="13"/>
  <c r="I859" i="13"/>
  <c r="H859" i="13"/>
  <c r="G859" i="13"/>
  <c r="F859" i="13"/>
  <c r="E859" i="13"/>
  <c r="D859" i="13"/>
  <c r="C859" i="13"/>
  <c r="B859" i="13"/>
  <c r="A859" i="13" s="1"/>
  <c r="P858" i="13"/>
  <c r="O858" i="13"/>
  <c r="N858" i="13"/>
  <c r="M858" i="13"/>
  <c r="L858" i="13"/>
  <c r="K858" i="13"/>
  <c r="J858" i="13"/>
  <c r="I858" i="13"/>
  <c r="H858" i="13"/>
  <c r="G858" i="13"/>
  <c r="F858" i="13"/>
  <c r="E858" i="13"/>
  <c r="D858" i="13"/>
  <c r="C858" i="13"/>
  <c r="B858" i="13"/>
  <c r="A858" i="13" s="1"/>
  <c r="P857" i="13"/>
  <c r="O857" i="13"/>
  <c r="N857" i="13"/>
  <c r="M857" i="13"/>
  <c r="L857" i="13"/>
  <c r="K857" i="13"/>
  <c r="J857" i="13"/>
  <c r="I857" i="13"/>
  <c r="H857" i="13"/>
  <c r="G857" i="13"/>
  <c r="F857" i="13"/>
  <c r="E857" i="13"/>
  <c r="D857" i="13"/>
  <c r="C857" i="13"/>
  <c r="B857" i="13"/>
  <c r="P856" i="13"/>
  <c r="O856" i="13"/>
  <c r="N856" i="13"/>
  <c r="M856" i="13"/>
  <c r="L856" i="13"/>
  <c r="K856" i="13"/>
  <c r="J856" i="13"/>
  <c r="I856" i="13"/>
  <c r="H856" i="13"/>
  <c r="G856" i="13"/>
  <c r="F856" i="13"/>
  <c r="E856" i="13"/>
  <c r="D856" i="13"/>
  <c r="C856" i="13"/>
  <c r="B856" i="13"/>
  <c r="A856" i="13" s="1"/>
  <c r="P855" i="13"/>
  <c r="O855" i="13"/>
  <c r="N855" i="13"/>
  <c r="M855" i="13"/>
  <c r="L855" i="13"/>
  <c r="K855" i="13"/>
  <c r="J855" i="13"/>
  <c r="I855" i="13"/>
  <c r="H855" i="13"/>
  <c r="G855" i="13"/>
  <c r="F855" i="13"/>
  <c r="E855" i="13"/>
  <c r="D855" i="13"/>
  <c r="C855" i="13"/>
  <c r="B855" i="13"/>
  <c r="A855" i="13" s="1"/>
  <c r="P854" i="13"/>
  <c r="O854" i="13"/>
  <c r="N854" i="13"/>
  <c r="M854" i="13"/>
  <c r="L854" i="13"/>
  <c r="K854" i="13"/>
  <c r="J854" i="13"/>
  <c r="I854" i="13"/>
  <c r="H854" i="13"/>
  <c r="G854" i="13"/>
  <c r="F854" i="13"/>
  <c r="E854" i="13"/>
  <c r="D854" i="13"/>
  <c r="C854" i="13"/>
  <c r="B854" i="13"/>
  <c r="A854" i="13" s="1"/>
  <c r="P853" i="13"/>
  <c r="O853" i="13"/>
  <c r="N853" i="13"/>
  <c r="M853" i="13"/>
  <c r="L853" i="13"/>
  <c r="K853" i="13"/>
  <c r="J853" i="13"/>
  <c r="I853" i="13"/>
  <c r="H853" i="13"/>
  <c r="G853" i="13"/>
  <c r="F853" i="13"/>
  <c r="E853" i="13"/>
  <c r="D853" i="13"/>
  <c r="C853" i="13"/>
  <c r="B853" i="13"/>
  <c r="P852" i="13"/>
  <c r="O852" i="13"/>
  <c r="N852" i="13"/>
  <c r="M852" i="13"/>
  <c r="L852" i="13"/>
  <c r="K852" i="13"/>
  <c r="J852" i="13"/>
  <c r="I852" i="13"/>
  <c r="H852" i="13"/>
  <c r="G852" i="13"/>
  <c r="F852" i="13"/>
  <c r="E852" i="13"/>
  <c r="D852" i="13"/>
  <c r="C852" i="13"/>
  <c r="B852" i="13"/>
  <c r="A852" i="13" s="1"/>
  <c r="P851" i="13"/>
  <c r="O851" i="13"/>
  <c r="N851" i="13"/>
  <c r="M851" i="13"/>
  <c r="L851" i="13"/>
  <c r="K851" i="13"/>
  <c r="J851" i="13"/>
  <c r="I851" i="13"/>
  <c r="H851" i="13"/>
  <c r="G851" i="13"/>
  <c r="F851" i="13"/>
  <c r="E851" i="13"/>
  <c r="D851" i="13"/>
  <c r="C851" i="13"/>
  <c r="B851" i="13"/>
  <c r="A851" i="13" s="1"/>
  <c r="P850" i="13"/>
  <c r="O850" i="13"/>
  <c r="N850" i="13"/>
  <c r="M850" i="13"/>
  <c r="L850" i="13"/>
  <c r="K850" i="13"/>
  <c r="J850" i="13"/>
  <c r="I850" i="13"/>
  <c r="H850" i="13"/>
  <c r="G850" i="13"/>
  <c r="F850" i="13"/>
  <c r="E850" i="13"/>
  <c r="D850" i="13"/>
  <c r="C850" i="13"/>
  <c r="B850" i="13"/>
  <c r="A850" i="13" s="1"/>
  <c r="P849" i="13"/>
  <c r="O849" i="13"/>
  <c r="N849" i="13"/>
  <c r="M849" i="13"/>
  <c r="L849" i="13"/>
  <c r="K849" i="13"/>
  <c r="J849" i="13"/>
  <c r="I849" i="13"/>
  <c r="H849" i="13"/>
  <c r="G849" i="13"/>
  <c r="F849" i="13"/>
  <c r="E849" i="13"/>
  <c r="D849" i="13"/>
  <c r="C849" i="13"/>
  <c r="B849" i="13"/>
  <c r="P848" i="13"/>
  <c r="O848" i="13"/>
  <c r="N848" i="13"/>
  <c r="M848" i="13"/>
  <c r="L848" i="13"/>
  <c r="K848" i="13"/>
  <c r="J848" i="13"/>
  <c r="I848" i="13"/>
  <c r="H848" i="13"/>
  <c r="G848" i="13"/>
  <c r="F848" i="13"/>
  <c r="E848" i="13"/>
  <c r="D848" i="13"/>
  <c r="C848" i="13"/>
  <c r="B848" i="13"/>
  <c r="A848" i="13" s="1"/>
  <c r="P847" i="13"/>
  <c r="O847" i="13"/>
  <c r="N847" i="13"/>
  <c r="M847" i="13"/>
  <c r="L847" i="13"/>
  <c r="K847" i="13"/>
  <c r="J847" i="13"/>
  <c r="I847" i="13"/>
  <c r="H847" i="13"/>
  <c r="G847" i="13"/>
  <c r="F847" i="13"/>
  <c r="E847" i="13"/>
  <c r="D847" i="13"/>
  <c r="C847" i="13"/>
  <c r="B847" i="13"/>
  <c r="A847" i="13" s="1"/>
  <c r="P846" i="13"/>
  <c r="O846" i="13"/>
  <c r="N846" i="13"/>
  <c r="M846" i="13"/>
  <c r="L846" i="13"/>
  <c r="K846" i="13"/>
  <c r="J846" i="13"/>
  <c r="I846" i="13"/>
  <c r="H846" i="13"/>
  <c r="G846" i="13"/>
  <c r="F846" i="13"/>
  <c r="E846" i="13"/>
  <c r="D846" i="13"/>
  <c r="C846" i="13"/>
  <c r="B846" i="13"/>
  <c r="A846" i="13" s="1"/>
  <c r="P845" i="13"/>
  <c r="O845" i="13"/>
  <c r="N845" i="13"/>
  <c r="M845" i="13"/>
  <c r="L845" i="13"/>
  <c r="K845" i="13"/>
  <c r="J845" i="13"/>
  <c r="I845" i="13"/>
  <c r="H845" i="13"/>
  <c r="G845" i="13"/>
  <c r="F845" i="13"/>
  <c r="E845" i="13"/>
  <c r="D845" i="13"/>
  <c r="C845" i="13"/>
  <c r="B845" i="13"/>
  <c r="P844" i="13"/>
  <c r="O844" i="13"/>
  <c r="N844" i="13"/>
  <c r="M844" i="13"/>
  <c r="L844" i="13"/>
  <c r="K844" i="13"/>
  <c r="J844" i="13"/>
  <c r="I844" i="13"/>
  <c r="H844" i="13"/>
  <c r="G844" i="13"/>
  <c r="F844" i="13"/>
  <c r="E844" i="13"/>
  <c r="D844" i="13"/>
  <c r="C844" i="13"/>
  <c r="B844" i="13"/>
  <c r="A844" i="13" s="1"/>
  <c r="P843" i="13"/>
  <c r="O843" i="13"/>
  <c r="N843" i="13"/>
  <c r="M843" i="13"/>
  <c r="L843" i="13"/>
  <c r="K843" i="13"/>
  <c r="J843" i="13"/>
  <c r="I843" i="13"/>
  <c r="H843" i="13"/>
  <c r="G843" i="13"/>
  <c r="F843" i="13"/>
  <c r="E843" i="13"/>
  <c r="D843" i="13"/>
  <c r="C843" i="13"/>
  <c r="B843" i="13"/>
  <c r="A843" i="13" s="1"/>
  <c r="P842" i="13"/>
  <c r="O842" i="13"/>
  <c r="N842" i="13"/>
  <c r="M842" i="13"/>
  <c r="L842" i="13"/>
  <c r="K842" i="13"/>
  <c r="J842" i="13"/>
  <c r="I842" i="13"/>
  <c r="H842" i="13"/>
  <c r="G842" i="13"/>
  <c r="F842" i="13"/>
  <c r="E842" i="13"/>
  <c r="D842" i="13"/>
  <c r="C842" i="13"/>
  <c r="B842" i="13"/>
  <c r="A842" i="13" s="1"/>
  <c r="P841" i="13"/>
  <c r="O841" i="13"/>
  <c r="N841" i="13"/>
  <c r="M841" i="13"/>
  <c r="L841" i="13"/>
  <c r="K841" i="13"/>
  <c r="J841" i="13"/>
  <c r="I841" i="13"/>
  <c r="H841" i="13"/>
  <c r="G841" i="13"/>
  <c r="F841" i="13"/>
  <c r="E841" i="13"/>
  <c r="D841" i="13"/>
  <c r="C841" i="13"/>
  <c r="B841" i="13"/>
  <c r="P840" i="13"/>
  <c r="O840" i="13"/>
  <c r="N840" i="13"/>
  <c r="M840" i="13"/>
  <c r="L840" i="13"/>
  <c r="K840" i="13"/>
  <c r="J840" i="13"/>
  <c r="I840" i="13"/>
  <c r="H840" i="13"/>
  <c r="G840" i="13"/>
  <c r="F840" i="13"/>
  <c r="E840" i="13"/>
  <c r="D840" i="13"/>
  <c r="C840" i="13"/>
  <c r="B840" i="13"/>
  <c r="A840" i="13" s="1"/>
  <c r="P839" i="13"/>
  <c r="O839" i="13"/>
  <c r="N839" i="13"/>
  <c r="M839" i="13"/>
  <c r="L839" i="13"/>
  <c r="K839" i="13"/>
  <c r="J839" i="13"/>
  <c r="I839" i="13"/>
  <c r="H839" i="13"/>
  <c r="G839" i="13"/>
  <c r="F839" i="13"/>
  <c r="E839" i="13"/>
  <c r="D839" i="13"/>
  <c r="C839" i="13"/>
  <c r="B839" i="13"/>
  <c r="A839" i="13" s="1"/>
  <c r="P838" i="13"/>
  <c r="O838" i="13"/>
  <c r="N838" i="13"/>
  <c r="M838" i="13"/>
  <c r="L838" i="13"/>
  <c r="K838" i="13"/>
  <c r="J838" i="13"/>
  <c r="I838" i="13"/>
  <c r="H838" i="13"/>
  <c r="G838" i="13"/>
  <c r="F838" i="13"/>
  <c r="E838" i="13"/>
  <c r="D838" i="13"/>
  <c r="C838" i="13"/>
  <c r="B838" i="13"/>
  <c r="A838" i="13" s="1"/>
  <c r="P837" i="13"/>
  <c r="O837" i="13"/>
  <c r="N837" i="13"/>
  <c r="M837" i="13"/>
  <c r="L837" i="13"/>
  <c r="K837" i="13"/>
  <c r="J837" i="13"/>
  <c r="I837" i="13"/>
  <c r="H837" i="13"/>
  <c r="G837" i="13"/>
  <c r="F837" i="13"/>
  <c r="E837" i="13"/>
  <c r="D837" i="13"/>
  <c r="C837" i="13"/>
  <c r="B837" i="13"/>
  <c r="A837" i="13" s="1"/>
  <c r="P836" i="13"/>
  <c r="O836" i="13"/>
  <c r="N836" i="13"/>
  <c r="M836" i="13"/>
  <c r="L836" i="13"/>
  <c r="K836" i="13"/>
  <c r="J836" i="13"/>
  <c r="I836" i="13"/>
  <c r="H836" i="13"/>
  <c r="G836" i="13"/>
  <c r="F836" i="13"/>
  <c r="E836" i="13"/>
  <c r="D836" i="13"/>
  <c r="C836" i="13"/>
  <c r="B836" i="13"/>
  <c r="A836" i="13" s="1"/>
  <c r="P835" i="13"/>
  <c r="O835" i="13"/>
  <c r="N835" i="13"/>
  <c r="M835" i="13"/>
  <c r="L835" i="13"/>
  <c r="K835" i="13"/>
  <c r="J835" i="13"/>
  <c r="I835" i="13"/>
  <c r="H835" i="13"/>
  <c r="G835" i="13"/>
  <c r="F835" i="13"/>
  <c r="E835" i="13"/>
  <c r="D835" i="13"/>
  <c r="C835" i="13"/>
  <c r="B835" i="13"/>
  <c r="P834" i="13"/>
  <c r="O834" i="13"/>
  <c r="N834" i="13"/>
  <c r="M834" i="13"/>
  <c r="L834" i="13"/>
  <c r="K834" i="13"/>
  <c r="J834" i="13"/>
  <c r="I834" i="13"/>
  <c r="H834" i="13"/>
  <c r="G834" i="13"/>
  <c r="F834" i="13"/>
  <c r="E834" i="13"/>
  <c r="D834" i="13"/>
  <c r="C834" i="13"/>
  <c r="B834" i="13"/>
  <c r="A834" i="13" s="1"/>
  <c r="P833" i="13"/>
  <c r="O833" i="13"/>
  <c r="N833" i="13"/>
  <c r="M833" i="13"/>
  <c r="L833" i="13"/>
  <c r="K833" i="13"/>
  <c r="J833" i="13"/>
  <c r="I833" i="13"/>
  <c r="H833" i="13"/>
  <c r="G833" i="13"/>
  <c r="F833" i="13"/>
  <c r="E833" i="13"/>
  <c r="D833" i="13"/>
  <c r="C833" i="13"/>
  <c r="B833" i="13"/>
  <c r="P832" i="13"/>
  <c r="O832" i="13"/>
  <c r="N832" i="13"/>
  <c r="M832" i="13"/>
  <c r="L832" i="13"/>
  <c r="K832" i="13"/>
  <c r="J832" i="13"/>
  <c r="I832" i="13"/>
  <c r="H832" i="13"/>
  <c r="G832" i="13"/>
  <c r="F832" i="13"/>
  <c r="E832" i="13"/>
  <c r="D832" i="13"/>
  <c r="C832" i="13"/>
  <c r="B832" i="13"/>
  <c r="A832" i="13" s="1"/>
  <c r="P831" i="13"/>
  <c r="O831" i="13"/>
  <c r="N831" i="13"/>
  <c r="M831" i="13"/>
  <c r="L831" i="13"/>
  <c r="K831" i="13"/>
  <c r="J831" i="13"/>
  <c r="I831" i="13"/>
  <c r="H831" i="13"/>
  <c r="G831" i="13"/>
  <c r="F831" i="13"/>
  <c r="E831" i="13"/>
  <c r="D831" i="13"/>
  <c r="C831" i="13"/>
  <c r="B831" i="13"/>
  <c r="A831" i="13" s="1"/>
  <c r="P830" i="13"/>
  <c r="O830" i="13"/>
  <c r="N830" i="13"/>
  <c r="M830" i="13"/>
  <c r="L830" i="13"/>
  <c r="K830" i="13"/>
  <c r="J830" i="13"/>
  <c r="I830" i="13"/>
  <c r="H830" i="13"/>
  <c r="G830" i="13"/>
  <c r="F830" i="13"/>
  <c r="E830" i="13"/>
  <c r="D830" i="13"/>
  <c r="C830" i="13"/>
  <c r="B830" i="13"/>
  <c r="A830" i="13" s="1"/>
  <c r="P829" i="13"/>
  <c r="O829" i="13"/>
  <c r="N829" i="13"/>
  <c r="M829" i="13"/>
  <c r="L829" i="13"/>
  <c r="K829" i="13"/>
  <c r="J829" i="13"/>
  <c r="I829" i="13"/>
  <c r="H829" i="13"/>
  <c r="G829" i="13"/>
  <c r="F829" i="13"/>
  <c r="E829" i="13"/>
  <c r="D829" i="13"/>
  <c r="C829" i="13"/>
  <c r="B829" i="13"/>
  <c r="P828" i="13"/>
  <c r="O828" i="13"/>
  <c r="N828" i="13"/>
  <c r="M828" i="13"/>
  <c r="L828" i="13"/>
  <c r="K828" i="13"/>
  <c r="J828" i="13"/>
  <c r="I828" i="13"/>
  <c r="H828" i="13"/>
  <c r="G828" i="13"/>
  <c r="F828" i="13"/>
  <c r="E828" i="13"/>
  <c r="D828" i="13"/>
  <c r="C828" i="13"/>
  <c r="B828" i="13"/>
  <c r="A828" i="13" s="1"/>
  <c r="P827" i="13"/>
  <c r="O827" i="13"/>
  <c r="N827" i="13"/>
  <c r="M827" i="13"/>
  <c r="L827" i="13"/>
  <c r="K827" i="13"/>
  <c r="J827" i="13"/>
  <c r="I827" i="13"/>
  <c r="H827" i="13"/>
  <c r="G827" i="13"/>
  <c r="F827" i="13"/>
  <c r="E827" i="13"/>
  <c r="D827" i="13"/>
  <c r="C827" i="13"/>
  <c r="B827" i="13"/>
  <c r="A827" i="13" s="1"/>
  <c r="P826" i="13"/>
  <c r="O826" i="13"/>
  <c r="N826" i="13"/>
  <c r="M826" i="13"/>
  <c r="L826" i="13"/>
  <c r="K826" i="13"/>
  <c r="J826" i="13"/>
  <c r="I826" i="13"/>
  <c r="H826" i="13"/>
  <c r="G826" i="13"/>
  <c r="F826" i="13"/>
  <c r="E826" i="13"/>
  <c r="D826" i="13"/>
  <c r="C826" i="13"/>
  <c r="B826" i="13"/>
  <c r="A826" i="13" s="1"/>
  <c r="P825" i="13"/>
  <c r="O825" i="13"/>
  <c r="N825" i="13"/>
  <c r="M825" i="13"/>
  <c r="L825" i="13"/>
  <c r="K825" i="13"/>
  <c r="J825" i="13"/>
  <c r="I825" i="13"/>
  <c r="H825" i="13"/>
  <c r="G825" i="13"/>
  <c r="F825" i="13"/>
  <c r="E825" i="13"/>
  <c r="D825" i="13"/>
  <c r="C825" i="13"/>
  <c r="B825" i="13"/>
  <c r="P824" i="13"/>
  <c r="O824" i="13"/>
  <c r="N824" i="13"/>
  <c r="M824" i="13"/>
  <c r="L824" i="13"/>
  <c r="K824" i="13"/>
  <c r="J824" i="13"/>
  <c r="I824" i="13"/>
  <c r="H824" i="13"/>
  <c r="G824" i="13"/>
  <c r="F824" i="13"/>
  <c r="E824" i="13"/>
  <c r="D824" i="13"/>
  <c r="C824" i="13"/>
  <c r="B824" i="13"/>
  <c r="A824" i="13" s="1"/>
  <c r="P823" i="13"/>
  <c r="O823" i="13"/>
  <c r="N823" i="13"/>
  <c r="M823" i="13"/>
  <c r="L823" i="13"/>
  <c r="K823" i="13"/>
  <c r="J823" i="13"/>
  <c r="I823" i="13"/>
  <c r="H823" i="13"/>
  <c r="G823" i="13"/>
  <c r="F823" i="13"/>
  <c r="E823" i="13"/>
  <c r="D823" i="13"/>
  <c r="C823" i="13"/>
  <c r="B823" i="13"/>
  <c r="A823" i="13" s="1"/>
  <c r="P822" i="13"/>
  <c r="O822" i="13"/>
  <c r="N822" i="13"/>
  <c r="M822" i="13"/>
  <c r="L822" i="13"/>
  <c r="K822" i="13"/>
  <c r="J822" i="13"/>
  <c r="I822" i="13"/>
  <c r="H822" i="13"/>
  <c r="G822" i="13"/>
  <c r="F822" i="13"/>
  <c r="E822" i="13"/>
  <c r="D822" i="13"/>
  <c r="C822" i="13"/>
  <c r="B822" i="13"/>
  <c r="P821" i="13"/>
  <c r="O821" i="13"/>
  <c r="N821" i="13"/>
  <c r="M821" i="13"/>
  <c r="L821" i="13"/>
  <c r="K821" i="13"/>
  <c r="J821" i="13"/>
  <c r="I821" i="13"/>
  <c r="H821" i="13"/>
  <c r="G821" i="13"/>
  <c r="F821" i="13"/>
  <c r="E821" i="13"/>
  <c r="D821" i="13"/>
  <c r="C821" i="13"/>
  <c r="B821" i="13"/>
  <c r="A821" i="13" s="1"/>
  <c r="P820" i="13"/>
  <c r="O820" i="13"/>
  <c r="N820" i="13"/>
  <c r="M820" i="13"/>
  <c r="L820" i="13"/>
  <c r="K820" i="13"/>
  <c r="J820" i="13"/>
  <c r="I820" i="13"/>
  <c r="H820" i="13"/>
  <c r="G820" i="13"/>
  <c r="F820" i="13"/>
  <c r="E820" i="13"/>
  <c r="D820" i="13"/>
  <c r="C820" i="13"/>
  <c r="B820" i="13"/>
  <c r="A820" i="13" s="1"/>
  <c r="P819" i="13"/>
  <c r="O819" i="13"/>
  <c r="N819" i="13"/>
  <c r="M819" i="13"/>
  <c r="L819" i="13"/>
  <c r="K819" i="13"/>
  <c r="J819" i="13"/>
  <c r="I819" i="13"/>
  <c r="H819" i="13"/>
  <c r="G819" i="13"/>
  <c r="F819" i="13"/>
  <c r="E819" i="13"/>
  <c r="D819" i="13"/>
  <c r="C819" i="13"/>
  <c r="B819" i="13"/>
  <c r="A819" i="13" s="1"/>
  <c r="P818" i="13"/>
  <c r="O818" i="13"/>
  <c r="N818" i="13"/>
  <c r="M818" i="13"/>
  <c r="L818" i="13"/>
  <c r="K818" i="13"/>
  <c r="J818" i="13"/>
  <c r="I818" i="13"/>
  <c r="H818" i="13"/>
  <c r="G818" i="13"/>
  <c r="F818" i="13"/>
  <c r="E818" i="13"/>
  <c r="D818" i="13"/>
  <c r="C818" i="13"/>
  <c r="B818" i="13"/>
  <c r="A818" i="13" s="1"/>
  <c r="P817" i="13"/>
  <c r="O817" i="13"/>
  <c r="N817" i="13"/>
  <c r="M817" i="13"/>
  <c r="L817" i="13"/>
  <c r="K817" i="13"/>
  <c r="J817" i="13"/>
  <c r="I817" i="13"/>
  <c r="H817" i="13"/>
  <c r="G817" i="13"/>
  <c r="F817" i="13"/>
  <c r="E817" i="13"/>
  <c r="D817" i="13"/>
  <c r="C817" i="13"/>
  <c r="B817" i="13"/>
  <c r="P816" i="13"/>
  <c r="O816" i="13"/>
  <c r="N816" i="13"/>
  <c r="M816" i="13"/>
  <c r="L816" i="13"/>
  <c r="K816" i="13"/>
  <c r="J816" i="13"/>
  <c r="I816" i="13"/>
  <c r="H816" i="13"/>
  <c r="G816" i="13"/>
  <c r="F816" i="13"/>
  <c r="E816" i="13"/>
  <c r="D816" i="13"/>
  <c r="C816" i="13"/>
  <c r="B816" i="13"/>
  <c r="A816" i="13" s="1"/>
  <c r="P815" i="13"/>
  <c r="O815" i="13"/>
  <c r="N815" i="13"/>
  <c r="M815" i="13"/>
  <c r="L815" i="13"/>
  <c r="K815" i="13"/>
  <c r="J815" i="13"/>
  <c r="I815" i="13"/>
  <c r="H815" i="13"/>
  <c r="G815" i="13"/>
  <c r="F815" i="13"/>
  <c r="E815" i="13"/>
  <c r="D815" i="13"/>
  <c r="C815" i="13"/>
  <c r="B815" i="13"/>
  <c r="A815" i="13" s="1"/>
  <c r="P814" i="13"/>
  <c r="O814" i="13"/>
  <c r="N814" i="13"/>
  <c r="M814" i="13"/>
  <c r="L814" i="13"/>
  <c r="K814" i="13"/>
  <c r="J814" i="13"/>
  <c r="I814" i="13"/>
  <c r="H814" i="13"/>
  <c r="G814" i="13"/>
  <c r="F814" i="13"/>
  <c r="E814" i="13"/>
  <c r="D814" i="13"/>
  <c r="C814" i="13"/>
  <c r="B814" i="13"/>
  <c r="A814" i="13" s="1"/>
  <c r="P813" i="13"/>
  <c r="O813" i="13"/>
  <c r="N813" i="13"/>
  <c r="M813" i="13"/>
  <c r="L813" i="13"/>
  <c r="K813" i="13"/>
  <c r="J813" i="13"/>
  <c r="I813" i="13"/>
  <c r="H813" i="13"/>
  <c r="G813" i="13"/>
  <c r="F813" i="13"/>
  <c r="E813" i="13"/>
  <c r="D813" i="13"/>
  <c r="C813" i="13"/>
  <c r="B813" i="13"/>
  <c r="A813" i="13" s="1"/>
  <c r="P812" i="13"/>
  <c r="O812" i="13"/>
  <c r="N812" i="13"/>
  <c r="M812" i="13"/>
  <c r="L812" i="13"/>
  <c r="K812" i="13"/>
  <c r="J812" i="13"/>
  <c r="I812" i="13"/>
  <c r="H812" i="13"/>
  <c r="G812" i="13"/>
  <c r="F812" i="13"/>
  <c r="E812" i="13"/>
  <c r="D812" i="13"/>
  <c r="C812" i="13"/>
  <c r="B812" i="13"/>
  <c r="A812" i="13" s="1"/>
  <c r="P811" i="13"/>
  <c r="O811" i="13"/>
  <c r="N811" i="13"/>
  <c r="M811" i="13"/>
  <c r="L811" i="13"/>
  <c r="K811" i="13"/>
  <c r="J811" i="13"/>
  <c r="I811" i="13"/>
  <c r="H811" i="13"/>
  <c r="G811" i="13"/>
  <c r="F811" i="13"/>
  <c r="E811" i="13"/>
  <c r="D811" i="13"/>
  <c r="C811" i="13"/>
  <c r="B811" i="13"/>
  <c r="A811" i="13" s="1"/>
  <c r="P810" i="13"/>
  <c r="O810" i="13"/>
  <c r="N810" i="13"/>
  <c r="M810" i="13"/>
  <c r="L810" i="13"/>
  <c r="K810" i="13"/>
  <c r="J810" i="13"/>
  <c r="I810" i="13"/>
  <c r="H810" i="13"/>
  <c r="G810" i="13"/>
  <c r="F810" i="13"/>
  <c r="E810" i="13"/>
  <c r="D810" i="13"/>
  <c r="C810" i="13"/>
  <c r="B810" i="13"/>
  <c r="A810" i="13" s="1"/>
  <c r="P809" i="13"/>
  <c r="O809" i="13"/>
  <c r="N809" i="13"/>
  <c r="M809" i="13"/>
  <c r="L809" i="13"/>
  <c r="K809" i="13"/>
  <c r="J809" i="13"/>
  <c r="I809" i="13"/>
  <c r="H809" i="13"/>
  <c r="G809" i="13"/>
  <c r="F809" i="13"/>
  <c r="E809" i="13"/>
  <c r="D809" i="13"/>
  <c r="C809" i="13"/>
  <c r="B809" i="13"/>
  <c r="P808" i="13"/>
  <c r="O808" i="13"/>
  <c r="N808" i="13"/>
  <c r="M808" i="13"/>
  <c r="L808" i="13"/>
  <c r="K808" i="13"/>
  <c r="J808" i="13"/>
  <c r="I808" i="13"/>
  <c r="H808" i="13"/>
  <c r="G808" i="13"/>
  <c r="F808" i="13"/>
  <c r="E808" i="13"/>
  <c r="D808" i="13"/>
  <c r="C808" i="13"/>
  <c r="B808" i="13"/>
  <c r="A808" i="13" s="1"/>
  <c r="P807" i="13"/>
  <c r="O807" i="13"/>
  <c r="N807" i="13"/>
  <c r="M807" i="13"/>
  <c r="L807" i="13"/>
  <c r="K807" i="13"/>
  <c r="J807" i="13"/>
  <c r="I807" i="13"/>
  <c r="H807" i="13"/>
  <c r="G807" i="13"/>
  <c r="F807" i="13"/>
  <c r="E807" i="13"/>
  <c r="D807" i="13"/>
  <c r="C807" i="13"/>
  <c r="B807" i="13"/>
  <c r="A807" i="13" s="1"/>
  <c r="P806" i="13"/>
  <c r="O806" i="13"/>
  <c r="N806" i="13"/>
  <c r="M806" i="13"/>
  <c r="L806" i="13"/>
  <c r="K806" i="13"/>
  <c r="J806" i="13"/>
  <c r="I806" i="13"/>
  <c r="H806" i="13"/>
  <c r="G806" i="13"/>
  <c r="F806" i="13"/>
  <c r="E806" i="13"/>
  <c r="D806" i="13"/>
  <c r="C806" i="13"/>
  <c r="B806" i="13"/>
  <c r="A806" i="13" s="1"/>
  <c r="P805" i="13"/>
  <c r="O805" i="13"/>
  <c r="N805" i="13"/>
  <c r="M805" i="13"/>
  <c r="L805" i="13"/>
  <c r="K805" i="13"/>
  <c r="J805" i="13"/>
  <c r="I805" i="13"/>
  <c r="H805" i="13"/>
  <c r="G805" i="13"/>
  <c r="F805" i="13"/>
  <c r="E805" i="13"/>
  <c r="D805" i="13"/>
  <c r="C805" i="13"/>
  <c r="B805" i="13"/>
  <c r="A805" i="13" s="1"/>
  <c r="P804" i="13"/>
  <c r="O804" i="13"/>
  <c r="N804" i="13"/>
  <c r="M804" i="13"/>
  <c r="L804" i="13"/>
  <c r="K804" i="13"/>
  <c r="J804" i="13"/>
  <c r="I804" i="13"/>
  <c r="H804" i="13"/>
  <c r="G804" i="13"/>
  <c r="F804" i="13"/>
  <c r="E804" i="13"/>
  <c r="D804" i="13"/>
  <c r="C804" i="13"/>
  <c r="B804" i="13"/>
  <c r="A804" i="13" s="1"/>
  <c r="P803" i="13"/>
  <c r="O803" i="13"/>
  <c r="N803" i="13"/>
  <c r="M803" i="13"/>
  <c r="L803" i="13"/>
  <c r="K803" i="13"/>
  <c r="J803" i="13"/>
  <c r="I803" i="13"/>
  <c r="H803" i="13"/>
  <c r="G803" i="13"/>
  <c r="F803" i="13"/>
  <c r="E803" i="13"/>
  <c r="D803" i="13"/>
  <c r="C803" i="13"/>
  <c r="B803" i="13"/>
  <c r="A803" i="13" s="1"/>
  <c r="P802" i="13"/>
  <c r="O802" i="13"/>
  <c r="N802" i="13"/>
  <c r="M802" i="13"/>
  <c r="L802" i="13"/>
  <c r="K802" i="13"/>
  <c r="J802" i="13"/>
  <c r="I802" i="13"/>
  <c r="H802" i="13"/>
  <c r="G802" i="13"/>
  <c r="F802" i="13"/>
  <c r="E802" i="13"/>
  <c r="D802" i="13"/>
  <c r="C802" i="13"/>
  <c r="B802" i="13"/>
  <c r="A802" i="13" s="1"/>
  <c r="P801" i="13"/>
  <c r="O801" i="13"/>
  <c r="N801" i="13"/>
  <c r="M801" i="13"/>
  <c r="L801" i="13"/>
  <c r="K801" i="13"/>
  <c r="J801" i="13"/>
  <c r="I801" i="13"/>
  <c r="H801" i="13"/>
  <c r="G801" i="13"/>
  <c r="F801" i="13"/>
  <c r="E801" i="13"/>
  <c r="D801" i="13"/>
  <c r="C801" i="13"/>
  <c r="B801" i="13"/>
  <c r="P800" i="13"/>
  <c r="O800" i="13"/>
  <c r="N800" i="13"/>
  <c r="M800" i="13"/>
  <c r="L800" i="13"/>
  <c r="K800" i="13"/>
  <c r="J800" i="13"/>
  <c r="I800" i="13"/>
  <c r="H800" i="13"/>
  <c r="G800" i="13"/>
  <c r="F800" i="13"/>
  <c r="E800" i="13"/>
  <c r="D800" i="13"/>
  <c r="C800" i="13"/>
  <c r="B800" i="13"/>
  <c r="A800" i="13" s="1"/>
  <c r="P799" i="13"/>
  <c r="O799" i="13"/>
  <c r="N799" i="13"/>
  <c r="M799" i="13"/>
  <c r="L799" i="13"/>
  <c r="K799" i="13"/>
  <c r="J799" i="13"/>
  <c r="I799" i="13"/>
  <c r="H799" i="13"/>
  <c r="G799" i="13"/>
  <c r="F799" i="13"/>
  <c r="E799" i="13"/>
  <c r="D799" i="13"/>
  <c r="C799" i="13"/>
  <c r="B799" i="13"/>
  <c r="A799" i="13" s="1"/>
  <c r="P798" i="13"/>
  <c r="O798" i="13"/>
  <c r="N798" i="13"/>
  <c r="M798" i="13"/>
  <c r="L798" i="13"/>
  <c r="K798" i="13"/>
  <c r="J798" i="13"/>
  <c r="I798" i="13"/>
  <c r="H798" i="13"/>
  <c r="G798" i="13"/>
  <c r="F798" i="13"/>
  <c r="E798" i="13"/>
  <c r="D798" i="13"/>
  <c r="C798" i="13"/>
  <c r="B798" i="13"/>
  <c r="A798" i="13" s="1"/>
  <c r="P797" i="13"/>
  <c r="O797" i="13"/>
  <c r="N797" i="13"/>
  <c r="M797" i="13"/>
  <c r="L797" i="13"/>
  <c r="K797" i="13"/>
  <c r="J797" i="13"/>
  <c r="I797" i="13"/>
  <c r="H797" i="13"/>
  <c r="G797" i="13"/>
  <c r="F797" i="13"/>
  <c r="E797" i="13"/>
  <c r="D797" i="13"/>
  <c r="C797" i="13"/>
  <c r="B797" i="13"/>
  <c r="A797" i="13" s="1"/>
  <c r="P796" i="13"/>
  <c r="O796" i="13"/>
  <c r="N796" i="13"/>
  <c r="M796" i="13"/>
  <c r="L796" i="13"/>
  <c r="K796" i="13"/>
  <c r="J796" i="13"/>
  <c r="I796" i="13"/>
  <c r="H796" i="13"/>
  <c r="G796" i="13"/>
  <c r="F796" i="13"/>
  <c r="E796" i="13"/>
  <c r="D796" i="13"/>
  <c r="C796" i="13"/>
  <c r="B796" i="13"/>
  <c r="A796" i="13" s="1"/>
  <c r="P795" i="13"/>
  <c r="O795" i="13"/>
  <c r="N795" i="13"/>
  <c r="M795" i="13"/>
  <c r="L795" i="13"/>
  <c r="K795" i="13"/>
  <c r="J795" i="13"/>
  <c r="I795" i="13"/>
  <c r="H795" i="13"/>
  <c r="G795" i="13"/>
  <c r="F795" i="13"/>
  <c r="E795" i="13"/>
  <c r="D795" i="13"/>
  <c r="C795" i="13"/>
  <c r="B795" i="13"/>
  <c r="A795" i="13" s="1"/>
  <c r="P794" i="13"/>
  <c r="O794" i="13"/>
  <c r="N794" i="13"/>
  <c r="M794" i="13"/>
  <c r="L794" i="13"/>
  <c r="K794" i="13"/>
  <c r="J794" i="13"/>
  <c r="I794" i="13"/>
  <c r="H794" i="13"/>
  <c r="G794" i="13"/>
  <c r="F794" i="13"/>
  <c r="E794" i="13"/>
  <c r="D794" i="13"/>
  <c r="C794" i="13"/>
  <c r="B794" i="13"/>
  <c r="P793" i="13"/>
  <c r="O793" i="13"/>
  <c r="N793" i="13"/>
  <c r="M793" i="13"/>
  <c r="L793" i="13"/>
  <c r="K793" i="13"/>
  <c r="J793" i="13"/>
  <c r="I793" i="13"/>
  <c r="H793" i="13"/>
  <c r="G793" i="13"/>
  <c r="F793" i="13"/>
  <c r="E793" i="13"/>
  <c r="D793" i="13"/>
  <c r="C793" i="13"/>
  <c r="B793" i="13"/>
  <c r="P792" i="13"/>
  <c r="O792" i="13"/>
  <c r="N792" i="13"/>
  <c r="M792" i="13"/>
  <c r="L792" i="13"/>
  <c r="K792" i="13"/>
  <c r="J792" i="13"/>
  <c r="I792" i="13"/>
  <c r="H792" i="13"/>
  <c r="G792" i="13"/>
  <c r="F792" i="13"/>
  <c r="E792" i="13"/>
  <c r="D792" i="13"/>
  <c r="C792" i="13"/>
  <c r="B792" i="13"/>
  <c r="A792" i="13" s="1"/>
  <c r="P791" i="13"/>
  <c r="O791" i="13"/>
  <c r="N791" i="13"/>
  <c r="M791" i="13"/>
  <c r="L791" i="13"/>
  <c r="K791" i="13"/>
  <c r="J791" i="13"/>
  <c r="I791" i="13"/>
  <c r="H791" i="13"/>
  <c r="G791" i="13"/>
  <c r="F791" i="13"/>
  <c r="E791" i="13"/>
  <c r="D791" i="13"/>
  <c r="C791" i="13"/>
  <c r="B791" i="13"/>
  <c r="A791" i="13" s="1"/>
  <c r="P790" i="13"/>
  <c r="O790" i="13"/>
  <c r="N790" i="13"/>
  <c r="M790" i="13"/>
  <c r="L790" i="13"/>
  <c r="K790" i="13"/>
  <c r="J790" i="13"/>
  <c r="I790" i="13"/>
  <c r="H790" i="13"/>
  <c r="G790" i="13"/>
  <c r="F790" i="13"/>
  <c r="E790" i="13"/>
  <c r="D790" i="13"/>
  <c r="C790" i="13"/>
  <c r="B790" i="13"/>
  <c r="A790" i="13" s="1"/>
  <c r="P789" i="13"/>
  <c r="O789" i="13"/>
  <c r="N789" i="13"/>
  <c r="M789" i="13"/>
  <c r="L789" i="13"/>
  <c r="K789" i="13"/>
  <c r="J789" i="13"/>
  <c r="I789" i="13"/>
  <c r="H789" i="13"/>
  <c r="G789" i="13"/>
  <c r="F789" i="13"/>
  <c r="E789" i="13"/>
  <c r="D789" i="13"/>
  <c r="C789" i="13"/>
  <c r="B789" i="13"/>
  <c r="P788" i="13"/>
  <c r="O788" i="13"/>
  <c r="N788" i="13"/>
  <c r="M788" i="13"/>
  <c r="L788" i="13"/>
  <c r="K788" i="13"/>
  <c r="J788" i="13"/>
  <c r="I788" i="13"/>
  <c r="H788" i="13"/>
  <c r="G788" i="13"/>
  <c r="F788" i="13"/>
  <c r="E788" i="13"/>
  <c r="D788" i="13"/>
  <c r="C788" i="13"/>
  <c r="B788" i="13"/>
  <c r="A788" i="13" s="1"/>
  <c r="P787" i="13"/>
  <c r="O787" i="13"/>
  <c r="N787" i="13"/>
  <c r="M787" i="13"/>
  <c r="L787" i="13"/>
  <c r="K787" i="13"/>
  <c r="J787" i="13"/>
  <c r="I787" i="13"/>
  <c r="H787" i="13"/>
  <c r="G787" i="13"/>
  <c r="F787" i="13"/>
  <c r="E787" i="13"/>
  <c r="D787" i="13"/>
  <c r="C787" i="13"/>
  <c r="B787" i="13"/>
  <c r="A787" i="13" s="1"/>
  <c r="P786" i="13"/>
  <c r="O786" i="13"/>
  <c r="N786" i="13"/>
  <c r="M786" i="13"/>
  <c r="L786" i="13"/>
  <c r="K786" i="13"/>
  <c r="J786" i="13"/>
  <c r="I786" i="13"/>
  <c r="H786" i="13"/>
  <c r="G786" i="13"/>
  <c r="F786" i="13"/>
  <c r="E786" i="13"/>
  <c r="D786" i="13"/>
  <c r="C786" i="13"/>
  <c r="B786" i="13"/>
  <c r="A786" i="13" s="1"/>
  <c r="P785" i="13"/>
  <c r="O785" i="13"/>
  <c r="N785" i="13"/>
  <c r="M785" i="13"/>
  <c r="L785" i="13"/>
  <c r="K785" i="13"/>
  <c r="J785" i="13"/>
  <c r="I785" i="13"/>
  <c r="H785" i="13"/>
  <c r="G785" i="13"/>
  <c r="F785" i="13"/>
  <c r="E785" i="13"/>
  <c r="D785" i="13"/>
  <c r="C785" i="13"/>
  <c r="B785" i="13"/>
  <c r="P784" i="13"/>
  <c r="O784" i="13"/>
  <c r="N784" i="13"/>
  <c r="M784" i="13"/>
  <c r="L784" i="13"/>
  <c r="K784" i="13"/>
  <c r="J784" i="13"/>
  <c r="I784" i="13"/>
  <c r="H784" i="13"/>
  <c r="G784" i="13"/>
  <c r="F784" i="13"/>
  <c r="E784" i="13"/>
  <c r="D784" i="13"/>
  <c r="C784" i="13"/>
  <c r="B784" i="13"/>
  <c r="A784" i="13" s="1"/>
  <c r="P783" i="13"/>
  <c r="O783" i="13"/>
  <c r="N783" i="13"/>
  <c r="M783" i="13"/>
  <c r="L783" i="13"/>
  <c r="K783" i="13"/>
  <c r="J783" i="13"/>
  <c r="I783" i="13"/>
  <c r="H783" i="13"/>
  <c r="G783" i="13"/>
  <c r="F783" i="13"/>
  <c r="E783" i="13"/>
  <c r="D783" i="13"/>
  <c r="C783" i="13"/>
  <c r="B783" i="13"/>
  <c r="A783" i="13" s="1"/>
  <c r="P782" i="13"/>
  <c r="O782" i="13"/>
  <c r="N782" i="13"/>
  <c r="M782" i="13"/>
  <c r="L782" i="13"/>
  <c r="K782" i="13"/>
  <c r="J782" i="13"/>
  <c r="I782" i="13"/>
  <c r="H782" i="13"/>
  <c r="G782" i="13"/>
  <c r="F782" i="13"/>
  <c r="E782" i="13"/>
  <c r="D782" i="13"/>
  <c r="C782" i="13"/>
  <c r="B782" i="13"/>
  <c r="A782" i="13" s="1"/>
  <c r="P781" i="13"/>
  <c r="O781" i="13"/>
  <c r="N781" i="13"/>
  <c r="M781" i="13"/>
  <c r="L781" i="13"/>
  <c r="K781" i="13"/>
  <c r="J781" i="13"/>
  <c r="I781" i="13"/>
  <c r="H781" i="13"/>
  <c r="G781" i="13"/>
  <c r="F781" i="13"/>
  <c r="E781" i="13"/>
  <c r="D781" i="13"/>
  <c r="C781" i="13"/>
  <c r="B781" i="13"/>
  <c r="P780" i="13"/>
  <c r="O780" i="13"/>
  <c r="N780" i="13"/>
  <c r="M780" i="13"/>
  <c r="L780" i="13"/>
  <c r="K780" i="13"/>
  <c r="J780" i="13"/>
  <c r="I780" i="13"/>
  <c r="H780" i="13"/>
  <c r="G780" i="13"/>
  <c r="F780" i="13"/>
  <c r="E780" i="13"/>
  <c r="D780" i="13"/>
  <c r="C780" i="13"/>
  <c r="B780" i="13"/>
  <c r="A780" i="13" s="1"/>
  <c r="P779" i="13"/>
  <c r="O779" i="13"/>
  <c r="N779" i="13"/>
  <c r="M779" i="13"/>
  <c r="L779" i="13"/>
  <c r="K779" i="13"/>
  <c r="J779" i="13"/>
  <c r="I779" i="13"/>
  <c r="H779" i="13"/>
  <c r="G779" i="13"/>
  <c r="F779" i="13"/>
  <c r="E779" i="13"/>
  <c r="D779" i="13"/>
  <c r="C779" i="13"/>
  <c r="B779" i="13"/>
  <c r="A779" i="13" s="1"/>
  <c r="P778" i="13"/>
  <c r="O778" i="13"/>
  <c r="N778" i="13"/>
  <c r="M778" i="13"/>
  <c r="L778" i="13"/>
  <c r="K778" i="13"/>
  <c r="J778" i="13"/>
  <c r="I778" i="13"/>
  <c r="H778" i="13"/>
  <c r="G778" i="13"/>
  <c r="F778" i="13"/>
  <c r="E778" i="13"/>
  <c r="D778" i="13"/>
  <c r="C778" i="13"/>
  <c r="B778" i="13"/>
  <c r="P777" i="13"/>
  <c r="O777" i="13"/>
  <c r="N777" i="13"/>
  <c r="M777" i="13"/>
  <c r="L777" i="13"/>
  <c r="K777" i="13"/>
  <c r="J777" i="13"/>
  <c r="I777" i="13"/>
  <c r="H777" i="13"/>
  <c r="G777" i="13"/>
  <c r="F777" i="13"/>
  <c r="E777" i="13"/>
  <c r="D777" i="13"/>
  <c r="C777" i="13"/>
  <c r="B777" i="13"/>
  <c r="P776" i="13"/>
  <c r="O776" i="13"/>
  <c r="N776" i="13"/>
  <c r="M776" i="13"/>
  <c r="L776" i="13"/>
  <c r="K776" i="13"/>
  <c r="J776" i="13"/>
  <c r="I776" i="13"/>
  <c r="H776" i="13"/>
  <c r="G776" i="13"/>
  <c r="F776" i="13"/>
  <c r="E776" i="13"/>
  <c r="D776" i="13"/>
  <c r="C776" i="13"/>
  <c r="B776" i="13"/>
  <c r="A776" i="13" s="1"/>
  <c r="P775" i="13"/>
  <c r="O775" i="13"/>
  <c r="N775" i="13"/>
  <c r="M775" i="13"/>
  <c r="L775" i="13"/>
  <c r="K775" i="13"/>
  <c r="J775" i="13"/>
  <c r="I775" i="13"/>
  <c r="H775" i="13"/>
  <c r="G775" i="13"/>
  <c r="F775" i="13"/>
  <c r="E775" i="13"/>
  <c r="D775" i="13"/>
  <c r="C775" i="13"/>
  <c r="B775" i="13"/>
  <c r="A775" i="13" s="1"/>
  <c r="P774" i="13"/>
  <c r="O774" i="13"/>
  <c r="N774" i="13"/>
  <c r="M774" i="13"/>
  <c r="L774" i="13"/>
  <c r="K774" i="13"/>
  <c r="J774" i="13"/>
  <c r="I774" i="13"/>
  <c r="H774" i="13"/>
  <c r="G774" i="13"/>
  <c r="F774" i="13"/>
  <c r="E774" i="13"/>
  <c r="D774" i="13"/>
  <c r="C774" i="13"/>
  <c r="B774" i="13"/>
  <c r="A774" i="13" s="1"/>
  <c r="P773" i="13"/>
  <c r="O773" i="13"/>
  <c r="N773" i="13"/>
  <c r="M773" i="13"/>
  <c r="L773" i="13"/>
  <c r="K773" i="13"/>
  <c r="J773" i="13"/>
  <c r="I773" i="13"/>
  <c r="H773" i="13"/>
  <c r="G773" i="13"/>
  <c r="F773" i="13"/>
  <c r="E773" i="13"/>
  <c r="D773" i="13"/>
  <c r="C773" i="13"/>
  <c r="B773" i="13"/>
  <c r="A773" i="13" s="1"/>
  <c r="P772" i="13"/>
  <c r="O772" i="13"/>
  <c r="N772" i="13"/>
  <c r="M772" i="13"/>
  <c r="L772" i="13"/>
  <c r="K772" i="13"/>
  <c r="J772" i="13"/>
  <c r="I772" i="13"/>
  <c r="H772" i="13"/>
  <c r="G772" i="13"/>
  <c r="F772" i="13"/>
  <c r="E772" i="13"/>
  <c r="D772" i="13"/>
  <c r="C772" i="13"/>
  <c r="B772" i="13"/>
  <c r="A772" i="13" s="1"/>
  <c r="P771" i="13"/>
  <c r="O771" i="13"/>
  <c r="N771" i="13"/>
  <c r="M771" i="13"/>
  <c r="L771" i="13"/>
  <c r="K771" i="13"/>
  <c r="J771" i="13"/>
  <c r="I771" i="13"/>
  <c r="H771" i="13"/>
  <c r="G771" i="13"/>
  <c r="F771" i="13"/>
  <c r="E771" i="13"/>
  <c r="D771" i="13"/>
  <c r="C771" i="13"/>
  <c r="B771" i="13"/>
  <c r="A771" i="13" s="1"/>
  <c r="P770" i="13"/>
  <c r="O770" i="13"/>
  <c r="N770" i="13"/>
  <c r="M770" i="13"/>
  <c r="L770" i="13"/>
  <c r="K770" i="13"/>
  <c r="J770" i="13"/>
  <c r="I770" i="13"/>
  <c r="H770" i="13"/>
  <c r="G770" i="13"/>
  <c r="F770" i="13"/>
  <c r="E770" i="13"/>
  <c r="D770" i="13"/>
  <c r="C770" i="13"/>
  <c r="B770" i="13"/>
  <c r="A770" i="13" s="1"/>
  <c r="P769" i="13"/>
  <c r="O769" i="13"/>
  <c r="N769" i="13"/>
  <c r="M769" i="13"/>
  <c r="L769" i="13"/>
  <c r="K769" i="13"/>
  <c r="J769" i="13"/>
  <c r="I769" i="13"/>
  <c r="H769" i="13"/>
  <c r="G769" i="13"/>
  <c r="F769" i="13"/>
  <c r="E769" i="13"/>
  <c r="D769" i="13"/>
  <c r="C769" i="13"/>
  <c r="B769" i="13"/>
  <c r="P768" i="13"/>
  <c r="O768" i="13"/>
  <c r="N768" i="13"/>
  <c r="M768" i="13"/>
  <c r="L768" i="13"/>
  <c r="K768" i="13"/>
  <c r="J768" i="13"/>
  <c r="I768" i="13"/>
  <c r="H768" i="13"/>
  <c r="G768" i="13"/>
  <c r="F768" i="13"/>
  <c r="E768" i="13"/>
  <c r="D768" i="13"/>
  <c r="C768" i="13"/>
  <c r="B768" i="13"/>
  <c r="A768" i="13" s="1"/>
  <c r="P767" i="13"/>
  <c r="O767" i="13"/>
  <c r="N767" i="13"/>
  <c r="M767" i="13"/>
  <c r="L767" i="13"/>
  <c r="K767" i="13"/>
  <c r="J767" i="13"/>
  <c r="I767" i="13"/>
  <c r="H767" i="13"/>
  <c r="G767" i="13"/>
  <c r="F767" i="13"/>
  <c r="E767" i="13"/>
  <c r="D767" i="13"/>
  <c r="C767" i="13"/>
  <c r="B767" i="13"/>
  <c r="A767" i="13" s="1"/>
  <c r="P766" i="13"/>
  <c r="O766" i="13"/>
  <c r="N766" i="13"/>
  <c r="M766" i="13"/>
  <c r="L766" i="13"/>
  <c r="K766" i="13"/>
  <c r="J766" i="13"/>
  <c r="I766" i="13"/>
  <c r="H766" i="13"/>
  <c r="G766" i="13"/>
  <c r="F766" i="13"/>
  <c r="E766" i="13"/>
  <c r="D766" i="13"/>
  <c r="C766" i="13"/>
  <c r="B766" i="13"/>
  <c r="A766" i="13" s="1"/>
  <c r="P765" i="13"/>
  <c r="O765" i="13"/>
  <c r="N765" i="13"/>
  <c r="M765" i="13"/>
  <c r="L765" i="13"/>
  <c r="K765" i="13"/>
  <c r="J765" i="13"/>
  <c r="I765" i="13"/>
  <c r="H765" i="13"/>
  <c r="G765" i="13"/>
  <c r="F765" i="13"/>
  <c r="E765" i="13"/>
  <c r="D765" i="13"/>
  <c r="C765" i="13"/>
  <c r="B765" i="13"/>
  <c r="P764" i="13"/>
  <c r="O764" i="13"/>
  <c r="N764" i="13"/>
  <c r="M764" i="13"/>
  <c r="L764" i="13"/>
  <c r="K764" i="13"/>
  <c r="J764" i="13"/>
  <c r="I764" i="13"/>
  <c r="H764" i="13"/>
  <c r="G764" i="13"/>
  <c r="F764" i="13"/>
  <c r="E764" i="13"/>
  <c r="D764" i="13"/>
  <c r="C764" i="13"/>
  <c r="B764" i="13"/>
  <c r="A764" i="13" s="1"/>
  <c r="P763" i="13"/>
  <c r="O763" i="13"/>
  <c r="N763" i="13"/>
  <c r="M763" i="13"/>
  <c r="L763" i="13"/>
  <c r="K763" i="13"/>
  <c r="J763" i="13"/>
  <c r="I763" i="13"/>
  <c r="H763" i="13"/>
  <c r="G763" i="13"/>
  <c r="F763" i="13"/>
  <c r="E763" i="13"/>
  <c r="D763" i="13"/>
  <c r="C763" i="13"/>
  <c r="B763" i="13"/>
  <c r="A763" i="13" s="1"/>
  <c r="P762" i="13"/>
  <c r="O762" i="13"/>
  <c r="N762" i="13"/>
  <c r="M762" i="13"/>
  <c r="L762" i="13"/>
  <c r="K762" i="13"/>
  <c r="J762" i="13"/>
  <c r="I762" i="13"/>
  <c r="H762" i="13"/>
  <c r="G762" i="13"/>
  <c r="F762" i="13"/>
  <c r="E762" i="13"/>
  <c r="D762" i="13"/>
  <c r="C762" i="13"/>
  <c r="B762" i="13"/>
  <c r="A762" i="13" s="1"/>
  <c r="P761" i="13"/>
  <c r="O761" i="13"/>
  <c r="N761" i="13"/>
  <c r="M761" i="13"/>
  <c r="L761" i="13"/>
  <c r="K761" i="13"/>
  <c r="J761" i="13"/>
  <c r="I761" i="13"/>
  <c r="H761" i="13"/>
  <c r="G761" i="13"/>
  <c r="F761" i="13"/>
  <c r="E761" i="13"/>
  <c r="D761" i="13"/>
  <c r="C761" i="13"/>
  <c r="B761" i="13"/>
  <c r="P760" i="13"/>
  <c r="O760" i="13"/>
  <c r="N760" i="13"/>
  <c r="M760" i="13"/>
  <c r="L760" i="13"/>
  <c r="K760" i="13"/>
  <c r="J760" i="13"/>
  <c r="I760" i="13"/>
  <c r="H760" i="13"/>
  <c r="G760" i="13"/>
  <c r="F760" i="13"/>
  <c r="E760" i="13"/>
  <c r="D760" i="13"/>
  <c r="C760" i="13"/>
  <c r="B760" i="13"/>
  <c r="A760" i="13" s="1"/>
  <c r="P759" i="13"/>
  <c r="O759" i="13"/>
  <c r="N759" i="13"/>
  <c r="M759" i="13"/>
  <c r="L759" i="13"/>
  <c r="K759" i="13"/>
  <c r="J759" i="13"/>
  <c r="I759" i="13"/>
  <c r="H759" i="13"/>
  <c r="G759" i="13"/>
  <c r="F759" i="13"/>
  <c r="E759" i="13"/>
  <c r="D759" i="13"/>
  <c r="C759" i="13"/>
  <c r="B759" i="13"/>
  <c r="A759" i="13" s="1"/>
  <c r="P758" i="13"/>
  <c r="O758" i="13"/>
  <c r="N758" i="13"/>
  <c r="M758" i="13"/>
  <c r="L758" i="13"/>
  <c r="K758" i="13"/>
  <c r="J758" i="13"/>
  <c r="I758" i="13"/>
  <c r="H758" i="13"/>
  <c r="G758" i="13"/>
  <c r="F758" i="13"/>
  <c r="E758" i="13"/>
  <c r="D758" i="13"/>
  <c r="C758" i="13"/>
  <c r="B758" i="13"/>
  <c r="A758" i="13" s="1"/>
  <c r="P757" i="13"/>
  <c r="O757" i="13"/>
  <c r="N757" i="13"/>
  <c r="M757" i="13"/>
  <c r="L757" i="13"/>
  <c r="K757" i="13"/>
  <c r="J757" i="13"/>
  <c r="I757" i="13"/>
  <c r="H757" i="13"/>
  <c r="G757" i="13"/>
  <c r="F757" i="13"/>
  <c r="E757" i="13"/>
  <c r="D757" i="13"/>
  <c r="C757" i="13"/>
  <c r="B757" i="13"/>
  <c r="P756" i="13"/>
  <c r="O756" i="13"/>
  <c r="N756" i="13"/>
  <c r="M756" i="13"/>
  <c r="L756" i="13"/>
  <c r="K756" i="13"/>
  <c r="J756" i="13"/>
  <c r="I756" i="13"/>
  <c r="H756" i="13"/>
  <c r="G756" i="13"/>
  <c r="F756" i="13"/>
  <c r="E756" i="13"/>
  <c r="D756" i="13"/>
  <c r="C756" i="13"/>
  <c r="B756" i="13"/>
  <c r="A756" i="13" s="1"/>
  <c r="P755" i="13"/>
  <c r="O755" i="13"/>
  <c r="N755" i="13"/>
  <c r="M755" i="13"/>
  <c r="L755" i="13"/>
  <c r="K755" i="13"/>
  <c r="J755" i="13"/>
  <c r="I755" i="13"/>
  <c r="H755" i="13"/>
  <c r="G755" i="13"/>
  <c r="F755" i="13"/>
  <c r="E755" i="13"/>
  <c r="D755" i="13"/>
  <c r="C755" i="13"/>
  <c r="B755" i="13"/>
  <c r="A755" i="13" s="1"/>
  <c r="P754" i="13"/>
  <c r="O754" i="13"/>
  <c r="N754" i="13"/>
  <c r="M754" i="13"/>
  <c r="L754" i="13"/>
  <c r="K754" i="13"/>
  <c r="J754" i="13"/>
  <c r="I754" i="13"/>
  <c r="H754" i="13"/>
  <c r="G754" i="13"/>
  <c r="F754" i="13"/>
  <c r="E754" i="13"/>
  <c r="D754" i="13"/>
  <c r="C754" i="13"/>
  <c r="B754" i="13"/>
  <c r="A754" i="13" s="1"/>
  <c r="P753" i="13"/>
  <c r="O753" i="13"/>
  <c r="N753" i="13"/>
  <c r="M753" i="13"/>
  <c r="L753" i="13"/>
  <c r="K753" i="13"/>
  <c r="J753" i="13"/>
  <c r="I753" i="13"/>
  <c r="H753" i="13"/>
  <c r="G753" i="13"/>
  <c r="F753" i="13"/>
  <c r="E753" i="13"/>
  <c r="D753" i="13"/>
  <c r="C753" i="13"/>
  <c r="B753" i="13"/>
  <c r="P752" i="13"/>
  <c r="O752" i="13"/>
  <c r="N752" i="13"/>
  <c r="M752" i="13"/>
  <c r="L752" i="13"/>
  <c r="K752" i="13"/>
  <c r="J752" i="13"/>
  <c r="I752" i="13"/>
  <c r="H752" i="13"/>
  <c r="G752" i="13"/>
  <c r="F752" i="13"/>
  <c r="E752" i="13"/>
  <c r="D752" i="13"/>
  <c r="C752" i="13"/>
  <c r="B752" i="13"/>
  <c r="A752" i="13" s="1"/>
  <c r="P751" i="13"/>
  <c r="O751" i="13"/>
  <c r="N751" i="13"/>
  <c r="M751" i="13"/>
  <c r="L751" i="13"/>
  <c r="K751" i="13"/>
  <c r="J751" i="13"/>
  <c r="I751" i="13"/>
  <c r="H751" i="13"/>
  <c r="G751" i="13"/>
  <c r="F751" i="13"/>
  <c r="E751" i="13"/>
  <c r="D751" i="13"/>
  <c r="C751" i="13"/>
  <c r="B751" i="13"/>
  <c r="A751" i="13" s="1"/>
  <c r="P750" i="13"/>
  <c r="O750" i="13"/>
  <c r="N750" i="13"/>
  <c r="M750" i="13"/>
  <c r="L750" i="13"/>
  <c r="K750" i="13"/>
  <c r="J750" i="13"/>
  <c r="I750" i="13"/>
  <c r="H750" i="13"/>
  <c r="G750" i="13"/>
  <c r="F750" i="13"/>
  <c r="E750" i="13"/>
  <c r="D750" i="13"/>
  <c r="C750" i="13"/>
  <c r="B750" i="13"/>
  <c r="A750" i="13" s="1"/>
  <c r="P749" i="13"/>
  <c r="O749" i="13"/>
  <c r="N749" i="13"/>
  <c r="M749" i="13"/>
  <c r="L749" i="13"/>
  <c r="K749" i="13"/>
  <c r="J749" i="13"/>
  <c r="I749" i="13"/>
  <c r="H749" i="13"/>
  <c r="G749" i="13"/>
  <c r="F749" i="13"/>
  <c r="E749" i="13"/>
  <c r="D749" i="13"/>
  <c r="C749" i="13"/>
  <c r="B749" i="13"/>
  <c r="A749" i="13" s="1"/>
  <c r="P748" i="13"/>
  <c r="O748" i="13"/>
  <c r="N748" i="13"/>
  <c r="M748" i="13"/>
  <c r="L748" i="13"/>
  <c r="K748" i="13"/>
  <c r="J748" i="13"/>
  <c r="I748" i="13"/>
  <c r="H748" i="13"/>
  <c r="G748" i="13"/>
  <c r="F748" i="13"/>
  <c r="E748" i="13"/>
  <c r="D748" i="13"/>
  <c r="C748" i="13"/>
  <c r="B748" i="13"/>
  <c r="A748" i="13" s="1"/>
  <c r="P747" i="13"/>
  <c r="O747" i="13"/>
  <c r="N747" i="13"/>
  <c r="M747" i="13"/>
  <c r="L747" i="13"/>
  <c r="K747" i="13"/>
  <c r="J747" i="13"/>
  <c r="I747" i="13"/>
  <c r="H747" i="13"/>
  <c r="G747" i="13"/>
  <c r="F747" i="13"/>
  <c r="E747" i="13"/>
  <c r="D747" i="13"/>
  <c r="C747" i="13"/>
  <c r="B747" i="13"/>
  <c r="A747" i="13" s="1"/>
  <c r="P746" i="13"/>
  <c r="O746" i="13"/>
  <c r="N746" i="13"/>
  <c r="M746" i="13"/>
  <c r="L746" i="13"/>
  <c r="K746" i="13"/>
  <c r="J746" i="13"/>
  <c r="I746" i="13"/>
  <c r="H746" i="13"/>
  <c r="G746" i="13"/>
  <c r="F746" i="13"/>
  <c r="E746" i="13"/>
  <c r="D746" i="13"/>
  <c r="C746" i="13"/>
  <c r="B746" i="13"/>
  <c r="P745" i="13"/>
  <c r="O745" i="13"/>
  <c r="N745" i="13"/>
  <c r="M745" i="13"/>
  <c r="L745" i="13"/>
  <c r="K745" i="13"/>
  <c r="J745" i="13"/>
  <c r="I745" i="13"/>
  <c r="H745" i="13"/>
  <c r="G745" i="13"/>
  <c r="F745" i="13"/>
  <c r="E745" i="13"/>
  <c r="D745" i="13"/>
  <c r="C745" i="13"/>
  <c r="B745" i="13"/>
  <c r="P744" i="13"/>
  <c r="O744" i="13"/>
  <c r="N744" i="13"/>
  <c r="M744" i="13"/>
  <c r="L744" i="13"/>
  <c r="K744" i="13"/>
  <c r="J744" i="13"/>
  <c r="I744" i="13"/>
  <c r="H744" i="13"/>
  <c r="G744" i="13"/>
  <c r="F744" i="13"/>
  <c r="E744" i="13"/>
  <c r="D744" i="13"/>
  <c r="C744" i="13"/>
  <c r="B744" i="13"/>
  <c r="A744" i="13" s="1"/>
  <c r="P743" i="13"/>
  <c r="O743" i="13"/>
  <c r="N743" i="13"/>
  <c r="M743" i="13"/>
  <c r="L743" i="13"/>
  <c r="K743" i="13"/>
  <c r="J743" i="13"/>
  <c r="I743" i="13"/>
  <c r="H743" i="13"/>
  <c r="G743" i="13"/>
  <c r="F743" i="13"/>
  <c r="E743" i="13"/>
  <c r="D743" i="13"/>
  <c r="C743" i="13"/>
  <c r="B743" i="13"/>
  <c r="A743" i="13" s="1"/>
  <c r="P742" i="13"/>
  <c r="O742" i="13"/>
  <c r="N742" i="13"/>
  <c r="M742" i="13"/>
  <c r="L742" i="13"/>
  <c r="K742" i="13"/>
  <c r="J742" i="13"/>
  <c r="I742" i="13"/>
  <c r="H742" i="13"/>
  <c r="G742" i="13"/>
  <c r="F742" i="13"/>
  <c r="E742" i="13"/>
  <c r="D742" i="13"/>
  <c r="C742" i="13"/>
  <c r="B742" i="13"/>
  <c r="A742" i="13" s="1"/>
  <c r="P741" i="13"/>
  <c r="O741" i="13"/>
  <c r="N741" i="13"/>
  <c r="M741" i="13"/>
  <c r="L741" i="13"/>
  <c r="K741" i="13"/>
  <c r="J741" i="13"/>
  <c r="I741" i="13"/>
  <c r="H741" i="13"/>
  <c r="G741" i="13"/>
  <c r="F741" i="13"/>
  <c r="E741" i="13"/>
  <c r="D741" i="13"/>
  <c r="C741" i="13"/>
  <c r="B741" i="13"/>
  <c r="A741" i="13" s="1"/>
  <c r="P740" i="13"/>
  <c r="O740" i="13"/>
  <c r="N740" i="13"/>
  <c r="M740" i="13"/>
  <c r="L740" i="13"/>
  <c r="K740" i="13"/>
  <c r="J740" i="13"/>
  <c r="I740" i="13"/>
  <c r="H740" i="13"/>
  <c r="G740" i="13"/>
  <c r="F740" i="13"/>
  <c r="E740" i="13"/>
  <c r="D740" i="13"/>
  <c r="C740" i="13"/>
  <c r="B740" i="13"/>
  <c r="A740" i="13" s="1"/>
  <c r="P739" i="13"/>
  <c r="O739" i="13"/>
  <c r="N739" i="13"/>
  <c r="M739" i="13"/>
  <c r="L739" i="13"/>
  <c r="K739" i="13"/>
  <c r="J739" i="13"/>
  <c r="I739" i="13"/>
  <c r="H739" i="13"/>
  <c r="G739" i="13"/>
  <c r="F739" i="13"/>
  <c r="E739" i="13"/>
  <c r="D739" i="13"/>
  <c r="C739" i="13"/>
  <c r="B739" i="13"/>
  <c r="A739" i="13" s="1"/>
  <c r="P738" i="13"/>
  <c r="O738" i="13"/>
  <c r="N738" i="13"/>
  <c r="M738" i="13"/>
  <c r="L738" i="13"/>
  <c r="K738" i="13"/>
  <c r="J738" i="13"/>
  <c r="I738" i="13"/>
  <c r="H738" i="13"/>
  <c r="G738" i="13"/>
  <c r="F738" i="13"/>
  <c r="E738" i="13"/>
  <c r="D738" i="13"/>
  <c r="C738" i="13"/>
  <c r="B738" i="13"/>
  <c r="A738" i="13" s="1"/>
  <c r="P737" i="13"/>
  <c r="O737" i="13"/>
  <c r="N737" i="13"/>
  <c r="M737" i="13"/>
  <c r="L737" i="13"/>
  <c r="K737" i="13"/>
  <c r="J737" i="13"/>
  <c r="I737" i="13"/>
  <c r="H737" i="13"/>
  <c r="G737" i="13"/>
  <c r="F737" i="13"/>
  <c r="E737" i="13"/>
  <c r="D737" i="13"/>
  <c r="C737" i="13"/>
  <c r="B737" i="13"/>
  <c r="P736" i="13"/>
  <c r="O736" i="13"/>
  <c r="N736" i="13"/>
  <c r="M736" i="13"/>
  <c r="L736" i="13"/>
  <c r="K736" i="13"/>
  <c r="J736" i="13"/>
  <c r="I736" i="13"/>
  <c r="H736" i="13"/>
  <c r="G736" i="13"/>
  <c r="F736" i="13"/>
  <c r="E736" i="13"/>
  <c r="D736" i="13"/>
  <c r="C736" i="13"/>
  <c r="B736" i="13"/>
  <c r="A736" i="13" s="1"/>
  <c r="P735" i="13"/>
  <c r="O735" i="13"/>
  <c r="N735" i="13"/>
  <c r="M735" i="13"/>
  <c r="L735" i="13"/>
  <c r="K735" i="13"/>
  <c r="J735" i="13"/>
  <c r="I735" i="13"/>
  <c r="H735" i="13"/>
  <c r="G735" i="13"/>
  <c r="F735" i="13"/>
  <c r="E735" i="13"/>
  <c r="D735" i="13"/>
  <c r="C735" i="13"/>
  <c r="B735" i="13"/>
  <c r="A735" i="13" s="1"/>
  <c r="P734" i="13"/>
  <c r="O734" i="13"/>
  <c r="N734" i="13"/>
  <c r="M734" i="13"/>
  <c r="L734" i="13"/>
  <c r="K734" i="13"/>
  <c r="J734" i="13"/>
  <c r="I734" i="13"/>
  <c r="H734" i="13"/>
  <c r="G734" i="13"/>
  <c r="F734" i="13"/>
  <c r="E734" i="13"/>
  <c r="D734" i="13"/>
  <c r="C734" i="13"/>
  <c r="B734" i="13"/>
  <c r="A734" i="13" s="1"/>
  <c r="P733" i="13"/>
  <c r="O733" i="13"/>
  <c r="N733" i="13"/>
  <c r="M733" i="13"/>
  <c r="L733" i="13"/>
  <c r="K733" i="13"/>
  <c r="J733" i="13"/>
  <c r="I733" i="13"/>
  <c r="H733" i="13"/>
  <c r="G733" i="13"/>
  <c r="F733" i="13"/>
  <c r="E733" i="13"/>
  <c r="D733" i="13"/>
  <c r="C733" i="13"/>
  <c r="B733" i="13"/>
  <c r="A733" i="13" s="1"/>
  <c r="P732" i="13"/>
  <c r="O732" i="13"/>
  <c r="N732" i="13"/>
  <c r="M732" i="13"/>
  <c r="L732" i="13"/>
  <c r="K732" i="13"/>
  <c r="J732" i="13"/>
  <c r="I732" i="13"/>
  <c r="H732" i="13"/>
  <c r="G732" i="13"/>
  <c r="F732" i="13"/>
  <c r="E732" i="13"/>
  <c r="D732" i="13"/>
  <c r="C732" i="13"/>
  <c r="B732" i="13"/>
  <c r="A732" i="13" s="1"/>
  <c r="P731" i="13"/>
  <c r="O731" i="13"/>
  <c r="N731" i="13"/>
  <c r="M731" i="13"/>
  <c r="L731" i="13"/>
  <c r="K731" i="13"/>
  <c r="J731" i="13"/>
  <c r="I731" i="13"/>
  <c r="H731" i="13"/>
  <c r="G731" i="13"/>
  <c r="F731" i="13"/>
  <c r="E731" i="13"/>
  <c r="D731" i="13"/>
  <c r="C731" i="13"/>
  <c r="B731" i="13"/>
  <c r="A731" i="13" s="1"/>
  <c r="P730" i="13"/>
  <c r="O730" i="13"/>
  <c r="N730" i="13"/>
  <c r="M730" i="13"/>
  <c r="L730" i="13"/>
  <c r="K730" i="13"/>
  <c r="J730" i="13"/>
  <c r="I730" i="13"/>
  <c r="H730" i="13"/>
  <c r="G730" i="13"/>
  <c r="F730" i="13"/>
  <c r="E730" i="13"/>
  <c r="D730" i="13"/>
  <c r="C730" i="13"/>
  <c r="B730" i="13"/>
  <c r="P729" i="13"/>
  <c r="O729" i="13"/>
  <c r="N729" i="13"/>
  <c r="M729" i="13"/>
  <c r="L729" i="13"/>
  <c r="K729" i="13"/>
  <c r="J729" i="13"/>
  <c r="I729" i="13"/>
  <c r="H729" i="13"/>
  <c r="G729" i="13"/>
  <c r="F729" i="13"/>
  <c r="E729" i="13"/>
  <c r="D729" i="13"/>
  <c r="C729" i="13"/>
  <c r="B729" i="13"/>
  <c r="P728" i="13"/>
  <c r="O728" i="13"/>
  <c r="N728" i="13"/>
  <c r="M728" i="13"/>
  <c r="L728" i="13"/>
  <c r="K728" i="13"/>
  <c r="J728" i="13"/>
  <c r="I728" i="13"/>
  <c r="H728" i="13"/>
  <c r="G728" i="13"/>
  <c r="F728" i="13"/>
  <c r="E728" i="13"/>
  <c r="D728" i="13"/>
  <c r="C728" i="13"/>
  <c r="B728" i="13"/>
  <c r="A728" i="13" s="1"/>
  <c r="P727" i="13"/>
  <c r="O727" i="13"/>
  <c r="N727" i="13"/>
  <c r="M727" i="13"/>
  <c r="L727" i="13"/>
  <c r="K727" i="13"/>
  <c r="J727" i="13"/>
  <c r="I727" i="13"/>
  <c r="H727" i="13"/>
  <c r="G727" i="13"/>
  <c r="F727" i="13"/>
  <c r="E727" i="13"/>
  <c r="D727" i="13"/>
  <c r="C727" i="13"/>
  <c r="B727" i="13"/>
  <c r="A727" i="13" s="1"/>
  <c r="P726" i="13"/>
  <c r="O726" i="13"/>
  <c r="N726" i="13"/>
  <c r="M726" i="13"/>
  <c r="L726" i="13"/>
  <c r="K726" i="13"/>
  <c r="J726" i="13"/>
  <c r="I726" i="13"/>
  <c r="H726" i="13"/>
  <c r="G726" i="13"/>
  <c r="F726" i="13"/>
  <c r="E726" i="13"/>
  <c r="D726" i="13"/>
  <c r="C726" i="13"/>
  <c r="B726" i="13"/>
  <c r="A726" i="13" s="1"/>
  <c r="P725" i="13"/>
  <c r="O725" i="13"/>
  <c r="N725" i="13"/>
  <c r="M725" i="13"/>
  <c r="L725" i="13"/>
  <c r="K725" i="13"/>
  <c r="J725" i="13"/>
  <c r="I725" i="13"/>
  <c r="H725" i="13"/>
  <c r="G725" i="13"/>
  <c r="F725" i="13"/>
  <c r="E725" i="13"/>
  <c r="D725" i="13"/>
  <c r="C725" i="13"/>
  <c r="B725" i="13"/>
  <c r="A725" i="13" s="1"/>
  <c r="P724" i="13"/>
  <c r="O724" i="13"/>
  <c r="N724" i="13"/>
  <c r="M724" i="13"/>
  <c r="L724" i="13"/>
  <c r="K724" i="13"/>
  <c r="J724" i="13"/>
  <c r="I724" i="13"/>
  <c r="H724" i="13"/>
  <c r="G724" i="13"/>
  <c r="F724" i="13"/>
  <c r="E724" i="13"/>
  <c r="D724" i="13"/>
  <c r="C724" i="13"/>
  <c r="B724" i="13"/>
  <c r="A724" i="13" s="1"/>
  <c r="P723" i="13"/>
  <c r="O723" i="13"/>
  <c r="N723" i="13"/>
  <c r="M723" i="13"/>
  <c r="L723" i="13"/>
  <c r="K723" i="13"/>
  <c r="J723" i="13"/>
  <c r="I723" i="13"/>
  <c r="H723" i="13"/>
  <c r="G723" i="13"/>
  <c r="F723" i="13"/>
  <c r="E723" i="13"/>
  <c r="D723" i="13"/>
  <c r="C723" i="13"/>
  <c r="B723" i="13"/>
  <c r="A723" i="13" s="1"/>
  <c r="P722" i="13"/>
  <c r="O722" i="13"/>
  <c r="N722" i="13"/>
  <c r="M722" i="13"/>
  <c r="L722" i="13"/>
  <c r="K722" i="13"/>
  <c r="J722" i="13"/>
  <c r="I722" i="13"/>
  <c r="H722" i="13"/>
  <c r="G722" i="13"/>
  <c r="F722" i="13"/>
  <c r="E722" i="13"/>
  <c r="D722" i="13"/>
  <c r="C722" i="13"/>
  <c r="B722" i="13"/>
  <c r="A722" i="13" s="1"/>
  <c r="P721" i="13"/>
  <c r="O721" i="13"/>
  <c r="N721" i="13"/>
  <c r="M721" i="13"/>
  <c r="L721" i="13"/>
  <c r="K721" i="13"/>
  <c r="J721" i="13"/>
  <c r="I721" i="13"/>
  <c r="H721" i="13"/>
  <c r="G721" i="13"/>
  <c r="F721" i="13"/>
  <c r="E721" i="13"/>
  <c r="D721" i="13"/>
  <c r="C721" i="13"/>
  <c r="B721" i="13"/>
  <c r="P720" i="13"/>
  <c r="O720" i="13"/>
  <c r="N720" i="13"/>
  <c r="M720" i="13"/>
  <c r="L720" i="13"/>
  <c r="K720" i="13"/>
  <c r="J720" i="13"/>
  <c r="I720" i="13"/>
  <c r="H720" i="13"/>
  <c r="G720" i="13"/>
  <c r="F720" i="13"/>
  <c r="E720" i="13"/>
  <c r="D720" i="13"/>
  <c r="C720" i="13"/>
  <c r="B720" i="13"/>
  <c r="A720" i="13" s="1"/>
  <c r="P719" i="13"/>
  <c r="O719" i="13"/>
  <c r="N719" i="13"/>
  <c r="M719" i="13"/>
  <c r="L719" i="13"/>
  <c r="K719" i="13"/>
  <c r="J719" i="13"/>
  <c r="I719" i="13"/>
  <c r="H719" i="13"/>
  <c r="G719" i="13"/>
  <c r="F719" i="13"/>
  <c r="E719" i="13"/>
  <c r="D719" i="13"/>
  <c r="C719" i="13"/>
  <c r="B719" i="13"/>
  <c r="A719" i="13" s="1"/>
  <c r="P718" i="13"/>
  <c r="O718" i="13"/>
  <c r="N718" i="13"/>
  <c r="M718" i="13"/>
  <c r="L718" i="13"/>
  <c r="K718" i="13"/>
  <c r="J718" i="13"/>
  <c r="I718" i="13"/>
  <c r="H718" i="13"/>
  <c r="G718" i="13"/>
  <c r="F718" i="13"/>
  <c r="E718" i="13"/>
  <c r="D718" i="13"/>
  <c r="C718" i="13"/>
  <c r="B718" i="13"/>
  <c r="A718" i="13" s="1"/>
  <c r="P717" i="13"/>
  <c r="O717" i="13"/>
  <c r="N717" i="13"/>
  <c r="M717" i="13"/>
  <c r="L717" i="13"/>
  <c r="K717" i="13"/>
  <c r="J717" i="13"/>
  <c r="I717" i="13"/>
  <c r="H717" i="13"/>
  <c r="G717" i="13"/>
  <c r="F717" i="13"/>
  <c r="E717" i="13"/>
  <c r="D717" i="13"/>
  <c r="C717" i="13"/>
  <c r="B717" i="13"/>
  <c r="P716" i="13"/>
  <c r="O716" i="13"/>
  <c r="N716" i="13"/>
  <c r="M716" i="13"/>
  <c r="L716" i="13"/>
  <c r="K716" i="13"/>
  <c r="J716" i="13"/>
  <c r="I716" i="13"/>
  <c r="H716" i="13"/>
  <c r="G716" i="13"/>
  <c r="F716" i="13"/>
  <c r="E716" i="13"/>
  <c r="D716" i="13"/>
  <c r="C716" i="13"/>
  <c r="B716" i="13"/>
  <c r="A716" i="13" s="1"/>
  <c r="P715" i="13"/>
  <c r="O715" i="13"/>
  <c r="N715" i="13"/>
  <c r="M715" i="13"/>
  <c r="L715" i="13"/>
  <c r="K715" i="13"/>
  <c r="J715" i="13"/>
  <c r="I715" i="13"/>
  <c r="H715" i="13"/>
  <c r="G715" i="13"/>
  <c r="F715" i="13"/>
  <c r="E715" i="13"/>
  <c r="D715" i="13"/>
  <c r="C715" i="13"/>
  <c r="B715" i="13"/>
  <c r="A715" i="13" s="1"/>
  <c r="P714" i="13"/>
  <c r="O714" i="13"/>
  <c r="N714" i="13"/>
  <c r="M714" i="13"/>
  <c r="L714" i="13"/>
  <c r="K714" i="13"/>
  <c r="J714" i="13"/>
  <c r="I714" i="13"/>
  <c r="H714" i="13"/>
  <c r="G714" i="13"/>
  <c r="F714" i="13"/>
  <c r="E714" i="13"/>
  <c r="D714" i="13"/>
  <c r="C714" i="13"/>
  <c r="B714" i="13"/>
  <c r="A714" i="13" s="1"/>
  <c r="P713" i="13"/>
  <c r="O713" i="13"/>
  <c r="N713" i="13"/>
  <c r="M713" i="13"/>
  <c r="L713" i="13"/>
  <c r="K713" i="13"/>
  <c r="J713" i="13"/>
  <c r="I713" i="13"/>
  <c r="H713" i="13"/>
  <c r="G713" i="13"/>
  <c r="F713" i="13"/>
  <c r="E713" i="13"/>
  <c r="D713" i="13"/>
  <c r="C713" i="13"/>
  <c r="B713" i="13"/>
  <c r="A713" i="13" s="1"/>
  <c r="P712" i="13"/>
  <c r="O712" i="13"/>
  <c r="N712" i="13"/>
  <c r="M712" i="13"/>
  <c r="L712" i="13"/>
  <c r="K712" i="13"/>
  <c r="J712" i="13"/>
  <c r="I712" i="13"/>
  <c r="H712" i="13"/>
  <c r="G712" i="13"/>
  <c r="F712" i="13"/>
  <c r="E712" i="13"/>
  <c r="D712" i="13"/>
  <c r="C712" i="13"/>
  <c r="B712" i="13"/>
  <c r="A712" i="13" s="1"/>
  <c r="P711" i="13"/>
  <c r="O711" i="13"/>
  <c r="N711" i="13"/>
  <c r="M711" i="13"/>
  <c r="L711" i="13"/>
  <c r="K711" i="13"/>
  <c r="J711" i="13"/>
  <c r="I711" i="13"/>
  <c r="H711" i="13"/>
  <c r="G711" i="13"/>
  <c r="F711" i="13"/>
  <c r="E711" i="13"/>
  <c r="D711" i="13"/>
  <c r="C711" i="13"/>
  <c r="B711" i="13"/>
  <c r="A711" i="13" s="1"/>
  <c r="P710" i="13"/>
  <c r="O710" i="13"/>
  <c r="N710" i="13"/>
  <c r="M710" i="13"/>
  <c r="L710" i="13"/>
  <c r="K710" i="13"/>
  <c r="J710" i="13"/>
  <c r="I710" i="13"/>
  <c r="H710" i="13"/>
  <c r="G710" i="13"/>
  <c r="F710" i="13"/>
  <c r="E710" i="13"/>
  <c r="D710" i="13"/>
  <c r="C710" i="13"/>
  <c r="B710" i="13"/>
  <c r="A710" i="13" s="1"/>
  <c r="P709" i="13"/>
  <c r="O709" i="13"/>
  <c r="N709" i="13"/>
  <c r="M709" i="13"/>
  <c r="L709" i="13"/>
  <c r="K709" i="13"/>
  <c r="J709" i="13"/>
  <c r="I709" i="13"/>
  <c r="H709" i="13"/>
  <c r="G709" i="13"/>
  <c r="F709" i="13"/>
  <c r="E709" i="13"/>
  <c r="D709" i="13"/>
  <c r="C709" i="13"/>
  <c r="B709" i="13"/>
  <c r="A709" i="13" s="1"/>
  <c r="P708" i="13"/>
  <c r="O708" i="13"/>
  <c r="N708" i="13"/>
  <c r="M708" i="13"/>
  <c r="L708" i="13"/>
  <c r="K708" i="13"/>
  <c r="J708" i="13"/>
  <c r="I708" i="13"/>
  <c r="H708" i="13"/>
  <c r="G708" i="13"/>
  <c r="F708" i="13"/>
  <c r="E708" i="13"/>
  <c r="D708" i="13"/>
  <c r="C708" i="13"/>
  <c r="B708" i="13"/>
  <c r="A708" i="13" s="1"/>
  <c r="P707" i="13"/>
  <c r="O707" i="13"/>
  <c r="N707" i="13"/>
  <c r="M707" i="13"/>
  <c r="L707" i="13"/>
  <c r="K707" i="13"/>
  <c r="J707" i="13"/>
  <c r="I707" i="13"/>
  <c r="H707" i="13"/>
  <c r="G707" i="13"/>
  <c r="F707" i="13"/>
  <c r="E707" i="13"/>
  <c r="D707" i="13"/>
  <c r="C707" i="13"/>
  <c r="B707" i="13"/>
  <c r="A707" i="13" s="1"/>
  <c r="P706" i="13"/>
  <c r="O706" i="13"/>
  <c r="N706" i="13"/>
  <c r="M706" i="13"/>
  <c r="L706" i="13"/>
  <c r="K706" i="13"/>
  <c r="J706" i="13"/>
  <c r="I706" i="13"/>
  <c r="H706" i="13"/>
  <c r="G706" i="13"/>
  <c r="F706" i="13"/>
  <c r="E706" i="13"/>
  <c r="D706" i="13"/>
  <c r="C706" i="13"/>
  <c r="B706" i="13"/>
  <c r="A706" i="13" s="1"/>
  <c r="P705" i="13"/>
  <c r="O705" i="13"/>
  <c r="N705" i="13"/>
  <c r="M705" i="13"/>
  <c r="L705" i="13"/>
  <c r="K705" i="13"/>
  <c r="J705" i="13"/>
  <c r="I705" i="13"/>
  <c r="H705" i="13"/>
  <c r="G705" i="13"/>
  <c r="F705" i="13"/>
  <c r="E705" i="13"/>
  <c r="D705" i="13"/>
  <c r="C705" i="13"/>
  <c r="B705" i="13"/>
  <c r="P704" i="13"/>
  <c r="O704" i="13"/>
  <c r="N704" i="13"/>
  <c r="M704" i="13"/>
  <c r="L704" i="13"/>
  <c r="K704" i="13"/>
  <c r="J704" i="13"/>
  <c r="I704" i="13"/>
  <c r="H704" i="13"/>
  <c r="G704" i="13"/>
  <c r="F704" i="13"/>
  <c r="E704" i="13"/>
  <c r="D704" i="13"/>
  <c r="C704" i="13"/>
  <c r="B704" i="13"/>
  <c r="A704" i="13" s="1"/>
  <c r="P703" i="13"/>
  <c r="O703" i="13"/>
  <c r="N703" i="13"/>
  <c r="M703" i="13"/>
  <c r="L703" i="13"/>
  <c r="K703" i="13"/>
  <c r="J703" i="13"/>
  <c r="I703" i="13"/>
  <c r="H703" i="13"/>
  <c r="G703" i="13"/>
  <c r="F703" i="13"/>
  <c r="E703" i="13"/>
  <c r="D703" i="13"/>
  <c r="C703" i="13"/>
  <c r="B703" i="13"/>
  <c r="A703" i="13" s="1"/>
  <c r="P702" i="13"/>
  <c r="O702" i="13"/>
  <c r="N702" i="13"/>
  <c r="M702" i="13"/>
  <c r="L702" i="13"/>
  <c r="K702" i="13"/>
  <c r="J702" i="13"/>
  <c r="I702" i="13"/>
  <c r="H702" i="13"/>
  <c r="G702" i="13"/>
  <c r="F702" i="13"/>
  <c r="E702" i="13"/>
  <c r="D702" i="13"/>
  <c r="C702" i="13"/>
  <c r="B702" i="13"/>
  <c r="A702" i="13" s="1"/>
  <c r="P701" i="13"/>
  <c r="O701" i="13"/>
  <c r="N701" i="13"/>
  <c r="M701" i="13"/>
  <c r="L701" i="13"/>
  <c r="K701" i="13"/>
  <c r="J701" i="13"/>
  <c r="I701" i="13"/>
  <c r="H701" i="13"/>
  <c r="G701" i="13"/>
  <c r="F701" i="13"/>
  <c r="E701" i="13"/>
  <c r="D701" i="13"/>
  <c r="C701" i="13"/>
  <c r="B701" i="13"/>
  <c r="A701" i="13" s="1"/>
  <c r="P700" i="13"/>
  <c r="O700" i="13"/>
  <c r="N700" i="13"/>
  <c r="M700" i="13"/>
  <c r="L700" i="13"/>
  <c r="K700" i="13"/>
  <c r="J700" i="13"/>
  <c r="I700" i="13"/>
  <c r="H700" i="13"/>
  <c r="G700" i="13"/>
  <c r="F700" i="13"/>
  <c r="E700" i="13"/>
  <c r="D700" i="13"/>
  <c r="C700" i="13"/>
  <c r="B700" i="13"/>
  <c r="A700" i="13" s="1"/>
  <c r="P699" i="13"/>
  <c r="O699" i="13"/>
  <c r="N699" i="13"/>
  <c r="M699" i="13"/>
  <c r="L699" i="13"/>
  <c r="K699" i="13"/>
  <c r="J699" i="13"/>
  <c r="I699" i="13"/>
  <c r="H699" i="13"/>
  <c r="G699" i="13"/>
  <c r="F699" i="13"/>
  <c r="E699" i="13"/>
  <c r="D699" i="13"/>
  <c r="C699" i="13"/>
  <c r="B699" i="13"/>
  <c r="A699" i="13" s="1"/>
  <c r="P698" i="13"/>
  <c r="O698" i="13"/>
  <c r="N698" i="13"/>
  <c r="M698" i="13"/>
  <c r="L698" i="13"/>
  <c r="K698" i="13"/>
  <c r="J698" i="13"/>
  <c r="I698" i="13"/>
  <c r="H698" i="13"/>
  <c r="G698" i="13"/>
  <c r="F698" i="13"/>
  <c r="E698" i="13"/>
  <c r="D698" i="13"/>
  <c r="C698" i="13"/>
  <c r="B698" i="13"/>
  <c r="A698" i="13" s="1"/>
  <c r="P697" i="13"/>
  <c r="O697" i="13"/>
  <c r="N697" i="13"/>
  <c r="M697" i="13"/>
  <c r="L697" i="13"/>
  <c r="K697" i="13"/>
  <c r="J697" i="13"/>
  <c r="I697" i="13"/>
  <c r="H697" i="13"/>
  <c r="G697" i="13"/>
  <c r="F697" i="13"/>
  <c r="E697" i="13"/>
  <c r="D697" i="13"/>
  <c r="C697" i="13"/>
  <c r="B697" i="13"/>
  <c r="P696" i="13"/>
  <c r="O696" i="13"/>
  <c r="N696" i="13"/>
  <c r="M696" i="13"/>
  <c r="L696" i="13"/>
  <c r="K696" i="13"/>
  <c r="J696" i="13"/>
  <c r="I696" i="13"/>
  <c r="H696" i="13"/>
  <c r="G696" i="13"/>
  <c r="F696" i="13"/>
  <c r="E696" i="13"/>
  <c r="D696" i="13"/>
  <c r="C696" i="13"/>
  <c r="B696" i="13"/>
  <c r="A696" i="13" s="1"/>
  <c r="P695" i="13"/>
  <c r="O695" i="13"/>
  <c r="N695" i="13"/>
  <c r="M695" i="13"/>
  <c r="L695" i="13"/>
  <c r="K695" i="13"/>
  <c r="J695" i="13"/>
  <c r="I695" i="13"/>
  <c r="H695" i="13"/>
  <c r="G695" i="13"/>
  <c r="F695" i="13"/>
  <c r="E695" i="13"/>
  <c r="D695" i="13"/>
  <c r="C695" i="13"/>
  <c r="B695" i="13"/>
  <c r="A695" i="13" s="1"/>
  <c r="P694" i="13"/>
  <c r="O694" i="13"/>
  <c r="N694" i="13"/>
  <c r="M694" i="13"/>
  <c r="L694" i="13"/>
  <c r="K694" i="13"/>
  <c r="J694" i="13"/>
  <c r="I694" i="13"/>
  <c r="H694" i="13"/>
  <c r="G694" i="13"/>
  <c r="F694" i="13"/>
  <c r="E694" i="13"/>
  <c r="D694" i="13"/>
  <c r="C694" i="13"/>
  <c r="B694" i="13"/>
  <c r="A694" i="13" s="1"/>
  <c r="P693" i="13"/>
  <c r="O693" i="13"/>
  <c r="N693" i="13"/>
  <c r="M693" i="13"/>
  <c r="L693" i="13"/>
  <c r="K693" i="13"/>
  <c r="J693" i="13"/>
  <c r="I693" i="13"/>
  <c r="H693" i="13"/>
  <c r="G693" i="13"/>
  <c r="F693" i="13"/>
  <c r="E693" i="13"/>
  <c r="D693" i="13"/>
  <c r="C693" i="13"/>
  <c r="B693" i="13"/>
  <c r="P692" i="13"/>
  <c r="O692" i="13"/>
  <c r="N692" i="13"/>
  <c r="M692" i="13"/>
  <c r="L692" i="13"/>
  <c r="K692" i="13"/>
  <c r="J692" i="13"/>
  <c r="I692" i="13"/>
  <c r="H692" i="13"/>
  <c r="G692" i="13"/>
  <c r="F692" i="13"/>
  <c r="E692" i="13"/>
  <c r="D692" i="13"/>
  <c r="C692" i="13"/>
  <c r="B692" i="13"/>
  <c r="A692" i="13" s="1"/>
  <c r="P691" i="13"/>
  <c r="O691" i="13"/>
  <c r="N691" i="13"/>
  <c r="M691" i="13"/>
  <c r="L691" i="13"/>
  <c r="K691" i="13"/>
  <c r="J691" i="13"/>
  <c r="I691" i="13"/>
  <c r="H691" i="13"/>
  <c r="G691" i="13"/>
  <c r="F691" i="13"/>
  <c r="E691" i="13"/>
  <c r="D691" i="13"/>
  <c r="C691" i="13"/>
  <c r="B691" i="13"/>
  <c r="A691" i="13" s="1"/>
  <c r="P690" i="13"/>
  <c r="O690" i="13"/>
  <c r="N690" i="13"/>
  <c r="M690" i="13"/>
  <c r="L690" i="13"/>
  <c r="K690" i="13"/>
  <c r="J690" i="13"/>
  <c r="I690" i="13"/>
  <c r="H690" i="13"/>
  <c r="G690" i="13"/>
  <c r="F690" i="13"/>
  <c r="E690" i="13"/>
  <c r="D690" i="13"/>
  <c r="C690" i="13"/>
  <c r="B690" i="13"/>
  <c r="P689" i="13"/>
  <c r="O689" i="13"/>
  <c r="N689" i="13"/>
  <c r="M689" i="13"/>
  <c r="L689" i="13"/>
  <c r="K689" i="13"/>
  <c r="J689" i="13"/>
  <c r="I689" i="13"/>
  <c r="H689" i="13"/>
  <c r="G689" i="13"/>
  <c r="F689" i="13"/>
  <c r="E689" i="13"/>
  <c r="D689" i="13"/>
  <c r="C689" i="13"/>
  <c r="B689" i="13"/>
  <c r="P688" i="13"/>
  <c r="O688" i="13"/>
  <c r="N688" i="13"/>
  <c r="M688" i="13"/>
  <c r="L688" i="13"/>
  <c r="K688" i="13"/>
  <c r="J688" i="13"/>
  <c r="I688" i="13"/>
  <c r="H688" i="13"/>
  <c r="G688" i="13"/>
  <c r="F688" i="13"/>
  <c r="E688" i="13"/>
  <c r="D688" i="13"/>
  <c r="C688" i="13"/>
  <c r="B688" i="13"/>
  <c r="A688" i="13" s="1"/>
  <c r="P687" i="13"/>
  <c r="O687" i="13"/>
  <c r="N687" i="13"/>
  <c r="M687" i="13"/>
  <c r="L687" i="13"/>
  <c r="K687" i="13"/>
  <c r="J687" i="13"/>
  <c r="I687" i="13"/>
  <c r="H687" i="13"/>
  <c r="G687" i="13"/>
  <c r="F687" i="13"/>
  <c r="E687" i="13"/>
  <c r="D687" i="13"/>
  <c r="C687" i="13"/>
  <c r="B687" i="13"/>
  <c r="A687" i="13" s="1"/>
  <c r="P686" i="13"/>
  <c r="O686" i="13"/>
  <c r="N686" i="13"/>
  <c r="M686" i="13"/>
  <c r="L686" i="13"/>
  <c r="K686" i="13"/>
  <c r="J686" i="13"/>
  <c r="I686" i="13"/>
  <c r="H686" i="13"/>
  <c r="G686" i="13"/>
  <c r="F686" i="13"/>
  <c r="E686" i="13"/>
  <c r="D686" i="13"/>
  <c r="C686" i="13"/>
  <c r="B686" i="13"/>
  <c r="A686" i="13" s="1"/>
  <c r="P685" i="13"/>
  <c r="O685" i="13"/>
  <c r="N685" i="13"/>
  <c r="M685" i="13"/>
  <c r="L685" i="13"/>
  <c r="K685" i="13"/>
  <c r="J685" i="13"/>
  <c r="I685" i="13"/>
  <c r="H685" i="13"/>
  <c r="G685" i="13"/>
  <c r="F685" i="13"/>
  <c r="E685" i="13"/>
  <c r="D685" i="13"/>
  <c r="C685" i="13"/>
  <c r="B685" i="13"/>
  <c r="A685" i="13" s="1"/>
  <c r="P684" i="13"/>
  <c r="O684" i="13"/>
  <c r="N684" i="13"/>
  <c r="M684" i="13"/>
  <c r="L684" i="13"/>
  <c r="K684" i="13"/>
  <c r="J684" i="13"/>
  <c r="I684" i="13"/>
  <c r="H684" i="13"/>
  <c r="G684" i="13"/>
  <c r="F684" i="13"/>
  <c r="E684" i="13"/>
  <c r="D684" i="13"/>
  <c r="C684" i="13"/>
  <c r="B684" i="13"/>
  <c r="A684" i="13" s="1"/>
  <c r="P683" i="13"/>
  <c r="O683" i="13"/>
  <c r="N683" i="13"/>
  <c r="M683" i="13"/>
  <c r="L683" i="13"/>
  <c r="K683" i="13"/>
  <c r="J683" i="13"/>
  <c r="I683" i="13"/>
  <c r="H683" i="13"/>
  <c r="G683" i="13"/>
  <c r="F683" i="13"/>
  <c r="E683" i="13"/>
  <c r="D683" i="13"/>
  <c r="C683" i="13"/>
  <c r="B683" i="13"/>
  <c r="A683" i="13" s="1"/>
  <c r="P682" i="13"/>
  <c r="O682" i="13"/>
  <c r="N682" i="13"/>
  <c r="M682" i="13"/>
  <c r="L682" i="13"/>
  <c r="K682" i="13"/>
  <c r="J682" i="13"/>
  <c r="I682" i="13"/>
  <c r="H682" i="13"/>
  <c r="G682" i="13"/>
  <c r="F682" i="13"/>
  <c r="E682" i="13"/>
  <c r="D682" i="13"/>
  <c r="C682" i="13"/>
  <c r="B682" i="13"/>
  <c r="A682" i="13" s="1"/>
  <c r="P681" i="13"/>
  <c r="O681" i="13"/>
  <c r="N681" i="13"/>
  <c r="M681" i="13"/>
  <c r="L681" i="13"/>
  <c r="K681" i="13"/>
  <c r="J681" i="13"/>
  <c r="I681" i="13"/>
  <c r="H681" i="13"/>
  <c r="G681" i="13"/>
  <c r="F681" i="13"/>
  <c r="E681" i="13"/>
  <c r="D681" i="13"/>
  <c r="C681" i="13"/>
  <c r="B681" i="13"/>
  <c r="P680" i="13"/>
  <c r="O680" i="13"/>
  <c r="N680" i="13"/>
  <c r="M680" i="13"/>
  <c r="L680" i="13"/>
  <c r="K680" i="13"/>
  <c r="J680" i="13"/>
  <c r="I680" i="13"/>
  <c r="H680" i="13"/>
  <c r="G680" i="13"/>
  <c r="F680" i="13"/>
  <c r="E680" i="13"/>
  <c r="D680" i="13"/>
  <c r="C680" i="13"/>
  <c r="B680" i="13"/>
  <c r="A680" i="13" s="1"/>
  <c r="P679" i="13"/>
  <c r="O679" i="13"/>
  <c r="N679" i="13"/>
  <c r="M679" i="13"/>
  <c r="L679" i="13"/>
  <c r="K679" i="13"/>
  <c r="J679" i="13"/>
  <c r="I679" i="13"/>
  <c r="H679" i="13"/>
  <c r="G679" i="13"/>
  <c r="F679" i="13"/>
  <c r="E679" i="13"/>
  <c r="D679" i="13"/>
  <c r="C679" i="13"/>
  <c r="B679" i="13"/>
  <c r="A679" i="13" s="1"/>
  <c r="P678" i="13"/>
  <c r="O678" i="13"/>
  <c r="N678" i="13"/>
  <c r="M678" i="13"/>
  <c r="L678" i="13"/>
  <c r="K678" i="13"/>
  <c r="J678" i="13"/>
  <c r="I678" i="13"/>
  <c r="H678" i="13"/>
  <c r="G678" i="13"/>
  <c r="F678" i="13"/>
  <c r="E678" i="13"/>
  <c r="D678" i="13"/>
  <c r="C678" i="13"/>
  <c r="B678" i="13"/>
  <c r="A678" i="13" s="1"/>
  <c r="P677" i="13"/>
  <c r="O677" i="13"/>
  <c r="N677" i="13"/>
  <c r="M677" i="13"/>
  <c r="L677" i="13"/>
  <c r="K677" i="13"/>
  <c r="J677" i="13"/>
  <c r="I677" i="13"/>
  <c r="H677" i="13"/>
  <c r="G677" i="13"/>
  <c r="F677" i="13"/>
  <c r="E677" i="13"/>
  <c r="D677" i="13"/>
  <c r="C677" i="13"/>
  <c r="B677" i="13"/>
  <c r="A677" i="13" s="1"/>
  <c r="P676" i="13"/>
  <c r="O676" i="13"/>
  <c r="N676" i="13"/>
  <c r="M676" i="13"/>
  <c r="L676" i="13"/>
  <c r="K676" i="13"/>
  <c r="J676" i="13"/>
  <c r="I676" i="13"/>
  <c r="H676" i="13"/>
  <c r="G676" i="13"/>
  <c r="F676" i="13"/>
  <c r="E676" i="13"/>
  <c r="D676" i="13"/>
  <c r="C676" i="13"/>
  <c r="B676" i="13"/>
  <c r="A676" i="13" s="1"/>
  <c r="P675" i="13"/>
  <c r="O675" i="13"/>
  <c r="N675" i="13"/>
  <c r="M675" i="13"/>
  <c r="L675" i="13"/>
  <c r="K675" i="13"/>
  <c r="J675" i="13"/>
  <c r="I675" i="13"/>
  <c r="H675" i="13"/>
  <c r="G675" i="13"/>
  <c r="F675" i="13"/>
  <c r="E675" i="13"/>
  <c r="D675" i="13"/>
  <c r="C675" i="13"/>
  <c r="B675" i="13"/>
  <c r="A675" i="13" s="1"/>
  <c r="P674" i="13"/>
  <c r="O674" i="13"/>
  <c r="N674" i="13"/>
  <c r="M674" i="13"/>
  <c r="L674" i="13"/>
  <c r="K674" i="13"/>
  <c r="J674" i="13"/>
  <c r="I674" i="13"/>
  <c r="H674" i="13"/>
  <c r="G674" i="13"/>
  <c r="F674" i="13"/>
  <c r="E674" i="13"/>
  <c r="D674" i="13"/>
  <c r="C674" i="13"/>
  <c r="B674" i="13"/>
  <c r="A674" i="13" s="1"/>
  <c r="P673" i="13"/>
  <c r="O673" i="13"/>
  <c r="N673" i="13"/>
  <c r="M673" i="13"/>
  <c r="L673" i="13"/>
  <c r="K673" i="13"/>
  <c r="J673" i="13"/>
  <c r="I673" i="13"/>
  <c r="H673" i="13"/>
  <c r="G673" i="13"/>
  <c r="F673" i="13"/>
  <c r="E673" i="13"/>
  <c r="D673" i="13"/>
  <c r="C673" i="13"/>
  <c r="B673" i="13"/>
  <c r="P672" i="13"/>
  <c r="O672" i="13"/>
  <c r="N672" i="13"/>
  <c r="M672" i="13"/>
  <c r="L672" i="13"/>
  <c r="K672" i="13"/>
  <c r="J672" i="13"/>
  <c r="I672" i="13"/>
  <c r="H672" i="13"/>
  <c r="G672" i="13"/>
  <c r="F672" i="13"/>
  <c r="E672" i="13"/>
  <c r="D672" i="13"/>
  <c r="C672" i="13"/>
  <c r="B672" i="13"/>
  <c r="A672" i="13" s="1"/>
  <c r="P671" i="13"/>
  <c r="O671" i="13"/>
  <c r="N671" i="13"/>
  <c r="M671" i="13"/>
  <c r="L671" i="13"/>
  <c r="K671" i="13"/>
  <c r="J671" i="13"/>
  <c r="I671" i="13"/>
  <c r="H671" i="13"/>
  <c r="G671" i="13"/>
  <c r="F671" i="13"/>
  <c r="E671" i="13"/>
  <c r="D671" i="13"/>
  <c r="C671" i="13"/>
  <c r="B671" i="13"/>
  <c r="A671" i="13" s="1"/>
  <c r="P670" i="13"/>
  <c r="O670" i="13"/>
  <c r="N670" i="13"/>
  <c r="M670" i="13"/>
  <c r="L670" i="13"/>
  <c r="K670" i="13"/>
  <c r="J670" i="13"/>
  <c r="I670" i="13"/>
  <c r="H670" i="13"/>
  <c r="G670" i="13"/>
  <c r="F670" i="13"/>
  <c r="E670" i="13"/>
  <c r="D670" i="13"/>
  <c r="C670" i="13"/>
  <c r="B670" i="13"/>
  <c r="A670" i="13" s="1"/>
  <c r="P669" i="13"/>
  <c r="O669" i="13"/>
  <c r="N669" i="13"/>
  <c r="M669" i="13"/>
  <c r="L669" i="13"/>
  <c r="K669" i="13"/>
  <c r="J669" i="13"/>
  <c r="I669" i="13"/>
  <c r="H669" i="13"/>
  <c r="G669" i="13"/>
  <c r="F669" i="13"/>
  <c r="E669" i="13"/>
  <c r="D669" i="13"/>
  <c r="C669" i="13"/>
  <c r="B669" i="13"/>
  <c r="A669" i="13" s="1"/>
  <c r="P668" i="13"/>
  <c r="O668" i="13"/>
  <c r="N668" i="13"/>
  <c r="M668" i="13"/>
  <c r="L668" i="13"/>
  <c r="K668" i="13"/>
  <c r="J668" i="13"/>
  <c r="I668" i="13"/>
  <c r="H668" i="13"/>
  <c r="G668" i="13"/>
  <c r="F668" i="13"/>
  <c r="E668" i="13"/>
  <c r="D668" i="13"/>
  <c r="C668" i="13"/>
  <c r="B668" i="13"/>
  <c r="A668" i="13" s="1"/>
  <c r="P667" i="13"/>
  <c r="O667" i="13"/>
  <c r="N667" i="13"/>
  <c r="M667" i="13"/>
  <c r="L667" i="13"/>
  <c r="K667" i="13"/>
  <c r="J667" i="13"/>
  <c r="I667" i="13"/>
  <c r="H667" i="13"/>
  <c r="G667" i="13"/>
  <c r="F667" i="13"/>
  <c r="E667" i="13"/>
  <c r="D667" i="13"/>
  <c r="C667" i="13"/>
  <c r="B667" i="13"/>
  <c r="A667" i="13" s="1"/>
  <c r="P666" i="13"/>
  <c r="O666" i="13"/>
  <c r="N666" i="13"/>
  <c r="M666" i="13"/>
  <c r="L666" i="13"/>
  <c r="K666" i="13"/>
  <c r="J666" i="13"/>
  <c r="I666" i="13"/>
  <c r="H666" i="13"/>
  <c r="G666" i="13"/>
  <c r="F666" i="13"/>
  <c r="E666" i="13"/>
  <c r="D666" i="13"/>
  <c r="C666" i="13"/>
  <c r="B666" i="13"/>
  <c r="A666" i="13" s="1"/>
  <c r="P665" i="13"/>
  <c r="O665" i="13"/>
  <c r="N665" i="13"/>
  <c r="M665" i="13"/>
  <c r="L665" i="13"/>
  <c r="K665" i="13"/>
  <c r="J665" i="13"/>
  <c r="I665" i="13"/>
  <c r="H665" i="13"/>
  <c r="G665" i="13"/>
  <c r="F665" i="13"/>
  <c r="E665" i="13"/>
  <c r="D665" i="13"/>
  <c r="C665" i="13"/>
  <c r="B665" i="13"/>
  <c r="A665" i="13" s="1"/>
  <c r="P664" i="13"/>
  <c r="O664" i="13"/>
  <c r="N664" i="13"/>
  <c r="M664" i="13"/>
  <c r="L664" i="13"/>
  <c r="K664" i="13"/>
  <c r="J664" i="13"/>
  <c r="I664" i="13"/>
  <c r="H664" i="13"/>
  <c r="G664" i="13"/>
  <c r="F664" i="13"/>
  <c r="E664" i="13"/>
  <c r="D664" i="13"/>
  <c r="C664" i="13"/>
  <c r="B664" i="13"/>
  <c r="A664" i="13" s="1"/>
  <c r="P663" i="13"/>
  <c r="O663" i="13"/>
  <c r="N663" i="13"/>
  <c r="M663" i="13"/>
  <c r="L663" i="13"/>
  <c r="K663" i="13"/>
  <c r="J663" i="13"/>
  <c r="I663" i="13"/>
  <c r="H663" i="13"/>
  <c r="G663" i="13"/>
  <c r="F663" i="13"/>
  <c r="E663" i="13"/>
  <c r="D663" i="13"/>
  <c r="C663" i="13"/>
  <c r="B663" i="13"/>
  <c r="A663" i="13" s="1"/>
  <c r="P662" i="13"/>
  <c r="O662" i="13"/>
  <c r="N662" i="13"/>
  <c r="M662" i="13"/>
  <c r="L662" i="13"/>
  <c r="K662" i="13"/>
  <c r="J662" i="13"/>
  <c r="I662" i="13"/>
  <c r="H662" i="13"/>
  <c r="G662" i="13"/>
  <c r="F662" i="13"/>
  <c r="E662" i="13"/>
  <c r="D662" i="13"/>
  <c r="C662" i="13"/>
  <c r="B662" i="13"/>
  <c r="A662" i="13" s="1"/>
  <c r="P661" i="13"/>
  <c r="O661" i="13"/>
  <c r="N661" i="13"/>
  <c r="M661" i="13"/>
  <c r="L661" i="13"/>
  <c r="K661" i="13"/>
  <c r="J661" i="13"/>
  <c r="I661" i="13"/>
  <c r="H661" i="13"/>
  <c r="G661" i="13"/>
  <c r="F661" i="13"/>
  <c r="E661" i="13"/>
  <c r="D661" i="13"/>
  <c r="C661" i="13"/>
  <c r="B661" i="13"/>
  <c r="P660" i="13"/>
  <c r="O660" i="13"/>
  <c r="N660" i="13"/>
  <c r="M660" i="13"/>
  <c r="L660" i="13"/>
  <c r="K660" i="13"/>
  <c r="J660" i="13"/>
  <c r="I660" i="13"/>
  <c r="H660" i="13"/>
  <c r="G660" i="13"/>
  <c r="F660" i="13"/>
  <c r="E660" i="13"/>
  <c r="D660" i="13"/>
  <c r="C660" i="13"/>
  <c r="B660" i="13"/>
  <c r="A660" i="13" s="1"/>
  <c r="P659" i="13"/>
  <c r="O659" i="13"/>
  <c r="N659" i="13"/>
  <c r="M659" i="13"/>
  <c r="L659" i="13"/>
  <c r="K659" i="13"/>
  <c r="J659" i="13"/>
  <c r="I659" i="13"/>
  <c r="H659" i="13"/>
  <c r="G659" i="13"/>
  <c r="F659" i="13"/>
  <c r="E659" i="13"/>
  <c r="D659" i="13"/>
  <c r="C659" i="13"/>
  <c r="B659" i="13"/>
  <c r="A659" i="13" s="1"/>
  <c r="P658" i="13"/>
  <c r="O658" i="13"/>
  <c r="N658" i="13"/>
  <c r="M658" i="13"/>
  <c r="L658" i="13"/>
  <c r="K658" i="13"/>
  <c r="J658" i="13"/>
  <c r="I658" i="13"/>
  <c r="H658" i="13"/>
  <c r="G658" i="13"/>
  <c r="F658" i="13"/>
  <c r="E658" i="13"/>
  <c r="D658" i="13"/>
  <c r="C658" i="13"/>
  <c r="B658" i="13"/>
  <c r="A658" i="13" s="1"/>
  <c r="P657" i="13"/>
  <c r="O657" i="13"/>
  <c r="N657" i="13"/>
  <c r="M657" i="13"/>
  <c r="L657" i="13"/>
  <c r="K657" i="13"/>
  <c r="J657" i="13"/>
  <c r="I657" i="13"/>
  <c r="H657" i="13"/>
  <c r="G657" i="13"/>
  <c r="F657" i="13"/>
  <c r="E657" i="13"/>
  <c r="D657" i="13"/>
  <c r="C657" i="13"/>
  <c r="B657" i="13"/>
  <c r="P656" i="13"/>
  <c r="O656" i="13"/>
  <c r="N656" i="13"/>
  <c r="M656" i="13"/>
  <c r="L656" i="13"/>
  <c r="K656" i="13"/>
  <c r="J656" i="13"/>
  <c r="I656" i="13"/>
  <c r="H656" i="13"/>
  <c r="G656" i="13"/>
  <c r="F656" i="13"/>
  <c r="E656" i="13"/>
  <c r="D656" i="13"/>
  <c r="C656" i="13"/>
  <c r="B656" i="13"/>
  <c r="A656" i="13" s="1"/>
  <c r="P655" i="13"/>
  <c r="O655" i="13"/>
  <c r="N655" i="13"/>
  <c r="M655" i="13"/>
  <c r="L655" i="13"/>
  <c r="K655" i="13"/>
  <c r="J655" i="13"/>
  <c r="I655" i="13"/>
  <c r="H655" i="13"/>
  <c r="G655" i="13"/>
  <c r="F655" i="13"/>
  <c r="E655" i="13"/>
  <c r="D655" i="13"/>
  <c r="C655" i="13"/>
  <c r="B655" i="13"/>
  <c r="A655" i="13" s="1"/>
  <c r="P654" i="13"/>
  <c r="O654" i="13"/>
  <c r="N654" i="13"/>
  <c r="M654" i="13"/>
  <c r="L654" i="13"/>
  <c r="K654" i="13"/>
  <c r="J654" i="13"/>
  <c r="I654" i="13"/>
  <c r="H654" i="13"/>
  <c r="G654" i="13"/>
  <c r="F654" i="13"/>
  <c r="E654" i="13"/>
  <c r="D654" i="13"/>
  <c r="C654" i="13"/>
  <c r="B654" i="13"/>
  <c r="A654" i="13" s="1"/>
  <c r="P653" i="13"/>
  <c r="O653" i="13"/>
  <c r="N653" i="13"/>
  <c r="M653" i="13"/>
  <c r="L653" i="13"/>
  <c r="K653" i="13"/>
  <c r="J653" i="13"/>
  <c r="I653" i="13"/>
  <c r="H653" i="13"/>
  <c r="G653" i="13"/>
  <c r="F653" i="13"/>
  <c r="E653" i="13"/>
  <c r="D653" i="13"/>
  <c r="C653" i="13"/>
  <c r="B653" i="13"/>
  <c r="A653" i="13" s="1"/>
  <c r="P652" i="13"/>
  <c r="O652" i="13"/>
  <c r="N652" i="13"/>
  <c r="M652" i="13"/>
  <c r="L652" i="13"/>
  <c r="K652" i="13"/>
  <c r="J652" i="13"/>
  <c r="I652" i="13"/>
  <c r="H652" i="13"/>
  <c r="G652" i="13"/>
  <c r="F652" i="13"/>
  <c r="E652" i="13"/>
  <c r="D652" i="13"/>
  <c r="C652" i="13"/>
  <c r="B652" i="13"/>
  <c r="A652" i="13" s="1"/>
  <c r="P651" i="13"/>
  <c r="O651" i="13"/>
  <c r="N651" i="13"/>
  <c r="M651" i="13"/>
  <c r="L651" i="13"/>
  <c r="K651" i="13"/>
  <c r="J651" i="13"/>
  <c r="I651" i="13"/>
  <c r="H651" i="13"/>
  <c r="G651" i="13"/>
  <c r="F651" i="13"/>
  <c r="E651" i="13"/>
  <c r="D651" i="13"/>
  <c r="C651" i="13"/>
  <c r="B651" i="13"/>
  <c r="A651" i="13" s="1"/>
  <c r="P650" i="13"/>
  <c r="O650" i="13"/>
  <c r="N650" i="13"/>
  <c r="M650" i="13"/>
  <c r="L650" i="13"/>
  <c r="K650" i="13"/>
  <c r="J650" i="13"/>
  <c r="I650" i="13"/>
  <c r="H650" i="13"/>
  <c r="G650" i="13"/>
  <c r="F650" i="13"/>
  <c r="E650" i="13"/>
  <c r="D650" i="13"/>
  <c r="C650" i="13"/>
  <c r="B650" i="13"/>
  <c r="A650" i="13" s="1"/>
  <c r="P649" i="13"/>
  <c r="O649" i="13"/>
  <c r="N649" i="13"/>
  <c r="M649" i="13"/>
  <c r="L649" i="13"/>
  <c r="K649" i="13"/>
  <c r="J649" i="13"/>
  <c r="I649" i="13"/>
  <c r="H649" i="13"/>
  <c r="G649" i="13"/>
  <c r="F649" i="13"/>
  <c r="E649" i="13"/>
  <c r="D649" i="13"/>
  <c r="C649" i="13"/>
  <c r="B649" i="13"/>
  <c r="P648" i="13"/>
  <c r="O648" i="13"/>
  <c r="N648" i="13"/>
  <c r="M648" i="13"/>
  <c r="L648" i="13"/>
  <c r="K648" i="13"/>
  <c r="J648" i="13"/>
  <c r="I648" i="13"/>
  <c r="H648" i="13"/>
  <c r="G648" i="13"/>
  <c r="F648" i="13"/>
  <c r="E648" i="13"/>
  <c r="D648" i="13"/>
  <c r="C648" i="13"/>
  <c r="B648" i="13"/>
  <c r="A648" i="13" s="1"/>
  <c r="P647" i="13"/>
  <c r="O647" i="13"/>
  <c r="N647" i="13"/>
  <c r="M647" i="13"/>
  <c r="L647" i="13"/>
  <c r="K647" i="13"/>
  <c r="J647" i="13"/>
  <c r="I647" i="13"/>
  <c r="H647" i="13"/>
  <c r="G647" i="13"/>
  <c r="F647" i="13"/>
  <c r="E647" i="13"/>
  <c r="D647" i="13"/>
  <c r="C647" i="13"/>
  <c r="B647" i="13"/>
  <c r="A647" i="13" s="1"/>
  <c r="P646" i="13"/>
  <c r="O646" i="13"/>
  <c r="N646" i="13"/>
  <c r="M646" i="13"/>
  <c r="L646" i="13"/>
  <c r="K646" i="13"/>
  <c r="J646" i="13"/>
  <c r="I646" i="13"/>
  <c r="H646" i="13"/>
  <c r="G646" i="13"/>
  <c r="F646" i="13"/>
  <c r="E646" i="13"/>
  <c r="D646" i="13"/>
  <c r="C646" i="13"/>
  <c r="B646" i="13"/>
  <c r="A646" i="13" s="1"/>
  <c r="P645" i="13"/>
  <c r="O645" i="13"/>
  <c r="N645" i="13"/>
  <c r="M645" i="13"/>
  <c r="L645" i="13"/>
  <c r="K645" i="13"/>
  <c r="J645" i="13"/>
  <c r="I645" i="13"/>
  <c r="H645" i="13"/>
  <c r="G645" i="13"/>
  <c r="F645" i="13"/>
  <c r="E645" i="13"/>
  <c r="D645" i="13"/>
  <c r="C645" i="13"/>
  <c r="B645" i="13"/>
  <c r="A645" i="13" s="1"/>
  <c r="P644" i="13"/>
  <c r="O644" i="13"/>
  <c r="N644" i="13"/>
  <c r="M644" i="13"/>
  <c r="L644" i="13"/>
  <c r="K644" i="13"/>
  <c r="J644" i="13"/>
  <c r="I644" i="13"/>
  <c r="H644" i="13"/>
  <c r="G644" i="13"/>
  <c r="F644" i="13"/>
  <c r="E644" i="13"/>
  <c r="D644" i="13"/>
  <c r="C644" i="13"/>
  <c r="B644" i="13"/>
  <c r="A644" i="13" s="1"/>
  <c r="P643" i="13"/>
  <c r="O643" i="13"/>
  <c r="N643" i="13"/>
  <c r="M643" i="13"/>
  <c r="L643" i="13"/>
  <c r="K643" i="13"/>
  <c r="J643" i="13"/>
  <c r="I643" i="13"/>
  <c r="H643" i="13"/>
  <c r="G643" i="13"/>
  <c r="F643" i="13"/>
  <c r="E643" i="13"/>
  <c r="D643" i="13"/>
  <c r="C643" i="13"/>
  <c r="B643" i="13"/>
  <c r="A643" i="13" s="1"/>
  <c r="P642" i="13"/>
  <c r="O642" i="13"/>
  <c r="N642" i="13"/>
  <c r="M642" i="13"/>
  <c r="L642" i="13"/>
  <c r="K642" i="13"/>
  <c r="J642" i="13"/>
  <c r="I642" i="13"/>
  <c r="H642" i="13"/>
  <c r="G642" i="13"/>
  <c r="F642" i="13"/>
  <c r="E642" i="13"/>
  <c r="D642" i="13"/>
  <c r="C642" i="13"/>
  <c r="B642" i="13"/>
  <c r="P641" i="13"/>
  <c r="O641" i="13"/>
  <c r="N641" i="13"/>
  <c r="M641" i="13"/>
  <c r="L641" i="13"/>
  <c r="K641" i="13"/>
  <c r="J641" i="13"/>
  <c r="I641" i="13"/>
  <c r="H641" i="13"/>
  <c r="G641" i="13"/>
  <c r="F641" i="13"/>
  <c r="E641" i="13"/>
  <c r="D641" i="13"/>
  <c r="C641" i="13"/>
  <c r="B641" i="13"/>
  <c r="A641" i="13" s="1"/>
  <c r="P640" i="13"/>
  <c r="O640" i="13"/>
  <c r="N640" i="13"/>
  <c r="M640" i="13"/>
  <c r="L640" i="13"/>
  <c r="K640" i="13"/>
  <c r="J640" i="13"/>
  <c r="I640" i="13"/>
  <c r="H640" i="13"/>
  <c r="G640" i="13"/>
  <c r="F640" i="13"/>
  <c r="E640" i="13"/>
  <c r="D640" i="13"/>
  <c r="C640" i="13"/>
  <c r="B640" i="13"/>
  <c r="A640" i="13" s="1"/>
  <c r="P639" i="13"/>
  <c r="O639" i="13"/>
  <c r="N639" i="13"/>
  <c r="M639" i="13"/>
  <c r="L639" i="13"/>
  <c r="K639" i="13"/>
  <c r="J639" i="13"/>
  <c r="I639" i="13"/>
  <c r="H639" i="13"/>
  <c r="G639" i="13"/>
  <c r="F639" i="13"/>
  <c r="E639" i="13"/>
  <c r="D639" i="13"/>
  <c r="C639" i="13"/>
  <c r="B639" i="13"/>
  <c r="A639" i="13" s="1"/>
  <c r="P638" i="13"/>
  <c r="O638" i="13"/>
  <c r="N638" i="13"/>
  <c r="M638" i="13"/>
  <c r="L638" i="13"/>
  <c r="K638" i="13"/>
  <c r="J638" i="13"/>
  <c r="I638" i="13"/>
  <c r="H638" i="13"/>
  <c r="G638" i="13"/>
  <c r="F638" i="13"/>
  <c r="E638" i="13"/>
  <c r="D638" i="13"/>
  <c r="C638" i="13"/>
  <c r="B638" i="13"/>
  <c r="A638" i="13" s="1"/>
  <c r="P637" i="13"/>
  <c r="O637" i="13"/>
  <c r="N637" i="13"/>
  <c r="M637" i="13"/>
  <c r="L637" i="13"/>
  <c r="K637" i="13"/>
  <c r="J637" i="13"/>
  <c r="I637" i="13"/>
  <c r="H637" i="13"/>
  <c r="G637" i="13"/>
  <c r="F637" i="13"/>
  <c r="E637" i="13"/>
  <c r="D637" i="13"/>
  <c r="C637" i="13"/>
  <c r="B637" i="13"/>
  <c r="P636" i="13"/>
  <c r="O636" i="13"/>
  <c r="N636" i="13"/>
  <c r="M636" i="13"/>
  <c r="L636" i="13"/>
  <c r="K636" i="13"/>
  <c r="J636" i="13"/>
  <c r="I636" i="13"/>
  <c r="H636" i="13"/>
  <c r="G636" i="13"/>
  <c r="F636" i="13"/>
  <c r="E636" i="13"/>
  <c r="D636" i="13"/>
  <c r="C636" i="13"/>
  <c r="B636" i="13"/>
  <c r="A636" i="13" s="1"/>
  <c r="P635" i="13"/>
  <c r="O635" i="13"/>
  <c r="N635" i="13"/>
  <c r="M635" i="13"/>
  <c r="L635" i="13"/>
  <c r="K635" i="13"/>
  <c r="J635" i="13"/>
  <c r="I635" i="13"/>
  <c r="H635" i="13"/>
  <c r="G635" i="13"/>
  <c r="F635" i="13"/>
  <c r="E635" i="13"/>
  <c r="D635" i="13"/>
  <c r="C635" i="13"/>
  <c r="B635" i="13"/>
  <c r="A635" i="13" s="1"/>
  <c r="P634" i="13"/>
  <c r="O634" i="13"/>
  <c r="N634" i="13"/>
  <c r="M634" i="13"/>
  <c r="L634" i="13"/>
  <c r="K634" i="13"/>
  <c r="J634" i="13"/>
  <c r="I634" i="13"/>
  <c r="H634" i="13"/>
  <c r="G634" i="13"/>
  <c r="F634" i="13"/>
  <c r="E634" i="13"/>
  <c r="D634" i="13"/>
  <c r="C634" i="13"/>
  <c r="B634" i="13"/>
  <c r="A634" i="13" s="1"/>
  <c r="P633" i="13"/>
  <c r="O633" i="13"/>
  <c r="N633" i="13"/>
  <c r="M633" i="13"/>
  <c r="L633" i="13"/>
  <c r="K633" i="13"/>
  <c r="J633" i="13"/>
  <c r="I633" i="13"/>
  <c r="H633" i="13"/>
  <c r="G633" i="13"/>
  <c r="F633" i="13"/>
  <c r="E633" i="13"/>
  <c r="D633" i="13"/>
  <c r="C633" i="13"/>
  <c r="B633" i="13"/>
  <c r="P632" i="13"/>
  <c r="O632" i="13"/>
  <c r="N632" i="13"/>
  <c r="M632" i="13"/>
  <c r="L632" i="13"/>
  <c r="K632" i="13"/>
  <c r="J632" i="13"/>
  <c r="I632" i="13"/>
  <c r="H632" i="13"/>
  <c r="G632" i="13"/>
  <c r="F632" i="13"/>
  <c r="E632" i="13"/>
  <c r="D632" i="13"/>
  <c r="C632" i="13"/>
  <c r="B632" i="13"/>
  <c r="A632" i="13" s="1"/>
  <c r="P631" i="13"/>
  <c r="O631" i="13"/>
  <c r="N631" i="13"/>
  <c r="M631" i="13"/>
  <c r="L631" i="13"/>
  <c r="K631" i="13"/>
  <c r="J631" i="13"/>
  <c r="I631" i="13"/>
  <c r="H631" i="13"/>
  <c r="G631" i="13"/>
  <c r="F631" i="13"/>
  <c r="E631" i="13"/>
  <c r="D631" i="13"/>
  <c r="C631" i="13"/>
  <c r="B631" i="13"/>
  <c r="A631" i="13" s="1"/>
  <c r="P630" i="13"/>
  <c r="O630" i="13"/>
  <c r="N630" i="13"/>
  <c r="M630" i="13"/>
  <c r="L630" i="13"/>
  <c r="K630" i="13"/>
  <c r="J630" i="13"/>
  <c r="I630" i="13"/>
  <c r="H630" i="13"/>
  <c r="G630" i="13"/>
  <c r="F630" i="13"/>
  <c r="E630" i="13"/>
  <c r="D630" i="13"/>
  <c r="C630" i="13"/>
  <c r="B630" i="13"/>
  <c r="A630" i="13" s="1"/>
  <c r="P629" i="13"/>
  <c r="O629" i="13"/>
  <c r="N629" i="13"/>
  <c r="M629" i="13"/>
  <c r="L629" i="13"/>
  <c r="K629" i="13"/>
  <c r="J629" i="13"/>
  <c r="I629" i="13"/>
  <c r="H629" i="13"/>
  <c r="G629" i="13"/>
  <c r="F629" i="13"/>
  <c r="E629" i="13"/>
  <c r="D629" i="13"/>
  <c r="C629" i="13"/>
  <c r="B629" i="13"/>
  <c r="A629" i="13" s="1"/>
  <c r="P628" i="13"/>
  <c r="O628" i="13"/>
  <c r="N628" i="13"/>
  <c r="M628" i="13"/>
  <c r="L628" i="13"/>
  <c r="K628" i="13"/>
  <c r="J628" i="13"/>
  <c r="I628" i="13"/>
  <c r="H628" i="13"/>
  <c r="G628" i="13"/>
  <c r="F628" i="13"/>
  <c r="E628" i="13"/>
  <c r="D628" i="13"/>
  <c r="C628" i="13"/>
  <c r="B628" i="13"/>
  <c r="A628" i="13" s="1"/>
  <c r="P627" i="13"/>
  <c r="O627" i="13"/>
  <c r="N627" i="13"/>
  <c r="M627" i="13"/>
  <c r="L627" i="13"/>
  <c r="K627" i="13"/>
  <c r="J627" i="13"/>
  <c r="I627" i="13"/>
  <c r="H627" i="13"/>
  <c r="G627" i="13"/>
  <c r="F627" i="13"/>
  <c r="E627" i="13"/>
  <c r="D627" i="13"/>
  <c r="C627" i="13"/>
  <c r="B627" i="13"/>
  <c r="A627" i="13" s="1"/>
  <c r="P626" i="13"/>
  <c r="O626" i="13"/>
  <c r="N626" i="13"/>
  <c r="M626" i="13"/>
  <c r="L626" i="13"/>
  <c r="K626" i="13"/>
  <c r="J626" i="13"/>
  <c r="I626" i="13"/>
  <c r="H626" i="13"/>
  <c r="G626" i="13"/>
  <c r="F626" i="13"/>
  <c r="E626" i="13"/>
  <c r="D626" i="13"/>
  <c r="C626" i="13"/>
  <c r="B626" i="13"/>
  <c r="A626" i="13" s="1"/>
  <c r="P625" i="13"/>
  <c r="O625" i="13"/>
  <c r="N625" i="13"/>
  <c r="M625" i="13"/>
  <c r="L625" i="13"/>
  <c r="K625" i="13"/>
  <c r="J625" i="13"/>
  <c r="I625" i="13"/>
  <c r="H625" i="13"/>
  <c r="G625" i="13"/>
  <c r="F625" i="13"/>
  <c r="E625" i="13"/>
  <c r="D625" i="13"/>
  <c r="C625" i="13"/>
  <c r="B625" i="13"/>
  <c r="A625" i="13" s="1"/>
  <c r="P624" i="13"/>
  <c r="O624" i="13"/>
  <c r="N624" i="13"/>
  <c r="M624" i="13"/>
  <c r="L624" i="13"/>
  <c r="K624" i="13"/>
  <c r="J624" i="13"/>
  <c r="I624" i="13"/>
  <c r="H624" i="13"/>
  <c r="G624" i="13"/>
  <c r="F624" i="13"/>
  <c r="E624" i="13"/>
  <c r="D624" i="13"/>
  <c r="C624" i="13"/>
  <c r="B624" i="13"/>
  <c r="A624" i="13" s="1"/>
  <c r="P623" i="13"/>
  <c r="O623" i="13"/>
  <c r="N623" i="13"/>
  <c r="M623" i="13"/>
  <c r="L623" i="13"/>
  <c r="K623" i="13"/>
  <c r="J623" i="13"/>
  <c r="I623" i="13"/>
  <c r="H623" i="13"/>
  <c r="G623" i="13"/>
  <c r="F623" i="13"/>
  <c r="E623" i="13"/>
  <c r="D623" i="13"/>
  <c r="C623" i="13"/>
  <c r="B623" i="13"/>
  <c r="A623" i="13" s="1"/>
  <c r="P622" i="13"/>
  <c r="O622" i="13"/>
  <c r="N622" i="13"/>
  <c r="M622" i="13"/>
  <c r="L622" i="13"/>
  <c r="K622" i="13"/>
  <c r="J622" i="13"/>
  <c r="I622" i="13"/>
  <c r="H622" i="13"/>
  <c r="G622" i="13"/>
  <c r="F622" i="13"/>
  <c r="E622" i="13"/>
  <c r="D622" i="13"/>
  <c r="C622" i="13"/>
  <c r="B622" i="13"/>
  <c r="A622" i="13" s="1"/>
  <c r="P621" i="13"/>
  <c r="O621" i="13"/>
  <c r="N621" i="13"/>
  <c r="M621" i="13"/>
  <c r="L621" i="13"/>
  <c r="K621" i="13"/>
  <c r="J621" i="13"/>
  <c r="I621" i="13"/>
  <c r="H621" i="13"/>
  <c r="G621" i="13"/>
  <c r="F621" i="13"/>
  <c r="E621" i="13"/>
  <c r="D621" i="13"/>
  <c r="C621" i="13"/>
  <c r="B621" i="13"/>
  <c r="A621" i="13" s="1"/>
  <c r="P620" i="13"/>
  <c r="O620" i="13"/>
  <c r="N620" i="13"/>
  <c r="M620" i="13"/>
  <c r="L620" i="13"/>
  <c r="K620" i="13"/>
  <c r="J620" i="13"/>
  <c r="I620" i="13"/>
  <c r="H620" i="13"/>
  <c r="G620" i="13"/>
  <c r="F620" i="13"/>
  <c r="E620" i="13"/>
  <c r="D620" i="13"/>
  <c r="C620" i="13"/>
  <c r="B620" i="13"/>
  <c r="A620" i="13" s="1"/>
  <c r="P619" i="13"/>
  <c r="O619" i="13"/>
  <c r="N619" i="13"/>
  <c r="M619" i="13"/>
  <c r="L619" i="13"/>
  <c r="K619" i="13"/>
  <c r="J619" i="13"/>
  <c r="I619" i="13"/>
  <c r="H619" i="13"/>
  <c r="G619" i="13"/>
  <c r="F619" i="13"/>
  <c r="E619" i="13"/>
  <c r="D619" i="13"/>
  <c r="C619" i="13"/>
  <c r="B619" i="13"/>
  <c r="A619" i="13" s="1"/>
  <c r="P618" i="13"/>
  <c r="O618" i="13"/>
  <c r="N618" i="13"/>
  <c r="M618" i="13"/>
  <c r="L618" i="13"/>
  <c r="K618" i="13"/>
  <c r="J618" i="13"/>
  <c r="I618" i="13"/>
  <c r="H618" i="13"/>
  <c r="G618" i="13"/>
  <c r="F618" i="13"/>
  <c r="E618" i="13"/>
  <c r="D618" i="13"/>
  <c r="C618" i="13"/>
  <c r="B618" i="13"/>
  <c r="A618" i="13" s="1"/>
  <c r="P617" i="13"/>
  <c r="O617" i="13"/>
  <c r="N617" i="13"/>
  <c r="M617" i="13"/>
  <c r="L617" i="13"/>
  <c r="K617" i="13"/>
  <c r="J617" i="13"/>
  <c r="I617" i="13"/>
  <c r="H617" i="13"/>
  <c r="G617" i="13"/>
  <c r="F617" i="13"/>
  <c r="E617" i="13"/>
  <c r="D617" i="13"/>
  <c r="C617" i="13"/>
  <c r="B617" i="13"/>
  <c r="P616" i="13"/>
  <c r="O616" i="13"/>
  <c r="N616" i="13"/>
  <c r="M616" i="13"/>
  <c r="L616" i="13"/>
  <c r="K616" i="13"/>
  <c r="J616" i="13"/>
  <c r="I616" i="13"/>
  <c r="H616" i="13"/>
  <c r="G616" i="13"/>
  <c r="F616" i="13"/>
  <c r="E616" i="13"/>
  <c r="D616" i="13"/>
  <c r="C616" i="13"/>
  <c r="B616" i="13"/>
  <c r="A616" i="13" s="1"/>
  <c r="P615" i="13"/>
  <c r="O615" i="13"/>
  <c r="N615" i="13"/>
  <c r="M615" i="13"/>
  <c r="L615" i="13"/>
  <c r="K615" i="13"/>
  <c r="J615" i="13"/>
  <c r="I615" i="13"/>
  <c r="H615" i="13"/>
  <c r="G615" i="13"/>
  <c r="F615" i="13"/>
  <c r="E615" i="13"/>
  <c r="D615" i="13"/>
  <c r="C615" i="13"/>
  <c r="B615" i="13"/>
  <c r="A615" i="13" s="1"/>
  <c r="P614" i="13"/>
  <c r="O614" i="13"/>
  <c r="N614" i="13"/>
  <c r="M614" i="13"/>
  <c r="L614" i="13"/>
  <c r="K614" i="13"/>
  <c r="J614" i="13"/>
  <c r="I614" i="13"/>
  <c r="H614" i="13"/>
  <c r="G614" i="13"/>
  <c r="F614" i="13"/>
  <c r="E614" i="13"/>
  <c r="D614" i="13"/>
  <c r="C614" i="13"/>
  <c r="B614" i="13"/>
  <c r="A614" i="13" s="1"/>
  <c r="P613" i="13"/>
  <c r="O613" i="13"/>
  <c r="N613" i="13"/>
  <c r="M613" i="13"/>
  <c r="L613" i="13"/>
  <c r="K613" i="13"/>
  <c r="J613" i="13"/>
  <c r="I613" i="13"/>
  <c r="H613" i="13"/>
  <c r="G613" i="13"/>
  <c r="F613" i="13"/>
  <c r="E613" i="13"/>
  <c r="D613" i="13"/>
  <c r="C613" i="13"/>
  <c r="B613" i="13"/>
  <c r="A613" i="13" s="1"/>
  <c r="P612" i="13"/>
  <c r="O612" i="13"/>
  <c r="N612" i="13"/>
  <c r="M612" i="13"/>
  <c r="L612" i="13"/>
  <c r="K612" i="13"/>
  <c r="J612" i="13"/>
  <c r="I612" i="13"/>
  <c r="H612" i="13"/>
  <c r="G612" i="13"/>
  <c r="F612" i="13"/>
  <c r="E612" i="13"/>
  <c r="D612" i="13"/>
  <c r="C612" i="13"/>
  <c r="B612" i="13"/>
  <c r="A612" i="13" s="1"/>
  <c r="P611" i="13"/>
  <c r="O611" i="13"/>
  <c r="N611" i="13"/>
  <c r="M611" i="13"/>
  <c r="L611" i="13"/>
  <c r="K611" i="13"/>
  <c r="J611" i="13"/>
  <c r="I611" i="13"/>
  <c r="H611" i="13"/>
  <c r="G611" i="13"/>
  <c r="F611" i="13"/>
  <c r="E611" i="13"/>
  <c r="D611" i="13"/>
  <c r="C611" i="13"/>
  <c r="B611" i="13"/>
  <c r="A611" i="13" s="1"/>
  <c r="P610" i="13"/>
  <c r="O610" i="13"/>
  <c r="N610" i="13"/>
  <c r="M610" i="13"/>
  <c r="L610" i="13"/>
  <c r="K610" i="13"/>
  <c r="J610" i="13"/>
  <c r="I610" i="13"/>
  <c r="H610" i="13"/>
  <c r="G610" i="13"/>
  <c r="F610" i="13"/>
  <c r="E610" i="13"/>
  <c r="D610" i="13"/>
  <c r="C610" i="13"/>
  <c r="B610" i="13"/>
  <c r="A610" i="13" s="1"/>
  <c r="P609" i="13"/>
  <c r="O609" i="13"/>
  <c r="N609" i="13"/>
  <c r="M609" i="13"/>
  <c r="L609" i="13"/>
  <c r="K609" i="13"/>
  <c r="J609" i="13"/>
  <c r="I609" i="13"/>
  <c r="H609" i="13"/>
  <c r="G609" i="13"/>
  <c r="F609" i="13"/>
  <c r="E609" i="13"/>
  <c r="D609" i="13"/>
  <c r="C609" i="13"/>
  <c r="B609" i="13"/>
  <c r="P608" i="13"/>
  <c r="O608" i="13"/>
  <c r="N608" i="13"/>
  <c r="M608" i="13"/>
  <c r="L608" i="13"/>
  <c r="K608" i="13"/>
  <c r="J608" i="13"/>
  <c r="I608" i="13"/>
  <c r="H608" i="13"/>
  <c r="G608" i="13"/>
  <c r="F608" i="13"/>
  <c r="E608" i="13"/>
  <c r="D608" i="13"/>
  <c r="C608" i="13"/>
  <c r="B608" i="13"/>
  <c r="A608" i="13" s="1"/>
  <c r="P607" i="13"/>
  <c r="O607" i="13"/>
  <c r="N607" i="13"/>
  <c r="M607" i="13"/>
  <c r="L607" i="13"/>
  <c r="K607" i="13"/>
  <c r="J607" i="13"/>
  <c r="I607" i="13"/>
  <c r="H607" i="13"/>
  <c r="G607" i="13"/>
  <c r="F607" i="13"/>
  <c r="E607" i="13"/>
  <c r="D607" i="13"/>
  <c r="C607" i="13"/>
  <c r="B607" i="13"/>
  <c r="A607" i="13" s="1"/>
  <c r="P606" i="13"/>
  <c r="O606" i="13"/>
  <c r="N606" i="13"/>
  <c r="M606" i="13"/>
  <c r="L606" i="13"/>
  <c r="K606" i="13"/>
  <c r="J606" i="13"/>
  <c r="I606" i="13"/>
  <c r="H606" i="13"/>
  <c r="G606" i="13"/>
  <c r="F606" i="13"/>
  <c r="E606" i="13"/>
  <c r="D606" i="13"/>
  <c r="C606" i="13"/>
  <c r="B606" i="13"/>
  <c r="A606" i="13" s="1"/>
  <c r="P605" i="13"/>
  <c r="O605" i="13"/>
  <c r="N605" i="13"/>
  <c r="M605" i="13"/>
  <c r="L605" i="13"/>
  <c r="K605" i="13"/>
  <c r="J605" i="13"/>
  <c r="I605" i="13"/>
  <c r="H605" i="13"/>
  <c r="G605" i="13"/>
  <c r="F605" i="13"/>
  <c r="E605" i="13"/>
  <c r="D605" i="13"/>
  <c r="C605" i="13"/>
  <c r="B605" i="13"/>
  <c r="A605" i="13" s="1"/>
  <c r="P604" i="13"/>
  <c r="O604" i="13"/>
  <c r="N604" i="13"/>
  <c r="M604" i="13"/>
  <c r="L604" i="13"/>
  <c r="K604" i="13"/>
  <c r="J604" i="13"/>
  <c r="I604" i="13"/>
  <c r="H604" i="13"/>
  <c r="G604" i="13"/>
  <c r="F604" i="13"/>
  <c r="E604" i="13"/>
  <c r="D604" i="13"/>
  <c r="C604" i="13"/>
  <c r="B604" i="13"/>
  <c r="A604" i="13" s="1"/>
  <c r="P603" i="13"/>
  <c r="O603" i="13"/>
  <c r="N603" i="13"/>
  <c r="M603" i="13"/>
  <c r="L603" i="13"/>
  <c r="K603" i="13"/>
  <c r="J603" i="13"/>
  <c r="I603" i="13"/>
  <c r="H603" i="13"/>
  <c r="G603" i="13"/>
  <c r="F603" i="13"/>
  <c r="E603" i="13"/>
  <c r="D603" i="13"/>
  <c r="C603" i="13"/>
  <c r="B603" i="13"/>
  <c r="A603" i="13" s="1"/>
  <c r="P602" i="13"/>
  <c r="O602" i="13"/>
  <c r="N602" i="13"/>
  <c r="M602" i="13"/>
  <c r="L602" i="13"/>
  <c r="K602" i="13"/>
  <c r="J602" i="13"/>
  <c r="I602" i="13"/>
  <c r="H602" i="13"/>
  <c r="G602" i="13"/>
  <c r="F602" i="13"/>
  <c r="E602" i="13"/>
  <c r="D602" i="13"/>
  <c r="C602" i="13"/>
  <c r="B602" i="13"/>
  <c r="A602" i="13" s="1"/>
  <c r="P601" i="13"/>
  <c r="O601" i="13"/>
  <c r="N601" i="13"/>
  <c r="M601" i="13"/>
  <c r="L601" i="13"/>
  <c r="K601" i="13"/>
  <c r="J601" i="13"/>
  <c r="I601" i="13"/>
  <c r="H601" i="13"/>
  <c r="G601" i="13"/>
  <c r="F601" i="13"/>
  <c r="E601" i="13"/>
  <c r="D601" i="13"/>
  <c r="C601" i="13"/>
  <c r="B601" i="13"/>
  <c r="A601" i="13" s="1"/>
  <c r="P600" i="13"/>
  <c r="O600" i="13"/>
  <c r="N600" i="13"/>
  <c r="M600" i="13"/>
  <c r="L600" i="13"/>
  <c r="K600" i="13"/>
  <c r="J600" i="13"/>
  <c r="I600" i="13"/>
  <c r="H600" i="13"/>
  <c r="G600" i="13"/>
  <c r="F600" i="13"/>
  <c r="E600" i="13"/>
  <c r="D600" i="13"/>
  <c r="C600" i="13"/>
  <c r="B600" i="13"/>
  <c r="A600" i="13" s="1"/>
  <c r="P599" i="13"/>
  <c r="O599" i="13"/>
  <c r="N599" i="13"/>
  <c r="M599" i="13"/>
  <c r="L599" i="13"/>
  <c r="K599" i="13"/>
  <c r="J599" i="13"/>
  <c r="I599" i="13"/>
  <c r="H599" i="13"/>
  <c r="G599" i="13"/>
  <c r="F599" i="13"/>
  <c r="E599" i="13"/>
  <c r="D599" i="13"/>
  <c r="C599" i="13"/>
  <c r="B599" i="13"/>
  <c r="A599" i="13" s="1"/>
  <c r="P598" i="13"/>
  <c r="O598" i="13"/>
  <c r="N598" i="13"/>
  <c r="M598" i="13"/>
  <c r="L598" i="13"/>
  <c r="K598" i="13"/>
  <c r="J598" i="13"/>
  <c r="I598" i="13"/>
  <c r="H598" i="13"/>
  <c r="G598" i="13"/>
  <c r="F598" i="13"/>
  <c r="E598" i="13"/>
  <c r="D598" i="13"/>
  <c r="C598" i="13"/>
  <c r="B598" i="13"/>
  <c r="A598" i="13" s="1"/>
  <c r="P597" i="13"/>
  <c r="O597" i="13"/>
  <c r="N597" i="13"/>
  <c r="M597" i="13"/>
  <c r="L597" i="13"/>
  <c r="K597" i="13"/>
  <c r="J597" i="13"/>
  <c r="I597" i="13"/>
  <c r="H597" i="13"/>
  <c r="G597" i="13"/>
  <c r="F597" i="13"/>
  <c r="E597" i="13"/>
  <c r="D597" i="13"/>
  <c r="C597" i="13"/>
  <c r="B597" i="13"/>
  <c r="A597" i="13" s="1"/>
  <c r="P596" i="13"/>
  <c r="O596" i="13"/>
  <c r="N596" i="13"/>
  <c r="M596" i="13"/>
  <c r="L596" i="13"/>
  <c r="K596" i="13"/>
  <c r="J596" i="13"/>
  <c r="I596" i="13"/>
  <c r="H596" i="13"/>
  <c r="G596" i="13"/>
  <c r="F596" i="13"/>
  <c r="E596" i="13"/>
  <c r="D596" i="13"/>
  <c r="C596" i="13"/>
  <c r="B596" i="13"/>
  <c r="A596" i="13" s="1"/>
  <c r="P595" i="13"/>
  <c r="O595" i="13"/>
  <c r="N595" i="13"/>
  <c r="M595" i="13"/>
  <c r="L595" i="13"/>
  <c r="K595" i="13"/>
  <c r="J595" i="13"/>
  <c r="I595" i="13"/>
  <c r="H595" i="13"/>
  <c r="G595" i="13"/>
  <c r="F595" i="13"/>
  <c r="E595" i="13"/>
  <c r="D595" i="13"/>
  <c r="C595" i="13"/>
  <c r="B595" i="13"/>
  <c r="A595" i="13" s="1"/>
  <c r="P594" i="13"/>
  <c r="O594" i="13"/>
  <c r="N594" i="13"/>
  <c r="M594" i="13"/>
  <c r="L594" i="13"/>
  <c r="K594" i="13"/>
  <c r="J594" i="13"/>
  <c r="I594" i="13"/>
  <c r="H594" i="13"/>
  <c r="G594" i="13"/>
  <c r="F594" i="13"/>
  <c r="E594" i="13"/>
  <c r="D594" i="13"/>
  <c r="C594" i="13"/>
  <c r="B594" i="13"/>
  <c r="A594" i="13" s="1"/>
  <c r="P593" i="13"/>
  <c r="O593" i="13"/>
  <c r="N593" i="13"/>
  <c r="M593" i="13"/>
  <c r="L593" i="13"/>
  <c r="K593" i="13"/>
  <c r="J593" i="13"/>
  <c r="I593" i="13"/>
  <c r="H593" i="13"/>
  <c r="G593" i="13"/>
  <c r="F593" i="13"/>
  <c r="E593" i="13"/>
  <c r="D593" i="13"/>
  <c r="C593" i="13"/>
  <c r="B593" i="13"/>
  <c r="P592" i="13"/>
  <c r="O592" i="13"/>
  <c r="N592" i="13"/>
  <c r="M592" i="13"/>
  <c r="L592" i="13"/>
  <c r="K592" i="13"/>
  <c r="J592" i="13"/>
  <c r="I592" i="13"/>
  <c r="H592" i="13"/>
  <c r="G592" i="13"/>
  <c r="F592" i="13"/>
  <c r="E592" i="13"/>
  <c r="D592" i="13"/>
  <c r="C592" i="13"/>
  <c r="B592" i="13"/>
  <c r="A592" i="13" s="1"/>
  <c r="P591" i="13"/>
  <c r="O591" i="13"/>
  <c r="N591" i="13"/>
  <c r="M591" i="13"/>
  <c r="L591" i="13"/>
  <c r="K591" i="13"/>
  <c r="J591" i="13"/>
  <c r="I591" i="13"/>
  <c r="H591" i="13"/>
  <c r="G591" i="13"/>
  <c r="F591" i="13"/>
  <c r="E591" i="13"/>
  <c r="D591" i="13"/>
  <c r="C591" i="13"/>
  <c r="B591" i="13"/>
  <c r="A591" i="13" s="1"/>
  <c r="P590" i="13"/>
  <c r="O590" i="13"/>
  <c r="N590" i="13"/>
  <c r="M590" i="13"/>
  <c r="L590" i="13"/>
  <c r="K590" i="13"/>
  <c r="J590" i="13"/>
  <c r="I590" i="13"/>
  <c r="H590" i="13"/>
  <c r="G590" i="13"/>
  <c r="F590" i="13"/>
  <c r="E590" i="13"/>
  <c r="D590" i="13"/>
  <c r="C590" i="13"/>
  <c r="B590" i="13"/>
  <c r="A590" i="13" s="1"/>
  <c r="P589" i="13"/>
  <c r="O589" i="13"/>
  <c r="N589" i="13"/>
  <c r="M589" i="13"/>
  <c r="L589" i="13"/>
  <c r="K589" i="13"/>
  <c r="J589" i="13"/>
  <c r="I589" i="13"/>
  <c r="H589" i="13"/>
  <c r="G589" i="13"/>
  <c r="F589" i="13"/>
  <c r="E589" i="13"/>
  <c r="D589" i="13"/>
  <c r="C589" i="13"/>
  <c r="B589" i="13"/>
  <c r="A589" i="13" s="1"/>
  <c r="P588" i="13"/>
  <c r="O588" i="13"/>
  <c r="N588" i="13"/>
  <c r="M588" i="13"/>
  <c r="L588" i="13"/>
  <c r="K588" i="13"/>
  <c r="J588" i="13"/>
  <c r="I588" i="13"/>
  <c r="H588" i="13"/>
  <c r="G588" i="13"/>
  <c r="F588" i="13"/>
  <c r="E588" i="13"/>
  <c r="D588" i="13"/>
  <c r="C588" i="13"/>
  <c r="B588" i="13"/>
  <c r="A588" i="13" s="1"/>
  <c r="P587" i="13"/>
  <c r="O587" i="13"/>
  <c r="N587" i="13"/>
  <c r="M587" i="13"/>
  <c r="L587" i="13"/>
  <c r="K587" i="13"/>
  <c r="J587" i="13"/>
  <c r="I587" i="13"/>
  <c r="H587" i="13"/>
  <c r="G587" i="13"/>
  <c r="F587" i="13"/>
  <c r="E587" i="13"/>
  <c r="D587" i="13"/>
  <c r="C587" i="13"/>
  <c r="B587" i="13"/>
  <c r="A587" i="13" s="1"/>
  <c r="P586" i="13"/>
  <c r="O586" i="13"/>
  <c r="N586" i="13"/>
  <c r="M586" i="13"/>
  <c r="L586" i="13"/>
  <c r="K586" i="13"/>
  <c r="J586" i="13"/>
  <c r="I586" i="13"/>
  <c r="H586" i="13"/>
  <c r="G586" i="13"/>
  <c r="F586" i="13"/>
  <c r="E586" i="13"/>
  <c r="D586" i="13"/>
  <c r="C586" i="13"/>
  <c r="B586" i="13"/>
  <c r="A586" i="13" s="1"/>
  <c r="P585" i="13"/>
  <c r="O585" i="13"/>
  <c r="N585" i="13"/>
  <c r="M585" i="13"/>
  <c r="L585" i="13"/>
  <c r="K585" i="13"/>
  <c r="J585" i="13"/>
  <c r="I585" i="13"/>
  <c r="H585" i="13"/>
  <c r="G585" i="13"/>
  <c r="F585" i="13"/>
  <c r="E585" i="13"/>
  <c r="D585" i="13"/>
  <c r="C585" i="13"/>
  <c r="B585" i="13"/>
  <c r="P584" i="13"/>
  <c r="O584" i="13"/>
  <c r="N584" i="13"/>
  <c r="M584" i="13"/>
  <c r="L584" i="13"/>
  <c r="K584" i="13"/>
  <c r="J584" i="13"/>
  <c r="I584" i="13"/>
  <c r="H584" i="13"/>
  <c r="G584" i="13"/>
  <c r="F584" i="13"/>
  <c r="E584" i="13"/>
  <c r="D584" i="13"/>
  <c r="C584" i="13"/>
  <c r="B584" i="13"/>
  <c r="A584" i="13" s="1"/>
  <c r="P583" i="13"/>
  <c r="O583" i="13"/>
  <c r="N583" i="13"/>
  <c r="M583" i="13"/>
  <c r="L583" i="13"/>
  <c r="K583" i="13"/>
  <c r="J583" i="13"/>
  <c r="I583" i="13"/>
  <c r="H583" i="13"/>
  <c r="G583" i="13"/>
  <c r="F583" i="13"/>
  <c r="E583" i="13"/>
  <c r="D583" i="13"/>
  <c r="C583" i="13"/>
  <c r="B583" i="13"/>
  <c r="A583" i="13" s="1"/>
  <c r="P582" i="13"/>
  <c r="O582" i="13"/>
  <c r="N582" i="13"/>
  <c r="M582" i="13"/>
  <c r="L582" i="13"/>
  <c r="K582" i="13"/>
  <c r="J582" i="13"/>
  <c r="I582" i="13"/>
  <c r="H582" i="13"/>
  <c r="G582" i="13"/>
  <c r="F582" i="13"/>
  <c r="E582" i="13"/>
  <c r="D582" i="13"/>
  <c r="C582" i="13"/>
  <c r="B582" i="13"/>
  <c r="A582" i="13" s="1"/>
  <c r="P581" i="13"/>
  <c r="O581" i="13"/>
  <c r="N581" i="13"/>
  <c r="M581" i="13"/>
  <c r="L581" i="13"/>
  <c r="K581" i="13"/>
  <c r="J581" i="13"/>
  <c r="I581" i="13"/>
  <c r="H581" i="13"/>
  <c r="G581" i="13"/>
  <c r="F581" i="13"/>
  <c r="E581" i="13"/>
  <c r="D581" i="13"/>
  <c r="C581" i="13"/>
  <c r="B581" i="13"/>
  <c r="A581" i="13" s="1"/>
  <c r="P580" i="13"/>
  <c r="O580" i="13"/>
  <c r="N580" i="13"/>
  <c r="M580" i="13"/>
  <c r="L580" i="13"/>
  <c r="K580" i="13"/>
  <c r="J580" i="13"/>
  <c r="I580" i="13"/>
  <c r="H580" i="13"/>
  <c r="G580" i="13"/>
  <c r="F580" i="13"/>
  <c r="E580" i="13"/>
  <c r="D580" i="13"/>
  <c r="C580" i="13"/>
  <c r="B580" i="13"/>
  <c r="A580" i="13" s="1"/>
  <c r="P579" i="13"/>
  <c r="O579" i="13"/>
  <c r="N579" i="13"/>
  <c r="M579" i="13"/>
  <c r="L579" i="13"/>
  <c r="K579" i="13"/>
  <c r="J579" i="13"/>
  <c r="I579" i="13"/>
  <c r="H579" i="13"/>
  <c r="G579" i="13"/>
  <c r="F579" i="13"/>
  <c r="E579" i="13"/>
  <c r="D579" i="13"/>
  <c r="C579" i="13"/>
  <c r="B579" i="13"/>
  <c r="A579" i="13" s="1"/>
  <c r="P578" i="13"/>
  <c r="O578" i="13"/>
  <c r="N578" i="13"/>
  <c r="M578" i="13"/>
  <c r="L578" i="13"/>
  <c r="K578" i="13"/>
  <c r="J578" i="13"/>
  <c r="I578" i="13"/>
  <c r="H578" i="13"/>
  <c r="G578" i="13"/>
  <c r="F578" i="13"/>
  <c r="E578" i="13"/>
  <c r="D578" i="13"/>
  <c r="C578" i="13"/>
  <c r="B578" i="13"/>
  <c r="A578" i="13" s="1"/>
  <c r="P577" i="13"/>
  <c r="O577" i="13"/>
  <c r="N577" i="13"/>
  <c r="M577" i="13"/>
  <c r="L577" i="13"/>
  <c r="K577" i="13"/>
  <c r="J577" i="13"/>
  <c r="I577" i="13"/>
  <c r="H577" i="13"/>
  <c r="G577" i="13"/>
  <c r="F577" i="13"/>
  <c r="E577" i="13"/>
  <c r="D577" i="13"/>
  <c r="C577" i="13"/>
  <c r="B577" i="13"/>
  <c r="A577" i="13" s="1"/>
  <c r="P576" i="13"/>
  <c r="O576" i="13"/>
  <c r="N576" i="13"/>
  <c r="M576" i="13"/>
  <c r="L576" i="13"/>
  <c r="K576" i="13"/>
  <c r="J576" i="13"/>
  <c r="I576" i="13"/>
  <c r="H576" i="13"/>
  <c r="G576" i="13"/>
  <c r="F576" i="13"/>
  <c r="E576" i="13"/>
  <c r="D576" i="13"/>
  <c r="C576" i="13"/>
  <c r="B576" i="13"/>
  <c r="A576" i="13" s="1"/>
  <c r="P575" i="13"/>
  <c r="O575" i="13"/>
  <c r="N575" i="13"/>
  <c r="M575" i="13"/>
  <c r="L575" i="13"/>
  <c r="K575" i="13"/>
  <c r="J575" i="13"/>
  <c r="I575" i="13"/>
  <c r="H575" i="13"/>
  <c r="G575" i="13"/>
  <c r="F575" i="13"/>
  <c r="E575" i="13"/>
  <c r="D575" i="13"/>
  <c r="C575" i="13"/>
  <c r="B575" i="13"/>
  <c r="A575" i="13" s="1"/>
  <c r="P574" i="13"/>
  <c r="O574" i="13"/>
  <c r="N574" i="13"/>
  <c r="M574" i="13"/>
  <c r="L574" i="13"/>
  <c r="K574" i="13"/>
  <c r="J574" i="13"/>
  <c r="I574" i="13"/>
  <c r="H574" i="13"/>
  <c r="G574" i="13"/>
  <c r="F574" i="13"/>
  <c r="E574" i="13"/>
  <c r="D574" i="13"/>
  <c r="C574" i="13"/>
  <c r="B574" i="13"/>
  <c r="A574" i="13" s="1"/>
  <c r="P573" i="13"/>
  <c r="O573" i="13"/>
  <c r="N573" i="13"/>
  <c r="M573" i="13"/>
  <c r="L573" i="13"/>
  <c r="K573" i="13"/>
  <c r="J573" i="13"/>
  <c r="I573" i="13"/>
  <c r="H573" i="13"/>
  <c r="G573" i="13"/>
  <c r="F573" i="13"/>
  <c r="E573" i="13"/>
  <c r="D573" i="13"/>
  <c r="C573" i="13"/>
  <c r="B573" i="13"/>
  <c r="A573" i="13" s="1"/>
  <c r="P572" i="13"/>
  <c r="O572" i="13"/>
  <c r="N572" i="13"/>
  <c r="M572" i="13"/>
  <c r="L572" i="13"/>
  <c r="K572" i="13"/>
  <c r="J572" i="13"/>
  <c r="I572" i="13"/>
  <c r="H572" i="13"/>
  <c r="G572" i="13"/>
  <c r="F572" i="13"/>
  <c r="E572" i="13"/>
  <c r="D572" i="13"/>
  <c r="C572" i="13"/>
  <c r="B572" i="13"/>
  <c r="A572" i="13" s="1"/>
  <c r="P571" i="13"/>
  <c r="O571" i="13"/>
  <c r="N571" i="13"/>
  <c r="M571" i="13"/>
  <c r="L571" i="13"/>
  <c r="K571" i="13"/>
  <c r="J571" i="13"/>
  <c r="I571" i="13"/>
  <c r="H571" i="13"/>
  <c r="G571" i="13"/>
  <c r="F571" i="13"/>
  <c r="E571" i="13"/>
  <c r="D571" i="13"/>
  <c r="C571" i="13"/>
  <c r="B571" i="13"/>
  <c r="A571" i="13" s="1"/>
  <c r="P570" i="13"/>
  <c r="O570" i="13"/>
  <c r="N570" i="13"/>
  <c r="M570" i="13"/>
  <c r="L570" i="13"/>
  <c r="K570" i="13"/>
  <c r="J570" i="13"/>
  <c r="I570" i="13"/>
  <c r="H570" i="13"/>
  <c r="G570" i="13"/>
  <c r="F570" i="13"/>
  <c r="E570" i="13"/>
  <c r="D570" i="13"/>
  <c r="C570" i="13"/>
  <c r="B570" i="13"/>
  <c r="A570" i="13" s="1"/>
  <c r="P569" i="13"/>
  <c r="O569" i="13"/>
  <c r="N569" i="13"/>
  <c r="M569" i="13"/>
  <c r="L569" i="13"/>
  <c r="K569" i="13"/>
  <c r="J569" i="13"/>
  <c r="I569" i="13"/>
  <c r="H569" i="13"/>
  <c r="G569" i="13"/>
  <c r="F569" i="13"/>
  <c r="E569" i="13"/>
  <c r="D569" i="13"/>
  <c r="C569" i="13"/>
  <c r="B569" i="13"/>
  <c r="A569" i="13" s="1"/>
  <c r="P568" i="13"/>
  <c r="O568" i="13"/>
  <c r="N568" i="13"/>
  <c r="M568" i="13"/>
  <c r="L568" i="13"/>
  <c r="K568" i="13"/>
  <c r="J568" i="13"/>
  <c r="I568" i="13"/>
  <c r="H568" i="13"/>
  <c r="G568" i="13"/>
  <c r="F568" i="13"/>
  <c r="E568" i="13"/>
  <c r="D568" i="13"/>
  <c r="C568" i="13"/>
  <c r="B568" i="13"/>
  <c r="A568" i="13" s="1"/>
  <c r="P567" i="13"/>
  <c r="O567" i="13"/>
  <c r="N567" i="13"/>
  <c r="M567" i="13"/>
  <c r="L567" i="13"/>
  <c r="K567" i="13"/>
  <c r="J567" i="13"/>
  <c r="I567" i="13"/>
  <c r="H567" i="13"/>
  <c r="G567" i="13"/>
  <c r="F567" i="13"/>
  <c r="E567" i="13"/>
  <c r="D567" i="13"/>
  <c r="C567" i="13"/>
  <c r="B567" i="13"/>
  <c r="A567" i="13" s="1"/>
  <c r="P566" i="13"/>
  <c r="O566" i="13"/>
  <c r="N566" i="13"/>
  <c r="M566" i="13"/>
  <c r="L566" i="13"/>
  <c r="K566" i="13"/>
  <c r="J566" i="13"/>
  <c r="I566" i="13"/>
  <c r="H566" i="13"/>
  <c r="G566" i="13"/>
  <c r="F566" i="13"/>
  <c r="E566" i="13"/>
  <c r="D566" i="13"/>
  <c r="C566" i="13"/>
  <c r="B566" i="13"/>
  <c r="A566" i="13" s="1"/>
  <c r="P565" i="13"/>
  <c r="O565" i="13"/>
  <c r="N565" i="13"/>
  <c r="M565" i="13"/>
  <c r="L565" i="13"/>
  <c r="K565" i="13"/>
  <c r="J565" i="13"/>
  <c r="I565" i="13"/>
  <c r="H565" i="13"/>
  <c r="G565" i="13"/>
  <c r="F565" i="13"/>
  <c r="E565" i="13"/>
  <c r="D565" i="13"/>
  <c r="C565" i="13"/>
  <c r="B565" i="13"/>
  <c r="P564" i="13"/>
  <c r="O564" i="13"/>
  <c r="N564" i="13"/>
  <c r="M564" i="13"/>
  <c r="L564" i="13"/>
  <c r="K564" i="13"/>
  <c r="J564" i="13"/>
  <c r="I564" i="13"/>
  <c r="H564" i="13"/>
  <c r="G564" i="13"/>
  <c r="F564" i="13"/>
  <c r="E564" i="13"/>
  <c r="D564" i="13"/>
  <c r="C564" i="13"/>
  <c r="B564" i="13"/>
  <c r="A564" i="13" s="1"/>
  <c r="P563" i="13"/>
  <c r="O563" i="13"/>
  <c r="N563" i="13"/>
  <c r="M563" i="13"/>
  <c r="L563" i="13"/>
  <c r="K563" i="13"/>
  <c r="J563" i="13"/>
  <c r="I563" i="13"/>
  <c r="H563" i="13"/>
  <c r="G563" i="13"/>
  <c r="F563" i="13"/>
  <c r="E563" i="13"/>
  <c r="D563" i="13"/>
  <c r="C563" i="13"/>
  <c r="B563" i="13"/>
  <c r="A563" i="13" s="1"/>
  <c r="P562" i="13"/>
  <c r="O562" i="13"/>
  <c r="N562" i="13"/>
  <c r="M562" i="13"/>
  <c r="L562" i="13"/>
  <c r="K562" i="13"/>
  <c r="J562" i="13"/>
  <c r="I562" i="13"/>
  <c r="H562" i="13"/>
  <c r="G562" i="13"/>
  <c r="F562" i="13"/>
  <c r="E562" i="13"/>
  <c r="D562" i="13"/>
  <c r="C562" i="13"/>
  <c r="B562" i="13"/>
  <c r="A562" i="13" s="1"/>
  <c r="P561" i="13"/>
  <c r="O561" i="13"/>
  <c r="N561" i="13"/>
  <c r="M561" i="13"/>
  <c r="L561" i="13"/>
  <c r="K561" i="13"/>
  <c r="J561" i="13"/>
  <c r="I561" i="13"/>
  <c r="H561" i="13"/>
  <c r="G561" i="13"/>
  <c r="F561" i="13"/>
  <c r="E561" i="13"/>
  <c r="D561" i="13"/>
  <c r="C561" i="13"/>
  <c r="B561" i="13"/>
  <c r="P560" i="13"/>
  <c r="O560" i="13"/>
  <c r="N560" i="13"/>
  <c r="M560" i="13"/>
  <c r="L560" i="13"/>
  <c r="K560" i="13"/>
  <c r="J560" i="13"/>
  <c r="I560" i="13"/>
  <c r="H560" i="13"/>
  <c r="G560" i="13"/>
  <c r="F560" i="13"/>
  <c r="E560" i="13"/>
  <c r="D560" i="13"/>
  <c r="C560" i="13"/>
  <c r="B560" i="13"/>
  <c r="A560" i="13" s="1"/>
  <c r="P559" i="13"/>
  <c r="O559" i="13"/>
  <c r="N559" i="13"/>
  <c r="M559" i="13"/>
  <c r="L559" i="13"/>
  <c r="K559" i="13"/>
  <c r="J559" i="13"/>
  <c r="I559" i="13"/>
  <c r="H559" i="13"/>
  <c r="G559" i="13"/>
  <c r="F559" i="13"/>
  <c r="E559" i="13"/>
  <c r="D559" i="13"/>
  <c r="C559" i="13"/>
  <c r="B559" i="13"/>
  <c r="A559" i="13" s="1"/>
  <c r="P558" i="13"/>
  <c r="O558" i="13"/>
  <c r="N558" i="13"/>
  <c r="M558" i="13"/>
  <c r="L558" i="13"/>
  <c r="K558" i="13"/>
  <c r="J558" i="13"/>
  <c r="I558" i="13"/>
  <c r="H558" i="13"/>
  <c r="G558" i="13"/>
  <c r="F558" i="13"/>
  <c r="E558" i="13"/>
  <c r="D558" i="13"/>
  <c r="C558" i="13"/>
  <c r="B558" i="13"/>
  <c r="A558" i="13" s="1"/>
  <c r="P557" i="13"/>
  <c r="O557" i="13"/>
  <c r="N557" i="13"/>
  <c r="M557" i="13"/>
  <c r="L557" i="13"/>
  <c r="K557" i="13"/>
  <c r="J557" i="13"/>
  <c r="I557" i="13"/>
  <c r="H557" i="13"/>
  <c r="G557" i="13"/>
  <c r="F557" i="13"/>
  <c r="E557" i="13"/>
  <c r="D557" i="13"/>
  <c r="C557" i="13"/>
  <c r="B557" i="13"/>
  <c r="A557" i="13" s="1"/>
  <c r="P556" i="13"/>
  <c r="O556" i="13"/>
  <c r="N556" i="13"/>
  <c r="M556" i="13"/>
  <c r="L556" i="13"/>
  <c r="K556" i="13"/>
  <c r="J556" i="13"/>
  <c r="I556" i="13"/>
  <c r="H556" i="13"/>
  <c r="G556" i="13"/>
  <c r="F556" i="13"/>
  <c r="E556" i="13"/>
  <c r="D556" i="13"/>
  <c r="C556" i="13"/>
  <c r="B556" i="13"/>
  <c r="A556" i="13" s="1"/>
  <c r="P555" i="13"/>
  <c r="O555" i="13"/>
  <c r="N555" i="13"/>
  <c r="M555" i="13"/>
  <c r="L555" i="13"/>
  <c r="K555" i="13"/>
  <c r="J555" i="13"/>
  <c r="I555" i="13"/>
  <c r="H555" i="13"/>
  <c r="G555" i="13"/>
  <c r="F555" i="13"/>
  <c r="E555" i="13"/>
  <c r="D555" i="13"/>
  <c r="C555" i="13"/>
  <c r="B555" i="13"/>
  <c r="A555" i="13" s="1"/>
  <c r="P554" i="13"/>
  <c r="O554" i="13"/>
  <c r="N554" i="13"/>
  <c r="M554" i="13"/>
  <c r="L554" i="13"/>
  <c r="K554" i="13"/>
  <c r="J554" i="13"/>
  <c r="I554" i="13"/>
  <c r="H554" i="13"/>
  <c r="G554" i="13"/>
  <c r="F554" i="13"/>
  <c r="E554" i="13"/>
  <c r="D554" i="13"/>
  <c r="C554" i="13"/>
  <c r="B554" i="13"/>
  <c r="A554" i="13" s="1"/>
  <c r="P553" i="13"/>
  <c r="O553" i="13"/>
  <c r="N553" i="13"/>
  <c r="M553" i="13"/>
  <c r="L553" i="13"/>
  <c r="K553" i="13"/>
  <c r="J553" i="13"/>
  <c r="I553" i="13"/>
  <c r="H553" i="13"/>
  <c r="G553" i="13"/>
  <c r="F553" i="13"/>
  <c r="E553" i="13"/>
  <c r="D553" i="13"/>
  <c r="C553" i="13"/>
  <c r="B553" i="13"/>
  <c r="A553" i="13" s="1"/>
  <c r="P552" i="13"/>
  <c r="O552" i="13"/>
  <c r="N552" i="13"/>
  <c r="M552" i="13"/>
  <c r="L552" i="13"/>
  <c r="K552" i="13"/>
  <c r="J552" i="13"/>
  <c r="I552" i="13"/>
  <c r="H552" i="13"/>
  <c r="G552" i="13"/>
  <c r="F552" i="13"/>
  <c r="E552" i="13"/>
  <c r="D552" i="13"/>
  <c r="C552" i="13"/>
  <c r="B552" i="13"/>
  <c r="A552" i="13" s="1"/>
  <c r="P551" i="13"/>
  <c r="O551" i="13"/>
  <c r="N551" i="13"/>
  <c r="M551" i="13"/>
  <c r="L551" i="13"/>
  <c r="K551" i="13"/>
  <c r="J551" i="13"/>
  <c r="I551" i="13"/>
  <c r="H551" i="13"/>
  <c r="G551" i="13"/>
  <c r="F551" i="13"/>
  <c r="E551" i="13"/>
  <c r="D551" i="13"/>
  <c r="C551" i="13"/>
  <c r="B551" i="13"/>
  <c r="A551" i="13" s="1"/>
  <c r="P550" i="13"/>
  <c r="O550" i="13"/>
  <c r="N550" i="13"/>
  <c r="M550" i="13"/>
  <c r="L550" i="13"/>
  <c r="K550" i="13"/>
  <c r="J550" i="13"/>
  <c r="I550" i="13"/>
  <c r="H550" i="13"/>
  <c r="G550" i="13"/>
  <c r="F550" i="13"/>
  <c r="E550" i="13"/>
  <c r="D550" i="13"/>
  <c r="C550" i="13"/>
  <c r="B550" i="13"/>
  <c r="A550" i="13" s="1"/>
  <c r="P549" i="13"/>
  <c r="O549" i="13"/>
  <c r="N549" i="13"/>
  <c r="M549" i="13"/>
  <c r="L549" i="13"/>
  <c r="K549" i="13"/>
  <c r="J549" i="13"/>
  <c r="I549" i="13"/>
  <c r="H549" i="13"/>
  <c r="G549" i="13"/>
  <c r="F549" i="13"/>
  <c r="E549" i="13"/>
  <c r="D549" i="13"/>
  <c r="C549" i="13"/>
  <c r="B549" i="13"/>
  <c r="A549" i="13" s="1"/>
  <c r="P548" i="13"/>
  <c r="O548" i="13"/>
  <c r="N548" i="13"/>
  <c r="M548" i="13"/>
  <c r="L548" i="13"/>
  <c r="K548" i="13"/>
  <c r="J548" i="13"/>
  <c r="I548" i="13"/>
  <c r="H548" i="13"/>
  <c r="G548" i="13"/>
  <c r="F548" i="13"/>
  <c r="E548" i="13"/>
  <c r="D548" i="13"/>
  <c r="C548" i="13"/>
  <c r="B548" i="13"/>
  <c r="A548" i="13" s="1"/>
  <c r="P547" i="13"/>
  <c r="O547" i="13"/>
  <c r="N547" i="13"/>
  <c r="M547" i="13"/>
  <c r="L547" i="13"/>
  <c r="K547" i="13"/>
  <c r="J547" i="13"/>
  <c r="I547" i="13"/>
  <c r="H547" i="13"/>
  <c r="G547" i="13"/>
  <c r="F547" i="13"/>
  <c r="E547" i="13"/>
  <c r="D547" i="13"/>
  <c r="C547" i="13"/>
  <c r="B547" i="13"/>
  <c r="A547" i="13" s="1"/>
  <c r="P546" i="13"/>
  <c r="O546" i="13"/>
  <c r="N546" i="13"/>
  <c r="M546" i="13"/>
  <c r="L546" i="13"/>
  <c r="K546" i="13"/>
  <c r="J546" i="13"/>
  <c r="I546" i="13"/>
  <c r="H546" i="13"/>
  <c r="G546" i="13"/>
  <c r="F546" i="13"/>
  <c r="E546" i="13"/>
  <c r="D546" i="13"/>
  <c r="C546" i="13"/>
  <c r="B546" i="13"/>
  <c r="A546" i="13" s="1"/>
  <c r="P545" i="13"/>
  <c r="O545" i="13"/>
  <c r="N545" i="13"/>
  <c r="M545" i="13"/>
  <c r="L545" i="13"/>
  <c r="K545" i="13"/>
  <c r="J545" i="13"/>
  <c r="I545" i="13"/>
  <c r="H545" i="13"/>
  <c r="G545" i="13"/>
  <c r="F545" i="13"/>
  <c r="E545" i="13"/>
  <c r="D545" i="13"/>
  <c r="C545" i="13"/>
  <c r="B545" i="13"/>
  <c r="A545" i="13" s="1"/>
  <c r="P544" i="13"/>
  <c r="O544" i="13"/>
  <c r="N544" i="13"/>
  <c r="M544" i="13"/>
  <c r="L544" i="13"/>
  <c r="K544" i="13"/>
  <c r="J544" i="13"/>
  <c r="I544" i="13"/>
  <c r="H544" i="13"/>
  <c r="G544" i="13"/>
  <c r="F544" i="13"/>
  <c r="E544" i="13"/>
  <c r="D544" i="13"/>
  <c r="C544" i="13"/>
  <c r="B544" i="13"/>
  <c r="A544" i="13" s="1"/>
  <c r="P543" i="13"/>
  <c r="O543" i="13"/>
  <c r="N543" i="13"/>
  <c r="M543" i="13"/>
  <c r="L543" i="13"/>
  <c r="K543" i="13"/>
  <c r="J543" i="13"/>
  <c r="I543" i="13"/>
  <c r="H543" i="13"/>
  <c r="G543" i="13"/>
  <c r="F543" i="13"/>
  <c r="E543" i="13"/>
  <c r="D543" i="13"/>
  <c r="C543" i="13"/>
  <c r="B543" i="13"/>
  <c r="A543" i="13" s="1"/>
  <c r="P542" i="13"/>
  <c r="O542" i="13"/>
  <c r="N542" i="13"/>
  <c r="M542" i="13"/>
  <c r="L542" i="13"/>
  <c r="K542" i="13"/>
  <c r="J542" i="13"/>
  <c r="I542" i="13"/>
  <c r="H542" i="13"/>
  <c r="G542" i="13"/>
  <c r="F542" i="13"/>
  <c r="E542" i="13"/>
  <c r="D542" i="13"/>
  <c r="C542" i="13"/>
  <c r="B542" i="13"/>
  <c r="A542" i="13" s="1"/>
  <c r="P541" i="13"/>
  <c r="O541" i="13"/>
  <c r="N541" i="13"/>
  <c r="M541" i="13"/>
  <c r="L541" i="13"/>
  <c r="K541" i="13"/>
  <c r="J541" i="13"/>
  <c r="I541" i="13"/>
  <c r="H541" i="13"/>
  <c r="G541" i="13"/>
  <c r="F541" i="13"/>
  <c r="E541" i="13"/>
  <c r="D541" i="13"/>
  <c r="C541" i="13"/>
  <c r="B541" i="13"/>
  <c r="A541" i="13" s="1"/>
  <c r="P540" i="13"/>
  <c r="O540" i="13"/>
  <c r="N540" i="13"/>
  <c r="M540" i="13"/>
  <c r="L540" i="13"/>
  <c r="K540" i="13"/>
  <c r="J540" i="13"/>
  <c r="I540" i="13"/>
  <c r="H540" i="13"/>
  <c r="G540" i="13"/>
  <c r="F540" i="13"/>
  <c r="E540" i="13"/>
  <c r="D540" i="13"/>
  <c r="C540" i="13"/>
  <c r="B540" i="13"/>
  <c r="A540" i="13" s="1"/>
  <c r="P539" i="13"/>
  <c r="O539" i="13"/>
  <c r="N539" i="13"/>
  <c r="M539" i="13"/>
  <c r="L539" i="13"/>
  <c r="K539" i="13"/>
  <c r="J539" i="13"/>
  <c r="I539" i="13"/>
  <c r="H539" i="13"/>
  <c r="G539" i="13"/>
  <c r="F539" i="13"/>
  <c r="E539" i="13"/>
  <c r="D539" i="13"/>
  <c r="C539" i="13"/>
  <c r="B539" i="13"/>
  <c r="A539" i="13" s="1"/>
  <c r="P538" i="13"/>
  <c r="O538" i="13"/>
  <c r="N538" i="13"/>
  <c r="M538" i="13"/>
  <c r="L538" i="13"/>
  <c r="K538" i="13"/>
  <c r="J538" i="13"/>
  <c r="I538" i="13"/>
  <c r="H538" i="13"/>
  <c r="G538" i="13"/>
  <c r="F538" i="13"/>
  <c r="E538" i="13"/>
  <c r="D538" i="13"/>
  <c r="C538" i="13"/>
  <c r="B538" i="13"/>
  <c r="A538" i="13" s="1"/>
  <c r="P537" i="13"/>
  <c r="O537" i="13"/>
  <c r="N537" i="13"/>
  <c r="M537" i="13"/>
  <c r="L537" i="13"/>
  <c r="K537" i="13"/>
  <c r="J537" i="13"/>
  <c r="I537" i="13"/>
  <c r="H537" i="13"/>
  <c r="G537" i="13"/>
  <c r="F537" i="13"/>
  <c r="E537" i="13"/>
  <c r="D537" i="13"/>
  <c r="C537" i="13"/>
  <c r="B537" i="13"/>
  <c r="P536" i="13"/>
  <c r="O536" i="13"/>
  <c r="N536" i="13"/>
  <c r="M536" i="13"/>
  <c r="L536" i="13"/>
  <c r="K536" i="13"/>
  <c r="J536" i="13"/>
  <c r="I536" i="13"/>
  <c r="H536" i="13"/>
  <c r="G536" i="13"/>
  <c r="F536" i="13"/>
  <c r="E536" i="13"/>
  <c r="D536" i="13"/>
  <c r="C536" i="13"/>
  <c r="B536" i="13"/>
  <c r="A536" i="13" s="1"/>
  <c r="P535" i="13"/>
  <c r="O535" i="13"/>
  <c r="N535" i="13"/>
  <c r="M535" i="13"/>
  <c r="L535" i="13"/>
  <c r="K535" i="13"/>
  <c r="J535" i="13"/>
  <c r="I535" i="13"/>
  <c r="H535" i="13"/>
  <c r="G535" i="13"/>
  <c r="F535" i="13"/>
  <c r="E535" i="13"/>
  <c r="D535" i="13"/>
  <c r="C535" i="13"/>
  <c r="B535" i="13"/>
  <c r="A535" i="13" s="1"/>
  <c r="P534" i="13"/>
  <c r="O534" i="13"/>
  <c r="N534" i="13"/>
  <c r="M534" i="13"/>
  <c r="L534" i="13"/>
  <c r="K534" i="13"/>
  <c r="J534" i="13"/>
  <c r="I534" i="13"/>
  <c r="H534" i="13"/>
  <c r="G534" i="13"/>
  <c r="F534" i="13"/>
  <c r="E534" i="13"/>
  <c r="D534" i="13"/>
  <c r="C534" i="13"/>
  <c r="B534" i="13"/>
  <c r="A534" i="13" s="1"/>
  <c r="P533" i="13"/>
  <c r="O533" i="13"/>
  <c r="N533" i="13"/>
  <c r="M533" i="13"/>
  <c r="L533" i="13"/>
  <c r="K533" i="13"/>
  <c r="J533" i="13"/>
  <c r="I533" i="13"/>
  <c r="H533" i="13"/>
  <c r="G533" i="13"/>
  <c r="F533" i="13"/>
  <c r="E533" i="13"/>
  <c r="D533" i="13"/>
  <c r="C533" i="13"/>
  <c r="B533" i="13"/>
  <c r="A533" i="13" s="1"/>
  <c r="P532" i="13"/>
  <c r="O532" i="13"/>
  <c r="N532" i="13"/>
  <c r="M532" i="13"/>
  <c r="L532" i="13"/>
  <c r="K532" i="13"/>
  <c r="J532" i="13"/>
  <c r="I532" i="13"/>
  <c r="H532" i="13"/>
  <c r="G532" i="13"/>
  <c r="F532" i="13"/>
  <c r="E532" i="13"/>
  <c r="D532" i="13"/>
  <c r="C532" i="13"/>
  <c r="B532" i="13"/>
  <c r="A532" i="13" s="1"/>
  <c r="P531" i="13"/>
  <c r="O531" i="13"/>
  <c r="N531" i="13"/>
  <c r="M531" i="13"/>
  <c r="L531" i="13"/>
  <c r="K531" i="13"/>
  <c r="J531" i="13"/>
  <c r="I531" i="13"/>
  <c r="H531" i="13"/>
  <c r="G531" i="13"/>
  <c r="F531" i="13"/>
  <c r="E531" i="13"/>
  <c r="D531" i="13"/>
  <c r="C531" i="13"/>
  <c r="B531" i="13"/>
  <c r="A531" i="13" s="1"/>
  <c r="P530" i="13"/>
  <c r="O530" i="13"/>
  <c r="N530" i="13"/>
  <c r="M530" i="13"/>
  <c r="L530" i="13"/>
  <c r="K530" i="13"/>
  <c r="J530" i="13"/>
  <c r="I530" i="13"/>
  <c r="H530" i="13"/>
  <c r="G530" i="13"/>
  <c r="F530" i="13"/>
  <c r="E530" i="13"/>
  <c r="D530" i="13"/>
  <c r="C530" i="13"/>
  <c r="B530" i="13"/>
  <c r="A530" i="13" s="1"/>
  <c r="P529" i="13"/>
  <c r="O529" i="13"/>
  <c r="N529" i="13"/>
  <c r="M529" i="13"/>
  <c r="L529" i="13"/>
  <c r="K529" i="13"/>
  <c r="J529" i="13"/>
  <c r="I529" i="13"/>
  <c r="H529" i="13"/>
  <c r="G529" i="13"/>
  <c r="F529" i="13"/>
  <c r="E529" i="13"/>
  <c r="D529" i="13"/>
  <c r="C529" i="13"/>
  <c r="B529" i="13"/>
  <c r="P528" i="13"/>
  <c r="O528" i="13"/>
  <c r="N528" i="13"/>
  <c r="M528" i="13"/>
  <c r="L528" i="13"/>
  <c r="K528" i="13"/>
  <c r="J528" i="13"/>
  <c r="I528" i="13"/>
  <c r="H528" i="13"/>
  <c r="G528" i="13"/>
  <c r="F528" i="13"/>
  <c r="E528" i="13"/>
  <c r="D528" i="13"/>
  <c r="C528" i="13"/>
  <c r="B528" i="13"/>
  <c r="A528" i="13" s="1"/>
  <c r="P527" i="13"/>
  <c r="O527" i="13"/>
  <c r="N527" i="13"/>
  <c r="M527" i="13"/>
  <c r="L527" i="13"/>
  <c r="K527" i="13"/>
  <c r="J527" i="13"/>
  <c r="I527" i="13"/>
  <c r="H527" i="13"/>
  <c r="G527" i="13"/>
  <c r="F527" i="13"/>
  <c r="E527" i="13"/>
  <c r="D527" i="13"/>
  <c r="C527" i="13"/>
  <c r="B527" i="13"/>
  <c r="A527" i="13" s="1"/>
  <c r="P526" i="13"/>
  <c r="O526" i="13"/>
  <c r="N526" i="13"/>
  <c r="M526" i="13"/>
  <c r="L526" i="13"/>
  <c r="K526" i="13"/>
  <c r="J526" i="13"/>
  <c r="I526" i="13"/>
  <c r="H526" i="13"/>
  <c r="G526" i="13"/>
  <c r="F526" i="13"/>
  <c r="E526" i="13"/>
  <c r="D526" i="13"/>
  <c r="C526" i="13"/>
  <c r="B526" i="13"/>
  <c r="A526" i="13" s="1"/>
  <c r="P525" i="13"/>
  <c r="O525" i="13"/>
  <c r="N525" i="13"/>
  <c r="M525" i="13"/>
  <c r="L525" i="13"/>
  <c r="K525" i="13"/>
  <c r="J525" i="13"/>
  <c r="I525" i="13"/>
  <c r="H525" i="13"/>
  <c r="G525" i="13"/>
  <c r="F525" i="13"/>
  <c r="E525" i="13"/>
  <c r="D525" i="13"/>
  <c r="C525" i="13"/>
  <c r="B525" i="13"/>
  <c r="A525" i="13" s="1"/>
  <c r="P524" i="13"/>
  <c r="O524" i="13"/>
  <c r="N524" i="13"/>
  <c r="M524" i="13"/>
  <c r="L524" i="13"/>
  <c r="K524" i="13"/>
  <c r="J524" i="13"/>
  <c r="I524" i="13"/>
  <c r="H524" i="13"/>
  <c r="G524" i="13"/>
  <c r="F524" i="13"/>
  <c r="E524" i="13"/>
  <c r="D524" i="13"/>
  <c r="C524" i="13"/>
  <c r="B524" i="13"/>
  <c r="A524" i="13" s="1"/>
  <c r="P523" i="13"/>
  <c r="O523" i="13"/>
  <c r="N523" i="13"/>
  <c r="M523" i="13"/>
  <c r="L523" i="13"/>
  <c r="K523" i="13"/>
  <c r="J523" i="13"/>
  <c r="I523" i="13"/>
  <c r="H523" i="13"/>
  <c r="G523" i="13"/>
  <c r="F523" i="13"/>
  <c r="E523" i="13"/>
  <c r="D523" i="13"/>
  <c r="C523" i="13"/>
  <c r="B523" i="13"/>
  <c r="A523" i="13" s="1"/>
  <c r="P522" i="13"/>
  <c r="O522" i="13"/>
  <c r="N522" i="13"/>
  <c r="M522" i="13"/>
  <c r="L522" i="13"/>
  <c r="K522" i="13"/>
  <c r="J522" i="13"/>
  <c r="I522" i="13"/>
  <c r="H522" i="13"/>
  <c r="G522" i="13"/>
  <c r="F522" i="13"/>
  <c r="E522" i="13"/>
  <c r="D522" i="13"/>
  <c r="C522" i="13"/>
  <c r="B522" i="13"/>
  <c r="A522" i="13" s="1"/>
  <c r="P521" i="13"/>
  <c r="O521" i="13"/>
  <c r="N521" i="13"/>
  <c r="M521" i="13"/>
  <c r="L521" i="13"/>
  <c r="K521" i="13"/>
  <c r="J521" i="13"/>
  <c r="I521" i="13"/>
  <c r="H521" i="13"/>
  <c r="G521" i="13"/>
  <c r="F521" i="13"/>
  <c r="E521" i="13"/>
  <c r="D521" i="13"/>
  <c r="C521" i="13"/>
  <c r="B521" i="13"/>
  <c r="A521" i="13" s="1"/>
  <c r="P520" i="13"/>
  <c r="O520" i="13"/>
  <c r="N520" i="13"/>
  <c r="M520" i="13"/>
  <c r="L520" i="13"/>
  <c r="K520" i="13"/>
  <c r="J520" i="13"/>
  <c r="I520" i="13"/>
  <c r="H520" i="13"/>
  <c r="G520" i="13"/>
  <c r="F520" i="13"/>
  <c r="E520" i="13"/>
  <c r="D520" i="13"/>
  <c r="C520" i="13"/>
  <c r="B520" i="13"/>
  <c r="A520" i="13" s="1"/>
  <c r="P519" i="13"/>
  <c r="O519" i="13"/>
  <c r="N519" i="13"/>
  <c r="M519" i="13"/>
  <c r="L519" i="13"/>
  <c r="K519" i="13"/>
  <c r="J519" i="13"/>
  <c r="I519" i="13"/>
  <c r="H519" i="13"/>
  <c r="G519" i="13"/>
  <c r="F519" i="13"/>
  <c r="E519" i="13"/>
  <c r="D519" i="13"/>
  <c r="C519" i="13"/>
  <c r="B519" i="13"/>
  <c r="A519" i="13" s="1"/>
  <c r="P518" i="13"/>
  <c r="O518" i="13"/>
  <c r="N518" i="13"/>
  <c r="M518" i="13"/>
  <c r="L518" i="13"/>
  <c r="K518" i="13"/>
  <c r="J518" i="13"/>
  <c r="I518" i="13"/>
  <c r="H518" i="13"/>
  <c r="G518" i="13"/>
  <c r="F518" i="13"/>
  <c r="E518" i="13"/>
  <c r="D518" i="13"/>
  <c r="C518" i="13"/>
  <c r="B518" i="13"/>
  <c r="P517" i="13"/>
  <c r="O517" i="13"/>
  <c r="N517" i="13"/>
  <c r="M517" i="13"/>
  <c r="L517" i="13"/>
  <c r="K517" i="13"/>
  <c r="J517" i="13"/>
  <c r="I517" i="13"/>
  <c r="H517" i="13"/>
  <c r="G517" i="13"/>
  <c r="F517" i="13"/>
  <c r="E517" i="13"/>
  <c r="D517" i="13"/>
  <c r="C517" i="13"/>
  <c r="B517" i="13"/>
  <c r="A517" i="13" s="1"/>
  <c r="P516" i="13"/>
  <c r="O516" i="13"/>
  <c r="N516" i="13"/>
  <c r="M516" i="13"/>
  <c r="L516" i="13"/>
  <c r="K516" i="13"/>
  <c r="J516" i="13"/>
  <c r="I516" i="13"/>
  <c r="H516" i="13"/>
  <c r="G516" i="13"/>
  <c r="F516" i="13"/>
  <c r="E516" i="13"/>
  <c r="D516" i="13"/>
  <c r="C516" i="13"/>
  <c r="B516" i="13"/>
  <c r="A516" i="13" s="1"/>
  <c r="P515" i="13"/>
  <c r="O515" i="13"/>
  <c r="N515" i="13"/>
  <c r="M515" i="13"/>
  <c r="L515" i="13"/>
  <c r="K515" i="13"/>
  <c r="J515" i="13"/>
  <c r="I515" i="13"/>
  <c r="H515" i="13"/>
  <c r="G515" i="13"/>
  <c r="F515" i="13"/>
  <c r="E515" i="13"/>
  <c r="D515" i="13"/>
  <c r="C515" i="13"/>
  <c r="B515" i="13"/>
  <c r="A515" i="13" s="1"/>
  <c r="P514" i="13"/>
  <c r="O514" i="13"/>
  <c r="N514" i="13"/>
  <c r="M514" i="13"/>
  <c r="L514" i="13"/>
  <c r="K514" i="13"/>
  <c r="J514" i="13"/>
  <c r="I514" i="13"/>
  <c r="H514" i="13"/>
  <c r="G514" i="13"/>
  <c r="F514" i="13"/>
  <c r="E514" i="13"/>
  <c r="D514" i="13"/>
  <c r="C514" i="13"/>
  <c r="B514" i="13"/>
  <c r="A514" i="13" s="1"/>
  <c r="P513" i="13"/>
  <c r="O513" i="13"/>
  <c r="N513" i="13"/>
  <c r="M513" i="13"/>
  <c r="L513" i="13"/>
  <c r="K513" i="13"/>
  <c r="J513" i="13"/>
  <c r="I513" i="13"/>
  <c r="H513" i="13"/>
  <c r="G513" i="13"/>
  <c r="F513" i="13"/>
  <c r="E513" i="13"/>
  <c r="D513" i="13"/>
  <c r="C513" i="13"/>
  <c r="B513" i="13"/>
  <c r="P512" i="13"/>
  <c r="O512" i="13"/>
  <c r="N512" i="13"/>
  <c r="M512" i="13"/>
  <c r="L512" i="13"/>
  <c r="K512" i="13"/>
  <c r="J512" i="13"/>
  <c r="I512" i="13"/>
  <c r="H512" i="13"/>
  <c r="G512" i="13"/>
  <c r="F512" i="13"/>
  <c r="E512" i="13"/>
  <c r="D512" i="13"/>
  <c r="C512" i="13"/>
  <c r="B512" i="13"/>
  <c r="A512" i="13" s="1"/>
  <c r="P511" i="13"/>
  <c r="O511" i="13"/>
  <c r="N511" i="13"/>
  <c r="M511" i="13"/>
  <c r="L511" i="13"/>
  <c r="K511" i="13"/>
  <c r="J511" i="13"/>
  <c r="I511" i="13"/>
  <c r="H511" i="13"/>
  <c r="G511" i="13"/>
  <c r="F511" i="13"/>
  <c r="E511" i="13"/>
  <c r="D511" i="13"/>
  <c r="C511" i="13"/>
  <c r="B511" i="13"/>
  <c r="A511" i="13" s="1"/>
  <c r="P510" i="13"/>
  <c r="O510" i="13"/>
  <c r="N510" i="13"/>
  <c r="M510" i="13"/>
  <c r="L510" i="13"/>
  <c r="K510" i="13"/>
  <c r="J510" i="13"/>
  <c r="I510" i="13"/>
  <c r="H510" i="13"/>
  <c r="G510" i="13"/>
  <c r="F510" i="13"/>
  <c r="E510" i="13"/>
  <c r="D510" i="13"/>
  <c r="C510" i="13"/>
  <c r="B510" i="13"/>
  <c r="A510" i="13" s="1"/>
  <c r="P509" i="13"/>
  <c r="O509" i="13"/>
  <c r="N509" i="13"/>
  <c r="M509" i="13"/>
  <c r="L509" i="13"/>
  <c r="K509" i="13"/>
  <c r="J509" i="13"/>
  <c r="I509" i="13"/>
  <c r="H509" i="13"/>
  <c r="G509" i="13"/>
  <c r="F509" i="13"/>
  <c r="E509" i="13"/>
  <c r="D509" i="13"/>
  <c r="C509" i="13"/>
  <c r="B509" i="13"/>
  <c r="A509" i="13" s="1"/>
  <c r="P508" i="13"/>
  <c r="O508" i="13"/>
  <c r="N508" i="13"/>
  <c r="M508" i="13"/>
  <c r="L508" i="13"/>
  <c r="K508" i="13"/>
  <c r="J508" i="13"/>
  <c r="I508" i="13"/>
  <c r="H508" i="13"/>
  <c r="G508" i="13"/>
  <c r="F508" i="13"/>
  <c r="E508" i="13"/>
  <c r="D508" i="13"/>
  <c r="C508" i="13"/>
  <c r="B508" i="13"/>
  <c r="A508" i="13" s="1"/>
  <c r="P507" i="13"/>
  <c r="O507" i="13"/>
  <c r="N507" i="13"/>
  <c r="M507" i="13"/>
  <c r="L507" i="13"/>
  <c r="K507" i="13"/>
  <c r="J507" i="13"/>
  <c r="I507" i="13"/>
  <c r="H507" i="13"/>
  <c r="G507" i="13"/>
  <c r="F507" i="13"/>
  <c r="E507" i="13"/>
  <c r="D507" i="13"/>
  <c r="C507" i="13"/>
  <c r="B507" i="13"/>
  <c r="A507" i="13" s="1"/>
  <c r="P506" i="13"/>
  <c r="O506" i="13"/>
  <c r="N506" i="13"/>
  <c r="M506" i="13"/>
  <c r="L506" i="13"/>
  <c r="K506" i="13"/>
  <c r="J506" i="13"/>
  <c r="I506" i="13"/>
  <c r="H506" i="13"/>
  <c r="G506" i="13"/>
  <c r="F506" i="13"/>
  <c r="E506" i="13"/>
  <c r="D506" i="13"/>
  <c r="C506" i="13"/>
  <c r="B506" i="13"/>
  <c r="A506" i="13" s="1"/>
  <c r="P505" i="13"/>
  <c r="O505" i="13"/>
  <c r="N505" i="13"/>
  <c r="M505" i="13"/>
  <c r="L505" i="13"/>
  <c r="K505" i="13"/>
  <c r="J505" i="13"/>
  <c r="I505" i="13"/>
  <c r="H505" i="13"/>
  <c r="G505" i="13"/>
  <c r="F505" i="13"/>
  <c r="E505" i="13"/>
  <c r="D505" i="13"/>
  <c r="C505" i="13"/>
  <c r="B505" i="13"/>
  <c r="A505" i="13" s="1"/>
  <c r="P504" i="13"/>
  <c r="O504" i="13"/>
  <c r="N504" i="13"/>
  <c r="M504" i="13"/>
  <c r="L504" i="13"/>
  <c r="K504" i="13"/>
  <c r="J504" i="13"/>
  <c r="I504" i="13"/>
  <c r="H504" i="13"/>
  <c r="G504" i="13"/>
  <c r="F504" i="13"/>
  <c r="E504" i="13"/>
  <c r="D504" i="13"/>
  <c r="C504" i="13"/>
  <c r="B504" i="13"/>
  <c r="A504" i="13" s="1"/>
  <c r="P503" i="13"/>
  <c r="O503" i="13"/>
  <c r="N503" i="13"/>
  <c r="M503" i="13"/>
  <c r="L503" i="13"/>
  <c r="K503" i="13"/>
  <c r="J503" i="13"/>
  <c r="I503" i="13"/>
  <c r="H503" i="13"/>
  <c r="G503" i="13"/>
  <c r="F503" i="13"/>
  <c r="E503" i="13"/>
  <c r="D503" i="13"/>
  <c r="C503" i="13"/>
  <c r="B503" i="13"/>
  <c r="A503" i="13" s="1"/>
  <c r="P502" i="13"/>
  <c r="O502" i="13"/>
  <c r="N502" i="13"/>
  <c r="M502" i="13"/>
  <c r="L502" i="13"/>
  <c r="K502" i="13"/>
  <c r="J502" i="13"/>
  <c r="I502" i="13"/>
  <c r="H502" i="13"/>
  <c r="G502" i="13"/>
  <c r="F502" i="13"/>
  <c r="E502" i="13"/>
  <c r="D502" i="13"/>
  <c r="C502" i="13"/>
  <c r="B502" i="13"/>
  <c r="A502" i="13" s="1"/>
  <c r="P501" i="13"/>
  <c r="O501" i="13"/>
  <c r="N501" i="13"/>
  <c r="M501" i="13"/>
  <c r="L501" i="13"/>
  <c r="K501" i="13"/>
  <c r="J501" i="13"/>
  <c r="I501" i="13"/>
  <c r="H501" i="13"/>
  <c r="G501" i="13"/>
  <c r="F501" i="13"/>
  <c r="E501" i="13"/>
  <c r="D501" i="13"/>
  <c r="C501" i="13"/>
  <c r="B501" i="13"/>
  <c r="A501" i="13" s="1"/>
  <c r="P500" i="13"/>
  <c r="O500" i="13"/>
  <c r="N500" i="13"/>
  <c r="M500" i="13"/>
  <c r="L500" i="13"/>
  <c r="K500" i="13"/>
  <c r="J500" i="13"/>
  <c r="I500" i="13"/>
  <c r="H500" i="13"/>
  <c r="G500" i="13"/>
  <c r="F500" i="13"/>
  <c r="E500" i="13"/>
  <c r="D500" i="13"/>
  <c r="C500" i="13"/>
  <c r="B500" i="13"/>
  <c r="A500" i="13" s="1"/>
  <c r="P499" i="13"/>
  <c r="O499" i="13"/>
  <c r="N499" i="13"/>
  <c r="M499" i="13"/>
  <c r="L499" i="13"/>
  <c r="K499" i="13"/>
  <c r="J499" i="13"/>
  <c r="I499" i="13"/>
  <c r="H499" i="13"/>
  <c r="G499" i="13"/>
  <c r="F499" i="13"/>
  <c r="E499" i="13"/>
  <c r="D499" i="13"/>
  <c r="C499" i="13"/>
  <c r="B499" i="13"/>
  <c r="A499" i="13" s="1"/>
  <c r="P498" i="13"/>
  <c r="O498" i="13"/>
  <c r="N498" i="13"/>
  <c r="M498" i="13"/>
  <c r="L498" i="13"/>
  <c r="K498" i="13"/>
  <c r="J498" i="13"/>
  <c r="I498" i="13"/>
  <c r="H498" i="13"/>
  <c r="G498" i="13"/>
  <c r="F498" i="13"/>
  <c r="E498" i="13"/>
  <c r="D498" i="13"/>
  <c r="C498" i="13"/>
  <c r="B498" i="13"/>
  <c r="A498" i="13" s="1"/>
  <c r="P497" i="13"/>
  <c r="O497" i="13"/>
  <c r="N497" i="13"/>
  <c r="M497" i="13"/>
  <c r="L497" i="13"/>
  <c r="K497" i="13"/>
  <c r="J497" i="13"/>
  <c r="I497" i="13"/>
  <c r="H497" i="13"/>
  <c r="G497" i="13"/>
  <c r="F497" i="13"/>
  <c r="E497" i="13"/>
  <c r="D497" i="13"/>
  <c r="C497" i="13"/>
  <c r="B497" i="13"/>
  <c r="A497" i="13" s="1"/>
  <c r="P496" i="13"/>
  <c r="O496" i="13"/>
  <c r="N496" i="13"/>
  <c r="M496" i="13"/>
  <c r="L496" i="13"/>
  <c r="K496" i="13"/>
  <c r="J496" i="13"/>
  <c r="I496" i="13"/>
  <c r="H496" i="13"/>
  <c r="G496" i="13"/>
  <c r="F496" i="13"/>
  <c r="E496" i="13"/>
  <c r="D496" i="13"/>
  <c r="C496" i="13"/>
  <c r="B496" i="13"/>
  <c r="A496" i="13" s="1"/>
  <c r="P495" i="13"/>
  <c r="O495" i="13"/>
  <c r="N495" i="13"/>
  <c r="M495" i="13"/>
  <c r="L495" i="13"/>
  <c r="K495" i="13"/>
  <c r="J495" i="13"/>
  <c r="I495" i="13"/>
  <c r="H495" i="13"/>
  <c r="G495" i="13"/>
  <c r="F495" i="13"/>
  <c r="E495" i="13"/>
  <c r="D495" i="13"/>
  <c r="C495" i="13"/>
  <c r="B495" i="13"/>
  <c r="A495" i="13" s="1"/>
  <c r="P494" i="13"/>
  <c r="O494" i="13"/>
  <c r="N494" i="13"/>
  <c r="M494" i="13"/>
  <c r="L494" i="13"/>
  <c r="K494" i="13"/>
  <c r="J494" i="13"/>
  <c r="I494" i="13"/>
  <c r="H494" i="13"/>
  <c r="G494" i="13"/>
  <c r="F494" i="13"/>
  <c r="E494" i="13"/>
  <c r="D494" i="13"/>
  <c r="C494" i="13"/>
  <c r="B494" i="13"/>
  <c r="A494" i="13" s="1"/>
  <c r="P493" i="13"/>
  <c r="O493" i="13"/>
  <c r="N493" i="13"/>
  <c r="M493" i="13"/>
  <c r="L493" i="13"/>
  <c r="K493" i="13"/>
  <c r="J493" i="13"/>
  <c r="I493" i="13"/>
  <c r="H493" i="13"/>
  <c r="G493" i="13"/>
  <c r="F493" i="13"/>
  <c r="E493" i="13"/>
  <c r="D493" i="13"/>
  <c r="C493" i="13"/>
  <c r="B493" i="13"/>
  <c r="A493" i="13" s="1"/>
  <c r="P492" i="13"/>
  <c r="O492" i="13"/>
  <c r="N492" i="13"/>
  <c r="M492" i="13"/>
  <c r="L492" i="13"/>
  <c r="K492" i="13"/>
  <c r="J492" i="13"/>
  <c r="I492" i="13"/>
  <c r="H492" i="13"/>
  <c r="G492" i="13"/>
  <c r="F492" i="13"/>
  <c r="E492" i="13"/>
  <c r="D492" i="13"/>
  <c r="C492" i="13"/>
  <c r="B492" i="13"/>
  <c r="A492" i="13" s="1"/>
  <c r="P491" i="13"/>
  <c r="O491" i="13"/>
  <c r="N491" i="13"/>
  <c r="M491" i="13"/>
  <c r="L491" i="13"/>
  <c r="K491" i="13"/>
  <c r="J491" i="13"/>
  <c r="I491" i="13"/>
  <c r="H491" i="13"/>
  <c r="G491" i="13"/>
  <c r="F491" i="13"/>
  <c r="E491" i="13"/>
  <c r="D491" i="13"/>
  <c r="C491" i="13"/>
  <c r="B491" i="13"/>
  <c r="A491" i="13" s="1"/>
  <c r="P490" i="13"/>
  <c r="O490" i="13"/>
  <c r="N490" i="13"/>
  <c r="M490" i="13"/>
  <c r="L490" i="13"/>
  <c r="K490" i="13"/>
  <c r="J490" i="13"/>
  <c r="I490" i="13"/>
  <c r="H490" i="13"/>
  <c r="G490" i="13"/>
  <c r="F490" i="13"/>
  <c r="E490" i="13"/>
  <c r="D490" i="13"/>
  <c r="C490" i="13"/>
  <c r="B490" i="13"/>
  <c r="A490" i="13" s="1"/>
  <c r="P489" i="13"/>
  <c r="O489" i="13"/>
  <c r="N489" i="13"/>
  <c r="M489" i="13"/>
  <c r="L489" i="13"/>
  <c r="K489" i="13"/>
  <c r="J489" i="13"/>
  <c r="I489" i="13"/>
  <c r="H489" i="13"/>
  <c r="G489" i="13"/>
  <c r="F489" i="13"/>
  <c r="E489" i="13"/>
  <c r="D489" i="13"/>
  <c r="C489" i="13"/>
  <c r="B489" i="13"/>
  <c r="P488" i="13"/>
  <c r="O488" i="13"/>
  <c r="N488" i="13"/>
  <c r="M488" i="13"/>
  <c r="L488" i="13"/>
  <c r="K488" i="13"/>
  <c r="J488" i="13"/>
  <c r="I488" i="13"/>
  <c r="H488" i="13"/>
  <c r="G488" i="13"/>
  <c r="F488" i="13"/>
  <c r="E488" i="13"/>
  <c r="D488" i="13"/>
  <c r="C488" i="13"/>
  <c r="B488" i="13"/>
  <c r="A488" i="13" s="1"/>
  <c r="P487" i="13"/>
  <c r="O487" i="13"/>
  <c r="N487" i="13"/>
  <c r="M487" i="13"/>
  <c r="L487" i="13"/>
  <c r="K487" i="13"/>
  <c r="J487" i="13"/>
  <c r="I487" i="13"/>
  <c r="H487" i="13"/>
  <c r="G487" i="13"/>
  <c r="F487" i="13"/>
  <c r="E487" i="13"/>
  <c r="D487" i="13"/>
  <c r="C487" i="13"/>
  <c r="B487" i="13"/>
  <c r="A487" i="13" s="1"/>
  <c r="P486" i="13"/>
  <c r="O486" i="13"/>
  <c r="N486" i="13"/>
  <c r="M486" i="13"/>
  <c r="L486" i="13"/>
  <c r="K486" i="13"/>
  <c r="J486" i="13"/>
  <c r="I486" i="13"/>
  <c r="H486" i="13"/>
  <c r="G486" i="13"/>
  <c r="F486" i="13"/>
  <c r="E486" i="13"/>
  <c r="D486" i="13"/>
  <c r="C486" i="13"/>
  <c r="B486" i="13"/>
  <c r="A486" i="13" s="1"/>
  <c r="P485" i="13"/>
  <c r="O485" i="13"/>
  <c r="N485" i="13"/>
  <c r="M485" i="13"/>
  <c r="L485" i="13"/>
  <c r="K485" i="13"/>
  <c r="J485" i="13"/>
  <c r="I485" i="13"/>
  <c r="H485" i="13"/>
  <c r="G485" i="13"/>
  <c r="F485" i="13"/>
  <c r="E485" i="13"/>
  <c r="D485" i="13"/>
  <c r="C485" i="13"/>
  <c r="B485" i="13"/>
  <c r="P484" i="13"/>
  <c r="O484" i="13"/>
  <c r="N484" i="13"/>
  <c r="M484" i="13"/>
  <c r="L484" i="13"/>
  <c r="K484" i="13"/>
  <c r="J484" i="13"/>
  <c r="I484" i="13"/>
  <c r="H484" i="13"/>
  <c r="G484" i="13"/>
  <c r="F484" i="13"/>
  <c r="E484" i="13"/>
  <c r="D484" i="13"/>
  <c r="C484" i="13"/>
  <c r="B484" i="13"/>
  <c r="A484" i="13" s="1"/>
  <c r="P483" i="13"/>
  <c r="O483" i="13"/>
  <c r="N483" i="13"/>
  <c r="M483" i="13"/>
  <c r="L483" i="13"/>
  <c r="K483" i="13"/>
  <c r="J483" i="13"/>
  <c r="I483" i="13"/>
  <c r="H483" i="13"/>
  <c r="G483" i="13"/>
  <c r="F483" i="13"/>
  <c r="E483" i="13"/>
  <c r="D483" i="13"/>
  <c r="C483" i="13"/>
  <c r="B483" i="13"/>
  <c r="A483" i="13" s="1"/>
  <c r="P482" i="13"/>
  <c r="O482" i="13"/>
  <c r="N482" i="13"/>
  <c r="M482" i="13"/>
  <c r="L482" i="13"/>
  <c r="K482" i="13"/>
  <c r="J482" i="13"/>
  <c r="I482" i="13"/>
  <c r="H482" i="13"/>
  <c r="G482" i="13"/>
  <c r="F482" i="13"/>
  <c r="E482" i="13"/>
  <c r="D482" i="13"/>
  <c r="C482" i="13"/>
  <c r="B482" i="13"/>
  <c r="A482" i="13" s="1"/>
  <c r="P481" i="13"/>
  <c r="O481" i="13"/>
  <c r="N481" i="13"/>
  <c r="M481" i="13"/>
  <c r="L481" i="13"/>
  <c r="K481" i="13"/>
  <c r="J481" i="13"/>
  <c r="I481" i="13"/>
  <c r="H481" i="13"/>
  <c r="G481" i="13"/>
  <c r="F481" i="13"/>
  <c r="E481" i="13"/>
  <c r="D481" i="13"/>
  <c r="C481" i="13"/>
  <c r="B481" i="13"/>
  <c r="A481" i="13" s="1"/>
  <c r="P480" i="13"/>
  <c r="O480" i="13"/>
  <c r="N480" i="13"/>
  <c r="M480" i="13"/>
  <c r="L480" i="13"/>
  <c r="K480" i="13"/>
  <c r="J480" i="13"/>
  <c r="I480" i="13"/>
  <c r="H480" i="13"/>
  <c r="G480" i="13"/>
  <c r="F480" i="13"/>
  <c r="E480" i="13"/>
  <c r="D480" i="13"/>
  <c r="C480" i="13"/>
  <c r="B480" i="13"/>
  <c r="A480" i="13" s="1"/>
  <c r="P479" i="13"/>
  <c r="O479" i="13"/>
  <c r="N479" i="13"/>
  <c r="M479" i="13"/>
  <c r="L479" i="13"/>
  <c r="K479" i="13"/>
  <c r="J479" i="13"/>
  <c r="I479" i="13"/>
  <c r="H479" i="13"/>
  <c r="G479" i="13"/>
  <c r="F479" i="13"/>
  <c r="E479" i="13"/>
  <c r="D479" i="13"/>
  <c r="C479" i="13"/>
  <c r="B479" i="13"/>
  <c r="A479" i="13" s="1"/>
  <c r="P478" i="13"/>
  <c r="O478" i="13"/>
  <c r="N478" i="13"/>
  <c r="M478" i="13"/>
  <c r="L478" i="13"/>
  <c r="K478" i="13"/>
  <c r="J478" i="13"/>
  <c r="I478" i="13"/>
  <c r="H478" i="13"/>
  <c r="G478" i="13"/>
  <c r="F478" i="13"/>
  <c r="E478" i="13"/>
  <c r="D478" i="13"/>
  <c r="C478" i="13"/>
  <c r="B478" i="13"/>
  <c r="A478" i="13" s="1"/>
  <c r="P477" i="13"/>
  <c r="O477" i="13"/>
  <c r="N477" i="13"/>
  <c r="M477" i="13"/>
  <c r="L477" i="13"/>
  <c r="K477" i="13"/>
  <c r="J477" i="13"/>
  <c r="I477" i="13"/>
  <c r="H477" i="13"/>
  <c r="G477" i="13"/>
  <c r="F477" i="13"/>
  <c r="E477" i="13"/>
  <c r="D477" i="13"/>
  <c r="C477" i="13"/>
  <c r="B477" i="13"/>
  <c r="A477" i="13" s="1"/>
  <c r="P476" i="13"/>
  <c r="O476" i="13"/>
  <c r="N476" i="13"/>
  <c r="M476" i="13"/>
  <c r="L476" i="13"/>
  <c r="K476" i="13"/>
  <c r="J476" i="13"/>
  <c r="I476" i="13"/>
  <c r="H476" i="13"/>
  <c r="G476" i="13"/>
  <c r="F476" i="13"/>
  <c r="E476" i="13"/>
  <c r="D476" i="13"/>
  <c r="C476" i="13"/>
  <c r="B476" i="13"/>
  <c r="A476" i="13" s="1"/>
  <c r="P475" i="13"/>
  <c r="O475" i="13"/>
  <c r="N475" i="13"/>
  <c r="M475" i="13"/>
  <c r="L475" i="13"/>
  <c r="K475" i="13"/>
  <c r="J475" i="13"/>
  <c r="I475" i="13"/>
  <c r="H475" i="13"/>
  <c r="G475" i="13"/>
  <c r="F475" i="13"/>
  <c r="E475" i="13"/>
  <c r="D475" i="13"/>
  <c r="C475" i="13"/>
  <c r="B475" i="13"/>
  <c r="A475" i="13" s="1"/>
  <c r="P474" i="13"/>
  <c r="O474" i="13"/>
  <c r="N474" i="13"/>
  <c r="M474" i="13"/>
  <c r="L474" i="13"/>
  <c r="K474" i="13"/>
  <c r="J474" i="13"/>
  <c r="I474" i="13"/>
  <c r="H474" i="13"/>
  <c r="G474" i="13"/>
  <c r="F474" i="13"/>
  <c r="E474" i="13"/>
  <c r="D474" i="13"/>
  <c r="C474" i="13"/>
  <c r="B474" i="13"/>
  <c r="A474" i="13" s="1"/>
  <c r="P473" i="13"/>
  <c r="O473" i="13"/>
  <c r="N473" i="13"/>
  <c r="M473" i="13"/>
  <c r="L473" i="13"/>
  <c r="K473" i="13"/>
  <c r="J473" i="13"/>
  <c r="I473" i="13"/>
  <c r="H473" i="13"/>
  <c r="G473" i="13"/>
  <c r="F473" i="13"/>
  <c r="E473" i="13"/>
  <c r="D473" i="13"/>
  <c r="C473" i="13"/>
  <c r="B473" i="13"/>
  <c r="A473" i="13" s="1"/>
  <c r="P472" i="13"/>
  <c r="O472" i="13"/>
  <c r="N472" i="13"/>
  <c r="M472" i="13"/>
  <c r="L472" i="13"/>
  <c r="K472" i="13"/>
  <c r="J472" i="13"/>
  <c r="I472" i="13"/>
  <c r="H472" i="13"/>
  <c r="G472" i="13"/>
  <c r="F472" i="13"/>
  <c r="E472" i="13"/>
  <c r="D472" i="13"/>
  <c r="C472" i="13"/>
  <c r="B472" i="13"/>
  <c r="A472" i="13" s="1"/>
  <c r="P471" i="13"/>
  <c r="O471" i="13"/>
  <c r="N471" i="13"/>
  <c r="M471" i="13"/>
  <c r="L471" i="13"/>
  <c r="K471" i="13"/>
  <c r="J471" i="13"/>
  <c r="I471" i="13"/>
  <c r="H471" i="13"/>
  <c r="G471" i="13"/>
  <c r="F471" i="13"/>
  <c r="E471" i="13"/>
  <c r="D471" i="13"/>
  <c r="C471" i="13"/>
  <c r="B471" i="13"/>
  <c r="A471" i="13" s="1"/>
  <c r="P470" i="13"/>
  <c r="O470" i="13"/>
  <c r="N470" i="13"/>
  <c r="M470" i="13"/>
  <c r="L470" i="13"/>
  <c r="K470" i="13"/>
  <c r="J470" i="13"/>
  <c r="I470" i="13"/>
  <c r="H470" i="13"/>
  <c r="G470" i="13"/>
  <c r="F470" i="13"/>
  <c r="E470" i="13"/>
  <c r="D470" i="13"/>
  <c r="C470" i="13"/>
  <c r="B470" i="13"/>
  <c r="A470" i="13" s="1"/>
  <c r="P469" i="13"/>
  <c r="O469" i="13"/>
  <c r="N469" i="13"/>
  <c r="M469" i="13"/>
  <c r="L469" i="13"/>
  <c r="K469" i="13"/>
  <c r="J469" i="13"/>
  <c r="I469" i="13"/>
  <c r="H469" i="13"/>
  <c r="G469" i="13"/>
  <c r="F469" i="13"/>
  <c r="E469" i="13"/>
  <c r="D469" i="13"/>
  <c r="C469" i="13"/>
  <c r="B469" i="13"/>
  <c r="P468" i="13"/>
  <c r="O468" i="13"/>
  <c r="N468" i="13"/>
  <c r="M468" i="13"/>
  <c r="L468" i="13"/>
  <c r="K468" i="13"/>
  <c r="J468" i="13"/>
  <c r="I468" i="13"/>
  <c r="H468" i="13"/>
  <c r="G468" i="13"/>
  <c r="F468" i="13"/>
  <c r="E468" i="13"/>
  <c r="D468" i="13"/>
  <c r="C468" i="13"/>
  <c r="B468" i="13"/>
  <c r="A468" i="13" s="1"/>
  <c r="P467" i="13"/>
  <c r="O467" i="13"/>
  <c r="N467" i="13"/>
  <c r="M467" i="13"/>
  <c r="L467" i="13"/>
  <c r="K467" i="13"/>
  <c r="J467" i="13"/>
  <c r="I467" i="13"/>
  <c r="H467" i="13"/>
  <c r="G467" i="13"/>
  <c r="F467" i="13"/>
  <c r="E467" i="13"/>
  <c r="D467" i="13"/>
  <c r="C467" i="13"/>
  <c r="B467" i="13"/>
  <c r="A467" i="13" s="1"/>
  <c r="P466" i="13"/>
  <c r="O466" i="13"/>
  <c r="N466" i="13"/>
  <c r="M466" i="13"/>
  <c r="L466" i="13"/>
  <c r="K466" i="13"/>
  <c r="J466" i="13"/>
  <c r="I466" i="13"/>
  <c r="H466" i="13"/>
  <c r="G466" i="13"/>
  <c r="F466" i="13"/>
  <c r="E466" i="13"/>
  <c r="D466" i="13"/>
  <c r="C466" i="13"/>
  <c r="B466" i="13"/>
  <c r="P465" i="13"/>
  <c r="O465" i="13"/>
  <c r="N465" i="13"/>
  <c r="M465" i="13"/>
  <c r="L465" i="13"/>
  <c r="K465" i="13"/>
  <c r="J465" i="13"/>
  <c r="I465" i="13"/>
  <c r="H465" i="13"/>
  <c r="G465" i="13"/>
  <c r="F465" i="13"/>
  <c r="E465" i="13"/>
  <c r="D465" i="13"/>
  <c r="C465" i="13"/>
  <c r="B465" i="13"/>
  <c r="A465" i="13" s="1"/>
  <c r="P464" i="13"/>
  <c r="O464" i="13"/>
  <c r="N464" i="13"/>
  <c r="M464" i="13"/>
  <c r="L464" i="13"/>
  <c r="K464" i="13"/>
  <c r="J464" i="13"/>
  <c r="I464" i="13"/>
  <c r="H464" i="13"/>
  <c r="G464" i="13"/>
  <c r="F464" i="13"/>
  <c r="E464" i="13"/>
  <c r="D464" i="13"/>
  <c r="C464" i="13"/>
  <c r="B464" i="13"/>
  <c r="A464" i="13" s="1"/>
  <c r="P463" i="13"/>
  <c r="O463" i="13"/>
  <c r="N463" i="13"/>
  <c r="M463" i="13"/>
  <c r="L463" i="13"/>
  <c r="K463" i="13"/>
  <c r="J463" i="13"/>
  <c r="I463" i="13"/>
  <c r="H463" i="13"/>
  <c r="G463" i="13"/>
  <c r="F463" i="13"/>
  <c r="E463" i="13"/>
  <c r="D463" i="13"/>
  <c r="C463" i="13"/>
  <c r="B463" i="13"/>
  <c r="A463" i="13" s="1"/>
  <c r="P462" i="13"/>
  <c r="O462" i="13"/>
  <c r="N462" i="13"/>
  <c r="M462" i="13"/>
  <c r="L462" i="13"/>
  <c r="K462" i="13"/>
  <c r="J462" i="13"/>
  <c r="I462" i="13"/>
  <c r="H462" i="13"/>
  <c r="G462" i="13"/>
  <c r="F462" i="13"/>
  <c r="E462" i="13"/>
  <c r="D462" i="13"/>
  <c r="C462" i="13"/>
  <c r="B462" i="13"/>
  <c r="A462" i="13" s="1"/>
  <c r="P461" i="13"/>
  <c r="O461" i="13"/>
  <c r="N461" i="13"/>
  <c r="M461" i="13"/>
  <c r="L461" i="13"/>
  <c r="K461" i="13"/>
  <c r="J461" i="13"/>
  <c r="I461" i="13"/>
  <c r="H461" i="13"/>
  <c r="G461" i="13"/>
  <c r="F461" i="13"/>
  <c r="E461" i="13"/>
  <c r="D461" i="13"/>
  <c r="C461" i="13"/>
  <c r="B461" i="13"/>
  <c r="A461" i="13" s="1"/>
  <c r="P460" i="13"/>
  <c r="O460" i="13"/>
  <c r="N460" i="13"/>
  <c r="M460" i="13"/>
  <c r="L460" i="13"/>
  <c r="K460" i="13"/>
  <c r="J460" i="13"/>
  <c r="I460" i="13"/>
  <c r="H460" i="13"/>
  <c r="G460" i="13"/>
  <c r="F460" i="13"/>
  <c r="E460" i="13"/>
  <c r="D460" i="13"/>
  <c r="C460" i="13"/>
  <c r="B460" i="13"/>
  <c r="A460" i="13" s="1"/>
  <c r="P459" i="13"/>
  <c r="O459" i="13"/>
  <c r="N459" i="13"/>
  <c r="M459" i="13"/>
  <c r="L459" i="13"/>
  <c r="K459" i="13"/>
  <c r="J459" i="13"/>
  <c r="I459" i="13"/>
  <c r="H459" i="13"/>
  <c r="G459" i="13"/>
  <c r="F459" i="13"/>
  <c r="E459" i="13"/>
  <c r="D459" i="13"/>
  <c r="C459" i="13"/>
  <c r="B459" i="13"/>
  <c r="A459" i="13" s="1"/>
  <c r="P458" i="13"/>
  <c r="O458" i="13"/>
  <c r="N458" i="13"/>
  <c r="M458" i="13"/>
  <c r="L458" i="13"/>
  <c r="K458" i="13"/>
  <c r="J458" i="13"/>
  <c r="I458" i="13"/>
  <c r="H458" i="13"/>
  <c r="G458" i="13"/>
  <c r="F458" i="13"/>
  <c r="E458" i="13"/>
  <c r="D458" i="13"/>
  <c r="C458" i="13"/>
  <c r="B458" i="13"/>
  <c r="P457" i="13"/>
  <c r="O457" i="13"/>
  <c r="N457" i="13"/>
  <c r="M457" i="13"/>
  <c r="L457" i="13"/>
  <c r="K457" i="13"/>
  <c r="J457" i="13"/>
  <c r="I457" i="13"/>
  <c r="H457" i="13"/>
  <c r="G457" i="13"/>
  <c r="F457" i="13"/>
  <c r="E457" i="13"/>
  <c r="D457" i="13"/>
  <c r="C457" i="13"/>
  <c r="B457" i="13"/>
  <c r="P456" i="13"/>
  <c r="O456" i="13"/>
  <c r="N456" i="13"/>
  <c r="M456" i="13"/>
  <c r="L456" i="13"/>
  <c r="K456" i="13"/>
  <c r="J456" i="13"/>
  <c r="I456" i="13"/>
  <c r="H456" i="13"/>
  <c r="G456" i="13"/>
  <c r="F456" i="13"/>
  <c r="E456" i="13"/>
  <c r="D456" i="13"/>
  <c r="C456" i="13"/>
  <c r="B456" i="13"/>
  <c r="A456" i="13" s="1"/>
  <c r="P455" i="13"/>
  <c r="O455" i="13"/>
  <c r="N455" i="13"/>
  <c r="M455" i="13"/>
  <c r="L455" i="13"/>
  <c r="K455" i="13"/>
  <c r="J455" i="13"/>
  <c r="I455" i="13"/>
  <c r="H455" i="13"/>
  <c r="G455" i="13"/>
  <c r="F455" i="13"/>
  <c r="E455" i="13"/>
  <c r="D455" i="13"/>
  <c r="C455" i="13"/>
  <c r="B455" i="13"/>
  <c r="A455" i="13" s="1"/>
  <c r="P454" i="13"/>
  <c r="O454" i="13"/>
  <c r="N454" i="13"/>
  <c r="M454" i="13"/>
  <c r="L454" i="13"/>
  <c r="K454" i="13"/>
  <c r="J454" i="13"/>
  <c r="I454" i="13"/>
  <c r="H454" i="13"/>
  <c r="G454" i="13"/>
  <c r="F454" i="13"/>
  <c r="E454" i="13"/>
  <c r="D454" i="13"/>
  <c r="C454" i="13"/>
  <c r="B454" i="13"/>
  <c r="A454" i="13" s="1"/>
  <c r="P453" i="13"/>
  <c r="O453" i="13"/>
  <c r="N453" i="13"/>
  <c r="M453" i="13"/>
  <c r="L453" i="13"/>
  <c r="K453" i="13"/>
  <c r="J453" i="13"/>
  <c r="I453" i="13"/>
  <c r="H453" i="13"/>
  <c r="G453" i="13"/>
  <c r="F453" i="13"/>
  <c r="E453" i="13"/>
  <c r="D453" i="13"/>
  <c r="C453" i="13"/>
  <c r="B453" i="13"/>
  <c r="A453" i="13" s="1"/>
  <c r="P452" i="13"/>
  <c r="O452" i="13"/>
  <c r="N452" i="13"/>
  <c r="M452" i="13"/>
  <c r="L452" i="13"/>
  <c r="K452" i="13"/>
  <c r="J452" i="13"/>
  <c r="I452" i="13"/>
  <c r="H452" i="13"/>
  <c r="G452" i="13"/>
  <c r="F452" i="13"/>
  <c r="E452" i="13"/>
  <c r="D452" i="13"/>
  <c r="C452" i="13"/>
  <c r="B452" i="13"/>
  <c r="A452" i="13" s="1"/>
  <c r="P451" i="13"/>
  <c r="O451" i="13"/>
  <c r="N451" i="13"/>
  <c r="M451" i="13"/>
  <c r="L451" i="13"/>
  <c r="K451" i="13"/>
  <c r="J451" i="13"/>
  <c r="I451" i="13"/>
  <c r="H451" i="13"/>
  <c r="G451" i="13"/>
  <c r="F451" i="13"/>
  <c r="E451" i="13"/>
  <c r="D451" i="13"/>
  <c r="C451" i="13"/>
  <c r="B451" i="13"/>
  <c r="A451" i="13" s="1"/>
  <c r="P450" i="13"/>
  <c r="O450" i="13"/>
  <c r="N450" i="13"/>
  <c r="M450" i="13"/>
  <c r="L450" i="13"/>
  <c r="K450" i="13"/>
  <c r="J450" i="13"/>
  <c r="I450" i="13"/>
  <c r="H450" i="13"/>
  <c r="G450" i="13"/>
  <c r="F450" i="13"/>
  <c r="E450" i="13"/>
  <c r="D450" i="13"/>
  <c r="C450" i="13"/>
  <c r="B450" i="13"/>
  <c r="A450" i="13" s="1"/>
  <c r="P449" i="13"/>
  <c r="O449" i="13"/>
  <c r="N449" i="13"/>
  <c r="M449" i="13"/>
  <c r="L449" i="13"/>
  <c r="K449" i="13"/>
  <c r="J449" i="13"/>
  <c r="I449" i="13"/>
  <c r="H449" i="13"/>
  <c r="G449" i="13"/>
  <c r="F449" i="13"/>
  <c r="E449" i="13"/>
  <c r="D449" i="13"/>
  <c r="C449" i="13"/>
  <c r="B449" i="13"/>
  <c r="P448" i="13"/>
  <c r="O448" i="13"/>
  <c r="N448" i="13"/>
  <c r="M448" i="13"/>
  <c r="L448" i="13"/>
  <c r="K448" i="13"/>
  <c r="J448" i="13"/>
  <c r="I448" i="13"/>
  <c r="H448" i="13"/>
  <c r="G448" i="13"/>
  <c r="F448" i="13"/>
  <c r="E448" i="13"/>
  <c r="D448" i="13"/>
  <c r="C448" i="13"/>
  <c r="B448" i="13"/>
  <c r="A448" i="13" s="1"/>
  <c r="P447" i="13"/>
  <c r="O447" i="13"/>
  <c r="N447" i="13"/>
  <c r="M447" i="13"/>
  <c r="L447" i="13"/>
  <c r="K447" i="13"/>
  <c r="J447" i="13"/>
  <c r="I447" i="13"/>
  <c r="H447" i="13"/>
  <c r="G447" i="13"/>
  <c r="F447" i="13"/>
  <c r="E447" i="13"/>
  <c r="D447" i="13"/>
  <c r="C447" i="13"/>
  <c r="B447" i="13"/>
  <c r="A447" i="13" s="1"/>
  <c r="P446" i="13"/>
  <c r="O446" i="13"/>
  <c r="N446" i="13"/>
  <c r="M446" i="13"/>
  <c r="L446" i="13"/>
  <c r="K446" i="13"/>
  <c r="J446" i="13"/>
  <c r="I446" i="13"/>
  <c r="H446" i="13"/>
  <c r="G446" i="13"/>
  <c r="F446" i="13"/>
  <c r="E446" i="13"/>
  <c r="D446" i="13"/>
  <c r="C446" i="13"/>
  <c r="B446" i="13"/>
  <c r="A446" i="13" s="1"/>
  <c r="P445" i="13"/>
  <c r="O445" i="13"/>
  <c r="N445" i="13"/>
  <c r="M445" i="13"/>
  <c r="L445" i="13"/>
  <c r="K445" i="13"/>
  <c r="J445" i="13"/>
  <c r="I445" i="13"/>
  <c r="H445" i="13"/>
  <c r="G445" i="13"/>
  <c r="F445" i="13"/>
  <c r="E445" i="13"/>
  <c r="D445" i="13"/>
  <c r="C445" i="13"/>
  <c r="B445" i="13"/>
  <c r="A445" i="13" s="1"/>
  <c r="P444" i="13"/>
  <c r="O444" i="13"/>
  <c r="N444" i="13"/>
  <c r="M444" i="13"/>
  <c r="L444" i="13"/>
  <c r="K444" i="13"/>
  <c r="J444" i="13"/>
  <c r="I444" i="13"/>
  <c r="H444" i="13"/>
  <c r="G444" i="13"/>
  <c r="F444" i="13"/>
  <c r="E444" i="13"/>
  <c r="D444" i="13"/>
  <c r="C444" i="13"/>
  <c r="B444" i="13"/>
  <c r="A444" i="13" s="1"/>
  <c r="P443" i="13"/>
  <c r="O443" i="13"/>
  <c r="N443" i="13"/>
  <c r="M443" i="13"/>
  <c r="L443" i="13"/>
  <c r="K443" i="13"/>
  <c r="J443" i="13"/>
  <c r="I443" i="13"/>
  <c r="H443" i="13"/>
  <c r="G443" i="13"/>
  <c r="F443" i="13"/>
  <c r="E443" i="13"/>
  <c r="D443" i="13"/>
  <c r="C443" i="13"/>
  <c r="B443" i="13"/>
  <c r="A443" i="13" s="1"/>
  <c r="P442" i="13"/>
  <c r="O442" i="13"/>
  <c r="N442" i="13"/>
  <c r="M442" i="13"/>
  <c r="L442" i="13"/>
  <c r="K442" i="13"/>
  <c r="J442" i="13"/>
  <c r="I442" i="13"/>
  <c r="H442" i="13"/>
  <c r="G442" i="13"/>
  <c r="F442" i="13"/>
  <c r="E442" i="13"/>
  <c r="D442" i="13"/>
  <c r="C442" i="13"/>
  <c r="B442" i="13"/>
  <c r="A442" i="13" s="1"/>
  <c r="P441" i="13"/>
  <c r="O441" i="13"/>
  <c r="N441" i="13"/>
  <c r="M441" i="13"/>
  <c r="L441" i="13"/>
  <c r="K441" i="13"/>
  <c r="J441" i="13"/>
  <c r="I441" i="13"/>
  <c r="H441" i="13"/>
  <c r="G441" i="13"/>
  <c r="F441" i="13"/>
  <c r="E441" i="13"/>
  <c r="D441" i="13"/>
  <c r="C441" i="13"/>
  <c r="B441" i="13"/>
  <c r="A441" i="13" s="1"/>
  <c r="P440" i="13"/>
  <c r="O440" i="13"/>
  <c r="N440" i="13"/>
  <c r="M440" i="13"/>
  <c r="L440" i="13"/>
  <c r="K440" i="13"/>
  <c r="J440" i="13"/>
  <c r="I440" i="13"/>
  <c r="H440" i="13"/>
  <c r="G440" i="13"/>
  <c r="F440" i="13"/>
  <c r="E440" i="13"/>
  <c r="D440" i="13"/>
  <c r="C440" i="13"/>
  <c r="B440" i="13"/>
  <c r="A440" i="13" s="1"/>
  <c r="P439" i="13"/>
  <c r="O439" i="13"/>
  <c r="N439" i="13"/>
  <c r="M439" i="13"/>
  <c r="L439" i="13"/>
  <c r="K439" i="13"/>
  <c r="J439" i="13"/>
  <c r="I439" i="13"/>
  <c r="H439" i="13"/>
  <c r="G439" i="13"/>
  <c r="F439" i="13"/>
  <c r="E439" i="13"/>
  <c r="D439" i="13"/>
  <c r="C439" i="13"/>
  <c r="B439" i="13"/>
  <c r="A439" i="13" s="1"/>
  <c r="P438" i="13"/>
  <c r="O438" i="13"/>
  <c r="N438" i="13"/>
  <c r="M438" i="13"/>
  <c r="L438" i="13"/>
  <c r="K438" i="13"/>
  <c r="J438" i="13"/>
  <c r="I438" i="13"/>
  <c r="H438" i="13"/>
  <c r="G438" i="13"/>
  <c r="F438" i="13"/>
  <c r="E438" i="13"/>
  <c r="D438" i="13"/>
  <c r="C438" i="13"/>
  <c r="B438" i="13"/>
  <c r="A438" i="13" s="1"/>
  <c r="P437" i="13"/>
  <c r="O437" i="13"/>
  <c r="N437" i="13"/>
  <c r="M437" i="13"/>
  <c r="L437" i="13"/>
  <c r="K437" i="13"/>
  <c r="J437" i="13"/>
  <c r="I437" i="13"/>
  <c r="H437" i="13"/>
  <c r="G437" i="13"/>
  <c r="F437" i="13"/>
  <c r="E437" i="13"/>
  <c r="D437" i="13"/>
  <c r="C437" i="13"/>
  <c r="B437" i="13"/>
  <c r="A437" i="13" s="1"/>
  <c r="P436" i="13"/>
  <c r="O436" i="13"/>
  <c r="N436" i="13"/>
  <c r="M436" i="13"/>
  <c r="L436" i="13"/>
  <c r="K436" i="13"/>
  <c r="J436" i="13"/>
  <c r="I436" i="13"/>
  <c r="H436" i="13"/>
  <c r="G436" i="13"/>
  <c r="F436" i="13"/>
  <c r="E436" i="13"/>
  <c r="D436" i="13"/>
  <c r="C436" i="13"/>
  <c r="B436" i="13"/>
  <c r="A436" i="13" s="1"/>
  <c r="P435" i="13"/>
  <c r="O435" i="13"/>
  <c r="N435" i="13"/>
  <c r="M435" i="13"/>
  <c r="L435" i="13"/>
  <c r="K435" i="13"/>
  <c r="J435" i="13"/>
  <c r="I435" i="13"/>
  <c r="H435" i="13"/>
  <c r="G435" i="13"/>
  <c r="F435" i="13"/>
  <c r="E435" i="13"/>
  <c r="D435" i="13"/>
  <c r="C435" i="13"/>
  <c r="B435" i="13"/>
  <c r="A435" i="13" s="1"/>
  <c r="P434" i="13"/>
  <c r="O434" i="13"/>
  <c r="N434" i="13"/>
  <c r="M434" i="13"/>
  <c r="L434" i="13"/>
  <c r="K434" i="13"/>
  <c r="J434" i="13"/>
  <c r="I434" i="13"/>
  <c r="H434" i="13"/>
  <c r="G434" i="13"/>
  <c r="F434" i="13"/>
  <c r="E434" i="13"/>
  <c r="D434" i="13"/>
  <c r="C434" i="13"/>
  <c r="B434" i="13"/>
  <c r="A434" i="13" s="1"/>
  <c r="P433" i="13"/>
  <c r="O433" i="13"/>
  <c r="N433" i="13"/>
  <c r="M433" i="13"/>
  <c r="L433" i="13"/>
  <c r="K433" i="13"/>
  <c r="J433" i="13"/>
  <c r="I433" i="13"/>
  <c r="H433" i="13"/>
  <c r="G433" i="13"/>
  <c r="F433" i="13"/>
  <c r="E433" i="13"/>
  <c r="D433" i="13"/>
  <c r="C433" i="13"/>
  <c r="B433" i="13"/>
  <c r="P432" i="13"/>
  <c r="O432" i="13"/>
  <c r="N432" i="13"/>
  <c r="M432" i="13"/>
  <c r="L432" i="13"/>
  <c r="K432" i="13"/>
  <c r="J432" i="13"/>
  <c r="I432" i="13"/>
  <c r="H432" i="13"/>
  <c r="G432" i="13"/>
  <c r="F432" i="13"/>
  <c r="E432" i="13"/>
  <c r="D432" i="13"/>
  <c r="C432" i="13"/>
  <c r="B432" i="13"/>
  <c r="A432" i="13" s="1"/>
  <c r="P431" i="13"/>
  <c r="O431" i="13"/>
  <c r="N431" i="13"/>
  <c r="M431" i="13"/>
  <c r="L431" i="13"/>
  <c r="K431" i="13"/>
  <c r="J431" i="13"/>
  <c r="I431" i="13"/>
  <c r="H431" i="13"/>
  <c r="G431" i="13"/>
  <c r="F431" i="13"/>
  <c r="E431" i="13"/>
  <c r="D431" i="13"/>
  <c r="C431" i="13"/>
  <c r="B431" i="13"/>
  <c r="A431" i="13" s="1"/>
  <c r="P430" i="13"/>
  <c r="O430" i="13"/>
  <c r="N430" i="13"/>
  <c r="M430" i="13"/>
  <c r="L430" i="13"/>
  <c r="K430" i="13"/>
  <c r="J430" i="13"/>
  <c r="I430" i="13"/>
  <c r="H430" i="13"/>
  <c r="G430" i="13"/>
  <c r="F430" i="13"/>
  <c r="E430" i="13"/>
  <c r="D430" i="13"/>
  <c r="C430" i="13"/>
  <c r="B430" i="13"/>
  <c r="A430" i="13" s="1"/>
  <c r="P429" i="13"/>
  <c r="O429" i="13"/>
  <c r="N429" i="13"/>
  <c r="M429" i="13"/>
  <c r="L429" i="13"/>
  <c r="K429" i="13"/>
  <c r="J429" i="13"/>
  <c r="I429" i="13"/>
  <c r="H429" i="13"/>
  <c r="G429" i="13"/>
  <c r="F429" i="13"/>
  <c r="E429" i="13"/>
  <c r="D429" i="13"/>
  <c r="C429" i="13"/>
  <c r="B429" i="13"/>
  <c r="A429" i="13" s="1"/>
  <c r="P428" i="13"/>
  <c r="O428" i="13"/>
  <c r="N428" i="13"/>
  <c r="M428" i="13"/>
  <c r="L428" i="13"/>
  <c r="K428" i="13"/>
  <c r="J428" i="13"/>
  <c r="I428" i="13"/>
  <c r="H428" i="13"/>
  <c r="G428" i="13"/>
  <c r="F428" i="13"/>
  <c r="E428" i="13"/>
  <c r="D428" i="13"/>
  <c r="C428" i="13"/>
  <c r="B428" i="13"/>
  <c r="A428" i="13" s="1"/>
  <c r="P427" i="13"/>
  <c r="O427" i="13"/>
  <c r="N427" i="13"/>
  <c r="M427" i="13"/>
  <c r="L427" i="13"/>
  <c r="K427" i="13"/>
  <c r="J427" i="13"/>
  <c r="I427" i="13"/>
  <c r="H427" i="13"/>
  <c r="G427" i="13"/>
  <c r="F427" i="13"/>
  <c r="E427" i="13"/>
  <c r="D427" i="13"/>
  <c r="C427" i="13"/>
  <c r="B427" i="13"/>
  <c r="A427" i="13" s="1"/>
  <c r="P426" i="13"/>
  <c r="O426" i="13"/>
  <c r="N426" i="13"/>
  <c r="M426" i="13"/>
  <c r="L426" i="13"/>
  <c r="K426" i="13"/>
  <c r="J426" i="13"/>
  <c r="I426" i="13"/>
  <c r="H426" i="13"/>
  <c r="G426" i="13"/>
  <c r="F426" i="13"/>
  <c r="E426" i="13"/>
  <c r="D426" i="13"/>
  <c r="C426" i="13"/>
  <c r="B426" i="13"/>
  <c r="A426" i="13" s="1"/>
  <c r="P425" i="13"/>
  <c r="O425" i="13"/>
  <c r="N425" i="13"/>
  <c r="M425" i="13"/>
  <c r="L425" i="13"/>
  <c r="K425" i="13"/>
  <c r="J425" i="13"/>
  <c r="I425" i="13"/>
  <c r="H425" i="13"/>
  <c r="G425" i="13"/>
  <c r="F425" i="13"/>
  <c r="E425" i="13"/>
  <c r="D425" i="13"/>
  <c r="C425" i="13"/>
  <c r="B425" i="13"/>
  <c r="P424" i="13"/>
  <c r="O424" i="13"/>
  <c r="N424" i="13"/>
  <c r="M424" i="13"/>
  <c r="L424" i="13"/>
  <c r="K424" i="13"/>
  <c r="J424" i="13"/>
  <c r="I424" i="13"/>
  <c r="H424" i="13"/>
  <c r="G424" i="13"/>
  <c r="F424" i="13"/>
  <c r="E424" i="13"/>
  <c r="D424" i="13"/>
  <c r="C424" i="13"/>
  <c r="B424" i="13"/>
  <c r="A424" i="13" s="1"/>
  <c r="P423" i="13"/>
  <c r="O423" i="13"/>
  <c r="N423" i="13"/>
  <c r="M423" i="13"/>
  <c r="L423" i="13"/>
  <c r="K423" i="13"/>
  <c r="J423" i="13"/>
  <c r="I423" i="13"/>
  <c r="H423" i="13"/>
  <c r="G423" i="13"/>
  <c r="F423" i="13"/>
  <c r="E423" i="13"/>
  <c r="D423" i="13"/>
  <c r="C423" i="13"/>
  <c r="B423" i="13"/>
  <c r="A423" i="13" s="1"/>
  <c r="P422" i="13"/>
  <c r="O422" i="13"/>
  <c r="N422" i="13"/>
  <c r="M422" i="13"/>
  <c r="L422" i="13"/>
  <c r="K422" i="13"/>
  <c r="J422" i="13"/>
  <c r="I422" i="13"/>
  <c r="H422" i="13"/>
  <c r="G422" i="13"/>
  <c r="F422" i="13"/>
  <c r="E422" i="13"/>
  <c r="D422" i="13"/>
  <c r="C422" i="13"/>
  <c r="B422" i="13"/>
  <c r="A422" i="13" s="1"/>
  <c r="P421" i="13"/>
  <c r="O421" i="13"/>
  <c r="N421" i="13"/>
  <c r="M421" i="13"/>
  <c r="L421" i="13"/>
  <c r="K421" i="13"/>
  <c r="J421" i="13"/>
  <c r="I421" i="13"/>
  <c r="H421" i="13"/>
  <c r="G421" i="13"/>
  <c r="F421" i="13"/>
  <c r="E421" i="13"/>
  <c r="D421" i="13"/>
  <c r="C421" i="13"/>
  <c r="B421" i="13"/>
  <c r="A421" i="13" s="1"/>
  <c r="P420" i="13"/>
  <c r="O420" i="13"/>
  <c r="N420" i="13"/>
  <c r="M420" i="13"/>
  <c r="L420" i="13"/>
  <c r="K420" i="13"/>
  <c r="J420" i="13"/>
  <c r="I420" i="13"/>
  <c r="H420" i="13"/>
  <c r="G420" i="13"/>
  <c r="F420" i="13"/>
  <c r="E420" i="13"/>
  <c r="D420" i="13"/>
  <c r="C420" i="13"/>
  <c r="B420" i="13"/>
  <c r="A420" i="13" s="1"/>
  <c r="P419" i="13"/>
  <c r="O419" i="13"/>
  <c r="N419" i="13"/>
  <c r="M419" i="13"/>
  <c r="L419" i="13"/>
  <c r="K419" i="13"/>
  <c r="J419" i="13"/>
  <c r="I419" i="13"/>
  <c r="H419" i="13"/>
  <c r="G419" i="13"/>
  <c r="F419" i="13"/>
  <c r="E419" i="13"/>
  <c r="D419" i="13"/>
  <c r="C419" i="13"/>
  <c r="B419" i="13"/>
  <c r="A419" i="13" s="1"/>
  <c r="P418" i="13"/>
  <c r="O418" i="13"/>
  <c r="N418" i="13"/>
  <c r="M418" i="13"/>
  <c r="L418" i="13"/>
  <c r="K418" i="13"/>
  <c r="J418" i="13"/>
  <c r="I418" i="13"/>
  <c r="H418" i="13"/>
  <c r="G418" i="13"/>
  <c r="F418" i="13"/>
  <c r="E418" i="13"/>
  <c r="D418" i="13"/>
  <c r="C418" i="13"/>
  <c r="B418" i="13"/>
  <c r="A418" i="13" s="1"/>
  <c r="P417" i="13"/>
  <c r="O417" i="13"/>
  <c r="N417" i="13"/>
  <c r="M417" i="13"/>
  <c r="L417" i="13"/>
  <c r="K417" i="13"/>
  <c r="J417" i="13"/>
  <c r="I417" i="13"/>
  <c r="H417" i="13"/>
  <c r="G417" i="13"/>
  <c r="F417" i="13"/>
  <c r="E417" i="13"/>
  <c r="D417" i="13"/>
  <c r="C417" i="13"/>
  <c r="B417" i="13"/>
  <c r="A417" i="13" s="1"/>
  <c r="P416" i="13"/>
  <c r="O416" i="13"/>
  <c r="N416" i="13"/>
  <c r="M416" i="13"/>
  <c r="L416" i="13"/>
  <c r="K416" i="13"/>
  <c r="J416" i="13"/>
  <c r="I416" i="13"/>
  <c r="H416" i="13"/>
  <c r="G416" i="13"/>
  <c r="F416" i="13"/>
  <c r="E416" i="13"/>
  <c r="D416" i="13"/>
  <c r="C416" i="13"/>
  <c r="B416" i="13"/>
  <c r="A416" i="13" s="1"/>
  <c r="P415" i="13"/>
  <c r="O415" i="13"/>
  <c r="N415" i="13"/>
  <c r="M415" i="13"/>
  <c r="L415" i="13"/>
  <c r="K415" i="13"/>
  <c r="J415" i="13"/>
  <c r="I415" i="13"/>
  <c r="H415" i="13"/>
  <c r="G415" i="13"/>
  <c r="F415" i="13"/>
  <c r="E415" i="13"/>
  <c r="D415" i="13"/>
  <c r="C415" i="13"/>
  <c r="B415" i="13"/>
  <c r="A415" i="13" s="1"/>
  <c r="P414" i="13"/>
  <c r="O414" i="13"/>
  <c r="N414" i="13"/>
  <c r="M414" i="13"/>
  <c r="L414" i="13"/>
  <c r="K414" i="13"/>
  <c r="J414" i="13"/>
  <c r="I414" i="13"/>
  <c r="H414" i="13"/>
  <c r="G414" i="13"/>
  <c r="F414" i="13"/>
  <c r="E414" i="13"/>
  <c r="D414" i="13"/>
  <c r="C414" i="13"/>
  <c r="B414" i="13"/>
  <c r="A414" i="13" s="1"/>
  <c r="P413" i="13"/>
  <c r="O413" i="13"/>
  <c r="N413" i="13"/>
  <c r="M413" i="13"/>
  <c r="L413" i="13"/>
  <c r="K413" i="13"/>
  <c r="J413" i="13"/>
  <c r="I413" i="13"/>
  <c r="H413" i="13"/>
  <c r="G413" i="13"/>
  <c r="F413" i="13"/>
  <c r="E413" i="13"/>
  <c r="D413" i="13"/>
  <c r="C413" i="13"/>
  <c r="B413" i="13"/>
  <c r="A413" i="13" s="1"/>
  <c r="P412" i="13"/>
  <c r="O412" i="13"/>
  <c r="N412" i="13"/>
  <c r="M412" i="13"/>
  <c r="L412" i="13"/>
  <c r="K412" i="13"/>
  <c r="J412" i="13"/>
  <c r="I412" i="13"/>
  <c r="H412" i="13"/>
  <c r="G412" i="13"/>
  <c r="F412" i="13"/>
  <c r="E412" i="13"/>
  <c r="D412" i="13"/>
  <c r="C412" i="13"/>
  <c r="B412" i="13"/>
  <c r="A412" i="13" s="1"/>
  <c r="P411" i="13"/>
  <c r="O411" i="13"/>
  <c r="N411" i="13"/>
  <c r="M411" i="13"/>
  <c r="L411" i="13"/>
  <c r="K411" i="13"/>
  <c r="J411" i="13"/>
  <c r="I411" i="13"/>
  <c r="H411" i="13"/>
  <c r="G411" i="13"/>
  <c r="F411" i="13"/>
  <c r="E411" i="13"/>
  <c r="D411" i="13"/>
  <c r="C411" i="13"/>
  <c r="B411" i="13"/>
  <c r="A411" i="13" s="1"/>
  <c r="P410" i="13"/>
  <c r="O410" i="13"/>
  <c r="N410" i="13"/>
  <c r="M410" i="13"/>
  <c r="L410" i="13"/>
  <c r="K410" i="13"/>
  <c r="J410" i="13"/>
  <c r="I410" i="13"/>
  <c r="H410" i="13"/>
  <c r="G410" i="13"/>
  <c r="F410" i="13"/>
  <c r="E410" i="13"/>
  <c r="D410" i="13"/>
  <c r="C410" i="13"/>
  <c r="B410" i="13"/>
  <c r="A410" i="13" s="1"/>
  <c r="P409" i="13"/>
  <c r="O409" i="13"/>
  <c r="N409" i="13"/>
  <c r="M409" i="13"/>
  <c r="L409" i="13"/>
  <c r="K409" i="13"/>
  <c r="J409" i="13"/>
  <c r="I409" i="13"/>
  <c r="H409" i="13"/>
  <c r="G409" i="13"/>
  <c r="F409" i="13"/>
  <c r="E409" i="13"/>
  <c r="D409" i="13"/>
  <c r="C409" i="13"/>
  <c r="B409" i="13"/>
  <c r="A409" i="13" s="1"/>
  <c r="P408" i="13"/>
  <c r="O408" i="13"/>
  <c r="N408" i="13"/>
  <c r="M408" i="13"/>
  <c r="L408" i="13"/>
  <c r="K408" i="13"/>
  <c r="J408" i="13"/>
  <c r="I408" i="13"/>
  <c r="H408" i="13"/>
  <c r="G408" i="13"/>
  <c r="F408" i="13"/>
  <c r="E408" i="13"/>
  <c r="D408" i="13"/>
  <c r="C408" i="13"/>
  <c r="B408" i="13"/>
  <c r="A408" i="13" s="1"/>
  <c r="P407" i="13"/>
  <c r="O407" i="13"/>
  <c r="N407" i="13"/>
  <c r="M407" i="13"/>
  <c r="L407" i="13"/>
  <c r="K407" i="13"/>
  <c r="J407" i="13"/>
  <c r="I407" i="13"/>
  <c r="H407" i="13"/>
  <c r="G407" i="13"/>
  <c r="F407" i="13"/>
  <c r="E407" i="13"/>
  <c r="D407" i="13"/>
  <c r="C407" i="13"/>
  <c r="B407" i="13"/>
  <c r="A407" i="13" s="1"/>
  <c r="P406" i="13"/>
  <c r="O406" i="13"/>
  <c r="N406" i="13"/>
  <c r="M406" i="13"/>
  <c r="L406" i="13"/>
  <c r="K406" i="13"/>
  <c r="J406" i="13"/>
  <c r="I406" i="13"/>
  <c r="H406" i="13"/>
  <c r="G406" i="13"/>
  <c r="F406" i="13"/>
  <c r="E406" i="13"/>
  <c r="D406" i="13"/>
  <c r="C406" i="13"/>
  <c r="B406" i="13"/>
  <c r="A406" i="13" s="1"/>
  <c r="P405" i="13"/>
  <c r="O405" i="13"/>
  <c r="N405" i="13"/>
  <c r="M405" i="13"/>
  <c r="L405" i="13"/>
  <c r="K405" i="13"/>
  <c r="J405" i="13"/>
  <c r="I405" i="13"/>
  <c r="H405" i="13"/>
  <c r="G405" i="13"/>
  <c r="F405" i="13"/>
  <c r="E405" i="13"/>
  <c r="D405" i="13"/>
  <c r="C405" i="13"/>
  <c r="B405" i="13"/>
  <c r="P404" i="13"/>
  <c r="O404" i="13"/>
  <c r="N404" i="13"/>
  <c r="M404" i="13"/>
  <c r="L404" i="13"/>
  <c r="K404" i="13"/>
  <c r="J404" i="13"/>
  <c r="I404" i="13"/>
  <c r="H404" i="13"/>
  <c r="G404" i="13"/>
  <c r="F404" i="13"/>
  <c r="E404" i="13"/>
  <c r="D404" i="13"/>
  <c r="C404" i="13"/>
  <c r="B404" i="13"/>
  <c r="A404" i="13" s="1"/>
  <c r="P403" i="13"/>
  <c r="O403" i="13"/>
  <c r="N403" i="13"/>
  <c r="M403" i="13"/>
  <c r="L403" i="13"/>
  <c r="K403" i="13"/>
  <c r="J403" i="13"/>
  <c r="I403" i="13"/>
  <c r="H403" i="13"/>
  <c r="G403" i="13"/>
  <c r="F403" i="13"/>
  <c r="E403" i="13"/>
  <c r="D403" i="13"/>
  <c r="C403" i="13"/>
  <c r="B403" i="13"/>
  <c r="A403" i="13" s="1"/>
  <c r="P402" i="13"/>
  <c r="O402" i="13"/>
  <c r="N402" i="13"/>
  <c r="M402" i="13"/>
  <c r="L402" i="13"/>
  <c r="K402" i="13"/>
  <c r="J402" i="13"/>
  <c r="I402" i="13"/>
  <c r="H402" i="13"/>
  <c r="G402" i="13"/>
  <c r="F402" i="13"/>
  <c r="E402" i="13"/>
  <c r="D402" i="13"/>
  <c r="C402" i="13"/>
  <c r="B402" i="13"/>
  <c r="A402" i="13" s="1"/>
  <c r="P401" i="13"/>
  <c r="O401" i="13"/>
  <c r="N401" i="13"/>
  <c r="M401" i="13"/>
  <c r="L401" i="13"/>
  <c r="K401" i="13"/>
  <c r="J401" i="13"/>
  <c r="I401" i="13"/>
  <c r="H401" i="13"/>
  <c r="G401" i="13"/>
  <c r="F401" i="13"/>
  <c r="E401" i="13"/>
  <c r="D401" i="13"/>
  <c r="C401" i="13"/>
  <c r="B401" i="13"/>
  <c r="P400" i="13"/>
  <c r="O400" i="13"/>
  <c r="N400" i="13"/>
  <c r="M400" i="13"/>
  <c r="L400" i="13"/>
  <c r="K400" i="13"/>
  <c r="J400" i="13"/>
  <c r="I400" i="13"/>
  <c r="H400" i="13"/>
  <c r="G400" i="13"/>
  <c r="F400" i="13"/>
  <c r="E400" i="13"/>
  <c r="D400" i="13"/>
  <c r="C400" i="13"/>
  <c r="B400" i="13"/>
  <c r="A400" i="13" s="1"/>
  <c r="P399" i="13"/>
  <c r="O399" i="13"/>
  <c r="N399" i="13"/>
  <c r="M399" i="13"/>
  <c r="L399" i="13"/>
  <c r="K399" i="13"/>
  <c r="J399" i="13"/>
  <c r="I399" i="13"/>
  <c r="H399" i="13"/>
  <c r="G399" i="13"/>
  <c r="F399" i="13"/>
  <c r="E399" i="13"/>
  <c r="D399" i="13"/>
  <c r="C399" i="13"/>
  <c r="B399" i="13"/>
  <c r="A399" i="13" s="1"/>
  <c r="P398" i="13"/>
  <c r="O398" i="13"/>
  <c r="N398" i="13"/>
  <c r="M398" i="13"/>
  <c r="L398" i="13"/>
  <c r="K398" i="13"/>
  <c r="J398" i="13"/>
  <c r="I398" i="13"/>
  <c r="H398" i="13"/>
  <c r="G398" i="13"/>
  <c r="F398" i="13"/>
  <c r="E398" i="13"/>
  <c r="D398" i="13"/>
  <c r="C398" i="13"/>
  <c r="B398" i="13"/>
  <c r="A398" i="13" s="1"/>
  <c r="P397" i="13"/>
  <c r="O397" i="13"/>
  <c r="N397" i="13"/>
  <c r="M397" i="13"/>
  <c r="L397" i="13"/>
  <c r="K397" i="13"/>
  <c r="J397" i="13"/>
  <c r="I397" i="13"/>
  <c r="H397" i="13"/>
  <c r="G397" i="13"/>
  <c r="F397" i="13"/>
  <c r="E397" i="13"/>
  <c r="D397" i="13"/>
  <c r="C397" i="13"/>
  <c r="B397" i="13"/>
  <c r="A397" i="13" s="1"/>
  <c r="P396" i="13"/>
  <c r="O396" i="13"/>
  <c r="N396" i="13"/>
  <c r="M396" i="13"/>
  <c r="L396" i="13"/>
  <c r="K396" i="13"/>
  <c r="J396" i="13"/>
  <c r="I396" i="13"/>
  <c r="H396" i="13"/>
  <c r="G396" i="13"/>
  <c r="F396" i="13"/>
  <c r="E396" i="13"/>
  <c r="D396" i="13"/>
  <c r="C396" i="13"/>
  <c r="B396" i="13"/>
  <c r="A396" i="13" s="1"/>
  <c r="P395" i="13"/>
  <c r="O395" i="13"/>
  <c r="N395" i="13"/>
  <c r="M395" i="13"/>
  <c r="L395" i="13"/>
  <c r="K395" i="13"/>
  <c r="J395" i="13"/>
  <c r="I395" i="13"/>
  <c r="H395" i="13"/>
  <c r="G395" i="13"/>
  <c r="F395" i="13"/>
  <c r="E395" i="13"/>
  <c r="D395" i="13"/>
  <c r="C395" i="13"/>
  <c r="B395" i="13"/>
  <c r="A395" i="13" s="1"/>
  <c r="P394" i="13"/>
  <c r="O394" i="13"/>
  <c r="N394" i="13"/>
  <c r="M394" i="13"/>
  <c r="L394" i="13"/>
  <c r="K394" i="13"/>
  <c r="J394" i="13"/>
  <c r="I394" i="13"/>
  <c r="H394" i="13"/>
  <c r="G394" i="13"/>
  <c r="F394" i="13"/>
  <c r="E394" i="13"/>
  <c r="D394" i="13"/>
  <c r="C394" i="13"/>
  <c r="B394" i="13"/>
  <c r="A394" i="13" s="1"/>
  <c r="P393" i="13"/>
  <c r="O393" i="13"/>
  <c r="N393" i="13"/>
  <c r="M393" i="13"/>
  <c r="L393" i="13"/>
  <c r="K393" i="13"/>
  <c r="J393" i="13"/>
  <c r="I393" i="13"/>
  <c r="H393" i="13"/>
  <c r="G393" i="13"/>
  <c r="F393" i="13"/>
  <c r="E393" i="13"/>
  <c r="D393" i="13"/>
  <c r="C393" i="13"/>
  <c r="B393" i="13"/>
  <c r="A393" i="13" s="1"/>
  <c r="P392" i="13"/>
  <c r="O392" i="13"/>
  <c r="N392" i="13"/>
  <c r="M392" i="13"/>
  <c r="L392" i="13"/>
  <c r="K392" i="13"/>
  <c r="J392" i="13"/>
  <c r="I392" i="13"/>
  <c r="H392" i="13"/>
  <c r="G392" i="13"/>
  <c r="F392" i="13"/>
  <c r="E392" i="13"/>
  <c r="D392" i="13"/>
  <c r="C392" i="13"/>
  <c r="B392" i="13"/>
  <c r="A392" i="13" s="1"/>
  <c r="P391" i="13"/>
  <c r="O391" i="13"/>
  <c r="N391" i="13"/>
  <c r="M391" i="13"/>
  <c r="L391" i="13"/>
  <c r="K391" i="13"/>
  <c r="J391" i="13"/>
  <c r="I391" i="13"/>
  <c r="H391" i="13"/>
  <c r="G391" i="13"/>
  <c r="F391" i="13"/>
  <c r="E391" i="13"/>
  <c r="D391" i="13"/>
  <c r="C391" i="13"/>
  <c r="B391" i="13"/>
  <c r="A391" i="13" s="1"/>
  <c r="P390" i="13"/>
  <c r="O390" i="13"/>
  <c r="N390" i="13"/>
  <c r="M390" i="13"/>
  <c r="L390" i="13"/>
  <c r="K390" i="13"/>
  <c r="J390" i="13"/>
  <c r="I390" i="13"/>
  <c r="H390" i="13"/>
  <c r="G390" i="13"/>
  <c r="F390" i="13"/>
  <c r="E390" i="13"/>
  <c r="D390" i="13"/>
  <c r="C390" i="13"/>
  <c r="B390" i="13"/>
  <c r="A390" i="13" s="1"/>
  <c r="P389" i="13"/>
  <c r="O389" i="13"/>
  <c r="N389" i="13"/>
  <c r="M389" i="13"/>
  <c r="L389" i="13"/>
  <c r="K389" i="13"/>
  <c r="J389" i="13"/>
  <c r="I389" i="13"/>
  <c r="H389" i="13"/>
  <c r="G389" i="13"/>
  <c r="F389" i="13"/>
  <c r="E389" i="13"/>
  <c r="D389" i="13"/>
  <c r="C389" i="13"/>
  <c r="B389" i="13"/>
  <c r="A389" i="13" s="1"/>
  <c r="P388" i="13"/>
  <c r="O388" i="13"/>
  <c r="N388" i="13"/>
  <c r="M388" i="13"/>
  <c r="L388" i="13"/>
  <c r="K388" i="13"/>
  <c r="J388" i="13"/>
  <c r="I388" i="13"/>
  <c r="H388" i="13"/>
  <c r="G388" i="13"/>
  <c r="F388" i="13"/>
  <c r="E388" i="13"/>
  <c r="D388" i="13"/>
  <c r="C388" i="13"/>
  <c r="B388" i="13"/>
  <c r="A388" i="13" s="1"/>
  <c r="P387" i="13"/>
  <c r="O387" i="13"/>
  <c r="N387" i="13"/>
  <c r="M387" i="13"/>
  <c r="L387" i="13"/>
  <c r="K387" i="13"/>
  <c r="J387" i="13"/>
  <c r="I387" i="13"/>
  <c r="H387" i="13"/>
  <c r="G387" i="13"/>
  <c r="F387" i="13"/>
  <c r="E387" i="13"/>
  <c r="D387" i="13"/>
  <c r="C387" i="13"/>
  <c r="B387" i="13"/>
  <c r="A387" i="13" s="1"/>
  <c r="P386" i="13"/>
  <c r="O386" i="13"/>
  <c r="N386" i="13"/>
  <c r="M386" i="13"/>
  <c r="L386" i="13"/>
  <c r="K386" i="13"/>
  <c r="J386" i="13"/>
  <c r="I386" i="13"/>
  <c r="H386" i="13"/>
  <c r="G386" i="13"/>
  <c r="F386" i="13"/>
  <c r="E386" i="13"/>
  <c r="D386" i="13"/>
  <c r="C386" i="13"/>
  <c r="B386" i="13"/>
  <c r="A386" i="13" s="1"/>
  <c r="P385" i="13"/>
  <c r="O385" i="13"/>
  <c r="N385" i="13"/>
  <c r="M385" i="13"/>
  <c r="L385" i="13"/>
  <c r="K385" i="13"/>
  <c r="J385" i="13"/>
  <c r="I385" i="13"/>
  <c r="H385" i="13"/>
  <c r="G385" i="13"/>
  <c r="F385" i="13"/>
  <c r="E385" i="13"/>
  <c r="D385" i="13"/>
  <c r="C385" i="13"/>
  <c r="B385" i="13"/>
  <c r="A385" i="13" s="1"/>
  <c r="P384" i="13"/>
  <c r="O384" i="13"/>
  <c r="N384" i="13"/>
  <c r="M384" i="13"/>
  <c r="L384" i="13"/>
  <c r="K384" i="13"/>
  <c r="J384" i="13"/>
  <c r="I384" i="13"/>
  <c r="H384" i="13"/>
  <c r="G384" i="13"/>
  <c r="F384" i="13"/>
  <c r="E384" i="13"/>
  <c r="D384" i="13"/>
  <c r="C384" i="13"/>
  <c r="B384" i="13"/>
  <c r="A384" i="13" s="1"/>
  <c r="P383" i="13"/>
  <c r="O383" i="13"/>
  <c r="N383" i="13"/>
  <c r="M383" i="13"/>
  <c r="L383" i="13"/>
  <c r="K383" i="13"/>
  <c r="J383" i="13"/>
  <c r="I383" i="13"/>
  <c r="H383" i="13"/>
  <c r="G383" i="13"/>
  <c r="F383" i="13"/>
  <c r="E383" i="13"/>
  <c r="D383" i="13"/>
  <c r="C383" i="13"/>
  <c r="B383" i="13"/>
  <c r="A383" i="13" s="1"/>
  <c r="P382" i="13"/>
  <c r="O382" i="13"/>
  <c r="N382" i="13"/>
  <c r="M382" i="13"/>
  <c r="L382" i="13"/>
  <c r="K382" i="13"/>
  <c r="J382" i="13"/>
  <c r="I382" i="13"/>
  <c r="H382" i="13"/>
  <c r="G382" i="13"/>
  <c r="F382" i="13"/>
  <c r="E382" i="13"/>
  <c r="D382" i="13"/>
  <c r="C382" i="13"/>
  <c r="B382" i="13"/>
  <c r="A382" i="13" s="1"/>
  <c r="P381" i="13"/>
  <c r="O381" i="13"/>
  <c r="N381" i="13"/>
  <c r="M381" i="13"/>
  <c r="L381" i="13"/>
  <c r="K381" i="13"/>
  <c r="J381" i="13"/>
  <c r="I381" i="13"/>
  <c r="H381" i="13"/>
  <c r="G381" i="13"/>
  <c r="F381" i="13"/>
  <c r="E381" i="13"/>
  <c r="D381" i="13"/>
  <c r="C381" i="13"/>
  <c r="B381" i="13"/>
  <c r="A381" i="13" s="1"/>
  <c r="P380" i="13"/>
  <c r="O380" i="13"/>
  <c r="N380" i="13"/>
  <c r="M380" i="13"/>
  <c r="L380" i="13"/>
  <c r="K380" i="13"/>
  <c r="J380" i="13"/>
  <c r="I380" i="13"/>
  <c r="H380" i="13"/>
  <c r="G380" i="13"/>
  <c r="F380" i="13"/>
  <c r="E380" i="13"/>
  <c r="D380" i="13"/>
  <c r="C380" i="13"/>
  <c r="B380" i="13"/>
  <c r="A380" i="13" s="1"/>
  <c r="P379" i="13"/>
  <c r="O379" i="13"/>
  <c r="N379" i="13"/>
  <c r="M379" i="13"/>
  <c r="L379" i="13"/>
  <c r="K379" i="13"/>
  <c r="J379" i="13"/>
  <c r="I379" i="13"/>
  <c r="H379" i="13"/>
  <c r="G379" i="13"/>
  <c r="F379" i="13"/>
  <c r="E379" i="13"/>
  <c r="D379" i="13"/>
  <c r="C379" i="13"/>
  <c r="B379" i="13"/>
  <c r="A379" i="13" s="1"/>
  <c r="P378" i="13"/>
  <c r="O378" i="13"/>
  <c r="N378" i="13"/>
  <c r="M378" i="13"/>
  <c r="L378" i="13"/>
  <c r="K378" i="13"/>
  <c r="J378" i="13"/>
  <c r="I378" i="13"/>
  <c r="H378" i="13"/>
  <c r="G378" i="13"/>
  <c r="F378" i="13"/>
  <c r="E378" i="13"/>
  <c r="D378" i="13"/>
  <c r="C378" i="13"/>
  <c r="B378" i="13"/>
  <c r="A378" i="13" s="1"/>
  <c r="P377" i="13"/>
  <c r="O377" i="13"/>
  <c r="N377" i="13"/>
  <c r="M377" i="13"/>
  <c r="L377" i="13"/>
  <c r="K377" i="13"/>
  <c r="J377" i="13"/>
  <c r="I377" i="13"/>
  <c r="H377" i="13"/>
  <c r="G377" i="13"/>
  <c r="F377" i="13"/>
  <c r="E377" i="13"/>
  <c r="D377" i="13"/>
  <c r="C377" i="13"/>
  <c r="B377" i="13"/>
  <c r="P376" i="13"/>
  <c r="O376" i="13"/>
  <c r="N376" i="13"/>
  <c r="M376" i="13"/>
  <c r="L376" i="13"/>
  <c r="K376" i="13"/>
  <c r="J376" i="13"/>
  <c r="I376" i="13"/>
  <c r="H376" i="13"/>
  <c r="G376" i="13"/>
  <c r="F376" i="13"/>
  <c r="E376" i="13"/>
  <c r="D376" i="13"/>
  <c r="C376" i="13"/>
  <c r="B376" i="13"/>
  <c r="A376" i="13" s="1"/>
  <c r="P375" i="13"/>
  <c r="O375" i="13"/>
  <c r="N375" i="13"/>
  <c r="M375" i="13"/>
  <c r="L375" i="13"/>
  <c r="K375" i="13"/>
  <c r="J375" i="13"/>
  <c r="I375" i="13"/>
  <c r="H375" i="13"/>
  <c r="G375" i="13"/>
  <c r="F375" i="13"/>
  <c r="E375" i="13"/>
  <c r="D375" i="13"/>
  <c r="C375" i="13"/>
  <c r="B375" i="13"/>
  <c r="A375" i="13" s="1"/>
  <c r="P374" i="13"/>
  <c r="O374" i="13"/>
  <c r="N374" i="13"/>
  <c r="M374" i="13"/>
  <c r="L374" i="13"/>
  <c r="K374" i="13"/>
  <c r="J374" i="13"/>
  <c r="I374" i="13"/>
  <c r="H374" i="13"/>
  <c r="G374" i="13"/>
  <c r="F374" i="13"/>
  <c r="E374" i="13"/>
  <c r="D374" i="13"/>
  <c r="C374" i="13"/>
  <c r="B374" i="13"/>
  <c r="A374" i="13" s="1"/>
  <c r="P373" i="13"/>
  <c r="O373" i="13"/>
  <c r="N373" i="13"/>
  <c r="M373" i="13"/>
  <c r="L373" i="13"/>
  <c r="K373" i="13"/>
  <c r="J373" i="13"/>
  <c r="I373" i="13"/>
  <c r="H373" i="13"/>
  <c r="G373" i="13"/>
  <c r="F373" i="13"/>
  <c r="E373" i="13"/>
  <c r="D373" i="13"/>
  <c r="C373" i="13"/>
  <c r="B373" i="13"/>
  <c r="P372" i="13"/>
  <c r="O372" i="13"/>
  <c r="N372" i="13"/>
  <c r="M372" i="13"/>
  <c r="L372" i="13"/>
  <c r="K372" i="13"/>
  <c r="J372" i="13"/>
  <c r="I372" i="13"/>
  <c r="H372" i="13"/>
  <c r="G372" i="13"/>
  <c r="F372" i="13"/>
  <c r="E372" i="13"/>
  <c r="D372" i="13"/>
  <c r="C372" i="13"/>
  <c r="B372" i="13"/>
  <c r="A372" i="13" s="1"/>
  <c r="P371" i="13"/>
  <c r="O371" i="13"/>
  <c r="N371" i="13"/>
  <c r="M371" i="13"/>
  <c r="L371" i="13"/>
  <c r="K371" i="13"/>
  <c r="J371" i="13"/>
  <c r="I371" i="13"/>
  <c r="H371" i="13"/>
  <c r="G371" i="13"/>
  <c r="F371" i="13"/>
  <c r="E371" i="13"/>
  <c r="D371" i="13"/>
  <c r="C371" i="13"/>
  <c r="B371" i="13"/>
  <c r="A371" i="13" s="1"/>
  <c r="P370" i="13"/>
  <c r="O370" i="13"/>
  <c r="N370" i="13"/>
  <c r="M370" i="13"/>
  <c r="L370" i="13"/>
  <c r="K370" i="13"/>
  <c r="J370" i="13"/>
  <c r="I370" i="13"/>
  <c r="H370" i="13"/>
  <c r="G370" i="13"/>
  <c r="F370" i="13"/>
  <c r="E370" i="13"/>
  <c r="D370" i="13"/>
  <c r="C370" i="13"/>
  <c r="B370" i="13"/>
  <c r="A370" i="13" s="1"/>
  <c r="P369" i="13"/>
  <c r="O369" i="13"/>
  <c r="N369" i="13"/>
  <c r="M369" i="13"/>
  <c r="L369" i="13"/>
  <c r="K369" i="13"/>
  <c r="J369" i="13"/>
  <c r="I369" i="13"/>
  <c r="H369" i="13"/>
  <c r="G369" i="13"/>
  <c r="F369" i="13"/>
  <c r="E369" i="13"/>
  <c r="D369" i="13"/>
  <c r="C369" i="13"/>
  <c r="B369" i="13"/>
  <c r="A369" i="13" s="1"/>
  <c r="P368" i="13"/>
  <c r="O368" i="13"/>
  <c r="N368" i="13"/>
  <c r="M368" i="13"/>
  <c r="L368" i="13"/>
  <c r="K368" i="13"/>
  <c r="J368" i="13"/>
  <c r="I368" i="13"/>
  <c r="H368" i="13"/>
  <c r="G368" i="13"/>
  <c r="F368" i="13"/>
  <c r="E368" i="13"/>
  <c r="D368" i="13"/>
  <c r="C368" i="13"/>
  <c r="B368" i="13"/>
  <c r="A368" i="13" s="1"/>
  <c r="P367" i="13"/>
  <c r="O367" i="13"/>
  <c r="N367" i="13"/>
  <c r="M367" i="13"/>
  <c r="L367" i="13"/>
  <c r="K367" i="13"/>
  <c r="J367" i="13"/>
  <c r="I367" i="13"/>
  <c r="H367" i="13"/>
  <c r="G367" i="13"/>
  <c r="F367" i="13"/>
  <c r="E367" i="13"/>
  <c r="D367" i="13"/>
  <c r="C367" i="13"/>
  <c r="B367" i="13"/>
  <c r="A367" i="13" s="1"/>
  <c r="P366" i="13"/>
  <c r="O366" i="13"/>
  <c r="N366" i="13"/>
  <c r="M366" i="13"/>
  <c r="L366" i="13"/>
  <c r="K366" i="13"/>
  <c r="J366" i="13"/>
  <c r="I366" i="13"/>
  <c r="H366" i="13"/>
  <c r="G366" i="13"/>
  <c r="F366" i="13"/>
  <c r="E366" i="13"/>
  <c r="D366" i="13"/>
  <c r="C366" i="13"/>
  <c r="B366" i="13"/>
  <c r="A366" i="13" s="1"/>
  <c r="P365" i="13"/>
  <c r="O365" i="13"/>
  <c r="N365" i="13"/>
  <c r="M365" i="13"/>
  <c r="L365" i="13"/>
  <c r="K365" i="13"/>
  <c r="J365" i="13"/>
  <c r="I365" i="13"/>
  <c r="H365" i="13"/>
  <c r="G365" i="13"/>
  <c r="F365" i="13"/>
  <c r="E365" i="13"/>
  <c r="D365" i="13"/>
  <c r="C365" i="13"/>
  <c r="B365" i="13"/>
  <c r="A365" i="13" s="1"/>
  <c r="P364" i="13"/>
  <c r="O364" i="13"/>
  <c r="N364" i="13"/>
  <c r="M364" i="13"/>
  <c r="L364" i="13"/>
  <c r="K364" i="13"/>
  <c r="J364" i="13"/>
  <c r="I364" i="13"/>
  <c r="H364" i="13"/>
  <c r="G364" i="13"/>
  <c r="F364" i="13"/>
  <c r="E364" i="13"/>
  <c r="D364" i="13"/>
  <c r="C364" i="13"/>
  <c r="B364" i="13"/>
  <c r="A364" i="13" s="1"/>
  <c r="P363" i="13"/>
  <c r="O363" i="13"/>
  <c r="N363" i="13"/>
  <c r="M363" i="13"/>
  <c r="L363" i="13"/>
  <c r="K363" i="13"/>
  <c r="J363" i="13"/>
  <c r="I363" i="13"/>
  <c r="H363" i="13"/>
  <c r="G363" i="13"/>
  <c r="F363" i="13"/>
  <c r="E363" i="13"/>
  <c r="D363" i="13"/>
  <c r="C363" i="13"/>
  <c r="B363" i="13"/>
  <c r="A363" i="13" s="1"/>
  <c r="P362" i="13"/>
  <c r="O362" i="13"/>
  <c r="N362" i="13"/>
  <c r="M362" i="13"/>
  <c r="L362" i="13"/>
  <c r="K362" i="13"/>
  <c r="J362" i="13"/>
  <c r="I362" i="13"/>
  <c r="H362" i="13"/>
  <c r="G362" i="13"/>
  <c r="F362" i="13"/>
  <c r="E362" i="13"/>
  <c r="D362" i="13"/>
  <c r="C362" i="13"/>
  <c r="B362" i="13"/>
  <c r="A362" i="13" s="1"/>
  <c r="P361" i="13"/>
  <c r="O361" i="13"/>
  <c r="N361" i="13"/>
  <c r="M361" i="13"/>
  <c r="L361" i="13"/>
  <c r="K361" i="13"/>
  <c r="J361" i="13"/>
  <c r="I361" i="13"/>
  <c r="H361" i="13"/>
  <c r="G361" i="13"/>
  <c r="F361" i="13"/>
  <c r="E361" i="13"/>
  <c r="D361" i="13"/>
  <c r="C361" i="13"/>
  <c r="B361" i="13"/>
  <c r="A361" i="13" s="1"/>
  <c r="P360" i="13"/>
  <c r="O360" i="13"/>
  <c r="N360" i="13"/>
  <c r="M360" i="13"/>
  <c r="L360" i="13"/>
  <c r="K360" i="13"/>
  <c r="J360" i="13"/>
  <c r="I360" i="13"/>
  <c r="H360" i="13"/>
  <c r="G360" i="13"/>
  <c r="F360" i="13"/>
  <c r="E360" i="13"/>
  <c r="D360" i="13"/>
  <c r="C360" i="13"/>
  <c r="B360" i="13"/>
  <c r="A360" i="13" s="1"/>
  <c r="P359" i="13"/>
  <c r="O359" i="13"/>
  <c r="N359" i="13"/>
  <c r="M359" i="13"/>
  <c r="L359" i="13"/>
  <c r="K359" i="13"/>
  <c r="J359" i="13"/>
  <c r="I359" i="13"/>
  <c r="H359" i="13"/>
  <c r="G359" i="13"/>
  <c r="F359" i="13"/>
  <c r="E359" i="13"/>
  <c r="D359" i="13"/>
  <c r="C359" i="13"/>
  <c r="B359" i="13"/>
  <c r="A359" i="13" s="1"/>
  <c r="P358" i="13"/>
  <c r="O358" i="13"/>
  <c r="N358" i="13"/>
  <c r="M358" i="13"/>
  <c r="L358" i="13"/>
  <c r="K358" i="13"/>
  <c r="J358" i="13"/>
  <c r="I358" i="13"/>
  <c r="H358" i="13"/>
  <c r="G358" i="13"/>
  <c r="F358" i="13"/>
  <c r="E358" i="13"/>
  <c r="D358" i="13"/>
  <c r="C358" i="13"/>
  <c r="B358" i="13"/>
  <c r="A358" i="13" s="1"/>
  <c r="P357" i="13"/>
  <c r="O357" i="13"/>
  <c r="N357" i="13"/>
  <c r="M357" i="13"/>
  <c r="L357" i="13"/>
  <c r="K357" i="13"/>
  <c r="J357" i="13"/>
  <c r="I357" i="13"/>
  <c r="H357" i="13"/>
  <c r="G357" i="13"/>
  <c r="F357" i="13"/>
  <c r="E357" i="13"/>
  <c r="D357" i="13"/>
  <c r="C357" i="13"/>
  <c r="B357" i="13"/>
  <c r="A357" i="13" s="1"/>
  <c r="P356" i="13"/>
  <c r="O356" i="13"/>
  <c r="N356" i="13"/>
  <c r="M356" i="13"/>
  <c r="L356" i="13"/>
  <c r="K356" i="13"/>
  <c r="J356" i="13"/>
  <c r="I356" i="13"/>
  <c r="H356" i="13"/>
  <c r="G356" i="13"/>
  <c r="F356" i="13"/>
  <c r="E356" i="13"/>
  <c r="D356" i="13"/>
  <c r="C356" i="13"/>
  <c r="B356" i="13"/>
  <c r="A356" i="13" s="1"/>
  <c r="P355" i="13"/>
  <c r="O355" i="13"/>
  <c r="N355" i="13"/>
  <c r="M355" i="13"/>
  <c r="L355" i="13"/>
  <c r="K355" i="13"/>
  <c r="J355" i="13"/>
  <c r="I355" i="13"/>
  <c r="H355" i="13"/>
  <c r="G355" i="13"/>
  <c r="F355" i="13"/>
  <c r="E355" i="13"/>
  <c r="D355" i="13"/>
  <c r="C355" i="13"/>
  <c r="B355" i="13"/>
  <c r="A355" i="13" s="1"/>
  <c r="P354" i="13"/>
  <c r="O354" i="13"/>
  <c r="N354" i="13"/>
  <c r="M354" i="13"/>
  <c r="L354" i="13"/>
  <c r="K354" i="13"/>
  <c r="J354" i="13"/>
  <c r="I354" i="13"/>
  <c r="H354" i="13"/>
  <c r="G354" i="13"/>
  <c r="F354" i="13"/>
  <c r="E354" i="13"/>
  <c r="D354" i="13"/>
  <c r="C354" i="13"/>
  <c r="B354" i="13"/>
  <c r="A354" i="13" s="1"/>
  <c r="P353" i="13"/>
  <c r="O353" i="13"/>
  <c r="N353" i="13"/>
  <c r="M353" i="13"/>
  <c r="L353" i="13"/>
  <c r="K353" i="13"/>
  <c r="J353" i="13"/>
  <c r="I353" i="13"/>
  <c r="H353" i="13"/>
  <c r="G353" i="13"/>
  <c r="F353" i="13"/>
  <c r="E353" i="13"/>
  <c r="D353" i="13"/>
  <c r="C353" i="13"/>
  <c r="B353" i="13"/>
  <c r="P352" i="13"/>
  <c r="O352" i="13"/>
  <c r="N352" i="13"/>
  <c r="M352" i="13"/>
  <c r="L352" i="13"/>
  <c r="K352" i="13"/>
  <c r="J352" i="13"/>
  <c r="I352" i="13"/>
  <c r="H352" i="13"/>
  <c r="G352" i="13"/>
  <c r="F352" i="13"/>
  <c r="E352" i="13"/>
  <c r="D352" i="13"/>
  <c r="C352" i="13"/>
  <c r="B352" i="13"/>
  <c r="A352" i="13" s="1"/>
  <c r="P351" i="13"/>
  <c r="O351" i="13"/>
  <c r="N351" i="13"/>
  <c r="M351" i="13"/>
  <c r="L351" i="13"/>
  <c r="K351" i="13"/>
  <c r="J351" i="13"/>
  <c r="I351" i="13"/>
  <c r="H351" i="13"/>
  <c r="G351" i="13"/>
  <c r="F351" i="13"/>
  <c r="E351" i="13"/>
  <c r="D351" i="13"/>
  <c r="C351" i="13"/>
  <c r="B351" i="13"/>
  <c r="A351" i="13" s="1"/>
  <c r="P350" i="13"/>
  <c r="O350" i="13"/>
  <c r="N350" i="13"/>
  <c r="M350" i="13"/>
  <c r="L350" i="13"/>
  <c r="K350" i="13"/>
  <c r="J350" i="13"/>
  <c r="I350" i="13"/>
  <c r="H350" i="13"/>
  <c r="G350" i="13"/>
  <c r="F350" i="13"/>
  <c r="E350" i="13"/>
  <c r="D350" i="13"/>
  <c r="C350" i="13"/>
  <c r="B350" i="13"/>
  <c r="A350" i="13" s="1"/>
  <c r="P349" i="13"/>
  <c r="O349" i="13"/>
  <c r="N349" i="13"/>
  <c r="M349" i="13"/>
  <c r="L349" i="13"/>
  <c r="K349" i="13"/>
  <c r="J349" i="13"/>
  <c r="I349" i="13"/>
  <c r="H349" i="13"/>
  <c r="G349" i="13"/>
  <c r="F349" i="13"/>
  <c r="E349" i="13"/>
  <c r="D349" i="13"/>
  <c r="C349" i="13"/>
  <c r="B349" i="13"/>
  <c r="A349" i="13" s="1"/>
  <c r="P348" i="13"/>
  <c r="O348" i="13"/>
  <c r="N348" i="13"/>
  <c r="M348" i="13"/>
  <c r="L348" i="13"/>
  <c r="K348" i="13"/>
  <c r="J348" i="13"/>
  <c r="I348" i="13"/>
  <c r="H348" i="13"/>
  <c r="G348" i="13"/>
  <c r="F348" i="13"/>
  <c r="E348" i="13"/>
  <c r="D348" i="13"/>
  <c r="C348" i="13"/>
  <c r="B348" i="13"/>
  <c r="A348" i="13" s="1"/>
  <c r="P347" i="13"/>
  <c r="O347" i="13"/>
  <c r="N347" i="13"/>
  <c r="M347" i="13"/>
  <c r="L347" i="13"/>
  <c r="K347" i="13"/>
  <c r="J347" i="13"/>
  <c r="I347" i="13"/>
  <c r="H347" i="13"/>
  <c r="G347" i="13"/>
  <c r="F347" i="13"/>
  <c r="E347" i="13"/>
  <c r="D347" i="13"/>
  <c r="C347" i="13"/>
  <c r="B347" i="13"/>
  <c r="A347" i="13" s="1"/>
  <c r="P346" i="13"/>
  <c r="O346" i="13"/>
  <c r="N346" i="13"/>
  <c r="M346" i="13"/>
  <c r="L346" i="13"/>
  <c r="K346" i="13"/>
  <c r="J346" i="13"/>
  <c r="I346" i="13"/>
  <c r="H346" i="13"/>
  <c r="G346" i="13"/>
  <c r="F346" i="13"/>
  <c r="E346" i="13"/>
  <c r="D346" i="13"/>
  <c r="C346" i="13"/>
  <c r="B346" i="13"/>
  <c r="A346" i="13" s="1"/>
  <c r="P345" i="13"/>
  <c r="O345" i="13"/>
  <c r="N345" i="13"/>
  <c r="M345" i="13"/>
  <c r="L345" i="13"/>
  <c r="K345" i="13"/>
  <c r="J345" i="13"/>
  <c r="I345" i="13"/>
  <c r="H345" i="13"/>
  <c r="G345" i="13"/>
  <c r="F345" i="13"/>
  <c r="E345" i="13"/>
  <c r="D345" i="13"/>
  <c r="C345" i="13"/>
  <c r="B345" i="13"/>
  <c r="P344" i="13"/>
  <c r="O344" i="13"/>
  <c r="N344" i="13"/>
  <c r="M344" i="13"/>
  <c r="L344" i="13"/>
  <c r="K344" i="13"/>
  <c r="J344" i="13"/>
  <c r="I344" i="13"/>
  <c r="H344" i="13"/>
  <c r="G344" i="13"/>
  <c r="F344" i="13"/>
  <c r="E344" i="13"/>
  <c r="D344" i="13"/>
  <c r="C344" i="13"/>
  <c r="B344" i="13"/>
  <c r="A344" i="13" s="1"/>
  <c r="P343" i="13"/>
  <c r="O343" i="13"/>
  <c r="N343" i="13"/>
  <c r="M343" i="13"/>
  <c r="L343" i="13"/>
  <c r="K343" i="13"/>
  <c r="J343" i="13"/>
  <c r="I343" i="13"/>
  <c r="H343" i="13"/>
  <c r="G343" i="13"/>
  <c r="F343" i="13"/>
  <c r="E343" i="13"/>
  <c r="D343" i="13"/>
  <c r="C343" i="13"/>
  <c r="B343" i="13"/>
  <c r="A343" i="13" s="1"/>
  <c r="P342" i="13"/>
  <c r="O342" i="13"/>
  <c r="N342" i="13"/>
  <c r="M342" i="13"/>
  <c r="L342" i="13"/>
  <c r="K342" i="13"/>
  <c r="J342" i="13"/>
  <c r="I342" i="13"/>
  <c r="H342" i="13"/>
  <c r="G342" i="13"/>
  <c r="F342" i="13"/>
  <c r="E342" i="13"/>
  <c r="D342" i="13"/>
  <c r="C342" i="13"/>
  <c r="B342" i="13"/>
  <c r="A342" i="13" s="1"/>
  <c r="P341" i="13"/>
  <c r="O341" i="13"/>
  <c r="N341" i="13"/>
  <c r="M341" i="13"/>
  <c r="L341" i="13"/>
  <c r="K341" i="13"/>
  <c r="J341" i="13"/>
  <c r="I341" i="13"/>
  <c r="H341" i="13"/>
  <c r="G341" i="13"/>
  <c r="F341" i="13"/>
  <c r="E341" i="13"/>
  <c r="D341" i="13"/>
  <c r="C341" i="13"/>
  <c r="B341" i="13"/>
  <c r="A341" i="13" s="1"/>
  <c r="P340" i="13"/>
  <c r="O340" i="13"/>
  <c r="N340" i="13"/>
  <c r="M340" i="13"/>
  <c r="L340" i="13"/>
  <c r="K340" i="13"/>
  <c r="J340" i="13"/>
  <c r="I340" i="13"/>
  <c r="H340" i="13"/>
  <c r="G340" i="13"/>
  <c r="F340" i="13"/>
  <c r="E340" i="13"/>
  <c r="D340" i="13"/>
  <c r="C340" i="13"/>
  <c r="B340" i="13"/>
  <c r="A340" i="13" s="1"/>
  <c r="P339" i="13"/>
  <c r="O339" i="13"/>
  <c r="N339" i="13"/>
  <c r="M339" i="13"/>
  <c r="L339" i="13"/>
  <c r="K339" i="13"/>
  <c r="J339" i="13"/>
  <c r="I339" i="13"/>
  <c r="H339" i="13"/>
  <c r="G339" i="13"/>
  <c r="F339" i="13"/>
  <c r="E339" i="13"/>
  <c r="D339" i="13"/>
  <c r="C339" i="13"/>
  <c r="B339" i="13"/>
  <c r="A339" i="13" s="1"/>
  <c r="P338" i="13"/>
  <c r="O338" i="13"/>
  <c r="N338" i="13"/>
  <c r="M338" i="13"/>
  <c r="L338" i="13"/>
  <c r="K338" i="13"/>
  <c r="J338" i="13"/>
  <c r="I338" i="13"/>
  <c r="H338" i="13"/>
  <c r="G338" i="13"/>
  <c r="F338" i="13"/>
  <c r="E338" i="13"/>
  <c r="D338" i="13"/>
  <c r="C338" i="13"/>
  <c r="B338" i="13"/>
  <c r="A338" i="13" s="1"/>
  <c r="P337" i="13"/>
  <c r="O337" i="13"/>
  <c r="N337" i="13"/>
  <c r="M337" i="13"/>
  <c r="L337" i="13"/>
  <c r="K337" i="13"/>
  <c r="J337" i="13"/>
  <c r="I337" i="13"/>
  <c r="H337" i="13"/>
  <c r="G337" i="13"/>
  <c r="F337" i="13"/>
  <c r="E337" i="13"/>
  <c r="D337" i="13"/>
  <c r="C337" i="13"/>
  <c r="B337" i="13"/>
  <c r="A337" i="13" s="1"/>
  <c r="P336" i="13"/>
  <c r="O336" i="13"/>
  <c r="N336" i="13"/>
  <c r="M336" i="13"/>
  <c r="L336" i="13"/>
  <c r="K336" i="13"/>
  <c r="J336" i="13"/>
  <c r="I336" i="13"/>
  <c r="H336" i="13"/>
  <c r="G336" i="13"/>
  <c r="F336" i="13"/>
  <c r="E336" i="13"/>
  <c r="D336" i="13"/>
  <c r="C336" i="13"/>
  <c r="B336" i="13"/>
  <c r="A336" i="13" s="1"/>
  <c r="P335" i="13"/>
  <c r="O335" i="13"/>
  <c r="N335" i="13"/>
  <c r="M335" i="13"/>
  <c r="L335" i="13"/>
  <c r="K335" i="13"/>
  <c r="J335" i="13"/>
  <c r="I335" i="13"/>
  <c r="H335" i="13"/>
  <c r="G335" i="13"/>
  <c r="F335" i="13"/>
  <c r="E335" i="13"/>
  <c r="D335" i="13"/>
  <c r="C335" i="13"/>
  <c r="B335" i="13"/>
  <c r="A335" i="13" s="1"/>
  <c r="P334" i="13"/>
  <c r="O334" i="13"/>
  <c r="N334" i="13"/>
  <c r="M334" i="13"/>
  <c r="L334" i="13"/>
  <c r="K334" i="13"/>
  <c r="J334" i="13"/>
  <c r="I334" i="13"/>
  <c r="H334" i="13"/>
  <c r="G334" i="13"/>
  <c r="F334" i="13"/>
  <c r="E334" i="13"/>
  <c r="D334" i="13"/>
  <c r="C334" i="13"/>
  <c r="B334" i="13"/>
  <c r="A334" i="13" s="1"/>
  <c r="P333" i="13"/>
  <c r="O333" i="13"/>
  <c r="N333" i="13"/>
  <c r="M333" i="13"/>
  <c r="L333" i="13"/>
  <c r="K333" i="13"/>
  <c r="J333" i="13"/>
  <c r="I333" i="13"/>
  <c r="H333" i="13"/>
  <c r="G333" i="13"/>
  <c r="F333" i="13"/>
  <c r="E333" i="13"/>
  <c r="D333" i="13"/>
  <c r="C333" i="13"/>
  <c r="B333" i="13"/>
  <c r="A333" i="13" s="1"/>
  <c r="P332" i="13"/>
  <c r="O332" i="13"/>
  <c r="N332" i="13"/>
  <c r="M332" i="13"/>
  <c r="L332" i="13"/>
  <c r="K332" i="13"/>
  <c r="J332" i="13"/>
  <c r="I332" i="13"/>
  <c r="H332" i="13"/>
  <c r="G332" i="13"/>
  <c r="F332" i="13"/>
  <c r="E332" i="13"/>
  <c r="D332" i="13"/>
  <c r="C332" i="13"/>
  <c r="B332" i="13"/>
  <c r="A332" i="13" s="1"/>
  <c r="P331" i="13"/>
  <c r="O331" i="13"/>
  <c r="N331" i="13"/>
  <c r="M331" i="13"/>
  <c r="L331" i="13"/>
  <c r="K331" i="13"/>
  <c r="J331" i="13"/>
  <c r="I331" i="13"/>
  <c r="H331" i="13"/>
  <c r="G331" i="13"/>
  <c r="F331" i="13"/>
  <c r="E331" i="13"/>
  <c r="D331" i="13"/>
  <c r="C331" i="13"/>
  <c r="B331" i="13"/>
  <c r="A331" i="13" s="1"/>
  <c r="P330" i="13"/>
  <c r="O330" i="13"/>
  <c r="N330" i="13"/>
  <c r="M330" i="13"/>
  <c r="L330" i="13"/>
  <c r="K330" i="13"/>
  <c r="J330" i="13"/>
  <c r="I330" i="13"/>
  <c r="H330" i="13"/>
  <c r="G330" i="13"/>
  <c r="F330" i="13"/>
  <c r="E330" i="13"/>
  <c r="D330" i="13"/>
  <c r="C330" i="13"/>
  <c r="B330" i="13"/>
  <c r="A330" i="13" s="1"/>
  <c r="P329" i="13"/>
  <c r="O329" i="13"/>
  <c r="N329" i="13"/>
  <c r="M329" i="13"/>
  <c r="L329" i="13"/>
  <c r="K329" i="13"/>
  <c r="J329" i="13"/>
  <c r="I329" i="13"/>
  <c r="H329" i="13"/>
  <c r="G329" i="13"/>
  <c r="F329" i="13"/>
  <c r="E329" i="13"/>
  <c r="D329" i="13"/>
  <c r="C329" i="13"/>
  <c r="B329" i="13"/>
  <c r="P328" i="13"/>
  <c r="O328" i="13"/>
  <c r="N328" i="13"/>
  <c r="M328" i="13"/>
  <c r="L328" i="13"/>
  <c r="K328" i="13"/>
  <c r="J328" i="13"/>
  <c r="I328" i="13"/>
  <c r="H328" i="13"/>
  <c r="G328" i="13"/>
  <c r="F328" i="13"/>
  <c r="E328" i="13"/>
  <c r="D328" i="13"/>
  <c r="C328" i="13"/>
  <c r="B328" i="13"/>
  <c r="A328" i="13" s="1"/>
  <c r="P327" i="13"/>
  <c r="O327" i="13"/>
  <c r="N327" i="13"/>
  <c r="M327" i="13"/>
  <c r="L327" i="13"/>
  <c r="K327" i="13"/>
  <c r="J327" i="13"/>
  <c r="I327" i="13"/>
  <c r="H327" i="13"/>
  <c r="G327" i="13"/>
  <c r="F327" i="13"/>
  <c r="E327" i="13"/>
  <c r="D327" i="13"/>
  <c r="C327" i="13"/>
  <c r="B327" i="13"/>
  <c r="A327" i="13" s="1"/>
  <c r="P326" i="13"/>
  <c r="O326" i="13"/>
  <c r="N326" i="13"/>
  <c r="M326" i="13"/>
  <c r="L326" i="13"/>
  <c r="K326" i="13"/>
  <c r="J326" i="13"/>
  <c r="I326" i="13"/>
  <c r="H326" i="13"/>
  <c r="G326" i="13"/>
  <c r="F326" i="13"/>
  <c r="E326" i="13"/>
  <c r="D326" i="13"/>
  <c r="C326" i="13"/>
  <c r="B326" i="13"/>
  <c r="A326" i="13" s="1"/>
  <c r="P325" i="13"/>
  <c r="O325" i="13"/>
  <c r="N325" i="13"/>
  <c r="M325" i="13"/>
  <c r="L325" i="13"/>
  <c r="K325" i="13"/>
  <c r="J325" i="13"/>
  <c r="I325" i="13"/>
  <c r="H325" i="13"/>
  <c r="G325" i="13"/>
  <c r="F325" i="13"/>
  <c r="E325" i="13"/>
  <c r="D325" i="13"/>
  <c r="C325" i="13"/>
  <c r="B325" i="13"/>
  <c r="A325" i="13" s="1"/>
  <c r="P324" i="13"/>
  <c r="O324" i="13"/>
  <c r="N324" i="13"/>
  <c r="M324" i="13"/>
  <c r="L324" i="13"/>
  <c r="K324" i="13"/>
  <c r="J324" i="13"/>
  <c r="I324" i="13"/>
  <c r="H324" i="13"/>
  <c r="G324" i="13"/>
  <c r="F324" i="13"/>
  <c r="E324" i="13"/>
  <c r="D324" i="13"/>
  <c r="C324" i="13"/>
  <c r="B324" i="13"/>
  <c r="A324" i="13" s="1"/>
  <c r="P323" i="13"/>
  <c r="O323" i="13"/>
  <c r="N323" i="13"/>
  <c r="M323" i="13"/>
  <c r="L323" i="13"/>
  <c r="K323" i="13"/>
  <c r="J323" i="13"/>
  <c r="I323" i="13"/>
  <c r="H323" i="13"/>
  <c r="G323" i="13"/>
  <c r="F323" i="13"/>
  <c r="E323" i="13"/>
  <c r="D323" i="13"/>
  <c r="C323" i="13"/>
  <c r="B323" i="13"/>
  <c r="A323" i="13" s="1"/>
  <c r="P322" i="13"/>
  <c r="O322" i="13"/>
  <c r="N322" i="13"/>
  <c r="M322" i="13"/>
  <c r="L322" i="13"/>
  <c r="K322" i="13"/>
  <c r="J322" i="13"/>
  <c r="I322" i="13"/>
  <c r="H322" i="13"/>
  <c r="G322" i="13"/>
  <c r="F322" i="13"/>
  <c r="E322" i="13"/>
  <c r="D322" i="13"/>
  <c r="C322" i="13"/>
  <c r="B322" i="13"/>
  <c r="A322" i="13" s="1"/>
  <c r="P321" i="13"/>
  <c r="O321" i="13"/>
  <c r="N321" i="13"/>
  <c r="M321" i="13"/>
  <c r="L321" i="13"/>
  <c r="K321" i="13"/>
  <c r="J321" i="13"/>
  <c r="I321" i="13"/>
  <c r="H321" i="13"/>
  <c r="G321" i="13"/>
  <c r="F321" i="13"/>
  <c r="E321" i="13"/>
  <c r="D321" i="13"/>
  <c r="C321" i="13"/>
  <c r="B321" i="13"/>
  <c r="P320" i="13"/>
  <c r="O320" i="13"/>
  <c r="N320" i="13"/>
  <c r="M320" i="13"/>
  <c r="L320" i="13"/>
  <c r="K320" i="13"/>
  <c r="J320" i="13"/>
  <c r="I320" i="13"/>
  <c r="H320" i="13"/>
  <c r="G320" i="13"/>
  <c r="F320" i="13"/>
  <c r="E320" i="13"/>
  <c r="D320" i="13"/>
  <c r="C320" i="13"/>
  <c r="B320" i="13"/>
  <c r="A320" i="13" s="1"/>
  <c r="P319" i="13"/>
  <c r="O319" i="13"/>
  <c r="N319" i="13"/>
  <c r="M319" i="13"/>
  <c r="L319" i="13"/>
  <c r="K319" i="13"/>
  <c r="J319" i="13"/>
  <c r="I319" i="13"/>
  <c r="H319" i="13"/>
  <c r="G319" i="13"/>
  <c r="F319" i="13"/>
  <c r="E319" i="13"/>
  <c r="D319" i="13"/>
  <c r="C319" i="13"/>
  <c r="B319" i="13"/>
  <c r="A319" i="13" s="1"/>
  <c r="P318" i="13"/>
  <c r="O318" i="13"/>
  <c r="N318" i="13"/>
  <c r="M318" i="13"/>
  <c r="L318" i="13"/>
  <c r="K318" i="13"/>
  <c r="J318" i="13"/>
  <c r="I318" i="13"/>
  <c r="H318" i="13"/>
  <c r="G318" i="13"/>
  <c r="F318" i="13"/>
  <c r="E318" i="13"/>
  <c r="D318" i="13"/>
  <c r="C318" i="13"/>
  <c r="B318" i="13"/>
  <c r="A318" i="13" s="1"/>
  <c r="P317" i="13"/>
  <c r="O317" i="13"/>
  <c r="N317" i="13"/>
  <c r="M317" i="13"/>
  <c r="L317" i="13"/>
  <c r="K317" i="13"/>
  <c r="J317" i="13"/>
  <c r="I317" i="13"/>
  <c r="H317" i="13"/>
  <c r="G317" i="13"/>
  <c r="F317" i="13"/>
  <c r="E317" i="13"/>
  <c r="D317" i="13"/>
  <c r="C317" i="13"/>
  <c r="B317" i="13"/>
  <c r="A317" i="13" s="1"/>
  <c r="P316" i="13"/>
  <c r="O316" i="13"/>
  <c r="N316" i="13"/>
  <c r="M316" i="13"/>
  <c r="L316" i="13"/>
  <c r="K316" i="13"/>
  <c r="J316" i="13"/>
  <c r="I316" i="13"/>
  <c r="H316" i="13"/>
  <c r="G316" i="13"/>
  <c r="F316" i="13"/>
  <c r="E316" i="13"/>
  <c r="D316" i="13"/>
  <c r="C316" i="13"/>
  <c r="B316" i="13"/>
  <c r="A316" i="13" s="1"/>
  <c r="P315" i="13"/>
  <c r="O315" i="13"/>
  <c r="N315" i="13"/>
  <c r="M315" i="13"/>
  <c r="L315" i="13"/>
  <c r="K315" i="13"/>
  <c r="J315" i="13"/>
  <c r="I315" i="13"/>
  <c r="H315" i="13"/>
  <c r="G315" i="13"/>
  <c r="F315" i="13"/>
  <c r="E315" i="13"/>
  <c r="D315" i="13"/>
  <c r="C315" i="13"/>
  <c r="B315" i="13"/>
  <c r="A315" i="13" s="1"/>
  <c r="P314" i="13"/>
  <c r="O314" i="13"/>
  <c r="N314" i="13"/>
  <c r="M314" i="13"/>
  <c r="L314" i="13"/>
  <c r="K314" i="13"/>
  <c r="J314" i="13"/>
  <c r="I314" i="13"/>
  <c r="H314" i="13"/>
  <c r="G314" i="13"/>
  <c r="F314" i="13"/>
  <c r="E314" i="13"/>
  <c r="D314" i="13"/>
  <c r="C314" i="13"/>
  <c r="B314" i="13"/>
  <c r="P313" i="13"/>
  <c r="O313" i="13"/>
  <c r="N313" i="13"/>
  <c r="M313" i="13"/>
  <c r="L313" i="13"/>
  <c r="K313" i="13"/>
  <c r="J313" i="13"/>
  <c r="I313" i="13"/>
  <c r="H313" i="13"/>
  <c r="G313" i="13"/>
  <c r="F313" i="13"/>
  <c r="E313" i="13"/>
  <c r="D313" i="13"/>
  <c r="C313" i="13"/>
  <c r="B313" i="13"/>
  <c r="A313" i="13" s="1"/>
  <c r="P312" i="13"/>
  <c r="O312" i="13"/>
  <c r="N312" i="13"/>
  <c r="M312" i="13"/>
  <c r="L312" i="13"/>
  <c r="K312" i="13"/>
  <c r="J312" i="13"/>
  <c r="I312" i="13"/>
  <c r="H312" i="13"/>
  <c r="G312" i="13"/>
  <c r="F312" i="13"/>
  <c r="E312" i="13"/>
  <c r="D312" i="13"/>
  <c r="C312" i="13"/>
  <c r="B312" i="13"/>
  <c r="A312" i="13" s="1"/>
  <c r="P311" i="13"/>
  <c r="O311" i="13"/>
  <c r="N311" i="13"/>
  <c r="M311" i="13"/>
  <c r="L311" i="13"/>
  <c r="K311" i="13"/>
  <c r="J311" i="13"/>
  <c r="I311" i="13"/>
  <c r="H311" i="13"/>
  <c r="G311" i="13"/>
  <c r="F311" i="13"/>
  <c r="E311" i="13"/>
  <c r="D311" i="13"/>
  <c r="C311" i="13"/>
  <c r="B311" i="13"/>
  <c r="A311" i="13" s="1"/>
  <c r="P310" i="13"/>
  <c r="O310" i="13"/>
  <c r="N310" i="13"/>
  <c r="M310" i="13"/>
  <c r="L310" i="13"/>
  <c r="K310" i="13"/>
  <c r="J310" i="13"/>
  <c r="I310" i="13"/>
  <c r="H310" i="13"/>
  <c r="G310" i="13"/>
  <c r="F310" i="13"/>
  <c r="E310" i="13"/>
  <c r="D310" i="13"/>
  <c r="C310" i="13"/>
  <c r="B310" i="13"/>
  <c r="A310" i="13" s="1"/>
  <c r="P309" i="13"/>
  <c r="O309" i="13"/>
  <c r="N309" i="13"/>
  <c r="M309" i="13"/>
  <c r="L309" i="13"/>
  <c r="K309" i="13"/>
  <c r="J309" i="13"/>
  <c r="I309" i="13"/>
  <c r="H309" i="13"/>
  <c r="G309" i="13"/>
  <c r="F309" i="13"/>
  <c r="E309" i="13"/>
  <c r="D309" i="13"/>
  <c r="C309" i="13"/>
  <c r="B309" i="13"/>
  <c r="A309" i="13" s="1"/>
  <c r="P308" i="13"/>
  <c r="O308" i="13"/>
  <c r="N308" i="13"/>
  <c r="M308" i="13"/>
  <c r="L308" i="13"/>
  <c r="K308" i="13"/>
  <c r="J308" i="13"/>
  <c r="I308" i="13"/>
  <c r="H308" i="13"/>
  <c r="G308" i="13"/>
  <c r="F308" i="13"/>
  <c r="E308" i="13"/>
  <c r="D308" i="13"/>
  <c r="C308" i="13"/>
  <c r="B308" i="13"/>
  <c r="A308" i="13" s="1"/>
  <c r="P307" i="13"/>
  <c r="O307" i="13"/>
  <c r="N307" i="13"/>
  <c r="M307" i="13"/>
  <c r="L307" i="13"/>
  <c r="K307" i="13"/>
  <c r="J307" i="13"/>
  <c r="I307" i="13"/>
  <c r="H307" i="13"/>
  <c r="G307" i="13"/>
  <c r="F307" i="13"/>
  <c r="E307" i="13"/>
  <c r="D307" i="13"/>
  <c r="C307" i="13"/>
  <c r="B307" i="13"/>
  <c r="A307" i="13" s="1"/>
  <c r="P306" i="13"/>
  <c r="O306" i="13"/>
  <c r="N306" i="13"/>
  <c r="M306" i="13"/>
  <c r="L306" i="13"/>
  <c r="K306" i="13"/>
  <c r="J306" i="13"/>
  <c r="I306" i="13"/>
  <c r="H306" i="13"/>
  <c r="G306" i="13"/>
  <c r="F306" i="13"/>
  <c r="E306" i="13"/>
  <c r="D306" i="13"/>
  <c r="C306" i="13"/>
  <c r="B306" i="13"/>
  <c r="A306" i="13" s="1"/>
  <c r="P305" i="13"/>
  <c r="O305" i="13"/>
  <c r="N305" i="13"/>
  <c r="M305" i="13"/>
  <c r="L305" i="13"/>
  <c r="K305" i="13"/>
  <c r="J305" i="13"/>
  <c r="I305" i="13"/>
  <c r="H305" i="13"/>
  <c r="G305" i="13"/>
  <c r="F305" i="13"/>
  <c r="E305" i="13"/>
  <c r="D305" i="13"/>
  <c r="C305" i="13"/>
  <c r="B305" i="13"/>
  <c r="P304" i="13"/>
  <c r="O304" i="13"/>
  <c r="N304" i="13"/>
  <c r="M304" i="13"/>
  <c r="L304" i="13"/>
  <c r="K304" i="13"/>
  <c r="J304" i="13"/>
  <c r="I304" i="13"/>
  <c r="H304" i="13"/>
  <c r="G304" i="13"/>
  <c r="F304" i="13"/>
  <c r="E304" i="13"/>
  <c r="D304" i="13"/>
  <c r="C304" i="13"/>
  <c r="B304" i="13"/>
  <c r="A304" i="13" s="1"/>
  <c r="P303" i="13"/>
  <c r="O303" i="13"/>
  <c r="N303" i="13"/>
  <c r="M303" i="13"/>
  <c r="L303" i="13"/>
  <c r="K303" i="13"/>
  <c r="J303" i="13"/>
  <c r="I303" i="13"/>
  <c r="H303" i="13"/>
  <c r="G303" i="13"/>
  <c r="F303" i="13"/>
  <c r="E303" i="13"/>
  <c r="D303" i="13"/>
  <c r="C303" i="13"/>
  <c r="B303" i="13"/>
  <c r="A303" i="13" s="1"/>
  <c r="P302" i="13"/>
  <c r="O302" i="13"/>
  <c r="N302" i="13"/>
  <c r="M302" i="13"/>
  <c r="L302" i="13"/>
  <c r="K302" i="13"/>
  <c r="J302" i="13"/>
  <c r="I302" i="13"/>
  <c r="H302" i="13"/>
  <c r="G302" i="13"/>
  <c r="F302" i="13"/>
  <c r="E302" i="13"/>
  <c r="D302" i="13"/>
  <c r="C302" i="13"/>
  <c r="B302" i="13"/>
  <c r="A302" i="13" s="1"/>
  <c r="P301" i="13"/>
  <c r="O301" i="13"/>
  <c r="N301" i="13"/>
  <c r="M301" i="13"/>
  <c r="L301" i="13"/>
  <c r="K301" i="13"/>
  <c r="J301" i="13"/>
  <c r="I301" i="13"/>
  <c r="H301" i="13"/>
  <c r="G301" i="13"/>
  <c r="F301" i="13"/>
  <c r="E301" i="13"/>
  <c r="D301" i="13"/>
  <c r="C301" i="13"/>
  <c r="B301" i="13"/>
  <c r="A301" i="13" s="1"/>
  <c r="P300" i="13"/>
  <c r="O300" i="13"/>
  <c r="N300" i="13"/>
  <c r="M300" i="13"/>
  <c r="L300" i="13"/>
  <c r="K300" i="13"/>
  <c r="J300" i="13"/>
  <c r="I300" i="13"/>
  <c r="H300" i="13"/>
  <c r="G300" i="13"/>
  <c r="F300" i="13"/>
  <c r="E300" i="13"/>
  <c r="D300" i="13"/>
  <c r="C300" i="13"/>
  <c r="B300" i="13"/>
  <c r="A300" i="13" s="1"/>
  <c r="P299" i="13"/>
  <c r="O299" i="13"/>
  <c r="N299" i="13"/>
  <c r="M299" i="13"/>
  <c r="L299" i="13"/>
  <c r="K299" i="13"/>
  <c r="J299" i="13"/>
  <c r="I299" i="13"/>
  <c r="H299" i="13"/>
  <c r="G299" i="13"/>
  <c r="F299" i="13"/>
  <c r="E299" i="13"/>
  <c r="D299" i="13"/>
  <c r="C299" i="13"/>
  <c r="B299" i="13"/>
  <c r="A299" i="13" s="1"/>
  <c r="P298" i="13"/>
  <c r="O298" i="13"/>
  <c r="N298" i="13"/>
  <c r="M298" i="13"/>
  <c r="L298" i="13"/>
  <c r="K298" i="13"/>
  <c r="J298" i="13"/>
  <c r="I298" i="13"/>
  <c r="H298" i="13"/>
  <c r="G298" i="13"/>
  <c r="F298" i="13"/>
  <c r="E298" i="13"/>
  <c r="D298" i="13"/>
  <c r="C298" i="13"/>
  <c r="B298" i="13"/>
  <c r="A298" i="13" s="1"/>
  <c r="P297" i="13"/>
  <c r="O297" i="13"/>
  <c r="N297" i="13"/>
  <c r="M297" i="13"/>
  <c r="L297" i="13"/>
  <c r="K297" i="13"/>
  <c r="J297" i="13"/>
  <c r="I297" i="13"/>
  <c r="H297" i="13"/>
  <c r="G297" i="13"/>
  <c r="F297" i="13"/>
  <c r="E297" i="13"/>
  <c r="D297" i="13"/>
  <c r="C297" i="13"/>
  <c r="B297" i="13"/>
  <c r="P296" i="13"/>
  <c r="O296" i="13"/>
  <c r="N296" i="13"/>
  <c r="M296" i="13"/>
  <c r="L296" i="13"/>
  <c r="K296" i="13"/>
  <c r="J296" i="13"/>
  <c r="I296" i="13"/>
  <c r="H296" i="13"/>
  <c r="G296" i="13"/>
  <c r="F296" i="13"/>
  <c r="E296" i="13"/>
  <c r="D296" i="13"/>
  <c r="C296" i="13"/>
  <c r="B296" i="13"/>
  <c r="A296" i="13" s="1"/>
  <c r="P295" i="13"/>
  <c r="O295" i="13"/>
  <c r="N295" i="13"/>
  <c r="M295" i="13"/>
  <c r="L295" i="13"/>
  <c r="K295" i="13"/>
  <c r="J295" i="13"/>
  <c r="I295" i="13"/>
  <c r="H295" i="13"/>
  <c r="G295" i="13"/>
  <c r="F295" i="13"/>
  <c r="E295" i="13"/>
  <c r="D295" i="13"/>
  <c r="C295" i="13"/>
  <c r="B295" i="13"/>
  <c r="A295" i="13" s="1"/>
  <c r="P294" i="13"/>
  <c r="O294" i="13"/>
  <c r="N294" i="13"/>
  <c r="M294" i="13"/>
  <c r="L294" i="13"/>
  <c r="K294" i="13"/>
  <c r="J294" i="13"/>
  <c r="I294" i="13"/>
  <c r="H294" i="13"/>
  <c r="G294" i="13"/>
  <c r="F294" i="13"/>
  <c r="E294" i="13"/>
  <c r="D294" i="13"/>
  <c r="C294" i="13"/>
  <c r="B294" i="13"/>
  <c r="A294" i="13" s="1"/>
  <c r="P293" i="13"/>
  <c r="O293" i="13"/>
  <c r="N293" i="13"/>
  <c r="M293" i="13"/>
  <c r="L293" i="13"/>
  <c r="K293" i="13"/>
  <c r="J293" i="13"/>
  <c r="I293" i="13"/>
  <c r="H293" i="13"/>
  <c r="G293" i="13"/>
  <c r="F293" i="13"/>
  <c r="E293" i="13"/>
  <c r="D293" i="13"/>
  <c r="C293" i="13"/>
  <c r="B293" i="13"/>
  <c r="A293" i="13" s="1"/>
  <c r="P292" i="13"/>
  <c r="O292" i="13"/>
  <c r="N292" i="13"/>
  <c r="M292" i="13"/>
  <c r="L292" i="13"/>
  <c r="K292" i="13"/>
  <c r="J292" i="13"/>
  <c r="I292" i="13"/>
  <c r="H292" i="13"/>
  <c r="G292" i="13"/>
  <c r="F292" i="13"/>
  <c r="E292" i="13"/>
  <c r="D292" i="13"/>
  <c r="C292" i="13"/>
  <c r="B292" i="13"/>
  <c r="A292" i="13" s="1"/>
  <c r="P291" i="13"/>
  <c r="O291" i="13"/>
  <c r="N291" i="13"/>
  <c r="M291" i="13"/>
  <c r="L291" i="13"/>
  <c r="K291" i="13"/>
  <c r="J291" i="13"/>
  <c r="I291" i="13"/>
  <c r="H291" i="13"/>
  <c r="G291" i="13"/>
  <c r="F291" i="13"/>
  <c r="E291" i="13"/>
  <c r="D291" i="13"/>
  <c r="C291" i="13"/>
  <c r="B291" i="13"/>
  <c r="A291" i="13" s="1"/>
  <c r="P290" i="13"/>
  <c r="O290" i="13"/>
  <c r="N290" i="13"/>
  <c r="M290" i="13"/>
  <c r="L290" i="13"/>
  <c r="K290" i="13"/>
  <c r="J290" i="13"/>
  <c r="I290" i="13"/>
  <c r="H290" i="13"/>
  <c r="G290" i="13"/>
  <c r="F290" i="13"/>
  <c r="E290" i="13"/>
  <c r="D290" i="13"/>
  <c r="C290" i="13"/>
  <c r="B290" i="13"/>
  <c r="A290" i="13" s="1"/>
  <c r="P289" i="13"/>
  <c r="O289" i="13"/>
  <c r="N289" i="13"/>
  <c r="M289" i="13"/>
  <c r="L289" i="13"/>
  <c r="K289" i="13"/>
  <c r="J289" i="13"/>
  <c r="I289" i="13"/>
  <c r="H289" i="13"/>
  <c r="G289" i="13"/>
  <c r="F289" i="13"/>
  <c r="E289" i="13"/>
  <c r="D289" i="13"/>
  <c r="C289" i="13"/>
  <c r="B289" i="13"/>
  <c r="A289" i="13" s="1"/>
  <c r="P288" i="13"/>
  <c r="O288" i="13"/>
  <c r="N288" i="13"/>
  <c r="M288" i="13"/>
  <c r="L288" i="13"/>
  <c r="K288" i="13"/>
  <c r="J288" i="13"/>
  <c r="I288" i="13"/>
  <c r="H288" i="13"/>
  <c r="G288" i="13"/>
  <c r="F288" i="13"/>
  <c r="E288" i="13"/>
  <c r="D288" i="13"/>
  <c r="C288" i="13"/>
  <c r="B288" i="13"/>
  <c r="A288" i="13" s="1"/>
  <c r="P287" i="13"/>
  <c r="O287" i="13"/>
  <c r="N287" i="13"/>
  <c r="M287" i="13"/>
  <c r="L287" i="13"/>
  <c r="K287" i="13"/>
  <c r="J287" i="13"/>
  <c r="I287" i="13"/>
  <c r="H287" i="13"/>
  <c r="G287" i="13"/>
  <c r="F287" i="13"/>
  <c r="E287" i="13"/>
  <c r="D287" i="13"/>
  <c r="C287" i="13"/>
  <c r="B287" i="13"/>
  <c r="A287" i="13" s="1"/>
  <c r="P286" i="13"/>
  <c r="O286" i="13"/>
  <c r="N286" i="13"/>
  <c r="M286" i="13"/>
  <c r="L286" i="13"/>
  <c r="K286" i="13"/>
  <c r="J286" i="13"/>
  <c r="I286" i="13"/>
  <c r="H286" i="13"/>
  <c r="G286" i="13"/>
  <c r="F286" i="13"/>
  <c r="E286" i="13"/>
  <c r="D286" i="13"/>
  <c r="C286" i="13"/>
  <c r="B286" i="13"/>
  <c r="A286" i="13" s="1"/>
  <c r="P285" i="13"/>
  <c r="O285" i="13"/>
  <c r="N285" i="13"/>
  <c r="M285" i="13"/>
  <c r="L285" i="13"/>
  <c r="K285" i="13"/>
  <c r="J285" i="13"/>
  <c r="I285" i="13"/>
  <c r="H285" i="13"/>
  <c r="G285" i="13"/>
  <c r="F285" i="13"/>
  <c r="E285" i="13"/>
  <c r="D285" i="13"/>
  <c r="C285" i="13"/>
  <c r="B285" i="13"/>
  <c r="A285" i="13" s="1"/>
  <c r="P284" i="13"/>
  <c r="O284" i="13"/>
  <c r="N284" i="13"/>
  <c r="M284" i="13"/>
  <c r="L284" i="13"/>
  <c r="K284" i="13"/>
  <c r="J284" i="13"/>
  <c r="I284" i="13"/>
  <c r="H284" i="13"/>
  <c r="G284" i="13"/>
  <c r="F284" i="13"/>
  <c r="E284" i="13"/>
  <c r="D284" i="13"/>
  <c r="C284" i="13"/>
  <c r="B284" i="13"/>
  <c r="A284" i="13" s="1"/>
  <c r="P283" i="13"/>
  <c r="O283" i="13"/>
  <c r="N283" i="13"/>
  <c r="M283" i="13"/>
  <c r="L283" i="13"/>
  <c r="K283" i="13"/>
  <c r="J283" i="13"/>
  <c r="I283" i="13"/>
  <c r="H283" i="13"/>
  <c r="G283" i="13"/>
  <c r="F283" i="13"/>
  <c r="E283" i="13"/>
  <c r="D283" i="13"/>
  <c r="C283" i="13"/>
  <c r="B283" i="13"/>
  <c r="A283" i="13" s="1"/>
  <c r="P282" i="13"/>
  <c r="O282" i="13"/>
  <c r="N282" i="13"/>
  <c r="M282" i="13"/>
  <c r="L282" i="13"/>
  <c r="K282" i="13"/>
  <c r="J282" i="13"/>
  <c r="I282" i="13"/>
  <c r="H282" i="13"/>
  <c r="G282" i="13"/>
  <c r="F282" i="13"/>
  <c r="E282" i="13"/>
  <c r="D282" i="13"/>
  <c r="C282" i="13"/>
  <c r="B282" i="13"/>
  <c r="A282" i="13" s="1"/>
  <c r="P281" i="13"/>
  <c r="O281" i="13"/>
  <c r="N281" i="13"/>
  <c r="M281" i="13"/>
  <c r="L281" i="13"/>
  <c r="K281" i="13"/>
  <c r="J281" i="13"/>
  <c r="I281" i="13"/>
  <c r="H281" i="13"/>
  <c r="G281" i="13"/>
  <c r="F281" i="13"/>
  <c r="E281" i="13"/>
  <c r="D281" i="13"/>
  <c r="C281" i="13"/>
  <c r="B281" i="13"/>
  <c r="A281" i="13" s="1"/>
  <c r="P280" i="13"/>
  <c r="O280" i="13"/>
  <c r="N280" i="13"/>
  <c r="M280" i="13"/>
  <c r="L280" i="13"/>
  <c r="K280" i="13"/>
  <c r="J280" i="13"/>
  <c r="I280" i="13"/>
  <c r="H280" i="13"/>
  <c r="G280" i="13"/>
  <c r="F280" i="13"/>
  <c r="E280" i="13"/>
  <c r="D280" i="13"/>
  <c r="C280" i="13"/>
  <c r="B280" i="13"/>
  <c r="A280" i="13" s="1"/>
  <c r="P279" i="13"/>
  <c r="O279" i="13"/>
  <c r="N279" i="13"/>
  <c r="M279" i="13"/>
  <c r="L279" i="13"/>
  <c r="K279" i="13"/>
  <c r="J279" i="13"/>
  <c r="I279" i="13"/>
  <c r="H279" i="13"/>
  <c r="G279" i="13"/>
  <c r="F279" i="13"/>
  <c r="E279" i="13"/>
  <c r="D279" i="13"/>
  <c r="C279" i="13"/>
  <c r="B279" i="13"/>
  <c r="A279" i="13" s="1"/>
  <c r="P278" i="13"/>
  <c r="O278" i="13"/>
  <c r="N278" i="13"/>
  <c r="M278" i="13"/>
  <c r="L278" i="13"/>
  <c r="K278" i="13"/>
  <c r="J278" i="13"/>
  <c r="I278" i="13"/>
  <c r="H278" i="13"/>
  <c r="G278" i="13"/>
  <c r="F278" i="13"/>
  <c r="E278" i="13"/>
  <c r="D278" i="13"/>
  <c r="C278" i="13"/>
  <c r="B278" i="13"/>
  <c r="A278" i="13" s="1"/>
  <c r="P277" i="13"/>
  <c r="O277" i="13"/>
  <c r="N277" i="13"/>
  <c r="M277" i="13"/>
  <c r="L277" i="13"/>
  <c r="K277" i="13"/>
  <c r="J277" i="13"/>
  <c r="I277" i="13"/>
  <c r="H277" i="13"/>
  <c r="G277" i="13"/>
  <c r="F277" i="13"/>
  <c r="E277" i="13"/>
  <c r="D277" i="13"/>
  <c r="C277" i="13"/>
  <c r="B277" i="13"/>
  <c r="A277" i="13" s="1"/>
  <c r="P276" i="13"/>
  <c r="O276" i="13"/>
  <c r="N276" i="13"/>
  <c r="M276" i="13"/>
  <c r="L276" i="13"/>
  <c r="K276" i="13"/>
  <c r="J276" i="13"/>
  <c r="I276" i="13"/>
  <c r="H276" i="13"/>
  <c r="G276" i="13"/>
  <c r="F276" i="13"/>
  <c r="E276" i="13"/>
  <c r="D276" i="13"/>
  <c r="C276" i="13"/>
  <c r="B276" i="13"/>
  <c r="A276" i="13" s="1"/>
  <c r="P275" i="13"/>
  <c r="O275" i="13"/>
  <c r="N275" i="13"/>
  <c r="M275" i="13"/>
  <c r="L275" i="13"/>
  <c r="K275" i="13"/>
  <c r="J275" i="13"/>
  <c r="I275" i="13"/>
  <c r="H275" i="13"/>
  <c r="G275" i="13"/>
  <c r="F275" i="13"/>
  <c r="E275" i="13"/>
  <c r="D275" i="13"/>
  <c r="C275" i="13"/>
  <c r="B275" i="13"/>
  <c r="A275" i="13" s="1"/>
  <c r="P274" i="13"/>
  <c r="O274" i="13"/>
  <c r="N274" i="13"/>
  <c r="M274" i="13"/>
  <c r="L274" i="13"/>
  <c r="K274" i="13"/>
  <c r="J274" i="13"/>
  <c r="I274" i="13"/>
  <c r="H274" i="13"/>
  <c r="G274" i="13"/>
  <c r="F274" i="13"/>
  <c r="E274" i="13"/>
  <c r="D274" i="13"/>
  <c r="C274" i="13"/>
  <c r="B274" i="13"/>
  <c r="A274" i="13" s="1"/>
  <c r="P273" i="13"/>
  <c r="O273" i="13"/>
  <c r="N273" i="13"/>
  <c r="M273" i="13"/>
  <c r="L273" i="13"/>
  <c r="K273" i="13"/>
  <c r="J273" i="13"/>
  <c r="I273" i="13"/>
  <c r="H273" i="13"/>
  <c r="G273" i="13"/>
  <c r="F273" i="13"/>
  <c r="E273" i="13"/>
  <c r="D273" i="13"/>
  <c r="C273" i="13"/>
  <c r="B273" i="13"/>
  <c r="P272" i="13"/>
  <c r="O272" i="13"/>
  <c r="N272" i="13"/>
  <c r="M272" i="13"/>
  <c r="L272" i="13"/>
  <c r="K272" i="13"/>
  <c r="J272" i="13"/>
  <c r="I272" i="13"/>
  <c r="H272" i="13"/>
  <c r="G272" i="13"/>
  <c r="F272" i="13"/>
  <c r="E272" i="13"/>
  <c r="D272" i="13"/>
  <c r="C272" i="13"/>
  <c r="B272" i="13"/>
  <c r="A272" i="13" s="1"/>
  <c r="P271" i="13"/>
  <c r="O271" i="13"/>
  <c r="N271" i="13"/>
  <c r="M271" i="13"/>
  <c r="L271" i="13"/>
  <c r="K271" i="13"/>
  <c r="J271" i="13"/>
  <c r="I271" i="13"/>
  <c r="H271" i="13"/>
  <c r="G271" i="13"/>
  <c r="F271" i="13"/>
  <c r="E271" i="13"/>
  <c r="D271" i="13"/>
  <c r="C271" i="13"/>
  <c r="B271" i="13"/>
  <c r="A271" i="13" s="1"/>
  <c r="P270" i="13"/>
  <c r="O270" i="13"/>
  <c r="N270" i="13"/>
  <c r="M270" i="13"/>
  <c r="L270" i="13"/>
  <c r="K270" i="13"/>
  <c r="J270" i="13"/>
  <c r="I270" i="13"/>
  <c r="H270" i="13"/>
  <c r="G270" i="13"/>
  <c r="F270" i="13"/>
  <c r="E270" i="13"/>
  <c r="D270" i="13"/>
  <c r="C270" i="13"/>
  <c r="B270" i="13"/>
  <c r="A270" i="13" s="1"/>
  <c r="P269" i="13"/>
  <c r="O269" i="13"/>
  <c r="N269" i="13"/>
  <c r="M269" i="13"/>
  <c r="L269" i="13"/>
  <c r="K269" i="13"/>
  <c r="J269" i="13"/>
  <c r="I269" i="13"/>
  <c r="H269" i="13"/>
  <c r="G269" i="13"/>
  <c r="F269" i="13"/>
  <c r="E269" i="13"/>
  <c r="D269" i="13"/>
  <c r="C269" i="13"/>
  <c r="B269" i="13"/>
  <c r="A269" i="13" s="1"/>
  <c r="P268" i="13"/>
  <c r="O268" i="13"/>
  <c r="N268" i="13"/>
  <c r="M268" i="13"/>
  <c r="L268" i="13"/>
  <c r="K268" i="13"/>
  <c r="J268" i="13"/>
  <c r="I268" i="13"/>
  <c r="H268" i="13"/>
  <c r="G268" i="13"/>
  <c r="F268" i="13"/>
  <c r="E268" i="13"/>
  <c r="D268" i="13"/>
  <c r="C268" i="13"/>
  <c r="B268" i="13"/>
  <c r="A268" i="13" s="1"/>
  <c r="P267" i="13"/>
  <c r="O267" i="13"/>
  <c r="N267" i="13"/>
  <c r="M267" i="13"/>
  <c r="L267" i="13"/>
  <c r="K267" i="13"/>
  <c r="J267" i="13"/>
  <c r="I267" i="13"/>
  <c r="H267" i="13"/>
  <c r="G267" i="13"/>
  <c r="F267" i="13"/>
  <c r="E267" i="13"/>
  <c r="D267" i="13"/>
  <c r="C267" i="13"/>
  <c r="B267" i="13"/>
  <c r="A267" i="13" s="1"/>
  <c r="P266" i="13"/>
  <c r="O266" i="13"/>
  <c r="N266" i="13"/>
  <c r="M266" i="13"/>
  <c r="L266" i="13"/>
  <c r="K266" i="13"/>
  <c r="J266" i="13"/>
  <c r="I266" i="13"/>
  <c r="H266" i="13"/>
  <c r="G266" i="13"/>
  <c r="F266" i="13"/>
  <c r="E266" i="13"/>
  <c r="D266" i="13"/>
  <c r="C266" i="13"/>
  <c r="B266" i="13"/>
  <c r="A266" i="13" s="1"/>
  <c r="P265" i="13"/>
  <c r="O265" i="13"/>
  <c r="N265" i="13"/>
  <c r="M265" i="13"/>
  <c r="L265" i="13"/>
  <c r="K265" i="13"/>
  <c r="J265" i="13"/>
  <c r="I265" i="13"/>
  <c r="H265" i="13"/>
  <c r="G265" i="13"/>
  <c r="F265" i="13"/>
  <c r="E265" i="13"/>
  <c r="D265" i="13"/>
  <c r="C265" i="13"/>
  <c r="B265" i="13"/>
  <c r="A265" i="13" s="1"/>
  <c r="P264" i="13"/>
  <c r="O264" i="13"/>
  <c r="N264" i="13"/>
  <c r="M264" i="13"/>
  <c r="L264" i="13"/>
  <c r="K264" i="13"/>
  <c r="J264" i="13"/>
  <c r="I264" i="13"/>
  <c r="H264" i="13"/>
  <c r="G264" i="13"/>
  <c r="F264" i="13"/>
  <c r="E264" i="13"/>
  <c r="D264" i="13"/>
  <c r="C264" i="13"/>
  <c r="B264" i="13"/>
  <c r="A264" i="13" s="1"/>
  <c r="P263" i="13"/>
  <c r="O263" i="13"/>
  <c r="N263" i="13"/>
  <c r="M263" i="13"/>
  <c r="L263" i="13"/>
  <c r="K263" i="13"/>
  <c r="J263" i="13"/>
  <c r="I263" i="13"/>
  <c r="H263" i="13"/>
  <c r="G263" i="13"/>
  <c r="F263" i="13"/>
  <c r="E263" i="13"/>
  <c r="D263" i="13"/>
  <c r="C263" i="13"/>
  <c r="B263" i="13"/>
  <c r="A263" i="13" s="1"/>
  <c r="P262" i="13"/>
  <c r="O262" i="13"/>
  <c r="N262" i="13"/>
  <c r="M262" i="13"/>
  <c r="L262" i="13"/>
  <c r="K262" i="13"/>
  <c r="J262" i="13"/>
  <c r="I262" i="13"/>
  <c r="H262" i="13"/>
  <c r="G262" i="13"/>
  <c r="F262" i="13"/>
  <c r="E262" i="13"/>
  <c r="D262" i="13"/>
  <c r="C262" i="13"/>
  <c r="B262" i="13"/>
  <c r="A262" i="13" s="1"/>
  <c r="P261" i="13"/>
  <c r="O261" i="13"/>
  <c r="N261" i="13"/>
  <c r="M261" i="13"/>
  <c r="L261" i="13"/>
  <c r="K261" i="13"/>
  <c r="J261" i="13"/>
  <c r="I261" i="13"/>
  <c r="H261" i="13"/>
  <c r="G261" i="13"/>
  <c r="F261" i="13"/>
  <c r="E261" i="13"/>
  <c r="D261" i="13"/>
  <c r="C261" i="13"/>
  <c r="B261" i="13"/>
  <c r="A261" i="13" s="1"/>
  <c r="P260" i="13"/>
  <c r="O260" i="13"/>
  <c r="N260" i="13"/>
  <c r="M260" i="13"/>
  <c r="L260" i="13"/>
  <c r="K260" i="13"/>
  <c r="J260" i="13"/>
  <c r="I260" i="13"/>
  <c r="H260" i="13"/>
  <c r="G260" i="13"/>
  <c r="F260" i="13"/>
  <c r="E260" i="13"/>
  <c r="D260" i="13"/>
  <c r="C260" i="13"/>
  <c r="B260" i="13"/>
  <c r="A260" i="13" s="1"/>
  <c r="P259" i="13"/>
  <c r="O259" i="13"/>
  <c r="N259" i="13"/>
  <c r="M259" i="13"/>
  <c r="L259" i="13"/>
  <c r="K259" i="13"/>
  <c r="J259" i="13"/>
  <c r="I259" i="13"/>
  <c r="H259" i="13"/>
  <c r="G259" i="13"/>
  <c r="F259" i="13"/>
  <c r="E259" i="13"/>
  <c r="D259" i="13"/>
  <c r="C259" i="13"/>
  <c r="B259" i="13"/>
  <c r="A259" i="13" s="1"/>
  <c r="P258" i="13"/>
  <c r="O258" i="13"/>
  <c r="N258" i="13"/>
  <c r="M258" i="13"/>
  <c r="L258" i="13"/>
  <c r="K258" i="13"/>
  <c r="J258" i="13"/>
  <c r="I258" i="13"/>
  <c r="H258" i="13"/>
  <c r="G258" i="13"/>
  <c r="F258" i="13"/>
  <c r="E258" i="13"/>
  <c r="D258" i="13"/>
  <c r="C258" i="13"/>
  <c r="B258" i="13"/>
  <c r="A258" i="13" s="1"/>
  <c r="P257" i="13"/>
  <c r="O257" i="13"/>
  <c r="N257" i="13"/>
  <c r="M257" i="13"/>
  <c r="L257" i="13"/>
  <c r="K257" i="13"/>
  <c r="J257" i="13"/>
  <c r="I257" i="13"/>
  <c r="H257" i="13"/>
  <c r="G257" i="13"/>
  <c r="F257" i="13"/>
  <c r="E257" i="13"/>
  <c r="D257" i="13"/>
  <c r="C257" i="13"/>
  <c r="B257" i="13"/>
  <c r="A257" i="13" s="1"/>
  <c r="P256" i="13"/>
  <c r="O256" i="13"/>
  <c r="N256" i="13"/>
  <c r="M256" i="13"/>
  <c r="L256" i="13"/>
  <c r="K256" i="13"/>
  <c r="J256" i="13"/>
  <c r="I256" i="13"/>
  <c r="H256" i="13"/>
  <c r="G256" i="13"/>
  <c r="F256" i="13"/>
  <c r="E256" i="13"/>
  <c r="D256" i="13"/>
  <c r="C256" i="13"/>
  <c r="B256" i="13"/>
  <c r="A256" i="13" s="1"/>
  <c r="P255" i="13"/>
  <c r="O255" i="13"/>
  <c r="N255" i="13"/>
  <c r="M255" i="13"/>
  <c r="L255" i="13"/>
  <c r="K255" i="13"/>
  <c r="J255" i="13"/>
  <c r="I255" i="13"/>
  <c r="H255" i="13"/>
  <c r="G255" i="13"/>
  <c r="F255" i="13"/>
  <c r="E255" i="13"/>
  <c r="D255" i="13"/>
  <c r="C255" i="13"/>
  <c r="B255" i="13"/>
  <c r="A255" i="13" s="1"/>
  <c r="P254" i="13"/>
  <c r="O254" i="13"/>
  <c r="N254" i="13"/>
  <c r="M254" i="13"/>
  <c r="L254" i="13"/>
  <c r="K254" i="13"/>
  <c r="J254" i="13"/>
  <c r="I254" i="13"/>
  <c r="H254" i="13"/>
  <c r="G254" i="13"/>
  <c r="F254" i="13"/>
  <c r="E254" i="13"/>
  <c r="D254" i="13"/>
  <c r="C254" i="13"/>
  <c r="B254" i="13"/>
  <c r="A254" i="13" s="1"/>
  <c r="P253" i="13"/>
  <c r="O253" i="13"/>
  <c r="N253" i="13"/>
  <c r="M253" i="13"/>
  <c r="L253" i="13"/>
  <c r="K253" i="13"/>
  <c r="J253" i="13"/>
  <c r="I253" i="13"/>
  <c r="H253" i="13"/>
  <c r="G253" i="13"/>
  <c r="F253" i="13"/>
  <c r="E253" i="13"/>
  <c r="D253" i="13"/>
  <c r="C253" i="13"/>
  <c r="B253" i="13"/>
  <c r="P252" i="13"/>
  <c r="O252" i="13"/>
  <c r="N252" i="13"/>
  <c r="M252" i="13"/>
  <c r="L252" i="13"/>
  <c r="K252" i="13"/>
  <c r="J252" i="13"/>
  <c r="I252" i="13"/>
  <c r="H252" i="13"/>
  <c r="G252" i="13"/>
  <c r="F252" i="13"/>
  <c r="E252" i="13"/>
  <c r="D252" i="13"/>
  <c r="C252" i="13"/>
  <c r="B252" i="13"/>
  <c r="A252" i="13" s="1"/>
  <c r="P251" i="13"/>
  <c r="O251" i="13"/>
  <c r="N251" i="13"/>
  <c r="M251" i="13"/>
  <c r="L251" i="13"/>
  <c r="K251" i="13"/>
  <c r="J251" i="13"/>
  <c r="I251" i="13"/>
  <c r="H251" i="13"/>
  <c r="G251" i="13"/>
  <c r="F251" i="13"/>
  <c r="E251" i="13"/>
  <c r="D251" i="13"/>
  <c r="C251" i="13"/>
  <c r="B251" i="13"/>
  <c r="A251" i="13" s="1"/>
  <c r="P250" i="13"/>
  <c r="O250" i="13"/>
  <c r="N250" i="13"/>
  <c r="M250" i="13"/>
  <c r="L250" i="13"/>
  <c r="K250" i="13"/>
  <c r="J250" i="13"/>
  <c r="I250" i="13"/>
  <c r="H250" i="13"/>
  <c r="G250" i="13"/>
  <c r="F250" i="13"/>
  <c r="E250" i="13"/>
  <c r="D250" i="13"/>
  <c r="C250" i="13"/>
  <c r="B250" i="13"/>
  <c r="A250" i="13" s="1"/>
  <c r="P249" i="13"/>
  <c r="O249" i="13"/>
  <c r="N249" i="13"/>
  <c r="M249" i="13"/>
  <c r="L249" i="13"/>
  <c r="K249" i="13"/>
  <c r="J249" i="13"/>
  <c r="I249" i="13"/>
  <c r="H249" i="13"/>
  <c r="G249" i="13"/>
  <c r="F249" i="13"/>
  <c r="E249" i="13"/>
  <c r="D249" i="13"/>
  <c r="C249" i="13"/>
  <c r="B249" i="13"/>
  <c r="A249" i="13" s="1"/>
  <c r="P248" i="13"/>
  <c r="O248" i="13"/>
  <c r="N248" i="13"/>
  <c r="M248" i="13"/>
  <c r="L248" i="13"/>
  <c r="K248" i="13"/>
  <c r="J248" i="13"/>
  <c r="I248" i="13"/>
  <c r="H248" i="13"/>
  <c r="G248" i="13"/>
  <c r="F248" i="13"/>
  <c r="E248" i="13"/>
  <c r="D248" i="13"/>
  <c r="C248" i="13"/>
  <c r="B248" i="13"/>
  <c r="A248" i="13" s="1"/>
  <c r="P247" i="13"/>
  <c r="O247" i="13"/>
  <c r="N247" i="13"/>
  <c r="M247" i="13"/>
  <c r="L247" i="13"/>
  <c r="K247" i="13"/>
  <c r="J247" i="13"/>
  <c r="I247" i="13"/>
  <c r="H247" i="13"/>
  <c r="G247" i="13"/>
  <c r="F247" i="13"/>
  <c r="E247" i="13"/>
  <c r="D247" i="13"/>
  <c r="C247" i="13"/>
  <c r="B247" i="13"/>
  <c r="A247" i="13" s="1"/>
  <c r="P246" i="13"/>
  <c r="O246" i="13"/>
  <c r="N246" i="13"/>
  <c r="M246" i="13"/>
  <c r="L246" i="13"/>
  <c r="K246" i="13"/>
  <c r="J246" i="13"/>
  <c r="I246" i="13"/>
  <c r="H246" i="13"/>
  <c r="G246" i="13"/>
  <c r="F246" i="13"/>
  <c r="E246" i="13"/>
  <c r="D246" i="13"/>
  <c r="C246" i="13"/>
  <c r="B246" i="13"/>
  <c r="A246" i="13" s="1"/>
  <c r="P245" i="13"/>
  <c r="O245" i="13"/>
  <c r="N245" i="13"/>
  <c r="M245" i="13"/>
  <c r="L245" i="13"/>
  <c r="K245" i="13"/>
  <c r="J245" i="13"/>
  <c r="I245" i="13"/>
  <c r="H245" i="13"/>
  <c r="G245" i="13"/>
  <c r="F245" i="13"/>
  <c r="E245" i="13"/>
  <c r="D245" i="13"/>
  <c r="C245" i="13"/>
  <c r="B245" i="13"/>
  <c r="A245" i="13" s="1"/>
  <c r="P244" i="13"/>
  <c r="O244" i="13"/>
  <c r="N244" i="13"/>
  <c r="M244" i="13"/>
  <c r="L244" i="13"/>
  <c r="K244" i="13"/>
  <c r="J244" i="13"/>
  <c r="I244" i="13"/>
  <c r="H244" i="13"/>
  <c r="G244" i="13"/>
  <c r="F244" i="13"/>
  <c r="E244" i="13"/>
  <c r="D244" i="13"/>
  <c r="C244" i="13"/>
  <c r="B244" i="13"/>
  <c r="A244" i="13" s="1"/>
  <c r="P243" i="13"/>
  <c r="O243" i="13"/>
  <c r="N243" i="13"/>
  <c r="M243" i="13"/>
  <c r="L243" i="13"/>
  <c r="K243" i="13"/>
  <c r="J243" i="13"/>
  <c r="I243" i="13"/>
  <c r="H243" i="13"/>
  <c r="G243" i="13"/>
  <c r="F243" i="13"/>
  <c r="E243" i="13"/>
  <c r="D243" i="13"/>
  <c r="C243" i="13"/>
  <c r="B243" i="13"/>
  <c r="A243" i="13" s="1"/>
  <c r="P242" i="13"/>
  <c r="O242" i="13"/>
  <c r="N242" i="13"/>
  <c r="M242" i="13"/>
  <c r="L242" i="13"/>
  <c r="K242" i="13"/>
  <c r="J242" i="13"/>
  <c r="I242" i="13"/>
  <c r="H242" i="13"/>
  <c r="G242" i="13"/>
  <c r="F242" i="13"/>
  <c r="E242" i="13"/>
  <c r="D242" i="13"/>
  <c r="C242" i="13"/>
  <c r="B242" i="13"/>
  <c r="A242" i="13" s="1"/>
  <c r="P241" i="13"/>
  <c r="O241" i="13"/>
  <c r="N241" i="13"/>
  <c r="M241" i="13"/>
  <c r="L241" i="13"/>
  <c r="K241" i="13"/>
  <c r="J241" i="13"/>
  <c r="I241" i="13"/>
  <c r="H241" i="13"/>
  <c r="G241" i="13"/>
  <c r="F241" i="13"/>
  <c r="E241" i="13"/>
  <c r="D241" i="13"/>
  <c r="C241" i="13"/>
  <c r="B241" i="13"/>
  <c r="A241" i="13" s="1"/>
  <c r="P240" i="13"/>
  <c r="O240" i="13"/>
  <c r="N240" i="13"/>
  <c r="M240" i="13"/>
  <c r="L240" i="13"/>
  <c r="K240" i="13"/>
  <c r="J240" i="13"/>
  <c r="I240" i="13"/>
  <c r="H240" i="13"/>
  <c r="G240" i="13"/>
  <c r="F240" i="13"/>
  <c r="E240" i="13"/>
  <c r="D240" i="13"/>
  <c r="C240" i="13"/>
  <c r="B240" i="13"/>
  <c r="A240" i="13" s="1"/>
  <c r="P239" i="13"/>
  <c r="O239" i="13"/>
  <c r="N239" i="13"/>
  <c r="M239" i="13"/>
  <c r="L239" i="13"/>
  <c r="K239" i="13"/>
  <c r="J239" i="13"/>
  <c r="I239" i="13"/>
  <c r="H239" i="13"/>
  <c r="G239" i="13"/>
  <c r="F239" i="13"/>
  <c r="E239" i="13"/>
  <c r="D239" i="13"/>
  <c r="C239" i="13"/>
  <c r="B239" i="13"/>
  <c r="A239" i="13" s="1"/>
  <c r="P238" i="13"/>
  <c r="O238" i="13"/>
  <c r="N238" i="13"/>
  <c r="M238" i="13"/>
  <c r="L238" i="13"/>
  <c r="K238" i="13"/>
  <c r="J238" i="13"/>
  <c r="I238" i="13"/>
  <c r="H238" i="13"/>
  <c r="G238" i="13"/>
  <c r="F238" i="13"/>
  <c r="E238" i="13"/>
  <c r="D238" i="13"/>
  <c r="C238" i="13"/>
  <c r="B238" i="13"/>
  <c r="A238" i="13" s="1"/>
  <c r="P237" i="13"/>
  <c r="O237" i="13"/>
  <c r="N237" i="13"/>
  <c r="M237" i="13"/>
  <c r="L237" i="13"/>
  <c r="K237" i="13"/>
  <c r="J237" i="13"/>
  <c r="I237" i="13"/>
  <c r="H237" i="13"/>
  <c r="G237" i="13"/>
  <c r="F237" i="13"/>
  <c r="E237" i="13"/>
  <c r="D237" i="13"/>
  <c r="C237" i="13"/>
  <c r="B237" i="13"/>
  <c r="P236" i="13"/>
  <c r="O236" i="13"/>
  <c r="N236" i="13"/>
  <c r="M236" i="13"/>
  <c r="L236" i="13"/>
  <c r="K236" i="13"/>
  <c r="J236" i="13"/>
  <c r="I236" i="13"/>
  <c r="H236" i="13"/>
  <c r="G236" i="13"/>
  <c r="F236" i="13"/>
  <c r="E236" i="13"/>
  <c r="D236" i="13"/>
  <c r="C236" i="13"/>
  <c r="B236" i="13"/>
  <c r="A236" i="13" s="1"/>
  <c r="P235" i="13"/>
  <c r="O235" i="13"/>
  <c r="N235" i="13"/>
  <c r="M235" i="13"/>
  <c r="L235" i="13"/>
  <c r="K235" i="13"/>
  <c r="J235" i="13"/>
  <c r="I235" i="13"/>
  <c r="H235" i="13"/>
  <c r="G235" i="13"/>
  <c r="F235" i="13"/>
  <c r="E235" i="13"/>
  <c r="D235" i="13"/>
  <c r="C235" i="13"/>
  <c r="B235" i="13"/>
  <c r="A235" i="13" s="1"/>
  <c r="P234" i="13"/>
  <c r="O234" i="13"/>
  <c r="N234" i="13"/>
  <c r="M234" i="13"/>
  <c r="L234" i="13"/>
  <c r="K234" i="13"/>
  <c r="J234" i="13"/>
  <c r="I234" i="13"/>
  <c r="H234" i="13"/>
  <c r="G234" i="13"/>
  <c r="F234" i="13"/>
  <c r="E234" i="13"/>
  <c r="D234" i="13"/>
  <c r="C234" i="13"/>
  <c r="B234" i="13"/>
  <c r="A234" i="13" s="1"/>
  <c r="P233" i="13"/>
  <c r="O233" i="13"/>
  <c r="N233" i="13"/>
  <c r="M233" i="13"/>
  <c r="L233" i="13"/>
  <c r="K233" i="13"/>
  <c r="J233" i="13"/>
  <c r="I233" i="13"/>
  <c r="H233" i="13"/>
  <c r="G233" i="13"/>
  <c r="F233" i="13"/>
  <c r="E233" i="13"/>
  <c r="D233" i="13"/>
  <c r="C233" i="13"/>
  <c r="B233" i="13"/>
  <c r="A233" i="13" s="1"/>
  <c r="P232" i="13"/>
  <c r="O232" i="13"/>
  <c r="N232" i="13"/>
  <c r="M232" i="13"/>
  <c r="L232" i="13"/>
  <c r="K232" i="13"/>
  <c r="J232" i="13"/>
  <c r="I232" i="13"/>
  <c r="H232" i="13"/>
  <c r="G232" i="13"/>
  <c r="F232" i="13"/>
  <c r="E232" i="13"/>
  <c r="D232" i="13"/>
  <c r="C232" i="13"/>
  <c r="B232" i="13"/>
  <c r="A232" i="13" s="1"/>
  <c r="P231" i="13"/>
  <c r="O231" i="13"/>
  <c r="N231" i="13"/>
  <c r="M231" i="13"/>
  <c r="L231" i="13"/>
  <c r="K231" i="13"/>
  <c r="J231" i="13"/>
  <c r="I231" i="13"/>
  <c r="H231" i="13"/>
  <c r="G231" i="13"/>
  <c r="F231" i="13"/>
  <c r="E231" i="13"/>
  <c r="D231" i="13"/>
  <c r="C231" i="13"/>
  <c r="B231" i="13"/>
  <c r="A231" i="13" s="1"/>
  <c r="P230" i="13"/>
  <c r="O230" i="13"/>
  <c r="N230" i="13"/>
  <c r="M230" i="13"/>
  <c r="L230" i="13"/>
  <c r="K230" i="13"/>
  <c r="J230" i="13"/>
  <c r="I230" i="13"/>
  <c r="H230" i="13"/>
  <c r="G230" i="13"/>
  <c r="F230" i="13"/>
  <c r="E230" i="13"/>
  <c r="D230" i="13"/>
  <c r="C230" i="13"/>
  <c r="B230" i="13"/>
  <c r="A230" i="13" s="1"/>
  <c r="P229" i="13"/>
  <c r="O229" i="13"/>
  <c r="N229" i="13"/>
  <c r="M229" i="13"/>
  <c r="L229" i="13"/>
  <c r="K229" i="13"/>
  <c r="J229" i="13"/>
  <c r="I229" i="13"/>
  <c r="H229" i="13"/>
  <c r="G229" i="13"/>
  <c r="F229" i="13"/>
  <c r="E229" i="13"/>
  <c r="D229" i="13"/>
  <c r="C229" i="13"/>
  <c r="B229" i="13"/>
  <c r="A229" i="13" s="1"/>
  <c r="P228" i="13"/>
  <c r="O228" i="13"/>
  <c r="N228" i="13"/>
  <c r="M228" i="13"/>
  <c r="L228" i="13"/>
  <c r="K228" i="13"/>
  <c r="J228" i="13"/>
  <c r="I228" i="13"/>
  <c r="H228" i="13"/>
  <c r="G228" i="13"/>
  <c r="F228" i="13"/>
  <c r="E228" i="13"/>
  <c r="D228" i="13"/>
  <c r="C228" i="13"/>
  <c r="B228" i="13"/>
  <c r="A228" i="13" s="1"/>
  <c r="P227" i="13"/>
  <c r="O227" i="13"/>
  <c r="N227" i="13"/>
  <c r="M227" i="13"/>
  <c r="L227" i="13"/>
  <c r="K227" i="13"/>
  <c r="J227" i="13"/>
  <c r="I227" i="13"/>
  <c r="H227" i="13"/>
  <c r="G227" i="13"/>
  <c r="F227" i="13"/>
  <c r="E227" i="13"/>
  <c r="D227" i="13"/>
  <c r="C227" i="13"/>
  <c r="B227" i="13"/>
  <c r="A227" i="13" s="1"/>
  <c r="P226" i="13"/>
  <c r="O226" i="13"/>
  <c r="N226" i="13"/>
  <c r="M226" i="13"/>
  <c r="L226" i="13"/>
  <c r="K226" i="13"/>
  <c r="J226" i="13"/>
  <c r="I226" i="13"/>
  <c r="H226" i="13"/>
  <c r="G226" i="13"/>
  <c r="F226" i="13"/>
  <c r="E226" i="13"/>
  <c r="D226" i="13"/>
  <c r="C226" i="13"/>
  <c r="B226" i="13"/>
  <c r="A226" i="13" s="1"/>
  <c r="P225" i="13"/>
  <c r="O225" i="13"/>
  <c r="N225" i="13"/>
  <c r="M225" i="13"/>
  <c r="L225" i="13"/>
  <c r="K225" i="13"/>
  <c r="J225" i="13"/>
  <c r="I225" i="13"/>
  <c r="H225" i="13"/>
  <c r="G225" i="13"/>
  <c r="F225" i="13"/>
  <c r="E225" i="13"/>
  <c r="D225" i="13"/>
  <c r="C225" i="13"/>
  <c r="B225" i="13"/>
  <c r="A225" i="13" s="1"/>
  <c r="P224" i="13"/>
  <c r="O224" i="13"/>
  <c r="N224" i="13"/>
  <c r="M224" i="13"/>
  <c r="L224" i="13"/>
  <c r="K224" i="13"/>
  <c r="J224" i="13"/>
  <c r="I224" i="13"/>
  <c r="H224" i="13"/>
  <c r="G224" i="13"/>
  <c r="F224" i="13"/>
  <c r="E224" i="13"/>
  <c r="D224" i="13"/>
  <c r="C224" i="13"/>
  <c r="B224" i="13"/>
  <c r="A224" i="13" s="1"/>
  <c r="P223" i="13"/>
  <c r="O223" i="13"/>
  <c r="N223" i="13"/>
  <c r="M223" i="13"/>
  <c r="L223" i="13"/>
  <c r="K223" i="13"/>
  <c r="J223" i="13"/>
  <c r="I223" i="13"/>
  <c r="H223" i="13"/>
  <c r="G223" i="13"/>
  <c r="F223" i="13"/>
  <c r="E223" i="13"/>
  <c r="D223" i="13"/>
  <c r="C223" i="13"/>
  <c r="B223" i="13"/>
  <c r="A223" i="13" s="1"/>
  <c r="P222" i="13"/>
  <c r="O222" i="13"/>
  <c r="N222" i="13"/>
  <c r="M222" i="13"/>
  <c r="L222" i="13"/>
  <c r="K222" i="13"/>
  <c r="J222" i="13"/>
  <c r="I222" i="13"/>
  <c r="H222" i="13"/>
  <c r="G222" i="13"/>
  <c r="F222" i="13"/>
  <c r="E222" i="13"/>
  <c r="D222" i="13"/>
  <c r="C222" i="13"/>
  <c r="B222" i="13"/>
  <c r="A222" i="13" s="1"/>
  <c r="P221" i="13"/>
  <c r="O221" i="13"/>
  <c r="N221" i="13"/>
  <c r="M221" i="13"/>
  <c r="L221" i="13"/>
  <c r="K221" i="13"/>
  <c r="J221" i="13"/>
  <c r="I221" i="13"/>
  <c r="H221" i="13"/>
  <c r="G221" i="13"/>
  <c r="F221" i="13"/>
  <c r="E221" i="13"/>
  <c r="D221" i="13"/>
  <c r="C221" i="13"/>
  <c r="B221" i="13"/>
  <c r="A221" i="13" s="1"/>
  <c r="P220" i="13"/>
  <c r="O220" i="13"/>
  <c r="N220" i="13"/>
  <c r="M220" i="13"/>
  <c r="L220" i="13"/>
  <c r="K220" i="13"/>
  <c r="J220" i="13"/>
  <c r="I220" i="13"/>
  <c r="H220" i="13"/>
  <c r="G220" i="13"/>
  <c r="F220" i="13"/>
  <c r="E220" i="13"/>
  <c r="D220" i="13"/>
  <c r="C220" i="13"/>
  <c r="B220" i="13"/>
  <c r="A220" i="13" s="1"/>
  <c r="P219" i="13"/>
  <c r="O219" i="13"/>
  <c r="N219" i="13"/>
  <c r="M219" i="13"/>
  <c r="L219" i="13"/>
  <c r="K219" i="13"/>
  <c r="J219" i="13"/>
  <c r="I219" i="13"/>
  <c r="H219" i="13"/>
  <c r="G219" i="13"/>
  <c r="F219" i="13"/>
  <c r="E219" i="13"/>
  <c r="D219" i="13"/>
  <c r="C219" i="13"/>
  <c r="B219" i="13"/>
  <c r="A219" i="13" s="1"/>
  <c r="P218" i="13"/>
  <c r="O218" i="13"/>
  <c r="N218" i="13"/>
  <c r="M218" i="13"/>
  <c r="L218" i="13"/>
  <c r="K218" i="13"/>
  <c r="J218" i="13"/>
  <c r="I218" i="13"/>
  <c r="H218" i="13"/>
  <c r="G218" i="13"/>
  <c r="F218" i="13"/>
  <c r="E218" i="13"/>
  <c r="D218" i="13"/>
  <c r="C218" i="13"/>
  <c r="B218" i="13"/>
  <c r="A218" i="13" s="1"/>
  <c r="P217" i="13"/>
  <c r="O217" i="13"/>
  <c r="N217" i="13"/>
  <c r="M217" i="13"/>
  <c r="L217" i="13"/>
  <c r="K217" i="13"/>
  <c r="J217" i="13"/>
  <c r="I217" i="13"/>
  <c r="H217" i="13"/>
  <c r="G217" i="13"/>
  <c r="F217" i="13"/>
  <c r="E217" i="13"/>
  <c r="D217" i="13"/>
  <c r="C217" i="13"/>
  <c r="B217" i="13"/>
  <c r="A217" i="13" s="1"/>
  <c r="P216" i="13"/>
  <c r="O216" i="13"/>
  <c r="N216" i="13"/>
  <c r="M216" i="13"/>
  <c r="L216" i="13"/>
  <c r="K216" i="13"/>
  <c r="J216" i="13"/>
  <c r="I216" i="13"/>
  <c r="H216" i="13"/>
  <c r="G216" i="13"/>
  <c r="F216" i="13"/>
  <c r="E216" i="13"/>
  <c r="D216" i="13"/>
  <c r="C216" i="13"/>
  <c r="B216" i="13"/>
  <c r="A216" i="13" s="1"/>
  <c r="P215" i="13"/>
  <c r="O215" i="13"/>
  <c r="N215" i="13"/>
  <c r="M215" i="13"/>
  <c r="L215" i="13"/>
  <c r="K215" i="13"/>
  <c r="J215" i="13"/>
  <c r="I215" i="13"/>
  <c r="H215" i="13"/>
  <c r="G215" i="13"/>
  <c r="F215" i="13"/>
  <c r="E215" i="13"/>
  <c r="D215" i="13"/>
  <c r="C215" i="13"/>
  <c r="B215" i="13"/>
  <c r="A215" i="13" s="1"/>
  <c r="P214" i="13"/>
  <c r="O214" i="13"/>
  <c r="N214" i="13"/>
  <c r="M214" i="13"/>
  <c r="L214" i="13"/>
  <c r="K214" i="13"/>
  <c r="J214" i="13"/>
  <c r="I214" i="13"/>
  <c r="H214" i="13"/>
  <c r="G214" i="13"/>
  <c r="F214" i="13"/>
  <c r="E214" i="13"/>
  <c r="D214" i="13"/>
  <c r="C214" i="13"/>
  <c r="B214" i="13"/>
  <c r="A214" i="13" s="1"/>
  <c r="P213" i="13"/>
  <c r="O213" i="13"/>
  <c r="N213" i="13"/>
  <c r="M213" i="13"/>
  <c r="L213" i="13"/>
  <c r="K213" i="13"/>
  <c r="J213" i="13"/>
  <c r="I213" i="13"/>
  <c r="H213" i="13"/>
  <c r="G213" i="13"/>
  <c r="F213" i="13"/>
  <c r="E213" i="13"/>
  <c r="D213" i="13"/>
  <c r="C213" i="13"/>
  <c r="B213" i="13"/>
  <c r="P212" i="13"/>
  <c r="O212" i="13"/>
  <c r="N212" i="13"/>
  <c r="M212" i="13"/>
  <c r="L212" i="13"/>
  <c r="K212" i="13"/>
  <c r="J212" i="13"/>
  <c r="I212" i="13"/>
  <c r="H212" i="13"/>
  <c r="G212" i="13"/>
  <c r="F212" i="13"/>
  <c r="E212" i="13"/>
  <c r="D212" i="13"/>
  <c r="C212" i="13"/>
  <c r="B212" i="13"/>
  <c r="A212" i="13" s="1"/>
  <c r="P211" i="13"/>
  <c r="O211" i="13"/>
  <c r="N211" i="13"/>
  <c r="M211" i="13"/>
  <c r="L211" i="13"/>
  <c r="K211" i="13"/>
  <c r="J211" i="13"/>
  <c r="I211" i="13"/>
  <c r="H211" i="13"/>
  <c r="G211" i="13"/>
  <c r="F211" i="13"/>
  <c r="E211" i="13"/>
  <c r="D211" i="13"/>
  <c r="C211" i="13"/>
  <c r="B211" i="13"/>
  <c r="A211" i="13" s="1"/>
  <c r="P210" i="13"/>
  <c r="O210" i="13"/>
  <c r="N210" i="13"/>
  <c r="M210" i="13"/>
  <c r="L210" i="13"/>
  <c r="K210" i="13"/>
  <c r="J210" i="13"/>
  <c r="I210" i="13"/>
  <c r="H210" i="13"/>
  <c r="G210" i="13"/>
  <c r="F210" i="13"/>
  <c r="E210" i="13"/>
  <c r="D210" i="13"/>
  <c r="C210" i="13"/>
  <c r="B210" i="13"/>
  <c r="A210" i="13" s="1"/>
  <c r="P209" i="13"/>
  <c r="O209" i="13"/>
  <c r="N209" i="13"/>
  <c r="M209" i="13"/>
  <c r="L209" i="13"/>
  <c r="K209" i="13"/>
  <c r="J209" i="13"/>
  <c r="I209" i="13"/>
  <c r="H209" i="13"/>
  <c r="G209" i="13"/>
  <c r="F209" i="13"/>
  <c r="E209" i="13"/>
  <c r="D209" i="13"/>
  <c r="C209" i="13"/>
  <c r="B209" i="13"/>
  <c r="A209" i="13" s="1"/>
  <c r="P208" i="13"/>
  <c r="O208" i="13"/>
  <c r="N208" i="13"/>
  <c r="M208" i="13"/>
  <c r="L208" i="13"/>
  <c r="K208" i="13"/>
  <c r="J208" i="13"/>
  <c r="I208" i="13"/>
  <c r="H208" i="13"/>
  <c r="G208" i="13"/>
  <c r="F208" i="13"/>
  <c r="E208" i="13"/>
  <c r="D208" i="13"/>
  <c r="C208" i="13"/>
  <c r="B208" i="13"/>
  <c r="A208" i="13" s="1"/>
  <c r="P207" i="13"/>
  <c r="O207" i="13"/>
  <c r="N207" i="13"/>
  <c r="M207" i="13"/>
  <c r="L207" i="13"/>
  <c r="K207" i="13"/>
  <c r="J207" i="13"/>
  <c r="I207" i="13"/>
  <c r="H207" i="13"/>
  <c r="G207" i="13"/>
  <c r="F207" i="13"/>
  <c r="E207" i="13"/>
  <c r="D207" i="13"/>
  <c r="C207" i="13"/>
  <c r="B207" i="13"/>
  <c r="A207" i="13" s="1"/>
  <c r="P206" i="13"/>
  <c r="O206" i="13"/>
  <c r="N206" i="13"/>
  <c r="M206" i="13"/>
  <c r="L206" i="13"/>
  <c r="K206" i="13"/>
  <c r="J206" i="13"/>
  <c r="I206" i="13"/>
  <c r="H206" i="13"/>
  <c r="G206" i="13"/>
  <c r="F206" i="13"/>
  <c r="E206" i="13"/>
  <c r="D206" i="13"/>
  <c r="C206" i="13"/>
  <c r="B206" i="13"/>
  <c r="A206" i="13" s="1"/>
  <c r="P205" i="13"/>
  <c r="O205" i="13"/>
  <c r="N205" i="13"/>
  <c r="M205" i="13"/>
  <c r="L205" i="13"/>
  <c r="K205" i="13"/>
  <c r="J205" i="13"/>
  <c r="I205" i="13"/>
  <c r="H205" i="13"/>
  <c r="G205" i="13"/>
  <c r="F205" i="13"/>
  <c r="E205" i="13"/>
  <c r="D205" i="13"/>
  <c r="C205" i="13"/>
  <c r="B205" i="13"/>
  <c r="A205" i="13" s="1"/>
  <c r="P204" i="13"/>
  <c r="O204" i="13"/>
  <c r="N204" i="13"/>
  <c r="M204" i="13"/>
  <c r="L204" i="13"/>
  <c r="K204" i="13"/>
  <c r="J204" i="13"/>
  <c r="I204" i="13"/>
  <c r="H204" i="13"/>
  <c r="G204" i="13"/>
  <c r="F204" i="13"/>
  <c r="E204" i="13"/>
  <c r="D204" i="13"/>
  <c r="C204" i="13"/>
  <c r="B204" i="13"/>
  <c r="A204" i="13" s="1"/>
  <c r="P203" i="13"/>
  <c r="O203" i="13"/>
  <c r="N203" i="13"/>
  <c r="M203" i="13"/>
  <c r="L203" i="13"/>
  <c r="K203" i="13"/>
  <c r="J203" i="13"/>
  <c r="I203" i="13"/>
  <c r="H203" i="13"/>
  <c r="G203" i="13"/>
  <c r="F203" i="13"/>
  <c r="E203" i="13"/>
  <c r="D203" i="13"/>
  <c r="C203" i="13"/>
  <c r="B203" i="13"/>
  <c r="A203" i="13" s="1"/>
  <c r="P202" i="13"/>
  <c r="O202" i="13"/>
  <c r="N202" i="13"/>
  <c r="M202" i="13"/>
  <c r="L202" i="13"/>
  <c r="K202" i="13"/>
  <c r="J202" i="13"/>
  <c r="I202" i="13"/>
  <c r="H202" i="13"/>
  <c r="G202" i="13"/>
  <c r="F202" i="13"/>
  <c r="E202" i="13"/>
  <c r="D202" i="13"/>
  <c r="C202" i="13"/>
  <c r="B202" i="13"/>
  <c r="A202" i="13" s="1"/>
  <c r="P201" i="13"/>
  <c r="O201" i="13"/>
  <c r="N201" i="13"/>
  <c r="M201" i="13"/>
  <c r="L201" i="13"/>
  <c r="K201" i="13"/>
  <c r="J201" i="13"/>
  <c r="I201" i="13"/>
  <c r="H201" i="13"/>
  <c r="G201" i="13"/>
  <c r="F201" i="13"/>
  <c r="E201" i="13"/>
  <c r="D201" i="13"/>
  <c r="C201" i="13"/>
  <c r="B201" i="13"/>
  <c r="A201" i="13" s="1"/>
  <c r="P200" i="13"/>
  <c r="O200" i="13"/>
  <c r="N200" i="13"/>
  <c r="M200" i="13"/>
  <c r="L200" i="13"/>
  <c r="K200" i="13"/>
  <c r="J200" i="13"/>
  <c r="I200" i="13"/>
  <c r="H200" i="13"/>
  <c r="G200" i="13"/>
  <c r="F200" i="13"/>
  <c r="E200" i="13"/>
  <c r="D200" i="13"/>
  <c r="C200" i="13"/>
  <c r="B200" i="13"/>
  <c r="A200" i="13" s="1"/>
  <c r="P199" i="13"/>
  <c r="O199" i="13"/>
  <c r="N199" i="13"/>
  <c r="M199" i="13"/>
  <c r="L199" i="13"/>
  <c r="K199" i="13"/>
  <c r="J199" i="13"/>
  <c r="I199" i="13"/>
  <c r="H199" i="13"/>
  <c r="G199" i="13"/>
  <c r="F199" i="13"/>
  <c r="E199" i="13"/>
  <c r="D199" i="13"/>
  <c r="C199" i="13"/>
  <c r="B199" i="13"/>
  <c r="A199" i="13" s="1"/>
  <c r="P198" i="13"/>
  <c r="O198" i="13"/>
  <c r="N198" i="13"/>
  <c r="M198" i="13"/>
  <c r="L198" i="13"/>
  <c r="K198" i="13"/>
  <c r="J198" i="13"/>
  <c r="I198" i="13"/>
  <c r="H198" i="13"/>
  <c r="G198" i="13"/>
  <c r="F198" i="13"/>
  <c r="E198" i="13"/>
  <c r="D198" i="13"/>
  <c r="C198" i="13"/>
  <c r="B198" i="13"/>
  <c r="A198" i="13" s="1"/>
  <c r="P197" i="13"/>
  <c r="O197" i="13"/>
  <c r="N197" i="13"/>
  <c r="M197" i="13"/>
  <c r="L197" i="13"/>
  <c r="K197" i="13"/>
  <c r="J197" i="13"/>
  <c r="I197" i="13"/>
  <c r="H197" i="13"/>
  <c r="G197" i="13"/>
  <c r="F197" i="13"/>
  <c r="E197" i="13"/>
  <c r="D197" i="13"/>
  <c r="C197" i="13"/>
  <c r="B197" i="13"/>
  <c r="A197" i="13" s="1"/>
  <c r="P196" i="13"/>
  <c r="O196" i="13"/>
  <c r="N196" i="13"/>
  <c r="M196" i="13"/>
  <c r="L196" i="13"/>
  <c r="K196" i="13"/>
  <c r="J196" i="13"/>
  <c r="I196" i="13"/>
  <c r="H196" i="13"/>
  <c r="G196" i="13"/>
  <c r="F196" i="13"/>
  <c r="E196" i="13"/>
  <c r="D196" i="13"/>
  <c r="C196" i="13"/>
  <c r="B196" i="13"/>
  <c r="A196" i="13" s="1"/>
  <c r="P195" i="13"/>
  <c r="O195" i="13"/>
  <c r="N195" i="13"/>
  <c r="M195" i="13"/>
  <c r="L195" i="13"/>
  <c r="K195" i="13"/>
  <c r="J195" i="13"/>
  <c r="I195" i="13"/>
  <c r="H195" i="13"/>
  <c r="G195" i="13"/>
  <c r="F195" i="13"/>
  <c r="E195" i="13"/>
  <c r="D195" i="13"/>
  <c r="C195" i="13"/>
  <c r="B195" i="13"/>
  <c r="A195" i="13" s="1"/>
  <c r="P194" i="13"/>
  <c r="O194" i="13"/>
  <c r="N194" i="13"/>
  <c r="M194" i="13"/>
  <c r="L194" i="13"/>
  <c r="K194" i="13"/>
  <c r="J194" i="13"/>
  <c r="I194" i="13"/>
  <c r="H194" i="13"/>
  <c r="G194" i="13"/>
  <c r="F194" i="13"/>
  <c r="E194" i="13"/>
  <c r="D194" i="13"/>
  <c r="C194" i="13"/>
  <c r="B194" i="13"/>
  <c r="A194" i="13" s="1"/>
  <c r="P193" i="13"/>
  <c r="O193" i="13"/>
  <c r="N193" i="13"/>
  <c r="M193" i="13"/>
  <c r="L193" i="13"/>
  <c r="K193" i="13"/>
  <c r="J193" i="13"/>
  <c r="I193" i="13"/>
  <c r="H193" i="13"/>
  <c r="G193" i="13"/>
  <c r="F193" i="13"/>
  <c r="E193" i="13"/>
  <c r="D193" i="13"/>
  <c r="C193" i="13"/>
  <c r="B193" i="13"/>
  <c r="A193" i="13" s="1"/>
  <c r="P192" i="13"/>
  <c r="O192" i="13"/>
  <c r="N192" i="13"/>
  <c r="M192" i="13"/>
  <c r="L192" i="13"/>
  <c r="K192" i="13"/>
  <c r="J192" i="13"/>
  <c r="I192" i="13"/>
  <c r="H192" i="13"/>
  <c r="G192" i="13"/>
  <c r="F192" i="13"/>
  <c r="E192" i="13"/>
  <c r="D192" i="13"/>
  <c r="C192" i="13"/>
  <c r="B192" i="13"/>
  <c r="A192" i="13" s="1"/>
  <c r="P191" i="13"/>
  <c r="O191" i="13"/>
  <c r="N191" i="13"/>
  <c r="M191" i="13"/>
  <c r="L191" i="13"/>
  <c r="K191" i="13"/>
  <c r="J191" i="13"/>
  <c r="I191" i="13"/>
  <c r="H191" i="13"/>
  <c r="G191" i="13"/>
  <c r="F191" i="13"/>
  <c r="E191" i="13"/>
  <c r="D191" i="13"/>
  <c r="C191" i="13"/>
  <c r="B191" i="13"/>
  <c r="A191" i="13" s="1"/>
  <c r="P190" i="13"/>
  <c r="O190" i="13"/>
  <c r="N190" i="13"/>
  <c r="M190" i="13"/>
  <c r="L190" i="13"/>
  <c r="K190" i="13"/>
  <c r="J190" i="13"/>
  <c r="I190" i="13"/>
  <c r="H190" i="13"/>
  <c r="G190" i="13"/>
  <c r="F190" i="13"/>
  <c r="E190" i="13"/>
  <c r="D190" i="13"/>
  <c r="C190" i="13"/>
  <c r="B190" i="13"/>
  <c r="A190" i="13" s="1"/>
  <c r="P189" i="13"/>
  <c r="O189" i="13"/>
  <c r="N189" i="13"/>
  <c r="M189" i="13"/>
  <c r="L189" i="13"/>
  <c r="K189" i="13"/>
  <c r="J189" i="13"/>
  <c r="I189" i="13"/>
  <c r="H189" i="13"/>
  <c r="G189" i="13"/>
  <c r="F189" i="13"/>
  <c r="E189" i="13"/>
  <c r="D189" i="13"/>
  <c r="C189" i="13"/>
  <c r="B189" i="13"/>
  <c r="A189" i="13" s="1"/>
  <c r="P188" i="13"/>
  <c r="O188" i="13"/>
  <c r="N188" i="13"/>
  <c r="M188" i="13"/>
  <c r="L188" i="13"/>
  <c r="K188" i="13"/>
  <c r="J188" i="13"/>
  <c r="I188" i="13"/>
  <c r="H188" i="13"/>
  <c r="G188" i="13"/>
  <c r="F188" i="13"/>
  <c r="E188" i="13"/>
  <c r="D188" i="13"/>
  <c r="C188" i="13"/>
  <c r="B188" i="13"/>
  <c r="A188" i="13" s="1"/>
  <c r="P187" i="13"/>
  <c r="O187" i="13"/>
  <c r="N187" i="13"/>
  <c r="M187" i="13"/>
  <c r="L187" i="13"/>
  <c r="K187" i="13"/>
  <c r="J187" i="13"/>
  <c r="I187" i="13"/>
  <c r="H187" i="13"/>
  <c r="G187" i="13"/>
  <c r="F187" i="13"/>
  <c r="E187" i="13"/>
  <c r="D187" i="13"/>
  <c r="C187" i="13"/>
  <c r="B187" i="13"/>
  <c r="A187" i="13" s="1"/>
  <c r="P186" i="13"/>
  <c r="O186" i="13"/>
  <c r="N186" i="13"/>
  <c r="M186" i="13"/>
  <c r="L186" i="13"/>
  <c r="K186" i="13"/>
  <c r="J186" i="13"/>
  <c r="I186" i="13"/>
  <c r="H186" i="13"/>
  <c r="G186" i="13"/>
  <c r="F186" i="13"/>
  <c r="E186" i="13"/>
  <c r="D186" i="13"/>
  <c r="C186" i="13"/>
  <c r="B186" i="13"/>
  <c r="A186" i="13" s="1"/>
  <c r="P185" i="13"/>
  <c r="O185" i="13"/>
  <c r="N185" i="13"/>
  <c r="M185" i="13"/>
  <c r="L185" i="13"/>
  <c r="K185" i="13"/>
  <c r="J185" i="13"/>
  <c r="I185" i="13"/>
  <c r="H185" i="13"/>
  <c r="G185" i="13"/>
  <c r="F185" i="13"/>
  <c r="E185" i="13"/>
  <c r="D185" i="13"/>
  <c r="C185" i="13"/>
  <c r="B185" i="13"/>
  <c r="P184" i="13"/>
  <c r="O184" i="13"/>
  <c r="N184" i="13"/>
  <c r="M184" i="13"/>
  <c r="L184" i="13"/>
  <c r="K184" i="13"/>
  <c r="J184" i="13"/>
  <c r="I184" i="13"/>
  <c r="H184" i="13"/>
  <c r="G184" i="13"/>
  <c r="F184" i="13"/>
  <c r="E184" i="13"/>
  <c r="D184" i="13"/>
  <c r="C184" i="13"/>
  <c r="B184" i="13"/>
  <c r="A184" i="13" s="1"/>
  <c r="P183" i="13"/>
  <c r="O183" i="13"/>
  <c r="N183" i="13"/>
  <c r="M183" i="13"/>
  <c r="L183" i="13"/>
  <c r="K183" i="13"/>
  <c r="J183" i="13"/>
  <c r="I183" i="13"/>
  <c r="H183" i="13"/>
  <c r="G183" i="13"/>
  <c r="F183" i="13"/>
  <c r="E183" i="13"/>
  <c r="D183" i="13"/>
  <c r="C183" i="13"/>
  <c r="B183" i="13"/>
  <c r="A183" i="13" s="1"/>
  <c r="P182" i="13"/>
  <c r="O182" i="13"/>
  <c r="N182" i="13"/>
  <c r="M182" i="13"/>
  <c r="L182" i="13"/>
  <c r="K182" i="13"/>
  <c r="J182" i="13"/>
  <c r="I182" i="13"/>
  <c r="H182" i="13"/>
  <c r="G182" i="13"/>
  <c r="F182" i="13"/>
  <c r="E182" i="13"/>
  <c r="D182" i="13"/>
  <c r="C182" i="13"/>
  <c r="B182" i="13"/>
  <c r="A182" i="13" s="1"/>
  <c r="P181" i="13"/>
  <c r="O181" i="13"/>
  <c r="N181" i="13"/>
  <c r="M181" i="13"/>
  <c r="L181" i="13"/>
  <c r="K181" i="13"/>
  <c r="J181" i="13"/>
  <c r="I181" i="13"/>
  <c r="H181" i="13"/>
  <c r="G181" i="13"/>
  <c r="F181" i="13"/>
  <c r="E181" i="13"/>
  <c r="D181" i="13"/>
  <c r="C181" i="13"/>
  <c r="B181" i="13"/>
  <c r="A181" i="13" s="1"/>
  <c r="P180" i="13"/>
  <c r="O180" i="13"/>
  <c r="N180" i="13"/>
  <c r="M180" i="13"/>
  <c r="L180" i="13"/>
  <c r="K180" i="13"/>
  <c r="J180" i="13"/>
  <c r="I180" i="13"/>
  <c r="H180" i="13"/>
  <c r="G180" i="13"/>
  <c r="F180" i="13"/>
  <c r="E180" i="13"/>
  <c r="D180" i="13"/>
  <c r="C180" i="13"/>
  <c r="B180" i="13"/>
  <c r="A180" i="13" s="1"/>
  <c r="P179" i="13"/>
  <c r="O179" i="13"/>
  <c r="N179" i="13"/>
  <c r="M179" i="13"/>
  <c r="L179" i="13"/>
  <c r="K179" i="13"/>
  <c r="J179" i="13"/>
  <c r="I179" i="13"/>
  <c r="H179" i="13"/>
  <c r="G179" i="13"/>
  <c r="F179" i="13"/>
  <c r="E179" i="13"/>
  <c r="D179" i="13"/>
  <c r="C179" i="13"/>
  <c r="B179" i="13"/>
  <c r="A179" i="13" s="1"/>
  <c r="P178" i="13"/>
  <c r="O178" i="13"/>
  <c r="N178" i="13"/>
  <c r="M178" i="13"/>
  <c r="L178" i="13"/>
  <c r="K178" i="13"/>
  <c r="J178" i="13"/>
  <c r="I178" i="13"/>
  <c r="H178" i="13"/>
  <c r="G178" i="13"/>
  <c r="F178" i="13"/>
  <c r="E178" i="13"/>
  <c r="D178" i="13"/>
  <c r="C178" i="13"/>
  <c r="B178" i="13"/>
  <c r="A178" i="13" s="1"/>
  <c r="P177" i="13"/>
  <c r="O177" i="13"/>
  <c r="N177" i="13"/>
  <c r="M177" i="13"/>
  <c r="L177" i="13"/>
  <c r="K177" i="13"/>
  <c r="J177" i="13"/>
  <c r="I177" i="13"/>
  <c r="H177" i="13"/>
  <c r="G177" i="13"/>
  <c r="F177" i="13"/>
  <c r="E177" i="13"/>
  <c r="D177" i="13"/>
  <c r="C177" i="13"/>
  <c r="B177" i="13"/>
  <c r="A177" i="13" s="1"/>
  <c r="P176" i="13"/>
  <c r="O176" i="13"/>
  <c r="N176" i="13"/>
  <c r="M176" i="13"/>
  <c r="L176" i="13"/>
  <c r="K176" i="13"/>
  <c r="J176" i="13"/>
  <c r="I176" i="13"/>
  <c r="H176" i="13"/>
  <c r="G176" i="13"/>
  <c r="F176" i="13"/>
  <c r="E176" i="13"/>
  <c r="D176" i="13"/>
  <c r="C176" i="13"/>
  <c r="B176" i="13"/>
  <c r="A176" i="13" s="1"/>
  <c r="P175" i="13"/>
  <c r="O175" i="13"/>
  <c r="N175" i="13"/>
  <c r="M175" i="13"/>
  <c r="L175" i="13"/>
  <c r="K175" i="13"/>
  <c r="J175" i="13"/>
  <c r="I175" i="13"/>
  <c r="H175" i="13"/>
  <c r="G175" i="13"/>
  <c r="F175" i="13"/>
  <c r="E175" i="13"/>
  <c r="D175" i="13"/>
  <c r="C175" i="13"/>
  <c r="B175" i="13"/>
  <c r="A175" i="13" s="1"/>
  <c r="P174" i="13"/>
  <c r="O174" i="13"/>
  <c r="N174" i="13"/>
  <c r="M174" i="13"/>
  <c r="L174" i="13"/>
  <c r="K174" i="13"/>
  <c r="J174" i="13"/>
  <c r="I174" i="13"/>
  <c r="H174" i="13"/>
  <c r="G174" i="13"/>
  <c r="F174" i="13"/>
  <c r="E174" i="13"/>
  <c r="D174" i="13"/>
  <c r="C174" i="13"/>
  <c r="B174" i="13"/>
  <c r="A174" i="13" s="1"/>
  <c r="P173" i="13"/>
  <c r="O173" i="13"/>
  <c r="N173" i="13"/>
  <c r="M173" i="13"/>
  <c r="L173" i="13"/>
  <c r="K173" i="13"/>
  <c r="J173" i="13"/>
  <c r="I173" i="13"/>
  <c r="H173" i="13"/>
  <c r="G173" i="13"/>
  <c r="F173" i="13"/>
  <c r="E173" i="13"/>
  <c r="D173" i="13"/>
  <c r="C173" i="13"/>
  <c r="B173" i="13"/>
  <c r="A173" i="13" s="1"/>
  <c r="P172" i="13"/>
  <c r="O172" i="13"/>
  <c r="N172" i="13"/>
  <c r="M172" i="13"/>
  <c r="L172" i="13"/>
  <c r="K172" i="13"/>
  <c r="J172" i="13"/>
  <c r="I172" i="13"/>
  <c r="H172" i="13"/>
  <c r="G172" i="13"/>
  <c r="F172" i="13"/>
  <c r="E172" i="13"/>
  <c r="D172" i="13"/>
  <c r="C172" i="13"/>
  <c r="B172" i="13"/>
  <c r="A172" i="13" s="1"/>
  <c r="P171" i="13"/>
  <c r="O171" i="13"/>
  <c r="N171" i="13"/>
  <c r="M171" i="13"/>
  <c r="L171" i="13"/>
  <c r="K171" i="13"/>
  <c r="J171" i="13"/>
  <c r="I171" i="13"/>
  <c r="H171" i="13"/>
  <c r="G171" i="13"/>
  <c r="F171" i="13"/>
  <c r="E171" i="13"/>
  <c r="D171" i="13"/>
  <c r="C171" i="13"/>
  <c r="B171" i="13"/>
  <c r="A171" i="13" s="1"/>
  <c r="P170" i="13"/>
  <c r="O170" i="13"/>
  <c r="N170" i="13"/>
  <c r="M170" i="13"/>
  <c r="L170" i="13"/>
  <c r="K170" i="13"/>
  <c r="J170" i="13"/>
  <c r="I170" i="13"/>
  <c r="H170" i="13"/>
  <c r="G170" i="13"/>
  <c r="F170" i="13"/>
  <c r="E170" i="13"/>
  <c r="D170" i="13"/>
  <c r="C170" i="13"/>
  <c r="B170" i="13"/>
  <c r="A170" i="13" s="1"/>
  <c r="P169" i="13"/>
  <c r="O169" i="13"/>
  <c r="N169" i="13"/>
  <c r="M169" i="13"/>
  <c r="L169" i="13"/>
  <c r="K169" i="13"/>
  <c r="J169" i="13"/>
  <c r="I169" i="13"/>
  <c r="H169" i="13"/>
  <c r="G169" i="13"/>
  <c r="F169" i="13"/>
  <c r="E169" i="13"/>
  <c r="D169" i="13"/>
  <c r="C169" i="13"/>
  <c r="B169" i="13"/>
  <c r="A169" i="13" s="1"/>
  <c r="P168" i="13"/>
  <c r="O168" i="13"/>
  <c r="N168" i="13"/>
  <c r="M168" i="13"/>
  <c r="L168" i="13"/>
  <c r="K168" i="13"/>
  <c r="J168" i="13"/>
  <c r="I168" i="13"/>
  <c r="H168" i="13"/>
  <c r="G168" i="13"/>
  <c r="F168" i="13"/>
  <c r="E168" i="13"/>
  <c r="D168" i="13"/>
  <c r="C168" i="13"/>
  <c r="B168" i="13"/>
  <c r="A168" i="13" s="1"/>
  <c r="P167" i="13"/>
  <c r="O167" i="13"/>
  <c r="N167" i="13"/>
  <c r="M167" i="13"/>
  <c r="L167" i="13"/>
  <c r="K167" i="13"/>
  <c r="J167" i="13"/>
  <c r="I167" i="13"/>
  <c r="H167" i="13"/>
  <c r="G167" i="13"/>
  <c r="F167" i="13"/>
  <c r="E167" i="13"/>
  <c r="D167" i="13"/>
  <c r="C167" i="13"/>
  <c r="B167" i="13"/>
  <c r="A167" i="13" s="1"/>
  <c r="P166" i="13"/>
  <c r="O166" i="13"/>
  <c r="N166" i="13"/>
  <c r="M166" i="13"/>
  <c r="L166" i="13"/>
  <c r="K166" i="13"/>
  <c r="J166" i="13"/>
  <c r="I166" i="13"/>
  <c r="H166" i="13"/>
  <c r="G166" i="13"/>
  <c r="F166" i="13"/>
  <c r="E166" i="13"/>
  <c r="D166" i="13"/>
  <c r="C166" i="13"/>
  <c r="B166" i="13"/>
  <c r="A166" i="13" s="1"/>
  <c r="P165" i="13"/>
  <c r="O165" i="13"/>
  <c r="N165" i="13"/>
  <c r="M165" i="13"/>
  <c r="L165" i="13"/>
  <c r="K165" i="13"/>
  <c r="J165" i="13"/>
  <c r="I165" i="13"/>
  <c r="H165" i="13"/>
  <c r="G165" i="13"/>
  <c r="F165" i="13"/>
  <c r="E165" i="13"/>
  <c r="D165" i="13"/>
  <c r="C165" i="13"/>
  <c r="B165" i="13"/>
  <c r="A165" i="13" s="1"/>
  <c r="P164" i="13"/>
  <c r="O164" i="13"/>
  <c r="N164" i="13"/>
  <c r="M164" i="13"/>
  <c r="L164" i="13"/>
  <c r="K164" i="13"/>
  <c r="J164" i="13"/>
  <c r="I164" i="13"/>
  <c r="H164" i="13"/>
  <c r="G164" i="13"/>
  <c r="F164" i="13"/>
  <c r="E164" i="13"/>
  <c r="D164" i="13"/>
  <c r="C164" i="13"/>
  <c r="B164" i="13"/>
  <c r="A164" i="13" s="1"/>
  <c r="P163" i="13"/>
  <c r="O163" i="13"/>
  <c r="N163" i="13"/>
  <c r="M163" i="13"/>
  <c r="L163" i="13"/>
  <c r="K163" i="13"/>
  <c r="J163" i="13"/>
  <c r="I163" i="13"/>
  <c r="H163" i="13"/>
  <c r="G163" i="13"/>
  <c r="F163" i="13"/>
  <c r="E163" i="13"/>
  <c r="D163" i="13"/>
  <c r="C163" i="13"/>
  <c r="B163" i="13"/>
  <c r="A163" i="13" s="1"/>
  <c r="P162" i="13"/>
  <c r="O162" i="13"/>
  <c r="N162" i="13"/>
  <c r="M162" i="13"/>
  <c r="L162" i="13"/>
  <c r="K162" i="13"/>
  <c r="J162" i="13"/>
  <c r="I162" i="13"/>
  <c r="H162" i="13"/>
  <c r="G162" i="13"/>
  <c r="F162" i="13"/>
  <c r="E162" i="13"/>
  <c r="D162" i="13"/>
  <c r="C162" i="13"/>
  <c r="B162" i="13"/>
  <c r="A162" i="13" s="1"/>
  <c r="P161" i="13"/>
  <c r="O161" i="13"/>
  <c r="N161" i="13"/>
  <c r="M161" i="13"/>
  <c r="L161" i="13"/>
  <c r="K161" i="13"/>
  <c r="J161" i="13"/>
  <c r="I161" i="13"/>
  <c r="H161" i="13"/>
  <c r="G161" i="13"/>
  <c r="F161" i="13"/>
  <c r="E161" i="13"/>
  <c r="D161" i="13"/>
  <c r="C161" i="13"/>
  <c r="B161" i="13"/>
  <c r="P160" i="13"/>
  <c r="O160" i="13"/>
  <c r="N160" i="13"/>
  <c r="M160" i="13"/>
  <c r="L160" i="13"/>
  <c r="K160" i="13"/>
  <c r="J160" i="13"/>
  <c r="I160" i="13"/>
  <c r="H160" i="13"/>
  <c r="G160" i="13"/>
  <c r="F160" i="13"/>
  <c r="E160" i="13"/>
  <c r="D160" i="13"/>
  <c r="C160" i="13"/>
  <c r="B160" i="13"/>
  <c r="A160" i="13" s="1"/>
  <c r="P159" i="13"/>
  <c r="O159" i="13"/>
  <c r="N159" i="13"/>
  <c r="M159" i="13"/>
  <c r="L159" i="13"/>
  <c r="K159" i="13"/>
  <c r="J159" i="13"/>
  <c r="I159" i="13"/>
  <c r="H159" i="13"/>
  <c r="G159" i="13"/>
  <c r="F159" i="13"/>
  <c r="E159" i="13"/>
  <c r="D159" i="13"/>
  <c r="C159" i="13"/>
  <c r="B159" i="13"/>
  <c r="A159" i="13" s="1"/>
  <c r="P158" i="13"/>
  <c r="O158" i="13"/>
  <c r="N158" i="13"/>
  <c r="M158" i="13"/>
  <c r="L158" i="13"/>
  <c r="K158" i="13"/>
  <c r="J158" i="13"/>
  <c r="I158" i="13"/>
  <c r="H158" i="13"/>
  <c r="G158" i="13"/>
  <c r="F158" i="13"/>
  <c r="E158" i="13"/>
  <c r="D158" i="13"/>
  <c r="C158" i="13"/>
  <c r="B158" i="13"/>
  <c r="A158" i="13" s="1"/>
  <c r="P157" i="13"/>
  <c r="O157" i="13"/>
  <c r="N157" i="13"/>
  <c r="M157" i="13"/>
  <c r="L157" i="13"/>
  <c r="K157" i="13"/>
  <c r="J157" i="13"/>
  <c r="I157" i="13"/>
  <c r="H157" i="13"/>
  <c r="G157" i="13"/>
  <c r="F157" i="13"/>
  <c r="E157" i="13"/>
  <c r="D157" i="13"/>
  <c r="C157" i="13"/>
  <c r="B157" i="13"/>
  <c r="A157" i="13" s="1"/>
  <c r="P156" i="13"/>
  <c r="O156" i="13"/>
  <c r="N156" i="13"/>
  <c r="M156" i="13"/>
  <c r="L156" i="13"/>
  <c r="K156" i="13"/>
  <c r="J156" i="13"/>
  <c r="I156" i="13"/>
  <c r="H156" i="13"/>
  <c r="G156" i="13"/>
  <c r="F156" i="13"/>
  <c r="E156" i="13"/>
  <c r="D156" i="13"/>
  <c r="C156" i="13"/>
  <c r="B156" i="13"/>
  <c r="A156" i="13" s="1"/>
  <c r="P155" i="13"/>
  <c r="O155" i="13"/>
  <c r="N155" i="13"/>
  <c r="M155" i="13"/>
  <c r="L155" i="13"/>
  <c r="K155" i="13"/>
  <c r="J155" i="13"/>
  <c r="I155" i="13"/>
  <c r="H155" i="13"/>
  <c r="G155" i="13"/>
  <c r="F155" i="13"/>
  <c r="E155" i="13"/>
  <c r="D155" i="13"/>
  <c r="C155" i="13"/>
  <c r="B155" i="13"/>
  <c r="A155" i="13" s="1"/>
  <c r="P154" i="13"/>
  <c r="O154" i="13"/>
  <c r="N154" i="13"/>
  <c r="M154" i="13"/>
  <c r="L154" i="13"/>
  <c r="K154" i="13"/>
  <c r="J154" i="13"/>
  <c r="I154" i="13"/>
  <c r="H154" i="13"/>
  <c r="G154" i="13"/>
  <c r="F154" i="13"/>
  <c r="E154" i="13"/>
  <c r="D154" i="13"/>
  <c r="C154" i="13"/>
  <c r="B154" i="13"/>
  <c r="A154" i="13" s="1"/>
  <c r="P153" i="13"/>
  <c r="O153" i="13"/>
  <c r="N153" i="13"/>
  <c r="M153" i="13"/>
  <c r="L153" i="13"/>
  <c r="K153" i="13"/>
  <c r="J153" i="13"/>
  <c r="I153" i="13"/>
  <c r="H153" i="13"/>
  <c r="G153" i="13"/>
  <c r="F153" i="13"/>
  <c r="E153" i="13"/>
  <c r="D153" i="13"/>
  <c r="C153" i="13"/>
  <c r="B153" i="13"/>
  <c r="A153" i="13" s="1"/>
  <c r="P152" i="13"/>
  <c r="O152" i="13"/>
  <c r="N152" i="13"/>
  <c r="M152" i="13"/>
  <c r="L152" i="13"/>
  <c r="K152" i="13"/>
  <c r="J152" i="13"/>
  <c r="I152" i="13"/>
  <c r="H152" i="13"/>
  <c r="G152" i="13"/>
  <c r="F152" i="13"/>
  <c r="E152" i="13"/>
  <c r="D152" i="13"/>
  <c r="C152" i="13"/>
  <c r="B152" i="13"/>
  <c r="A152" i="13" s="1"/>
  <c r="P151" i="13"/>
  <c r="O151" i="13"/>
  <c r="N151" i="13"/>
  <c r="M151" i="13"/>
  <c r="L151" i="13"/>
  <c r="K151" i="13"/>
  <c r="J151" i="13"/>
  <c r="I151" i="13"/>
  <c r="H151" i="13"/>
  <c r="G151" i="13"/>
  <c r="F151" i="13"/>
  <c r="E151" i="13"/>
  <c r="D151" i="13"/>
  <c r="C151" i="13"/>
  <c r="B151" i="13"/>
  <c r="A151" i="13" s="1"/>
  <c r="P150" i="13"/>
  <c r="O150" i="13"/>
  <c r="N150" i="13"/>
  <c r="M150" i="13"/>
  <c r="L150" i="13"/>
  <c r="K150" i="13"/>
  <c r="J150" i="13"/>
  <c r="I150" i="13"/>
  <c r="H150" i="13"/>
  <c r="G150" i="13"/>
  <c r="F150" i="13"/>
  <c r="E150" i="13"/>
  <c r="D150" i="13"/>
  <c r="C150" i="13"/>
  <c r="B150" i="13"/>
  <c r="A150" i="13" s="1"/>
  <c r="P149" i="13"/>
  <c r="O149" i="13"/>
  <c r="N149" i="13"/>
  <c r="M149" i="13"/>
  <c r="L149" i="13"/>
  <c r="K149" i="13"/>
  <c r="J149" i="13"/>
  <c r="I149" i="13"/>
  <c r="H149" i="13"/>
  <c r="G149" i="13"/>
  <c r="F149" i="13"/>
  <c r="E149" i="13"/>
  <c r="D149" i="13"/>
  <c r="C149" i="13"/>
  <c r="B149" i="13"/>
  <c r="A149" i="13" s="1"/>
  <c r="P148" i="13"/>
  <c r="O148" i="13"/>
  <c r="N148" i="13"/>
  <c r="M148" i="13"/>
  <c r="L148" i="13"/>
  <c r="K148" i="13"/>
  <c r="J148" i="13"/>
  <c r="I148" i="13"/>
  <c r="H148" i="13"/>
  <c r="G148" i="13"/>
  <c r="F148" i="13"/>
  <c r="E148" i="13"/>
  <c r="D148" i="13"/>
  <c r="C148" i="13"/>
  <c r="B148" i="13"/>
  <c r="A148" i="13" s="1"/>
  <c r="P147" i="13"/>
  <c r="O147" i="13"/>
  <c r="N147" i="13"/>
  <c r="M147" i="13"/>
  <c r="L147" i="13"/>
  <c r="K147" i="13"/>
  <c r="J147" i="13"/>
  <c r="I147" i="13"/>
  <c r="H147" i="13"/>
  <c r="G147" i="13"/>
  <c r="F147" i="13"/>
  <c r="E147" i="13"/>
  <c r="D147" i="13"/>
  <c r="C147" i="13"/>
  <c r="B147" i="13"/>
  <c r="A147" i="13" s="1"/>
  <c r="P146" i="13"/>
  <c r="O146" i="13"/>
  <c r="N146" i="13"/>
  <c r="M146" i="13"/>
  <c r="L146" i="13"/>
  <c r="K146" i="13"/>
  <c r="J146" i="13"/>
  <c r="I146" i="13"/>
  <c r="H146" i="13"/>
  <c r="G146" i="13"/>
  <c r="F146" i="13"/>
  <c r="E146" i="13"/>
  <c r="D146" i="13"/>
  <c r="C146" i="13"/>
  <c r="B146" i="13"/>
  <c r="A146" i="13" s="1"/>
  <c r="P145" i="13"/>
  <c r="O145" i="13"/>
  <c r="N145" i="13"/>
  <c r="M145" i="13"/>
  <c r="L145" i="13"/>
  <c r="K145" i="13"/>
  <c r="J145" i="13"/>
  <c r="I145" i="13"/>
  <c r="H145" i="13"/>
  <c r="G145" i="13"/>
  <c r="F145" i="13"/>
  <c r="E145" i="13"/>
  <c r="D145" i="13"/>
  <c r="C145" i="13"/>
  <c r="B145" i="13"/>
  <c r="P144" i="13"/>
  <c r="O144" i="13"/>
  <c r="N144" i="13"/>
  <c r="M144" i="13"/>
  <c r="L144" i="13"/>
  <c r="K144" i="13"/>
  <c r="J144" i="13"/>
  <c r="I144" i="13"/>
  <c r="H144" i="13"/>
  <c r="G144" i="13"/>
  <c r="F144" i="13"/>
  <c r="E144" i="13"/>
  <c r="D144" i="13"/>
  <c r="C144" i="13"/>
  <c r="B144" i="13"/>
  <c r="A144" i="13" s="1"/>
  <c r="P143" i="13"/>
  <c r="O143" i="13"/>
  <c r="N143" i="13"/>
  <c r="M143" i="13"/>
  <c r="L143" i="13"/>
  <c r="K143" i="13"/>
  <c r="J143" i="13"/>
  <c r="I143" i="13"/>
  <c r="H143" i="13"/>
  <c r="G143" i="13"/>
  <c r="F143" i="13"/>
  <c r="E143" i="13"/>
  <c r="D143" i="13"/>
  <c r="C143" i="13"/>
  <c r="B143" i="13"/>
  <c r="A143" i="13" s="1"/>
  <c r="P142" i="13"/>
  <c r="O142" i="13"/>
  <c r="N142" i="13"/>
  <c r="M142" i="13"/>
  <c r="L142" i="13"/>
  <c r="K142" i="13"/>
  <c r="J142" i="13"/>
  <c r="I142" i="13"/>
  <c r="H142" i="13"/>
  <c r="G142" i="13"/>
  <c r="F142" i="13"/>
  <c r="E142" i="13"/>
  <c r="D142" i="13"/>
  <c r="C142" i="13"/>
  <c r="B142" i="13"/>
  <c r="A142" i="13" s="1"/>
  <c r="P141" i="13"/>
  <c r="O141" i="13"/>
  <c r="N141" i="13"/>
  <c r="M141" i="13"/>
  <c r="L141" i="13"/>
  <c r="K141" i="13"/>
  <c r="J141" i="13"/>
  <c r="I141" i="13"/>
  <c r="H141" i="13"/>
  <c r="G141" i="13"/>
  <c r="F141" i="13"/>
  <c r="E141" i="13"/>
  <c r="D141" i="13"/>
  <c r="C141" i="13"/>
  <c r="B141" i="13"/>
  <c r="A141" i="13" s="1"/>
  <c r="P140" i="13"/>
  <c r="O140" i="13"/>
  <c r="N140" i="13"/>
  <c r="M140" i="13"/>
  <c r="L140" i="13"/>
  <c r="K140" i="13"/>
  <c r="J140" i="13"/>
  <c r="I140" i="13"/>
  <c r="H140" i="13"/>
  <c r="G140" i="13"/>
  <c r="F140" i="13"/>
  <c r="E140" i="13"/>
  <c r="D140" i="13"/>
  <c r="C140" i="13"/>
  <c r="B140" i="13"/>
  <c r="A140" i="13" s="1"/>
  <c r="P139" i="13"/>
  <c r="O139" i="13"/>
  <c r="N139" i="13"/>
  <c r="M139" i="13"/>
  <c r="L139" i="13"/>
  <c r="K139" i="13"/>
  <c r="J139" i="13"/>
  <c r="I139" i="13"/>
  <c r="H139" i="13"/>
  <c r="G139" i="13"/>
  <c r="F139" i="13"/>
  <c r="E139" i="13"/>
  <c r="D139" i="13"/>
  <c r="C139" i="13"/>
  <c r="B139" i="13"/>
  <c r="A139" i="13" s="1"/>
  <c r="P138" i="13"/>
  <c r="O138" i="13"/>
  <c r="N138" i="13"/>
  <c r="M138" i="13"/>
  <c r="L138" i="13"/>
  <c r="K138" i="13"/>
  <c r="J138" i="13"/>
  <c r="I138" i="13"/>
  <c r="H138" i="13"/>
  <c r="G138" i="13"/>
  <c r="F138" i="13"/>
  <c r="E138" i="13"/>
  <c r="D138" i="13"/>
  <c r="C138" i="13"/>
  <c r="B138" i="13"/>
  <c r="A138" i="13" s="1"/>
  <c r="P137" i="13"/>
  <c r="O137" i="13"/>
  <c r="N137" i="13"/>
  <c r="M137" i="13"/>
  <c r="L137" i="13"/>
  <c r="K137" i="13"/>
  <c r="J137" i="13"/>
  <c r="I137" i="13"/>
  <c r="H137" i="13"/>
  <c r="G137" i="13"/>
  <c r="F137" i="13"/>
  <c r="E137" i="13"/>
  <c r="D137" i="13"/>
  <c r="C137" i="13"/>
  <c r="B137" i="13"/>
  <c r="A137" i="13" s="1"/>
  <c r="P136" i="13"/>
  <c r="O136" i="13"/>
  <c r="N136" i="13"/>
  <c r="M136" i="13"/>
  <c r="L136" i="13"/>
  <c r="K136" i="13"/>
  <c r="J136" i="13"/>
  <c r="I136" i="13"/>
  <c r="H136" i="13"/>
  <c r="G136" i="13"/>
  <c r="F136" i="13"/>
  <c r="E136" i="13"/>
  <c r="D136" i="13"/>
  <c r="C136" i="13"/>
  <c r="B136" i="13"/>
  <c r="A136" i="13" s="1"/>
  <c r="P135" i="13"/>
  <c r="O135" i="13"/>
  <c r="N135" i="13"/>
  <c r="M135" i="13"/>
  <c r="L135" i="13"/>
  <c r="K135" i="13"/>
  <c r="J135" i="13"/>
  <c r="I135" i="13"/>
  <c r="H135" i="13"/>
  <c r="G135" i="13"/>
  <c r="F135" i="13"/>
  <c r="E135" i="13"/>
  <c r="D135" i="13"/>
  <c r="C135" i="13"/>
  <c r="B135" i="13"/>
  <c r="A135" i="13" s="1"/>
  <c r="P134" i="13"/>
  <c r="O134" i="13"/>
  <c r="N134" i="13"/>
  <c r="M134" i="13"/>
  <c r="L134" i="13"/>
  <c r="K134" i="13"/>
  <c r="J134" i="13"/>
  <c r="I134" i="13"/>
  <c r="H134" i="13"/>
  <c r="G134" i="13"/>
  <c r="F134" i="13"/>
  <c r="E134" i="13"/>
  <c r="D134" i="13"/>
  <c r="C134" i="13"/>
  <c r="B134" i="13"/>
  <c r="A134" i="13" s="1"/>
  <c r="P133" i="13"/>
  <c r="O133" i="13"/>
  <c r="N133" i="13"/>
  <c r="M133" i="13"/>
  <c r="L133" i="13"/>
  <c r="K133" i="13"/>
  <c r="J133" i="13"/>
  <c r="I133" i="13"/>
  <c r="H133" i="13"/>
  <c r="G133" i="13"/>
  <c r="F133" i="13"/>
  <c r="E133" i="13"/>
  <c r="D133" i="13"/>
  <c r="C133" i="13"/>
  <c r="B133" i="13"/>
  <c r="A133" i="13" s="1"/>
  <c r="P132" i="13"/>
  <c r="O132" i="13"/>
  <c r="N132" i="13"/>
  <c r="M132" i="13"/>
  <c r="L132" i="13"/>
  <c r="K132" i="13"/>
  <c r="J132" i="13"/>
  <c r="I132" i="13"/>
  <c r="H132" i="13"/>
  <c r="G132" i="13"/>
  <c r="F132" i="13"/>
  <c r="E132" i="13"/>
  <c r="D132" i="13"/>
  <c r="C132" i="13"/>
  <c r="B132" i="13"/>
  <c r="A132" i="13" s="1"/>
  <c r="P131" i="13"/>
  <c r="O131" i="13"/>
  <c r="N131" i="13"/>
  <c r="M131" i="13"/>
  <c r="L131" i="13"/>
  <c r="K131" i="13"/>
  <c r="J131" i="13"/>
  <c r="I131" i="13"/>
  <c r="H131" i="13"/>
  <c r="G131" i="13"/>
  <c r="F131" i="13"/>
  <c r="E131" i="13"/>
  <c r="D131" i="13"/>
  <c r="C131" i="13"/>
  <c r="B131" i="13"/>
  <c r="A131" i="13" s="1"/>
  <c r="P130" i="13"/>
  <c r="O130" i="13"/>
  <c r="N130" i="13"/>
  <c r="M130" i="13"/>
  <c r="L130" i="13"/>
  <c r="K130" i="13"/>
  <c r="J130" i="13"/>
  <c r="I130" i="13"/>
  <c r="H130" i="13"/>
  <c r="G130" i="13"/>
  <c r="F130" i="13"/>
  <c r="E130" i="13"/>
  <c r="D130" i="13"/>
  <c r="C130" i="13"/>
  <c r="B130" i="13"/>
  <c r="A130" i="13" s="1"/>
  <c r="P129" i="13"/>
  <c r="O129" i="13"/>
  <c r="N129" i="13"/>
  <c r="M129" i="13"/>
  <c r="L129" i="13"/>
  <c r="K129" i="13"/>
  <c r="J129" i="13"/>
  <c r="I129" i="13"/>
  <c r="H129" i="13"/>
  <c r="G129" i="13"/>
  <c r="F129" i="13"/>
  <c r="E129" i="13"/>
  <c r="D129" i="13"/>
  <c r="C129" i="13"/>
  <c r="B129" i="13"/>
  <c r="A129" i="13" s="1"/>
  <c r="P128" i="13"/>
  <c r="O128" i="13"/>
  <c r="N128" i="13"/>
  <c r="M128" i="13"/>
  <c r="L128" i="13"/>
  <c r="K128" i="13"/>
  <c r="J128" i="13"/>
  <c r="I128" i="13"/>
  <c r="H128" i="13"/>
  <c r="G128" i="13"/>
  <c r="F128" i="13"/>
  <c r="E128" i="13"/>
  <c r="D128" i="13"/>
  <c r="C128" i="13"/>
  <c r="B128" i="13"/>
  <c r="A128" i="13" s="1"/>
  <c r="P127" i="13"/>
  <c r="O127" i="13"/>
  <c r="N127" i="13"/>
  <c r="M127" i="13"/>
  <c r="L127" i="13"/>
  <c r="K127" i="13"/>
  <c r="J127" i="13"/>
  <c r="I127" i="13"/>
  <c r="H127" i="13"/>
  <c r="G127" i="13"/>
  <c r="F127" i="13"/>
  <c r="E127" i="13"/>
  <c r="D127" i="13"/>
  <c r="C127" i="13"/>
  <c r="B127" i="13"/>
  <c r="A127" i="13" s="1"/>
  <c r="P126" i="13"/>
  <c r="O126" i="13"/>
  <c r="N126" i="13"/>
  <c r="M126" i="13"/>
  <c r="L126" i="13"/>
  <c r="K126" i="13"/>
  <c r="J126" i="13"/>
  <c r="I126" i="13"/>
  <c r="H126" i="13"/>
  <c r="G126" i="13"/>
  <c r="F126" i="13"/>
  <c r="E126" i="13"/>
  <c r="D126" i="13"/>
  <c r="C126" i="13"/>
  <c r="B126" i="13"/>
  <c r="A126" i="13" s="1"/>
  <c r="P125" i="13"/>
  <c r="O125" i="13"/>
  <c r="N125" i="13"/>
  <c r="M125" i="13"/>
  <c r="L125" i="13"/>
  <c r="K125" i="13"/>
  <c r="J125" i="13"/>
  <c r="I125" i="13"/>
  <c r="H125" i="13"/>
  <c r="G125" i="13"/>
  <c r="F125" i="13"/>
  <c r="E125" i="13"/>
  <c r="D125" i="13"/>
  <c r="C125" i="13"/>
  <c r="B125" i="13"/>
  <c r="A125" i="13" s="1"/>
  <c r="P124" i="13"/>
  <c r="O124" i="13"/>
  <c r="N124" i="13"/>
  <c r="M124" i="13"/>
  <c r="L124" i="13"/>
  <c r="K124" i="13"/>
  <c r="J124" i="13"/>
  <c r="I124" i="13"/>
  <c r="H124" i="13"/>
  <c r="G124" i="13"/>
  <c r="F124" i="13"/>
  <c r="E124" i="13"/>
  <c r="D124" i="13"/>
  <c r="C124" i="13"/>
  <c r="B124" i="13"/>
  <c r="A124" i="13" s="1"/>
  <c r="P123" i="13"/>
  <c r="O123" i="13"/>
  <c r="N123" i="13"/>
  <c r="M123" i="13"/>
  <c r="L123" i="13"/>
  <c r="K123" i="13"/>
  <c r="J123" i="13"/>
  <c r="I123" i="13"/>
  <c r="H123" i="13"/>
  <c r="G123" i="13"/>
  <c r="F123" i="13"/>
  <c r="E123" i="13"/>
  <c r="D123" i="13"/>
  <c r="C123" i="13"/>
  <c r="B123" i="13"/>
  <c r="A123" i="13" s="1"/>
  <c r="P122" i="13"/>
  <c r="O122" i="13"/>
  <c r="N122" i="13"/>
  <c r="M122" i="13"/>
  <c r="L122" i="13"/>
  <c r="K122" i="13"/>
  <c r="J122" i="13"/>
  <c r="I122" i="13"/>
  <c r="H122" i="13"/>
  <c r="G122" i="13"/>
  <c r="F122" i="13"/>
  <c r="E122" i="13"/>
  <c r="D122" i="13"/>
  <c r="C122" i="13"/>
  <c r="B122" i="13"/>
  <c r="A122" i="13" s="1"/>
  <c r="P121" i="13"/>
  <c r="O121" i="13"/>
  <c r="N121" i="13"/>
  <c r="M121" i="13"/>
  <c r="L121" i="13"/>
  <c r="K121" i="13"/>
  <c r="J121" i="13"/>
  <c r="I121" i="13"/>
  <c r="H121" i="13"/>
  <c r="G121" i="13"/>
  <c r="F121" i="13"/>
  <c r="E121" i="13"/>
  <c r="D121" i="13"/>
  <c r="C121" i="13"/>
  <c r="B121" i="13"/>
  <c r="A121" i="13" s="1"/>
  <c r="P120" i="13"/>
  <c r="O120" i="13"/>
  <c r="N120" i="13"/>
  <c r="M120" i="13"/>
  <c r="L120" i="13"/>
  <c r="K120" i="13"/>
  <c r="J120" i="13"/>
  <c r="I120" i="13"/>
  <c r="H120" i="13"/>
  <c r="G120" i="13"/>
  <c r="F120" i="13"/>
  <c r="E120" i="13"/>
  <c r="D120" i="13"/>
  <c r="C120" i="13"/>
  <c r="B120" i="13"/>
  <c r="A120" i="13" s="1"/>
  <c r="P119" i="13"/>
  <c r="O119" i="13"/>
  <c r="N119" i="13"/>
  <c r="M119" i="13"/>
  <c r="L119" i="13"/>
  <c r="K119" i="13"/>
  <c r="J119" i="13"/>
  <c r="I119" i="13"/>
  <c r="H119" i="13"/>
  <c r="G119" i="13"/>
  <c r="F119" i="13"/>
  <c r="E119" i="13"/>
  <c r="D119" i="13"/>
  <c r="C119" i="13"/>
  <c r="B119" i="13"/>
  <c r="A119" i="13" s="1"/>
  <c r="P118" i="13"/>
  <c r="O118" i="13"/>
  <c r="N118" i="13"/>
  <c r="M118" i="13"/>
  <c r="L118" i="13"/>
  <c r="K118" i="13"/>
  <c r="J118" i="13"/>
  <c r="I118" i="13"/>
  <c r="H118" i="13"/>
  <c r="G118" i="13"/>
  <c r="F118" i="13"/>
  <c r="E118" i="13"/>
  <c r="D118" i="13"/>
  <c r="C118" i="13"/>
  <c r="B118" i="13"/>
  <c r="A118" i="13" s="1"/>
  <c r="P117" i="13"/>
  <c r="O117" i="13"/>
  <c r="N117" i="13"/>
  <c r="M117" i="13"/>
  <c r="L117" i="13"/>
  <c r="K117" i="13"/>
  <c r="J117" i="13"/>
  <c r="I117" i="13"/>
  <c r="H117" i="13"/>
  <c r="G117" i="13"/>
  <c r="F117" i="13"/>
  <c r="E117" i="13"/>
  <c r="D117" i="13"/>
  <c r="C117" i="13"/>
  <c r="B117" i="13"/>
  <c r="P116" i="13"/>
  <c r="O116" i="13"/>
  <c r="N116" i="13"/>
  <c r="M116" i="13"/>
  <c r="L116" i="13"/>
  <c r="K116" i="13"/>
  <c r="J116" i="13"/>
  <c r="I116" i="13"/>
  <c r="H116" i="13"/>
  <c r="G116" i="13"/>
  <c r="F116" i="13"/>
  <c r="E116" i="13"/>
  <c r="D116" i="13"/>
  <c r="C116" i="13"/>
  <c r="B116" i="13"/>
  <c r="A116" i="13" s="1"/>
  <c r="P115" i="13"/>
  <c r="O115" i="13"/>
  <c r="N115" i="13"/>
  <c r="M115" i="13"/>
  <c r="L115" i="13"/>
  <c r="K115" i="13"/>
  <c r="J115" i="13"/>
  <c r="I115" i="13"/>
  <c r="H115" i="13"/>
  <c r="G115" i="13"/>
  <c r="F115" i="13"/>
  <c r="E115" i="13"/>
  <c r="D115" i="13"/>
  <c r="C115" i="13"/>
  <c r="B115" i="13"/>
  <c r="A115" i="13" s="1"/>
  <c r="P114" i="13"/>
  <c r="O114" i="13"/>
  <c r="N114" i="13"/>
  <c r="M114" i="13"/>
  <c r="L114" i="13"/>
  <c r="K114" i="13"/>
  <c r="J114" i="13"/>
  <c r="I114" i="13"/>
  <c r="H114" i="13"/>
  <c r="G114" i="13"/>
  <c r="F114" i="13"/>
  <c r="E114" i="13"/>
  <c r="D114" i="13"/>
  <c r="C114" i="13"/>
  <c r="B114" i="13"/>
  <c r="A114" i="13" s="1"/>
  <c r="P113" i="13"/>
  <c r="O113" i="13"/>
  <c r="N113" i="13"/>
  <c r="M113" i="13"/>
  <c r="L113" i="13"/>
  <c r="K113" i="13"/>
  <c r="J113" i="13"/>
  <c r="I113" i="13"/>
  <c r="H113" i="13"/>
  <c r="G113" i="13"/>
  <c r="F113" i="13"/>
  <c r="E113" i="13"/>
  <c r="D113" i="13"/>
  <c r="C113" i="13"/>
  <c r="B113" i="13"/>
  <c r="A113" i="13" s="1"/>
  <c r="P112" i="13"/>
  <c r="O112" i="13"/>
  <c r="N112" i="13"/>
  <c r="M112" i="13"/>
  <c r="L112" i="13"/>
  <c r="K112" i="13"/>
  <c r="J112" i="13"/>
  <c r="I112" i="13"/>
  <c r="H112" i="13"/>
  <c r="G112" i="13"/>
  <c r="F112" i="13"/>
  <c r="E112" i="13"/>
  <c r="D112" i="13"/>
  <c r="C112" i="13"/>
  <c r="B112" i="13"/>
  <c r="A112" i="13" s="1"/>
  <c r="P111" i="13"/>
  <c r="O111" i="13"/>
  <c r="N111" i="13"/>
  <c r="M111" i="13"/>
  <c r="L111" i="13"/>
  <c r="K111" i="13"/>
  <c r="J111" i="13"/>
  <c r="I111" i="13"/>
  <c r="H111" i="13"/>
  <c r="G111" i="13"/>
  <c r="F111" i="13"/>
  <c r="E111" i="13"/>
  <c r="D111" i="13"/>
  <c r="C111" i="13"/>
  <c r="B111" i="13"/>
  <c r="A111" i="13" s="1"/>
  <c r="P110" i="13"/>
  <c r="O110" i="13"/>
  <c r="N110" i="13"/>
  <c r="M110" i="13"/>
  <c r="L110" i="13"/>
  <c r="K110" i="13"/>
  <c r="J110" i="13"/>
  <c r="I110" i="13"/>
  <c r="H110" i="13"/>
  <c r="G110" i="13"/>
  <c r="F110" i="13"/>
  <c r="E110" i="13"/>
  <c r="D110" i="13"/>
  <c r="C110" i="13"/>
  <c r="B110" i="13"/>
  <c r="A110" i="13" s="1"/>
  <c r="P109" i="13"/>
  <c r="O109" i="13"/>
  <c r="N109" i="13"/>
  <c r="M109" i="13"/>
  <c r="L109" i="13"/>
  <c r="K109" i="13"/>
  <c r="J109" i="13"/>
  <c r="I109" i="13"/>
  <c r="H109" i="13"/>
  <c r="G109" i="13"/>
  <c r="F109" i="13"/>
  <c r="E109" i="13"/>
  <c r="D109" i="13"/>
  <c r="C109" i="13"/>
  <c r="B109" i="13"/>
  <c r="A109" i="13" s="1"/>
  <c r="P108" i="13"/>
  <c r="O108" i="13"/>
  <c r="N108" i="13"/>
  <c r="M108" i="13"/>
  <c r="L108" i="13"/>
  <c r="K108" i="13"/>
  <c r="J108" i="13"/>
  <c r="I108" i="13"/>
  <c r="H108" i="13"/>
  <c r="G108" i="13"/>
  <c r="F108" i="13"/>
  <c r="E108" i="13"/>
  <c r="D108" i="13"/>
  <c r="C108" i="13"/>
  <c r="B108" i="13"/>
  <c r="A108" i="13" s="1"/>
  <c r="P107" i="13"/>
  <c r="O107" i="13"/>
  <c r="N107" i="13"/>
  <c r="M107" i="13"/>
  <c r="L107" i="13"/>
  <c r="K107" i="13"/>
  <c r="J107" i="13"/>
  <c r="I107" i="13"/>
  <c r="H107" i="13"/>
  <c r="G107" i="13"/>
  <c r="F107" i="13"/>
  <c r="E107" i="13"/>
  <c r="D107" i="13"/>
  <c r="C107" i="13"/>
  <c r="B107" i="13"/>
  <c r="A107" i="13" s="1"/>
  <c r="P106" i="13"/>
  <c r="O106" i="13"/>
  <c r="N106" i="13"/>
  <c r="M106" i="13"/>
  <c r="L106" i="13"/>
  <c r="K106" i="13"/>
  <c r="J106" i="13"/>
  <c r="I106" i="13"/>
  <c r="H106" i="13"/>
  <c r="G106" i="13"/>
  <c r="F106" i="13"/>
  <c r="E106" i="13"/>
  <c r="D106" i="13"/>
  <c r="C106" i="13"/>
  <c r="B106" i="13"/>
  <c r="P105" i="13"/>
  <c r="O105" i="13"/>
  <c r="N105" i="13"/>
  <c r="M105" i="13"/>
  <c r="L105" i="13"/>
  <c r="K105" i="13"/>
  <c r="J105" i="13"/>
  <c r="I105" i="13"/>
  <c r="H105" i="13"/>
  <c r="G105" i="13"/>
  <c r="F105" i="13"/>
  <c r="E105" i="13"/>
  <c r="D105" i="13"/>
  <c r="C105" i="13"/>
  <c r="B105" i="13"/>
  <c r="A105" i="13" s="1"/>
  <c r="P104" i="13"/>
  <c r="O104" i="13"/>
  <c r="N104" i="13"/>
  <c r="M104" i="13"/>
  <c r="L104" i="13"/>
  <c r="K104" i="13"/>
  <c r="J104" i="13"/>
  <c r="I104" i="13"/>
  <c r="H104" i="13"/>
  <c r="G104" i="13"/>
  <c r="F104" i="13"/>
  <c r="E104" i="13"/>
  <c r="D104" i="13"/>
  <c r="C104" i="13"/>
  <c r="B104" i="13"/>
  <c r="A104" i="13" s="1"/>
  <c r="P103" i="13"/>
  <c r="O103" i="13"/>
  <c r="N103" i="13"/>
  <c r="M103" i="13"/>
  <c r="L103" i="13"/>
  <c r="K103" i="13"/>
  <c r="J103" i="13"/>
  <c r="I103" i="13"/>
  <c r="H103" i="13"/>
  <c r="G103" i="13"/>
  <c r="F103" i="13"/>
  <c r="E103" i="13"/>
  <c r="D103" i="13"/>
  <c r="C103" i="13"/>
  <c r="B103" i="13"/>
  <c r="A103" i="13" s="1"/>
  <c r="P102" i="13"/>
  <c r="O102" i="13"/>
  <c r="N102" i="13"/>
  <c r="M102" i="13"/>
  <c r="L102" i="13"/>
  <c r="K102" i="13"/>
  <c r="J102" i="13"/>
  <c r="I102" i="13"/>
  <c r="H102" i="13"/>
  <c r="G102" i="13"/>
  <c r="F102" i="13"/>
  <c r="E102" i="13"/>
  <c r="D102" i="13"/>
  <c r="C102" i="13"/>
  <c r="B102" i="13"/>
  <c r="A102" i="13" s="1"/>
  <c r="P101" i="13"/>
  <c r="O101" i="13"/>
  <c r="N101" i="13"/>
  <c r="M101" i="13"/>
  <c r="L101" i="13"/>
  <c r="K101" i="13"/>
  <c r="J101" i="13"/>
  <c r="I101" i="13"/>
  <c r="H101" i="13"/>
  <c r="G101" i="13"/>
  <c r="F101" i="13"/>
  <c r="E101" i="13"/>
  <c r="D101" i="13"/>
  <c r="C101" i="13"/>
  <c r="B101" i="13"/>
  <c r="A101" i="13" s="1"/>
  <c r="P100" i="13"/>
  <c r="O100" i="13"/>
  <c r="N100" i="13"/>
  <c r="M100" i="13"/>
  <c r="L100" i="13"/>
  <c r="K100" i="13"/>
  <c r="J100" i="13"/>
  <c r="I100" i="13"/>
  <c r="H100" i="13"/>
  <c r="G100" i="13"/>
  <c r="F100" i="13"/>
  <c r="E100" i="13"/>
  <c r="D100" i="13"/>
  <c r="C100" i="13"/>
  <c r="B100" i="13"/>
  <c r="A100" i="13" s="1"/>
  <c r="P99" i="13"/>
  <c r="O99" i="13"/>
  <c r="N99" i="13"/>
  <c r="M99" i="13"/>
  <c r="L99" i="13"/>
  <c r="K99" i="13"/>
  <c r="J99" i="13"/>
  <c r="I99" i="13"/>
  <c r="H99" i="13"/>
  <c r="G99" i="13"/>
  <c r="F99" i="13"/>
  <c r="E99" i="13"/>
  <c r="D99" i="13"/>
  <c r="C99" i="13"/>
  <c r="B99" i="13"/>
  <c r="A99" i="13" s="1"/>
  <c r="P98" i="13"/>
  <c r="O98" i="13"/>
  <c r="N98" i="13"/>
  <c r="M98" i="13"/>
  <c r="L98" i="13"/>
  <c r="K98" i="13"/>
  <c r="J98" i="13"/>
  <c r="I98" i="13"/>
  <c r="H98" i="13"/>
  <c r="G98" i="13"/>
  <c r="F98" i="13"/>
  <c r="E98" i="13"/>
  <c r="D98" i="13"/>
  <c r="C98" i="13"/>
  <c r="B98" i="13"/>
  <c r="A98" i="13" s="1"/>
  <c r="P97" i="13"/>
  <c r="O97" i="13"/>
  <c r="N97" i="13"/>
  <c r="M97" i="13"/>
  <c r="L97" i="13"/>
  <c r="K97" i="13"/>
  <c r="J97" i="13"/>
  <c r="I97" i="13"/>
  <c r="H97" i="13"/>
  <c r="G97" i="13"/>
  <c r="F97" i="13"/>
  <c r="E97" i="13"/>
  <c r="D97" i="13"/>
  <c r="C97" i="13"/>
  <c r="B97" i="13"/>
  <c r="A97" i="13" s="1"/>
  <c r="P96" i="13"/>
  <c r="O96" i="13"/>
  <c r="N96" i="13"/>
  <c r="M96" i="13"/>
  <c r="L96" i="13"/>
  <c r="K96" i="13"/>
  <c r="J96" i="13"/>
  <c r="I96" i="13"/>
  <c r="H96" i="13"/>
  <c r="G96" i="13"/>
  <c r="F96" i="13"/>
  <c r="E96" i="13"/>
  <c r="D96" i="13"/>
  <c r="C96" i="13"/>
  <c r="B96" i="13"/>
  <c r="A96" i="13" s="1"/>
  <c r="P95" i="13"/>
  <c r="O95" i="13"/>
  <c r="N95" i="13"/>
  <c r="M95" i="13"/>
  <c r="L95" i="13"/>
  <c r="K95" i="13"/>
  <c r="J95" i="13"/>
  <c r="I95" i="13"/>
  <c r="H95" i="13"/>
  <c r="G95" i="13"/>
  <c r="F95" i="13"/>
  <c r="E95" i="13"/>
  <c r="D95" i="13"/>
  <c r="C95" i="13"/>
  <c r="B95" i="13"/>
  <c r="A95" i="13" s="1"/>
  <c r="P94" i="13"/>
  <c r="O94" i="13"/>
  <c r="N94" i="13"/>
  <c r="M94" i="13"/>
  <c r="L94" i="13"/>
  <c r="K94" i="13"/>
  <c r="J94" i="13"/>
  <c r="I94" i="13"/>
  <c r="H94" i="13"/>
  <c r="G94" i="13"/>
  <c r="F94" i="13"/>
  <c r="E94" i="13"/>
  <c r="D94" i="13"/>
  <c r="C94" i="13"/>
  <c r="B94" i="13"/>
  <c r="A94" i="13" s="1"/>
  <c r="P93" i="13"/>
  <c r="O93" i="13"/>
  <c r="N93" i="13"/>
  <c r="M93" i="13"/>
  <c r="L93" i="13"/>
  <c r="K93" i="13"/>
  <c r="J93" i="13"/>
  <c r="I93" i="13"/>
  <c r="H93" i="13"/>
  <c r="G93" i="13"/>
  <c r="F93" i="13"/>
  <c r="E93" i="13"/>
  <c r="D93" i="13"/>
  <c r="C93" i="13"/>
  <c r="B93" i="13"/>
  <c r="A93" i="13" s="1"/>
  <c r="P92" i="13"/>
  <c r="O92" i="13"/>
  <c r="N92" i="13"/>
  <c r="M92" i="13"/>
  <c r="L92" i="13"/>
  <c r="K92" i="13"/>
  <c r="J92" i="13"/>
  <c r="I92" i="13"/>
  <c r="H92" i="13"/>
  <c r="G92" i="13"/>
  <c r="F92" i="13"/>
  <c r="E92" i="13"/>
  <c r="D92" i="13"/>
  <c r="C92" i="13"/>
  <c r="B92" i="13"/>
  <c r="A92" i="13" s="1"/>
  <c r="P91" i="13"/>
  <c r="O91" i="13"/>
  <c r="N91" i="13"/>
  <c r="M91" i="13"/>
  <c r="L91" i="13"/>
  <c r="K91" i="13"/>
  <c r="J91" i="13"/>
  <c r="I91" i="13"/>
  <c r="H91" i="13"/>
  <c r="G91" i="13"/>
  <c r="F91" i="13"/>
  <c r="E91" i="13"/>
  <c r="D91" i="13"/>
  <c r="C91" i="13"/>
  <c r="B91" i="13"/>
  <c r="A91" i="13" s="1"/>
  <c r="P90" i="13"/>
  <c r="O90" i="13"/>
  <c r="N90" i="13"/>
  <c r="M90" i="13"/>
  <c r="L90" i="13"/>
  <c r="K90" i="13"/>
  <c r="J90" i="13"/>
  <c r="I90" i="13"/>
  <c r="H90" i="13"/>
  <c r="G90" i="13"/>
  <c r="F90" i="13"/>
  <c r="E90" i="13"/>
  <c r="D90" i="13"/>
  <c r="C90" i="13"/>
  <c r="B90" i="13"/>
  <c r="A90" i="13" s="1"/>
  <c r="P89" i="13"/>
  <c r="O89" i="13"/>
  <c r="N89" i="13"/>
  <c r="M89" i="13"/>
  <c r="L89" i="13"/>
  <c r="K89" i="13"/>
  <c r="J89" i="13"/>
  <c r="I89" i="13"/>
  <c r="H89" i="13"/>
  <c r="G89" i="13"/>
  <c r="F89" i="13"/>
  <c r="E89" i="13"/>
  <c r="D89" i="13"/>
  <c r="C89" i="13"/>
  <c r="B89" i="13"/>
  <c r="P88" i="13"/>
  <c r="O88" i="13"/>
  <c r="N88" i="13"/>
  <c r="M88" i="13"/>
  <c r="L88" i="13"/>
  <c r="K88" i="13"/>
  <c r="J88" i="13"/>
  <c r="I88" i="13"/>
  <c r="H88" i="13"/>
  <c r="G88" i="13"/>
  <c r="F88" i="13"/>
  <c r="E88" i="13"/>
  <c r="D88" i="13"/>
  <c r="C88" i="13"/>
  <c r="B88" i="13"/>
  <c r="A88" i="13" s="1"/>
  <c r="P87" i="13"/>
  <c r="O87" i="13"/>
  <c r="N87" i="13"/>
  <c r="M87" i="13"/>
  <c r="L87" i="13"/>
  <c r="K87" i="13"/>
  <c r="J87" i="13"/>
  <c r="I87" i="13"/>
  <c r="H87" i="13"/>
  <c r="G87" i="13"/>
  <c r="F87" i="13"/>
  <c r="E87" i="13"/>
  <c r="D87" i="13"/>
  <c r="C87" i="13"/>
  <c r="B87" i="13"/>
  <c r="A87" i="13" s="1"/>
  <c r="P86" i="13"/>
  <c r="O86" i="13"/>
  <c r="N86" i="13"/>
  <c r="M86" i="13"/>
  <c r="L86" i="13"/>
  <c r="K86" i="13"/>
  <c r="J86" i="13"/>
  <c r="I86" i="13"/>
  <c r="H86" i="13"/>
  <c r="G86" i="13"/>
  <c r="F86" i="13"/>
  <c r="E86" i="13"/>
  <c r="D86" i="13"/>
  <c r="C86" i="13"/>
  <c r="B86" i="13"/>
  <c r="A86" i="13" s="1"/>
  <c r="P85" i="13"/>
  <c r="O85" i="13"/>
  <c r="N85" i="13"/>
  <c r="M85" i="13"/>
  <c r="L85" i="13"/>
  <c r="K85" i="13"/>
  <c r="J85" i="13"/>
  <c r="I85" i="13"/>
  <c r="H85" i="13"/>
  <c r="G85" i="13"/>
  <c r="F85" i="13"/>
  <c r="E85" i="13"/>
  <c r="D85" i="13"/>
  <c r="C85" i="13"/>
  <c r="B85" i="13"/>
  <c r="A85" i="13" s="1"/>
  <c r="P84" i="13"/>
  <c r="O84" i="13"/>
  <c r="N84" i="13"/>
  <c r="M84" i="13"/>
  <c r="L84" i="13"/>
  <c r="K84" i="13"/>
  <c r="J84" i="13"/>
  <c r="I84" i="13"/>
  <c r="H84" i="13"/>
  <c r="G84" i="13"/>
  <c r="F84" i="13"/>
  <c r="E84" i="13"/>
  <c r="D84" i="13"/>
  <c r="C84" i="13"/>
  <c r="B84" i="13"/>
  <c r="A84" i="13" s="1"/>
  <c r="P83" i="13"/>
  <c r="O83" i="13"/>
  <c r="N83" i="13"/>
  <c r="M83" i="13"/>
  <c r="L83" i="13"/>
  <c r="K83" i="13"/>
  <c r="J83" i="13"/>
  <c r="I83" i="13"/>
  <c r="H83" i="13"/>
  <c r="G83" i="13"/>
  <c r="F83" i="13"/>
  <c r="E83" i="13"/>
  <c r="D83" i="13"/>
  <c r="C83" i="13"/>
  <c r="B83" i="13"/>
  <c r="A83" i="13" s="1"/>
  <c r="P82" i="13"/>
  <c r="O82" i="13"/>
  <c r="N82" i="13"/>
  <c r="M82" i="13"/>
  <c r="L82" i="13"/>
  <c r="K82" i="13"/>
  <c r="J82" i="13"/>
  <c r="I82" i="13"/>
  <c r="H82" i="13"/>
  <c r="G82" i="13"/>
  <c r="F82" i="13"/>
  <c r="E82" i="13"/>
  <c r="D82" i="13"/>
  <c r="C82" i="13"/>
  <c r="B82" i="13"/>
  <c r="A82" i="13" s="1"/>
  <c r="P81" i="13"/>
  <c r="O81" i="13"/>
  <c r="N81" i="13"/>
  <c r="M81" i="13"/>
  <c r="L81" i="13"/>
  <c r="K81" i="13"/>
  <c r="J81" i="13"/>
  <c r="I81" i="13"/>
  <c r="H81" i="13"/>
  <c r="G81" i="13"/>
  <c r="F81" i="13"/>
  <c r="E81" i="13"/>
  <c r="D81" i="13"/>
  <c r="C81" i="13"/>
  <c r="B81" i="13"/>
  <c r="A81" i="13" s="1"/>
  <c r="P80" i="13"/>
  <c r="O80" i="13"/>
  <c r="N80" i="13"/>
  <c r="M80" i="13"/>
  <c r="L80" i="13"/>
  <c r="K80" i="13"/>
  <c r="J80" i="13"/>
  <c r="I80" i="13"/>
  <c r="H80" i="13"/>
  <c r="G80" i="13"/>
  <c r="F80" i="13"/>
  <c r="E80" i="13"/>
  <c r="D80" i="13"/>
  <c r="C80" i="13"/>
  <c r="B80" i="13"/>
  <c r="A80" i="13" s="1"/>
  <c r="P79" i="13"/>
  <c r="O79" i="13"/>
  <c r="N79" i="13"/>
  <c r="M79" i="13"/>
  <c r="L79" i="13"/>
  <c r="K79" i="13"/>
  <c r="J79" i="13"/>
  <c r="I79" i="13"/>
  <c r="H79" i="13"/>
  <c r="G79" i="13"/>
  <c r="F79" i="13"/>
  <c r="E79" i="13"/>
  <c r="D79" i="13"/>
  <c r="C79" i="13"/>
  <c r="B79" i="13"/>
  <c r="A79" i="13" s="1"/>
  <c r="P78" i="13"/>
  <c r="O78" i="13"/>
  <c r="N78" i="13"/>
  <c r="M78" i="13"/>
  <c r="L78" i="13"/>
  <c r="K78" i="13"/>
  <c r="J78" i="13"/>
  <c r="I78" i="13"/>
  <c r="H78" i="13"/>
  <c r="G78" i="13"/>
  <c r="F78" i="13"/>
  <c r="E78" i="13"/>
  <c r="D78" i="13"/>
  <c r="C78" i="13"/>
  <c r="B78" i="13"/>
  <c r="A78" i="13" s="1"/>
  <c r="P77" i="13"/>
  <c r="O77" i="13"/>
  <c r="N77" i="13"/>
  <c r="M77" i="13"/>
  <c r="L77" i="13"/>
  <c r="K77" i="13"/>
  <c r="J77" i="13"/>
  <c r="I77" i="13"/>
  <c r="H77" i="13"/>
  <c r="G77" i="13"/>
  <c r="F77" i="13"/>
  <c r="E77" i="13"/>
  <c r="D77" i="13"/>
  <c r="C77" i="13"/>
  <c r="B77" i="13"/>
  <c r="A77" i="13" s="1"/>
  <c r="P76" i="13"/>
  <c r="O76" i="13"/>
  <c r="N76" i="13"/>
  <c r="M76" i="13"/>
  <c r="L76" i="13"/>
  <c r="K76" i="13"/>
  <c r="J76" i="13"/>
  <c r="I76" i="13"/>
  <c r="H76" i="13"/>
  <c r="G76" i="13"/>
  <c r="F76" i="13"/>
  <c r="E76" i="13"/>
  <c r="D76" i="13"/>
  <c r="C76" i="13"/>
  <c r="B76" i="13"/>
  <c r="A76" i="13" s="1"/>
  <c r="P75" i="13"/>
  <c r="O75" i="13"/>
  <c r="N75" i="13"/>
  <c r="M75" i="13"/>
  <c r="L75" i="13"/>
  <c r="K75" i="13"/>
  <c r="J75" i="13"/>
  <c r="I75" i="13"/>
  <c r="H75" i="13"/>
  <c r="G75" i="13"/>
  <c r="F75" i="13"/>
  <c r="E75" i="13"/>
  <c r="D75" i="13"/>
  <c r="C75" i="13"/>
  <c r="B75" i="13"/>
  <c r="A75" i="13" s="1"/>
  <c r="P74" i="13"/>
  <c r="O74" i="13"/>
  <c r="N74" i="13"/>
  <c r="M74" i="13"/>
  <c r="L74" i="13"/>
  <c r="K74" i="13"/>
  <c r="J74" i="13"/>
  <c r="I74" i="13"/>
  <c r="H74" i="13"/>
  <c r="G74" i="13"/>
  <c r="F74" i="13"/>
  <c r="E74" i="13"/>
  <c r="D74" i="13"/>
  <c r="C74" i="13"/>
  <c r="B74" i="13"/>
  <c r="A74" i="13" s="1"/>
  <c r="P73" i="13"/>
  <c r="O73" i="13"/>
  <c r="N73" i="13"/>
  <c r="M73" i="13"/>
  <c r="L73" i="13"/>
  <c r="K73" i="13"/>
  <c r="J73" i="13"/>
  <c r="I73" i="13"/>
  <c r="H73" i="13"/>
  <c r="G73" i="13"/>
  <c r="F73" i="13"/>
  <c r="E73" i="13"/>
  <c r="D73" i="13"/>
  <c r="C73" i="13"/>
  <c r="B73" i="13"/>
  <c r="A73" i="13" s="1"/>
  <c r="P72" i="13"/>
  <c r="O72" i="13"/>
  <c r="N72" i="13"/>
  <c r="M72" i="13"/>
  <c r="L72" i="13"/>
  <c r="K72" i="13"/>
  <c r="J72" i="13"/>
  <c r="I72" i="13"/>
  <c r="H72" i="13"/>
  <c r="G72" i="13"/>
  <c r="F72" i="13"/>
  <c r="E72" i="13"/>
  <c r="D72" i="13"/>
  <c r="C72" i="13"/>
  <c r="B72" i="13"/>
  <c r="A72" i="13" s="1"/>
  <c r="P71" i="13"/>
  <c r="O71" i="13"/>
  <c r="N71" i="13"/>
  <c r="M71" i="13"/>
  <c r="L71" i="13"/>
  <c r="K71" i="13"/>
  <c r="J71" i="13"/>
  <c r="I71" i="13"/>
  <c r="H71" i="13"/>
  <c r="G71" i="13"/>
  <c r="F71" i="13"/>
  <c r="E71" i="13"/>
  <c r="D71" i="13"/>
  <c r="C71" i="13"/>
  <c r="B71" i="13"/>
  <c r="A71" i="13" s="1"/>
  <c r="P70" i="13"/>
  <c r="O70" i="13"/>
  <c r="N70" i="13"/>
  <c r="M70" i="13"/>
  <c r="L70" i="13"/>
  <c r="K70" i="13"/>
  <c r="J70" i="13"/>
  <c r="I70" i="13"/>
  <c r="H70" i="13"/>
  <c r="G70" i="13"/>
  <c r="F70" i="13"/>
  <c r="E70" i="13"/>
  <c r="D70" i="13"/>
  <c r="C70" i="13"/>
  <c r="B70" i="13"/>
  <c r="A70" i="13" s="1"/>
  <c r="P69" i="13"/>
  <c r="O69" i="13"/>
  <c r="N69" i="13"/>
  <c r="M69" i="13"/>
  <c r="L69" i="13"/>
  <c r="K69" i="13"/>
  <c r="J69" i="13"/>
  <c r="I69" i="13"/>
  <c r="H69" i="13"/>
  <c r="G69" i="13"/>
  <c r="F69" i="13"/>
  <c r="E69" i="13"/>
  <c r="D69" i="13"/>
  <c r="C69" i="13"/>
  <c r="B69" i="13"/>
  <c r="A69" i="13" s="1"/>
  <c r="P68" i="13"/>
  <c r="O68" i="13"/>
  <c r="N68" i="13"/>
  <c r="M68" i="13"/>
  <c r="L68" i="13"/>
  <c r="K68" i="13"/>
  <c r="J68" i="13"/>
  <c r="I68" i="13"/>
  <c r="H68" i="13"/>
  <c r="G68" i="13"/>
  <c r="F68" i="13"/>
  <c r="E68" i="13"/>
  <c r="D68" i="13"/>
  <c r="C68" i="13"/>
  <c r="B68" i="13"/>
  <c r="A68" i="13" s="1"/>
  <c r="P67" i="13"/>
  <c r="O67" i="13"/>
  <c r="N67" i="13"/>
  <c r="M67" i="13"/>
  <c r="L67" i="13"/>
  <c r="K67" i="13"/>
  <c r="J67" i="13"/>
  <c r="I67" i="13"/>
  <c r="H67" i="13"/>
  <c r="G67" i="13"/>
  <c r="F67" i="13"/>
  <c r="E67" i="13"/>
  <c r="D67" i="13"/>
  <c r="C67" i="13"/>
  <c r="B67" i="13"/>
  <c r="A67" i="13" s="1"/>
  <c r="P66" i="13"/>
  <c r="O66" i="13"/>
  <c r="N66" i="13"/>
  <c r="M66" i="13"/>
  <c r="L66" i="13"/>
  <c r="K66" i="13"/>
  <c r="J66" i="13"/>
  <c r="I66" i="13"/>
  <c r="H66" i="13"/>
  <c r="G66" i="13"/>
  <c r="F66" i="13"/>
  <c r="E66" i="13"/>
  <c r="D66" i="13"/>
  <c r="C66" i="13"/>
  <c r="B66" i="13"/>
  <c r="A66" i="13" s="1"/>
  <c r="P65" i="13"/>
  <c r="O65" i="13"/>
  <c r="N65" i="13"/>
  <c r="M65" i="13"/>
  <c r="L65" i="13"/>
  <c r="K65" i="13"/>
  <c r="J65" i="13"/>
  <c r="I65" i="13"/>
  <c r="H65" i="13"/>
  <c r="G65" i="13"/>
  <c r="F65" i="13"/>
  <c r="E65" i="13"/>
  <c r="D65" i="13"/>
  <c r="C65" i="13"/>
  <c r="B65" i="13"/>
  <c r="A65" i="13" s="1"/>
  <c r="P64" i="13"/>
  <c r="O64" i="13"/>
  <c r="N64" i="13"/>
  <c r="M64" i="13"/>
  <c r="L64" i="13"/>
  <c r="K64" i="13"/>
  <c r="J64" i="13"/>
  <c r="I64" i="13"/>
  <c r="H64" i="13"/>
  <c r="G64" i="13"/>
  <c r="F64" i="13"/>
  <c r="E64" i="13"/>
  <c r="D64" i="13"/>
  <c r="C64" i="13"/>
  <c r="B64" i="13"/>
  <c r="A64" i="13" s="1"/>
  <c r="P63" i="13"/>
  <c r="O63" i="13"/>
  <c r="N63" i="13"/>
  <c r="M63" i="13"/>
  <c r="L63" i="13"/>
  <c r="K63" i="13"/>
  <c r="J63" i="13"/>
  <c r="I63" i="13"/>
  <c r="H63" i="13"/>
  <c r="G63" i="13"/>
  <c r="F63" i="13"/>
  <c r="E63" i="13"/>
  <c r="D63" i="13"/>
  <c r="C63" i="13"/>
  <c r="B63" i="13"/>
  <c r="A63" i="13" s="1"/>
  <c r="P62" i="13"/>
  <c r="O62" i="13"/>
  <c r="N62" i="13"/>
  <c r="M62" i="13"/>
  <c r="L62" i="13"/>
  <c r="K62" i="13"/>
  <c r="J62" i="13"/>
  <c r="I62" i="13"/>
  <c r="H62" i="13"/>
  <c r="G62" i="13"/>
  <c r="F62" i="13"/>
  <c r="E62" i="13"/>
  <c r="D62" i="13"/>
  <c r="C62" i="13"/>
  <c r="B62" i="13"/>
  <c r="A62" i="13" s="1"/>
  <c r="P61" i="13"/>
  <c r="O61" i="13"/>
  <c r="N61" i="13"/>
  <c r="M61" i="13"/>
  <c r="L61" i="13"/>
  <c r="K61" i="13"/>
  <c r="J61" i="13"/>
  <c r="I61" i="13"/>
  <c r="H61" i="13"/>
  <c r="G61" i="13"/>
  <c r="F61" i="13"/>
  <c r="E61" i="13"/>
  <c r="D61" i="13"/>
  <c r="C61" i="13"/>
  <c r="B61" i="13"/>
  <c r="A61" i="13" s="1"/>
  <c r="P60" i="13"/>
  <c r="O60" i="13"/>
  <c r="N60" i="13"/>
  <c r="M60" i="13"/>
  <c r="L60" i="13"/>
  <c r="K60" i="13"/>
  <c r="J60" i="13"/>
  <c r="I60" i="13"/>
  <c r="H60" i="13"/>
  <c r="G60" i="13"/>
  <c r="F60" i="13"/>
  <c r="E60" i="13"/>
  <c r="D60" i="13"/>
  <c r="C60" i="13"/>
  <c r="B60" i="13"/>
  <c r="A60" i="13" s="1"/>
  <c r="P59" i="13"/>
  <c r="O59" i="13"/>
  <c r="N59" i="13"/>
  <c r="M59" i="13"/>
  <c r="L59" i="13"/>
  <c r="K59" i="13"/>
  <c r="J59" i="13"/>
  <c r="I59" i="13"/>
  <c r="H59" i="13"/>
  <c r="G59" i="13"/>
  <c r="F59" i="13"/>
  <c r="E59" i="13"/>
  <c r="D59" i="13"/>
  <c r="C59" i="13"/>
  <c r="B59" i="13"/>
  <c r="A59" i="13" s="1"/>
  <c r="P58" i="13"/>
  <c r="O58" i="13"/>
  <c r="N58" i="13"/>
  <c r="M58" i="13"/>
  <c r="L58" i="13"/>
  <c r="K58" i="13"/>
  <c r="J58" i="13"/>
  <c r="I58" i="13"/>
  <c r="H58" i="13"/>
  <c r="G58" i="13"/>
  <c r="F58" i="13"/>
  <c r="E58" i="13"/>
  <c r="D58" i="13"/>
  <c r="C58" i="13"/>
  <c r="B58" i="13"/>
  <c r="A58" i="13" s="1"/>
  <c r="P57" i="13"/>
  <c r="O57" i="13"/>
  <c r="N57" i="13"/>
  <c r="M57" i="13"/>
  <c r="L57" i="13"/>
  <c r="K57" i="13"/>
  <c r="J57" i="13"/>
  <c r="I57" i="13"/>
  <c r="H57" i="13"/>
  <c r="G57" i="13"/>
  <c r="F57" i="13"/>
  <c r="E57" i="13"/>
  <c r="D57" i="13"/>
  <c r="C57" i="13"/>
  <c r="B57" i="13"/>
  <c r="A57" i="13" s="1"/>
  <c r="P56" i="13"/>
  <c r="O56" i="13"/>
  <c r="N56" i="13"/>
  <c r="M56" i="13"/>
  <c r="L56" i="13"/>
  <c r="K56" i="13"/>
  <c r="J56" i="13"/>
  <c r="I56" i="13"/>
  <c r="H56" i="13"/>
  <c r="G56" i="13"/>
  <c r="F56" i="13"/>
  <c r="E56" i="13"/>
  <c r="D56" i="13"/>
  <c r="C56" i="13"/>
  <c r="B56" i="13"/>
  <c r="A56" i="13" s="1"/>
  <c r="P55" i="13"/>
  <c r="O55" i="13"/>
  <c r="N55" i="13"/>
  <c r="M55" i="13"/>
  <c r="L55" i="13"/>
  <c r="K55" i="13"/>
  <c r="J55" i="13"/>
  <c r="I55" i="13"/>
  <c r="H55" i="13"/>
  <c r="G55" i="13"/>
  <c r="F55" i="13"/>
  <c r="E55" i="13"/>
  <c r="D55" i="13"/>
  <c r="C55" i="13"/>
  <c r="B55" i="13"/>
  <c r="A55" i="13" s="1"/>
  <c r="P54" i="13"/>
  <c r="O54" i="13"/>
  <c r="N54" i="13"/>
  <c r="M54" i="13"/>
  <c r="L54" i="13"/>
  <c r="K54" i="13"/>
  <c r="J54" i="13"/>
  <c r="I54" i="13"/>
  <c r="H54" i="13"/>
  <c r="G54" i="13"/>
  <c r="F54" i="13"/>
  <c r="E54" i="13"/>
  <c r="D54" i="13"/>
  <c r="C54" i="13"/>
  <c r="B54" i="13"/>
  <c r="A54" i="13" s="1"/>
  <c r="P53" i="13"/>
  <c r="O53" i="13"/>
  <c r="N53" i="13"/>
  <c r="M53" i="13"/>
  <c r="L53" i="13"/>
  <c r="K53" i="13"/>
  <c r="J53" i="13"/>
  <c r="I53" i="13"/>
  <c r="H53" i="13"/>
  <c r="G53" i="13"/>
  <c r="F53" i="13"/>
  <c r="E53" i="13"/>
  <c r="D53" i="13"/>
  <c r="C53" i="13"/>
  <c r="B53" i="13"/>
  <c r="A53" i="13" s="1"/>
  <c r="P52" i="13"/>
  <c r="O52" i="13"/>
  <c r="N52" i="13"/>
  <c r="M52" i="13"/>
  <c r="L52" i="13"/>
  <c r="K52" i="13"/>
  <c r="J52" i="13"/>
  <c r="I52" i="13"/>
  <c r="H52" i="13"/>
  <c r="G52" i="13"/>
  <c r="F52" i="13"/>
  <c r="E52" i="13"/>
  <c r="D52" i="13"/>
  <c r="C52" i="13"/>
  <c r="B52" i="13"/>
  <c r="A52" i="13" s="1"/>
  <c r="P51" i="13"/>
  <c r="O51" i="13"/>
  <c r="N51" i="13"/>
  <c r="M51" i="13"/>
  <c r="L51" i="13"/>
  <c r="K51" i="13"/>
  <c r="J51" i="13"/>
  <c r="I51" i="13"/>
  <c r="H51" i="13"/>
  <c r="G51" i="13"/>
  <c r="F51" i="13"/>
  <c r="E51" i="13"/>
  <c r="D51" i="13"/>
  <c r="C51" i="13"/>
  <c r="B51" i="13"/>
  <c r="A51" i="13" s="1"/>
  <c r="P50" i="13"/>
  <c r="O50" i="13"/>
  <c r="N50" i="13"/>
  <c r="M50" i="13"/>
  <c r="L50" i="13"/>
  <c r="K50" i="13"/>
  <c r="J50" i="13"/>
  <c r="I50" i="13"/>
  <c r="H50" i="13"/>
  <c r="G50" i="13"/>
  <c r="F50" i="13"/>
  <c r="E50" i="13"/>
  <c r="D50" i="13"/>
  <c r="C50" i="13"/>
  <c r="B50" i="13"/>
  <c r="A50" i="13" s="1"/>
  <c r="P49" i="13"/>
  <c r="O49" i="13"/>
  <c r="N49" i="13"/>
  <c r="M49" i="13"/>
  <c r="L49" i="13"/>
  <c r="K49" i="13"/>
  <c r="J49" i="13"/>
  <c r="I49" i="13"/>
  <c r="H49" i="13"/>
  <c r="G49" i="13"/>
  <c r="F49" i="13"/>
  <c r="E49" i="13"/>
  <c r="D49" i="13"/>
  <c r="C49" i="13"/>
  <c r="B49" i="13"/>
  <c r="A49" i="13" s="1"/>
  <c r="P48" i="13"/>
  <c r="O48" i="13"/>
  <c r="N48" i="13"/>
  <c r="M48" i="13"/>
  <c r="L48" i="13"/>
  <c r="K48" i="13"/>
  <c r="J48" i="13"/>
  <c r="I48" i="13"/>
  <c r="H48" i="13"/>
  <c r="G48" i="13"/>
  <c r="F48" i="13"/>
  <c r="E48" i="13"/>
  <c r="D48" i="13"/>
  <c r="C48" i="13"/>
  <c r="B48" i="13"/>
  <c r="A48" i="13" s="1"/>
  <c r="P47" i="13"/>
  <c r="O47" i="13"/>
  <c r="N47" i="13"/>
  <c r="M47" i="13"/>
  <c r="L47" i="13"/>
  <c r="K47" i="13"/>
  <c r="J47" i="13"/>
  <c r="I47" i="13"/>
  <c r="H47" i="13"/>
  <c r="G47" i="13"/>
  <c r="F47" i="13"/>
  <c r="E47" i="13"/>
  <c r="D47" i="13"/>
  <c r="C47" i="13"/>
  <c r="B47" i="13"/>
  <c r="A47" i="13" s="1"/>
  <c r="P46" i="13"/>
  <c r="O46" i="13"/>
  <c r="N46" i="13"/>
  <c r="M46" i="13"/>
  <c r="L46" i="13"/>
  <c r="K46" i="13"/>
  <c r="J46" i="13"/>
  <c r="I46" i="13"/>
  <c r="H46" i="13"/>
  <c r="G46" i="13"/>
  <c r="F46" i="13"/>
  <c r="E46" i="13"/>
  <c r="D46" i="13"/>
  <c r="C46" i="13"/>
  <c r="B46" i="13"/>
  <c r="A46" i="13" s="1"/>
  <c r="P45" i="13"/>
  <c r="O45" i="13"/>
  <c r="N45" i="13"/>
  <c r="M45" i="13"/>
  <c r="L45" i="13"/>
  <c r="K45" i="13"/>
  <c r="J45" i="13"/>
  <c r="I45" i="13"/>
  <c r="H45" i="13"/>
  <c r="G45" i="13"/>
  <c r="F45" i="13"/>
  <c r="E45" i="13"/>
  <c r="D45" i="13"/>
  <c r="C45" i="13"/>
  <c r="B45" i="13"/>
  <c r="A45" i="13" s="1"/>
  <c r="P44" i="13"/>
  <c r="O44" i="13"/>
  <c r="N44" i="13"/>
  <c r="M44" i="13"/>
  <c r="L44" i="13"/>
  <c r="K44" i="13"/>
  <c r="J44" i="13"/>
  <c r="I44" i="13"/>
  <c r="H44" i="13"/>
  <c r="G44" i="13"/>
  <c r="F44" i="13"/>
  <c r="E44" i="13"/>
  <c r="D44" i="13"/>
  <c r="C44" i="13"/>
  <c r="B44" i="13"/>
  <c r="A44" i="13" s="1"/>
  <c r="P43" i="13"/>
  <c r="O43" i="13"/>
  <c r="N43" i="13"/>
  <c r="M43" i="13"/>
  <c r="L43" i="13"/>
  <c r="K43" i="13"/>
  <c r="J43" i="13"/>
  <c r="I43" i="13"/>
  <c r="H43" i="13"/>
  <c r="G43" i="13"/>
  <c r="F43" i="13"/>
  <c r="E43" i="13"/>
  <c r="D43" i="13"/>
  <c r="C43" i="13"/>
  <c r="B43" i="13"/>
  <c r="A43" i="13" s="1"/>
  <c r="P42" i="13"/>
  <c r="O42" i="13"/>
  <c r="N42" i="13"/>
  <c r="M42" i="13"/>
  <c r="L42" i="13"/>
  <c r="K42" i="13"/>
  <c r="J42" i="13"/>
  <c r="I42" i="13"/>
  <c r="H42" i="13"/>
  <c r="G42" i="13"/>
  <c r="F42" i="13"/>
  <c r="E42" i="13"/>
  <c r="D42" i="13"/>
  <c r="C42" i="13"/>
  <c r="B42" i="13"/>
  <c r="A42" i="13" s="1"/>
  <c r="P41" i="13"/>
  <c r="O41" i="13"/>
  <c r="N41" i="13"/>
  <c r="M41" i="13"/>
  <c r="L41" i="13"/>
  <c r="K41" i="13"/>
  <c r="J41" i="13"/>
  <c r="I41" i="13"/>
  <c r="H41" i="13"/>
  <c r="G41" i="13"/>
  <c r="F41" i="13"/>
  <c r="E41" i="13"/>
  <c r="D41" i="13"/>
  <c r="C41" i="13"/>
  <c r="B41" i="13"/>
  <c r="A41" i="13" s="1"/>
  <c r="P40" i="13"/>
  <c r="O40" i="13"/>
  <c r="N40" i="13"/>
  <c r="M40" i="13"/>
  <c r="L40" i="13"/>
  <c r="K40" i="13"/>
  <c r="J40" i="13"/>
  <c r="I40" i="13"/>
  <c r="H40" i="13"/>
  <c r="G40" i="13"/>
  <c r="F40" i="13"/>
  <c r="E40" i="13"/>
  <c r="D40" i="13"/>
  <c r="C40" i="13"/>
  <c r="B40" i="13"/>
  <c r="A40" i="13" s="1"/>
  <c r="P39" i="13"/>
  <c r="O39" i="13"/>
  <c r="N39" i="13"/>
  <c r="M39" i="13"/>
  <c r="L39" i="13"/>
  <c r="K39" i="13"/>
  <c r="J39" i="13"/>
  <c r="I39" i="13"/>
  <c r="H39" i="13"/>
  <c r="G39" i="13"/>
  <c r="F39" i="13"/>
  <c r="E39" i="13"/>
  <c r="D39" i="13"/>
  <c r="C39" i="13"/>
  <c r="B39" i="13"/>
  <c r="A39" i="13" s="1"/>
  <c r="P38" i="13"/>
  <c r="O38" i="13"/>
  <c r="N38" i="13"/>
  <c r="M38" i="13"/>
  <c r="L38" i="13"/>
  <c r="K38" i="13"/>
  <c r="J38" i="13"/>
  <c r="I38" i="13"/>
  <c r="H38" i="13"/>
  <c r="G38" i="13"/>
  <c r="F38" i="13"/>
  <c r="E38" i="13"/>
  <c r="D38" i="13"/>
  <c r="C38" i="13"/>
  <c r="B38" i="13"/>
  <c r="A38" i="13" s="1"/>
  <c r="P37" i="13"/>
  <c r="O37" i="13"/>
  <c r="N37" i="13"/>
  <c r="M37" i="13"/>
  <c r="L37" i="13"/>
  <c r="K37" i="13"/>
  <c r="J37" i="13"/>
  <c r="I37" i="13"/>
  <c r="H37" i="13"/>
  <c r="G37" i="13"/>
  <c r="F37" i="13"/>
  <c r="E37" i="13"/>
  <c r="D37" i="13"/>
  <c r="C37" i="13"/>
  <c r="B37" i="13"/>
  <c r="A37" i="13" s="1"/>
  <c r="P36" i="13"/>
  <c r="O36" i="13"/>
  <c r="N36" i="13"/>
  <c r="M36" i="13"/>
  <c r="L36" i="13"/>
  <c r="K36" i="13"/>
  <c r="J36" i="13"/>
  <c r="I36" i="13"/>
  <c r="H36" i="13"/>
  <c r="G36" i="13"/>
  <c r="F36" i="13"/>
  <c r="E36" i="13"/>
  <c r="D36" i="13"/>
  <c r="C36" i="13"/>
  <c r="B36" i="13"/>
  <c r="A36" i="13" s="1"/>
  <c r="P35" i="13"/>
  <c r="O35" i="13"/>
  <c r="N35" i="13"/>
  <c r="M35" i="13"/>
  <c r="L35" i="13"/>
  <c r="K35" i="13"/>
  <c r="J35" i="13"/>
  <c r="I35" i="13"/>
  <c r="H35" i="13"/>
  <c r="G35" i="13"/>
  <c r="F35" i="13"/>
  <c r="E35" i="13"/>
  <c r="D35" i="13"/>
  <c r="C35" i="13"/>
  <c r="B35" i="13"/>
  <c r="A35" i="13" s="1"/>
  <c r="P34" i="13"/>
  <c r="O34" i="13"/>
  <c r="N34" i="13"/>
  <c r="M34" i="13"/>
  <c r="L34" i="13"/>
  <c r="K34" i="13"/>
  <c r="J34" i="13"/>
  <c r="I34" i="13"/>
  <c r="H34" i="13"/>
  <c r="G34" i="13"/>
  <c r="F34" i="13"/>
  <c r="E34" i="13"/>
  <c r="D34" i="13"/>
  <c r="C34" i="13"/>
  <c r="B34" i="13"/>
  <c r="A34" i="13" s="1"/>
  <c r="P33" i="13"/>
  <c r="O33" i="13"/>
  <c r="N33" i="13"/>
  <c r="M33" i="13"/>
  <c r="L33" i="13"/>
  <c r="K33" i="13"/>
  <c r="J33" i="13"/>
  <c r="I33" i="13"/>
  <c r="H33" i="13"/>
  <c r="G33" i="13"/>
  <c r="F33" i="13"/>
  <c r="E33" i="13"/>
  <c r="D33" i="13"/>
  <c r="C33" i="13"/>
  <c r="B33" i="13"/>
  <c r="A33" i="13" s="1"/>
  <c r="P32" i="13"/>
  <c r="O32" i="13"/>
  <c r="N32" i="13"/>
  <c r="M32" i="13"/>
  <c r="L32" i="13"/>
  <c r="K32" i="13"/>
  <c r="J32" i="13"/>
  <c r="I32" i="13"/>
  <c r="H32" i="13"/>
  <c r="G32" i="13"/>
  <c r="F32" i="13"/>
  <c r="E32" i="13"/>
  <c r="D32" i="13"/>
  <c r="C32" i="13"/>
  <c r="B32" i="13"/>
  <c r="A32" i="13" s="1"/>
  <c r="P31" i="13"/>
  <c r="O31" i="13"/>
  <c r="N31" i="13"/>
  <c r="M31" i="13"/>
  <c r="L31" i="13"/>
  <c r="K31" i="13"/>
  <c r="J31" i="13"/>
  <c r="I31" i="13"/>
  <c r="H31" i="13"/>
  <c r="G31" i="13"/>
  <c r="F31" i="13"/>
  <c r="E31" i="13"/>
  <c r="D31" i="13"/>
  <c r="C31" i="13"/>
  <c r="B31" i="13"/>
  <c r="A31" i="13" s="1"/>
  <c r="P30" i="13"/>
  <c r="O30" i="13"/>
  <c r="N30" i="13"/>
  <c r="M30" i="13"/>
  <c r="L30" i="13"/>
  <c r="K30" i="13"/>
  <c r="J30" i="13"/>
  <c r="I30" i="13"/>
  <c r="H30" i="13"/>
  <c r="G30" i="13"/>
  <c r="F30" i="13"/>
  <c r="E30" i="13"/>
  <c r="D30" i="13"/>
  <c r="C30" i="13"/>
  <c r="B30" i="13"/>
  <c r="A30" i="13" s="1"/>
  <c r="P29" i="13"/>
  <c r="O29" i="13"/>
  <c r="N29" i="13"/>
  <c r="M29" i="13"/>
  <c r="L29" i="13"/>
  <c r="K29" i="13"/>
  <c r="J29" i="13"/>
  <c r="I29" i="13"/>
  <c r="H29" i="13"/>
  <c r="G29" i="13"/>
  <c r="F29" i="13"/>
  <c r="E29" i="13"/>
  <c r="D29" i="13"/>
  <c r="C29" i="13"/>
  <c r="B29" i="13"/>
  <c r="A29" i="13" s="1"/>
  <c r="P28" i="13"/>
  <c r="O28" i="13"/>
  <c r="N28" i="13"/>
  <c r="M28" i="13"/>
  <c r="L28" i="13"/>
  <c r="K28" i="13"/>
  <c r="J28" i="13"/>
  <c r="I28" i="13"/>
  <c r="H28" i="13"/>
  <c r="G28" i="13"/>
  <c r="F28" i="13"/>
  <c r="E28" i="13"/>
  <c r="D28" i="13"/>
  <c r="C28" i="13"/>
  <c r="B28" i="13"/>
  <c r="A28" i="13" s="1"/>
  <c r="P27" i="13"/>
  <c r="O27" i="13"/>
  <c r="N27" i="13"/>
  <c r="M27" i="13"/>
  <c r="L27" i="13"/>
  <c r="K27" i="13"/>
  <c r="J27" i="13"/>
  <c r="I27" i="13"/>
  <c r="H27" i="13"/>
  <c r="G27" i="13"/>
  <c r="F27" i="13"/>
  <c r="E27" i="13"/>
  <c r="D27" i="13"/>
  <c r="C27" i="13"/>
  <c r="B27" i="13"/>
  <c r="A27" i="13" s="1"/>
  <c r="P26" i="13"/>
  <c r="O26" i="13"/>
  <c r="N26" i="13"/>
  <c r="M26" i="13"/>
  <c r="L26" i="13"/>
  <c r="K26" i="13"/>
  <c r="J26" i="13"/>
  <c r="I26" i="13"/>
  <c r="H26" i="13"/>
  <c r="G26" i="13"/>
  <c r="F26" i="13"/>
  <c r="E26" i="13"/>
  <c r="D26" i="13"/>
  <c r="C26" i="13"/>
  <c r="B26" i="13"/>
  <c r="A26" i="13" s="1"/>
  <c r="P25" i="13"/>
  <c r="O25" i="13"/>
  <c r="N25" i="13"/>
  <c r="M25" i="13"/>
  <c r="L25" i="13"/>
  <c r="K25" i="13"/>
  <c r="J25" i="13"/>
  <c r="I25" i="13"/>
  <c r="H25" i="13"/>
  <c r="G25" i="13"/>
  <c r="F25" i="13"/>
  <c r="E25" i="13"/>
  <c r="D25" i="13"/>
  <c r="C25" i="13"/>
  <c r="B25" i="13"/>
  <c r="A25" i="13" s="1"/>
  <c r="P24" i="13"/>
  <c r="O24" i="13"/>
  <c r="N24" i="13"/>
  <c r="M24" i="13"/>
  <c r="L24" i="13"/>
  <c r="K24" i="13"/>
  <c r="J24" i="13"/>
  <c r="I24" i="13"/>
  <c r="H24" i="13"/>
  <c r="G24" i="13"/>
  <c r="F24" i="13"/>
  <c r="E24" i="13"/>
  <c r="D24" i="13"/>
  <c r="C24" i="13"/>
  <c r="B24" i="13"/>
  <c r="A24" i="13" s="1"/>
  <c r="P23" i="13"/>
  <c r="O23" i="13"/>
  <c r="N23" i="13"/>
  <c r="M23" i="13"/>
  <c r="L23" i="13"/>
  <c r="K23" i="13"/>
  <c r="J23" i="13"/>
  <c r="I23" i="13"/>
  <c r="H23" i="13"/>
  <c r="G23" i="13"/>
  <c r="F23" i="13"/>
  <c r="E23" i="13"/>
  <c r="D23" i="13"/>
  <c r="C23" i="13"/>
  <c r="B23" i="13"/>
  <c r="A23" i="13" s="1"/>
  <c r="P22" i="13"/>
  <c r="O22" i="13"/>
  <c r="N22" i="13"/>
  <c r="M22" i="13"/>
  <c r="L22" i="13"/>
  <c r="K22" i="13"/>
  <c r="J22" i="13"/>
  <c r="I22" i="13"/>
  <c r="H22" i="13"/>
  <c r="G22" i="13"/>
  <c r="F22" i="13"/>
  <c r="E22" i="13"/>
  <c r="D22" i="13"/>
  <c r="C22" i="13"/>
  <c r="B22" i="13"/>
  <c r="A22" i="13" s="1"/>
  <c r="P21" i="13"/>
  <c r="O21" i="13"/>
  <c r="N21" i="13"/>
  <c r="M21" i="13"/>
  <c r="L21" i="13"/>
  <c r="K21" i="13"/>
  <c r="J21" i="13"/>
  <c r="I21" i="13"/>
  <c r="H21" i="13"/>
  <c r="G21" i="13"/>
  <c r="F21" i="13"/>
  <c r="E21" i="13"/>
  <c r="D21" i="13"/>
  <c r="C21" i="13"/>
  <c r="B21" i="13"/>
  <c r="A21" i="13" s="1"/>
  <c r="P20" i="13"/>
  <c r="O20" i="13"/>
  <c r="N20" i="13"/>
  <c r="M20" i="13"/>
  <c r="L20" i="13"/>
  <c r="K20" i="13"/>
  <c r="J20" i="13"/>
  <c r="I20" i="13"/>
  <c r="H20" i="13"/>
  <c r="G20" i="13"/>
  <c r="F20" i="13"/>
  <c r="E20" i="13"/>
  <c r="D20" i="13"/>
  <c r="C20" i="13"/>
  <c r="B20" i="13"/>
  <c r="A20" i="13" s="1"/>
  <c r="P19" i="13"/>
  <c r="O19" i="13"/>
  <c r="N19" i="13"/>
  <c r="M19" i="13"/>
  <c r="L19" i="13"/>
  <c r="K19" i="13"/>
  <c r="J19" i="13"/>
  <c r="I19" i="13"/>
  <c r="H19" i="13"/>
  <c r="G19" i="13"/>
  <c r="F19" i="13"/>
  <c r="E19" i="13"/>
  <c r="D19" i="13"/>
  <c r="C19" i="13"/>
  <c r="B19" i="13"/>
  <c r="A19" i="13" s="1"/>
  <c r="P18" i="13"/>
  <c r="O18" i="13"/>
  <c r="N18" i="13"/>
  <c r="M18" i="13"/>
  <c r="L18" i="13"/>
  <c r="K18" i="13"/>
  <c r="J18" i="13"/>
  <c r="I18" i="13"/>
  <c r="H18" i="13"/>
  <c r="G18" i="13"/>
  <c r="F18" i="13"/>
  <c r="E18" i="13"/>
  <c r="D18" i="13"/>
  <c r="C18" i="13"/>
  <c r="B18" i="13"/>
  <c r="A18" i="13" s="1"/>
  <c r="P17" i="13"/>
  <c r="O17" i="13"/>
  <c r="N17" i="13"/>
  <c r="M17" i="13"/>
  <c r="L17" i="13"/>
  <c r="K17" i="13"/>
  <c r="J17" i="13"/>
  <c r="I17" i="13"/>
  <c r="H17" i="13"/>
  <c r="G17" i="13"/>
  <c r="F17" i="13"/>
  <c r="E17" i="13"/>
  <c r="D17" i="13"/>
  <c r="C17" i="13"/>
  <c r="B17" i="13"/>
  <c r="A17" i="13" s="1"/>
  <c r="P16" i="13"/>
  <c r="O16" i="13"/>
  <c r="N16" i="13"/>
  <c r="M16" i="13"/>
  <c r="L16" i="13"/>
  <c r="K16" i="13"/>
  <c r="J16" i="13"/>
  <c r="I16" i="13"/>
  <c r="H16" i="13"/>
  <c r="G16" i="13"/>
  <c r="F16" i="13"/>
  <c r="E16" i="13"/>
  <c r="D16" i="13"/>
  <c r="C16" i="13"/>
  <c r="B16" i="13"/>
  <c r="A16" i="13" s="1"/>
  <c r="P15" i="13"/>
  <c r="O15" i="13"/>
  <c r="N15" i="13"/>
  <c r="M15" i="13"/>
  <c r="L15" i="13"/>
  <c r="K15" i="13"/>
  <c r="J15" i="13"/>
  <c r="I15" i="13"/>
  <c r="H15" i="13"/>
  <c r="G15" i="13"/>
  <c r="F15" i="13"/>
  <c r="E15" i="13"/>
  <c r="D15" i="13"/>
  <c r="C15" i="13"/>
  <c r="B15" i="13"/>
  <c r="A15" i="13" s="1"/>
  <c r="P14" i="13"/>
  <c r="O14" i="13"/>
  <c r="N14" i="13"/>
  <c r="M14" i="13"/>
  <c r="L14" i="13"/>
  <c r="K14" i="13"/>
  <c r="J14" i="13"/>
  <c r="I14" i="13"/>
  <c r="H14" i="13"/>
  <c r="G14" i="13"/>
  <c r="F14" i="13"/>
  <c r="E14" i="13"/>
  <c r="D14" i="13"/>
  <c r="C14" i="13"/>
  <c r="B14" i="13"/>
  <c r="A14" i="13" s="1"/>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E1" i="13" l="1"/>
  <c r="C2" i="13"/>
  <c r="E2" i="13"/>
  <c r="C1" i="13"/>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AA10" i="1"/>
  <c r="U22" i="1"/>
  <c r="AA11" i="1"/>
  <c r="AR16" i="1"/>
  <c r="AS13" i="1"/>
  <c r="AF24" i="1"/>
  <c r="AC12" i="1"/>
  <c r="AE17" i="1"/>
  <c r="W11" i="1"/>
  <c r="AA24" i="1"/>
  <c r="AI21" i="1"/>
  <c r="AZ19" i="1"/>
  <c r="W20" i="1"/>
  <c r="AC20" i="1"/>
  <c r="V23" i="1"/>
  <c r="AP14" i="1"/>
  <c r="AX23" i="1"/>
  <c r="AT22" i="1"/>
  <c r="BA18" i="1"/>
  <c r="AW16" i="1"/>
  <c r="BA19" i="1"/>
  <c r="W17" i="1"/>
  <c r="AP24" i="1"/>
  <c r="AP12" i="1"/>
  <c r="AQ15" i="1"/>
  <c r="AQ10" i="1"/>
  <c r="X17" i="1"/>
  <c r="U20" i="1"/>
  <c r="AV14" i="1"/>
  <c r="AT19" i="1"/>
  <c r="AP15" i="1"/>
  <c r="AG12" i="1"/>
  <c r="U23" i="1"/>
  <c r="AT25" i="1"/>
  <c r="AH17" i="1"/>
  <c r="Y23" i="1"/>
  <c r="AC15" i="1"/>
  <c r="BA15" i="1"/>
  <c r="AQ16" i="1"/>
  <c r="AD17" i="1"/>
  <c r="V13" i="1"/>
  <c r="W10" i="1"/>
  <c r="W16" i="1"/>
  <c r="AD15" i="1"/>
  <c r="AX16" i="1"/>
  <c r="AU15" i="1"/>
  <c r="U13" i="1"/>
  <c r="AF22" i="1"/>
  <c r="AE13" i="1"/>
  <c r="AQ22" i="1"/>
  <c r="AP25" i="1"/>
  <c r="AW23" i="1"/>
  <c r="AP21" i="1"/>
  <c r="AG23" i="1"/>
  <c r="AD16" i="1"/>
  <c r="AC14" i="1"/>
  <c r="AX19" i="1"/>
  <c r="AT15" i="1"/>
  <c r="AR21" i="1"/>
  <c r="AV24" i="1"/>
  <c r="Y20" i="1"/>
  <c r="W21" i="1"/>
  <c r="AG22" i="1"/>
  <c r="AI15" i="1"/>
  <c r="AW14" i="1"/>
  <c r="AV10" i="1"/>
  <c r="U11" i="1"/>
  <c r="BA24" i="1"/>
  <c r="AR18" i="1"/>
  <c r="Y14" i="1"/>
  <c r="AX18" i="1"/>
  <c r="AV16" i="1"/>
  <c r="AZ23" i="1"/>
  <c r="W15" i="1"/>
  <c r="AU19" i="1"/>
  <c r="AQ11" i="1"/>
  <c r="AR20" i="1"/>
  <c r="AX25" i="1"/>
  <c r="AF15" i="1"/>
  <c r="AI22" i="1"/>
  <c r="AT21" i="1"/>
  <c r="AP23" i="1"/>
  <c r="AP20" i="1"/>
  <c r="Z13" i="1"/>
  <c r="AV13" i="1"/>
  <c r="AV20" i="1"/>
  <c r="Y21" i="1"/>
  <c r="AR14" i="1"/>
  <c r="AE24" i="1"/>
  <c r="AI16" i="1"/>
  <c r="AW11" i="1"/>
  <c r="AT18" i="1"/>
  <c r="AO18" i="1"/>
  <c r="AQ20" i="1"/>
  <c r="V18" i="1"/>
  <c r="AF13" i="1"/>
  <c r="AB15" i="1"/>
  <c r="AW12" i="1"/>
  <c r="AY23" i="1"/>
  <c r="AY17" i="1"/>
  <c r="AX11" i="1"/>
  <c r="AY14" i="1"/>
  <c r="X11" i="1"/>
  <c r="AU21" i="1"/>
  <c r="AG11" i="1"/>
  <c r="U17" i="1"/>
  <c r="Z18" i="1"/>
  <c r="AE18" i="1"/>
  <c r="AI11" i="1"/>
  <c r="AV22" i="1"/>
  <c r="AA16" i="1"/>
  <c r="W23" i="1"/>
  <c r="AB19" i="1"/>
  <c r="AZ15" i="1"/>
  <c r="AD12" i="1"/>
  <c r="AH22" i="1"/>
  <c r="AF11" i="1"/>
  <c r="AD23" i="1"/>
  <c r="AP18" i="1"/>
  <c r="AI17" i="1"/>
  <c r="AX22" i="1"/>
  <c r="U19" i="1"/>
  <c r="AU23" i="1"/>
  <c r="BA13" i="1"/>
  <c r="AD25" i="1"/>
  <c r="AG21" i="1"/>
  <c r="AH18" i="1"/>
  <c r="AO25" i="1"/>
  <c r="AG16" i="1"/>
  <c r="AD19" i="1"/>
  <c r="AO23" i="1"/>
  <c r="AX20" i="1"/>
  <c r="AY22" i="1"/>
  <c r="AR15" i="1"/>
  <c r="AT11" i="1"/>
  <c r="Y19" i="1"/>
  <c r="AG19" i="1"/>
  <c r="BA21" i="1"/>
  <c r="AU24" i="1"/>
  <c r="AE21" i="1"/>
  <c r="AY18" i="1"/>
  <c r="U24" i="1"/>
  <c r="AG10" i="1"/>
  <c r="V10" i="1"/>
  <c r="AI14" i="1"/>
  <c r="Y15" i="1"/>
  <c r="X16" i="1"/>
  <c r="W12" i="1"/>
  <c r="AV17" i="1"/>
  <c r="AB24" i="1"/>
  <c r="X14" i="1"/>
  <c r="Y10" i="1"/>
  <c r="AF16" i="1"/>
  <c r="AA17" i="1"/>
  <c r="AD24" i="1"/>
  <c r="AT20" i="1"/>
  <c r="AZ21" i="1"/>
  <c r="V19" i="1"/>
  <c r="AW20" i="1"/>
  <c r="AH12" i="1"/>
  <c r="AA21" i="1"/>
  <c r="AC21" i="1"/>
  <c r="Y24" i="1"/>
  <c r="AQ17" i="1"/>
  <c r="BA12" i="1"/>
  <c r="AB11" i="1"/>
  <c r="AP17" i="1"/>
  <c r="AS12" i="1"/>
  <c r="AI25" i="1"/>
  <c r="AU20" i="1"/>
  <c r="V12" i="1"/>
  <c r="Y22" i="1"/>
  <c r="AX13" i="1"/>
  <c r="BA22" i="1"/>
  <c r="V17" i="1"/>
  <c r="AY20" i="1"/>
  <c r="AF20" i="1"/>
  <c r="BA23" i="1"/>
  <c r="Y17" i="1"/>
  <c r="Z19" i="1"/>
  <c r="X23" i="1"/>
  <c r="AE15" i="1"/>
  <c r="BA20" i="1"/>
  <c r="V11" i="1"/>
  <c r="AX10" i="1"/>
  <c r="AB14" i="1"/>
  <c r="AU16" i="1"/>
  <c r="V25" i="1"/>
  <c r="AA25" i="1"/>
  <c r="AE14" i="1"/>
  <c r="AV12" i="1"/>
  <c r="AC19" i="1"/>
  <c r="AS14" i="1"/>
  <c r="AA12" i="1"/>
  <c r="BA25" i="1"/>
  <c r="AR11" i="1"/>
  <c r="X25" i="1"/>
  <c r="AF14" i="1"/>
  <c r="Y16" i="1"/>
  <c r="AF23" i="1"/>
  <c r="X24" i="1"/>
  <c r="AT24" i="1"/>
  <c r="U16" i="1"/>
  <c r="AT13" i="1"/>
  <c r="V14" i="1"/>
  <c r="AC13" i="1"/>
  <c r="AO20" i="1"/>
  <c r="Z21" i="1"/>
  <c r="AQ19" i="1"/>
  <c r="AY25" i="1"/>
  <c r="AB18" i="1"/>
  <c r="AI23" i="1"/>
  <c r="AQ13" i="1"/>
  <c r="Z16" i="1"/>
  <c r="AS11" i="1"/>
  <c r="AA13" i="1"/>
  <c r="U15" i="1"/>
  <c r="AZ14" i="1"/>
  <c r="AW17" i="1"/>
  <c r="AO24" i="1"/>
  <c r="BA16" i="1"/>
  <c r="AY11" i="1"/>
  <c r="AU17" i="1"/>
  <c r="AZ25" i="1"/>
  <c r="U10" i="1"/>
  <c r="AU18" i="1"/>
  <c r="AD22" i="1"/>
  <c r="AF21" i="1"/>
  <c r="X18" i="1"/>
  <c r="AI20" i="1"/>
  <c r="AD20" i="1"/>
  <c r="AI12" i="1"/>
  <c r="AH23" i="1"/>
  <c r="AV25" i="1"/>
  <c r="AO11" i="1"/>
  <c r="AW22" i="1"/>
  <c r="AB25" i="1"/>
  <c r="BA14" i="1"/>
  <c r="AI24" i="1"/>
  <c r="AC11" i="1"/>
  <c r="X12" i="1"/>
  <c r="AR17" i="1"/>
  <c r="AP10" i="1"/>
  <c r="Z15" i="1"/>
  <c r="AI18" i="1"/>
  <c r="V24" i="1"/>
  <c r="AD21" i="1"/>
  <c r="AS23" i="1"/>
  <c r="AA14" i="1"/>
  <c r="AS21" i="1"/>
  <c r="AT16" i="1"/>
  <c r="AE23" i="1"/>
  <c r="AZ17" i="1"/>
  <c r="AG24" i="1"/>
  <c r="AC17" i="1"/>
  <c r="AP19" i="1"/>
  <c r="AR13" i="1"/>
  <c r="X19" i="1"/>
  <c r="W14" i="1"/>
  <c r="AC25" i="1"/>
  <c r="U21" i="1"/>
  <c r="U18" i="1"/>
  <c r="AO15" i="1"/>
  <c r="Z24" i="1"/>
  <c r="AU12" i="1"/>
  <c r="AG13" i="1"/>
  <c r="Y13" i="1"/>
  <c r="AH10" i="1"/>
  <c r="AD11" i="1"/>
  <c r="AY13" i="1"/>
  <c r="AG18" i="1"/>
  <c r="AV15" i="1"/>
  <c r="AW19" i="1"/>
  <c r="AD14" i="1"/>
  <c r="AW15" i="1"/>
  <c r="AO21" i="1"/>
  <c r="AY10" i="1"/>
  <c r="AQ25" i="1"/>
  <c r="AX12" i="1"/>
  <c r="AV11" i="1"/>
  <c r="AH15" i="1"/>
  <c r="AH16" i="1"/>
  <c r="AE11" i="1"/>
  <c r="AD13" i="1"/>
  <c r="AO22" i="1"/>
  <c r="U14" i="1"/>
  <c r="W18" i="1"/>
  <c r="AZ22" i="1"/>
  <c r="W25" i="1"/>
  <c r="AG15" i="1"/>
  <c r="AP13" i="1"/>
  <c r="AG14" i="1"/>
  <c r="AU11" i="1"/>
  <c r="AS10" i="1"/>
  <c r="AY15" i="1"/>
  <c r="AZ20" i="1"/>
  <c r="AV18" i="1"/>
  <c r="AC10" i="1"/>
  <c r="AQ24" i="1"/>
  <c r="X15" i="1"/>
  <c r="AQ18" i="1"/>
  <c r="Y25" i="1"/>
  <c r="Z11" i="1"/>
  <c r="AT12" i="1"/>
  <c r="AF12" i="1"/>
  <c r="V16" i="1"/>
  <c r="AP11" i="1"/>
  <c r="W19" i="1"/>
  <c r="AB21" i="1"/>
  <c r="AA15" i="1"/>
  <c r="AZ13" i="1"/>
  <c r="Z20" i="1"/>
  <c r="AC18" i="1"/>
  <c r="AZ16" i="1"/>
  <c r="AB23" i="1"/>
  <c r="AR10" i="1"/>
  <c r="AH11" i="1"/>
  <c r="AX14" i="1"/>
  <c r="AU13" i="1"/>
  <c r="V21" i="1"/>
  <c r="AO16" i="1"/>
  <c r="Z22" i="1"/>
  <c r="AB12" i="1"/>
  <c r="AC16" i="1"/>
  <c r="AH14" i="1"/>
  <c r="AF17" i="1"/>
  <c r="Z14" i="1"/>
  <c r="AO13" i="1"/>
  <c r="AY19" i="1"/>
  <c r="AA20" i="1"/>
  <c r="AP16" i="1"/>
  <c r="AI19" i="1"/>
  <c r="AF10" i="1"/>
  <c r="AZ24" i="1"/>
  <c r="Z12" i="1"/>
  <c r="Y18" i="1"/>
  <c r="Y12" i="1"/>
  <c r="AO14" i="1"/>
  <c r="AR12" i="1"/>
  <c r="AQ14" i="1"/>
  <c r="AU14" i="1"/>
  <c r="AT17" i="1"/>
  <c r="BA10" i="1"/>
  <c r="AV21" i="1"/>
  <c r="AF19" i="1"/>
  <c r="AE22" i="1"/>
  <c r="AB22" i="1"/>
  <c r="AO10" i="1"/>
  <c r="AS17" i="1"/>
  <c r="AH20" i="1"/>
  <c r="U25" i="1"/>
  <c r="AZ12" i="1"/>
  <c r="AZ10" i="1"/>
  <c r="AS22" i="1"/>
  <c r="X20" i="1"/>
  <c r="AQ23" i="1"/>
  <c r="AH19" i="1"/>
  <c r="AP22" i="1"/>
  <c r="Z17" i="1"/>
  <c r="W22" i="1"/>
  <c r="AZ11" i="1"/>
  <c r="AS18" i="1"/>
  <c r="AB13" i="1"/>
  <c r="AU25" i="1"/>
  <c r="Y11" i="1"/>
  <c r="AS20" i="1"/>
  <c r="AB20" i="1"/>
  <c r="AO19" i="1"/>
  <c r="Z25" i="1"/>
  <c r="AR22" i="1"/>
  <c r="AS16" i="1"/>
  <c r="AB17" i="1"/>
  <c r="AV19" i="1"/>
  <c r="AF25" i="1"/>
  <c r="AE25" i="1"/>
  <c r="AG20" i="1"/>
  <c r="AG25" i="1"/>
  <c r="BA11" i="1"/>
  <c r="AE12" i="1"/>
  <c r="AS19" i="1"/>
  <c r="AW10" i="1"/>
  <c r="AB16" i="1"/>
  <c r="AX15" i="1"/>
  <c r="AH24" i="1"/>
  <c r="W13" i="1"/>
  <c r="AE20" i="1"/>
  <c r="AG17" i="1"/>
  <c r="AW18" i="1"/>
  <c r="AE19" i="1"/>
  <c r="X22" i="1"/>
  <c r="AY12" i="1"/>
  <c r="AS24" i="1"/>
  <c r="Z10" i="1"/>
  <c r="AD10" i="1"/>
  <c r="Z23" i="1"/>
  <c r="X21" i="1"/>
  <c r="AI10" i="1"/>
  <c r="AO17" i="1"/>
  <c r="AH25" i="1"/>
  <c r="V22" i="1"/>
  <c r="AI13" i="1"/>
  <c r="AW24" i="1"/>
  <c r="AA22" i="1"/>
  <c r="AX24" i="1"/>
  <c r="AA19" i="1"/>
  <c r="W24" i="1"/>
  <c r="AT23" i="1"/>
  <c r="AQ12" i="1"/>
  <c r="AO12" i="1"/>
  <c r="AC22" i="1"/>
  <c r="AF18" i="1"/>
  <c r="AX17" i="1"/>
  <c r="AY21" i="1"/>
  <c r="AD18" i="1"/>
  <c r="AY16" i="1"/>
  <c r="AE10" i="1"/>
  <c r="AY24" i="1"/>
  <c r="AB10" i="1"/>
  <c r="AH13" i="1"/>
  <c r="AW21" i="1"/>
  <c r="AV23" i="1"/>
  <c r="X13" i="1"/>
  <c r="AA23" i="1"/>
  <c r="AS25" i="1"/>
  <c r="AR23" i="1"/>
  <c r="AA18" i="1"/>
  <c r="V15" i="1"/>
  <c r="AC23" i="1"/>
  <c r="AQ21" i="1"/>
  <c r="AU22" i="1"/>
  <c r="AW13" i="1"/>
  <c r="AC24" i="1"/>
  <c r="AT14" i="1"/>
  <c r="AS15" i="1"/>
  <c r="AR19" i="1"/>
  <c r="AH21" i="1"/>
  <c r="AT10" i="1"/>
  <c r="AR25" i="1"/>
  <c r="AX21" i="1"/>
  <c r="V20" i="1"/>
  <c r="U12" i="1"/>
  <c r="AR24" i="1"/>
  <c r="AE16" i="1"/>
  <c r="AZ18" i="1"/>
  <c r="BA17" i="1"/>
  <c r="AU10" i="1"/>
  <c r="X10" i="1"/>
  <c r="AW25" i="1"/>
  <c r="X31" i="1" l="1"/>
  <c r="X30" i="1"/>
  <c r="X27" i="1" s="1"/>
  <c r="AU31" i="1"/>
  <c r="AU30" i="1"/>
  <c r="AT31" i="1"/>
  <c r="AT30" i="1"/>
  <c r="I31" i="1"/>
  <c r="I30" i="1"/>
  <c r="I27" i="1" s="1"/>
  <c r="AB31" i="1"/>
  <c r="AB30" i="1"/>
  <c r="AE31" i="1"/>
  <c r="AE30" i="1"/>
  <c r="AI30" i="1"/>
  <c r="AI31" i="1"/>
  <c r="AD31" i="1"/>
  <c r="AD30" i="1"/>
  <c r="AD27" i="1" s="1"/>
  <c r="Z31" i="1"/>
  <c r="Z30" i="1"/>
  <c r="Z27" i="1" s="1"/>
  <c r="AW30" i="1"/>
  <c r="AW27" i="1" s="1"/>
  <c r="AW31" i="1"/>
  <c r="O31" i="1"/>
  <c r="O30" i="1"/>
  <c r="O27" i="1" s="1"/>
  <c r="L31" i="1"/>
  <c r="L30" i="1"/>
  <c r="AZ30" i="1"/>
  <c r="AZ31" i="1"/>
  <c r="BA30" i="1"/>
  <c r="BA27" i="1" s="1"/>
  <c r="BA31" i="1"/>
  <c r="H30" i="1"/>
  <c r="H31" i="1"/>
  <c r="A23" i="4"/>
  <c r="A11" i="4"/>
  <c r="A24" i="4"/>
  <c r="A12" i="4"/>
  <c r="AF31" i="1"/>
  <c r="AF30" i="1"/>
  <c r="AR30" i="1"/>
  <c r="AR27" i="1" s="1"/>
  <c r="AR31" i="1"/>
  <c r="AC30" i="1"/>
  <c r="AC31" i="1"/>
  <c r="AS30" i="1"/>
  <c r="AS27" i="1" s="1"/>
  <c r="AS31" i="1"/>
  <c r="AY31" i="1"/>
  <c r="AY30" i="1"/>
  <c r="AY27" i="1" s="1"/>
  <c r="AH30" i="1"/>
  <c r="AH27" i="1" s="1"/>
  <c r="AH31" i="1"/>
  <c r="M31" i="1"/>
  <c r="M30" i="1"/>
  <c r="E30" i="1"/>
  <c r="E27" i="1" s="1"/>
  <c r="E31" i="1"/>
  <c r="E36" i="1"/>
  <c r="K36" i="1" s="1"/>
  <c r="AP30" i="1"/>
  <c r="AP27" i="1" s="1"/>
  <c r="AP31" i="1"/>
  <c r="A10" i="4"/>
  <c r="A22" i="4"/>
  <c r="AX31" i="1"/>
  <c r="AX30" i="1"/>
  <c r="AX27" i="1" s="1"/>
  <c r="Y31" i="1"/>
  <c r="Y30" i="1"/>
  <c r="Y27" i="1" s="1"/>
  <c r="V30" i="1"/>
  <c r="V27" i="1" s="1"/>
  <c r="V31" i="1"/>
  <c r="AG30" i="1"/>
  <c r="AG27" i="1" s="1"/>
  <c r="AG31" i="1"/>
  <c r="J30" i="1"/>
  <c r="J27" i="1" s="1"/>
  <c r="J31" i="1"/>
  <c r="F31" i="1"/>
  <c r="F30" i="1"/>
  <c r="B37" i="1"/>
  <c r="F38" i="1" s="1"/>
  <c r="F36" i="1"/>
  <c r="L36" i="1" s="1"/>
  <c r="K31" i="1"/>
  <c r="K30" i="1"/>
  <c r="A25" i="4"/>
  <c r="A13" i="4"/>
  <c r="AV30" i="1"/>
  <c r="AV27" i="1" s="1"/>
  <c r="AV31" i="1"/>
  <c r="D36" i="1"/>
  <c r="J36" i="1" s="1"/>
  <c r="D30" i="1"/>
  <c r="D27" i="1" s="1"/>
  <c r="D31" i="1"/>
  <c r="W30" i="1"/>
  <c r="W27" i="1" s="1"/>
  <c r="W31" i="1"/>
  <c r="N31" i="1"/>
  <c r="N30" i="1"/>
  <c r="C36" i="1"/>
  <c r="I36" i="1" s="1"/>
  <c r="C31" i="1"/>
  <c r="C30" i="1"/>
  <c r="B31" i="1"/>
  <c r="B36" i="1"/>
  <c r="H36" i="1" s="1"/>
  <c r="J35" i="1" s="1"/>
  <c r="F39" i="1" s="1"/>
  <c r="B30" i="1"/>
  <c r="AQ31" i="1"/>
  <c r="AQ30" i="1"/>
  <c r="AQ27" i="1" s="1"/>
  <c r="G31" i="1"/>
  <c r="G30" i="1"/>
  <c r="G27" i="1" s="1"/>
  <c r="AA30" i="1"/>
  <c r="AA31" i="1"/>
  <c r="I25" i="4" l="1"/>
  <c r="K25" i="4" s="1"/>
  <c r="F25" i="4"/>
  <c r="H25" i="4" s="1"/>
  <c r="L25" i="4"/>
  <c r="N25" i="4" s="1"/>
  <c r="C25" i="4"/>
  <c r="E25" i="4" s="1"/>
  <c r="F40" i="1"/>
  <c r="B38" i="1" s="1"/>
  <c r="B45" i="1" s="1"/>
  <c r="B40" i="1" s="1"/>
  <c r="K33" i="1" s="1"/>
  <c r="J29" i="1"/>
  <c r="J28" i="1"/>
  <c r="N80" i="8"/>
  <c r="CD3" i="23" s="1"/>
  <c r="D41" i="26"/>
  <c r="L45" i="1"/>
  <c r="R13" i="8" s="1"/>
  <c r="V29" i="1"/>
  <c r="V28" i="1"/>
  <c r="U34" i="1"/>
  <c r="L51" i="1"/>
  <c r="N86" i="8"/>
  <c r="DH3" i="23" s="1"/>
  <c r="D47" i="26"/>
  <c r="N49" i="26"/>
  <c r="P108" i="8"/>
  <c r="HP3" i="23" s="1"/>
  <c r="AP29" i="1"/>
  <c r="AO34" i="1"/>
  <c r="L65" i="1"/>
  <c r="AP28" i="1"/>
  <c r="N100" i="8"/>
  <c r="FZ3" i="23" s="1"/>
  <c r="L41" i="26"/>
  <c r="M27" i="1"/>
  <c r="M29" i="1" s="1"/>
  <c r="AY29" i="1"/>
  <c r="AY28" i="1"/>
  <c r="L74" i="1"/>
  <c r="N109" i="8"/>
  <c r="HS3" i="23" s="1"/>
  <c r="L50" i="26"/>
  <c r="N34" i="26"/>
  <c r="P93" i="8"/>
  <c r="ES3" i="23" s="1"/>
  <c r="AF27" i="1"/>
  <c r="AF29" i="1" s="1"/>
  <c r="L11" i="4"/>
  <c r="N11" i="4" s="1"/>
  <c r="I11" i="4"/>
  <c r="K11" i="4" s="1"/>
  <c r="F11" i="4"/>
  <c r="H11" i="4" s="1"/>
  <c r="C11" i="4"/>
  <c r="E11" i="4" s="1"/>
  <c r="P111" i="8"/>
  <c r="IE3" i="23" s="1"/>
  <c r="N52" i="26"/>
  <c r="L27" i="1"/>
  <c r="L29" i="1" s="1"/>
  <c r="N48" i="26"/>
  <c r="P107" i="8"/>
  <c r="HK3" i="23" s="1"/>
  <c r="AD29" i="1"/>
  <c r="L35" i="26"/>
  <c r="L59" i="1"/>
  <c r="R27" i="8" s="1"/>
  <c r="AD28" i="1"/>
  <c r="N94" i="8"/>
  <c r="EV3" i="23" s="1"/>
  <c r="O94" i="8"/>
  <c r="EW3" i="23" s="1"/>
  <c r="AE27" i="1"/>
  <c r="I29" i="1"/>
  <c r="L44" i="1"/>
  <c r="I28" i="1"/>
  <c r="D40" i="26"/>
  <c r="N79" i="8"/>
  <c r="BY3" i="23" s="1"/>
  <c r="AU27" i="1"/>
  <c r="AU29" i="1" s="1"/>
  <c r="B27" i="1"/>
  <c r="L37" i="1" s="1"/>
  <c r="F34" i="26"/>
  <c r="P73" i="8"/>
  <c r="AW3" i="23" s="1"/>
  <c r="P87" i="8"/>
  <c r="DO3" i="23" s="1"/>
  <c r="F48" i="26"/>
  <c r="F38" i="26"/>
  <c r="P77" i="8"/>
  <c r="BQ3" i="23" s="1"/>
  <c r="W29" i="1"/>
  <c r="W28" i="1"/>
  <c r="L52" i="1"/>
  <c r="D48" i="26"/>
  <c r="N87" i="8"/>
  <c r="DM3" i="23" s="1"/>
  <c r="N47" i="26"/>
  <c r="P106" i="8"/>
  <c r="HF3" i="23" s="1"/>
  <c r="K27" i="1"/>
  <c r="K29" i="1" s="1"/>
  <c r="F27" i="1"/>
  <c r="F29" i="1" s="1"/>
  <c r="P97" i="8"/>
  <c r="FM3" i="23" s="1"/>
  <c r="N38" i="26"/>
  <c r="Y29" i="1"/>
  <c r="D50" i="26"/>
  <c r="L54" i="1"/>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L76" i="1"/>
  <c r="BA28" i="1"/>
  <c r="F43" i="26"/>
  <c r="P82" i="8"/>
  <c r="CP3" i="23" s="1"/>
  <c r="AW29" i="1"/>
  <c r="L72" i="1"/>
  <c r="N107" i="8"/>
  <c r="HI3" i="23" s="1"/>
  <c r="L48" i="26"/>
  <c r="AW28" i="1"/>
  <c r="N35" i="26"/>
  <c r="P94" i="8"/>
  <c r="EX3" i="23" s="1"/>
  <c r="N36" i="26"/>
  <c r="P95" i="8"/>
  <c r="FC3" i="23" s="1"/>
  <c r="F40" i="26"/>
  <c r="P79" i="8"/>
  <c r="CA3" i="23" s="1"/>
  <c r="P105" i="8"/>
  <c r="HA3" i="23" s="1"/>
  <c r="N46" i="26"/>
  <c r="G29" i="1"/>
  <c r="D38" i="26"/>
  <c r="G28" i="1"/>
  <c r="L42" i="1"/>
  <c r="N77" i="8"/>
  <c r="BO3" i="23" s="1"/>
  <c r="F52" i="26"/>
  <c r="P91" i="8"/>
  <c r="EI3" i="23" s="1"/>
  <c r="AQ29" i="1"/>
  <c r="N101" i="8"/>
  <c r="GE3" i="23" s="1"/>
  <c r="L66" i="1"/>
  <c r="AQ28" i="1"/>
  <c r="L42" i="26"/>
  <c r="P72" i="8"/>
  <c r="AR3" i="23" s="1"/>
  <c r="F33" i="26"/>
  <c r="N27" i="1"/>
  <c r="N29" i="1" s="1"/>
  <c r="F35" i="26"/>
  <c r="P74" i="8"/>
  <c r="BB3" i="23" s="1"/>
  <c r="AV29" i="1"/>
  <c r="AV28" i="1"/>
  <c r="L71" i="1"/>
  <c r="L47" i="26"/>
  <c r="N106" i="8"/>
  <c r="HD3" i="23" s="1"/>
  <c r="P81" i="8"/>
  <c r="CK3" i="23" s="1"/>
  <c r="F42" i="26"/>
  <c r="P76" i="8"/>
  <c r="BL3" i="23" s="1"/>
  <c r="F37" i="26"/>
  <c r="AG29" i="1"/>
  <c r="N97" i="8"/>
  <c r="FK3" i="23" s="1"/>
  <c r="L38" i="26"/>
  <c r="AG28" i="1"/>
  <c r="L62" i="1"/>
  <c r="F50" i="26"/>
  <c r="P89" i="8"/>
  <c r="DY3" i="23" s="1"/>
  <c r="I10" i="4"/>
  <c r="K10" i="4" s="1"/>
  <c r="L10" i="4"/>
  <c r="N10" i="4" s="1"/>
  <c r="F10" i="4"/>
  <c r="H10" i="4" s="1"/>
  <c r="C10" i="4"/>
  <c r="E10" i="4" s="1"/>
  <c r="F36" i="26"/>
  <c r="P75" i="8"/>
  <c r="BG3" i="23" s="1"/>
  <c r="P98" i="8"/>
  <c r="FR3" i="23" s="1"/>
  <c r="N39" i="26"/>
  <c r="N44" i="26"/>
  <c r="P103" i="8"/>
  <c r="GQ3" i="23" s="1"/>
  <c r="N43" i="26"/>
  <c r="P102" i="8"/>
  <c r="GL3" i="23" s="1"/>
  <c r="F12" i="4"/>
  <c r="H12" i="4" s="1"/>
  <c r="C12" i="4"/>
  <c r="E12" i="4" s="1"/>
  <c r="L12" i="4"/>
  <c r="N12" i="4" s="1"/>
  <c r="I12" i="4"/>
  <c r="K12" i="4" s="1"/>
  <c r="F39" i="26"/>
  <c r="P78" i="8"/>
  <c r="BV3" i="23" s="1"/>
  <c r="P110" i="8"/>
  <c r="HZ3" i="23" s="1"/>
  <c r="N51" i="26"/>
  <c r="O29" i="1"/>
  <c r="L50" i="1"/>
  <c r="O28" i="1"/>
  <c r="D46" i="26"/>
  <c r="N85" i="8"/>
  <c r="DC3" i="23" s="1"/>
  <c r="Z29" i="1"/>
  <c r="N90" i="8"/>
  <c r="EB3" i="23" s="1"/>
  <c r="L55" i="1"/>
  <c r="Z28" i="1"/>
  <c r="D51" i="26"/>
  <c r="P99" i="8"/>
  <c r="FW3" i="23" s="1"/>
  <c r="N40" i="26"/>
  <c r="AB27" i="1"/>
  <c r="AB29" i="1" s="1"/>
  <c r="AT27" i="1"/>
  <c r="AT29" i="1" s="1"/>
  <c r="X29" i="1"/>
  <c r="L53" i="1"/>
  <c r="X28" i="1"/>
  <c r="N88" i="8"/>
  <c r="DR3" i="23" s="1"/>
  <c r="D49" i="26"/>
  <c r="AA27" i="1"/>
  <c r="AA29" i="1" s="1"/>
  <c r="P101" i="8"/>
  <c r="GG3" i="23" s="1"/>
  <c r="N42" i="26"/>
  <c r="C27" i="1"/>
  <c r="C29" i="1" s="1"/>
  <c r="P84" i="8"/>
  <c r="CZ3" i="23" s="1"/>
  <c r="F45" i="26"/>
  <c r="D29" i="1"/>
  <c r="N74" i="8"/>
  <c r="AZ3" i="23" s="1"/>
  <c r="L39" i="1"/>
  <c r="R7" i="8" s="1"/>
  <c r="D35" i="26"/>
  <c r="D28" i="1"/>
  <c r="F13" i="4"/>
  <c r="H13" i="4" s="1"/>
  <c r="L13" i="4"/>
  <c r="N13" i="4" s="1"/>
  <c r="C13" i="4"/>
  <c r="E13" i="4" s="1"/>
  <c r="I13" i="4"/>
  <c r="K13" i="4" s="1"/>
  <c r="P80" i="8"/>
  <c r="CF3" i="23" s="1"/>
  <c r="F41" i="26"/>
  <c r="F47" i="26"/>
  <c r="P86" i="8"/>
  <c r="DJ3" i="23" s="1"/>
  <c r="AX29" i="1"/>
  <c r="L73" i="1"/>
  <c r="L49" i="26"/>
  <c r="N108" i="8"/>
  <c r="HN3" i="23" s="1"/>
  <c r="AX28" i="1"/>
  <c r="N41" i="26"/>
  <c r="P100" i="8"/>
  <c r="GB3" i="23" s="1"/>
  <c r="E29" i="1"/>
  <c r="N75" i="8"/>
  <c r="BE3" i="23" s="1"/>
  <c r="D36" i="26"/>
  <c r="L40" i="1"/>
  <c r="E28" i="1"/>
  <c r="AH29" i="1"/>
  <c r="N98" i="8"/>
  <c r="FP3" i="23" s="1"/>
  <c r="AH28" i="1"/>
  <c r="L63" i="1"/>
  <c r="R31" i="8" s="1"/>
  <c r="L39" i="26"/>
  <c r="AS29" i="1"/>
  <c r="AS28" i="1"/>
  <c r="L44" i="26"/>
  <c r="L68" i="1"/>
  <c r="N103" i="8"/>
  <c r="GO3" i="23" s="1"/>
  <c r="AR29" i="1"/>
  <c r="L67"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B29" i="1" l="1"/>
  <c r="J56" i="1"/>
  <c r="O91" i="8"/>
  <c r="EH3" i="23" s="1"/>
  <c r="E52" i="26"/>
  <c r="J58" i="1"/>
  <c r="M34" i="26"/>
  <c r="O93" i="8"/>
  <c r="ER3" i="23" s="1"/>
  <c r="E34" i="26"/>
  <c r="J38" i="1"/>
  <c r="O73" i="8"/>
  <c r="AV3" i="23" s="1"/>
  <c r="O104" i="8"/>
  <c r="GU3" i="23" s="1"/>
  <c r="M45" i="26"/>
  <c r="J69" i="1"/>
  <c r="J64" i="1"/>
  <c r="M40" i="26"/>
  <c r="O99" i="8"/>
  <c r="FV3" i="23" s="1"/>
  <c r="E45" i="26"/>
  <c r="O84" i="8"/>
  <c r="CY3" i="23" s="1"/>
  <c r="J49" i="1"/>
  <c r="M46" i="26"/>
  <c r="J70" i="1"/>
  <c r="O105" i="8"/>
  <c r="GZ3" i="23" s="1"/>
  <c r="O83" i="8"/>
  <c r="CT3" i="23" s="1"/>
  <c r="J48" i="1"/>
  <c r="R16" i="8" s="1"/>
  <c r="E44" i="26"/>
  <c r="J75" i="1"/>
  <c r="O110" i="8"/>
  <c r="HY3" i="23" s="1"/>
  <c r="M51" i="26"/>
  <c r="L75" i="1"/>
  <c r="N110" i="8"/>
  <c r="HX3" i="23" s="1"/>
  <c r="L51" i="26"/>
  <c r="AZ28" i="1"/>
  <c r="J68" i="1"/>
  <c r="M44" i="26"/>
  <c r="O103" i="8"/>
  <c r="GP3" i="23" s="1"/>
  <c r="T1" i="4"/>
  <c r="R1" i="4" s="1"/>
  <c r="E19" i="4"/>
  <c r="U4" i="4"/>
  <c r="R8" i="4" s="1"/>
  <c r="O25" i="4" s="1"/>
  <c r="D42" i="26"/>
  <c r="L46" i="1"/>
  <c r="N81" i="8"/>
  <c r="CI3" i="23" s="1"/>
  <c r="K28" i="1"/>
  <c r="L36" i="26"/>
  <c r="N95" i="8"/>
  <c r="FA3" i="23" s="1"/>
  <c r="L60" i="1"/>
  <c r="R28" i="8" s="1"/>
  <c r="AE28" i="1"/>
  <c r="N78" i="8"/>
  <c r="BT3" i="23" s="1"/>
  <c r="D39" i="26"/>
  <c r="H28" i="1"/>
  <c r="L43" i="1"/>
  <c r="R11" i="8" s="1"/>
  <c r="H29" i="1"/>
  <c r="O98" i="8"/>
  <c r="FQ3" i="23" s="1"/>
  <c r="M39" i="26"/>
  <c r="J63" i="1"/>
  <c r="J73" i="1"/>
  <c r="M49" i="26"/>
  <c r="O108" i="8"/>
  <c r="HO3" i="23" s="1"/>
  <c r="AT28" i="1"/>
  <c r="L45" i="26"/>
  <c r="L69" i="1"/>
  <c r="N104" i="8"/>
  <c r="GT3" i="23" s="1"/>
  <c r="U1" i="4"/>
  <c r="R2" i="4" s="1"/>
  <c r="O11" i="4" s="1"/>
  <c r="O77" i="8"/>
  <c r="BP3" i="23" s="1"/>
  <c r="E38" i="26"/>
  <c r="J42" i="1"/>
  <c r="R10" i="8" s="1"/>
  <c r="M52" i="26"/>
  <c r="J76" i="1"/>
  <c r="O111" i="8"/>
  <c r="ID3" i="23" s="1"/>
  <c r="L34" i="26"/>
  <c r="N93" i="8"/>
  <c r="EQ3" i="23" s="1"/>
  <c r="AC28" i="1"/>
  <c r="L58" i="1"/>
  <c r="R26" i="8" s="1"/>
  <c r="U3" i="4"/>
  <c r="R6" i="4" s="1"/>
  <c r="O23" i="4" s="1"/>
  <c r="O76" i="8"/>
  <c r="BK3" i="23" s="1"/>
  <c r="E37" i="26"/>
  <c r="J41" i="1"/>
  <c r="R9" i="8" s="1"/>
  <c r="N105" i="8"/>
  <c r="GY3" i="23" s="1"/>
  <c r="AU28" i="1"/>
  <c r="L46" i="26"/>
  <c r="L70" i="1"/>
  <c r="O82" i="8"/>
  <c r="CO3" i="23" s="1"/>
  <c r="E43" i="26"/>
  <c r="J47" i="1"/>
  <c r="R15" i="8" s="1"/>
  <c r="J61" i="1"/>
  <c r="O96" i="8"/>
  <c r="FG3" i="23" s="1"/>
  <c r="M37" i="26"/>
  <c r="O109" i="8"/>
  <c r="HT3" i="23" s="1"/>
  <c r="J74" i="1"/>
  <c r="M50" i="26"/>
  <c r="J65" i="1"/>
  <c r="M41" i="26"/>
  <c r="O100" i="8"/>
  <c r="GA3" i="23" s="1"/>
  <c r="AO33" i="1"/>
  <c r="O86" i="8"/>
  <c r="DI3" i="23" s="1"/>
  <c r="J51" i="1"/>
  <c r="U33" i="1"/>
  <c r="E47" i="26"/>
  <c r="L40" i="26"/>
  <c r="L64" i="1"/>
  <c r="AI28" i="1"/>
  <c r="N99" i="8"/>
  <c r="FU3" i="23" s="1"/>
  <c r="J40" i="1"/>
  <c r="R8" i="8" s="1"/>
  <c r="O75" i="8"/>
  <c r="BF3" i="23" s="1"/>
  <c r="E36" i="26"/>
  <c r="O74" i="8"/>
  <c r="BA3" i="23" s="1"/>
  <c r="E35" i="26"/>
  <c r="J39" i="1"/>
  <c r="L38" i="1"/>
  <c r="R6" i="8" s="1"/>
  <c r="D34" i="26"/>
  <c r="N73" i="8"/>
  <c r="AU3" i="23" s="1"/>
  <c r="C28" i="1"/>
  <c r="D52" i="26"/>
  <c r="N91" i="8"/>
  <c r="EG3" i="23" s="1"/>
  <c r="AA28" i="1"/>
  <c r="L56" i="1"/>
  <c r="R24" i="8" s="1"/>
  <c r="M33" i="26"/>
  <c r="J57" i="1"/>
  <c r="O92" i="8"/>
  <c r="EM3" i="23" s="1"/>
  <c r="E51" i="26"/>
  <c r="O90" i="8"/>
  <c r="EC3" i="23" s="1"/>
  <c r="J55" i="1"/>
  <c r="U2" i="4"/>
  <c r="R4" i="4" s="1"/>
  <c r="O13" i="4" s="1"/>
  <c r="N19" i="4"/>
  <c r="J62" i="1"/>
  <c r="R30" i="8" s="1"/>
  <c r="M38" i="26"/>
  <c r="O97" i="8"/>
  <c r="FL3" i="23" s="1"/>
  <c r="M42" i="26"/>
  <c r="O101" i="8"/>
  <c r="GF3" i="23" s="1"/>
  <c r="J66" i="1"/>
  <c r="J72" i="1"/>
  <c r="R40" i="8" s="1"/>
  <c r="M48" i="26"/>
  <c r="O107" i="8"/>
  <c r="HJ3" i="23" s="1"/>
  <c r="T4" i="4"/>
  <c r="R7" i="4" s="1"/>
  <c r="O24" i="4" s="1"/>
  <c r="E50" i="26"/>
  <c r="O89" i="8"/>
  <c r="DX3" i="23" s="1"/>
  <c r="J54" i="1"/>
  <c r="R22" i="8" s="1"/>
  <c r="F28" i="1"/>
  <c r="L41" i="1"/>
  <c r="D37" i="26"/>
  <c r="N76" i="8"/>
  <c r="BJ3" i="23" s="1"/>
  <c r="O72" i="8"/>
  <c r="AQ3" i="23" s="1"/>
  <c r="J37" i="1"/>
  <c r="E33" i="26"/>
  <c r="A33" i="1"/>
  <c r="O79" i="8"/>
  <c r="BZ3" i="23" s="1"/>
  <c r="E40" i="26"/>
  <c r="J44" i="1"/>
  <c r="J59" i="1"/>
  <c r="M35" i="26"/>
  <c r="D43" i="26"/>
  <c r="N82" i="8"/>
  <c r="CN3" i="23" s="1"/>
  <c r="L47" i="1"/>
  <c r="L28" i="1"/>
  <c r="L37" i="26"/>
  <c r="AF28" i="1"/>
  <c r="N96" i="8"/>
  <c r="FF3" i="23" s="1"/>
  <c r="L61" i="1"/>
  <c r="R29" i="8" s="1"/>
  <c r="J45" i="1"/>
  <c r="O80" i="8"/>
  <c r="CE3" i="23" s="1"/>
  <c r="E41" i="26"/>
  <c r="J67" i="1"/>
  <c r="R35" i="8" s="1"/>
  <c r="O102" i="8"/>
  <c r="GK3" i="23" s="1"/>
  <c r="M43" i="26"/>
  <c r="E49" i="26"/>
  <c r="J53" i="1"/>
  <c r="O88" i="8"/>
  <c r="DS3" i="23" s="1"/>
  <c r="AB28" i="1"/>
  <c r="L57" i="1"/>
  <c r="L33" i="26"/>
  <c r="N92" i="8"/>
  <c r="EL3" i="23" s="1"/>
  <c r="O85" i="8"/>
  <c r="DD3" i="23" s="1"/>
  <c r="J50" i="1"/>
  <c r="R18" i="8" s="1"/>
  <c r="E46" i="26"/>
  <c r="T2" i="4"/>
  <c r="R3" i="4" s="1"/>
  <c r="O12" i="4" s="1"/>
  <c r="K19" i="4"/>
  <c r="O106" i="8"/>
  <c r="HE3" i="23" s="1"/>
  <c r="M47" i="26"/>
  <c r="J71" i="1"/>
  <c r="N84" i="8"/>
  <c r="CX3" i="23" s="1"/>
  <c r="D45" i="26"/>
  <c r="N28" i="1"/>
  <c r="L49" i="1"/>
  <c r="T3" i="4"/>
  <c r="R5" i="4" s="1"/>
  <c r="O22" i="4" s="1"/>
  <c r="J46" i="1"/>
  <c r="R14" i="8" s="1"/>
  <c r="O81" i="8"/>
  <c r="CJ3" i="23" s="1"/>
  <c r="E42" i="26"/>
  <c r="O87" i="8"/>
  <c r="DN3" i="23" s="1"/>
  <c r="J52" i="1"/>
  <c r="E48" i="26"/>
  <c r="A34" i="1"/>
  <c r="N72" i="8"/>
  <c r="AP3" i="23" s="1"/>
  <c r="D33" i="26"/>
  <c r="B28" i="1"/>
  <c r="AE29" i="1"/>
  <c r="N83" i="8"/>
  <c r="CS3" i="23" s="1"/>
  <c r="M28" i="1"/>
  <c r="D44" i="26"/>
  <c r="L48" i="1"/>
  <c r="N26" i="26"/>
  <c r="AF2" i="23"/>
  <c r="F34" i="1" l="1"/>
  <c r="O10" i="4"/>
  <c r="F32" i="8"/>
  <c r="G6" i="4"/>
  <c r="M36" i="26"/>
  <c r="O95" i="8"/>
  <c r="FB3" i="23" s="1"/>
  <c r="J60" i="1"/>
  <c r="J34" i="1"/>
  <c r="K34" i="1"/>
  <c r="E39" i="26"/>
  <c r="J43" i="1"/>
  <c r="D33" i="1" s="1"/>
  <c r="O78" i="8"/>
  <c r="BU3" i="23" s="1"/>
  <c r="H33" i="1"/>
  <c r="N24" i="26" l="1"/>
  <c r="G10" i="8"/>
  <c r="AH2" i="23" s="1"/>
  <c r="L4" i="8"/>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<sst xmlns="http://schemas.openxmlformats.org/spreadsheetml/2006/main" count="22033" uniqueCount="5913">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</sst>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2"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vertical="top" wrapText="1"/>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1" fillId="13" borderId="0" xfId="0" applyFont="1" applyFill="1" applyAlignment="1">
      <alignment horizontal="center"/>
    </xf>
    <xf numFmtId="0" fontId="126"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78" t="s">
        <v>66</v>
      </c>
      <c r="D1" s="579"/>
      <c r="E1" s="579"/>
      <c r="F1" s="579"/>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0" t="s">
        <v>133</v>
      </c>
      <c r="K3" s="581"/>
      <c r="L3" s="582"/>
      <c r="M3" s="213"/>
      <c r="N3" s="599" t="s">
        <v>122</v>
      </c>
      <c r="O3" s="599"/>
      <c r="P3" s="599"/>
      <c r="Q3" s="599"/>
      <c r="R3" s="599"/>
      <c r="S3" s="599"/>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5" t="s">
        <v>4</v>
      </c>
      <c r="K4" s="586"/>
      <c r="L4" s="223">
        <f ca="1">IF(ISERROR(Access_Data!$D$33),0,Access_Data!$D$33)</f>
        <v>0</v>
      </c>
      <c r="M4" s="213"/>
      <c r="N4" s="224" t="s">
        <v>121</v>
      </c>
      <c r="O4" s="225" t="s">
        <v>120</v>
      </c>
      <c r="P4" s="583" t="s">
        <v>131</v>
      </c>
      <c r="Q4" s="584"/>
      <c r="R4" s="226" t="s">
        <v>215</v>
      </c>
      <c r="S4" s="226" t="s">
        <v>219</v>
      </c>
      <c r="T4" s="219"/>
      <c r="U4" s="505"/>
      <c r="V4" s="505"/>
      <c r="W4" s="505"/>
      <c r="X4" s="505"/>
      <c r="Y4" s="505"/>
      <c r="Z4" s="505"/>
      <c r="AA4" s="505"/>
      <c r="AB4" s="505"/>
      <c r="AC4" s="222"/>
    </row>
    <row r="5" spans="1:29" x14ac:dyDescent="0.2">
      <c r="A5" s="215"/>
      <c r="B5" s="220"/>
      <c r="C5" s="221" t="s">
        <v>56</v>
      </c>
      <c r="D5" s="611"/>
      <c r="E5" s="612"/>
      <c r="F5" s="612"/>
      <c r="G5" s="612"/>
      <c r="H5" s="613"/>
      <c r="I5" s="227"/>
      <c r="J5" s="585" t="s">
        <v>5</v>
      </c>
      <c r="K5" s="586"/>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2"/>
      <c r="E6" s="603"/>
      <c r="F6" s="603"/>
      <c r="G6" s="603"/>
      <c r="H6" s="604"/>
      <c r="I6" s="227"/>
      <c r="J6" s="585" t="s">
        <v>132</v>
      </c>
      <c r="K6" s="586"/>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7"/>
      <c r="L13" s="598"/>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0" t="str">
        <f>IF(MONTH(D13-D12)=1,D9&amp;TEXT(D12,"mmddyy"),CONCATENATE(D9&amp;"_"&amp;TEXT(D12,"mmyy")))</f>
        <v>010000</v>
      </c>
      <c r="E14" s="601"/>
      <c r="F14" s="213"/>
      <c r="G14" s="218" t="str">
        <f>IF(Access_Data!$D$52=1,"!!!!! OVEN OVERSHOT IN POINTS 29-40","")</f>
        <v/>
      </c>
      <c r="H14" s="213"/>
      <c r="I14" s="213"/>
      <c r="J14" s="248" t="s">
        <v>211</v>
      </c>
      <c r="K14" s="591"/>
      <c r="L14" s="592"/>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89"/>
      <c r="L15" s="590"/>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561" t="s">
        <v>256</v>
      </c>
      <c r="K16" s="562"/>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561" t="s">
        <v>257</v>
      </c>
      <c r="K17" s="562"/>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7" t="str">
        <f>IF(K15="Salt",0, IF(OR(K15="Hot",K15="SIM Load Hot"),IF(OR(D26="",D28=""),"N/A",IF(ISBLANK(D26),"N/A",D28-D26)),"N/A"))</f>
        <v>N/A</v>
      </c>
      <c r="H19" s="588"/>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3" t="str">
        <f>IF(I94=TRUE,"SAT Tolerance (per AMS2750):","SAT Tolerance (per BAC5621):")</f>
        <v>SAT Tolerance (per AMS2750):</v>
      </c>
      <c r="C20" s="594"/>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5" t="s">
        <v>5322</v>
      </c>
      <c r="C24" s="596"/>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576" t="str">
        <f>IF(ISBLANK(D6),"",IF('Header Info'!CB2="x","CHECK INSTRUMENT CAL DATES!!!!             CHECK INSTRUMENT CAL DATES!!!!",""))</f>
        <v/>
      </c>
      <c r="I27" s="577"/>
      <c r="J27" s="577"/>
      <c r="K27" s="57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576"/>
      <c r="I28" s="577"/>
      <c r="J28" s="577"/>
      <c r="K28" s="57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0" t="s">
        <v>65</v>
      </c>
      <c r="C34" s="581"/>
      <c r="D34" s="581"/>
      <c r="E34" s="581"/>
      <c r="F34" s="581"/>
      <c r="G34" s="581"/>
      <c r="H34" s="581"/>
      <c r="I34" s="581"/>
      <c r="J34" s="581"/>
      <c r="K34" s="581"/>
      <c r="L34" s="582"/>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558" t="s">
        <v>48</v>
      </c>
      <c r="E46" s="559"/>
      <c r="F46" s="559"/>
      <c r="G46" s="559"/>
      <c r="H46" s="559"/>
      <c r="I46" s="560"/>
      <c r="J46" s="434"/>
      <c r="K46" s="434"/>
      <c r="L46" s="434"/>
      <c r="M46" s="614" t="s">
        <v>3905</v>
      </c>
      <c r="N46" s="615"/>
      <c r="O46" s="616"/>
      <c r="P46" s="617"/>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565" t="s">
        <v>3908</v>
      </c>
      <c r="Q47" s="565"/>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566" t="s">
        <v>3910</v>
      </c>
      <c r="N48" s="566"/>
      <c r="O48" s="461"/>
      <c r="P48" s="567" t="s">
        <v>5711</v>
      </c>
      <c r="Q48" s="568"/>
      <c r="R48" s="569"/>
      <c r="S48" s="511"/>
      <c r="T48" s="515"/>
      <c r="U48" s="567" t="s">
        <v>5714</v>
      </c>
      <c r="V48" s="568"/>
      <c r="W48" s="56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70" t="s">
        <v>5716</v>
      </c>
      <c r="Q49" s="571"/>
      <c r="R49" s="572"/>
      <c r="S49" s="535"/>
      <c r="T49" s="517"/>
      <c r="U49" s="570" t="s">
        <v>5715</v>
      </c>
      <c r="V49" s="571"/>
      <c r="W49" s="572"/>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73" t="s">
        <v>3913</v>
      </c>
      <c r="Q50" s="574"/>
      <c r="R50" s="575"/>
      <c r="S50" s="514"/>
      <c r="T50" s="518"/>
      <c r="U50" s="573" t="s">
        <v>3913</v>
      </c>
      <c r="V50" s="574"/>
      <c r="W50" s="575"/>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70" t="s">
        <v>5712</v>
      </c>
      <c r="Q51" s="571"/>
      <c r="R51" s="572"/>
      <c r="S51" s="535"/>
      <c r="T51" s="520"/>
      <c r="U51" s="570" t="s">
        <v>5717</v>
      </c>
      <c r="V51" s="571"/>
      <c r="W51" s="572"/>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73" t="s">
        <v>3913</v>
      </c>
      <c r="Q52" s="574"/>
      <c r="R52" s="575"/>
      <c r="S52" s="514"/>
      <c r="T52" s="519"/>
      <c r="U52" s="573" t="s">
        <v>3913</v>
      </c>
      <c r="V52" s="574"/>
      <c r="W52" s="575"/>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605" t="s">
        <v>5713</v>
      </c>
      <c r="Q53" s="606"/>
      <c r="R53" s="607"/>
      <c r="S53" s="536"/>
      <c r="T53" s="516"/>
      <c r="U53" s="605" t="s">
        <v>5718</v>
      </c>
      <c r="V53" s="606"/>
      <c r="W53" s="607"/>
      <c r="X53" s="463"/>
    </row>
    <row r="54" spans="1:24" x14ac:dyDescent="0.2">
      <c r="A54" s="215"/>
      <c r="B54" s="296"/>
      <c r="C54" s="443" t="s">
        <v>113</v>
      </c>
      <c r="D54" s="362"/>
      <c r="E54" s="362"/>
      <c r="F54" s="362"/>
      <c r="G54" s="362"/>
      <c r="H54" s="362"/>
      <c r="I54" s="362"/>
      <c r="J54" s="354"/>
      <c r="K54" s="489"/>
      <c r="L54" s="490"/>
      <c r="M54" s="491" t="s">
        <v>5114</v>
      </c>
      <c r="N54" s="500" t="s">
        <v>5118</v>
      </c>
      <c r="O54" s="271"/>
      <c r="P54" s="608"/>
      <c r="Q54" s="609"/>
      <c r="R54" s="610"/>
      <c r="S54" s="513"/>
      <c r="T54" s="510"/>
      <c r="U54" s="608"/>
      <c r="V54" s="609"/>
      <c r="W54" s="610"/>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558" t="s">
        <v>249</v>
      </c>
      <c r="D58" s="559"/>
      <c r="E58" s="559"/>
      <c r="F58" s="559"/>
      <c r="G58" s="559"/>
      <c r="H58" s="559"/>
      <c r="I58" s="559"/>
      <c r="J58" s="559"/>
      <c r="K58" s="563"/>
      <c r="L58" s="564"/>
      <c r="M58" s="382"/>
      <c r="N58" s="382"/>
      <c r="O58" s="382"/>
      <c r="P58" s="382"/>
      <c r="Q58" s="382"/>
      <c r="R58" s="435"/>
      <c r="S58" s="435"/>
      <c r="T58" s="435"/>
      <c r="U58" s="435"/>
    </row>
    <row r="59" spans="1:24" x14ac:dyDescent="0.2">
      <c r="A59" s="215"/>
      <c r="B59" s="294"/>
      <c r="C59" s="558" t="s">
        <v>254</v>
      </c>
      <c r="D59" s="559"/>
      <c r="E59" s="559"/>
      <c r="F59" s="559"/>
      <c r="G59" s="559"/>
      <c r="H59" s="559"/>
      <c r="I59" s="559"/>
      <c r="J59" s="559"/>
      <c r="K59" s="559"/>
      <c r="L59" s="560"/>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A2" sqref="A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I4" sqref="I4"/>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41" t="s">
        <v>190</v>
      </c>
      <c r="E1" s="641"/>
      <c r="F1" s="641"/>
      <c r="G1" s="641"/>
      <c r="H1" s="641"/>
      <c r="I1" s="641"/>
      <c r="J1" s="641"/>
      <c r="K1" s="641"/>
      <c r="L1" s="641"/>
      <c r="M1" s="641"/>
    </row>
    <row r="2" spans="1:18" ht="23.25" customHeight="1" x14ac:dyDescent="0.3">
      <c r="C2" s="420"/>
      <c r="D2" s="420" t="s">
        <v>2256</v>
      </c>
      <c r="E2" s="420"/>
      <c r="F2" s="420"/>
      <c r="G2" s="420"/>
      <c r="H2" s="420"/>
      <c r="I2" s="420"/>
      <c r="J2" s="420"/>
      <c r="K2" s="420"/>
      <c r="L2" s="420"/>
      <c r="M2" s="420"/>
    </row>
    <row r="3" spans="1:18" ht="23.25" x14ac:dyDescent="0.35">
      <c r="C3" s="642"/>
      <c r="D3" s="642"/>
      <c r="E3" s="642"/>
      <c r="F3" s="642"/>
      <c r="G3" s="642"/>
      <c r="H3" s="642"/>
      <c r="I3" s="642"/>
      <c r="J3" s="642"/>
      <c r="K3" s="642"/>
      <c r="L3" s="642"/>
      <c r="M3" s="642"/>
    </row>
    <row r="4" spans="1:18" ht="23.25" x14ac:dyDescent="0.35">
      <c r="C4" s="404"/>
      <c r="D4" s="404"/>
      <c r="E4" s="404"/>
      <c r="F4" s="404"/>
      <c r="G4" s="404"/>
      <c r="H4" s="404"/>
      <c r="I4" s="404"/>
      <c r="J4" s="404"/>
      <c r="K4" s="404"/>
      <c r="L4" s="404"/>
      <c r="M4" s="404"/>
    </row>
    <row r="5" spans="1:18" ht="23.25" x14ac:dyDescent="0.35">
      <c r="C5" s="638" t="s">
        <v>18</v>
      </c>
      <c r="D5" s="638"/>
      <c r="E5" s="638"/>
      <c r="F5" s="638"/>
      <c r="G5" s="638"/>
      <c r="H5" s="638"/>
      <c r="I5" s="638"/>
      <c r="J5" s="638"/>
      <c r="K5" s="638"/>
      <c r="L5" s="638"/>
      <c r="M5" s="638"/>
    </row>
    <row r="6" spans="1:18" ht="23.25" x14ac:dyDescent="0.35">
      <c r="C6" s="405"/>
      <c r="D6" s="405"/>
      <c r="E6" s="658" t="str">
        <f>IF(Main!K14="","",CONCATENATE("Report Number: ",Main!K14,Main!D24))</f>
        <v/>
      </c>
      <c r="F6" s="658"/>
      <c r="G6" s="658"/>
      <c r="H6" s="658"/>
      <c r="I6" s="658"/>
      <c r="J6" s="658"/>
      <c r="K6" s="658"/>
      <c r="L6" s="405"/>
      <c r="M6" s="405"/>
    </row>
    <row r="7" spans="1:18" ht="18.75" customHeight="1" x14ac:dyDescent="0.3">
      <c r="G7" s="639"/>
      <c r="H7" s="639"/>
      <c r="I7" s="377"/>
      <c r="R7" t="str">
        <f>CONCATENATE("Page ",Main!L9," of ",Main!L10)</f>
        <v xml:space="preserve">Page  of </v>
      </c>
    </row>
    <row r="8" spans="1:18" ht="18" customHeight="1" x14ac:dyDescent="0.25">
      <c r="G8" s="651"/>
      <c r="H8" s="651"/>
      <c r="J8" s="118"/>
      <c r="K8" s="406" t="s">
        <v>2253</v>
      </c>
      <c r="L8" s="401" t="e">
        <f>'Header Info'!AX2</f>
        <v>#N/A</v>
      </c>
      <c r="M8" s="401"/>
      <c r="N8" s="401"/>
      <c r="O8" s="401"/>
    </row>
    <row r="9" spans="1:18" ht="18" customHeight="1" x14ac:dyDescent="0.25">
      <c r="A9" s="406" t="s">
        <v>2205</v>
      </c>
      <c r="B9" s="38">
        <f>Main!D5</f>
        <v>0</v>
      </c>
      <c r="J9" s="118"/>
      <c r="K9" s="406" t="s">
        <v>2254</v>
      </c>
      <c r="L9" s="653" t="e">
        <f>'Header Info'!AY2</f>
        <v>#N/A</v>
      </c>
      <c r="M9" s="653"/>
      <c r="N9" s="653"/>
      <c r="O9" s="653"/>
    </row>
    <row r="10" spans="1:18" ht="18" customHeight="1" x14ac:dyDescent="0.25">
      <c r="A10" s="130"/>
      <c r="B10" s="401" t="e">
        <f>IF('Header Info'!AU2=0,"",'Header Info'!AU2)</f>
        <v>#N/A</v>
      </c>
      <c r="J10" s="118"/>
      <c r="K10" s="406"/>
      <c r="L10" s="653"/>
      <c r="M10" s="653"/>
      <c r="N10" s="653"/>
      <c r="O10" s="653"/>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4" t="e">
        <f>'Header Info'!BC2</f>
        <v>#N/A</v>
      </c>
      <c r="C16" s="654"/>
      <c r="D16" s="654"/>
      <c r="E16" s="654"/>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5" t="e">
        <f>'Header Info'!BE2</f>
        <v>#N/A</v>
      </c>
      <c r="C18" s="645"/>
      <c r="D18" s="645"/>
      <c r="E18" s="645"/>
      <c r="G18" s="406" t="s">
        <v>2215</v>
      </c>
      <c r="H18" s="410" t="e">
        <f>'Header Info'!BJ2</f>
        <v>#N/A</v>
      </c>
      <c r="M18" s="406" t="s">
        <v>2219</v>
      </c>
      <c r="N18" s="410" t="str">
        <f>Main!G18</f>
        <v>ACCEPTED</v>
      </c>
      <c r="O18" s="385"/>
    </row>
    <row r="19" spans="1:19" ht="18" customHeight="1" x14ac:dyDescent="0.25">
      <c r="A19" s="396"/>
      <c r="B19" s="646"/>
      <c r="C19" s="646"/>
      <c r="D19" s="646"/>
      <c r="E19" s="646"/>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5" t="e">
        <f>'Header Info'!BL2</f>
        <v>#N/A</v>
      </c>
      <c r="C21" s="655"/>
      <c r="D21" s="655"/>
      <c r="E21" s="655"/>
      <c r="F21" s="397" t="s">
        <v>2226</v>
      </c>
      <c r="G21" s="655" t="e">
        <f>'Header Info'!BM2</f>
        <v>#N/A</v>
      </c>
      <c r="H21" s="655"/>
      <c r="I21" s="655"/>
      <c r="J21" s="397" t="s">
        <v>2227</v>
      </c>
      <c r="K21" s="409" t="e">
        <f>'Header Info'!BN2</f>
        <v>#N/A</v>
      </c>
      <c r="L21" s="383"/>
      <c r="M21" s="397" t="s">
        <v>2228</v>
      </c>
      <c r="N21" s="422" t="e">
        <f>Main!G27</f>
        <v>#N/A</v>
      </c>
      <c r="O21" s="384"/>
    </row>
    <row r="22" spans="1:19" ht="18" customHeight="1" x14ac:dyDescent="0.25">
      <c r="A22" s="415" t="s">
        <v>2225</v>
      </c>
      <c r="B22" s="656" t="e">
        <f>'Header Info'!BO2</f>
        <v>#N/A</v>
      </c>
      <c r="C22" s="656"/>
      <c r="D22" s="656"/>
      <c r="E22" s="656"/>
      <c r="F22" s="398" t="s">
        <v>2226</v>
      </c>
      <c r="G22" s="656" t="e">
        <f>'Header Info'!BP2</f>
        <v>#N/A</v>
      </c>
      <c r="H22" s="656"/>
      <c r="I22" s="656"/>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2" t="s">
        <v>2238</v>
      </c>
      <c r="D27" s="652"/>
      <c r="E27" s="652"/>
      <c r="F27" s="652"/>
      <c r="G27" s="652"/>
      <c r="H27" s="652"/>
      <c r="I27" s="652"/>
      <c r="J27" s="652"/>
      <c r="K27" s="652"/>
      <c r="L27" s="652"/>
      <c r="M27" s="652"/>
      <c r="N27" s="386"/>
      <c r="O27" s="387"/>
    </row>
    <row r="28" spans="1:19" ht="8.1" customHeight="1" x14ac:dyDescent="0.2"/>
    <row r="29" spans="1:19" ht="18" customHeight="1" x14ac:dyDescent="0.2">
      <c r="A29" s="648" t="s">
        <v>2185</v>
      </c>
      <c r="B29" s="649"/>
      <c r="C29" s="650"/>
      <c r="D29" s="648" t="s">
        <v>2239</v>
      </c>
      <c r="E29" s="649"/>
      <c r="F29" s="649"/>
      <c r="G29" s="650"/>
      <c r="H29" s="648" t="s">
        <v>2186</v>
      </c>
      <c r="I29" s="649"/>
      <c r="J29" s="649"/>
      <c r="K29" s="650"/>
      <c r="L29" s="648" t="s">
        <v>1760</v>
      </c>
      <c r="M29" s="649"/>
      <c r="N29" s="649"/>
      <c r="O29" s="650"/>
    </row>
    <row r="30" spans="1:19" ht="18" customHeight="1" x14ac:dyDescent="0.2">
      <c r="A30" s="402"/>
      <c r="B30" s="392" t="e">
        <f>'Header Info'!BS2</f>
        <v>#N/A</v>
      </c>
      <c r="C30" s="403"/>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425" t="s">
        <v>2240</v>
      </c>
      <c r="B32" s="640" t="s">
        <v>2241</v>
      </c>
      <c r="C32" s="640"/>
      <c r="D32" s="425" t="s">
        <v>2162</v>
      </c>
      <c r="E32" s="425" t="s">
        <v>2161</v>
      </c>
      <c r="F32" s="425" t="s">
        <v>2242</v>
      </c>
      <c r="G32" s="118"/>
      <c r="H32" s="118"/>
      <c r="I32" s="425" t="s">
        <v>2240</v>
      </c>
      <c r="J32" s="640" t="s">
        <v>2241</v>
      </c>
      <c r="K32" s="640"/>
      <c r="L32" s="425" t="s">
        <v>2162</v>
      </c>
      <c r="M32" s="425" t="s">
        <v>2161</v>
      </c>
      <c r="N32" s="425" t="s">
        <v>2242</v>
      </c>
    </row>
    <row r="33" spans="1:14" ht="18" customHeight="1" x14ac:dyDescent="0.2">
      <c r="A33" s="426" t="str">
        <f>IF(B33="","",1)</f>
        <v/>
      </c>
      <c r="B33" s="639" t="str">
        <f>IF(Main!O5="","",Main!O5)</f>
        <v/>
      </c>
      <c r="C33" s="639"/>
      <c r="D33" s="427" t="e">
        <f ca="1">IF(Access_Data!B27="","",Access_Data!B27)</f>
        <v>#N/A</v>
      </c>
      <c r="E33" s="427" t="e">
        <f ca="1">IF(Access_Data!B29="","",Access_Data!B29)</f>
        <v>#N/A</v>
      </c>
      <c r="F33" s="427" t="e">
        <f ca="1">IF(Access_Data!B31="","",Access_Data!B31)</f>
        <v>#N/A</v>
      </c>
      <c r="G33" s="118"/>
      <c r="H33" s="118"/>
      <c r="I33" s="426" t="str">
        <f>IF(J33="","",21)</f>
        <v/>
      </c>
      <c r="J33" s="639" t="str">
        <f>IF(Main!O25="","",Main!O25)</f>
        <v/>
      </c>
      <c r="K33" s="639"/>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9" t="str">
        <f>IF(Main!O6="","",Main!O6)</f>
        <v/>
      </c>
      <c r="C34" s="639"/>
      <c r="D34" s="427" t="e">
        <f ca="1">IF(Access_Data!C27="","",Access_Data!C27)</f>
        <v>#N/A</v>
      </c>
      <c r="E34" s="427" t="e">
        <f ca="1">IF(Access_Data!C29="","",Access_Data!C29)</f>
        <v>#N/A</v>
      </c>
      <c r="F34" s="427" t="e">
        <f ca="1">IF(Access_Data!C31="","",Access_Data!C31)</f>
        <v>#N/A</v>
      </c>
      <c r="G34" s="118"/>
      <c r="H34" s="118"/>
      <c r="I34" s="426" t="str">
        <f>IF(J34="","",22)</f>
        <v/>
      </c>
      <c r="J34" s="639" t="str">
        <f>IF(Main!O26="","",Main!O26)</f>
        <v/>
      </c>
      <c r="K34" s="639"/>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9" t="str">
        <f>IF(Main!O7="","",Main!O7)</f>
        <v/>
      </c>
      <c r="C35" s="639"/>
      <c r="D35" s="427" t="e">
        <f ca="1">IF(Access_Data!D27="","",Access_Data!D27)</f>
        <v>#N/A</v>
      </c>
      <c r="E35" s="427" t="e">
        <f ca="1">IF(Access_Data!D29="","",Access_Data!D29)</f>
        <v>#N/A</v>
      </c>
      <c r="F35" s="427" t="e">
        <f ca="1">IF(Access_Data!D31="","",Access_Data!D31)</f>
        <v>#N/A</v>
      </c>
      <c r="G35" s="118"/>
      <c r="H35" s="118"/>
      <c r="I35" s="426" t="str">
        <f>IF(J35="","",23)</f>
        <v/>
      </c>
      <c r="J35" s="639" t="str">
        <f>IF(Main!O27="","",Main!O27)</f>
        <v/>
      </c>
      <c r="K35" s="639"/>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9" t="str">
        <f>IF(Main!O8="","",Main!O8)</f>
        <v/>
      </c>
      <c r="C36" s="639"/>
      <c r="D36" s="427" t="e">
        <f ca="1">IF(Access_Data!E27="","",Access_Data!E27)</f>
        <v>#N/A</v>
      </c>
      <c r="E36" s="427" t="e">
        <f ca="1">IF(Access_Data!E29="","",Access_Data!E29)</f>
        <v>#N/A</v>
      </c>
      <c r="F36" s="427" t="e">
        <f ca="1">IF(Access_Data!E31="","",Access_Data!E31)</f>
        <v>#N/A</v>
      </c>
      <c r="G36" s="118"/>
      <c r="H36" s="118"/>
      <c r="I36" s="426" t="str">
        <f>IF(J36="","",24)</f>
        <v/>
      </c>
      <c r="J36" s="639" t="str">
        <f>IF(Main!O28="","",Main!O28)</f>
        <v/>
      </c>
      <c r="K36" s="639"/>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9" t="str">
        <f>IF(Main!O9="","",Main!O9)</f>
        <v/>
      </c>
      <c r="C37" s="639"/>
      <c r="D37" s="427" t="e">
        <f ca="1">IF(Access_Data!F27="","",Access_Data!F27)</f>
        <v>#N/A</v>
      </c>
      <c r="E37" s="427" t="e">
        <f ca="1">IF(Access_Data!F29="","",Access_Data!F29)</f>
        <v>#N/A</v>
      </c>
      <c r="F37" s="427" t="e">
        <f ca="1">IF(Access_Data!F31="","",Access_Data!F31)</f>
        <v>#N/A</v>
      </c>
      <c r="G37" s="118"/>
      <c r="H37" s="118"/>
      <c r="I37" s="426" t="str">
        <f>IF(J37="","",25)</f>
        <v/>
      </c>
      <c r="J37" s="639" t="str">
        <f>IF(Main!O29="","",Main!O29)</f>
        <v/>
      </c>
      <c r="K37" s="639"/>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9" t="str">
        <f>IF(Main!O10="","",Main!O10)</f>
        <v/>
      </c>
      <c r="C38" s="639"/>
      <c r="D38" s="427" t="e">
        <f ca="1">IF(Access_Data!G27="","",Access_Data!G27)</f>
        <v>#N/A</v>
      </c>
      <c r="E38" s="427" t="e">
        <f ca="1">IF(Access_Data!G29="","",Access_Data!G29)</f>
        <v>#N/A</v>
      </c>
      <c r="F38" s="427" t="e">
        <f ca="1">IF(Access_Data!G31="","",Access_Data!G31)</f>
        <v>#N/A</v>
      </c>
      <c r="G38" s="118"/>
      <c r="H38" s="118"/>
      <c r="I38" s="426" t="str">
        <f>IF(J38="","",26)</f>
        <v/>
      </c>
      <c r="J38" s="639" t="str">
        <f>IF(Main!O30="","",Main!O30)</f>
        <v/>
      </c>
      <c r="K38" s="639"/>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9" t="str">
        <f>IF(Main!O11="","",Main!O11)</f>
        <v/>
      </c>
      <c r="C39" s="639"/>
      <c r="D39" s="427" t="e">
        <f ca="1">IF(Access_Data!H27="","",Access_Data!H27)</f>
        <v>#N/A</v>
      </c>
      <c r="E39" s="427" t="e">
        <f ca="1">IF(Access_Data!H29="","",Access_Data!H29)</f>
        <v>#N/A</v>
      </c>
      <c r="F39" s="427" t="e">
        <f ca="1">IF(Access_Data!H31="","",Access_Data!H31)</f>
        <v>#N/A</v>
      </c>
      <c r="G39" s="118"/>
      <c r="H39" s="118"/>
      <c r="I39" s="426" t="str">
        <f>IF(J39="","",27)</f>
        <v/>
      </c>
      <c r="J39" s="639" t="str">
        <f>IF(Main!O31="","",Main!O31)</f>
        <v/>
      </c>
      <c r="K39" s="639"/>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9" t="str">
        <f>IF(Main!O12="","",Main!O12)</f>
        <v/>
      </c>
      <c r="C40" s="639"/>
      <c r="D40" s="427" t="e">
        <f ca="1">IF(Access_Data!I27="","",Access_Data!I27)</f>
        <v>#N/A</v>
      </c>
      <c r="E40" s="427" t="e">
        <f ca="1">IF(Access_Data!I29="","",Access_Data!I29)</f>
        <v>#N/A</v>
      </c>
      <c r="F40" s="427" t="e">
        <f ca="1">IF(Access_Data!I31="","",Access_Data!I31)</f>
        <v>#N/A</v>
      </c>
      <c r="G40" s="118"/>
      <c r="H40" s="118"/>
      <c r="I40" s="426" t="str">
        <f>IF(J40="","",28)</f>
        <v/>
      </c>
      <c r="J40" s="639" t="str">
        <f>IF(Main!O32="","",Main!O32)</f>
        <v/>
      </c>
      <c r="K40" s="639"/>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9" t="str">
        <f>IF(Main!O13="","",Main!O13)</f>
        <v/>
      </c>
      <c r="C41" s="639"/>
      <c r="D41" s="427" t="e">
        <f ca="1">IF(Access_Data!J27="","",Access_Data!J27)</f>
        <v>#N/A</v>
      </c>
      <c r="E41" s="427" t="e">
        <f ca="1">IF(Access_Data!J29="","",Access_Data!J29)</f>
        <v>#N/A</v>
      </c>
      <c r="F41" s="427" t="e">
        <f ca="1">IF(Access_Data!J31="","",Access_Data!J31)</f>
        <v>#N/A</v>
      </c>
      <c r="G41" s="118"/>
      <c r="H41" s="118"/>
      <c r="I41" s="426" t="str">
        <f>IF(J41="","",29)</f>
        <v/>
      </c>
      <c r="J41" s="639" t="str">
        <f>IF(Main!O33="","",Main!O33)</f>
        <v/>
      </c>
      <c r="K41" s="639"/>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9" t="str">
        <f>IF(Main!O14="","",Main!O14)</f>
        <v/>
      </c>
      <c r="C42" s="639"/>
      <c r="D42" s="427" t="e">
        <f ca="1">IF(Access_Data!K27="","",Access_Data!K27)</f>
        <v>#N/A</v>
      </c>
      <c r="E42" s="427" t="e">
        <f ca="1">IF(Access_Data!K29="","",Access_Data!K29)</f>
        <v>#N/A</v>
      </c>
      <c r="F42" s="427" t="e">
        <f ca="1">IF(Access_Data!K31="","",Access_Data!K31)</f>
        <v>#N/A</v>
      </c>
      <c r="G42" s="118"/>
      <c r="H42" s="118"/>
      <c r="I42" s="426" t="str">
        <f>IF(J42="","",30)</f>
        <v/>
      </c>
      <c r="J42" s="639" t="str">
        <f>IF(Main!O34="","",Main!O34)</f>
        <v/>
      </c>
      <c r="K42" s="639"/>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9" t="str">
        <f>IF(Main!O15="","",Main!O15)</f>
        <v/>
      </c>
      <c r="C43" s="639"/>
      <c r="D43" s="427" t="e">
        <f ca="1">IF(Access_Data!L27="","",Access_Data!L27)</f>
        <v>#N/A</v>
      </c>
      <c r="E43" s="427" t="e">
        <f ca="1">IF(Access_Data!L29="","",Access_Data!L29)</f>
        <v>#N/A</v>
      </c>
      <c r="F43" s="427" t="e">
        <f ca="1">IF(Access_Data!L31="","",Access_Data!L31)</f>
        <v>#N/A</v>
      </c>
      <c r="G43" s="118"/>
      <c r="H43" s="118"/>
      <c r="I43" s="426" t="str">
        <f>IF(J43="","",31)</f>
        <v/>
      </c>
      <c r="J43" s="639" t="str">
        <f>IF(Main!O35="","",Main!O35)</f>
        <v/>
      </c>
      <c r="K43" s="639"/>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9" t="str">
        <f>IF(Main!O16="","",Main!O16)</f>
        <v/>
      </c>
      <c r="C44" s="639"/>
      <c r="D44" s="427" t="e">
        <f ca="1">IF(Access_Data!M27="","",Access_Data!M27)</f>
        <v>#N/A</v>
      </c>
      <c r="E44" s="427" t="e">
        <f ca="1">IF(Access_Data!M29="","",Access_Data!M29)</f>
        <v>#N/A</v>
      </c>
      <c r="F44" s="427" t="e">
        <f ca="1">IF(Access_Data!M31="","",Access_Data!M31)</f>
        <v>#N/A</v>
      </c>
      <c r="G44" s="118"/>
      <c r="H44" s="118"/>
      <c r="I44" s="426" t="str">
        <f>IF(J44="","",32)</f>
        <v/>
      </c>
      <c r="J44" s="639" t="str">
        <f>IF(Main!O36="","",Main!O36)</f>
        <v/>
      </c>
      <c r="K44" s="639"/>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9" t="str">
        <f>IF(Main!O17="","",Main!O17)</f>
        <v/>
      </c>
      <c r="C45" s="639"/>
      <c r="D45" s="427" t="e">
        <f ca="1">IF(Access_Data!N27="","",Access_Data!N27)</f>
        <v>#N/A</v>
      </c>
      <c r="E45" s="427" t="e">
        <f ca="1">IF(Access_Data!N29="","",Access_Data!N29)</f>
        <v>#N/A</v>
      </c>
      <c r="F45" s="427" t="e">
        <f ca="1">IF(Access_Data!N31="","",Access_Data!N31)</f>
        <v>#N/A</v>
      </c>
      <c r="G45" s="118"/>
      <c r="H45" s="118"/>
      <c r="I45" s="426" t="str">
        <f>IF(J45="","",33)</f>
        <v/>
      </c>
      <c r="J45" s="639" t="str">
        <f>IF(Main!O37="","",Main!O37)</f>
        <v/>
      </c>
      <c r="K45" s="639"/>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9" t="str">
        <f>IF(Main!O18="","",Main!O18)</f>
        <v/>
      </c>
      <c r="C46" s="639"/>
      <c r="D46" s="427" t="e">
        <f ca="1">IF(Access_Data!O27="","",Access_Data!O27)</f>
        <v>#N/A</v>
      </c>
      <c r="E46" s="427" t="e">
        <f ca="1">IF(Access_Data!O29="","",Access_Data!O29)</f>
        <v>#N/A</v>
      </c>
      <c r="F46" s="427" t="e">
        <f ca="1">IF(Access_Data!O31="","",Access_Data!O31)</f>
        <v>#N/A</v>
      </c>
      <c r="G46" s="118"/>
      <c r="H46" s="118"/>
      <c r="I46" s="426" t="str">
        <f>IF(J46="","",34)</f>
        <v/>
      </c>
      <c r="J46" s="639" t="str">
        <f>IF(Main!O38="","",Main!O38)</f>
        <v/>
      </c>
      <c r="K46" s="639"/>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9" t="str">
        <f>IF(Main!O19="","",Main!O19)</f>
        <v/>
      </c>
      <c r="C47" s="639"/>
      <c r="D47" s="427" t="e">
        <f ca="1">IF(Access_Data!V27="","",Access_Data!V27)</f>
        <v>#N/A</v>
      </c>
      <c r="E47" s="427" t="e">
        <f ca="1">IF(Access_Data!V29="","",Access_Data!V29)</f>
        <v>#N/A</v>
      </c>
      <c r="F47" s="427" t="e">
        <f ca="1">IF(Access_Data!V31="","",Access_Data!V31)</f>
        <v>#N/A</v>
      </c>
      <c r="G47" s="118"/>
      <c r="H47" s="118"/>
      <c r="I47" s="426" t="str">
        <f>IF(J47="","",35)</f>
        <v/>
      </c>
      <c r="J47" s="639" t="str">
        <f>IF(Main!O39="","",Main!O39)</f>
        <v/>
      </c>
      <c r="K47" s="639"/>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9" t="str">
        <f>IF(Main!O20="","",Main!O20)</f>
        <v/>
      </c>
      <c r="C48" s="639"/>
      <c r="D48" s="427" t="e">
        <f ca="1">IF(Access_Data!W27="","",Access_Data!W27)</f>
        <v>#N/A</v>
      </c>
      <c r="E48" s="427" t="e">
        <f ca="1">IF(Access_Data!W29="","",Access_Data!W29)</f>
        <v>#N/A</v>
      </c>
      <c r="F48" s="427" t="e">
        <f ca="1">IF(Access_Data!W31="","",Access_Data!W31)</f>
        <v>#N/A</v>
      </c>
      <c r="G48" s="118"/>
      <c r="H48" s="118"/>
      <c r="I48" s="426" t="str">
        <f>IF(J48="","",36)</f>
        <v/>
      </c>
      <c r="J48" s="639" t="str">
        <f>IF(Main!O40="","",Main!O40)</f>
        <v/>
      </c>
      <c r="K48" s="639"/>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9" t="str">
        <f>IF(Main!O21="","",Main!O21)</f>
        <v/>
      </c>
      <c r="C49" s="639"/>
      <c r="D49" s="427" t="e">
        <f ca="1">IF(Access_Data!X27="","",Access_Data!X27)</f>
        <v>#N/A</v>
      </c>
      <c r="E49" s="427" t="e">
        <f ca="1">IF(Access_Data!X29="","",Access_Data!X29)</f>
        <v>#N/A</v>
      </c>
      <c r="F49" s="427" t="e">
        <f ca="1">IF(Access_Data!X31="","",Access_Data!X31)</f>
        <v>#N/A</v>
      </c>
      <c r="G49" s="118"/>
      <c r="H49" s="118"/>
      <c r="I49" s="426" t="str">
        <f>IF(J49="","",37)</f>
        <v/>
      </c>
      <c r="J49" s="639" t="str">
        <f>IF(Main!O41="","",Main!O41)</f>
        <v/>
      </c>
      <c r="K49" s="639"/>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9" t="str">
        <f>IF(Main!O22="","",Main!O22)</f>
        <v/>
      </c>
      <c r="C50" s="639"/>
      <c r="D50" s="427" t="e">
        <f ca="1">IF(Access_Data!Y27="","",Access_Data!Y27)</f>
        <v>#N/A</v>
      </c>
      <c r="E50" s="427" t="e">
        <f ca="1">IF(Access_Data!Y29="","",Access_Data!Y29)</f>
        <v>#N/A</v>
      </c>
      <c r="F50" s="427" t="e">
        <f ca="1">IF(Access_Data!Y31="","",Access_Data!Y31)</f>
        <v>#N/A</v>
      </c>
      <c r="G50" s="118"/>
      <c r="H50" s="118"/>
      <c r="I50" s="426" t="str">
        <f>IF(J50="","",38)</f>
        <v/>
      </c>
      <c r="J50" s="639" t="str">
        <f>IF(Main!O42="","",Main!O42)</f>
        <v/>
      </c>
      <c r="K50" s="639"/>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9" t="str">
        <f>IF(Main!O23="","",Main!O23)</f>
        <v/>
      </c>
      <c r="C51" s="639"/>
      <c r="D51" s="427" t="e">
        <f ca="1">IF(Access_Data!Z27="","",Access_Data!X27)</f>
        <v>#N/A</v>
      </c>
      <c r="E51" s="427" t="e">
        <f ca="1">IF(Access_Data!Z29="","",Access_Data!Z29)</f>
        <v>#N/A</v>
      </c>
      <c r="F51" s="427" t="e">
        <f ca="1">IF(Access_Data!Z31="","",Access_Data!Z31)</f>
        <v>#N/A</v>
      </c>
      <c r="G51" s="118"/>
      <c r="H51" s="118"/>
      <c r="I51" s="426" t="str">
        <f>IF(J51="","",39)</f>
        <v/>
      </c>
      <c r="J51" s="639" t="str">
        <f>IF(Main!O43="","",Main!O43)</f>
        <v/>
      </c>
      <c r="K51" s="639"/>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9" t="str">
        <f>IF(Main!O24="","",Main!O24)</f>
        <v/>
      </c>
      <c r="C52" s="639"/>
      <c r="D52" s="427" t="e">
        <f ca="1">IF(Access_Data!AA27="","",Access_Data!AA27)</f>
        <v>#N/A</v>
      </c>
      <c r="E52" s="427" t="e">
        <f ca="1">IF(Access_Data!AA29="","",Access_Data!AA29)</f>
        <v>#N/A</v>
      </c>
      <c r="F52" s="427" t="e">
        <f ca="1">IF(Access_Data!AA31="","",Access_Data!AA31)</f>
        <v>#N/A</v>
      </c>
      <c r="G52" s="118"/>
      <c r="H52" s="118"/>
      <c r="I52" s="426" t="str">
        <f>IF(J52="","",40)</f>
        <v/>
      </c>
      <c r="J52" s="639" t="str">
        <f>IF(Main!O44="","",Main!O44)</f>
        <v/>
      </c>
      <c r="K52" s="639"/>
      <c r="L52" s="427" t="e">
        <f ca="1">IF(Access_Data!BA27="","",Access_Data!BA27)</f>
        <v>#N/A</v>
      </c>
      <c r="M52" s="427" t="e">
        <f ca="1">IF(Access_Data!BA29="","",Access_Data!BA29)</f>
        <v>#N/A</v>
      </c>
      <c r="N52" s="427" t="e">
        <f ca="1">IF(Access_Data!BA31="","",Access_Data!BA31)</f>
        <v>#N/A</v>
      </c>
    </row>
    <row r="53" spans="1:23" ht="18" customHeight="1" x14ac:dyDescent="0.2">
      <c r="B53" s="644" t="s">
        <v>2243</v>
      </c>
      <c r="C53" s="644"/>
      <c r="D53" s="644"/>
      <c r="E53" s="644"/>
      <c r="F53" s="644"/>
      <c r="G53" s="644"/>
      <c r="H53" s="644"/>
      <c r="I53" s="644"/>
      <c r="J53" s="644"/>
      <c r="K53" s="644"/>
      <c r="L53" s="644"/>
      <c r="M53" s="644"/>
      <c r="N53" s="644"/>
    </row>
    <row r="54" spans="1:23" ht="18" customHeight="1" x14ac:dyDescent="0.25">
      <c r="A54" s="428" t="s">
        <v>2244</v>
      </c>
      <c r="B54" s="653" t="e">
        <f>CONCATENATE(Main!G23,"  ",'Header Info'!BR2,Main!U25)</f>
        <v>#N/A</v>
      </c>
      <c r="C54" s="653"/>
      <c r="D54" s="653"/>
      <c r="E54" s="653"/>
      <c r="F54" s="653"/>
      <c r="G54" s="653"/>
      <c r="H54" s="653"/>
      <c r="I54" s="653"/>
      <c r="J54" s="653"/>
      <c r="K54" s="653"/>
      <c r="L54" s="653"/>
      <c r="M54" s="653"/>
      <c r="N54" s="653"/>
      <c r="O54" s="653"/>
    </row>
    <row r="55" spans="1:23" ht="18" customHeight="1" x14ac:dyDescent="0.25">
      <c r="A55" s="115"/>
      <c r="B55" s="653"/>
      <c r="C55" s="653"/>
      <c r="D55" s="653"/>
      <c r="E55" s="653"/>
      <c r="F55" s="653"/>
      <c r="G55" s="653"/>
      <c r="H55" s="653"/>
      <c r="I55" s="653"/>
      <c r="J55" s="653"/>
      <c r="K55" s="653"/>
      <c r="L55" s="653"/>
      <c r="M55" s="653"/>
      <c r="N55" s="653"/>
      <c r="O55" s="653"/>
    </row>
    <row r="56" spans="1:23" ht="18" customHeight="1" x14ac:dyDescent="0.25">
      <c r="A56" s="115"/>
      <c r="B56" s="653"/>
      <c r="C56" s="653"/>
      <c r="D56" s="653"/>
      <c r="E56" s="653"/>
      <c r="F56" s="653"/>
      <c r="G56" s="653"/>
      <c r="H56" s="653"/>
      <c r="I56" s="653"/>
      <c r="J56" s="653"/>
      <c r="K56" s="653"/>
      <c r="L56" s="653"/>
      <c r="M56" s="653"/>
      <c r="N56" s="653"/>
      <c r="O56" s="653"/>
    </row>
    <row r="57" spans="1:23" ht="18" customHeight="1" x14ac:dyDescent="0.25">
      <c r="A57" s="115"/>
      <c r="B57" s="653"/>
      <c r="C57" s="653"/>
      <c r="D57" s="653"/>
      <c r="E57" s="653"/>
      <c r="F57" s="653"/>
      <c r="G57" s="653"/>
      <c r="H57" s="653"/>
      <c r="I57" s="653"/>
      <c r="J57" s="653"/>
      <c r="K57" s="653"/>
      <c r="L57" s="653"/>
      <c r="M57" s="653"/>
      <c r="N57" s="653"/>
      <c r="O57" s="653"/>
    </row>
    <row r="58" spans="1:23" ht="18" customHeight="1" x14ac:dyDescent="0.25">
      <c r="A58" s="115"/>
      <c r="B58" s="653"/>
      <c r="C58" s="653"/>
      <c r="D58" s="653"/>
      <c r="E58" s="653"/>
      <c r="F58" s="653"/>
      <c r="G58" s="653"/>
      <c r="H58" s="653"/>
      <c r="I58" s="653"/>
      <c r="J58" s="653"/>
      <c r="K58" s="653"/>
      <c r="L58" s="653"/>
      <c r="M58" s="653"/>
      <c r="N58" s="653"/>
      <c r="O58" s="653"/>
    </row>
    <row r="59" spans="1:23" ht="18" customHeight="1" x14ac:dyDescent="0.25">
      <c r="A59" s="115"/>
      <c r="B59" s="653"/>
      <c r="C59" s="653"/>
      <c r="D59" s="653"/>
      <c r="E59" s="653"/>
      <c r="F59" s="653"/>
      <c r="G59" s="653"/>
      <c r="H59" s="653"/>
      <c r="I59" s="653"/>
      <c r="J59" s="653"/>
      <c r="K59" s="653"/>
      <c r="L59" s="653"/>
      <c r="M59" s="653"/>
      <c r="N59" s="653"/>
      <c r="O59" s="653"/>
    </row>
    <row r="60" spans="1:23" ht="18" customHeight="1" x14ac:dyDescent="0.2">
      <c r="A60" s="643" t="s">
        <v>2252</v>
      </c>
      <c r="B60" s="643"/>
      <c r="C60" s="643"/>
      <c r="D60" s="643"/>
      <c r="E60" s="643"/>
      <c r="F60" s="643"/>
      <c r="G60" s="643"/>
      <c r="H60" s="643"/>
      <c r="I60" s="643"/>
      <c r="J60" s="643"/>
      <c r="K60" s="643"/>
      <c r="L60" s="643"/>
      <c r="M60" s="643"/>
      <c r="N60" s="643"/>
      <c r="O60" s="643"/>
    </row>
    <row r="61" spans="1:23" ht="18" customHeight="1" x14ac:dyDescent="0.2">
      <c r="A61" s="647" t="s">
        <v>2245</v>
      </c>
      <c r="B61" s="647"/>
      <c r="C61" s="647"/>
      <c r="D61" s="647"/>
      <c r="E61" s="647"/>
      <c r="F61" s="657" t="s">
        <v>2246</v>
      </c>
      <c r="G61" s="657"/>
      <c r="H61" s="657"/>
      <c r="I61" s="657" t="s">
        <v>2247</v>
      </c>
      <c r="J61" s="657"/>
      <c r="K61" s="657" t="s">
        <v>2248</v>
      </c>
      <c r="L61" s="657"/>
      <c r="M61" s="657" t="s">
        <v>2249</v>
      </c>
      <c r="N61" s="657"/>
      <c r="O61" s="657"/>
    </row>
    <row r="62" spans="1:23" ht="18" customHeight="1" x14ac:dyDescent="0.2">
      <c r="A62" s="631" t="str">
        <f t="shared" ref="A62:A68" si="0">IF(Q62="","",CONCATENATE(T62," - ",R62))</f>
        <v/>
      </c>
      <c r="B62" s="632"/>
      <c r="C62" s="632"/>
      <c r="D62" s="632"/>
      <c r="E62" s="633"/>
      <c r="F62" s="631" t="str">
        <f t="shared" ref="F62:F68" si="1">IF(Q62="","",W62)</f>
        <v/>
      </c>
      <c r="G62" s="632"/>
      <c r="H62" s="633"/>
      <c r="I62" s="659" t="str">
        <f>IF(Q62="","",Main!D12)</f>
        <v/>
      </c>
      <c r="J62" s="660"/>
      <c r="K62" s="659" t="str">
        <f>IF(Q62="","",Main!D13)</f>
        <v/>
      </c>
      <c r="L62" s="660"/>
      <c r="M62" s="625" t="str">
        <f>IF(Q62="","",REPLACE(Main!D14,3,1,""))</f>
        <v/>
      </c>
      <c r="N62" s="626"/>
      <c r="O62" s="627"/>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2" t="str">
        <f t="shared" si="0"/>
        <v/>
      </c>
      <c r="B63" s="623"/>
      <c r="C63" s="623"/>
      <c r="D63" s="623"/>
      <c r="E63" s="624"/>
      <c r="F63" s="622" t="str">
        <f t="shared" si="1"/>
        <v/>
      </c>
      <c r="G63" s="623"/>
      <c r="H63" s="624"/>
      <c r="I63" s="636" t="str">
        <f>IF(Q63="","",Main!D49)</f>
        <v/>
      </c>
      <c r="J63" s="637"/>
      <c r="K63" s="636" t="str">
        <f>IF(Q63="","",Main!D50)</f>
        <v/>
      </c>
      <c r="L63" s="637"/>
      <c r="M63" s="622" t="str">
        <f>IF(Q63="","",Main!D54)</f>
        <v/>
      </c>
      <c r="N63" s="623"/>
      <c r="O63" s="624"/>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2" t="str">
        <f t="shared" si="0"/>
        <v/>
      </c>
      <c r="B64" s="623"/>
      <c r="C64" s="623"/>
      <c r="D64" s="623"/>
      <c r="E64" s="624"/>
      <c r="F64" s="622" t="str">
        <f t="shared" si="1"/>
        <v/>
      </c>
      <c r="G64" s="623"/>
      <c r="H64" s="624"/>
      <c r="I64" s="636" t="str">
        <f>IF(Q64="","",Main!E49)</f>
        <v/>
      </c>
      <c r="J64" s="637"/>
      <c r="K64" s="636" t="str">
        <f>IF(Q64="","",Main!E50)</f>
        <v/>
      </c>
      <c r="L64" s="637"/>
      <c r="M64" s="622" t="str">
        <f>IF(Q64="","",Main!E54)</f>
        <v/>
      </c>
      <c r="N64" s="623"/>
      <c r="O64" s="624"/>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2" t="str">
        <f t="shared" si="0"/>
        <v/>
      </c>
      <c r="B65" s="623"/>
      <c r="C65" s="623"/>
      <c r="D65" s="623"/>
      <c r="E65" s="624"/>
      <c r="F65" s="622" t="str">
        <f t="shared" si="1"/>
        <v/>
      </c>
      <c r="G65" s="623"/>
      <c r="H65" s="624"/>
      <c r="I65" s="636" t="str">
        <f>IF(Q65="","",Main!F49)</f>
        <v/>
      </c>
      <c r="J65" s="637"/>
      <c r="K65" s="636" t="str">
        <f>IF(Q65="","",Main!F50)</f>
        <v/>
      </c>
      <c r="L65" s="637"/>
      <c r="M65" s="622" t="str">
        <f>IF(Q65="","",Main!F54)</f>
        <v/>
      </c>
      <c r="N65" s="623"/>
      <c r="O65" s="624"/>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2" t="str">
        <f t="shared" si="0"/>
        <v/>
      </c>
      <c r="B66" s="623"/>
      <c r="C66" s="623"/>
      <c r="D66" s="623"/>
      <c r="E66" s="624"/>
      <c r="F66" s="622" t="str">
        <f t="shared" si="1"/>
        <v/>
      </c>
      <c r="G66" s="623"/>
      <c r="H66" s="624"/>
      <c r="I66" s="636" t="str">
        <f>IF(Q66="","",Main!G49)</f>
        <v/>
      </c>
      <c r="J66" s="637"/>
      <c r="K66" s="636" t="str">
        <f>IF(Q66="","",Main!G50)</f>
        <v/>
      </c>
      <c r="L66" s="637"/>
      <c r="M66" s="622" t="str">
        <f>IF(Q66="","",Main!G54)</f>
        <v/>
      </c>
      <c r="N66" s="623"/>
      <c r="O66" s="624"/>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2" t="str">
        <f t="shared" si="0"/>
        <v/>
      </c>
      <c r="B67" s="623"/>
      <c r="C67" s="623"/>
      <c r="D67" s="623"/>
      <c r="E67" s="624"/>
      <c r="F67" s="622" t="str">
        <f t="shared" si="1"/>
        <v/>
      </c>
      <c r="G67" s="623"/>
      <c r="H67" s="624"/>
      <c r="I67" s="636" t="str">
        <f>IF(Q67="","",Main!H49)</f>
        <v/>
      </c>
      <c r="J67" s="637"/>
      <c r="K67" s="636" t="str">
        <f>IF(Q67="","",Main!H50)</f>
        <v/>
      </c>
      <c r="L67" s="637"/>
      <c r="M67" s="622" t="str">
        <f>IF(Q67="","",Main!H54)</f>
        <v/>
      </c>
      <c r="N67" s="623"/>
      <c r="O67" s="624"/>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2" t="str">
        <f t="shared" si="0"/>
        <v/>
      </c>
      <c r="B68" s="623"/>
      <c r="C68" s="623"/>
      <c r="D68" s="623"/>
      <c r="E68" s="624"/>
      <c r="F68" s="622" t="str">
        <f t="shared" si="1"/>
        <v/>
      </c>
      <c r="G68" s="623"/>
      <c r="H68" s="624"/>
      <c r="I68" s="636" t="str">
        <f>IF(Q68="","",Main!I49)</f>
        <v/>
      </c>
      <c r="J68" s="637"/>
      <c r="K68" s="636" t="str">
        <f>IF(Q68="","",Main!I50)</f>
        <v/>
      </c>
      <c r="L68" s="637"/>
      <c r="M68" s="622" t="str">
        <f>IF(Q68="","",Main!I54)</f>
        <v/>
      </c>
      <c r="N68" s="623"/>
      <c r="O68" s="624"/>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28" t="str">
        <f>IF(T69="","",CONCATENATE(T69," - ",R69))</f>
        <v/>
      </c>
      <c r="B69" s="629"/>
      <c r="C69" s="629"/>
      <c r="D69" s="629"/>
      <c r="E69" s="630"/>
      <c r="F69" s="628" t="str">
        <f>IF(W69="","",W69)</f>
        <v/>
      </c>
      <c r="G69" s="629"/>
      <c r="H69" s="630"/>
      <c r="I69" s="634"/>
      <c r="J69" s="635"/>
      <c r="K69" s="634"/>
      <c r="L69" s="635"/>
      <c r="M69" s="628"/>
      <c r="N69" s="629"/>
      <c r="O69" s="630"/>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21" t="s">
        <v>5231</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f>IF(ISBLANK(DaqBook_RAW_Data!A4),"",TIMEVALUE(DaqBook_RAW_Data!A4))</f>
        <v/>
      </c>
      <c r="C14" s="167" t="str">
        <f>IF(ISBLANK(DaqBook_RAW_Data!B4),"",DaqBook_RAW_Data!B4)</f>
        <v/>
      </c>
      <c r="D14" s="167" t="str">
        <f>IF(ISBLANK(DaqBook_RAW_Data!C4),"",DaqBook_RAW_Data!C4)</f>
        <v/>
      </c>
      <c r="E14" s="167" t="str">
        <f>IF(ISBLANK(DaqBook_RAW_Data!D4),"",DaqBook_RAW_Data!D4)</f>
        <v/>
      </c>
      <c r="F14" s="167" t="str">
        <f>IF(ISBLANK(DaqBook_RAW_Data!E4),"",DaqBook_RAW_Data!E4)</f>
        <v/>
      </c>
      <c r="G14" s="167" t="str">
        <f>IF(ISBLANK(DaqBook_RAW_Data!F4),"",DaqBook_RAW_Data!F4)</f>
        <v/>
      </c>
      <c r="H14" s="167" t="str">
        <f>IF(ISBLANK(DaqBook_RAW_Data!G4),"",DaqBook_RAW_Data!G4)</f>
        <v/>
      </c>
      <c r="I14" s="167" t="str">
        <f>IF(ISBLANK(DaqBook_RAW_Data!H4),"",DaqBook_RAW_Data!H4)</f>
        <v/>
      </c>
      <c r="J14" s="167" t="str">
        <f>IF(ISBLANK(DaqBook_RAW_Data!I4),"",DaqBook_RAW_Data!I4)</f>
        <v/>
      </c>
      <c r="K14" s="167" t="str">
        <f>IF(ISBLANK(DaqBook_RAW_Data!J4),"",DaqBook_RAW_Data!J4)</f>
        <v/>
      </c>
      <c r="L14" s="167" t="str">
        <f>IF(ISBLANK(DaqBook_RAW_Data!K4),"",DaqBook_RAW_Data!K4)</f>
        <v/>
      </c>
      <c r="M14" s="167" t="str">
        <f>IF(ISBLANK(DaqBook_RAW_Data!L4),"",DaqBook_RAW_Data!L4)</f>
        <v/>
      </c>
      <c r="N14" s="167" t="str">
        <f>IF(ISBLANK(DaqBook_RAW_Data!M4),"",DaqBook_RAW_Data!M4)</f>
        <v/>
      </c>
      <c r="O14" s="167" t="str">
        <f>IF(ISBLANK(DaqBook_RAW_Data!N4),"",DaqBook_RAW_Data!N4)</f>
        <v/>
      </c>
      <c r="P14" s="167" t="str">
        <f>IF(ISBLANK(DaqBook_RAW_Data!O4),"",DaqBook_RAW_Data!O4)</f>
        <v/>
      </c>
    </row>
    <row r="15" spans="1:18" s="96" customFormat="1" x14ac:dyDescent="0.2">
      <c r="A15" s="145" t="e">
        <f t="shared" ref="A15:A78" si="0">HOUR(B15)&amp;":"&amp;MINUTE(B15)</f>
        <v>#VALUE!</v>
      </c>
      <c r="B15" s="144" t="str">
        <f>IF(ISBLANK(DaqBook_RAW_Data!A5),"",TIMEVALUE(DaqBook_RAW_Data!A5))</f>
        <v/>
      </c>
      <c r="C15" s="167" t="str">
        <f>IF(ISBLANK(DaqBook_RAW_Data!B5),"",DaqBook_RAW_Data!B5)</f>
        <v/>
      </c>
      <c r="D15" s="167" t="str">
        <f>IF(ISBLANK(DaqBook_RAW_Data!C5),"",DaqBook_RAW_Data!C5)</f>
        <v/>
      </c>
      <c r="E15" s="167" t="str">
        <f>IF(ISBLANK(DaqBook_RAW_Data!D5),"",DaqBook_RAW_Data!D5)</f>
        <v/>
      </c>
      <c r="F15" s="167" t="str">
        <f>IF(ISBLANK(DaqBook_RAW_Data!E5),"",DaqBook_RAW_Data!E5)</f>
        <v/>
      </c>
      <c r="G15" s="167" t="str">
        <f>IF(ISBLANK(DaqBook_RAW_Data!F5),"",DaqBook_RAW_Data!F5)</f>
        <v/>
      </c>
      <c r="H15" s="167" t="str">
        <f>IF(ISBLANK(DaqBook_RAW_Data!G5),"",DaqBook_RAW_Data!G5)</f>
        <v/>
      </c>
      <c r="I15" s="167" t="str">
        <f>IF(ISBLANK(DaqBook_RAW_Data!H5),"",DaqBook_RAW_Data!H5)</f>
        <v/>
      </c>
      <c r="J15" s="167" t="str">
        <f>IF(ISBLANK(DaqBook_RAW_Data!I5),"",DaqBook_RAW_Data!I5)</f>
        <v/>
      </c>
      <c r="K15" s="167" t="str">
        <f>IF(ISBLANK(DaqBook_RAW_Data!J5),"",DaqBook_RAW_Data!J5)</f>
        <v/>
      </c>
      <c r="L15" s="167" t="str">
        <f>IF(ISBLANK(DaqBook_RAW_Data!K5),"",DaqBook_RAW_Data!K5)</f>
        <v/>
      </c>
      <c r="M15" s="167" t="str">
        <f>IF(ISBLANK(DaqBook_RAW_Data!L5),"",DaqBook_RAW_Data!L5)</f>
        <v/>
      </c>
      <c r="N15" s="167" t="str">
        <f>IF(ISBLANK(DaqBook_RAW_Data!M5),"",DaqBook_RAW_Data!M5)</f>
        <v/>
      </c>
      <c r="O15" s="167" t="str">
        <f>IF(ISBLANK(DaqBook_RAW_Data!N5),"",DaqBook_RAW_Data!N5)</f>
        <v/>
      </c>
      <c r="P15" s="167" t="str">
        <f>IF(ISBLANK(DaqBook_RAW_Data!O5),"",DaqBook_RAW_Data!O5)</f>
        <v/>
      </c>
    </row>
    <row r="16" spans="1:18" s="96" customFormat="1" x14ac:dyDescent="0.2">
      <c r="A16" s="145" t="e">
        <f t="shared" si="0"/>
        <v>#VALUE!</v>
      </c>
      <c r="B16" s="144" t="str">
        <f>IF(ISBLANK(DaqBook_RAW_Data!A6),"",TIMEVALUE(DaqBook_RAW_Data!A6))</f>
        <v/>
      </c>
      <c r="C16" s="167" t="str">
        <f>IF(ISBLANK(DaqBook_RAW_Data!B6),"",DaqBook_RAW_Data!B6)</f>
        <v/>
      </c>
      <c r="D16" s="167" t="str">
        <f>IF(ISBLANK(DaqBook_RAW_Data!C6),"",DaqBook_RAW_Data!C6)</f>
        <v/>
      </c>
      <c r="E16" s="167" t="str">
        <f>IF(ISBLANK(DaqBook_RAW_Data!D6),"",DaqBook_RAW_Data!D6)</f>
        <v/>
      </c>
      <c r="F16" s="167" t="str">
        <f>IF(ISBLANK(DaqBook_RAW_Data!E6),"",DaqBook_RAW_Data!E6)</f>
        <v/>
      </c>
      <c r="G16" s="167" t="str">
        <f>IF(ISBLANK(DaqBook_RAW_Data!F6),"",DaqBook_RAW_Data!F6)</f>
        <v/>
      </c>
      <c r="H16" s="167" t="str">
        <f>IF(ISBLANK(DaqBook_RAW_Data!G6),"",DaqBook_RAW_Data!G6)</f>
        <v/>
      </c>
      <c r="I16" s="167" t="str">
        <f>IF(ISBLANK(DaqBook_RAW_Data!H6),"",DaqBook_RAW_Data!H6)</f>
        <v/>
      </c>
      <c r="J16" s="167" t="str">
        <f>IF(ISBLANK(DaqBook_RAW_Data!I6),"",DaqBook_RAW_Data!I6)</f>
        <v/>
      </c>
      <c r="K16" s="167" t="str">
        <f>IF(ISBLANK(DaqBook_RAW_Data!J6),"",DaqBook_RAW_Data!J6)</f>
        <v/>
      </c>
      <c r="L16" s="167" t="str">
        <f>IF(ISBLANK(DaqBook_RAW_Data!K6),"",DaqBook_RAW_Data!K6)</f>
        <v/>
      </c>
      <c r="M16" s="167" t="str">
        <f>IF(ISBLANK(DaqBook_RAW_Data!L6),"",DaqBook_RAW_Data!L6)</f>
        <v/>
      </c>
      <c r="N16" s="167" t="str">
        <f>IF(ISBLANK(DaqBook_RAW_Data!M6),"",DaqBook_RAW_Data!M6)</f>
        <v/>
      </c>
      <c r="O16" s="167" t="str">
        <f>IF(ISBLANK(DaqBook_RAW_Data!N6),"",DaqBook_RAW_Data!N6)</f>
        <v/>
      </c>
      <c r="P16" s="167" t="str">
        <f>IF(ISBLANK(DaqBook_RAW_Data!O6),"",DaqBook_RAW_Data!O6)</f>
        <v/>
      </c>
    </row>
    <row r="17" spans="1:17" s="96" customFormat="1" x14ac:dyDescent="0.2">
      <c r="A17" s="145" t="e">
        <f t="shared" si="0"/>
        <v>#VALUE!</v>
      </c>
      <c r="B17" s="144" t="str">
        <f>IF(ISBLANK(DaqBook_RAW_Data!A7),"",TIMEVALUE(DaqBook_RAW_Data!A7))</f>
        <v/>
      </c>
      <c r="C17" s="167" t="str">
        <f>IF(ISBLANK(DaqBook_RAW_Data!B7),"",DaqBook_RAW_Data!B7)</f>
        <v/>
      </c>
      <c r="D17" s="167" t="str">
        <f>IF(ISBLANK(DaqBook_RAW_Data!C7),"",DaqBook_RAW_Data!C7)</f>
        <v/>
      </c>
      <c r="E17" s="167" t="str">
        <f>IF(ISBLANK(DaqBook_RAW_Data!D7),"",DaqBook_RAW_Data!D7)</f>
        <v/>
      </c>
      <c r="F17" s="167" t="str">
        <f>IF(ISBLANK(DaqBook_RAW_Data!E7),"",DaqBook_RAW_Data!E7)</f>
        <v/>
      </c>
      <c r="G17" s="167" t="str">
        <f>IF(ISBLANK(DaqBook_RAW_Data!F7),"",DaqBook_RAW_Data!F7)</f>
        <v/>
      </c>
      <c r="H17" s="167" t="str">
        <f>IF(ISBLANK(DaqBook_RAW_Data!G7),"",DaqBook_RAW_Data!G7)</f>
        <v/>
      </c>
      <c r="I17" s="167" t="str">
        <f>IF(ISBLANK(DaqBook_RAW_Data!H7),"",DaqBook_RAW_Data!H7)</f>
        <v/>
      </c>
      <c r="J17" s="167" t="str">
        <f>IF(ISBLANK(DaqBook_RAW_Data!I7),"",DaqBook_RAW_Data!I7)</f>
        <v/>
      </c>
      <c r="K17" s="167" t="str">
        <f>IF(ISBLANK(DaqBook_RAW_Data!J7),"",DaqBook_RAW_Data!J7)</f>
        <v/>
      </c>
      <c r="L17" s="167" t="str">
        <f>IF(ISBLANK(DaqBook_RAW_Data!K7),"",DaqBook_RAW_Data!K7)</f>
        <v/>
      </c>
      <c r="M17" s="167" t="str">
        <f>IF(ISBLANK(DaqBook_RAW_Data!L7),"",DaqBook_RAW_Data!L7)</f>
        <v/>
      </c>
      <c r="N17" s="167" t="str">
        <f>IF(ISBLANK(DaqBook_RAW_Data!M7),"",DaqBook_RAW_Data!M7)</f>
        <v/>
      </c>
      <c r="O17" s="167" t="str">
        <f>IF(ISBLANK(DaqBook_RAW_Data!N7),"",DaqBook_RAW_Data!N7)</f>
        <v/>
      </c>
      <c r="P17" s="167" t="str">
        <f>IF(ISBLANK(DaqBook_RAW_Data!O7),"",DaqBook_RAW_Data!O7)</f>
        <v/>
      </c>
    </row>
    <row r="18" spans="1:17" s="96" customFormat="1" x14ac:dyDescent="0.2">
      <c r="A18" s="145" t="e">
        <f t="shared" si="0"/>
        <v>#VALUE!</v>
      </c>
      <c r="B18" s="144" t="str">
        <f>IF(ISBLANK(DaqBook_RAW_Data!A8),"",TIMEVALUE(DaqBook_RAW_Data!A8))</f>
        <v/>
      </c>
      <c r="C18" s="167" t="str">
        <f>IF(ISBLANK(DaqBook_RAW_Data!B8),"",DaqBook_RAW_Data!B8)</f>
        <v/>
      </c>
      <c r="D18" s="167" t="str">
        <f>IF(ISBLANK(DaqBook_RAW_Data!C8),"",DaqBook_RAW_Data!C8)</f>
        <v/>
      </c>
      <c r="E18" s="167" t="str">
        <f>IF(ISBLANK(DaqBook_RAW_Data!D8),"",DaqBook_RAW_Data!D8)</f>
        <v/>
      </c>
      <c r="F18" s="167" t="str">
        <f>IF(ISBLANK(DaqBook_RAW_Data!E8),"",DaqBook_RAW_Data!E8)</f>
        <v/>
      </c>
      <c r="G18" s="167" t="str">
        <f>IF(ISBLANK(DaqBook_RAW_Data!F8),"",DaqBook_RAW_Data!F8)</f>
        <v/>
      </c>
      <c r="H18" s="167" t="str">
        <f>IF(ISBLANK(DaqBook_RAW_Data!G8),"",DaqBook_RAW_Data!G8)</f>
        <v/>
      </c>
      <c r="I18" s="167" t="str">
        <f>IF(ISBLANK(DaqBook_RAW_Data!H8),"",DaqBook_RAW_Data!H8)</f>
        <v/>
      </c>
      <c r="J18" s="167" t="str">
        <f>IF(ISBLANK(DaqBook_RAW_Data!I8),"",DaqBook_RAW_Data!I8)</f>
        <v/>
      </c>
      <c r="K18" s="167" t="str">
        <f>IF(ISBLANK(DaqBook_RAW_Data!J8),"",DaqBook_RAW_Data!J8)</f>
        <v/>
      </c>
      <c r="L18" s="167" t="str">
        <f>IF(ISBLANK(DaqBook_RAW_Data!K8),"",DaqBook_RAW_Data!K8)</f>
        <v/>
      </c>
      <c r="M18" s="167" t="str">
        <f>IF(ISBLANK(DaqBook_RAW_Data!L8),"",DaqBook_RAW_Data!L8)</f>
        <v/>
      </c>
      <c r="N18" s="167" t="str">
        <f>IF(ISBLANK(DaqBook_RAW_Data!M8),"",DaqBook_RAW_Data!M8)</f>
        <v/>
      </c>
      <c r="O18" s="167" t="str">
        <f>IF(ISBLANK(DaqBook_RAW_Data!N8),"",DaqBook_RAW_Data!N8)</f>
        <v/>
      </c>
      <c r="P18" s="167" t="str">
        <f>IF(ISBLANK(DaqBook_RAW_Data!O8),"",DaqBook_RAW_Data!O8)</f>
        <v/>
      </c>
    </row>
    <row r="19" spans="1:17" s="96" customFormat="1" x14ac:dyDescent="0.2">
      <c r="A19" s="145" t="e">
        <f t="shared" si="0"/>
        <v>#VALUE!</v>
      </c>
      <c r="B19" s="144" t="str">
        <f>IF(ISBLANK(DaqBook_RAW_Data!A9),"",TIMEVALUE(DaqBook_RAW_Data!A9))</f>
        <v/>
      </c>
      <c r="C19" s="167" t="str">
        <f>IF(ISBLANK(DaqBook_RAW_Data!B9),"",DaqBook_RAW_Data!B9)</f>
        <v/>
      </c>
      <c r="D19" s="167" t="str">
        <f>IF(ISBLANK(DaqBook_RAW_Data!C9),"",DaqBook_RAW_Data!C9)</f>
        <v/>
      </c>
      <c r="E19" s="167" t="str">
        <f>IF(ISBLANK(DaqBook_RAW_Data!D9),"",DaqBook_RAW_Data!D9)</f>
        <v/>
      </c>
      <c r="F19" s="167" t="str">
        <f>IF(ISBLANK(DaqBook_RAW_Data!E9),"",DaqBook_RAW_Data!E9)</f>
        <v/>
      </c>
      <c r="G19" s="167" t="str">
        <f>IF(ISBLANK(DaqBook_RAW_Data!F9),"",DaqBook_RAW_Data!F9)</f>
        <v/>
      </c>
      <c r="H19" s="167" t="str">
        <f>IF(ISBLANK(DaqBook_RAW_Data!G9),"",DaqBook_RAW_Data!G9)</f>
        <v/>
      </c>
      <c r="I19" s="167" t="str">
        <f>IF(ISBLANK(DaqBook_RAW_Data!H9),"",DaqBook_RAW_Data!H9)</f>
        <v/>
      </c>
      <c r="J19" s="167" t="str">
        <f>IF(ISBLANK(DaqBook_RAW_Data!I9),"",DaqBook_RAW_Data!I9)</f>
        <v/>
      </c>
      <c r="K19" s="167" t="str">
        <f>IF(ISBLANK(DaqBook_RAW_Data!J9),"",DaqBook_RAW_Data!J9)</f>
        <v/>
      </c>
      <c r="L19" s="167" t="str">
        <f>IF(ISBLANK(DaqBook_RAW_Data!K9),"",DaqBook_RAW_Data!K9)</f>
        <v/>
      </c>
      <c r="M19" s="167" t="str">
        <f>IF(ISBLANK(DaqBook_RAW_Data!L9),"",DaqBook_RAW_Data!L9)</f>
        <v/>
      </c>
      <c r="N19" s="167" t="str">
        <f>IF(ISBLANK(DaqBook_RAW_Data!M9),"",DaqBook_RAW_Data!M9)</f>
        <v/>
      </c>
      <c r="O19" s="167" t="str">
        <f>IF(ISBLANK(DaqBook_RAW_Data!N9),"",DaqBook_RAW_Data!N9)</f>
        <v/>
      </c>
      <c r="P19" s="167" t="str">
        <f>IF(ISBLANK(DaqBook_RAW_Data!O9),"",DaqBook_RAW_Data!O9)</f>
        <v/>
      </c>
    </row>
    <row r="20" spans="1:17" s="96" customFormat="1" x14ac:dyDescent="0.2">
      <c r="A20" s="145" t="e">
        <f t="shared" si="0"/>
        <v>#VALUE!</v>
      </c>
      <c r="B20" s="144" t="str">
        <f>IF(ISBLANK(DaqBook_RAW_Data!A10),"",TIMEVALUE(DaqBook_RAW_Data!A10))</f>
        <v/>
      </c>
      <c r="C20" s="167" t="str">
        <f>IF(ISBLANK(DaqBook_RAW_Data!B10),"",DaqBook_RAW_Data!B10)</f>
        <v/>
      </c>
      <c r="D20" s="167" t="str">
        <f>IF(ISBLANK(DaqBook_RAW_Data!C10),"",DaqBook_RAW_Data!C10)</f>
        <v/>
      </c>
      <c r="E20" s="167" t="str">
        <f>IF(ISBLANK(DaqBook_RAW_Data!D10),"",DaqBook_RAW_Data!D10)</f>
        <v/>
      </c>
      <c r="F20" s="167" t="str">
        <f>IF(ISBLANK(DaqBook_RAW_Data!E10),"",DaqBook_RAW_Data!E10)</f>
        <v/>
      </c>
      <c r="G20" s="167" t="str">
        <f>IF(ISBLANK(DaqBook_RAW_Data!F10),"",DaqBook_RAW_Data!F10)</f>
        <v/>
      </c>
      <c r="H20" s="167" t="str">
        <f>IF(ISBLANK(DaqBook_RAW_Data!G10),"",DaqBook_RAW_Data!G10)</f>
        <v/>
      </c>
      <c r="I20" s="167" t="str">
        <f>IF(ISBLANK(DaqBook_RAW_Data!H10),"",DaqBook_RAW_Data!H10)</f>
        <v/>
      </c>
      <c r="J20" s="167" t="str">
        <f>IF(ISBLANK(DaqBook_RAW_Data!I10),"",DaqBook_RAW_Data!I10)</f>
        <v/>
      </c>
      <c r="K20" s="167" t="str">
        <f>IF(ISBLANK(DaqBook_RAW_Data!J10),"",DaqBook_RAW_Data!J10)</f>
        <v/>
      </c>
      <c r="L20" s="167" t="str">
        <f>IF(ISBLANK(DaqBook_RAW_Data!K10),"",DaqBook_RAW_Data!K10)</f>
        <v/>
      </c>
      <c r="M20" s="167" t="str">
        <f>IF(ISBLANK(DaqBook_RAW_Data!L10),"",DaqBook_RAW_Data!L10)</f>
        <v/>
      </c>
      <c r="N20" s="167" t="str">
        <f>IF(ISBLANK(DaqBook_RAW_Data!M10),"",DaqBook_RAW_Data!M10)</f>
        <v/>
      </c>
      <c r="O20" s="167" t="str">
        <f>IF(ISBLANK(DaqBook_RAW_Data!N10),"",DaqBook_RAW_Data!N10)</f>
        <v/>
      </c>
      <c r="P20" s="167" t="str">
        <f>IF(ISBLANK(DaqBook_RAW_Data!O10),"",DaqBook_RAW_Data!O10)</f>
        <v/>
      </c>
    </row>
    <row r="21" spans="1:17" s="96" customFormat="1" x14ac:dyDescent="0.2">
      <c r="A21" s="145" t="e">
        <f t="shared" si="0"/>
        <v>#VALUE!</v>
      </c>
      <c r="B21" s="144" t="str">
        <f>IF(ISBLANK(DaqBook_RAW_Data!A11),"",TIMEVALUE(DaqBook_RAW_Data!A11))</f>
        <v/>
      </c>
      <c r="C21" s="167" t="str">
        <f>IF(ISBLANK(DaqBook_RAW_Data!B11),"",DaqBook_RAW_Data!B11)</f>
        <v/>
      </c>
      <c r="D21" s="167" t="str">
        <f>IF(ISBLANK(DaqBook_RAW_Data!C11),"",DaqBook_RAW_Data!C11)</f>
        <v/>
      </c>
      <c r="E21" s="167" t="str">
        <f>IF(ISBLANK(DaqBook_RAW_Data!D11),"",DaqBook_RAW_Data!D11)</f>
        <v/>
      </c>
      <c r="F21" s="167" t="str">
        <f>IF(ISBLANK(DaqBook_RAW_Data!E11),"",DaqBook_RAW_Data!E11)</f>
        <v/>
      </c>
      <c r="G21" s="167" t="str">
        <f>IF(ISBLANK(DaqBook_RAW_Data!F11),"",DaqBook_RAW_Data!F11)</f>
        <v/>
      </c>
      <c r="H21" s="167" t="str">
        <f>IF(ISBLANK(DaqBook_RAW_Data!G11),"",DaqBook_RAW_Data!G11)</f>
        <v/>
      </c>
      <c r="I21" s="167" t="str">
        <f>IF(ISBLANK(DaqBook_RAW_Data!H11),"",DaqBook_RAW_Data!H11)</f>
        <v/>
      </c>
      <c r="J21" s="167" t="str">
        <f>IF(ISBLANK(DaqBook_RAW_Data!I11),"",DaqBook_RAW_Data!I11)</f>
        <v/>
      </c>
      <c r="K21" s="167" t="str">
        <f>IF(ISBLANK(DaqBook_RAW_Data!J11),"",DaqBook_RAW_Data!J11)</f>
        <v/>
      </c>
      <c r="L21" s="167" t="str">
        <f>IF(ISBLANK(DaqBook_RAW_Data!K11),"",DaqBook_RAW_Data!K11)</f>
        <v/>
      </c>
      <c r="M21" s="167" t="str">
        <f>IF(ISBLANK(DaqBook_RAW_Data!L11),"",DaqBook_RAW_Data!L11)</f>
        <v/>
      </c>
      <c r="N21" s="167" t="str">
        <f>IF(ISBLANK(DaqBook_RAW_Data!M11),"",DaqBook_RAW_Data!M11)</f>
        <v/>
      </c>
      <c r="O21" s="167" t="str">
        <f>IF(ISBLANK(DaqBook_RAW_Data!N11),"",DaqBook_RAW_Data!N11)</f>
        <v/>
      </c>
      <c r="P21" s="167" t="str">
        <f>IF(ISBLANK(DaqBook_RAW_Data!O11),"",DaqBook_RAW_Data!O11)</f>
        <v/>
      </c>
    </row>
    <row r="22" spans="1:17" s="96" customFormat="1" x14ac:dyDescent="0.2">
      <c r="A22" s="145" t="e">
        <f t="shared" si="0"/>
        <v>#VALUE!</v>
      </c>
      <c r="B22" s="144" t="str">
        <f>IF(ISBLANK(DaqBook_RAW_Data!A12),"",TIMEVALUE(DaqBook_RAW_Data!A12))</f>
        <v/>
      </c>
      <c r="C22" s="167" t="str">
        <f>IF(ISBLANK(DaqBook_RAW_Data!B12),"",DaqBook_RAW_Data!B12)</f>
        <v/>
      </c>
      <c r="D22" s="167" t="str">
        <f>IF(ISBLANK(DaqBook_RAW_Data!C12),"",DaqBook_RAW_Data!C12)</f>
        <v/>
      </c>
      <c r="E22" s="167" t="str">
        <f>IF(ISBLANK(DaqBook_RAW_Data!D12),"",DaqBook_RAW_Data!D12)</f>
        <v/>
      </c>
      <c r="F22" s="167" t="str">
        <f>IF(ISBLANK(DaqBook_RAW_Data!E12),"",DaqBook_RAW_Data!E12)</f>
        <v/>
      </c>
      <c r="G22" s="167" t="str">
        <f>IF(ISBLANK(DaqBook_RAW_Data!F12),"",DaqBook_RAW_Data!F12)</f>
        <v/>
      </c>
      <c r="H22" s="167" t="str">
        <f>IF(ISBLANK(DaqBook_RAW_Data!G12),"",DaqBook_RAW_Data!G12)</f>
        <v/>
      </c>
      <c r="I22" s="167" t="str">
        <f>IF(ISBLANK(DaqBook_RAW_Data!H12),"",DaqBook_RAW_Data!H12)</f>
        <v/>
      </c>
      <c r="J22" s="167" t="str">
        <f>IF(ISBLANK(DaqBook_RAW_Data!I12),"",DaqBook_RAW_Data!I12)</f>
        <v/>
      </c>
      <c r="K22" s="167" t="str">
        <f>IF(ISBLANK(DaqBook_RAW_Data!J12),"",DaqBook_RAW_Data!J12)</f>
        <v/>
      </c>
      <c r="L22" s="167" t="str">
        <f>IF(ISBLANK(DaqBook_RAW_Data!K12),"",DaqBook_RAW_Data!K12)</f>
        <v/>
      </c>
      <c r="M22" s="167" t="str">
        <f>IF(ISBLANK(DaqBook_RAW_Data!L12),"",DaqBook_RAW_Data!L12)</f>
        <v/>
      </c>
      <c r="N22" s="167" t="str">
        <f>IF(ISBLANK(DaqBook_RAW_Data!M12),"",DaqBook_RAW_Data!M12)</f>
        <v/>
      </c>
      <c r="O22" s="167" t="str">
        <f>IF(ISBLANK(DaqBook_RAW_Data!N12),"",DaqBook_RAW_Data!N12)</f>
        <v/>
      </c>
      <c r="P22" s="167" t="str">
        <f>IF(ISBLANK(DaqBook_RAW_Data!O12),"",DaqBook_RAW_Data!O12)</f>
        <v/>
      </c>
    </row>
    <row r="23" spans="1:17" s="96" customFormat="1" x14ac:dyDescent="0.2">
      <c r="A23" s="145" t="e">
        <f t="shared" si="0"/>
        <v>#VALUE!</v>
      </c>
      <c r="B23" s="144" t="str">
        <f>IF(ISBLANK(DaqBook_RAW_Data!A13),"",TIMEVALUE(DaqBook_RAW_Data!A13))</f>
        <v/>
      </c>
      <c r="C23" s="167" t="str">
        <f>IF(ISBLANK(DaqBook_RAW_Data!B13),"",DaqBook_RAW_Data!B13)</f>
        <v/>
      </c>
      <c r="D23" s="167" t="str">
        <f>IF(ISBLANK(DaqBook_RAW_Data!C13),"",DaqBook_RAW_Data!C13)</f>
        <v/>
      </c>
      <c r="E23" s="167" t="str">
        <f>IF(ISBLANK(DaqBook_RAW_Data!D13),"",DaqBook_RAW_Data!D13)</f>
        <v/>
      </c>
      <c r="F23" s="167" t="str">
        <f>IF(ISBLANK(DaqBook_RAW_Data!E13),"",DaqBook_RAW_Data!E13)</f>
        <v/>
      </c>
      <c r="G23" s="167" t="str">
        <f>IF(ISBLANK(DaqBook_RAW_Data!F13),"",DaqBook_RAW_Data!F13)</f>
        <v/>
      </c>
      <c r="H23" s="167" t="str">
        <f>IF(ISBLANK(DaqBook_RAW_Data!G13),"",DaqBook_RAW_Data!G13)</f>
        <v/>
      </c>
      <c r="I23" s="167" t="str">
        <f>IF(ISBLANK(DaqBook_RAW_Data!H13),"",DaqBook_RAW_Data!H13)</f>
        <v/>
      </c>
      <c r="J23" s="167" t="str">
        <f>IF(ISBLANK(DaqBook_RAW_Data!I13),"",DaqBook_RAW_Data!I13)</f>
        <v/>
      </c>
      <c r="K23" s="167" t="str">
        <f>IF(ISBLANK(DaqBook_RAW_Data!J13),"",DaqBook_RAW_Data!J13)</f>
        <v/>
      </c>
      <c r="L23" s="167" t="str">
        <f>IF(ISBLANK(DaqBook_RAW_Data!K13),"",DaqBook_RAW_Data!K13)</f>
        <v/>
      </c>
      <c r="M23" s="167" t="str">
        <f>IF(ISBLANK(DaqBook_RAW_Data!L13),"",DaqBook_RAW_Data!L13)</f>
        <v/>
      </c>
      <c r="N23" s="167" t="str">
        <f>IF(ISBLANK(DaqBook_RAW_Data!M13),"",DaqBook_RAW_Data!M13)</f>
        <v/>
      </c>
      <c r="O23" s="167" t="str">
        <f>IF(ISBLANK(DaqBook_RAW_Data!N13),"",DaqBook_RAW_Data!N13)</f>
        <v/>
      </c>
      <c r="P23" s="167" t="str">
        <f>IF(ISBLANK(DaqBook_RAW_Data!O13),"",DaqBook_RAW_Data!O13)</f>
        <v/>
      </c>
    </row>
    <row r="24" spans="1:17" s="96" customFormat="1" x14ac:dyDescent="0.2">
      <c r="A24" s="145" t="e">
        <f t="shared" si="0"/>
        <v>#VALUE!</v>
      </c>
      <c r="B24" s="144" t="str">
        <f>IF(ISBLANK(DaqBook_RAW_Data!A14),"",TIMEVALUE(DaqBook_RAW_Data!A14))</f>
        <v/>
      </c>
      <c r="C24" s="167" t="str">
        <f>IF(ISBLANK(DaqBook_RAW_Data!B14),"",DaqBook_RAW_Data!B14)</f>
        <v/>
      </c>
      <c r="D24" s="167" t="str">
        <f>IF(ISBLANK(DaqBook_RAW_Data!C14),"",DaqBook_RAW_Data!C14)</f>
        <v/>
      </c>
      <c r="E24" s="167" t="str">
        <f>IF(ISBLANK(DaqBook_RAW_Data!D14),"",DaqBook_RAW_Data!D14)</f>
        <v/>
      </c>
      <c r="F24" s="167" t="str">
        <f>IF(ISBLANK(DaqBook_RAW_Data!E14),"",DaqBook_RAW_Data!E14)</f>
        <v/>
      </c>
      <c r="G24" s="167" t="str">
        <f>IF(ISBLANK(DaqBook_RAW_Data!F14),"",DaqBook_RAW_Data!F14)</f>
        <v/>
      </c>
      <c r="H24" s="167" t="str">
        <f>IF(ISBLANK(DaqBook_RAW_Data!G14),"",DaqBook_RAW_Data!G14)</f>
        <v/>
      </c>
      <c r="I24" s="167" t="str">
        <f>IF(ISBLANK(DaqBook_RAW_Data!H14),"",DaqBook_RAW_Data!H14)</f>
        <v/>
      </c>
      <c r="J24" s="167" t="str">
        <f>IF(ISBLANK(DaqBook_RAW_Data!I14),"",DaqBook_RAW_Data!I14)</f>
        <v/>
      </c>
      <c r="K24" s="167" t="str">
        <f>IF(ISBLANK(DaqBook_RAW_Data!J14),"",DaqBook_RAW_Data!J14)</f>
        <v/>
      </c>
      <c r="L24" s="167" t="str">
        <f>IF(ISBLANK(DaqBook_RAW_Data!K14),"",DaqBook_RAW_Data!K14)</f>
        <v/>
      </c>
      <c r="M24" s="167" t="str">
        <f>IF(ISBLANK(DaqBook_RAW_Data!L14),"",DaqBook_RAW_Data!L14)</f>
        <v/>
      </c>
      <c r="N24" s="167" t="str">
        <f>IF(ISBLANK(DaqBook_RAW_Data!M14),"",DaqBook_RAW_Data!M14)</f>
        <v/>
      </c>
      <c r="O24" s="167" t="str">
        <f>IF(ISBLANK(DaqBook_RAW_Data!N14),"",DaqBook_RAW_Data!N14)</f>
        <v/>
      </c>
      <c r="P24" s="167" t="str">
        <f>IF(ISBLANK(DaqBook_RAW_Data!O14),"",DaqBook_RAW_Data!O14)</f>
        <v/>
      </c>
    </row>
    <row r="25" spans="1:17" s="96" customFormat="1" x14ac:dyDescent="0.2">
      <c r="A25" s="145" t="e">
        <f t="shared" si="0"/>
        <v>#VALUE!</v>
      </c>
      <c r="B25" s="144" t="str">
        <f>IF(ISBLANK(DaqBook_RAW_Data!A15),"",TIMEVALUE(DaqBook_RAW_Data!A15))</f>
        <v/>
      </c>
      <c r="C25" s="167" t="str">
        <f>IF(ISBLANK(DaqBook_RAW_Data!B15),"",DaqBook_RAW_Data!B15)</f>
        <v/>
      </c>
      <c r="D25" s="167" t="str">
        <f>IF(ISBLANK(DaqBook_RAW_Data!C15),"",DaqBook_RAW_Data!C15)</f>
        <v/>
      </c>
      <c r="E25" s="167" t="str">
        <f>IF(ISBLANK(DaqBook_RAW_Data!D15),"",DaqBook_RAW_Data!D15)</f>
        <v/>
      </c>
      <c r="F25" s="167" t="str">
        <f>IF(ISBLANK(DaqBook_RAW_Data!E15),"",DaqBook_RAW_Data!E15)</f>
        <v/>
      </c>
      <c r="G25" s="167" t="str">
        <f>IF(ISBLANK(DaqBook_RAW_Data!F15),"",DaqBook_RAW_Data!F15)</f>
        <v/>
      </c>
      <c r="H25" s="167" t="str">
        <f>IF(ISBLANK(DaqBook_RAW_Data!G15),"",DaqBook_RAW_Data!G15)</f>
        <v/>
      </c>
      <c r="I25" s="167" t="str">
        <f>IF(ISBLANK(DaqBook_RAW_Data!H15),"",DaqBook_RAW_Data!H15)</f>
        <v/>
      </c>
      <c r="J25" s="167" t="str">
        <f>IF(ISBLANK(DaqBook_RAW_Data!I15),"",DaqBook_RAW_Data!I15)</f>
        <v/>
      </c>
      <c r="K25" s="167" t="str">
        <f>IF(ISBLANK(DaqBook_RAW_Data!J15),"",DaqBook_RAW_Data!J15)</f>
        <v/>
      </c>
      <c r="L25" s="167" t="str">
        <f>IF(ISBLANK(DaqBook_RAW_Data!K15),"",DaqBook_RAW_Data!K15)</f>
        <v/>
      </c>
      <c r="M25" s="167" t="str">
        <f>IF(ISBLANK(DaqBook_RAW_Data!L15),"",DaqBook_RAW_Data!L15)</f>
        <v/>
      </c>
      <c r="N25" s="167" t="str">
        <f>IF(ISBLANK(DaqBook_RAW_Data!M15),"",DaqBook_RAW_Data!M15)</f>
        <v/>
      </c>
      <c r="O25" s="167" t="str">
        <f>IF(ISBLANK(DaqBook_RAW_Data!N15),"",DaqBook_RAW_Data!N15)</f>
        <v/>
      </c>
      <c r="P25" s="167" t="str">
        <f>IF(ISBLANK(DaqBook_RAW_Data!O15),"",DaqBook_RAW_Data!O15)</f>
        <v/>
      </c>
    </row>
    <row r="26" spans="1:17" s="96" customFormat="1" x14ac:dyDescent="0.2">
      <c r="A26" s="145" t="e">
        <f t="shared" si="0"/>
        <v>#VALUE!</v>
      </c>
      <c r="B26" s="144" t="str">
        <f>IF(ISBLANK(DaqBook_RAW_Data!A16),"",TIMEVALUE(DaqBook_RAW_Data!A16))</f>
        <v/>
      </c>
      <c r="C26" s="167" t="str">
        <f>IF(ISBLANK(DaqBook_RAW_Data!B16),"",DaqBook_RAW_Data!B16)</f>
        <v/>
      </c>
      <c r="D26" s="167" t="str">
        <f>IF(ISBLANK(DaqBook_RAW_Data!C16),"",DaqBook_RAW_Data!C16)</f>
        <v/>
      </c>
      <c r="E26" s="167" t="str">
        <f>IF(ISBLANK(DaqBook_RAW_Data!D16),"",DaqBook_RAW_Data!D16)</f>
        <v/>
      </c>
      <c r="F26" s="167" t="str">
        <f>IF(ISBLANK(DaqBook_RAW_Data!E16),"",DaqBook_RAW_Data!E16)</f>
        <v/>
      </c>
      <c r="G26" s="167" t="str">
        <f>IF(ISBLANK(DaqBook_RAW_Data!F16),"",DaqBook_RAW_Data!F16)</f>
        <v/>
      </c>
      <c r="H26" s="167" t="str">
        <f>IF(ISBLANK(DaqBook_RAW_Data!G16),"",DaqBook_RAW_Data!G16)</f>
        <v/>
      </c>
      <c r="I26" s="167" t="str">
        <f>IF(ISBLANK(DaqBook_RAW_Data!H16),"",DaqBook_RAW_Data!H16)</f>
        <v/>
      </c>
      <c r="J26" s="167" t="str">
        <f>IF(ISBLANK(DaqBook_RAW_Data!I16),"",DaqBook_RAW_Data!I16)</f>
        <v/>
      </c>
      <c r="K26" s="167" t="str">
        <f>IF(ISBLANK(DaqBook_RAW_Data!J16),"",DaqBook_RAW_Data!J16)</f>
        <v/>
      </c>
      <c r="L26" s="167" t="str">
        <f>IF(ISBLANK(DaqBook_RAW_Data!K16),"",DaqBook_RAW_Data!K16)</f>
        <v/>
      </c>
      <c r="M26" s="167" t="str">
        <f>IF(ISBLANK(DaqBook_RAW_Data!L16),"",DaqBook_RAW_Data!L16)</f>
        <v/>
      </c>
      <c r="N26" s="167" t="str">
        <f>IF(ISBLANK(DaqBook_RAW_Data!M16),"",DaqBook_RAW_Data!M16)</f>
        <v/>
      </c>
      <c r="O26" s="167" t="str">
        <f>IF(ISBLANK(DaqBook_RAW_Data!N16),"",DaqBook_RAW_Data!N16)</f>
        <v/>
      </c>
      <c r="P26" s="167" t="str">
        <f>IF(ISBLANK(DaqBook_RAW_Data!O16),"",DaqBook_RAW_Data!O16)</f>
        <v/>
      </c>
    </row>
    <row r="27" spans="1:17" s="96" customFormat="1" x14ac:dyDescent="0.2">
      <c r="A27" s="145" t="e">
        <f t="shared" si="0"/>
        <v>#VALUE!</v>
      </c>
      <c r="B27" s="144" t="str">
        <f>IF(ISBLANK(DaqBook_RAW_Data!A17),"",TIMEVALUE(DaqBook_RAW_Data!A17))</f>
        <v/>
      </c>
      <c r="C27" s="167" t="str">
        <f>IF(ISBLANK(DaqBook_RAW_Data!B17),"",DaqBook_RAW_Data!B17)</f>
        <v/>
      </c>
      <c r="D27" s="167" t="str">
        <f>IF(ISBLANK(DaqBook_RAW_Data!C17),"",DaqBook_RAW_Data!C17)</f>
        <v/>
      </c>
      <c r="E27" s="167" t="str">
        <f>IF(ISBLANK(DaqBook_RAW_Data!D17),"",DaqBook_RAW_Data!D17)</f>
        <v/>
      </c>
      <c r="F27" s="167" t="str">
        <f>IF(ISBLANK(DaqBook_RAW_Data!E17),"",DaqBook_RAW_Data!E17)</f>
        <v/>
      </c>
      <c r="G27" s="167" t="str">
        <f>IF(ISBLANK(DaqBook_RAW_Data!F17),"",DaqBook_RAW_Data!F17)</f>
        <v/>
      </c>
      <c r="H27" s="167" t="str">
        <f>IF(ISBLANK(DaqBook_RAW_Data!G17),"",DaqBook_RAW_Data!G17)</f>
        <v/>
      </c>
      <c r="I27" s="167" t="str">
        <f>IF(ISBLANK(DaqBook_RAW_Data!H17),"",DaqBook_RAW_Data!H17)</f>
        <v/>
      </c>
      <c r="J27" s="167" t="str">
        <f>IF(ISBLANK(DaqBook_RAW_Data!I17),"",DaqBook_RAW_Data!I17)</f>
        <v/>
      </c>
      <c r="K27" s="167" t="str">
        <f>IF(ISBLANK(DaqBook_RAW_Data!J17),"",DaqBook_RAW_Data!J17)</f>
        <v/>
      </c>
      <c r="L27" s="167" t="str">
        <f>IF(ISBLANK(DaqBook_RAW_Data!K17),"",DaqBook_RAW_Data!K17)</f>
        <v/>
      </c>
      <c r="M27" s="167" t="str">
        <f>IF(ISBLANK(DaqBook_RAW_Data!L17),"",DaqBook_RAW_Data!L17)</f>
        <v/>
      </c>
      <c r="N27" s="167" t="str">
        <f>IF(ISBLANK(DaqBook_RAW_Data!M17),"",DaqBook_RAW_Data!M17)</f>
        <v/>
      </c>
      <c r="O27" s="167" t="str">
        <f>IF(ISBLANK(DaqBook_RAW_Data!N17),"",DaqBook_RAW_Data!N17)</f>
        <v/>
      </c>
      <c r="P27" s="167" t="str">
        <f>IF(ISBLANK(DaqBook_RAW_Data!O17),"",DaqBook_RAW_Data!O17)</f>
        <v/>
      </c>
      <c r="Q27" s="146"/>
    </row>
    <row r="28" spans="1:17" s="96" customFormat="1" x14ac:dyDescent="0.2">
      <c r="A28" s="145" t="e">
        <f t="shared" si="0"/>
        <v>#VALUE!</v>
      </c>
      <c r="B28" s="144" t="str">
        <f>IF(ISBLANK(DaqBook_RAW_Data!A18),"",TIMEVALUE(DaqBook_RAW_Data!A18))</f>
        <v/>
      </c>
      <c r="C28" s="167" t="str">
        <f>IF(ISBLANK(DaqBook_RAW_Data!B18),"",DaqBook_RAW_Data!B18)</f>
        <v/>
      </c>
      <c r="D28" s="167" t="str">
        <f>IF(ISBLANK(DaqBook_RAW_Data!C18),"",DaqBook_RAW_Data!C18)</f>
        <v/>
      </c>
      <c r="E28" s="167" t="str">
        <f>IF(ISBLANK(DaqBook_RAW_Data!D18),"",DaqBook_RAW_Data!D18)</f>
        <v/>
      </c>
      <c r="F28" s="167" t="str">
        <f>IF(ISBLANK(DaqBook_RAW_Data!E18),"",DaqBook_RAW_Data!E18)</f>
        <v/>
      </c>
      <c r="G28" s="167" t="str">
        <f>IF(ISBLANK(DaqBook_RAW_Data!F18),"",DaqBook_RAW_Data!F18)</f>
        <v/>
      </c>
      <c r="H28" s="167" t="str">
        <f>IF(ISBLANK(DaqBook_RAW_Data!G18),"",DaqBook_RAW_Data!G18)</f>
        <v/>
      </c>
      <c r="I28" s="167" t="str">
        <f>IF(ISBLANK(DaqBook_RAW_Data!H18),"",DaqBook_RAW_Data!H18)</f>
        <v/>
      </c>
      <c r="J28" s="167" t="str">
        <f>IF(ISBLANK(DaqBook_RAW_Data!I18),"",DaqBook_RAW_Data!I18)</f>
        <v/>
      </c>
      <c r="K28" s="167" t="str">
        <f>IF(ISBLANK(DaqBook_RAW_Data!J18),"",DaqBook_RAW_Data!J18)</f>
        <v/>
      </c>
      <c r="L28" s="167" t="str">
        <f>IF(ISBLANK(DaqBook_RAW_Data!K18),"",DaqBook_RAW_Data!K18)</f>
        <v/>
      </c>
      <c r="M28" s="167" t="str">
        <f>IF(ISBLANK(DaqBook_RAW_Data!L18),"",DaqBook_RAW_Data!L18)</f>
        <v/>
      </c>
      <c r="N28" s="167" t="str">
        <f>IF(ISBLANK(DaqBook_RAW_Data!M18),"",DaqBook_RAW_Data!M18)</f>
        <v/>
      </c>
      <c r="O28" s="167" t="str">
        <f>IF(ISBLANK(DaqBook_RAW_Data!N18),"",DaqBook_RAW_Data!N18)</f>
        <v/>
      </c>
      <c r="P28" s="167" t="str">
        <f>IF(ISBLANK(DaqBook_RAW_Data!O18),"",DaqBook_RAW_Data!O18)</f>
        <v/>
      </c>
    </row>
    <row r="29" spans="1:17" s="96" customFormat="1" x14ac:dyDescent="0.2">
      <c r="A29" s="145" t="e">
        <f t="shared" si="0"/>
        <v>#VALUE!</v>
      </c>
      <c r="B29" s="144" t="str">
        <f>IF(ISBLANK(DaqBook_RAW_Data!A19),"",TIMEVALUE(DaqBook_RAW_Data!A19))</f>
        <v/>
      </c>
      <c r="C29" s="167" t="str">
        <f>IF(ISBLANK(DaqBook_RAW_Data!B19),"",DaqBook_RAW_Data!B19)</f>
        <v/>
      </c>
      <c r="D29" s="167" t="str">
        <f>IF(ISBLANK(DaqBook_RAW_Data!C19),"",DaqBook_RAW_Data!C19)</f>
        <v/>
      </c>
      <c r="E29" s="167" t="str">
        <f>IF(ISBLANK(DaqBook_RAW_Data!D19),"",DaqBook_RAW_Data!D19)</f>
        <v/>
      </c>
      <c r="F29" s="167" t="str">
        <f>IF(ISBLANK(DaqBook_RAW_Data!E19),"",DaqBook_RAW_Data!E19)</f>
        <v/>
      </c>
      <c r="G29" s="167" t="str">
        <f>IF(ISBLANK(DaqBook_RAW_Data!F19),"",DaqBook_RAW_Data!F19)</f>
        <v/>
      </c>
      <c r="H29" s="167" t="str">
        <f>IF(ISBLANK(DaqBook_RAW_Data!G19),"",DaqBook_RAW_Data!G19)</f>
        <v/>
      </c>
      <c r="I29" s="167" t="str">
        <f>IF(ISBLANK(DaqBook_RAW_Data!H19),"",DaqBook_RAW_Data!H19)</f>
        <v/>
      </c>
      <c r="J29" s="167" t="str">
        <f>IF(ISBLANK(DaqBook_RAW_Data!I19),"",DaqBook_RAW_Data!I19)</f>
        <v/>
      </c>
      <c r="K29" s="167" t="str">
        <f>IF(ISBLANK(DaqBook_RAW_Data!J19),"",DaqBook_RAW_Data!J19)</f>
        <v/>
      </c>
      <c r="L29" s="167" t="str">
        <f>IF(ISBLANK(DaqBook_RAW_Data!K19),"",DaqBook_RAW_Data!K19)</f>
        <v/>
      </c>
      <c r="M29" s="167" t="str">
        <f>IF(ISBLANK(DaqBook_RAW_Data!L19),"",DaqBook_RAW_Data!L19)</f>
        <v/>
      </c>
      <c r="N29" s="167" t="str">
        <f>IF(ISBLANK(DaqBook_RAW_Data!M19),"",DaqBook_RAW_Data!M19)</f>
        <v/>
      </c>
      <c r="O29" s="167" t="str">
        <f>IF(ISBLANK(DaqBook_RAW_Data!N19),"",DaqBook_RAW_Data!N19)</f>
        <v/>
      </c>
      <c r="P29" s="167" t="str">
        <f>IF(ISBLANK(DaqBook_RAW_Data!O19),"",DaqBook_RAW_Data!O19)</f>
        <v/>
      </c>
    </row>
    <row r="30" spans="1:17" s="96" customFormat="1" x14ac:dyDescent="0.2">
      <c r="A30" s="145" t="e">
        <f t="shared" si="0"/>
        <v>#VALUE!</v>
      </c>
      <c r="B30" s="144" t="str">
        <f>IF(ISBLANK(DaqBook_RAW_Data!A20),"",TIMEVALUE(DaqBook_RAW_Data!A20))</f>
        <v/>
      </c>
      <c r="C30" s="167" t="str">
        <f>IF(ISBLANK(DaqBook_RAW_Data!B20),"",DaqBook_RAW_Data!B20)</f>
        <v/>
      </c>
      <c r="D30" s="167" t="str">
        <f>IF(ISBLANK(DaqBook_RAW_Data!C20),"",DaqBook_RAW_Data!C20)</f>
        <v/>
      </c>
      <c r="E30" s="167" t="str">
        <f>IF(ISBLANK(DaqBook_RAW_Data!D20),"",DaqBook_RAW_Data!D20)</f>
        <v/>
      </c>
      <c r="F30" s="167" t="str">
        <f>IF(ISBLANK(DaqBook_RAW_Data!E20),"",DaqBook_RAW_Data!E20)</f>
        <v/>
      </c>
      <c r="G30" s="167" t="str">
        <f>IF(ISBLANK(DaqBook_RAW_Data!F20),"",DaqBook_RAW_Data!F20)</f>
        <v/>
      </c>
      <c r="H30" s="167" t="str">
        <f>IF(ISBLANK(DaqBook_RAW_Data!G20),"",DaqBook_RAW_Data!G20)</f>
        <v/>
      </c>
      <c r="I30" s="167" t="str">
        <f>IF(ISBLANK(DaqBook_RAW_Data!H20),"",DaqBook_RAW_Data!H20)</f>
        <v/>
      </c>
      <c r="J30" s="167" t="str">
        <f>IF(ISBLANK(DaqBook_RAW_Data!I20),"",DaqBook_RAW_Data!I20)</f>
        <v/>
      </c>
      <c r="K30" s="167" t="str">
        <f>IF(ISBLANK(DaqBook_RAW_Data!J20),"",DaqBook_RAW_Data!J20)</f>
        <v/>
      </c>
      <c r="L30" s="167" t="str">
        <f>IF(ISBLANK(DaqBook_RAW_Data!K20),"",DaqBook_RAW_Data!K20)</f>
        <v/>
      </c>
      <c r="M30" s="167" t="str">
        <f>IF(ISBLANK(DaqBook_RAW_Data!L20),"",DaqBook_RAW_Data!L20)</f>
        <v/>
      </c>
      <c r="N30" s="167" t="str">
        <f>IF(ISBLANK(DaqBook_RAW_Data!M20),"",DaqBook_RAW_Data!M20)</f>
        <v/>
      </c>
      <c r="O30" s="167" t="str">
        <f>IF(ISBLANK(DaqBook_RAW_Data!N20),"",DaqBook_RAW_Data!N20)</f>
        <v/>
      </c>
      <c r="P30" s="167" t="str">
        <f>IF(ISBLANK(DaqBook_RAW_Data!O20),"",DaqBook_RAW_Data!O20)</f>
        <v/>
      </c>
    </row>
    <row r="31" spans="1:17" s="96" customFormat="1" x14ac:dyDescent="0.2">
      <c r="A31" s="145" t="e">
        <f t="shared" si="0"/>
        <v>#VALUE!</v>
      </c>
      <c r="B31" s="144" t="str">
        <f>IF(ISBLANK(DaqBook_RAW_Data!A21),"",TIMEVALUE(DaqBook_RAW_Data!A21))</f>
        <v/>
      </c>
      <c r="C31" s="167" t="str">
        <f>IF(ISBLANK(DaqBook_RAW_Data!B21),"",DaqBook_RAW_Data!B21)</f>
        <v/>
      </c>
      <c r="D31" s="167" t="str">
        <f>IF(ISBLANK(DaqBook_RAW_Data!C21),"",DaqBook_RAW_Data!C21)</f>
        <v/>
      </c>
      <c r="E31" s="167" t="str">
        <f>IF(ISBLANK(DaqBook_RAW_Data!D21),"",DaqBook_RAW_Data!D21)</f>
        <v/>
      </c>
      <c r="F31" s="167" t="str">
        <f>IF(ISBLANK(DaqBook_RAW_Data!E21),"",DaqBook_RAW_Data!E21)</f>
        <v/>
      </c>
      <c r="G31" s="167" t="str">
        <f>IF(ISBLANK(DaqBook_RAW_Data!F21),"",DaqBook_RAW_Data!F21)</f>
        <v/>
      </c>
      <c r="H31" s="167" t="str">
        <f>IF(ISBLANK(DaqBook_RAW_Data!G21),"",DaqBook_RAW_Data!G21)</f>
        <v/>
      </c>
      <c r="I31" s="167" t="str">
        <f>IF(ISBLANK(DaqBook_RAW_Data!H21),"",DaqBook_RAW_Data!H21)</f>
        <v/>
      </c>
      <c r="J31" s="167" t="str">
        <f>IF(ISBLANK(DaqBook_RAW_Data!I21),"",DaqBook_RAW_Data!I21)</f>
        <v/>
      </c>
      <c r="K31" s="167" t="str">
        <f>IF(ISBLANK(DaqBook_RAW_Data!J21),"",DaqBook_RAW_Data!J21)</f>
        <v/>
      </c>
      <c r="L31" s="167" t="str">
        <f>IF(ISBLANK(DaqBook_RAW_Data!K21),"",DaqBook_RAW_Data!K21)</f>
        <v/>
      </c>
      <c r="M31" s="167" t="str">
        <f>IF(ISBLANK(DaqBook_RAW_Data!L21),"",DaqBook_RAW_Data!L21)</f>
        <v/>
      </c>
      <c r="N31" s="167" t="str">
        <f>IF(ISBLANK(DaqBook_RAW_Data!M21),"",DaqBook_RAW_Data!M21)</f>
        <v/>
      </c>
      <c r="O31" s="167" t="str">
        <f>IF(ISBLANK(DaqBook_RAW_Data!N21),"",DaqBook_RAW_Data!N21)</f>
        <v/>
      </c>
      <c r="P31" s="167" t="str">
        <f>IF(ISBLANK(DaqBook_RAW_Data!O21),"",DaqBook_RAW_Data!O21)</f>
        <v/>
      </c>
    </row>
    <row r="32" spans="1:17" s="96" customFormat="1" x14ac:dyDescent="0.2">
      <c r="A32" s="145" t="e">
        <f t="shared" si="0"/>
        <v>#VALUE!</v>
      </c>
      <c r="B32" s="144" t="str">
        <f>IF(ISBLANK(DaqBook_RAW_Data!A22),"",TIMEVALUE(DaqBook_RAW_Data!A22))</f>
        <v/>
      </c>
      <c r="C32" s="167" t="str">
        <f>IF(ISBLANK(DaqBook_RAW_Data!B22),"",DaqBook_RAW_Data!B22)</f>
        <v/>
      </c>
      <c r="D32" s="167" t="str">
        <f>IF(ISBLANK(DaqBook_RAW_Data!C22),"",DaqBook_RAW_Data!C22)</f>
        <v/>
      </c>
      <c r="E32" s="167" t="str">
        <f>IF(ISBLANK(DaqBook_RAW_Data!D22),"",DaqBook_RAW_Data!D22)</f>
        <v/>
      </c>
      <c r="F32" s="167" t="str">
        <f>IF(ISBLANK(DaqBook_RAW_Data!E22),"",DaqBook_RAW_Data!E22)</f>
        <v/>
      </c>
      <c r="G32" s="167" t="str">
        <f>IF(ISBLANK(DaqBook_RAW_Data!F22),"",DaqBook_RAW_Data!F22)</f>
        <v/>
      </c>
      <c r="H32" s="167" t="str">
        <f>IF(ISBLANK(DaqBook_RAW_Data!G22),"",DaqBook_RAW_Data!G22)</f>
        <v/>
      </c>
      <c r="I32" s="167" t="str">
        <f>IF(ISBLANK(DaqBook_RAW_Data!H22),"",DaqBook_RAW_Data!H22)</f>
        <v/>
      </c>
      <c r="J32" s="167" t="str">
        <f>IF(ISBLANK(DaqBook_RAW_Data!I22),"",DaqBook_RAW_Data!I22)</f>
        <v/>
      </c>
      <c r="K32" s="167" t="str">
        <f>IF(ISBLANK(DaqBook_RAW_Data!J22),"",DaqBook_RAW_Data!J22)</f>
        <v/>
      </c>
      <c r="L32" s="167" t="str">
        <f>IF(ISBLANK(DaqBook_RAW_Data!K22),"",DaqBook_RAW_Data!K22)</f>
        <v/>
      </c>
      <c r="M32" s="167" t="str">
        <f>IF(ISBLANK(DaqBook_RAW_Data!L22),"",DaqBook_RAW_Data!L22)</f>
        <v/>
      </c>
      <c r="N32" s="167" t="str">
        <f>IF(ISBLANK(DaqBook_RAW_Data!M22),"",DaqBook_RAW_Data!M22)</f>
        <v/>
      </c>
      <c r="O32" s="167" t="str">
        <f>IF(ISBLANK(DaqBook_RAW_Data!N22),"",DaqBook_RAW_Data!N22)</f>
        <v/>
      </c>
      <c r="P32" s="167" t="str">
        <f>IF(ISBLANK(DaqBook_RAW_Data!O22),"",DaqBook_RAW_Data!O22)</f>
        <v/>
      </c>
    </row>
    <row r="33" spans="1:16" s="96" customFormat="1" x14ac:dyDescent="0.2">
      <c r="A33" s="145" t="e">
        <f t="shared" si="0"/>
        <v>#VALUE!</v>
      </c>
      <c r="B33" s="144" t="str">
        <f>IF(ISBLANK(DaqBook_RAW_Data!A23),"",TIMEVALUE(DaqBook_RAW_Data!A23))</f>
        <v/>
      </c>
      <c r="C33" s="167" t="str">
        <f>IF(ISBLANK(DaqBook_RAW_Data!B23),"",DaqBook_RAW_Data!B23)</f>
        <v/>
      </c>
      <c r="D33" s="167" t="str">
        <f>IF(ISBLANK(DaqBook_RAW_Data!C23),"",DaqBook_RAW_Data!C23)</f>
        <v/>
      </c>
      <c r="E33" s="167" t="str">
        <f>IF(ISBLANK(DaqBook_RAW_Data!D23),"",DaqBook_RAW_Data!D23)</f>
        <v/>
      </c>
      <c r="F33" s="167" t="str">
        <f>IF(ISBLANK(DaqBook_RAW_Data!E23),"",DaqBook_RAW_Data!E23)</f>
        <v/>
      </c>
      <c r="G33" s="167" t="str">
        <f>IF(ISBLANK(DaqBook_RAW_Data!F23),"",DaqBook_RAW_Data!F23)</f>
        <v/>
      </c>
      <c r="H33" s="167" t="str">
        <f>IF(ISBLANK(DaqBook_RAW_Data!G23),"",DaqBook_RAW_Data!G23)</f>
        <v/>
      </c>
      <c r="I33" s="167" t="str">
        <f>IF(ISBLANK(DaqBook_RAW_Data!H23),"",DaqBook_RAW_Data!H23)</f>
        <v/>
      </c>
      <c r="J33" s="167" t="str">
        <f>IF(ISBLANK(DaqBook_RAW_Data!I23),"",DaqBook_RAW_Data!I23)</f>
        <v/>
      </c>
      <c r="K33" s="167" t="str">
        <f>IF(ISBLANK(DaqBook_RAW_Data!J23),"",DaqBook_RAW_Data!J23)</f>
        <v/>
      </c>
      <c r="L33" s="167" t="str">
        <f>IF(ISBLANK(DaqBook_RAW_Data!K23),"",DaqBook_RAW_Data!K23)</f>
        <v/>
      </c>
      <c r="M33" s="167" t="str">
        <f>IF(ISBLANK(DaqBook_RAW_Data!L23),"",DaqBook_RAW_Data!L23)</f>
        <v/>
      </c>
      <c r="N33" s="167" t="str">
        <f>IF(ISBLANK(DaqBook_RAW_Data!M23),"",DaqBook_RAW_Data!M23)</f>
        <v/>
      </c>
      <c r="O33" s="167" t="str">
        <f>IF(ISBLANK(DaqBook_RAW_Data!N23),"",DaqBook_RAW_Data!N23)</f>
        <v/>
      </c>
      <c r="P33" s="167" t="str">
        <f>IF(ISBLANK(DaqBook_RAW_Data!O23),"",DaqBook_RAW_Data!O23)</f>
        <v/>
      </c>
    </row>
    <row r="34" spans="1:16" s="96" customFormat="1" x14ac:dyDescent="0.2">
      <c r="A34" s="145" t="e">
        <f t="shared" si="0"/>
        <v>#VALUE!</v>
      </c>
      <c r="B34" s="144" t="str">
        <f>IF(ISBLANK(DaqBook_RAW_Data!A24),"",TIMEVALUE(DaqBook_RAW_Data!A24))</f>
        <v/>
      </c>
      <c r="C34" s="167" t="str">
        <f>IF(ISBLANK(DaqBook_RAW_Data!B24),"",DaqBook_RAW_Data!B24)</f>
        <v/>
      </c>
      <c r="D34" s="167" t="str">
        <f>IF(ISBLANK(DaqBook_RAW_Data!C24),"",DaqBook_RAW_Data!C24)</f>
        <v/>
      </c>
      <c r="E34" s="167" t="str">
        <f>IF(ISBLANK(DaqBook_RAW_Data!D24),"",DaqBook_RAW_Data!D24)</f>
        <v/>
      </c>
      <c r="F34" s="167" t="str">
        <f>IF(ISBLANK(DaqBook_RAW_Data!E24),"",DaqBook_RAW_Data!E24)</f>
        <v/>
      </c>
      <c r="G34" s="167" t="str">
        <f>IF(ISBLANK(DaqBook_RAW_Data!F24),"",DaqBook_RAW_Data!F24)</f>
        <v/>
      </c>
      <c r="H34" s="167" t="str">
        <f>IF(ISBLANK(DaqBook_RAW_Data!G24),"",DaqBook_RAW_Data!G24)</f>
        <v/>
      </c>
      <c r="I34" s="167" t="str">
        <f>IF(ISBLANK(DaqBook_RAW_Data!H24),"",DaqBook_RAW_Data!H24)</f>
        <v/>
      </c>
      <c r="J34" s="167" t="str">
        <f>IF(ISBLANK(DaqBook_RAW_Data!I24),"",DaqBook_RAW_Data!I24)</f>
        <v/>
      </c>
      <c r="K34" s="167" t="str">
        <f>IF(ISBLANK(DaqBook_RAW_Data!J24),"",DaqBook_RAW_Data!J24)</f>
        <v/>
      </c>
      <c r="L34" s="167" t="str">
        <f>IF(ISBLANK(DaqBook_RAW_Data!K24),"",DaqBook_RAW_Data!K24)</f>
        <v/>
      </c>
      <c r="M34" s="167" t="str">
        <f>IF(ISBLANK(DaqBook_RAW_Data!L24),"",DaqBook_RAW_Data!L24)</f>
        <v/>
      </c>
      <c r="N34" s="167" t="str">
        <f>IF(ISBLANK(DaqBook_RAW_Data!M24),"",DaqBook_RAW_Data!M24)</f>
        <v/>
      </c>
      <c r="O34" s="167" t="str">
        <f>IF(ISBLANK(DaqBook_RAW_Data!N24),"",DaqBook_RAW_Data!N24)</f>
        <v/>
      </c>
      <c r="P34" s="167" t="str">
        <f>IF(ISBLANK(DaqBook_RAW_Data!O24),"",DaqBook_RAW_Data!O24)</f>
        <v/>
      </c>
    </row>
    <row r="35" spans="1:16" s="96" customFormat="1" x14ac:dyDescent="0.2">
      <c r="A35" s="145" t="e">
        <f t="shared" si="0"/>
        <v>#VALUE!</v>
      </c>
      <c r="B35" s="144" t="str">
        <f>IF(ISBLANK(DaqBook_RAW_Data!A25),"",TIMEVALUE(DaqBook_RAW_Data!A25))</f>
        <v/>
      </c>
      <c r="C35" s="167" t="str">
        <f>IF(ISBLANK(DaqBook_RAW_Data!B25),"",DaqBook_RAW_Data!B25)</f>
        <v/>
      </c>
      <c r="D35" s="167" t="str">
        <f>IF(ISBLANK(DaqBook_RAW_Data!C25),"",DaqBook_RAW_Data!C25)</f>
        <v/>
      </c>
      <c r="E35" s="167" t="str">
        <f>IF(ISBLANK(DaqBook_RAW_Data!D25),"",DaqBook_RAW_Data!D25)</f>
        <v/>
      </c>
      <c r="F35" s="167" t="str">
        <f>IF(ISBLANK(DaqBook_RAW_Data!E25),"",DaqBook_RAW_Data!E25)</f>
        <v/>
      </c>
      <c r="G35" s="167" t="str">
        <f>IF(ISBLANK(DaqBook_RAW_Data!F25),"",DaqBook_RAW_Data!F25)</f>
        <v/>
      </c>
      <c r="H35" s="167" t="str">
        <f>IF(ISBLANK(DaqBook_RAW_Data!G25),"",DaqBook_RAW_Data!G25)</f>
        <v/>
      </c>
      <c r="I35" s="167" t="str">
        <f>IF(ISBLANK(DaqBook_RAW_Data!H25),"",DaqBook_RAW_Data!H25)</f>
        <v/>
      </c>
      <c r="J35" s="167" t="str">
        <f>IF(ISBLANK(DaqBook_RAW_Data!I25),"",DaqBook_RAW_Data!I25)</f>
        <v/>
      </c>
      <c r="K35" s="167" t="str">
        <f>IF(ISBLANK(DaqBook_RAW_Data!J25),"",DaqBook_RAW_Data!J25)</f>
        <v/>
      </c>
      <c r="L35" s="167" t="str">
        <f>IF(ISBLANK(DaqBook_RAW_Data!K25),"",DaqBook_RAW_Data!K25)</f>
        <v/>
      </c>
      <c r="M35" s="167" t="str">
        <f>IF(ISBLANK(DaqBook_RAW_Data!L25),"",DaqBook_RAW_Data!L25)</f>
        <v/>
      </c>
      <c r="N35" s="167" t="str">
        <f>IF(ISBLANK(DaqBook_RAW_Data!M25),"",DaqBook_RAW_Data!M25)</f>
        <v/>
      </c>
      <c r="O35" s="167" t="str">
        <f>IF(ISBLANK(DaqBook_RAW_Data!N25),"",DaqBook_RAW_Data!N25)</f>
        <v/>
      </c>
      <c r="P35" s="167" t="str">
        <f>IF(ISBLANK(DaqBook_RAW_Data!O25),"",DaqBook_RAW_Data!O25)</f>
        <v/>
      </c>
    </row>
    <row r="36" spans="1:16" s="96" customFormat="1" x14ac:dyDescent="0.2">
      <c r="A36" s="145" t="e">
        <f t="shared" si="0"/>
        <v>#VALUE!</v>
      </c>
      <c r="B36" s="144" t="str">
        <f>IF(ISBLANK(DaqBook_RAW_Data!A26),"",TIMEVALUE(DaqBook_RAW_Data!A26))</f>
        <v/>
      </c>
      <c r="C36" s="167" t="str">
        <f>IF(ISBLANK(DaqBook_RAW_Data!B26),"",DaqBook_RAW_Data!B26)</f>
        <v/>
      </c>
      <c r="D36" s="167" t="str">
        <f>IF(ISBLANK(DaqBook_RAW_Data!C26),"",DaqBook_RAW_Data!C26)</f>
        <v/>
      </c>
      <c r="E36" s="167" t="str">
        <f>IF(ISBLANK(DaqBook_RAW_Data!D26),"",DaqBook_RAW_Data!D26)</f>
        <v/>
      </c>
      <c r="F36" s="167" t="str">
        <f>IF(ISBLANK(DaqBook_RAW_Data!E26),"",DaqBook_RAW_Data!E26)</f>
        <v/>
      </c>
      <c r="G36" s="167" t="str">
        <f>IF(ISBLANK(DaqBook_RAW_Data!F26),"",DaqBook_RAW_Data!F26)</f>
        <v/>
      </c>
      <c r="H36" s="167" t="str">
        <f>IF(ISBLANK(DaqBook_RAW_Data!G26),"",DaqBook_RAW_Data!G26)</f>
        <v/>
      </c>
      <c r="I36" s="167" t="str">
        <f>IF(ISBLANK(DaqBook_RAW_Data!H26),"",DaqBook_RAW_Data!H26)</f>
        <v/>
      </c>
      <c r="J36" s="167" t="str">
        <f>IF(ISBLANK(DaqBook_RAW_Data!I26),"",DaqBook_RAW_Data!I26)</f>
        <v/>
      </c>
      <c r="K36" s="167" t="str">
        <f>IF(ISBLANK(DaqBook_RAW_Data!J26),"",DaqBook_RAW_Data!J26)</f>
        <v/>
      </c>
      <c r="L36" s="167" t="str">
        <f>IF(ISBLANK(DaqBook_RAW_Data!K26),"",DaqBook_RAW_Data!K26)</f>
        <v/>
      </c>
      <c r="M36" s="167" t="str">
        <f>IF(ISBLANK(DaqBook_RAW_Data!L26),"",DaqBook_RAW_Data!L26)</f>
        <v/>
      </c>
      <c r="N36" s="167" t="str">
        <f>IF(ISBLANK(DaqBook_RAW_Data!M26),"",DaqBook_RAW_Data!M26)</f>
        <v/>
      </c>
      <c r="O36" s="167" t="str">
        <f>IF(ISBLANK(DaqBook_RAW_Data!N26),"",DaqBook_RAW_Data!N26)</f>
        <v/>
      </c>
      <c r="P36" s="167" t="str">
        <f>IF(ISBLANK(DaqBook_RAW_Data!O26),"",DaqBook_RAW_Data!O26)</f>
        <v/>
      </c>
    </row>
    <row r="37" spans="1:16" s="96" customFormat="1" x14ac:dyDescent="0.2">
      <c r="A37" s="145" t="e">
        <f t="shared" si="0"/>
        <v>#VALUE!</v>
      </c>
      <c r="B37" s="144" t="str">
        <f>IF(ISBLANK(DaqBook_RAW_Data!A27),"",TIMEVALUE(DaqBook_RAW_Data!A27))</f>
        <v/>
      </c>
      <c r="C37" s="167" t="str">
        <f>IF(ISBLANK(DaqBook_RAW_Data!B27),"",DaqBook_RAW_Data!B27)</f>
        <v/>
      </c>
      <c r="D37" s="167" t="str">
        <f>IF(ISBLANK(DaqBook_RAW_Data!C27),"",DaqBook_RAW_Data!C27)</f>
        <v/>
      </c>
      <c r="E37" s="167" t="str">
        <f>IF(ISBLANK(DaqBook_RAW_Data!D27),"",DaqBook_RAW_Data!D27)</f>
        <v/>
      </c>
      <c r="F37" s="167" t="str">
        <f>IF(ISBLANK(DaqBook_RAW_Data!E27),"",DaqBook_RAW_Data!E27)</f>
        <v/>
      </c>
      <c r="G37" s="167" t="str">
        <f>IF(ISBLANK(DaqBook_RAW_Data!F27),"",DaqBook_RAW_Data!F27)</f>
        <v/>
      </c>
      <c r="H37" s="167" t="str">
        <f>IF(ISBLANK(DaqBook_RAW_Data!G27),"",DaqBook_RAW_Data!G27)</f>
        <v/>
      </c>
      <c r="I37" s="167" t="str">
        <f>IF(ISBLANK(DaqBook_RAW_Data!H27),"",DaqBook_RAW_Data!H27)</f>
        <v/>
      </c>
      <c r="J37" s="167" t="str">
        <f>IF(ISBLANK(DaqBook_RAW_Data!I27),"",DaqBook_RAW_Data!I27)</f>
        <v/>
      </c>
      <c r="K37" s="167" t="str">
        <f>IF(ISBLANK(DaqBook_RAW_Data!J27),"",DaqBook_RAW_Data!J27)</f>
        <v/>
      </c>
      <c r="L37" s="167" t="str">
        <f>IF(ISBLANK(DaqBook_RAW_Data!K27),"",DaqBook_RAW_Data!K27)</f>
        <v/>
      </c>
      <c r="M37" s="167" t="str">
        <f>IF(ISBLANK(DaqBook_RAW_Data!L27),"",DaqBook_RAW_Data!L27)</f>
        <v/>
      </c>
      <c r="N37" s="167" t="str">
        <f>IF(ISBLANK(DaqBook_RAW_Data!M27),"",DaqBook_RAW_Data!M27)</f>
        <v/>
      </c>
      <c r="O37" s="167" t="str">
        <f>IF(ISBLANK(DaqBook_RAW_Data!N27),"",DaqBook_RAW_Data!N27)</f>
        <v/>
      </c>
      <c r="P37" s="167" t="str">
        <f>IF(ISBLANK(DaqBook_RAW_Data!O27),"",DaqBook_RAW_Data!O27)</f>
        <v/>
      </c>
    </row>
    <row r="38" spans="1:16" s="96" customFormat="1" x14ac:dyDescent="0.2">
      <c r="A38" s="145" t="e">
        <f t="shared" si="0"/>
        <v>#VALUE!</v>
      </c>
      <c r="B38" s="144" t="str">
        <f>IF(ISBLANK(DaqBook_RAW_Data!A28),"",TIMEVALUE(DaqBook_RAW_Data!A28))</f>
        <v/>
      </c>
      <c r="C38" s="167" t="str">
        <f>IF(ISBLANK(DaqBook_RAW_Data!B28),"",DaqBook_RAW_Data!B28)</f>
        <v/>
      </c>
      <c r="D38" s="167" t="str">
        <f>IF(ISBLANK(DaqBook_RAW_Data!C28),"",DaqBook_RAW_Data!C28)</f>
        <v/>
      </c>
      <c r="E38" s="167" t="str">
        <f>IF(ISBLANK(DaqBook_RAW_Data!D28),"",DaqBook_RAW_Data!D28)</f>
        <v/>
      </c>
      <c r="F38" s="167" t="str">
        <f>IF(ISBLANK(DaqBook_RAW_Data!E28),"",DaqBook_RAW_Data!E28)</f>
        <v/>
      </c>
      <c r="G38" s="167" t="str">
        <f>IF(ISBLANK(DaqBook_RAW_Data!F28),"",DaqBook_RAW_Data!F28)</f>
        <v/>
      </c>
      <c r="H38" s="167" t="str">
        <f>IF(ISBLANK(DaqBook_RAW_Data!G28),"",DaqBook_RAW_Data!G28)</f>
        <v/>
      </c>
      <c r="I38" s="167" t="str">
        <f>IF(ISBLANK(DaqBook_RAW_Data!H28),"",DaqBook_RAW_Data!H28)</f>
        <v/>
      </c>
      <c r="J38" s="167" t="str">
        <f>IF(ISBLANK(DaqBook_RAW_Data!I28),"",DaqBook_RAW_Data!I28)</f>
        <v/>
      </c>
      <c r="K38" s="167" t="str">
        <f>IF(ISBLANK(DaqBook_RAW_Data!J28),"",DaqBook_RAW_Data!J28)</f>
        <v/>
      </c>
      <c r="L38" s="167" t="str">
        <f>IF(ISBLANK(DaqBook_RAW_Data!K28),"",DaqBook_RAW_Data!K28)</f>
        <v/>
      </c>
      <c r="M38" s="167" t="str">
        <f>IF(ISBLANK(DaqBook_RAW_Data!L28),"",DaqBook_RAW_Data!L28)</f>
        <v/>
      </c>
      <c r="N38" s="167" t="str">
        <f>IF(ISBLANK(DaqBook_RAW_Data!M28),"",DaqBook_RAW_Data!M28)</f>
        <v/>
      </c>
      <c r="O38" s="167" t="str">
        <f>IF(ISBLANK(DaqBook_RAW_Data!N28),"",DaqBook_RAW_Data!N28)</f>
        <v/>
      </c>
      <c r="P38" s="167" t="str">
        <f>IF(ISBLANK(DaqBook_RAW_Data!O28),"",DaqBook_RAW_Data!O28)</f>
        <v/>
      </c>
    </row>
    <row r="39" spans="1:16" s="96" customFormat="1" x14ac:dyDescent="0.2">
      <c r="A39" s="145" t="e">
        <f t="shared" si="0"/>
        <v>#VALUE!</v>
      </c>
      <c r="B39" s="144" t="str">
        <f>IF(ISBLANK(DaqBook_RAW_Data!A29),"",TIMEVALUE(DaqBook_RAW_Data!A29))</f>
        <v/>
      </c>
      <c r="C39" s="167" t="str">
        <f>IF(ISBLANK(DaqBook_RAW_Data!B29),"",DaqBook_RAW_Data!B29)</f>
        <v/>
      </c>
      <c r="D39" s="167" t="str">
        <f>IF(ISBLANK(DaqBook_RAW_Data!C29),"",DaqBook_RAW_Data!C29)</f>
        <v/>
      </c>
      <c r="E39" s="167" t="str">
        <f>IF(ISBLANK(DaqBook_RAW_Data!D29),"",DaqBook_RAW_Data!D29)</f>
        <v/>
      </c>
      <c r="F39" s="167" t="str">
        <f>IF(ISBLANK(DaqBook_RAW_Data!E29),"",DaqBook_RAW_Data!E29)</f>
        <v/>
      </c>
      <c r="G39" s="167" t="str">
        <f>IF(ISBLANK(DaqBook_RAW_Data!F29),"",DaqBook_RAW_Data!F29)</f>
        <v/>
      </c>
      <c r="H39" s="167" t="str">
        <f>IF(ISBLANK(DaqBook_RAW_Data!G29),"",DaqBook_RAW_Data!G29)</f>
        <v/>
      </c>
      <c r="I39" s="167" t="str">
        <f>IF(ISBLANK(DaqBook_RAW_Data!H29),"",DaqBook_RAW_Data!H29)</f>
        <v/>
      </c>
      <c r="J39" s="167" t="str">
        <f>IF(ISBLANK(DaqBook_RAW_Data!I29),"",DaqBook_RAW_Data!I29)</f>
        <v/>
      </c>
      <c r="K39" s="167" t="str">
        <f>IF(ISBLANK(DaqBook_RAW_Data!J29),"",DaqBook_RAW_Data!J29)</f>
        <v/>
      </c>
      <c r="L39" s="167" t="str">
        <f>IF(ISBLANK(DaqBook_RAW_Data!K29),"",DaqBook_RAW_Data!K29)</f>
        <v/>
      </c>
      <c r="M39" s="167" t="str">
        <f>IF(ISBLANK(DaqBook_RAW_Data!L29),"",DaqBook_RAW_Data!L29)</f>
        <v/>
      </c>
      <c r="N39" s="167" t="str">
        <f>IF(ISBLANK(DaqBook_RAW_Data!M29),"",DaqBook_RAW_Data!M29)</f>
        <v/>
      </c>
      <c r="O39" s="167" t="str">
        <f>IF(ISBLANK(DaqBook_RAW_Data!N29),"",DaqBook_RAW_Data!N29)</f>
        <v/>
      </c>
      <c r="P39" s="167" t="str">
        <f>IF(ISBLANK(DaqBook_RAW_Data!O29),"",DaqBook_RAW_Data!O29)</f>
        <v/>
      </c>
    </row>
    <row r="40" spans="1:16" s="96" customFormat="1" x14ac:dyDescent="0.2">
      <c r="A40" s="145" t="e">
        <f t="shared" si="0"/>
        <v>#VALUE!</v>
      </c>
      <c r="B40" s="144" t="str">
        <f>IF(ISBLANK(DaqBook_RAW_Data!A30),"",TIMEVALUE(DaqBook_RAW_Data!A30))</f>
        <v/>
      </c>
      <c r="C40" s="167" t="str">
        <f>IF(ISBLANK(DaqBook_RAW_Data!B30),"",DaqBook_RAW_Data!B30)</f>
        <v/>
      </c>
      <c r="D40" s="167" t="str">
        <f>IF(ISBLANK(DaqBook_RAW_Data!C30),"",DaqBook_RAW_Data!C30)</f>
        <v/>
      </c>
      <c r="E40" s="167" t="str">
        <f>IF(ISBLANK(DaqBook_RAW_Data!D30),"",DaqBook_RAW_Data!D30)</f>
        <v/>
      </c>
      <c r="F40" s="167" t="str">
        <f>IF(ISBLANK(DaqBook_RAW_Data!E30),"",DaqBook_RAW_Data!E30)</f>
        <v/>
      </c>
      <c r="G40" s="167" t="str">
        <f>IF(ISBLANK(DaqBook_RAW_Data!F30),"",DaqBook_RAW_Data!F30)</f>
        <v/>
      </c>
      <c r="H40" s="167" t="str">
        <f>IF(ISBLANK(DaqBook_RAW_Data!G30),"",DaqBook_RAW_Data!G30)</f>
        <v/>
      </c>
      <c r="I40" s="167" t="str">
        <f>IF(ISBLANK(DaqBook_RAW_Data!H30),"",DaqBook_RAW_Data!H30)</f>
        <v/>
      </c>
      <c r="J40" s="167" t="str">
        <f>IF(ISBLANK(DaqBook_RAW_Data!I30),"",DaqBook_RAW_Data!I30)</f>
        <v/>
      </c>
      <c r="K40" s="167" t="str">
        <f>IF(ISBLANK(DaqBook_RAW_Data!J30),"",DaqBook_RAW_Data!J30)</f>
        <v/>
      </c>
      <c r="L40" s="167" t="str">
        <f>IF(ISBLANK(DaqBook_RAW_Data!K30),"",DaqBook_RAW_Data!K30)</f>
        <v/>
      </c>
      <c r="M40" s="167" t="str">
        <f>IF(ISBLANK(DaqBook_RAW_Data!L30),"",DaqBook_RAW_Data!L30)</f>
        <v/>
      </c>
      <c r="N40" s="167" t="str">
        <f>IF(ISBLANK(DaqBook_RAW_Data!M30),"",DaqBook_RAW_Data!M30)</f>
        <v/>
      </c>
      <c r="O40" s="167" t="str">
        <f>IF(ISBLANK(DaqBook_RAW_Data!N30),"",DaqBook_RAW_Data!N30)</f>
        <v/>
      </c>
      <c r="P40" s="167" t="str">
        <f>IF(ISBLANK(DaqBook_RAW_Data!O30),"",DaqBook_RAW_Data!O30)</f>
        <v/>
      </c>
    </row>
    <row r="41" spans="1:16" s="96" customFormat="1" x14ac:dyDescent="0.2">
      <c r="A41" s="145" t="e">
        <f t="shared" si="0"/>
        <v>#VALUE!</v>
      </c>
      <c r="B41" s="144" t="str">
        <f>IF(ISBLANK(DaqBook_RAW_Data!A31),"",TIMEVALUE(DaqBook_RAW_Data!A31))</f>
        <v/>
      </c>
      <c r="C41" s="167" t="str">
        <f>IF(ISBLANK(DaqBook_RAW_Data!B31),"",DaqBook_RAW_Data!B31)</f>
        <v/>
      </c>
      <c r="D41" s="167" t="str">
        <f>IF(ISBLANK(DaqBook_RAW_Data!C31),"",DaqBook_RAW_Data!C31)</f>
        <v/>
      </c>
      <c r="E41" s="167" t="str">
        <f>IF(ISBLANK(DaqBook_RAW_Data!D31),"",DaqBook_RAW_Data!D31)</f>
        <v/>
      </c>
      <c r="F41" s="167" t="str">
        <f>IF(ISBLANK(DaqBook_RAW_Data!E31),"",DaqBook_RAW_Data!E31)</f>
        <v/>
      </c>
      <c r="G41" s="167" t="str">
        <f>IF(ISBLANK(DaqBook_RAW_Data!F31),"",DaqBook_RAW_Data!F31)</f>
        <v/>
      </c>
      <c r="H41" s="167" t="str">
        <f>IF(ISBLANK(DaqBook_RAW_Data!G31),"",DaqBook_RAW_Data!G31)</f>
        <v/>
      </c>
      <c r="I41" s="167" t="str">
        <f>IF(ISBLANK(DaqBook_RAW_Data!H31),"",DaqBook_RAW_Data!H31)</f>
        <v/>
      </c>
      <c r="J41" s="167" t="str">
        <f>IF(ISBLANK(DaqBook_RAW_Data!I31),"",DaqBook_RAW_Data!I31)</f>
        <v/>
      </c>
      <c r="K41" s="167" t="str">
        <f>IF(ISBLANK(DaqBook_RAW_Data!J31),"",DaqBook_RAW_Data!J31)</f>
        <v/>
      </c>
      <c r="L41" s="167" t="str">
        <f>IF(ISBLANK(DaqBook_RAW_Data!K31),"",DaqBook_RAW_Data!K31)</f>
        <v/>
      </c>
      <c r="M41" s="167" t="str">
        <f>IF(ISBLANK(DaqBook_RAW_Data!L31),"",DaqBook_RAW_Data!L31)</f>
        <v/>
      </c>
      <c r="N41" s="167" t="str">
        <f>IF(ISBLANK(DaqBook_RAW_Data!M31),"",DaqBook_RAW_Data!M31)</f>
        <v/>
      </c>
      <c r="O41" s="167" t="str">
        <f>IF(ISBLANK(DaqBook_RAW_Data!N31),"",DaqBook_RAW_Data!N31)</f>
        <v/>
      </c>
      <c r="P41" s="167" t="str">
        <f>IF(ISBLANK(DaqBook_RAW_Data!O31),"",DaqBook_RAW_Data!O31)</f>
        <v/>
      </c>
    </row>
    <row r="42" spans="1:16" s="96" customFormat="1" x14ac:dyDescent="0.2">
      <c r="A42" s="145" t="e">
        <f t="shared" si="0"/>
        <v>#VALUE!</v>
      </c>
      <c r="B42" s="144" t="str">
        <f>IF(ISBLANK(DaqBook_RAW_Data!A32),"",TIMEVALUE(DaqBook_RAW_Data!A32))</f>
        <v/>
      </c>
      <c r="C42" s="167" t="str">
        <f>IF(ISBLANK(DaqBook_RAW_Data!B32),"",DaqBook_RAW_Data!B32)</f>
        <v/>
      </c>
      <c r="D42" s="167" t="str">
        <f>IF(ISBLANK(DaqBook_RAW_Data!C32),"",DaqBook_RAW_Data!C32)</f>
        <v/>
      </c>
      <c r="E42" s="167" t="str">
        <f>IF(ISBLANK(DaqBook_RAW_Data!D32),"",DaqBook_RAW_Data!D32)</f>
        <v/>
      </c>
      <c r="F42" s="167" t="str">
        <f>IF(ISBLANK(DaqBook_RAW_Data!E32),"",DaqBook_RAW_Data!E32)</f>
        <v/>
      </c>
      <c r="G42" s="167" t="str">
        <f>IF(ISBLANK(DaqBook_RAW_Data!F32),"",DaqBook_RAW_Data!F32)</f>
        <v/>
      </c>
      <c r="H42" s="167" t="str">
        <f>IF(ISBLANK(DaqBook_RAW_Data!G32),"",DaqBook_RAW_Data!G32)</f>
        <v/>
      </c>
      <c r="I42" s="167" t="str">
        <f>IF(ISBLANK(DaqBook_RAW_Data!H32),"",DaqBook_RAW_Data!H32)</f>
        <v/>
      </c>
      <c r="J42" s="167" t="str">
        <f>IF(ISBLANK(DaqBook_RAW_Data!I32),"",DaqBook_RAW_Data!I32)</f>
        <v/>
      </c>
      <c r="K42" s="167" t="str">
        <f>IF(ISBLANK(DaqBook_RAW_Data!J32),"",DaqBook_RAW_Data!J32)</f>
        <v/>
      </c>
      <c r="L42" s="167" t="str">
        <f>IF(ISBLANK(DaqBook_RAW_Data!K32),"",DaqBook_RAW_Data!K32)</f>
        <v/>
      </c>
      <c r="M42" s="167" t="str">
        <f>IF(ISBLANK(DaqBook_RAW_Data!L32),"",DaqBook_RAW_Data!L32)</f>
        <v/>
      </c>
      <c r="N42" s="167" t="str">
        <f>IF(ISBLANK(DaqBook_RAW_Data!M32),"",DaqBook_RAW_Data!M32)</f>
        <v/>
      </c>
      <c r="O42" s="167" t="str">
        <f>IF(ISBLANK(DaqBook_RAW_Data!N32),"",DaqBook_RAW_Data!N32)</f>
        <v/>
      </c>
      <c r="P42" s="167" t="str">
        <f>IF(ISBLANK(DaqBook_RAW_Data!O32),"",DaqBook_RAW_Data!O32)</f>
        <v/>
      </c>
    </row>
    <row r="43" spans="1:16" s="96" customFormat="1" x14ac:dyDescent="0.2">
      <c r="A43" s="145" t="e">
        <f t="shared" si="0"/>
        <v>#VALUE!</v>
      </c>
      <c r="B43" s="144" t="str">
        <f>IF(ISBLANK(DaqBook_RAW_Data!A33),"",TIMEVALUE(DaqBook_RAW_Data!A33))</f>
        <v/>
      </c>
      <c r="C43" s="167" t="str">
        <f>IF(ISBLANK(DaqBook_RAW_Data!B33),"",DaqBook_RAW_Data!B33)</f>
        <v/>
      </c>
      <c r="D43" s="167" t="str">
        <f>IF(ISBLANK(DaqBook_RAW_Data!C33),"",DaqBook_RAW_Data!C33)</f>
        <v/>
      </c>
      <c r="E43" s="167" t="str">
        <f>IF(ISBLANK(DaqBook_RAW_Data!D33),"",DaqBook_RAW_Data!D33)</f>
        <v/>
      </c>
      <c r="F43" s="167" t="str">
        <f>IF(ISBLANK(DaqBook_RAW_Data!E33),"",DaqBook_RAW_Data!E33)</f>
        <v/>
      </c>
      <c r="G43" s="167" t="str">
        <f>IF(ISBLANK(DaqBook_RAW_Data!F33),"",DaqBook_RAW_Data!F33)</f>
        <v/>
      </c>
      <c r="H43" s="167" t="str">
        <f>IF(ISBLANK(DaqBook_RAW_Data!G33),"",DaqBook_RAW_Data!G33)</f>
        <v/>
      </c>
      <c r="I43" s="167" t="str">
        <f>IF(ISBLANK(DaqBook_RAW_Data!H33),"",DaqBook_RAW_Data!H33)</f>
        <v/>
      </c>
      <c r="J43" s="167" t="str">
        <f>IF(ISBLANK(DaqBook_RAW_Data!I33),"",DaqBook_RAW_Data!I33)</f>
        <v/>
      </c>
      <c r="K43" s="167" t="str">
        <f>IF(ISBLANK(DaqBook_RAW_Data!J33),"",DaqBook_RAW_Data!J33)</f>
        <v/>
      </c>
      <c r="L43" s="167" t="str">
        <f>IF(ISBLANK(DaqBook_RAW_Data!K33),"",DaqBook_RAW_Data!K33)</f>
        <v/>
      </c>
      <c r="M43" s="167" t="str">
        <f>IF(ISBLANK(DaqBook_RAW_Data!L33),"",DaqBook_RAW_Data!L33)</f>
        <v/>
      </c>
      <c r="N43" s="167" t="str">
        <f>IF(ISBLANK(DaqBook_RAW_Data!M33),"",DaqBook_RAW_Data!M33)</f>
        <v/>
      </c>
      <c r="O43" s="167" t="str">
        <f>IF(ISBLANK(DaqBook_RAW_Data!N33),"",DaqBook_RAW_Data!N33)</f>
        <v/>
      </c>
      <c r="P43" s="167" t="str">
        <f>IF(ISBLANK(DaqBook_RAW_Data!O33),"",DaqBook_RAW_Data!O33)</f>
        <v/>
      </c>
    </row>
    <row r="44" spans="1:16" s="96" customFormat="1" x14ac:dyDescent="0.2">
      <c r="A44" s="145" t="e">
        <f t="shared" si="0"/>
        <v>#VALUE!</v>
      </c>
      <c r="B44" s="144" t="str">
        <f>IF(ISBLANK(DaqBook_RAW_Data!A34),"",TIMEVALUE(DaqBook_RAW_Data!A34))</f>
        <v/>
      </c>
      <c r="C44" s="167" t="str">
        <f>IF(ISBLANK(DaqBook_RAW_Data!B34),"",DaqBook_RAW_Data!B34)</f>
        <v/>
      </c>
      <c r="D44" s="167" t="str">
        <f>IF(ISBLANK(DaqBook_RAW_Data!C34),"",DaqBook_RAW_Data!C34)</f>
        <v/>
      </c>
      <c r="E44" s="167" t="str">
        <f>IF(ISBLANK(DaqBook_RAW_Data!D34),"",DaqBook_RAW_Data!D34)</f>
        <v/>
      </c>
      <c r="F44" s="167" t="str">
        <f>IF(ISBLANK(DaqBook_RAW_Data!E34),"",DaqBook_RAW_Data!E34)</f>
        <v/>
      </c>
      <c r="G44" s="167" t="str">
        <f>IF(ISBLANK(DaqBook_RAW_Data!F34),"",DaqBook_RAW_Data!F34)</f>
        <v/>
      </c>
      <c r="H44" s="167" t="str">
        <f>IF(ISBLANK(DaqBook_RAW_Data!G34),"",DaqBook_RAW_Data!G34)</f>
        <v/>
      </c>
      <c r="I44" s="167" t="str">
        <f>IF(ISBLANK(DaqBook_RAW_Data!H34),"",DaqBook_RAW_Data!H34)</f>
        <v/>
      </c>
      <c r="J44" s="167" t="str">
        <f>IF(ISBLANK(DaqBook_RAW_Data!I34),"",DaqBook_RAW_Data!I34)</f>
        <v/>
      </c>
      <c r="K44" s="167" t="str">
        <f>IF(ISBLANK(DaqBook_RAW_Data!J34),"",DaqBook_RAW_Data!J34)</f>
        <v/>
      </c>
      <c r="L44" s="167" t="str">
        <f>IF(ISBLANK(DaqBook_RAW_Data!K34),"",DaqBook_RAW_Data!K34)</f>
        <v/>
      </c>
      <c r="M44" s="167" t="str">
        <f>IF(ISBLANK(DaqBook_RAW_Data!L34),"",DaqBook_RAW_Data!L34)</f>
        <v/>
      </c>
      <c r="N44" s="167" t="str">
        <f>IF(ISBLANK(DaqBook_RAW_Data!M34),"",DaqBook_RAW_Data!M34)</f>
        <v/>
      </c>
      <c r="O44" s="167" t="str">
        <f>IF(ISBLANK(DaqBook_RAW_Data!N34),"",DaqBook_RAW_Data!N34)</f>
        <v/>
      </c>
      <c r="P44" s="167" t="str">
        <f>IF(ISBLANK(DaqBook_RAW_Data!O34),"",DaqBook_RAW_Data!O34)</f>
        <v/>
      </c>
    </row>
    <row r="45" spans="1:16" s="96" customFormat="1" x14ac:dyDescent="0.2">
      <c r="A45" s="145" t="e">
        <f t="shared" si="0"/>
        <v>#VALUE!</v>
      </c>
      <c r="B45" s="144" t="str">
        <f>IF(ISBLANK(DaqBook_RAW_Data!A35),"",TIMEVALUE(DaqBook_RAW_Data!A35))</f>
        <v/>
      </c>
      <c r="C45" s="167" t="str">
        <f>IF(ISBLANK(DaqBook_RAW_Data!B35),"",DaqBook_RAW_Data!B35)</f>
        <v/>
      </c>
      <c r="D45" s="167" t="str">
        <f>IF(ISBLANK(DaqBook_RAW_Data!C35),"",DaqBook_RAW_Data!C35)</f>
        <v/>
      </c>
      <c r="E45" s="167" t="str">
        <f>IF(ISBLANK(DaqBook_RAW_Data!D35),"",DaqBook_RAW_Data!D35)</f>
        <v/>
      </c>
      <c r="F45" s="167" t="str">
        <f>IF(ISBLANK(DaqBook_RAW_Data!E35),"",DaqBook_RAW_Data!E35)</f>
        <v/>
      </c>
      <c r="G45" s="167" t="str">
        <f>IF(ISBLANK(DaqBook_RAW_Data!F35),"",DaqBook_RAW_Data!F35)</f>
        <v/>
      </c>
      <c r="H45" s="167" t="str">
        <f>IF(ISBLANK(DaqBook_RAW_Data!G35),"",DaqBook_RAW_Data!G35)</f>
        <v/>
      </c>
      <c r="I45" s="167" t="str">
        <f>IF(ISBLANK(DaqBook_RAW_Data!H35),"",DaqBook_RAW_Data!H35)</f>
        <v/>
      </c>
      <c r="J45" s="167" t="str">
        <f>IF(ISBLANK(DaqBook_RAW_Data!I35),"",DaqBook_RAW_Data!I35)</f>
        <v/>
      </c>
      <c r="K45" s="167" t="str">
        <f>IF(ISBLANK(DaqBook_RAW_Data!J35),"",DaqBook_RAW_Data!J35)</f>
        <v/>
      </c>
      <c r="L45" s="167" t="str">
        <f>IF(ISBLANK(DaqBook_RAW_Data!K35),"",DaqBook_RAW_Data!K35)</f>
        <v/>
      </c>
      <c r="M45" s="167" t="str">
        <f>IF(ISBLANK(DaqBook_RAW_Data!L35),"",DaqBook_RAW_Data!L35)</f>
        <v/>
      </c>
      <c r="N45" s="167" t="str">
        <f>IF(ISBLANK(DaqBook_RAW_Data!M35),"",DaqBook_RAW_Data!M35)</f>
        <v/>
      </c>
      <c r="O45" s="167" t="str">
        <f>IF(ISBLANK(DaqBook_RAW_Data!N35),"",DaqBook_RAW_Data!N35)</f>
        <v/>
      </c>
      <c r="P45" s="167" t="str">
        <f>IF(ISBLANK(DaqBook_RAW_Data!O35),"",DaqBook_RAW_Data!O35)</f>
        <v/>
      </c>
    </row>
    <row r="46" spans="1:16" s="96" customFormat="1" x14ac:dyDescent="0.2">
      <c r="A46" s="145" t="e">
        <f t="shared" si="0"/>
        <v>#VALUE!</v>
      </c>
      <c r="B46" s="144" t="str">
        <f>IF(ISBLANK(DaqBook_RAW_Data!A36),"",TIMEVALUE(DaqBook_RAW_Data!A36))</f>
        <v/>
      </c>
      <c r="C46" s="167" t="str">
        <f>IF(ISBLANK(DaqBook_RAW_Data!B36),"",DaqBook_RAW_Data!B36)</f>
        <v/>
      </c>
      <c r="D46" s="167" t="str">
        <f>IF(ISBLANK(DaqBook_RAW_Data!C36),"",DaqBook_RAW_Data!C36)</f>
        <v/>
      </c>
      <c r="E46" s="167" t="str">
        <f>IF(ISBLANK(DaqBook_RAW_Data!D36),"",DaqBook_RAW_Data!D36)</f>
        <v/>
      </c>
      <c r="F46" s="167" t="str">
        <f>IF(ISBLANK(DaqBook_RAW_Data!E36),"",DaqBook_RAW_Data!E36)</f>
        <v/>
      </c>
      <c r="G46" s="167" t="str">
        <f>IF(ISBLANK(DaqBook_RAW_Data!F36),"",DaqBook_RAW_Data!F36)</f>
        <v/>
      </c>
      <c r="H46" s="167" t="str">
        <f>IF(ISBLANK(DaqBook_RAW_Data!G36),"",DaqBook_RAW_Data!G36)</f>
        <v/>
      </c>
      <c r="I46" s="167" t="str">
        <f>IF(ISBLANK(DaqBook_RAW_Data!H36),"",DaqBook_RAW_Data!H36)</f>
        <v/>
      </c>
      <c r="J46" s="167" t="str">
        <f>IF(ISBLANK(DaqBook_RAW_Data!I36),"",DaqBook_RAW_Data!I36)</f>
        <v/>
      </c>
      <c r="K46" s="167" t="str">
        <f>IF(ISBLANK(DaqBook_RAW_Data!J36),"",DaqBook_RAW_Data!J36)</f>
        <v/>
      </c>
      <c r="L46" s="167" t="str">
        <f>IF(ISBLANK(DaqBook_RAW_Data!K36),"",DaqBook_RAW_Data!K36)</f>
        <v/>
      </c>
      <c r="M46" s="167" t="str">
        <f>IF(ISBLANK(DaqBook_RAW_Data!L36),"",DaqBook_RAW_Data!L36)</f>
        <v/>
      </c>
      <c r="N46" s="167" t="str">
        <f>IF(ISBLANK(DaqBook_RAW_Data!M36),"",DaqBook_RAW_Data!M36)</f>
        <v/>
      </c>
      <c r="O46" s="167" t="str">
        <f>IF(ISBLANK(DaqBook_RAW_Data!N36),"",DaqBook_RAW_Data!N36)</f>
        <v/>
      </c>
      <c r="P46" s="167" t="str">
        <f>IF(ISBLANK(DaqBook_RAW_Data!O36),"",DaqBook_RAW_Data!O36)</f>
        <v/>
      </c>
    </row>
    <row r="47" spans="1:16" s="96" customFormat="1" x14ac:dyDescent="0.2">
      <c r="A47" s="145" t="e">
        <f t="shared" si="0"/>
        <v>#VALUE!</v>
      </c>
      <c r="B47" s="144" t="str">
        <f>IF(ISBLANK(DaqBook_RAW_Data!A37),"",TIMEVALUE(DaqBook_RAW_Data!A37))</f>
        <v/>
      </c>
      <c r="C47" s="167" t="str">
        <f>IF(ISBLANK(DaqBook_RAW_Data!B37),"",DaqBook_RAW_Data!B37)</f>
        <v/>
      </c>
      <c r="D47" s="167" t="str">
        <f>IF(ISBLANK(DaqBook_RAW_Data!C37),"",DaqBook_RAW_Data!C37)</f>
        <v/>
      </c>
      <c r="E47" s="167" t="str">
        <f>IF(ISBLANK(DaqBook_RAW_Data!D37),"",DaqBook_RAW_Data!D37)</f>
        <v/>
      </c>
      <c r="F47" s="167" t="str">
        <f>IF(ISBLANK(DaqBook_RAW_Data!E37),"",DaqBook_RAW_Data!E37)</f>
        <v/>
      </c>
      <c r="G47" s="167" t="str">
        <f>IF(ISBLANK(DaqBook_RAW_Data!F37),"",DaqBook_RAW_Data!F37)</f>
        <v/>
      </c>
      <c r="H47" s="167" t="str">
        <f>IF(ISBLANK(DaqBook_RAW_Data!G37),"",DaqBook_RAW_Data!G37)</f>
        <v/>
      </c>
      <c r="I47" s="167" t="str">
        <f>IF(ISBLANK(DaqBook_RAW_Data!H37),"",DaqBook_RAW_Data!H37)</f>
        <v/>
      </c>
      <c r="J47" s="167" t="str">
        <f>IF(ISBLANK(DaqBook_RAW_Data!I37),"",DaqBook_RAW_Data!I37)</f>
        <v/>
      </c>
      <c r="K47" s="167" t="str">
        <f>IF(ISBLANK(DaqBook_RAW_Data!J37),"",DaqBook_RAW_Data!J37)</f>
        <v/>
      </c>
      <c r="L47" s="167" t="str">
        <f>IF(ISBLANK(DaqBook_RAW_Data!K37),"",DaqBook_RAW_Data!K37)</f>
        <v/>
      </c>
      <c r="M47" s="167" t="str">
        <f>IF(ISBLANK(DaqBook_RAW_Data!L37),"",DaqBook_RAW_Data!L37)</f>
        <v/>
      </c>
      <c r="N47" s="167" t="str">
        <f>IF(ISBLANK(DaqBook_RAW_Data!M37),"",DaqBook_RAW_Data!M37)</f>
        <v/>
      </c>
      <c r="O47" s="167" t="str">
        <f>IF(ISBLANK(DaqBook_RAW_Data!N37),"",DaqBook_RAW_Data!N37)</f>
        <v/>
      </c>
      <c r="P47" s="167" t="str">
        <f>IF(ISBLANK(DaqBook_RAW_Data!O37),"",DaqBook_RAW_Data!O37)</f>
        <v/>
      </c>
    </row>
    <row r="48" spans="1:16" s="96" customFormat="1" x14ac:dyDescent="0.2">
      <c r="A48" s="145" t="e">
        <f t="shared" si="0"/>
        <v>#VALUE!</v>
      </c>
      <c r="B48" s="144" t="str">
        <f>IF(ISBLANK(DaqBook_RAW_Data!A38),"",TIMEVALUE(DaqBook_RAW_Data!A38))</f>
        <v/>
      </c>
      <c r="C48" s="167" t="str">
        <f>IF(ISBLANK(DaqBook_RAW_Data!B38),"",DaqBook_RAW_Data!B38)</f>
        <v/>
      </c>
      <c r="D48" s="167" t="str">
        <f>IF(ISBLANK(DaqBook_RAW_Data!C38),"",DaqBook_RAW_Data!C38)</f>
        <v/>
      </c>
      <c r="E48" s="167" t="str">
        <f>IF(ISBLANK(DaqBook_RAW_Data!D38),"",DaqBook_RAW_Data!D38)</f>
        <v/>
      </c>
      <c r="F48" s="167" t="str">
        <f>IF(ISBLANK(DaqBook_RAW_Data!E38),"",DaqBook_RAW_Data!E38)</f>
        <v/>
      </c>
      <c r="G48" s="167" t="str">
        <f>IF(ISBLANK(DaqBook_RAW_Data!F38),"",DaqBook_RAW_Data!F38)</f>
        <v/>
      </c>
      <c r="H48" s="167" t="str">
        <f>IF(ISBLANK(DaqBook_RAW_Data!G38),"",DaqBook_RAW_Data!G38)</f>
        <v/>
      </c>
      <c r="I48" s="167" t="str">
        <f>IF(ISBLANK(DaqBook_RAW_Data!H38),"",DaqBook_RAW_Data!H38)</f>
        <v/>
      </c>
      <c r="J48" s="167" t="str">
        <f>IF(ISBLANK(DaqBook_RAW_Data!I38),"",DaqBook_RAW_Data!I38)</f>
        <v/>
      </c>
      <c r="K48" s="167" t="str">
        <f>IF(ISBLANK(DaqBook_RAW_Data!J38),"",DaqBook_RAW_Data!J38)</f>
        <v/>
      </c>
      <c r="L48" s="167" t="str">
        <f>IF(ISBLANK(DaqBook_RAW_Data!K38),"",DaqBook_RAW_Data!K38)</f>
        <v/>
      </c>
      <c r="M48" s="167" t="str">
        <f>IF(ISBLANK(DaqBook_RAW_Data!L38),"",DaqBook_RAW_Data!L38)</f>
        <v/>
      </c>
      <c r="N48" s="167" t="str">
        <f>IF(ISBLANK(DaqBook_RAW_Data!M38),"",DaqBook_RAW_Data!M38)</f>
        <v/>
      </c>
      <c r="O48" s="167" t="str">
        <f>IF(ISBLANK(DaqBook_RAW_Data!N38),"",DaqBook_RAW_Data!N38)</f>
        <v/>
      </c>
      <c r="P48" s="167" t="str">
        <f>IF(ISBLANK(DaqBook_RAW_Data!O38),"",DaqBook_RAW_Data!O38)</f>
        <v/>
      </c>
    </row>
    <row r="49" spans="1:16" s="96" customFormat="1" x14ac:dyDescent="0.2">
      <c r="A49" s="145" t="e">
        <f t="shared" si="0"/>
        <v>#VALUE!</v>
      </c>
      <c r="B49" s="144" t="str">
        <f>IF(ISBLANK(DaqBook_RAW_Data!A39),"",TIMEVALUE(DaqBook_RAW_Data!A39))</f>
        <v/>
      </c>
      <c r="C49" s="167" t="str">
        <f>IF(ISBLANK(DaqBook_RAW_Data!B39),"",DaqBook_RAW_Data!B39)</f>
        <v/>
      </c>
      <c r="D49" s="167" t="str">
        <f>IF(ISBLANK(DaqBook_RAW_Data!C39),"",DaqBook_RAW_Data!C39)</f>
        <v/>
      </c>
      <c r="E49" s="167" t="str">
        <f>IF(ISBLANK(DaqBook_RAW_Data!D39),"",DaqBook_RAW_Data!D39)</f>
        <v/>
      </c>
      <c r="F49" s="167" t="str">
        <f>IF(ISBLANK(DaqBook_RAW_Data!E39),"",DaqBook_RAW_Data!E39)</f>
        <v/>
      </c>
      <c r="G49" s="167" t="str">
        <f>IF(ISBLANK(DaqBook_RAW_Data!F39),"",DaqBook_RAW_Data!F39)</f>
        <v/>
      </c>
      <c r="H49" s="167" t="str">
        <f>IF(ISBLANK(DaqBook_RAW_Data!G39),"",DaqBook_RAW_Data!G39)</f>
        <v/>
      </c>
      <c r="I49" s="167" t="str">
        <f>IF(ISBLANK(DaqBook_RAW_Data!H39),"",DaqBook_RAW_Data!H39)</f>
        <v/>
      </c>
      <c r="J49" s="167" t="str">
        <f>IF(ISBLANK(DaqBook_RAW_Data!I39),"",DaqBook_RAW_Data!I39)</f>
        <v/>
      </c>
      <c r="K49" s="167" t="str">
        <f>IF(ISBLANK(DaqBook_RAW_Data!J39),"",DaqBook_RAW_Data!J39)</f>
        <v/>
      </c>
      <c r="L49" s="167" t="str">
        <f>IF(ISBLANK(DaqBook_RAW_Data!K39),"",DaqBook_RAW_Data!K39)</f>
        <v/>
      </c>
      <c r="M49" s="167" t="str">
        <f>IF(ISBLANK(DaqBook_RAW_Data!L39),"",DaqBook_RAW_Data!L39)</f>
        <v/>
      </c>
      <c r="N49" s="167" t="str">
        <f>IF(ISBLANK(DaqBook_RAW_Data!M39),"",DaqBook_RAW_Data!M39)</f>
        <v/>
      </c>
      <c r="O49" s="167" t="str">
        <f>IF(ISBLANK(DaqBook_RAW_Data!N39),"",DaqBook_RAW_Data!N39)</f>
        <v/>
      </c>
      <c r="P49" s="167" t="str">
        <f>IF(ISBLANK(DaqBook_RAW_Data!O39),"",DaqBook_RAW_Data!O39)</f>
        <v/>
      </c>
    </row>
    <row r="50" spans="1:16" s="96" customFormat="1" x14ac:dyDescent="0.2">
      <c r="A50" s="145" t="e">
        <f t="shared" si="0"/>
        <v>#VALUE!</v>
      </c>
      <c r="B50" s="144" t="str">
        <f>IF(ISBLANK(DaqBook_RAW_Data!A40),"",TIMEVALUE(DaqBook_RAW_Data!A40))</f>
        <v/>
      </c>
      <c r="C50" s="167" t="str">
        <f>IF(ISBLANK(DaqBook_RAW_Data!B40),"",DaqBook_RAW_Data!B40)</f>
        <v/>
      </c>
      <c r="D50" s="167" t="str">
        <f>IF(ISBLANK(DaqBook_RAW_Data!C40),"",DaqBook_RAW_Data!C40)</f>
        <v/>
      </c>
      <c r="E50" s="167" t="str">
        <f>IF(ISBLANK(DaqBook_RAW_Data!D40),"",DaqBook_RAW_Data!D40)</f>
        <v/>
      </c>
      <c r="F50" s="167" t="str">
        <f>IF(ISBLANK(DaqBook_RAW_Data!E40),"",DaqBook_RAW_Data!E40)</f>
        <v/>
      </c>
      <c r="G50" s="167" t="str">
        <f>IF(ISBLANK(DaqBook_RAW_Data!F40),"",DaqBook_RAW_Data!F40)</f>
        <v/>
      </c>
      <c r="H50" s="167" t="str">
        <f>IF(ISBLANK(DaqBook_RAW_Data!G40),"",DaqBook_RAW_Data!G40)</f>
        <v/>
      </c>
      <c r="I50" s="167" t="str">
        <f>IF(ISBLANK(DaqBook_RAW_Data!H40),"",DaqBook_RAW_Data!H40)</f>
        <v/>
      </c>
      <c r="J50" s="167" t="str">
        <f>IF(ISBLANK(DaqBook_RAW_Data!I40),"",DaqBook_RAW_Data!I40)</f>
        <v/>
      </c>
      <c r="K50" s="167" t="str">
        <f>IF(ISBLANK(DaqBook_RAW_Data!J40),"",DaqBook_RAW_Data!J40)</f>
        <v/>
      </c>
      <c r="L50" s="167" t="str">
        <f>IF(ISBLANK(DaqBook_RAW_Data!K40),"",DaqBook_RAW_Data!K40)</f>
        <v/>
      </c>
      <c r="M50" s="167" t="str">
        <f>IF(ISBLANK(DaqBook_RAW_Data!L40),"",DaqBook_RAW_Data!L40)</f>
        <v/>
      </c>
      <c r="N50" s="167" t="str">
        <f>IF(ISBLANK(DaqBook_RAW_Data!M40),"",DaqBook_RAW_Data!M40)</f>
        <v/>
      </c>
      <c r="O50" s="167" t="str">
        <f>IF(ISBLANK(DaqBook_RAW_Data!N40),"",DaqBook_RAW_Data!N40)</f>
        <v/>
      </c>
      <c r="P50" s="167" t="str">
        <f>IF(ISBLANK(DaqBook_RAW_Data!O40),"",DaqBook_RAW_Data!O40)</f>
        <v/>
      </c>
    </row>
    <row r="51" spans="1:16" s="96" customFormat="1" x14ac:dyDescent="0.2">
      <c r="A51" s="145" t="e">
        <f t="shared" si="0"/>
        <v>#VALUE!</v>
      </c>
      <c r="B51" s="144" t="str">
        <f>IF(ISBLANK(DaqBook_RAW_Data!A41),"",TIMEVALUE(DaqBook_RAW_Data!A41))</f>
        <v/>
      </c>
      <c r="C51" s="167" t="str">
        <f>IF(ISBLANK(DaqBook_RAW_Data!B41),"",DaqBook_RAW_Data!B41)</f>
        <v/>
      </c>
      <c r="D51" s="167" t="str">
        <f>IF(ISBLANK(DaqBook_RAW_Data!C41),"",DaqBook_RAW_Data!C41)</f>
        <v/>
      </c>
      <c r="E51" s="167" t="str">
        <f>IF(ISBLANK(DaqBook_RAW_Data!D41),"",DaqBook_RAW_Data!D41)</f>
        <v/>
      </c>
      <c r="F51" s="167" t="str">
        <f>IF(ISBLANK(DaqBook_RAW_Data!E41),"",DaqBook_RAW_Data!E41)</f>
        <v/>
      </c>
      <c r="G51" s="167" t="str">
        <f>IF(ISBLANK(DaqBook_RAW_Data!F41),"",DaqBook_RAW_Data!F41)</f>
        <v/>
      </c>
      <c r="H51" s="167" t="str">
        <f>IF(ISBLANK(DaqBook_RAW_Data!G41),"",DaqBook_RAW_Data!G41)</f>
        <v/>
      </c>
      <c r="I51" s="167" t="str">
        <f>IF(ISBLANK(DaqBook_RAW_Data!H41),"",DaqBook_RAW_Data!H41)</f>
        <v/>
      </c>
      <c r="J51" s="167" t="str">
        <f>IF(ISBLANK(DaqBook_RAW_Data!I41),"",DaqBook_RAW_Data!I41)</f>
        <v/>
      </c>
      <c r="K51" s="167" t="str">
        <f>IF(ISBLANK(DaqBook_RAW_Data!J41),"",DaqBook_RAW_Data!J41)</f>
        <v/>
      </c>
      <c r="L51" s="167" t="str">
        <f>IF(ISBLANK(DaqBook_RAW_Data!K41),"",DaqBook_RAW_Data!K41)</f>
        <v/>
      </c>
      <c r="M51" s="167" t="str">
        <f>IF(ISBLANK(DaqBook_RAW_Data!L41),"",DaqBook_RAW_Data!L41)</f>
        <v/>
      </c>
      <c r="N51" s="167" t="str">
        <f>IF(ISBLANK(DaqBook_RAW_Data!M41),"",DaqBook_RAW_Data!M41)</f>
        <v/>
      </c>
      <c r="O51" s="167" t="str">
        <f>IF(ISBLANK(DaqBook_RAW_Data!N41),"",DaqBook_RAW_Data!N41)</f>
        <v/>
      </c>
      <c r="P51" s="167" t="str">
        <f>IF(ISBLANK(DaqBook_RAW_Data!O41),"",DaqBook_RAW_Data!O41)</f>
        <v/>
      </c>
    </row>
    <row r="52" spans="1:16" s="96" customFormat="1" x14ac:dyDescent="0.2">
      <c r="A52" s="145" t="e">
        <f t="shared" si="0"/>
        <v>#VALUE!</v>
      </c>
      <c r="B52" s="144" t="str">
        <f>IF(ISBLANK(DaqBook_RAW_Data!A42),"",TIMEVALUE(DaqBook_RAW_Data!A42))</f>
        <v/>
      </c>
      <c r="C52" s="167" t="str">
        <f>IF(ISBLANK(DaqBook_RAW_Data!B42),"",DaqBook_RAW_Data!B42)</f>
        <v/>
      </c>
      <c r="D52" s="167" t="str">
        <f>IF(ISBLANK(DaqBook_RAW_Data!C42),"",DaqBook_RAW_Data!C42)</f>
        <v/>
      </c>
      <c r="E52" s="167" t="str">
        <f>IF(ISBLANK(DaqBook_RAW_Data!D42),"",DaqBook_RAW_Data!D42)</f>
        <v/>
      </c>
      <c r="F52" s="167" t="str">
        <f>IF(ISBLANK(DaqBook_RAW_Data!E42),"",DaqBook_RAW_Data!E42)</f>
        <v/>
      </c>
      <c r="G52" s="167" t="str">
        <f>IF(ISBLANK(DaqBook_RAW_Data!F42),"",DaqBook_RAW_Data!F42)</f>
        <v/>
      </c>
      <c r="H52" s="167" t="str">
        <f>IF(ISBLANK(DaqBook_RAW_Data!G42),"",DaqBook_RAW_Data!G42)</f>
        <v/>
      </c>
      <c r="I52" s="167" t="str">
        <f>IF(ISBLANK(DaqBook_RAW_Data!H42),"",DaqBook_RAW_Data!H42)</f>
        <v/>
      </c>
      <c r="J52" s="167" t="str">
        <f>IF(ISBLANK(DaqBook_RAW_Data!I42),"",DaqBook_RAW_Data!I42)</f>
        <v/>
      </c>
      <c r="K52" s="167" t="str">
        <f>IF(ISBLANK(DaqBook_RAW_Data!J42),"",DaqBook_RAW_Data!J42)</f>
        <v/>
      </c>
      <c r="L52" s="167" t="str">
        <f>IF(ISBLANK(DaqBook_RAW_Data!K42),"",DaqBook_RAW_Data!K42)</f>
        <v/>
      </c>
      <c r="M52" s="167" t="str">
        <f>IF(ISBLANK(DaqBook_RAW_Data!L42),"",DaqBook_RAW_Data!L42)</f>
        <v/>
      </c>
      <c r="N52" s="167" t="str">
        <f>IF(ISBLANK(DaqBook_RAW_Data!M42),"",DaqBook_RAW_Data!M42)</f>
        <v/>
      </c>
      <c r="O52" s="167" t="str">
        <f>IF(ISBLANK(DaqBook_RAW_Data!N42),"",DaqBook_RAW_Data!N42)</f>
        <v/>
      </c>
      <c r="P52" s="167" t="str">
        <f>IF(ISBLANK(DaqBook_RAW_Data!O42),"",DaqBook_RAW_Data!O42)</f>
        <v/>
      </c>
    </row>
    <row r="53" spans="1:16" s="96" customFormat="1" x14ac:dyDescent="0.2">
      <c r="A53" s="145" t="e">
        <f t="shared" si="0"/>
        <v>#VALUE!</v>
      </c>
      <c r="B53" s="144" t="str">
        <f>IF(ISBLANK(DaqBook_RAW_Data!A43),"",TIMEVALUE(DaqBook_RAW_Data!A43))</f>
        <v/>
      </c>
      <c r="C53" s="167" t="str">
        <f>IF(ISBLANK(DaqBook_RAW_Data!B43),"",DaqBook_RAW_Data!B43)</f>
        <v/>
      </c>
      <c r="D53" s="167" t="str">
        <f>IF(ISBLANK(DaqBook_RAW_Data!C43),"",DaqBook_RAW_Data!C43)</f>
        <v/>
      </c>
      <c r="E53" s="167" t="str">
        <f>IF(ISBLANK(DaqBook_RAW_Data!D43),"",DaqBook_RAW_Data!D43)</f>
        <v/>
      </c>
      <c r="F53" s="167" t="str">
        <f>IF(ISBLANK(DaqBook_RAW_Data!E43),"",DaqBook_RAW_Data!E43)</f>
        <v/>
      </c>
      <c r="G53" s="167" t="str">
        <f>IF(ISBLANK(DaqBook_RAW_Data!F43),"",DaqBook_RAW_Data!F43)</f>
        <v/>
      </c>
      <c r="H53" s="167" t="str">
        <f>IF(ISBLANK(DaqBook_RAW_Data!G43),"",DaqBook_RAW_Data!G43)</f>
        <v/>
      </c>
      <c r="I53" s="167" t="str">
        <f>IF(ISBLANK(DaqBook_RAW_Data!H43),"",DaqBook_RAW_Data!H43)</f>
        <v/>
      </c>
      <c r="J53" s="167" t="str">
        <f>IF(ISBLANK(DaqBook_RAW_Data!I43),"",DaqBook_RAW_Data!I43)</f>
        <v/>
      </c>
      <c r="K53" s="167" t="str">
        <f>IF(ISBLANK(DaqBook_RAW_Data!J43),"",DaqBook_RAW_Data!J43)</f>
        <v/>
      </c>
      <c r="L53" s="167" t="str">
        <f>IF(ISBLANK(DaqBook_RAW_Data!K43),"",DaqBook_RAW_Data!K43)</f>
        <v/>
      </c>
      <c r="M53" s="167" t="str">
        <f>IF(ISBLANK(DaqBook_RAW_Data!L43),"",DaqBook_RAW_Data!L43)</f>
        <v/>
      </c>
      <c r="N53" s="167" t="str">
        <f>IF(ISBLANK(DaqBook_RAW_Data!M43),"",DaqBook_RAW_Data!M43)</f>
        <v/>
      </c>
      <c r="O53" s="167" t="str">
        <f>IF(ISBLANK(DaqBook_RAW_Data!N43),"",DaqBook_RAW_Data!N43)</f>
        <v/>
      </c>
      <c r="P53" s="167" t="str">
        <f>IF(ISBLANK(DaqBook_RAW_Data!O43),"",DaqBook_RAW_Data!O43)</f>
        <v/>
      </c>
    </row>
    <row r="54" spans="1:16" s="96" customFormat="1" x14ac:dyDescent="0.2">
      <c r="A54" s="145" t="e">
        <f t="shared" si="0"/>
        <v>#VALUE!</v>
      </c>
      <c r="B54" s="144" t="str">
        <f>IF(ISBLANK(DaqBook_RAW_Data!A44),"",TIMEVALUE(DaqBook_RAW_Data!A44))</f>
        <v/>
      </c>
      <c r="C54" s="167" t="str">
        <f>IF(ISBLANK(DaqBook_RAW_Data!B44),"",DaqBook_RAW_Data!B44)</f>
        <v/>
      </c>
      <c r="D54" s="167" t="str">
        <f>IF(ISBLANK(DaqBook_RAW_Data!C44),"",DaqBook_RAW_Data!C44)</f>
        <v/>
      </c>
      <c r="E54" s="167" t="str">
        <f>IF(ISBLANK(DaqBook_RAW_Data!D44),"",DaqBook_RAW_Data!D44)</f>
        <v/>
      </c>
      <c r="F54" s="167" t="str">
        <f>IF(ISBLANK(DaqBook_RAW_Data!E44),"",DaqBook_RAW_Data!E44)</f>
        <v/>
      </c>
      <c r="G54" s="167" t="str">
        <f>IF(ISBLANK(DaqBook_RAW_Data!F44),"",DaqBook_RAW_Data!F44)</f>
        <v/>
      </c>
      <c r="H54" s="167" t="str">
        <f>IF(ISBLANK(DaqBook_RAW_Data!G44),"",DaqBook_RAW_Data!G44)</f>
        <v/>
      </c>
      <c r="I54" s="167" t="str">
        <f>IF(ISBLANK(DaqBook_RAW_Data!H44),"",DaqBook_RAW_Data!H44)</f>
        <v/>
      </c>
      <c r="J54" s="167" t="str">
        <f>IF(ISBLANK(DaqBook_RAW_Data!I44),"",DaqBook_RAW_Data!I44)</f>
        <v/>
      </c>
      <c r="K54" s="167" t="str">
        <f>IF(ISBLANK(DaqBook_RAW_Data!J44),"",DaqBook_RAW_Data!J44)</f>
        <v/>
      </c>
      <c r="L54" s="167" t="str">
        <f>IF(ISBLANK(DaqBook_RAW_Data!K44),"",DaqBook_RAW_Data!K44)</f>
        <v/>
      </c>
      <c r="M54" s="167" t="str">
        <f>IF(ISBLANK(DaqBook_RAW_Data!L44),"",DaqBook_RAW_Data!L44)</f>
        <v/>
      </c>
      <c r="N54" s="167" t="str">
        <f>IF(ISBLANK(DaqBook_RAW_Data!M44),"",DaqBook_RAW_Data!M44)</f>
        <v/>
      </c>
      <c r="O54" s="167" t="str">
        <f>IF(ISBLANK(DaqBook_RAW_Data!N44),"",DaqBook_RAW_Data!N44)</f>
        <v/>
      </c>
      <c r="P54" s="167" t="str">
        <f>IF(ISBLANK(DaqBook_RAW_Data!O44),"",DaqBook_RAW_Data!O44)</f>
        <v/>
      </c>
    </row>
    <row r="55" spans="1:16" s="96" customFormat="1" x14ac:dyDescent="0.2">
      <c r="A55" s="145" t="e">
        <f t="shared" si="0"/>
        <v>#VALUE!</v>
      </c>
      <c r="B55" s="144" t="str">
        <f>IF(ISBLANK(DaqBook_RAW_Data!A45),"",TIMEVALUE(DaqBook_RAW_Data!A45))</f>
        <v/>
      </c>
      <c r="C55" s="167" t="str">
        <f>IF(ISBLANK(DaqBook_RAW_Data!B45),"",DaqBook_RAW_Data!B45)</f>
        <v/>
      </c>
      <c r="D55" s="167" t="str">
        <f>IF(ISBLANK(DaqBook_RAW_Data!C45),"",DaqBook_RAW_Data!C45)</f>
        <v/>
      </c>
      <c r="E55" s="167" t="str">
        <f>IF(ISBLANK(DaqBook_RAW_Data!D45),"",DaqBook_RAW_Data!D45)</f>
        <v/>
      </c>
      <c r="F55" s="167" t="str">
        <f>IF(ISBLANK(DaqBook_RAW_Data!E45),"",DaqBook_RAW_Data!E45)</f>
        <v/>
      </c>
      <c r="G55" s="167" t="str">
        <f>IF(ISBLANK(DaqBook_RAW_Data!F45),"",DaqBook_RAW_Data!F45)</f>
        <v/>
      </c>
      <c r="H55" s="167" t="str">
        <f>IF(ISBLANK(DaqBook_RAW_Data!G45),"",DaqBook_RAW_Data!G45)</f>
        <v/>
      </c>
      <c r="I55" s="167" t="str">
        <f>IF(ISBLANK(DaqBook_RAW_Data!H45),"",DaqBook_RAW_Data!H45)</f>
        <v/>
      </c>
      <c r="J55" s="167" t="str">
        <f>IF(ISBLANK(DaqBook_RAW_Data!I45),"",DaqBook_RAW_Data!I45)</f>
        <v/>
      </c>
      <c r="K55" s="167" t="str">
        <f>IF(ISBLANK(DaqBook_RAW_Data!J45),"",DaqBook_RAW_Data!J45)</f>
        <v/>
      </c>
      <c r="L55" s="167" t="str">
        <f>IF(ISBLANK(DaqBook_RAW_Data!K45),"",DaqBook_RAW_Data!K45)</f>
        <v/>
      </c>
      <c r="M55" s="167" t="str">
        <f>IF(ISBLANK(DaqBook_RAW_Data!L45),"",DaqBook_RAW_Data!L45)</f>
        <v/>
      </c>
      <c r="N55" s="167" t="str">
        <f>IF(ISBLANK(DaqBook_RAW_Data!M45),"",DaqBook_RAW_Data!M45)</f>
        <v/>
      </c>
      <c r="O55" s="167" t="str">
        <f>IF(ISBLANK(DaqBook_RAW_Data!N45),"",DaqBook_RAW_Data!N45)</f>
        <v/>
      </c>
      <c r="P55" s="167" t="str">
        <f>IF(ISBLANK(DaqBook_RAW_Data!O45),"",DaqBook_RAW_Data!O45)</f>
        <v/>
      </c>
    </row>
    <row r="56" spans="1:16" s="96" customFormat="1" x14ac:dyDescent="0.2">
      <c r="A56" s="145" t="e">
        <f t="shared" si="0"/>
        <v>#VALUE!</v>
      </c>
      <c r="B56" s="144" t="str">
        <f>IF(ISBLANK(DaqBook_RAW_Data!A46),"",TIMEVALUE(DaqBook_RAW_Data!A46))</f>
        <v/>
      </c>
      <c r="C56" s="167" t="str">
        <f>IF(ISBLANK(DaqBook_RAW_Data!B46),"",DaqBook_RAW_Data!B46)</f>
        <v/>
      </c>
      <c r="D56" s="167" t="str">
        <f>IF(ISBLANK(DaqBook_RAW_Data!C46),"",DaqBook_RAW_Data!C46)</f>
        <v/>
      </c>
      <c r="E56" s="167" t="str">
        <f>IF(ISBLANK(DaqBook_RAW_Data!D46),"",DaqBook_RAW_Data!D46)</f>
        <v/>
      </c>
      <c r="F56" s="167" t="str">
        <f>IF(ISBLANK(DaqBook_RAW_Data!E46),"",DaqBook_RAW_Data!E46)</f>
        <v/>
      </c>
      <c r="G56" s="167" t="str">
        <f>IF(ISBLANK(DaqBook_RAW_Data!F46),"",DaqBook_RAW_Data!F46)</f>
        <v/>
      </c>
      <c r="H56" s="167" t="str">
        <f>IF(ISBLANK(DaqBook_RAW_Data!G46),"",DaqBook_RAW_Data!G46)</f>
        <v/>
      </c>
      <c r="I56" s="167" t="str">
        <f>IF(ISBLANK(DaqBook_RAW_Data!H46),"",DaqBook_RAW_Data!H46)</f>
        <v/>
      </c>
      <c r="J56" s="167" t="str">
        <f>IF(ISBLANK(DaqBook_RAW_Data!I46),"",DaqBook_RAW_Data!I46)</f>
        <v/>
      </c>
      <c r="K56" s="167" t="str">
        <f>IF(ISBLANK(DaqBook_RAW_Data!J46),"",DaqBook_RAW_Data!J46)</f>
        <v/>
      </c>
      <c r="L56" s="167" t="str">
        <f>IF(ISBLANK(DaqBook_RAW_Data!K46),"",DaqBook_RAW_Data!K46)</f>
        <v/>
      </c>
      <c r="M56" s="167" t="str">
        <f>IF(ISBLANK(DaqBook_RAW_Data!L46),"",DaqBook_RAW_Data!L46)</f>
        <v/>
      </c>
      <c r="N56" s="167" t="str">
        <f>IF(ISBLANK(DaqBook_RAW_Data!M46),"",DaqBook_RAW_Data!M46)</f>
        <v/>
      </c>
      <c r="O56" s="167" t="str">
        <f>IF(ISBLANK(DaqBook_RAW_Data!N46),"",DaqBook_RAW_Data!N46)</f>
        <v/>
      </c>
      <c r="P56" s="167" t="str">
        <f>IF(ISBLANK(DaqBook_RAW_Data!O46),"",DaqBook_RAW_Data!O46)</f>
        <v/>
      </c>
    </row>
    <row r="57" spans="1:16" s="96" customFormat="1" x14ac:dyDescent="0.2">
      <c r="A57" s="145" t="e">
        <f t="shared" si="0"/>
        <v>#VALUE!</v>
      </c>
      <c r="B57" s="144" t="str">
        <f>IF(ISBLANK(DaqBook_RAW_Data!A47),"",TIMEVALUE(DaqBook_RAW_Data!A47))</f>
        <v/>
      </c>
      <c r="C57" s="167" t="str">
        <f>IF(ISBLANK(DaqBook_RAW_Data!B47),"",DaqBook_RAW_Data!B47)</f>
        <v/>
      </c>
      <c r="D57" s="167" t="str">
        <f>IF(ISBLANK(DaqBook_RAW_Data!C47),"",DaqBook_RAW_Data!C47)</f>
        <v/>
      </c>
      <c r="E57" s="167" t="str">
        <f>IF(ISBLANK(DaqBook_RAW_Data!D47),"",DaqBook_RAW_Data!D47)</f>
        <v/>
      </c>
      <c r="F57" s="167" t="str">
        <f>IF(ISBLANK(DaqBook_RAW_Data!E47),"",DaqBook_RAW_Data!E47)</f>
        <v/>
      </c>
      <c r="G57" s="167" t="str">
        <f>IF(ISBLANK(DaqBook_RAW_Data!F47),"",DaqBook_RAW_Data!F47)</f>
        <v/>
      </c>
      <c r="H57" s="167" t="str">
        <f>IF(ISBLANK(DaqBook_RAW_Data!G47),"",DaqBook_RAW_Data!G47)</f>
        <v/>
      </c>
      <c r="I57" s="167" t="str">
        <f>IF(ISBLANK(DaqBook_RAW_Data!H47),"",DaqBook_RAW_Data!H47)</f>
        <v/>
      </c>
      <c r="J57" s="167" t="str">
        <f>IF(ISBLANK(DaqBook_RAW_Data!I47),"",DaqBook_RAW_Data!I47)</f>
        <v/>
      </c>
      <c r="K57" s="167" t="str">
        <f>IF(ISBLANK(DaqBook_RAW_Data!J47),"",DaqBook_RAW_Data!J47)</f>
        <v/>
      </c>
      <c r="L57" s="167" t="str">
        <f>IF(ISBLANK(DaqBook_RAW_Data!K47),"",DaqBook_RAW_Data!K47)</f>
        <v/>
      </c>
      <c r="M57" s="167" t="str">
        <f>IF(ISBLANK(DaqBook_RAW_Data!L47),"",DaqBook_RAW_Data!L47)</f>
        <v/>
      </c>
      <c r="N57" s="167" t="str">
        <f>IF(ISBLANK(DaqBook_RAW_Data!M47),"",DaqBook_RAW_Data!M47)</f>
        <v/>
      </c>
      <c r="O57" s="167" t="str">
        <f>IF(ISBLANK(DaqBook_RAW_Data!N47),"",DaqBook_RAW_Data!N47)</f>
        <v/>
      </c>
      <c r="P57" s="167" t="str">
        <f>IF(ISBLANK(DaqBook_RAW_Data!O47),"",DaqBook_RAW_Data!O47)</f>
        <v/>
      </c>
    </row>
    <row r="58" spans="1:16" s="96" customFormat="1" x14ac:dyDescent="0.2">
      <c r="A58" s="145" t="e">
        <f t="shared" si="0"/>
        <v>#VALUE!</v>
      </c>
      <c r="B58" s="144" t="str">
        <f>IF(ISBLANK(DaqBook_RAW_Data!A48),"",TIMEVALUE(DaqBook_RAW_Data!A48))</f>
        <v/>
      </c>
      <c r="C58" s="167" t="str">
        <f>IF(ISBLANK(DaqBook_RAW_Data!B48),"",DaqBook_RAW_Data!B48)</f>
        <v/>
      </c>
      <c r="D58" s="167" t="str">
        <f>IF(ISBLANK(DaqBook_RAW_Data!C48),"",DaqBook_RAW_Data!C48)</f>
        <v/>
      </c>
      <c r="E58" s="167" t="str">
        <f>IF(ISBLANK(DaqBook_RAW_Data!D48),"",DaqBook_RAW_Data!D48)</f>
        <v/>
      </c>
      <c r="F58" s="167" t="str">
        <f>IF(ISBLANK(DaqBook_RAW_Data!E48),"",DaqBook_RAW_Data!E48)</f>
        <v/>
      </c>
      <c r="G58" s="167" t="str">
        <f>IF(ISBLANK(DaqBook_RAW_Data!F48),"",DaqBook_RAW_Data!F48)</f>
        <v/>
      </c>
      <c r="H58" s="167" t="str">
        <f>IF(ISBLANK(DaqBook_RAW_Data!G48),"",DaqBook_RAW_Data!G48)</f>
        <v/>
      </c>
      <c r="I58" s="167" t="str">
        <f>IF(ISBLANK(DaqBook_RAW_Data!H48),"",DaqBook_RAW_Data!H48)</f>
        <v/>
      </c>
      <c r="J58" s="167" t="str">
        <f>IF(ISBLANK(DaqBook_RAW_Data!I48),"",DaqBook_RAW_Data!I48)</f>
        <v/>
      </c>
      <c r="K58" s="167" t="str">
        <f>IF(ISBLANK(DaqBook_RAW_Data!J48),"",DaqBook_RAW_Data!J48)</f>
        <v/>
      </c>
      <c r="L58" s="167" t="str">
        <f>IF(ISBLANK(DaqBook_RAW_Data!K48),"",DaqBook_RAW_Data!K48)</f>
        <v/>
      </c>
      <c r="M58" s="167" t="str">
        <f>IF(ISBLANK(DaqBook_RAW_Data!L48),"",DaqBook_RAW_Data!L48)</f>
        <v/>
      </c>
      <c r="N58" s="167" t="str">
        <f>IF(ISBLANK(DaqBook_RAW_Data!M48),"",DaqBook_RAW_Data!M48)</f>
        <v/>
      </c>
      <c r="O58" s="167" t="str">
        <f>IF(ISBLANK(DaqBook_RAW_Data!N48),"",DaqBook_RAW_Data!N48)</f>
        <v/>
      </c>
      <c r="P58" s="167" t="str">
        <f>IF(ISBLANK(DaqBook_RAW_Data!O48),"",DaqBook_RAW_Data!O48)</f>
        <v/>
      </c>
    </row>
    <row r="59" spans="1:16" s="96" customFormat="1" x14ac:dyDescent="0.2">
      <c r="A59" s="145" t="e">
        <f t="shared" si="0"/>
        <v>#VALUE!</v>
      </c>
      <c r="B59" s="144" t="str">
        <f>IF(ISBLANK(DaqBook_RAW_Data!A49),"",TIMEVALUE(DaqBook_RAW_Data!A49))</f>
        <v/>
      </c>
      <c r="C59" s="167" t="str">
        <f>IF(ISBLANK(DaqBook_RAW_Data!B49),"",DaqBook_RAW_Data!B49)</f>
        <v/>
      </c>
      <c r="D59" s="167" t="str">
        <f>IF(ISBLANK(DaqBook_RAW_Data!C49),"",DaqBook_RAW_Data!C49)</f>
        <v/>
      </c>
      <c r="E59" s="167" t="str">
        <f>IF(ISBLANK(DaqBook_RAW_Data!D49),"",DaqBook_RAW_Data!D49)</f>
        <v/>
      </c>
      <c r="F59" s="167" t="str">
        <f>IF(ISBLANK(DaqBook_RAW_Data!E49),"",DaqBook_RAW_Data!E49)</f>
        <v/>
      </c>
      <c r="G59" s="167" t="str">
        <f>IF(ISBLANK(DaqBook_RAW_Data!F49),"",DaqBook_RAW_Data!F49)</f>
        <v/>
      </c>
      <c r="H59" s="167" t="str">
        <f>IF(ISBLANK(DaqBook_RAW_Data!G49),"",DaqBook_RAW_Data!G49)</f>
        <v/>
      </c>
      <c r="I59" s="167" t="str">
        <f>IF(ISBLANK(DaqBook_RAW_Data!H49),"",DaqBook_RAW_Data!H49)</f>
        <v/>
      </c>
      <c r="J59" s="167" t="str">
        <f>IF(ISBLANK(DaqBook_RAW_Data!I49),"",DaqBook_RAW_Data!I49)</f>
        <v/>
      </c>
      <c r="K59" s="167" t="str">
        <f>IF(ISBLANK(DaqBook_RAW_Data!J49),"",DaqBook_RAW_Data!J49)</f>
        <v/>
      </c>
      <c r="L59" s="167" t="str">
        <f>IF(ISBLANK(DaqBook_RAW_Data!K49),"",DaqBook_RAW_Data!K49)</f>
        <v/>
      </c>
      <c r="M59" s="167" t="str">
        <f>IF(ISBLANK(DaqBook_RAW_Data!L49),"",DaqBook_RAW_Data!L49)</f>
        <v/>
      </c>
      <c r="N59" s="167" t="str">
        <f>IF(ISBLANK(DaqBook_RAW_Data!M49),"",DaqBook_RAW_Data!M49)</f>
        <v/>
      </c>
      <c r="O59" s="167" t="str">
        <f>IF(ISBLANK(DaqBook_RAW_Data!N49),"",DaqBook_RAW_Data!N49)</f>
        <v/>
      </c>
      <c r="P59" s="167" t="str">
        <f>IF(ISBLANK(DaqBook_RAW_Data!O49),"",DaqBook_RAW_Data!O49)</f>
        <v/>
      </c>
    </row>
    <row r="60" spans="1:16" s="96" customFormat="1" x14ac:dyDescent="0.2">
      <c r="A60" s="145" t="e">
        <f t="shared" si="0"/>
        <v>#VALUE!</v>
      </c>
      <c r="B60" s="144" t="str">
        <f>IF(ISBLANK(DaqBook_RAW_Data!A50),"",TIMEVALUE(DaqBook_RAW_Data!A50))</f>
        <v/>
      </c>
      <c r="C60" s="167" t="str">
        <f>IF(ISBLANK(DaqBook_RAW_Data!B50),"",DaqBook_RAW_Data!B50)</f>
        <v/>
      </c>
      <c r="D60" s="167" t="str">
        <f>IF(ISBLANK(DaqBook_RAW_Data!C50),"",DaqBook_RAW_Data!C50)</f>
        <v/>
      </c>
      <c r="E60" s="167" t="str">
        <f>IF(ISBLANK(DaqBook_RAW_Data!D50),"",DaqBook_RAW_Data!D50)</f>
        <v/>
      </c>
      <c r="F60" s="167" t="str">
        <f>IF(ISBLANK(DaqBook_RAW_Data!E50),"",DaqBook_RAW_Data!E50)</f>
        <v/>
      </c>
      <c r="G60" s="167" t="str">
        <f>IF(ISBLANK(DaqBook_RAW_Data!F50),"",DaqBook_RAW_Data!F50)</f>
        <v/>
      </c>
      <c r="H60" s="167" t="str">
        <f>IF(ISBLANK(DaqBook_RAW_Data!G50),"",DaqBook_RAW_Data!G50)</f>
        <v/>
      </c>
      <c r="I60" s="167" t="str">
        <f>IF(ISBLANK(DaqBook_RAW_Data!H50),"",DaqBook_RAW_Data!H50)</f>
        <v/>
      </c>
      <c r="J60" s="167" t="str">
        <f>IF(ISBLANK(DaqBook_RAW_Data!I50),"",DaqBook_RAW_Data!I50)</f>
        <v/>
      </c>
      <c r="K60" s="167" t="str">
        <f>IF(ISBLANK(DaqBook_RAW_Data!J50),"",DaqBook_RAW_Data!J50)</f>
        <v/>
      </c>
      <c r="L60" s="167" t="str">
        <f>IF(ISBLANK(DaqBook_RAW_Data!K50),"",DaqBook_RAW_Data!K50)</f>
        <v/>
      </c>
      <c r="M60" s="167" t="str">
        <f>IF(ISBLANK(DaqBook_RAW_Data!L50),"",DaqBook_RAW_Data!L50)</f>
        <v/>
      </c>
      <c r="N60" s="167" t="str">
        <f>IF(ISBLANK(DaqBook_RAW_Data!M50),"",DaqBook_RAW_Data!M50)</f>
        <v/>
      </c>
      <c r="O60" s="167" t="str">
        <f>IF(ISBLANK(DaqBook_RAW_Data!N50),"",DaqBook_RAW_Data!N50)</f>
        <v/>
      </c>
      <c r="P60" s="167" t="str">
        <f>IF(ISBLANK(DaqBook_RAW_Data!O50),"",DaqBook_RAW_Data!O50)</f>
        <v/>
      </c>
    </row>
    <row r="61" spans="1:16" s="96" customFormat="1" x14ac:dyDescent="0.2">
      <c r="A61" s="145" t="e">
        <f t="shared" si="0"/>
        <v>#VALUE!</v>
      </c>
      <c r="B61" s="144" t="str">
        <f>IF(ISBLANK(DaqBook_RAW_Data!A51),"",TIMEVALUE(DaqBook_RAW_Data!A51))</f>
        <v/>
      </c>
      <c r="C61" s="167" t="str">
        <f>IF(ISBLANK(DaqBook_RAW_Data!B51),"",DaqBook_RAW_Data!B51)</f>
        <v/>
      </c>
      <c r="D61" s="167" t="str">
        <f>IF(ISBLANK(DaqBook_RAW_Data!C51),"",DaqBook_RAW_Data!C51)</f>
        <v/>
      </c>
      <c r="E61" s="167" t="str">
        <f>IF(ISBLANK(DaqBook_RAW_Data!D51),"",DaqBook_RAW_Data!D51)</f>
        <v/>
      </c>
      <c r="F61" s="167" t="str">
        <f>IF(ISBLANK(DaqBook_RAW_Data!E51),"",DaqBook_RAW_Data!E51)</f>
        <v/>
      </c>
      <c r="G61" s="167" t="str">
        <f>IF(ISBLANK(DaqBook_RAW_Data!F51),"",DaqBook_RAW_Data!F51)</f>
        <v/>
      </c>
      <c r="H61" s="167" t="str">
        <f>IF(ISBLANK(DaqBook_RAW_Data!G51),"",DaqBook_RAW_Data!G51)</f>
        <v/>
      </c>
      <c r="I61" s="167" t="str">
        <f>IF(ISBLANK(DaqBook_RAW_Data!H51),"",DaqBook_RAW_Data!H51)</f>
        <v/>
      </c>
      <c r="J61" s="167" t="str">
        <f>IF(ISBLANK(DaqBook_RAW_Data!I51),"",DaqBook_RAW_Data!I51)</f>
        <v/>
      </c>
      <c r="K61" s="167" t="str">
        <f>IF(ISBLANK(DaqBook_RAW_Data!J51),"",DaqBook_RAW_Data!J51)</f>
        <v/>
      </c>
      <c r="L61" s="167" t="str">
        <f>IF(ISBLANK(DaqBook_RAW_Data!K51),"",DaqBook_RAW_Data!K51)</f>
        <v/>
      </c>
      <c r="M61" s="167" t="str">
        <f>IF(ISBLANK(DaqBook_RAW_Data!L51),"",DaqBook_RAW_Data!L51)</f>
        <v/>
      </c>
      <c r="N61" s="167" t="str">
        <f>IF(ISBLANK(DaqBook_RAW_Data!M51),"",DaqBook_RAW_Data!M51)</f>
        <v/>
      </c>
      <c r="O61" s="167" t="str">
        <f>IF(ISBLANK(DaqBook_RAW_Data!N51),"",DaqBook_RAW_Data!N51)</f>
        <v/>
      </c>
      <c r="P61" s="167" t="str">
        <f>IF(ISBLANK(DaqBook_RAW_Data!O51),"",DaqBook_RAW_Data!O51)</f>
        <v/>
      </c>
    </row>
    <row r="62" spans="1:16" s="96" customFormat="1" x14ac:dyDescent="0.2">
      <c r="A62" s="145" t="e">
        <f t="shared" si="0"/>
        <v>#VALUE!</v>
      </c>
      <c r="B62" s="144" t="str">
        <f>IF(ISBLANK(DaqBook_RAW_Data!A52),"",TIMEVALUE(DaqBook_RAW_Data!A52))</f>
        <v/>
      </c>
      <c r="C62" s="167" t="str">
        <f>IF(ISBLANK(DaqBook_RAW_Data!B52),"",DaqBook_RAW_Data!B52)</f>
        <v/>
      </c>
      <c r="D62" s="167" t="str">
        <f>IF(ISBLANK(DaqBook_RAW_Data!C52),"",DaqBook_RAW_Data!C52)</f>
        <v/>
      </c>
      <c r="E62" s="167" t="str">
        <f>IF(ISBLANK(DaqBook_RAW_Data!D52),"",DaqBook_RAW_Data!D52)</f>
        <v/>
      </c>
      <c r="F62" s="167" t="str">
        <f>IF(ISBLANK(DaqBook_RAW_Data!E52),"",DaqBook_RAW_Data!E52)</f>
        <v/>
      </c>
      <c r="G62" s="167" t="str">
        <f>IF(ISBLANK(DaqBook_RAW_Data!F52),"",DaqBook_RAW_Data!F52)</f>
        <v/>
      </c>
      <c r="H62" s="167" t="str">
        <f>IF(ISBLANK(DaqBook_RAW_Data!G52),"",DaqBook_RAW_Data!G52)</f>
        <v/>
      </c>
      <c r="I62" s="167" t="str">
        <f>IF(ISBLANK(DaqBook_RAW_Data!H52),"",DaqBook_RAW_Data!H52)</f>
        <v/>
      </c>
      <c r="J62" s="167" t="str">
        <f>IF(ISBLANK(DaqBook_RAW_Data!I52),"",DaqBook_RAW_Data!I52)</f>
        <v/>
      </c>
      <c r="K62" s="167" t="str">
        <f>IF(ISBLANK(DaqBook_RAW_Data!J52),"",DaqBook_RAW_Data!J52)</f>
        <v/>
      </c>
      <c r="L62" s="167" t="str">
        <f>IF(ISBLANK(DaqBook_RAW_Data!K52),"",DaqBook_RAW_Data!K52)</f>
        <v/>
      </c>
      <c r="M62" s="167" t="str">
        <f>IF(ISBLANK(DaqBook_RAW_Data!L52),"",DaqBook_RAW_Data!L52)</f>
        <v/>
      </c>
      <c r="N62" s="167" t="str">
        <f>IF(ISBLANK(DaqBook_RAW_Data!M52),"",DaqBook_RAW_Data!M52)</f>
        <v/>
      </c>
      <c r="O62" s="167" t="str">
        <f>IF(ISBLANK(DaqBook_RAW_Data!N52),"",DaqBook_RAW_Data!N52)</f>
        <v/>
      </c>
      <c r="P62" s="167" t="str">
        <f>IF(ISBLANK(DaqBook_RAW_Data!O52),"",DaqBook_RAW_Data!O52)</f>
        <v/>
      </c>
    </row>
    <row r="63" spans="1:16" s="96" customFormat="1" x14ac:dyDescent="0.2">
      <c r="A63" s="145" t="e">
        <f t="shared" si="0"/>
        <v>#VALUE!</v>
      </c>
      <c r="B63" s="144" t="str">
        <f>IF(ISBLANK(DaqBook_RAW_Data!A53),"",TIMEVALUE(DaqBook_RAW_Data!A53))</f>
        <v/>
      </c>
      <c r="C63" s="167" t="str">
        <f>IF(ISBLANK(DaqBook_RAW_Data!B53),"",DaqBook_RAW_Data!B53)</f>
        <v/>
      </c>
      <c r="D63" s="167" t="str">
        <f>IF(ISBLANK(DaqBook_RAW_Data!C53),"",DaqBook_RAW_Data!C53)</f>
        <v/>
      </c>
      <c r="E63" s="167" t="str">
        <f>IF(ISBLANK(DaqBook_RAW_Data!D53),"",DaqBook_RAW_Data!D53)</f>
        <v/>
      </c>
      <c r="F63" s="167" t="str">
        <f>IF(ISBLANK(DaqBook_RAW_Data!E53),"",DaqBook_RAW_Data!E53)</f>
        <v/>
      </c>
      <c r="G63" s="167" t="str">
        <f>IF(ISBLANK(DaqBook_RAW_Data!F53),"",DaqBook_RAW_Data!F53)</f>
        <v/>
      </c>
      <c r="H63" s="167" t="str">
        <f>IF(ISBLANK(DaqBook_RAW_Data!G53),"",DaqBook_RAW_Data!G53)</f>
        <v/>
      </c>
      <c r="I63" s="167" t="str">
        <f>IF(ISBLANK(DaqBook_RAW_Data!H53),"",DaqBook_RAW_Data!H53)</f>
        <v/>
      </c>
      <c r="J63" s="167" t="str">
        <f>IF(ISBLANK(DaqBook_RAW_Data!I53),"",DaqBook_RAW_Data!I53)</f>
        <v/>
      </c>
      <c r="K63" s="167" t="str">
        <f>IF(ISBLANK(DaqBook_RAW_Data!J53),"",DaqBook_RAW_Data!J53)</f>
        <v/>
      </c>
      <c r="L63" s="167" t="str">
        <f>IF(ISBLANK(DaqBook_RAW_Data!K53),"",DaqBook_RAW_Data!K53)</f>
        <v/>
      </c>
      <c r="M63" s="167" t="str">
        <f>IF(ISBLANK(DaqBook_RAW_Data!L53),"",DaqBook_RAW_Data!L53)</f>
        <v/>
      </c>
      <c r="N63" s="167" t="str">
        <f>IF(ISBLANK(DaqBook_RAW_Data!M53),"",DaqBook_RAW_Data!M53)</f>
        <v/>
      </c>
      <c r="O63" s="167" t="str">
        <f>IF(ISBLANK(DaqBook_RAW_Data!N53),"",DaqBook_RAW_Data!N53)</f>
        <v/>
      </c>
      <c r="P63" s="167" t="str">
        <f>IF(ISBLANK(DaqBook_RAW_Data!O53),"",DaqBook_RAW_Data!O53)</f>
        <v/>
      </c>
    </row>
    <row r="64" spans="1:16" s="96" customFormat="1" x14ac:dyDescent="0.2">
      <c r="A64" s="145" t="e">
        <f t="shared" si="0"/>
        <v>#VALUE!</v>
      </c>
      <c r="B64" s="144" t="str">
        <f>IF(ISBLANK(DaqBook_RAW_Data!A54),"",TIMEVALUE(DaqBook_RAW_Data!A54))</f>
        <v/>
      </c>
      <c r="C64" s="167" t="str">
        <f>IF(ISBLANK(DaqBook_RAW_Data!B54),"",DaqBook_RAW_Data!B54)</f>
        <v/>
      </c>
      <c r="D64" s="167" t="str">
        <f>IF(ISBLANK(DaqBook_RAW_Data!C54),"",DaqBook_RAW_Data!C54)</f>
        <v/>
      </c>
      <c r="E64" s="167" t="str">
        <f>IF(ISBLANK(DaqBook_RAW_Data!D54),"",DaqBook_RAW_Data!D54)</f>
        <v/>
      </c>
      <c r="F64" s="167" t="str">
        <f>IF(ISBLANK(DaqBook_RAW_Data!E54),"",DaqBook_RAW_Data!E54)</f>
        <v/>
      </c>
      <c r="G64" s="167" t="str">
        <f>IF(ISBLANK(DaqBook_RAW_Data!F54),"",DaqBook_RAW_Data!F54)</f>
        <v/>
      </c>
      <c r="H64" s="167" t="str">
        <f>IF(ISBLANK(DaqBook_RAW_Data!G54),"",DaqBook_RAW_Data!G54)</f>
        <v/>
      </c>
      <c r="I64" s="167" t="str">
        <f>IF(ISBLANK(DaqBook_RAW_Data!H54),"",DaqBook_RAW_Data!H54)</f>
        <v/>
      </c>
      <c r="J64" s="167" t="str">
        <f>IF(ISBLANK(DaqBook_RAW_Data!I54),"",DaqBook_RAW_Data!I54)</f>
        <v/>
      </c>
      <c r="K64" s="167" t="str">
        <f>IF(ISBLANK(DaqBook_RAW_Data!J54),"",DaqBook_RAW_Data!J54)</f>
        <v/>
      </c>
      <c r="L64" s="167" t="str">
        <f>IF(ISBLANK(DaqBook_RAW_Data!K54),"",DaqBook_RAW_Data!K54)</f>
        <v/>
      </c>
      <c r="M64" s="167" t="str">
        <f>IF(ISBLANK(DaqBook_RAW_Data!L54),"",DaqBook_RAW_Data!L54)</f>
        <v/>
      </c>
      <c r="N64" s="167" t="str">
        <f>IF(ISBLANK(DaqBook_RAW_Data!M54),"",DaqBook_RAW_Data!M54)</f>
        <v/>
      </c>
      <c r="O64" s="167" t="str">
        <f>IF(ISBLANK(DaqBook_RAW_Data!N54),"",DaqBook_RAW_Data!N54)</f>
        <v/>
      </c>
      <c r="P64" s="167" t="str">
        <f>IF(ISBLANK(DaqBook_RAW_Data!O54),"",DaqBook_RAW_Data!O54)</f>
        <v/>
      </c>
    </row>
    <row r="65" spans="1:16" s="96" customFormat="1" x14ac:dyDescent="0.2">
      <c r="A65" s="145" t="e">
        <f t="shared" si="0"/>
        <v>#VALUE!</v>
      </c>
      <c r="B65" s="144" t="str">
        <f>IF(ISBLANK(DaqBook_RAW_Data!A55),"",TIMEVALUE(DaqBook_RAW_Data!A55))</f>
        <v/>
      </c>
      <c r="C65" s="167" t="str">
        <f>IF(ISBLANK(DaqBook_RAW_Data!B55),"",DaqBook_RAW_Data!B55)</f>
        <v/>
      </c>
      <c r="D65" s="167" t="str">
        <f>IF(ISBLANK(DaqBook_RAW_Data!C55),"",DaqBook_RAW_Data!C55)</f>
        <v/>
      </c>
      <c r="E65" s="167" t="str">
        <f>IF(ISBLANK(DaqBook_RAW_Data!D55),"",DaqBook_RAW_Data!D55)</f>
        <v/>
      </c>
      <c r="F65" s="167" t="str">
        <f>IF(ISBLANK(DaqBook_RAW_Data!E55),"",DaqBook_RAW_Data!E55)</f>
        <v/>
      </c>
      <c r="G65" s="167" t="str">
        <f>IF(ISBLANK(DaqBook_RAW_Data!F55),"",DaqBook_RAW_Data!F55)</f>
        <v/>
      </c>
      <c r="H65" s="167" t="str">
        <f>IF(ISBLANK(DaqBook_RAW_Data!G55),"",DaqBook_RAW_Data!G55)</f>
        <v/>
      </c>
      <c r="I65" s="167" t="str">
        <f>IF(ISBLANK(DaqBook_RAW_Data!H55),"",DaqBook_RAW_Data!H55)</f>
        <v/>
      </c>
      <c r="J65" s="167" t="str">
        <f>IF(ISBLANK(DaqBook_RAW_Data!I55),"",DaqBook_RAW_Data!I55)</f>
        <v/>
      </c>
      <c r="K65" s="167" t="str">
        <f>IF(ISBLANK(DaqBook_RAW_Data!J55),"",DaqBook_RAW_Data!J55)</f>
        <v/>
      </c>
      <c r="L65" s="167" t="str">
        <f>IF(ISBLANK(DaqBook_RAW_Data!K55),"",DaqBook_RAW_Data!K55)</f>
        <v/>
      </c>
      <c r="M65" s="167" t="str">
        <f>IF(ISBLANK(DaqBook_RAW_Data!L55),"",DaqBook_RAW_Data!L55)</f>
        <v/>
      </c>
      <c r="N65" s="167" t="str">
        <f>IF(ISBLANK(DaqBook_RAW_Data!M55),"",DaqBook_RAW_Data!M55)</f>
        <v/>
      </c>
      <c r="O65" s="167" t="str">
        <f>IF(ISBLANK(DaqBook_RAW_Data!N55),"",DaqBook_RAW_Data!N55)</f>
        <v/>
      </c>
      <c r="P65" s="167" t="str">
        <f>IF(ISBLANK(DaqBook_RAW_Data!O55),"",DaqBook_RAW_Data!O55)</f>
        <v/>
      </c>
    </row>
    <row r="66" spans="1:16" s="100" customFormat="1" x14ac:dyDescent="0.2">
      <c r="A66" s="99" t="e">
        <f t="shared" si="0"/>
        <v>#VALUE!</v>
      </c>
      <c r="B66" s="144" t="str">
        <f>IF(ISBLANK(DaqBook_RAW_Data!A56),"",TIMEVALUE(DaqBook_RAW_Data!A56))</f>
        <v/>
      </c>
      <c r="C66" s="167" t="str">
        <f>IF(ISBLANK(DaqBook_RAW_Data!B56),"",DaqBook_RAW_Data!B56)</f>
        <v/>
      </c>
      <c r="D66" s="167" t="str">
        <f>IF(ISBLANK(DaqBook_RAW_Data!C56),"",DaqBook_RAW_Data!C56)</f>
        <v/>
      </c>
      <c r="E66" s="167" t="str">
        <f>IF(ISBLANK(DaqBook_RAW_Data!D56),"",DaqBook_RAW_Data!D56)</f>
        <v/>
      </c>
      <c r="F66" s="167" t="str">
        <f>IF(ISBLANK(DaqBook_RAW_Data!E56),"",DaqBook_RAW_Data!E56)</f>
        <v/>
      </c>
      <c r="G66" s="167" t="str">
        <f>IF(ISBLANK(DaqBook_RAW_Data!F56),"",DaqBook_RAW_Data!F56)</f>
        <v/>
      </c>
      <c r="H66" s="167" t="str">
        <f>IF(ISBLANK(DaqBook_RAW_Data!G56),"",DaqBook_RAW_Data!G56)</f>
        <v/>
      </c>
      <c r="I66" s="167" t="str">
        <f>IF(ISBLANK(DaqBook_RAW_Data!H56),"",DaqBook_RAW_Data!H56)</f>
        <v/>
      </c>
      <c r="J66" s="167" t="str">
        <f>IF(ISBLANK(DaqBook_RAW_Data!I56),"",DaqBook_RAW_Data!I56)</f>
        <v/>
      </c>
      <c r="K66" s="167" t="str">
        <f>IF(ISBLANK(DaqBook_RAW_Data!J56),"",DaqBook_RAW_Data!J56)</f>
        <v/>
      </c>
      <c r="L66" s="167" t="str">
        <f>IF(ISBLANK(DaqBook_RAW_Data!K56),"",DaqBook_RAW_Data!K56)</f>
        <v/>
      </c>
      <c r="M66" s="167" t="str">
        <f>IF(ISBLANK(DaqBook_RAW_Data!L56),"",DaqBook_RAW_Data!L56)</f>
        <v/>
      </c>
      <c r="N66" s="167" t="str">
        <f>IF(ISBLANK(DaqBook_RAW_Data!M56),"",DaqBook_RAW_Data!M56)</f>
        <v/>
      </c>
      <c r="O66" s="167" t="str">
        <f>IF(ISBLANK(DaqBook_RAW_Data!N56),"",DaqBook_RAW_Data!N56)</f>
        <v/>
      </c>
      <c r="P66" s="167" t="str">
        <f>IF(ISBLANK(DaqBook_RAW_Data!O56),"",DaqBook_RAW_Data!O56)</f>
        <v/>
      </c>
    </row>
    <row r="67" spans="1:16" s="100" customFormat="1" x14ac:dyDescent="0.2">
      <c r="A67" s="99" t="e">
        <f t="shared" si="0"/>
        <v>#VALUE!</v>
      </c>
      <c r="B67" s="144" t="str">
        <f>IF(ISBLANK(DaqBook_RAW_Data!A57),"",TIMEVALUE(DaqBook_RAW_Data!A57))</f>
        <v/>
      </c>
      <c r="C67" s="167" t="str">
        <f>IF(ISBLANK(DaqBook_RAW_Data!B57),"",DaqBook_RAW_Data!B57)</f>
        <v/>
      </c>
      <c r="D67" s="167" t="str">
        <f>IF(ISBLANK(DaqBook_RAW_Data!C57),"",DaqBook_RAW_Data!C57)</f>
        <v/>
      </c>
      <c r="E67" s="167" t="str">
        <f>IF(ISBLANK(DaqBook_RAW_Data!D57),"",DaqBook_RAW_Data!D57)</f>
        <v/>
      </c>
      <c r="F67" s="167" t="str">
        <f>IF(ISBLANK(DaqBook_RAW_Data!E57),"",DaqBook_RAW_Data!E57)</f>
        <v/>
      </c>
      <c r="G67" s="167" t="str">
        <f>IF(ISBLANK(DaqBook_RAW_Data!F57),"",DaqBook_RAW_Data!F57)</f>
        <v/>
      </c>
      <c r="H67" s="167" t="str">
        <f>IF(ISBLANK(DaqBook_RAW_Data!G57),"",DaqBook_RAW_Data!G57)</f>
        <v/>
      </c>
      <c r="I67" s="167" t="str">
        <f>IF(ISBLANK(DaqBook_RAW_Data!H57),"",DaqBook_RAW_Data!H57)</f>
        <v/>
      </c>
      <c r="J67" s="167" t="str">
        <f>IF(ISBLANK(DaqBook_RAW_Data!I57),"",DaqBook_RAW_Data!I57)</f>
        <v/>
      </c>
      <c r="K67" s="167" t="str">
        <f>IF(ISBLANK(DaqBook_RAW_Data!J57),"",DaqBook_RAW_Data!J57)</f>
        <v/>
      </c>
      <c r="L67" s="167" t="str">
        <f>IF(ISBLANK(DaqBook_RAW_Data!K57),"",DaqBook_RAW_Data!K57)</f>
        <v/>
      </c>
      <c r="M67" s="167" t="str">
        <f>IF(ISBLANK(DaqBook_RAW_Data!L57),"",DaqBook_RAW_Data!L57)</f>
        <v/>
      </c>
      <c r="N67" s="167" t="str">
        <f>IF(ISBLANK(DaqBook_RAW_Data!M57),"",DaqBook_RAW_Data!M57)</f>
        <v/>
      </c>
      <c r="O67" s="167" t="str">
        <f>IF(ISBLANK(DaqBook_RAW_Data!N57),"",DaqBook_RAW_Data!N57)</f>
        <v/>
      </c>
      <c r="P67" s="167" t="str">
        <f>IF(ISBLANK(DaqBook_RAW_Data!O57),"",DaqBook_RAW_Data!O57)</f>
        <v/>
      </c>
    </row>
    <row r="68" spans="1:16" s="100" customFormat="1" x14ac:dyDescent="0.2">
      <c r="A68" s="99" t="e">
        <f t="shared" si="0"/>
        <v>#VALUE!</v>
      </c>
      <c r="B68" s="144" t="str">
        <f>IF(ISBLANK(DaqBook_RAW_Data!A58),"",TIMEVALUE(DaqBook_RAW_Data!A58))</f>
        <v/>
      </c>
      <c r="C68" s="167" t="str">
        <f>IF(ISBLANK(DaqBook_RAW_Data!B58),"",DaqBook_RAW_Data!B58)</f>
        <v/>
      </c>
      <c r="D68" s="167" t="str">
        <f>IF(ISBLANK(DaqBook_RAW_Data!C58),"",DaqBook_RAW_Data!C58)</f>
        <v/>
      </c>
      <c r="E68" s="167" t="str">
        <f>IF(ISBLANK(DaqBook_RAW_Data!D58),"",DaqBook_RAW_Data!D58)</f>
        <v/>
      </c>
      <c r="F68" s="167" t="str">
        <f>IF(ISBLANK(DaqBook_RAW_Data!E58),"",DaqBook_RAW_Data!E58)</f>
        <v/>
      </c>
      <c r="G68" s="167" t="str">
        <f>IF(ISBLANK(DaqBook_RAW_Data!F58),"",DaqBook_RAW_Data!F58)</f>
        <v/>
      </c>
      <c r="H68" s="167" t="str">
        <f>IF(ISBLANK(DaqBook_RAW_Data!G58),"",DaqBook_RAW_Data!G58)</f>
        <v/>
      </c>
      <c r="I68" s="167" t="str">
        <f>IF(ISBLANK(DaqBook_RAW_Data!H58),"",DaqBook_RAW_Data!H58)</f>
        <v/>
      </c>
      <c r="J68" s="167" t="str">
        <f>IF(ISBLANK(DaqBook_RAW_Data!I58),"",DaqBook_RAW_Data!I58)</f>
        <v/>
      </c>
      <c r="K68" s="167" t="str">
        <f>IF(ISBLANK(DaqBook_RAW_Data!J58),"",DaqBook_RAW_Data!J58)</f>
        <v/>
      </c>
      <c r="L68" s="167" t="str">
        <f>IF(ISBLANK(DaqBook_RAW_Data!K58),"",DaqBook_RAW_Data!K58)</f>
        <v/>
      </c>
      <c r="M68" s="167" t="str">
        <f>IF(ISBLANK(DaqBook_RAW_Data!L58),"",DaqBook_RAW_Data!L58)</f>
        <v/>
      </c>
      <c r="N68" s="167" t="str">
        <f>IF(ISBLANK(DaqBook_RAW_Data!M58),"",DaqBook_RAW_Data!M58)</f>
        <v/>
      </c>
      <c r="O68" s="167" t="str">
        <f>IF(ISBLANK(DaqBook_RAW_Data!N58),"",DaqBook_RAW_Data!N58)</f>
        <v/>
      </c>
      <c r="P68" s="167" t="str">
        <f>IF(ISBLANK(DaqBook_RAW_Data!O58),"",DaqBook_RAW_Data!O58)</f>
        <v/>
      </c>
    </row>
    <row r="69" spans="1:16" s="100" customFormat="1" x14ac:dyDescent="0.2">
      <c r="A69" s="99" t="e">
        <f t="shared" si="0"/>
        <v>#VALUE!</v>
      </c>
      <c r="B69" s="144" t="str">
        <f>IF(ISBLANK(DaqBook_RAW_Data!A59),"",TIMEVALUE(DaqBook_RAW_Data!A59))</f>
        <v/>
      </c>
      <c r="C69" s="167" t="str">
        <f>IF(ISBLANK(DaqBook_RAW_Data!B59),"",DaqBook_RAW_Data!B59)</f>
        <v/>
      </c>
      <c r="D69" s="167" t="str">
        <f>IF(ISBLANK(DaqBook_RAW_Data!C59),"",DaqBook_RAW_Data!C59)</f>
        <v/>
      </c>
      <c r="E69" s="167" t="str">
        <f>IF(ISBLANK(DaqBook_RAW_Data!D59),"",DaqBook_RAW_Data!D59)</f>
        <v/>
      </c>
      <c r="F69" s="167" t="str">
        <f>IF(ISBLANK(DaqBook_RAW_Data!E59),"",DaqBook_RAW_Data!E59)</f>
        <v/>
      </c>
      <c r="G69" s="167" t="str">
        <f>IF(ISBLANK(DaqBook_RAW_Data!F59),"",DaqBook_RAW_Data!F59)</f>
        <v/>
      </c>
      <c r="H69" s="167" t="str">
        <f>IF(ISBLANK(DaqBook_RAW_Data!G59),"",DaqBook_RAW_Data!G59)</f>
        <v/>
      </c>
      <c r="I69" s="167" t="str">
        <f>IF(ISBLANK(DaqBook_RAW_Data!H59),"",DaqBook_RAW_Data!H59)</f>
        <v/>
      </c>
      <c r="J69" s="167" t="str">
        <f>IF(ISBLANK(DaqBook_RAW_Data!I59),"",DaqBook_RAW_Data!I59)</f>
        <v/>
      </c>
      <c r="K69" s="167" t="str">
        <f>IF(ISBLANK(DaqBook_RAW_Data!J59),"",DaqBook_RAW_Data!J59)</f>
        <v/>
      </c>
      <c r="L69" s="167" t="str">
        <f>IF(ISBLANK(DaqBook_RAW_Data!K59),"",DaqBook_RAW_Data!K59)</f>
        <v/>
      </c>
      <c r="M69" s="167" t="str">
        <f>IF(ISBLANK(DaqBook_RAW_Data!L59),"",DaqBook_RAW_Data!L59)</f>
        <v/>
      </c>
      <c r="N69" s="167" t="str">
        <f>IF(ISBLANK(DaqBook_RAW_Data!M59),"",DaqBook_RAW_Data!M59)</f>
        <v/>
      </c>
      <c r="O69" s="167" t="str">
        <f>IF(ISBLANK(DaqBook_RAW_Data!N59),"",DaqBook_RAW_Data!N59)</f>
        <v/>
      </c>
      <c r="P69" s="167" t="str">
        <f>IF(ISBLANK(DaqBook_RAW_Data!O59),"",DaqBook_RAW_Data!O59)</f>
        <v/>
      </c>
    </row>
    <row r="70" spans="1:16" s="100" customFormat="1" x14ac:dyDescent="0.2">
      <c r="A70" s="99" t="e">
        <f t="shared" si="0"/>
        <v>#VALUE!</v>
      </c>
      <c r="B70" s="144" t="str">
        <f>IF(ISBLANK(DaqBook_RAW_Data!A60),"",TIMEVALUE(DaqBook_RAW_Data!A60))</f>
        <v/>
      </c>
      <c r="C70" s="167" t="str">
        <f>IF(ISBLANK(DaqBook_RAW_Data!B60),"",DaqBook_RAW_Data!B60)</f>
        <v/>
      </c>
      <c r="D70" s="167" t="str">
        <f>IF(ISBLANK(DaqBook_RAW_Data!C60),"",DaqBook_RAW_Data!C60)</f>
        <v/>
      </c>
      <c r="E70" s="167" t="str">
        <f>IF(ISBLANK(DaqBook_RAW_Data!D60),"",DaqBook_RAW_Data!D60)</f>
        <v/>
      </c>
      <c r="F70" s="167" t="str">
        <f>IF(ISBLANK(DaqBook_RAW_Data!E60),"",DaqBook_RAW_Data!E60)</f>
        <v/>
      </c>
      <c r="G70" s="167" t="str">
        <f>IF(ISBLANK(DaqBook_RAW_Data!F60),"",DaqBook_RAW_Data!F60)</f>
        <v/>
      </c>
      <c r="H70" s="167" t="str">
        <f>IF(ISBLANK(DaqBook_RAW_Data!G60),"",DaqBook_RAW_Data!G60)</f>
        <v/>
      </c>
      <c r="I70" s="167" t="str">
        <f>IF(ISBLANK(DaqBook_RAW_Data!H60),"",DaqBook_RAW_Data!H60)</f>
        <v/>
      </c>
      <c r="J70" s="167" t="str">
        <f>IF(ISBLANK(DaqBook_RAW_Data!I60),"",DaqBook_RAW_Data!I60)</f>
        <v/>
      </c>
      <c r="K70" s="167" t="str">
        <f>IF(ISBLANK(DaqBook_RAW_Data!J60),"",DaqBook_RAW_Data!J60)</f>
        <v/>
      </c>
      <c r="L70" s="167" t="str">
        <f>IF(ISBLANK(DaqBook_RAW_Data!K60),"",DaqBook_RAW_Data!K60)</f>
        <v/>
      </c>
      <c r="M70" s="167" t="str">
        <f>IF(ISBLANK(DaqBook_RAW_Data!L60),"",DaqBook_RAW_Data!L60)</f>
        <v/>
      </c>
      <c r="N70" s="167" t="str">
        <f>IF(ISBLANK(DaqBook_RAW_Data!M60),"",DaqBook_RAW_Data!M60)</f>
        <v/>
      </c>
      <c r="O70" s="167" t="str">
        <f>IF(ISBLANK(DaqBook_RAW_Data!N60),"",DaqBook_RAW_Data!N60)</f>
        <v/>
      </c>
      <c r="P70" s="167" t="str">
        <f>IF(ISBLANK(DaqBook_RAW_Data!O60),"",DaqBook_RAW_Data!O60)</f>
        <v/>
      </c>
    </row>
    <row r="71" spans="1:16" s="100" customFormat="1" x14ac:dyDescent="0.2">
      <c r="A71" s="99" t="e">
        <f t="shared" si="0"/>
        <v>#VALUE!</v>
      </c>
      <c r="B71" s="144" t="str">
        <f>IF(ISBLANK(DaqBook_RAW_Data!A61),"",TIMEVALUE(DaqBook_RAW_Data!A61))</f>
        <v/>
      </c>
      <c r="C71" s="167" t="str">
        <f>IF(ISBLANK(DaqBook_RAW_Data!B61),"",DaqBook_RAW_Data!B61)</f>
        <v/>
      </c>
      <c r="D71" s="167" t="str">
        <f>IF(ISBLANK(DaqBook_RAW_Data!C61),"",DaqBook_RAW_Data!C61)</f>
        <v/>
      </c>
      <c r="E71" s="167" t="str">
        <f>IF(ISBLANK(DaqBook_RAW_Data!D61),"",DaqBook_RAW_Data!D61)</f>
        <v/>
      </c>
      <c r="F71" s="167" t="str">
        <f>IF(ISBLANK(DaqBook_RAW_Data!E61),"",DaqBook_RAW_Data!E61)</f>
        <v/>
      </c>
      <c r="G71" s="167" t="str">
        <f>IF(ISBLANK(DaqBook_RAW_Data!F61),"",DaqBook_RAW_Data!F61)</f>
        <v/>
      </c>
      <c r="H71" s="167" t="str">
        <f>IF(ISBLANK(DaqBook_RAW_Data!G61),"",DaqBook_RAW_Data!G61)</f>
        <v/>
      </c>
      <c r="I71" s="167" t="str">
        <f>IF(ISBLANK(DaqBook_RAW_Data!H61),"",DaqBook_RAW_Data!H61)</f>
        <v/>
      </c>
      <c r="J71" s="167" t="str">
        <f>IF(ISBLANK(DaqBook_RAW_Data!I61),"",DaqBook_RAW_Data!I61)</f>
        <v/>
      </c>
      <c r="K71" s="167" t="str">
        <f>IF(ISBLANK(DaqBook_RAW_Data!J61),"",DaqBook_RAW_Data!J61)</f>
        <v/>
      </c>
      <c r="L71" s="167" t="str">
        <f>IF(ISBLANK(DaqBook_RAW_Data!K61),"",DaqBook_RAW_Data!K61)</f>
        <v/>
      </c>
      <c r="M71" s="167" t="str">
        <f>IF(ISBLANK(DaqBook_RAW_Data!L61),"",DaqBook_RAW_Data!L61)</f>
        <v/>
      </c>
      <c r="N71" s="167" t="str">
        <f>IF(ISBLANK(DaqBook_RAW_Data!M61),"",DaqBook_RAW_Data!M61)</f>
        <v/>
      </c>
      <c r="O71" s="167" t="str">
        <f>IF(ISBLANK(DaqBook_RAW_Data!N61),"",DaqBook_RAW_Data!N61)</f>
        <v/>
      </c>
      <c r="P71" s="167" t="str">
        <f>IF(ISBLANK(DaqBook_RAW_Data!O61),"",DaqBook_RAW_Data!O61)</f>
        <v/>
      </c>
    </row>
    <row r="72" spans="1:16" s="100" customFormat="1" x14ac:dyDescent="0.2">
      <c r="A72" s="99" t="e">
        <f t="shared" si="0"/>
        <v>#VALUE!</v>
      </c>
      <c r="B72" s="144" t="str">
        <f>IF(ISBLANK(DaqBook_RAW_Data!A62),"",TIMEVALUE(DaqBook_RAW_Data!A62))</f>
        <v/>
      </c>
      <c r="C72" s="167" t="str">
        <f>IF(ISBLANK(DaqBook_RAW_Data!B62),"",DaqBook_RAW_Data!B62)</f>
        <v/>
      </c>
      <c r="D72" s="167" t="str">
        <f>IF(ISBLANK(DaqBook_RAW_Data!C62),"",DaqBook_RAW_Data!C62)</f>
        <v/>
      </c>
      <c r="E72" s="167" t="str">
        <f>IF(ISBLANK(DaqBook_RAW_Data!D62),"",DaqBook_RAW_Data!D62)</f>
        <v/>
      </c>
      <c r="F72" s="167" t="str">
        <f>IF(ISBLANK(DaqBook_RAW_Data!E62),"",DaqBook_RAW_Data!E62)</f>
        <v/>
      </c>
      <c r="G72" s="167" t="str">
        <f>IF(ISBLANK(DaqBook_RAW_Data!F62),"",DaqBook_RAW_Data!F62)</f>
        <v/>
      </c>
      <c r="H72" s="167" t="str">
        <f>IF(ISBLANK(DaqBook_RAW_Data!G62),"",DaqBook_RAW_Data!G62)</f>
        <v/>
      </c>
      <c r="I72" s="167" t="str">
        <f>IF(ISBLANK(DaqBook_RAW_Data!H62),"",DaqBook_RAW_Data!H62)</f>
        <v/>
      </c>
      <c r="J72" s="167" t="str">
        <f>IF(ISBLANK(DaqBook_RAW_Data!I62),"",DaqBook_RAW_Data!I62)</f>
        <v/>
      </c>
      <c r="K72" s="167" t="str">
        <f>IF(ISBLANK(DaqBook_RAW_Data!J62),"",DaqBook_RAW_Data!J62)</f>
        <v/>
      </c>
      <c r="L72" s="167" t="str">
        <f>IF(ISBLANK(DaqBook_RAW_Data!K62),"",DaqBook_RAW_Data!K62)</f>
        <v/>
      </c>
      <c r="M72" s="167" t="str">
        <f>IF(ISBLANK(DaqBook_RAW_Data!L62),"",DaqBook_RAW_Data!L62)</f>
        <v/>
      </c>
      <c r="N72" s="167" t="str">
        <f>IF(ISBLANK(DaqBook_RAW_Data!M62),"",DaqBook_RAW_Data!M62)</f>
        <v/>
      </c>
      <c r="O72" s="167" t="str">
        <f>IF(ISBLANK(DaqBook_RAW_Data!N62),"",DaqBook_RAW_Data!N62)</f>
        <v/>
      </c>
      <c r="P72" s="167" t="str">
        <f>IF(ISBLANK(DaqBook_RAW_Data!O62),"",DaqBook_RAW_Data!O62)</f>
        <v/>
      </c>
    </row>
    <row r="73" spans="1:16" s="100" customFormat="1" x14ac:dyDescent="0.2">
      <c r="A73" s="99" t="e">
        <f t="shared" si="0"/>
        <v>#VALUE!</v>
      </c>
      <c r="B73" s="144" t="str">
        <f>IF(ISBLANK(DaqBook_RAW_Data!A63),"",TIMEVALUE(DaqBook_RAW_Data!A63))</f>
        <v/>
      </c>
      <c r="C73" s="167" t="str">
        <f>IF(ISBLANK(DaqBook_RAW_Data!B63),"",DaqBook_RAW_Data!B63)</f>
        <v/>
      </c>
      <c r="D73" s="167" t="str">
        <f>IF(ISBLANK(DaqBook_RAW_Data!C63),"",DaqBook_RAW_Data!C63)</f>
        <v/>
      </c>
      <c r="E73" s="167" t="str">
        <f>IF(ISBLANK(DaqBook_RAW_Data!D63),"",DaqBook_RAW_Data!D63)</f>
        <v/>
      </c>
      <c r="F73" s="167" t="str">
        <f>IF(ISBLANK(DaqBook_RAW_Data!E63),"",DaqBook_RAW_Data!E63)</f>
        <v/>
      </c>
      <c r="G73" s="167" t="str">
        <f>IF(ISBLANK(DaqBook_RAW_Data!F63),"",DaqBook_RAW_Data!F63)</f>
        <v/>
      </c>
      <c r="H73" s="167" t="str">
        <f>IF(ISBLANK(DaqBook_RAW_Data!G63),"",DaqBook_RAW_Data!G63)</f>
        <v/>
      </c>
      <c r="I73" s="167" t="str">
        <f>IF(ISBLANK(DaqBook_RAW_Data!H63),"",DaqBook_RAW_Data!H63)</f>
        <v/>
      </c>
      <c r="J73" s="167" t="str">
        <f>IF(ISBLANK(DaqBook_RAW_Data!I63),"",DaqBook_RAW_Data!I63)</f>
        <v/>
      </c>
      <c r="K73" s="167" t="str">
        <f>IF(ISBLANK(DaqBook_RAW_Data!J63),"",DaqBook_RAW_Data!J63)</f>
        <v/>
      </c>
      <c r="L73" s="167" t="str">
        <f>IF(ISBLANK(DaqBook_RAW_Data!K63),"",DaqBook_RAW_Data!K63)</f>
        <v/>
      </c>
      <c r="M73" s="167" t="str">
        <f>IF(ISBLANK(DaqBook_RAW_Data!L63),"",DaqBook_RAW_Data!L63)</f>
        <v/>
      </c>
      <c r="N73" s="167" t="str">
        <f>IF(ISBLANK(DaqBook_RAW_Data!M63),"",DaqBook_RAW_Data!M63)</f>
        <v/>
      </c>
      <c r="O73" s="167" t="str">
        <f>IF(ISBLANK(DaqBook_RAW_Data!N63),"",DaqBook_RAW_Data!N63)</f>
        <v/>
      </c>
      <c r="P73" s="167" t="str">
        <f>IF(ISBLANK(DaqBook_RAW_Data!O63),"",DaqBook_RAW_Data!O63)</f>
        <v/>
      </c>
    </row>
    <row r="74" spans="1:16" s="100" customFormat="1" x14ac:dyDescent="0.2">
      <c r="A74" s="99" t="e">
        <f t="shared" si="0"/>
        <v>#VALUE!</v>
      </c>
      <c r="B74" s="144" t="str">
        <f>IF(ISBLANK(DaqBook_RAW_Data!A64),"",TIMEVALUE(DaqBook_RAW_Data!A64))</f>
        <v/>
      </c>
      <c r="C74" s="167" t="str">
        <f>IF(ISBLANK(DaqBook_RAW_Data!B64),"",DaqBook_RAW_Data!B64)</f>
        <v/>
      </c>
      <c r="D74" s="167" t="str">
        <f>IF(ISBLANK(DaqBook_RAW_Data!C64),"",DaqBook_RAW_Data!C64)</f>
        <v/>
      </c>
      <c r="E74" s="167" t="str">
        <f>IF(ISBLANK(DaqBook_RAW_Data!D64),"",DaqBook_RAW_Data!D64)</f>
        <v/>
      </c>
      <c r="F74" s="167" t="str">
        <f>IF(ISBLANK(DaqBook_RAW_Data!E64),"",DaqBook_RAW_Data!E64)</f>
        <v/>
      </c>
      <c r="G74" s="167" t="str">
        <f>IF(ISBLANK(DaqBook_RAW_Data!F64),"",DaqBook_RAW_Data!F64)</f>
        <v/>
      </c>
      <c r="H74" s="167" t="str">
        <f>IF(ISBLANK(DaqBook_RAW_Data!G64),"",DaqBook_RAW_Data!G64)</f>
        <v/>
      </c>
      <c r="I74" s="167" t="str">
        <f>IF(ISBLANK(DaqBook_RAW_Data!H64),"",DaqBook_RAW_Data!H64)</f>
        <v/>
      </c>
      <c r="J74" s="167" t="str">
        <f>IF(ISBLANK(DaqBook_RAW_Data!I64),"",DaqBook_RAW_Data!I64)</f>
        <v/>
      </c>
      <c r="K74" s="167" t="str">
        <f>IF(ISBLANK(DaqBook_RAW_Data!J64),"",DaqBook_RAW_Data!J64)</f>
        <v/>
      </c>
      <c r="L74" s="167" t="str">
        <f>IF(ISBLANK(DaqBook_RAW_Data!K64),"",DaqBook_RAW_Data!K64)</f>
        <v/>
      </c>
      <c r="M74" s="167" t="str">
        <f>IF(ISBLANK(DaqBook_RAW_Data!L64),"",DaqBook_RAW_Data!L64)</f>
        <v/>
      </c>
      <c r="N74" s="167" t="str">
        <f>IF(ISBLANK(DaqBook_RAW_Data!M64),"",DaqBook_RAW_Data!M64)</f>
        <v/>
      </c>
      <c r="O74" s="167" t="str">
        <f>IF(ISBLANK(DaqBook_RAW_Data!N64),"",DaqBook_RAW_Data!N64)</f>
        <v/>
      </c>
      <c r="P74" s="167" t="str">
        <f>IF(ISBLANK(DaqBook_RAW_Data!O64),"",DaqBook_RAW_Data!O64)</f>
        <v/>
      </c>
    </row>
    <row r="75" spans="1:16" s="100" customFormat="1" x14ac:dyDescent="0.2">
      <c r="A75" s="99" t="e">
        <f t="shared" si="0"/>
        <v>#VALUE!</v>
      </c>
      <c r="B75" s="144" t="str">
        <f>IF(ISBLANK(DaqBook_RAW_Data!A65),"",TIMEVALUE(DaqBook_RAW_Data!A65))</f>
        <v/>
      </c>
      <c r="C75" s="167" t="str">
        <f>IF(ISBLANK(DaqBook_RAW_Data!B65),"",DaqBook_RAW_Data!B65)</f>
        <v/>
      </c>
      <c r="D75" s="167" t="str">
        <f>IF(ISBLANK(DaqBook_RAW_Data!C65),"",DaqBook_RAW_Data!C65)</f>
        <v/>
      </c>
      <c r="E75" s="167" t="str">
        <f>IF(ISBLANK(DaqBook_RAW_Data!D65),"",DaqBook_RAW_Data!D65)</f>
        <v/>
      </c>
      <c r="F75" s="167" t="str">
        <f>IF(ISBLANK(DaqBook_RAW_Data!E65),"",DaqBook_RAW_Data!E65)</f>
        <v/>
      </c>
      <c r="G75" s="167" t="str">
        <f>IF(ISBLANK(DaqBook_RAW_Data!F65),"",DaqBook_RAW_Data!F65)</f>
        <v/>
      </c>
      <c r="H75" s="167" t="str">
        <f>IF(ISBLANK(DaqBook_RAW_Data!G65),"",DaqBook_RAW_Data!G65)</f>
        <v/>
      </c>
      <c r="I75" s="167" t="str">
        <f>IF(ISBLANK(DaqBook_RAW_Data!H65),"",DaqBook_RAW_Data!H65)</f>
        <v/>
      </c>
      <c r="J75" s="167" t="str">
        <f>IF(ISBLANK(DaqBook_RAW_Data!I65),"",DaqBook_RAW_Data!I65)</f>
        <v/>
      </c>
      <c r="K75" s="167" t="str">
        <f>IF(ISBLANK(DaqBook_RAW_Data!J65),"",DaqBook_RAW_Data!J65)</f>
        <v/>
      </c>
      <c r="L75" s="167" t="str">
        <f>IF(ISBLANK(DaqBook_RAW_Data!K65),"",DaqBook_RAW_Data!K65)</f>
        <v/>
      </c>
      <c r="M75" s="167" t="str">
        <f>IF(ISBLANK(DaqBook_RAW_Data!L65),"",DaqBook_RAW_Data!L65)</f>
        <v/>
      </c>
      <c r="N75" s="167" t="str">
        <f>IF(ISBLANK(DaqBook_RAW_Data!M65),"",DaqBook_RAW_Data!M65)</f>
        <v/>
      </c>
      <c r="O75" s="167" t="str">
        <f>IF(ISBLANK(DaqBook_RAW_Data!N65),"",DaqBook_RAW_Data!N65)</f>
        <v/>
      </c>
      <c r="P75" s="167" t="str">
        <f>IF(ISBLANK(DaqBook_RAW_Data!O65),"",DaqBook_RAW_Data!O65)</f>
        <v/>
      </c>
    </row>
    <row r="76" spans="1:16" s="100" customFormat="1" x14ac:dyDescent="0.2">
      <c r="A76" s="101" t="e">
        <f t="shared" si="0"/>
        <v>#VALUE!</v>
      </c>
      <c r="B76" s="144" t="str">
        <f>IF(ISBLANK(DaqBook_RAW_Data!A66),"",TIMEVALUE(DaqBook_RAW_Data!A66))</f>
        <v/>
      </c>
      <c r="C76" s="167" t="str">
        <f>IF(ISBLANK(DaqBook_RAW_Data!B66),"",DaqBook_RAW_Data!B66)</f>
        <v/>
      </c>
      <c r="D76" s="167" t="str">
        <f>IF(ISBLANK(DaqBook_RAW_Data!C66),"",DaqBook_RAW_Data!C66)</f>
        <v/>
      </c>
      <c r="E76" s="167" t="str">
        <f>IF(ISBLANK(DaqBook_RAW_Data!D66),"",DaqBook_RAW_Data!D66)</f>
        <v/>
      </c>
      <c r="F76" s="167" t="str">
        <f>IF(ISBLANK(DaqBook_RAW_Data!E66),"",DaqBook_RAW_Data!E66)</f>
        <v/>
      </c>
      <c r="G76" s="167" t="str">
        <f>IF(ISBLANK(DaqBook_RAW_Data!F66),"",DaqBook_RAW_Data!F66)</f>
        <v/>
      </c>
      <c r="H76" s="167" t="str">
        <f>IF(ISBLANK(DaqBook_RAW_Data!G66),"",DaqBook_RAW_Data!G66)</f>
        <v/>
      </c>
      <c r="I76" s="167" t="str">
        <f>IF(ISBLANK(DaqBook_RAW_Data!H66),"",DaqBook_RAW_Data!H66)</f>
        <v/>
      </c>
      <c r="J76" s="167" t="str">
        <f>IF(ISBLANK(DaqBook_RAW_Data!I66),"",DaqBook_RAW_Data!I66)</f>
        <v/>
      </c>
      <c r="K76" s="167" t="str">
        <f>IF(ISBLANK(DaqBook_RAW_Data!J66),"",DaqBook_RAW_Data!J66)</f>
        <v/>
      </c>
      <c r="L76" s="167" t="str">
        <f>IF(ISBLANK(DaqBook_RAW_Data!K66),"",DaqBook_RAW_Data!K66)</f>
        <v/>
      </c>
      <c r="M76" s="167" t="str">
        <f>IF(ISBLANK(DaqBook_RAW_Data!L66),"",DaqBook_RAW_Data!L66)</f>
        <v/>
      </c>
      <c r="N76" s="167" t="str">
        <f>IF(ISBLANK(DaqBook_RAW_Data!M66),"",DaqBook_RAW_Data!M66)</f>
        <v/>
      </c>
      <c r="O76" s="167" t="str">
        <f>IF(ISBLANK(DaqBook_RAW_Data!N66),"",DaqBook_RAW_Data!N66)</f>
        <v/>
      </c>
      <c r="P76" s="167" t="str">
        <f>IF(ISBLANK(DaqBook_RAW_Data!O66),"",DaqBook_RAW_Data!O66)</f>
        <v/>
      </c>
    </row>
    <row r="77" spans="1:16" s="100" customFormat="1" x14ac:dyDescent="0.2">
      <c r="A77" s="101" t="e">
        <f t="shared" si="0"/>
        <v>#VALUE!</v>
      </c>
      <c r="B77" s="144" t="str">
        <f>IF(ISBLANK(DaqBook_RAW_Data!A67),"",TIMEVALUE(DaqBook_RAW_Data!A67))</f>
        <v/>
      </c>
      <c r="C77" s="167" t="str">
        <f>IF(ISBLANK(DaqBook_RAW_Data!B67),"",DaqBook_RAW_Data!B67)</f>
        <v/>
      </c>
      <c r="D77" s="167" t="str">
        <f>IF(ISBLANK(DaqBook_RAW_Data!C67),"",DaqBook_RAW_Data!C67)</f>
        <v/>
      </c>
      <c r="E77" s="167" t="str">
        <f>IF(ISBLANK(DaqBook_RAW_Data!D67),"",DaqBook_RAW_Data!D67)</f>
        <v/>
      </c>
      <c r="F77" s="167" t="str">
        <f>IF(ISBLANK(DaqBook_RAW_Data!E67),"",DaqBook_RAW_Data!E67)</f>
        <v/>
      </c>
      <c r="G77" s="167" t="str">
        <f>IF(ISBLANK(DaqBook_RAW_Data!F67),"",DaqBook_RAW_Data!F67)</f>
        <v/>
      </c>
      <c r="H77" s="167" t="str">
        <f>IF(ISBLANK(DaqBook_RAW_Data!G67),"",DaqBook_RAW_Data!G67)</f>
        <v/>
      </c>
      <c r="I77" s="167" t="str">
        <f>IF(ISBLANK(DaqBook_RAW_Data!H67),"",DaqBook_RAW_Data!H67)</f>
        <v/>
      </c>
      <c r="J77" s="167" t="str">
        <f>IF(ISBLANK(DaqBook_RAW_Data!I67),"",DaqBook_RAW_Data!I67)</f>
        <v/>
      </c>
      <c r="K77" s="167" t="str">
        <f>IF(ISBLANK(DaqBook_RAW_Data!J67),"",DaqBook_RAW_Data!J67)</f>
        <v/>
      </c>
      <c r="L77" s="167" t="str">
        <f>IF(ISBLANK(DaqBook_RAW_Data!K67),"",DaqBook_RAW_Data!K67)</f>
        <v/>
      </c>
      <c r="M77" s="167" t="str">
        <f>IF(ISBLANK(DaqBook_RAW_Data!L67),"",DaqBook_RAW_Data!L67)</f>
        <v/>
      </c>
      <c r="N77" s="167" t="str">
        <f>IF(ISBLANK(DaqBook_RAW_Data!M67),"",DaqBook_RAW_Data!M67)</f>
        <v/>
      </c>
      <c r="O77" s="167" t="str">
        <f>IF(ISBLANK(DaqBook_RAW_Data!N67),"",DaqBook_RAW_Data!N67)</f>
        <v/>
      </c>
      <c r="P77" s="167" t="str">
        <f>IF(ISBLANK(DaqBook_RAW_Data!O67),"",DaqBook_RAW_Data!O67)</f>
        <v/>
      </c>
    </row>
    <row r="78" spans="1:16" s="100" customFormat="1" x14ac:dyDescent="0.2">
      <c r="A78" s="101" t="e">
        <f t="shared" si="0"/>
        <v>#VALUE!</v>
      </c>
      <c r="B78" s="144" t="str">
        <f>IF(ISBLANK(DaqBook_RAW_Data!A68),"",TIMEVALUE(DaqBook_RAW_Data!A68))</f>
        <v/>
      </c>
      <c r="C78" s="167" t="str">
        <f>IF(ISBLANK(DaqBook_RAW_Data!B68),"",DaqBook_RAW_Data!B68)</f>
        <v/>
      </c>
      <c r="D78" s="167" t="str">
        <f>IF(ISBLANK(DaqBook_RAW_Data!C68),"",DaqBook_RAW_Data!C68)</f>
        <v/>
      </c>
      <c r="E78" s="167" t="str">
        <f>IF(ISBLANK(DaqBook_RAW_Data!D68),"",DaqBook_RAW_Data!D68)</f>
        <v/>
      </c>
      <c r="F78" s="167" t="str">
        <f>IF(ISBLANK(DaqBook_RAW_Data!E68),"",DaqBook_RAW_Data!E68)</f>
        <v/>
      </c>
      <c r="G78" s="167" t="str">
        <f>IF(ISBLANK(DaqBook_RAW_Data!F68),"",DaqBook_RAW_Data!F68)</f>
        <v/>
      </c>
      <c r="H78" s="167" t="str">
        <f>IF(ISBLANK(DaqBook_RAW_Data!G68),"",DaqBook_RAW_Data!G68)</f>
        <v/>
      </c>
      <c r="I78" s="167" t="str">
        <f>IF(ISBLANK(DaqBook_RAW_Data!H68),"",DaqBook_RAW_Data!H68)</f>
        <v/>
      </c>
      <c r="J78" s="167" t="str">
        <f>IF(ISBLANK(DaqBook_RAW_Data!I68),"",DaqBook_RAW_Data!I68)</f>
        <v/>
      </c>
      <c r="K78" s="167" t="str">
        <f>IF(ISBLANK(DaqBook_RAW_Data!J68),"",DaqBook_RAW_Data!J68)</f>
        <v/>
      </c>
      <c r="L78" s="167" t="str">
        <f>IF(ISBLANK(DaqBook_RAW_Data!K68),"",DaqBook_RAW_Data!K68)</f>
        <v/>
      </c>
      <c r="M78" s="167" t="str">
        <f>IF(ISBLANK(DaqBook_RAW_Data!L68),"",DaqBook_RAW_Data!L68)</f>
        <v/>
      </c>
      <c r="N78" s="167" t="str">
        <f>IF(ISBLANK(DaqBook_RAW_Data!M68),"",DaqBook_RAW_Data!M68)</f>
        <v/>
      </c>
      <c r="O78" s="167" t="str">
        <f>IF(ISBLANK(DaqBook_RAW_Data!N68),"",DaqBook_RAW_Data!N68)</f>
        <v/>
      </c>
      <c r="P78" s="167" t="str">
        <f>IF(ISBLANK(DaqBook_RAW_Data!O68),"",DaqBook_RAW_Data!O68)</f>
        <v/>
      </c>
    </row>
    <row r="79" spans="1:16" s="100" customFormat="1" x14ac:dyDescent="0.2">
      <c r="A79" s="101" t="e">
        <f t="shared" ref="A79:A142" si="1">HOUR(B79)&amp;":"&amp;MINUTE(B79)</f>
        <v>#VALUE!</v>
      </c>
      <c r="B79" s="144" t="str">
        <f>IF(ISBLANK(DaqBook_RAW_Data!A69),"",TIMEVALUE(DaqBook_RAW_Data!A69))</f>
        <v/>
      </c>
      <c r="C79" s="167" t="str">
        <f>IF(ISBLANK(DaqBook_RAW_Data!B69),"",DaqBook_RAW_Data!B69)</f>
        <v/>
      </c>
      <c r="D79" s="167" t="str">
        <f>IF(ISBLANK(DaqBook_RAW_Data!C69),"",DaqBook_RAW_Data!C69)</f>
        <v/>
      </c>
      <c r="E79" s="167" t="str">
        <f>IF(ISBLANK(DaqBook_RAW_Data!D69),"",DaqBook_RAW_Data!D69)</f>
        <v/>
      </c>
      <c r="F79" s="167" t="str">
        <f>IF(ISBLANK(DaqBook_RAW_Data!E69),"",DaqBook_RAW_Data!E69)</f>
        <v/>
      </c>
      <c r="G79" s="167" t="str">
        <f>IF(ISBLANK(DaqBook_RAW_Data!F69),"",DaqBook_RAW_Data!F69)</f>
        <v/>
      </c>
      <c r="H79" s="167" t="str">
        <f>IF(ISBLANK(DaqBook_RAW_Data!G69),"",DaqBook_RAW_Data!G69)</f>
        <v/>
      </c>
      <c r="I79" s="167" t="str">
        <f>IF(ISBLANK(DaqBook_RAW_Data!H69),"",DaqBook_RAW_Data!H69)</f>
        <v/>
      </c>
      <c r="J79" s="167" t="str">
        <f>IF(ISBLANK(DaqBook_RAW_Data!I69),"",DaqBook_RAW_Data!I69)</f>
        <v/>
      </c>
      <c r="K79" s="167" t="str">
        <f>IF(ISBLANK(DaqBook_RAW_Data!J69),"",DaqBook_RAW_Data!J69)</f>
        <v/>
      </c>
      <c r="L79" s="167" t="str">
        <f>IF(ISBLANK(DaqBook_RAW_Data!K69),"",DaqBook_RAW_Data!K69)</f>
        <v/>
      </c>
      <c r="M79" s="167" t="str">
        <f>IF(ISBLANK(DaqBook_RAW_Data!L69),"",DaqBook_RAW_Data!L69)</f>
        <v/>
      </c>
      <c r="N79" s="167" t="str">
        <f>IF(ISBLANK(DaqBook_RAW_Data!M69),"",DaqBook_RAW_Data!M69)</f>
        <v/>
      </c>
      <c r="O79" s="167" t="str">
        <f>IF(ISBLANK(DaqBook_RAW_Data!N69),"",DaqBook_RAW_Data!N69)</f>
        <v/>
      </c>
      <c r="P79" s="167" t="str">
        <f>IF(ISBLANK(DaqBook_RAW_Data!O69),"",DaqBook_RAW_Data!O69)</f>
        <v/>
      </c>
    </row>
    <row r="80" spans="1:16" s="100" customFormat="1" x14ac:dyDescent="0.2">
      <c r="A80" s="101" t="e">
        <f t="shared" si="1"/>
        <v>#VALUE!</v>
      </c>
      <c r="B80" s="144" t="str">
        <f>IF(ISBLANK(DaqBook_RAW_Data!A70),"",TIMEVALUE(DaqBook_RAW_Data!A70))</f>
        <v/>
      </c>
      <c r="C80" s="167" t="str">
        <f>IF(ISBLANK(DaqBook_RAW_Data!B70),"",DaqBook_RAW_Data!B70)</f>
        <v/>
      </c>
      <c r="D80" s="167" t="str">
        <f>IF(ISBLANK(DaqBook_RAW_Data!C70),"",DaqBook_RAW_Data!C70)</f>
        <v/>
      </c>
      <c r="E80" s="167" t="str">
        <f>IF(ISBLANK(DaqBook_RAW_Data!D70),"",DaqBook_RAW_Data!D70)</f>
        <v/>
      </c>
      <c r="F80" s="167" t="str">
        <f>IF(ISBLANK(DaqBook_RAW_Data!E70),"",DaqBook_RAW_Data!E70)</f>
        <v/>
      </c>
      <c r="G80" s="167" t="str">
        <f>IF(ISBLANK(DaqBook_RAW_Data!F70),"",DaqBook_RAW_Data!F70)</f>
        <v/>
      </c>
      <c r="H80" s="167" t="str">
        <f>IF(ISBLANK(DaqBook_RAW_Data!G70),"",DaqBook_RAW_Data!G70)</f>
        <v/>
      </c>
      <c r="I80" s="167" t="str">
        <f>IF(ISBLANK(DaqBook_RAW_Data!H70),"",DaqBook_RAW_Data!H70)</f>
        <v/>
      </c>
      <c r="J80" s="167" t="str">
        <f>IF(ISBLANK(DaqBook_RAW_Data!I70),"",DaqBook_RAW_Data!I70)</f>
        <v/>
      </c>
      <c r="K80" s="167" t="str">
        <f>IF(ISBLANK(DaqBook_RAW_Data!J70),"",DaqBook_RAW_Data!J70)</f>
        <v/>
      </c>
      <c r="L80" s="167" t="str">
        <f>IF(ISBLANK(DaqBook_RAW_Data!K70),"",DaqBook_RAW_Data!K70)</f>
        <v/>
      </c>
      <c r="M80" s="167" t="str">
        <f>IF(ISBLANK(DaqBook_RAW_Data!L70),"",DaqBook_RAW_Data!L70)</f>
        <v/>
      </c>
      <c r="N80" s="167" t="str">
        <f>IF(ISBLANK(DaqBook_RAW_Data!M70),"",DaqBook_RAW_Data!M70)</f>
        <v/>
      </c>
      <c r="O80" s="167" t="str">
        <f>IF(ISBLANK(DaqBook_RAW_Data!N70),"",DaqBook_RAW_Data!N70)</f>
        <v/>
      </c>
      <c r="P80" s="167" t="str">
        <f>IF(ISBLANK(DaqBook_RAW_Data!O70),"",DaqBook_RAW_Data!O70)</f>
        <v/>
      </c>
    </row>
    <row r="81" spans="1:16" s="100" customFormat="1" x14ac:dyDescent="0.2">
      <c r="A81" s="101" t="e">
        <f t="shared" si="1"/>
        <v>#VALUE!</v>
      </c>
      <c r="B81" s="144" t="str">
        <f>IF(ISBLANK(DaqBook_RAW_Data!A71),"",TIMEVALUE(DaqBook_RAW_Data!A71))</f>
        <v/>
      </c>
      <c r="C81" s="167" t="str">
        <f>IF(ISBLANK(DaqBook_RAW_Data!B71),"",DaqBook_RAW_Data!B71)</f>
        <v/>
      </c>
      <c r="D81" s="167" t="str">
        <f>IF(ISBLANK(DaqBook_RAW_Data!C71),"",DaqBook_RAW_Data!C71)</f>
        <v/>
      </c>
      <c r="E81" s="167" t="str">
        <f>IF(ISBLANK(DaqBook_RAW_Data!D71),"",DaqBook_RAW_Data!D71)</f>
        <v/>
      </c>
      <c r="F81" s="167" t="str">
        <f>IF(ISBLANK(DaqBook_RAW_Data!E71),"",DaqBook_RAW_Data!E71)</f>
        <v/>
      </c>
      <c r="G81" s="167" t="str">
        <f>IF(ISBLANK(DaqBook_RAW_Data!F71),"",DaqBook_RAW_Data!F71)</f>
        <v/>
      </c>
      <c r="H81" s="167" t="str">
        <f>IF(ISBLANK(DaqBook_RAW_Data!G71),"",DaqBook_RAW_Data!G71)</f>
        <v/>
      </c>
      <c r="I81" s="167" t="str">
        <f>IF(ISBLANK(DaqBook_RAW_Data!H71),"",DaqBook_RAW_Data!H71)</f>
        <v/>
      </c>
      <c r="J81" s="167" t="str">
        <f>IF(ISBLANK(DaqBook_RAW_Data!I71),"",DaqBook_RAW_Data!I71)</f>
        <v/>
      </c>
      <c r="K81" s="167" t="str">
        <f>IF(ISBLANK(DaqBook_RAW_Data!J71),"",DaqBook_RAW_Data!J71)</f>
        <v/>
      </c>
      <c r="L81" s="167" t="str">
        <f>IF(ISBLANK(DaqBook_RAW_Data!K71),"",DaqBook_RAW_Data!K71)</f>
        <v/>
      </c>
      <c r="M81" s="167" t="str">
        <f>IF(ISBLANK(DaqBook_RAW_Data!L71),"",DaqBook_RAW_Data!L71)</f>
        <v/>
      </c>
      <c r="N81" s="167" t="str">
        <f>IF(ISBLANK(DaqBook_RAW_Data!M71),"",DaqBook_RAW_Data!M71)</f>
        <v/>
      </c>
      <c r="O81" s="167" t="str">
        <f>IF(ISBLANK(DaqBook_RAW_Data!N71),"",DaqBook_RAW_Data!N71)</f>
        <v/>
      </c>
      <c r="P81" s="167" t="str">
        <f>IF(ISBLANK(DaqBook_RAW_Data!O71),"",DaqBook_RAW_Data!O71)</f>
        <v/>
      </c>
    </row>
    <row r="82" spans="1:16" s="96" customFormat="1" x14ac:dyDescent="0.2">
      <c r="A82" s="95" t="e">
        <f t="shared" si="1"/>
        <v>#VALUE!</v>
      </c>
      <c r="B82" s="144" t="str">
        <f>IF(ISBLANK(DaqBook_RAW_Data!A72),"",TIMEVALUE(DaqBook_RAW_Data!A72))</f>
        <v/>
      </c>
      <c r="C82" s="167" t="str">
        <f>IF(ISBLANK(DaqBook_RAW_Data!B72),"",DaqBook_RAW_Data!B72)</f>
        <v/>
      </c>
      <c r="D82" s="167" t="str">
        <f>IF(ISBLANK(DaqBook_RAW_Data!C72),"",DaqBook_RAW_Data!C72)</f>
        <v/>
      </c>
      <c r="E82" s="167" t="str">
        <f>IF(ISBLANK(DaqBook_RAW_Data!D72),"",DaqBook_RAW_Data!D72)</f>
        <v/>
      </c>
      <c r="F82" s="167" t="str">
        <f>IF(ISBLANK(DaqBook_RAW_Data!E72),"",DaqBook_RAW_Data!E72)</f>
        <v/>
      </c>
      <c r="G82" s="167" t="str">
        <f>IF(ISBLANK(DaqBook_RAW_Data!F72),"",DaqBook_RAW_Data!F72)</f>
        <v/>
      </c>
      <c r="H82" s="167" t="str">
        <f>IF(ISBLANK(DaqBook_RAW_Data!G72),"",DaqBook_RAW_Data!G72)</f>
        <v/>
      </c>
      <c r="I82" s="167" t="str">
        <f>IF(ISBLANK(DaqBook_RAW_Data!H72),"",DaqBook_RAW_Data!H72)</f>
        <v/>
      </c>
      <c r="J82" s="167" t="str">
        <f>IF(ISBLANK(DaqBook_RAW_Data!I72),"",DaqBook_RAW_Data!I72)</f>
        <v/>
      </c>
      <c r="K82" s="167" t="str">
        <f>IF(ISBLANK(DaqBook_RAW_Data!J72),"",DaqBook_RAW_Data!J72)</f>
        <v/>
      </c>
      <c r="L82" s="167" t="str">
        <f>IF(ISBLANK(DaqBook_RAW_Data!K72),"",DaqBook_RAW_Data!K72)</f>
        <v/>
      </c>
      <c r="M82" s="167" t="str">
        <f>IF(ISBLANK(DaqBook_RAW_Data!L72),"",DaqBook_RAW_Data!L72)</f>
        <v/>
      </c>
      <c r="N82" s="167" t="str">
        <f>IF(ISBLANK(DaqBook_RAW_Data!M72),"",DaqBook_RAW_Data!M72)</f>
        <v/>
      </c>
      <c r="O82" s="167" t="str">
        <f>IF(ISBLANK(DaqBook_RAW_Data!N72),"",DaqBook_RAW_Data!N72)</f>
        <v/>
      </c>
      <c r="P82" s="167" t="str">
        <f>IF(ISBLANK(DaqBook_RAW_Data!O72),"",DaqBook_RAW_Data!O72)</f>
        <v/>
      </c>
    </row>
    <row r="83" spans="1:16" s="96" customFormat="1" x14ac:dyDescent="0.2">
      <c r="A83" s="95" t="e">
        <f t="shared" si="1"/>
        <v>#VALUE!</v>
      </c>
      <c r="B83" s="144" t="str">
        <f>IF(ISBLANK(DaqBook_RAW_Data!A73),"",TIMEVALUE(DaqBook_RAW_Data!A73))</f>
        <v/>
      </c>
      <c r="C83" s="167" t="str">
        <f>IF(ISBLANK(DaqBook_RAW_Data!B73),"",DaqBook_RAW_Data!B73)</f>
        <v/>
      </c>
      <c r="D83" s="167" t="str">
        <f>IF(ISBLANK(DaqBook_RAW_Data!C73),"",DaqBook_RAW_Data!C73)</f>
        <v/>
      </c>
      <c r="E83" s="167" t="str">
        <f>IF(ISBLANK(DaqBook_RAW_Data!D73),"",DaqBook_RAW_Data!D73)</f>
        <v/>
      </c>
      <c r="F83" s="167" t="str">
        <f>IF(ISBLANK(DaqBook_RAW_Data!E73),"",DaqBook_RAW_Data!E73)</f>
        <v/>
      </c>
      <c r="G83" s="167" t="str">
        <f>IF(ISBLANK(DaqBook_RAW_Data!F73),"",DaqBook_RAW_Data!F73)</f>
        <v/>
      </c>
      <c r="H83" s="167" t="str">
        <f>IF(ISBLANK(DaqBook_RAW_Data!G73),"",DaqBook_RAW_Data!G73)</f>
        <v/>
      </c>
      <c r="I83" s="167" t="str">
        <f>IF(ISBLANK(DaqBook_RAW_Data!H73),"",DaqBook_RAW_Data!H73)</f>
        <v/>
      </c>
      <c r="J83" s="167" t="str">
        <f>IF(ISBLANK(DaqBook_RAW_Data!I73),"",DaqBook_RAW_Data!I73)</f>
        <v/>
      </c>
      <c r="K83" s="167" t="str">
        <f>IF(ISBLANK(DaqBook_RAW_Data!J73),"",DaqBook_RAW_Data!J73)</f>
        <v/>
      </c>
      <c r="L83" s="167" t="str">
        <f>IF(ISBLANK(DaqBook_RAW_Data!K73),"",DaqBook_RAW_Data!K73)</f>
        <v/>
      </c>
      <c r="M83" s="167" t="str">
        <f>IF(ISBLANK(DaqBook_RAW_Data!L73),"",DaqBook_RAW_Data!L73)</f>
        <v/>
      </c>
      <c r="N83" s="167" t="str">
        <f>IF(ISBLANK(DaqBook_RAW_Data!M73),"",DaqBook_RAW_Data!M73)</f>
        <v/>
      </c>
      <c r="O83" s="167" t="str">
        <f>IF(ISBLANK(DaqBook_RAW_Data!N73),"",DaqBook_RAW_Data!N73)</f>
        <v/>
      </c>
      <c r="P83" s="167" t="str">
        <f>IF(ISBLANK(DaqBook_RAW_Data!O73),"",DaqBook_RAW_Data!O73)</f>
        <v/>
      </c>
    </row>
    <row r="84" spans="1:16" s="96" customFormat="1" x14ac:dyDescent="0.2">
      <c r="A84" s="95" t="e">
        <f t="shared" si="1"/>
        <v>#VALUE!</v>
      </c>
      <c r="B84" s="144" t="str">
        <f>IF(ISBLANK(DaqBook_RAW_Data!A74),"",TIMEVALUE(DaqBook_RAW_Data!A74))</f>
        <v/>
      </c>
      <c r="C84" s="167" t="str">
        <f>IF(ISBLANK(DaqBook_RAW_Data!B74),"",DaqBook_RAW_Data!B74)</f>
        <v/>
      </c>
      <c r="D84" s="167" t="str">
        <f>IF(ISBLANK(DaqBook_RAW_Data!C74),"",DaqBook_RAW_Data!C74)</f>
        <v/>
      </c>
      <c r="E84" s="167" t="str">
        <f>IF(ISBLANK(DaqBook_RAW_Data!D74),"",DaqBook_RAW_Data!D74)</f>
        <v/>
      </c>
      <c r="F84" s="167" t="str">
        <f>IF(ISBLANK(DaqBook_RAW_Data!E74),"",DaqBook_RAW_Data!E74)</f>
        <v/>
      </c>
      <c r="G84" s="167" t="str">
        <f>IF(ISBLANK(DaqBook_RAW_Data!F74),"",DaqBook_RAW_Data!F74)</f>
        <v/>
      </c>
      <c r="H84" s="167" t="str">
        <f>IF(ISBLANK(DaqBook_RAW_Data!G74),"",DaqBook_RAW_Data!G74)</f>
        <v/>
      </c>
      <c r="I84" s="167" t="str">
        <f>IF(ISBLANK(DaqBook_RAW_Data!H74),"",DaqBook_RAW_Data!H74)</f>
        <v/>
      </c>
      <c r="J84" s="167" t="str">
        <f>IF(ISBLANK(DaqBook_RAW_Data!I74),"",DaqBook_RAW_Data!I74)</f>
        <v/>
      </c>
      <c r="K84" s="167" t="str">
        <f>IF(ISBLANK(DaqBook_RAW_Data!J74),"",DaqBook_RAW_Data!J74)</f>
        <v/>
      </c>
      <c r="L84" s="167" t="str">
        <f>IF(ISBLANK(DaqBook_RAW_Data!K74),"",DaqBook_RAW_Data!K74)</f>
        <v/>
      </c>
      <c r="M84" s="167" t="str">
        <f>IF(ISBLANK(DaqBook_RAW_Data!L74),"",DaqBook_RAW_Data!L74)</f>
        <v/>
      </c>
      <c r="N84" s="167" t="str">
        <f>IF(ISBLANK(DaqBook_RAW_Data!M74),"",DaqBook_RAW_Data!M74)</f>
        <v/>
      </c>
      <c r="O84" s="167" t="str">
        <f>IF(ISBLANK(DaqBook_RAW_Data!N74),"",DaqBook_RAW_Data!N74)</f>
        <v/>
      </c>
      <c r="P84" s="167" t="str">
        <f>IF(ISBLANK(DaqBook_RAW_Data!O74),"",DaqBook_RAW_Data!O74)</f>
        <v/>
      </c>
    </row>
    <row r="85" spans="1:16" s="96" customFormat="1" x14ac:dyDescent="0.2">
      <c r="A85" s="95" t="e">
        <f t="shared" si="1"/>
        <v>#VALUE!</v>
      </c>
      <c r="B85" s="144" t="str">
        <f>IF(ISBLANK(DaqBook_RAW_Data!A75),"",TIMEVALUE(DaqBook_RAW_Data!A75))</f>
        <v/>
      </c>
      <c r="C85" s="167" t="str">
        <f>IF(ISBLANK(DaqBook_RAW_Data!B75),"",DaqBook_RAW_Data!B75)</f>
        <v/>
      </c>
      <c r="D85" s="167" t="str">
        <f>IF(ISBLANK(DaqBook_RAW_Data!C75),"",DaqBook_RAW_Data!C75)</f>
        <v/>
      </c>
      <c r="E85" s="167" t="str">
        <f>IF(ISBLANK(DaqBook_RAW_Data!D75),"",DaqBook_RAW_Data!D75)</f>
        <v/>
      </c>
      <c r="F85" s="167" t="str">
        <f>IF(ISBLANK(DaqBook_RAW_Data!E75),"",DaqBook_RAW_Data!E75)</f>
        <v/>
      </c>
      <c r="G85" s="167" t="str">
        <f>IF(ISBLANK(DaqBook_RAW_Data!F75),"",DaqBook_RAW_Data!F75)</f>
        <v/>
      </c>
      <c r="H85" s="167" t="str">
        <f>IF(ISBLANK(DaqBook_RAW_Data!G75),"",DaqBook_RAW_Data!G75)</f>
        <v/>
      </c>
      <c r="I85" s="167" t="str">
        <f>IF(ISBLANK(DaqBook_RAW_Data!H75),"",DaqBook_RAW_Data!H75)</f>
        <v/>
      </c>
      <c r="J85" s="167" t="str">
        <f>IF(ISBLANK(DaqBook_RAW_Data!I75),"",DaqBook_RAW_Data!I75)</f>
        <v/>
      </c>
      <c r="K85" s="167" t="str">
        <f>IF(ISBLANK(DaqBook_RAW_Data!J75),"",DaqBook_RAW_Data!J75)</f>
        <v/>
      </c>
      <c r="L85" s="167" t="str">
        <f>IF(ISBLANK(DaqBook_RAW_Data!K75),"",DaqBook_RAW_Data!K75)</f>
        <v/>
      </c>
      <c r="M85" s="167" t="str">
        <f>IF(ISBLANK(DaqBook_RAW_Data!L75),"",DaqBook_RAW_Data!L75)</f>
        <v/>
      </c>
      <c r="N85" s="167" t="str">
        <f>IF(ISBLANK(DaqBook_RAW_Data!M75),"",DaqBook_RAW_Data!M75)</f>
        <v/>
      </c>
      <c r="O85" s="167" t="str">
        <f>IF(ISBLANK(DaqBook_RAW_Data!N75),"",DaqBook_RAW_Data!N75)</f>
        <v/>
      </c>
      <c r="P85" s="167" t="str">
        <f>IF(ISBLANK(DaqBook_RAW_Data!O75),"",DaqBook_RAW_Data!O75)</f>
        <v/>
      </c>
    </row>
    <row r="86" spans="1:16" s="96" customFormat="1" x14ac:dyDescent="0.2">
      <c r="A86" s="95" t="e">
        <f t="shared" si="1"/>
        <v>#VALUE!</v>
      </c>
      <c r="B86" s="144" t="str">
        <f>IF(ISBLANK(DaqBook_RAW_Data!A76),"",TIMEVALUE(DaqBook_RAW_Data!A76))</f>
        <v/>
      </c>
      <c r="C86" s="167" t="str">
        <f>IF(ISBLANK(DaqBook_RAW_Data!B76),"",DaqBook_RAW_Data!B76)</f>
        <v/>
      </c>
      <c r="D86" s="167" t="str">
        <f>IF(ISBLANK(DaqBook_RAW_Data!C76),"",DaqBook_RAW_Data!C76)</f>
        <v/>
      </c>
      <c r="E86" s="167" t="str">
        <f>IF(ISBLANK(DaqBook_RAW_Data!D76),"",DaqBook_RAW_Data!D76)</f>
        <v/>
      </c>
      <c r="F86" s="167" t="str">
        <f>IF(ISBLANK(DaqBook_RAW_Data!E76),"",DaqBook_RAW_Data!E76)</f>
        <v/>
      </c>
      <c r="G86" s="167" t="str">
        <f>IF(ISBLANK(DaqBook_RAW_Data!F76),"",DaqBook_RAW_Data!F76)</f>
        <v/>
      </c>
      <c r="H86" s="167" t="str">
        <f>IF(ISBLANK(DaqBook_RAW_Data!G76),"",DaqBook_RAW_Data!G76)</f>
        <v/>
      </c>
      <c r="I86" s="167" t="str">
        <f>IF(ISBLANK(DaqBook_RAW_Data!H76),"",DaqBook_RAW_Data!H76)</f>
        <v/>
      </c>
      <c r="J86" s="167" t="str">
        <f>IF(ISBLANK(DaqBook_RAW_Data!I76),"",DaqBook_RAW_Data!I76)</f>
        <v/>
      </c>
      <c r="K86" s="167" t="str">
        <f>IF(ISBLANK(DaqBook_RAW_Data!J76),"",DaqBook_RAW_Data!J76)</f>
        <v/>
      </c>
      <c r="L86" s="167" t="str">
        <f>IF(ISBLANK(DaqBook_RAW_Data!K76),"",DaqBook_RAW_Data!K76)</f>
        <v/>
      </c>
      <c r="M86" s="167" t="str">
        <f>IF(ISBLANK(DaqBook_RAW_Data!L76),"",DaqBook_RAW_Data!L76)</f>
        <v/>
      </c>
      <c r="N86" s="167" t="str">
        <f>IF(ISBLANK(DaqBook_RAW_Data!M76),"",DaqBook_RAW_Data!M76)</f>
        <v/>
      </c>
      <c r="O86" s="167" t="str">
        <f>IF(ISBLANK(DaqBook_RAW_Data!N76),"",DaqBook_RAW_Data!N76)</f>
        <v/>
      </c>
      <c r="P86" s="167" t="str">
        <f>IF(ISBLANK(DaqBook_RAW_Data!O76),"",DaqBook_RAW_Data!O76)</f>
        <v/>
      </c>
    </row>
    <row r="87" spans="1:16" s="96" customFormat="1" x14ac:dyDescent="0.2">
      <c r="A87" s="95" t="e">
        <f t="shared" si="1"/>
        <v>#VALUE!</v>
      </c>
      <c r="B87" s="144" t="str">
        <f>IF(ISBLANK(DaqBook_RAW_Data!A77),"",TIMEVALUE(DaqBook_RAW_Data!A77))</f>
        <v/>
      </c>
      <c r="C87" s="167" t="str">
        <f>IF(ISBLANK(DaqBook_RAW_Data!B77),"",DaqBook_RAW_Data!B77)</f>
        <v/>
      </c>
      <c r="D87" s="167" t="str">
        <f>IF(ISBLANK(DaqBook_RAW_Data!C77),"",DaqBook_RAW_Data!C77)</f>
        <v/>
      </c>
      <c r="E87" s="167" t="str">
        <f>IF(ISBLANK(DaqBook_RAW_Data!D77),"",DaqBook_RAW_Data!D77)</f>
        <v/>
      </c>
      <c r="F87" s="167" t="str">
        <f>IF(ISBLANK(DaqBook_RAW_Data!E77),"",DaqBook_RAW_Data!E77)</f>
        <v/>
      </c>
      <c r="G87" s="167" t="str">
        <f>IF(ISBLANK(DaqBook_RAW_Data!F77),"",DaqBook_RAW_Data!F77)</f>
        <v/>
      </c>
      <c r="H87" s="167" t="str">
        <f>IF(ISBLANK(DaqBook_RAW_Data!G77),"",DaqBook_RAW_Data!G77)</f>
        <v/>
      </c>
      <c r="I87" s="167" t="str">
        <f>IF(ISBLANK(DaqBook_RAW_Data!H77),"",DaqBook_RAW_Data!H77)</f>
        <v/>
      </c>
      <c r="J87" s="167" t="str">
        <f>IF(ISBLANK(DaqBook_RAW_Data!I77),"",DaqBook_RAW_Data!I77)</f>
        <v/>
      </c>
      <c r="K87" s="167" t="str">
        <f>IF(ISBLANK(DaqBook_RAW_Data!J77),"",DaqBook_RAW_Data!J77)</f>
        <v/>
      </c>
      <c r="L87" s="167" t="str">
        <f>IF(ISBLANK(DaqBook_RAW_Data!K77),"",DaqBook_RAW_Data!K77)</f>
        <v/>
      </c>
      <c r="M87" s="167" t="str">
        <f>IF(ISBLANK(DaqBook_RAW_Data!L77),"",DaqBook_RAW_Data!L77)</f>
        <v/>
      </c>
      <c r="N87" s="167" t="str">
        <f>IF(ISBLANK(DaqBook_RAW_Data!M77),"",DaqBook_RAW_Data!M77)</f>
        <v/>
      </c>
      <c r="O87" s="167" t="str">
        <f>IF(ISBLANK(DaqBook_RAW_Data!N77),"",DaqBook_RAW_Data!N77)</f>
        <v/>
      </c>
      <c r="P87" s="167" t="str">
        <f>IF(ISBLANK(DaqBook_RAW_Data!O77),"",DaqBook_RAW_Data!O77)</f>
        <v/>
      </c>
    </row>
    <row r="88" spans="1:16" s="96" customFormat="1" x14ac:dyDescent="0.2">
      <c r="A88" s="95" t="e">
        <f t="shared" si="1"/>
        <v>#VALUE!</v>
      </c>
      <c r="B88" s="144" t="str">
        <f>IF(ISBLANK(DaqBook_RAW_Data!A78),"",TIMEVALUE(DaqBook_RAW_Data!A78))</f>
        <v/>
      </c>
      <c r="C88" s="167" t="str">
        <f>IF(ISBLANK(DaqBook_RAW_Data!B78),"",DaqBook_RAW_Data!B78)</f>
        <v/>
      </c>
      <c r="D88" s="167" t="str">
        <f>IF(ISBLANK(DaqBook_RAW_Data!C78),"",DaqBook_RAW_Data!C78)</f>
        <v/>
      </c>
      <c r="E88" s="167" t="str">
        <f>IF(ISBLANK(DaqBook_RAW_Data!D78),"",DaqBook_RAW_Data!D78)</f>
        <v/>
      </c>
      <c r="F88" s="167" t="str">
        <f>IF(ISBLANK(DaqBook_RAW_Data!E78),"",DaqBook_RAW_Data!E78)</f>
        <v/>
      </c>
      <c r="G88" s="167" t="str">
        <f>IF(ISBLANK(DaqBook_RAW_Data!F78),"",DaqBook_RAW_Data!F78)</f>
        <v/>
      </c>
      <c r="H88" s="167" t="str">
        <f>IF(ISBLANK(DaqBook_RAW_Data!G78),"",DaqBook_RAW_Data!G78)</f>
        <v/>
      </c>
      <c r="I88" s="167" t="str">
        <f>IF(ISBLANK(DaqBook_RAW_Data!H78),"",DaqBook_RAW_Data!H78)</f>
        <v/>
      </c>
      <c r="J88" s="167" t="str">
        <f>IF(ISBLANK(DaqBook_RAW_Data!I78),"",DaqBook_RAW_Data!I78)</f>
        <v/>
      </c>
      <c r="K88" s="167" t="str">
        <f>IF(ISBLANK(DaqBook_RAW_Data!J78),"",DaqBook_RAW_Data!J78)</f>
        <v/>
      </c>
      <c r="L88" s="167" t="str">
        <f>IF(ISBLANK(DaqBook_RAW_Data!K78),"",DaqBook_RAW_Data!K78)</f>
        <v/>
      </c>
      <c r="M88" s="167" t="str">
        <f>IF(ISBLANK(DaqBook_RAW_Data!L78),"",DaqBook_RAW_Data!L78)</f>
        <v/>
      </c>
      <c r="N88" s="167" t="str">
        <f>IF(ISBLANK(DaqBook_RAW_Data!M78),"",DaqBook_RAW_Data!M78)</f>
        <v/>
      </c>
      <c r="O88" s="167" t="str">
        <f>IF(ISBLANK(DaqBook_RAW_Data!N78),"",DaqBook_RAW_Data!N78)</f>
        <v/>
      </c>
      <c r="P88" s="167" t="str">
        <f>IF(ISBLANK(DaqBook_RAW_Data!O78),"",DaqBook_RAW_Data!O78)</f>
        <v/>
      </c>
    </row>
    <row r="89" spans="1:16" s="96" customFormat="1" x14ac:dyDescent="0.2">
      <c r="A89" s="95" t="e">
        <f t="shared" si="1"/>
        <v>#VALUE!</v>
      </c>
      <c r="B89" s="144" t="str">
        <f>IF(ISBLANK(DaqBook_RAW_Data!A79),"",TIMEVALUE(DaqBook_RAW_Data!A79))</f>
        <v/>
      </c>
      <c r="C89" s="167" t="str">
        <f>IF(ISBLANK(DaqBook_RAW_Data!B79),"",DaqBook_RAW_Data!B79)</f>
        <v/>
      </c>
      <c r="D89" s="167" t="str">
        <f>IF(ISBLANK(DaqBook_RAW_Data!C79),"",DaqBook_RAW_Data!C79)</f>
        <v/>
      </c>
      <c r="E89" s="167" t="str">
        <f>IF(ISBLANK(DaqBook_RAW_Data!D79),"",DaqBook_RAW_Data!D79)</f>
        <v/>
      </c>
      <c r="F89" s="167" t="str">
        <f>IF(ISBLANK(DaqBook_RAW_Data!E79),"",DaqBook_RAW_Data!E79)</f>
        <v/>
      </c>
      <c r="G89" s="167" t="str">
        <f>IF(ISBLANK(DaqBook_RAW_Data!F79),"",DaqBook_RAW_Data!F79)</f>
        <v/>
      </c>
      <c r="H89" s="167" t="str">
        <f>IF(ISBLANK(DaqBook_RAW_Data!G79),"",DaqBook_RAW_Data!G79)</f>
        <v/>
      </c>
      <c r="I89" s="167" t="str">
        <f>IF(ISBLANK(DaqBook_RAW_Data!H79),"",DaqBook_RAW_Data!H79)</f>
        <v/>
      </c>
      <c r="J89" s="167" t="str">
        <f>IF(ISBLANK(DaqBook_RAW_Data!I79),"",DaqBook_RAW_Data!I79)</f>
        <v/>
      </c>
      <c r="K89" s="167" t="str">
        <f>IF(ISBLANK(DaqBook_RAW_Data!J79),"",DaqBook_RAW_Data!J79)</f>
        <v/>
      </c>
      <c r="L89" s="167" t="str">
        <f>IF(ISBLANK(DaqBook_RAW_Data!K79),"",DaqBook_RAW_Data!K79)</f>
        <v/>
      </c>
      <c r="M89" s="167" t="str">
        <f>IF(ISBLANK(DaqBook_RAW_Data!L79),"",DaqBook_RAW_Data!L79)</f>
        <v/>
      </c>
      <c r="N89" s="167" t="str">
        <f>IF(ISBLANK(DaqBook_RAW_Data!M79),"",DaqBook_RAW_Data!M79)</f>
        <v/>
      </c>
      <c r="O89" s="167" t="str">
        <f>IF(ISBLANK(DaqBook_RAW_Data!N79),"",DaqBook_RAW_Data!N79)</f>
        <v/>
      </c>
      <c r="P89" s="167" t="str">
        <f>IF(ISBLANK(DaqBook_RAW_Data!O79),"",DaqBook_RAW_Data!O79)</f>
        <v/>
      </c>
    </row>
    <row r="90" spans="1:16" s="96" customFormat="1" x14ac:dyDescent="0.2">
      <c r="A90" s="95" t="e">
        <f t="shared" si="1"/>
        <v>#VALUE!</v>
      </c>
      <c r="B90" s="144" t="str">
        <f>IF(ISBLANK(DaqBook_RAW_Data!A80),"",TIMEVALUE(DaqBook_RAW_Data!A80))</f>
        <v/>
      </c>
      <c r="C90" s="167" t="str">
        <f>IF(ISBLANK(DaqBook_RAW_Data!B80),"",DaqBook_RAW_Data!B80)</f>
        <v/>
      </c>
      <c r="D90" s="167" t="str">
        <f>IF(ISBLANK(DaqBook_RAW_Data!C80),"",DaqBook_RAW_Data!C80)</f>
        <v/>
      </c>
      <c r="E90" s="167" t="str">
        <f>IF(ISBLANK(DaqBook_RAW_Data!D80),"",DaqBook_RAW_Data!D80)</f>
        <v/>
      </c>
      <c r="F90" s="167" t="str">
        <f>IF(ISBLANK(DaqBook_RAW_Data!E80),"",DaqBook_RAW_Data!E80)</f>
        <v/>
      </c>
      <c r="G90" s="167" t="str">
        <f>IF(ISBLANK(DaqBook_RAW_Data!F80),"",DaqBook_RAW_Data!F80)</f>
        <v/>
      </c>
      <c r="H90" s="167" t="str">
        <f>IF(ISBLANK(DaqBook_RAW_Data!G80),"",DaqBook_RAW_Data!G80)</f>
        <v/>
      </c>
      <c r="I90" s="167" t="str">
        <f>IF(ISBLANK(DaqBook_RAW_Data!H80),"",DaqBook_RAW_Data!H80)</f>
        <v/>
      </c>
      <c r="J90" s="167" t="str">
        <f>IF(ISBLANK(DaqBook_RAW_Data!I80),"",DaqBook_RAW_Data!I80)</f>
        <v/>
      </c>
      <c r="K90" s="167" t="str">
        <f>IF(ISBLANK(DaqBook_RAW_Data!J80),"",DaqBook_RAW_Data!J80)</f>
        <v/>
      </c>
      <c r="L90" s="167" t="str">
        <f>IF(ISBLANK(DaqBook_RAW_Data!K80),"",DaqBook_RAW_Data!K80)</f>
        <v/>
      </c>
      <c r="M90" s="167" t="str">
        <f>IF(ISBLANK(DaqBook_RAW_Data!L80),"",DaqBook_RAW_Data!L80)</f>
        <v/>
      </c>
      <c r="N90" s="167" t="str">
        <f>IF(ISBLANK(DaqBook_RAW_Data!M80),"",DaqBook_RAW_Data!M80)</f>
        <v/>
      </c>
      <c r="O90" s="167" t="str">
        <f>IF(ISBLANK(DaqBook_RAW_Data!N80),"",DaqBook_RAW_Data!N80)</f>
        <v/>
      </c>
      <c r="P90" s="167" t="str">
        <f>IF(ISBLANK(DaqBook_RAW_Data!O80),"",DaqBook_RAW_Data!O80)</f>
        <v/>
      </c>
    </row>
    <row r="91" spans="1:16" s="96" customFormat="1" x14ac:dyDescent="0.2">
      <c r="A91" s="95" t="e">
        <f t="shared" si="1"/>
        <v>#VALUE!</v>
      </c>
      <c r="B91" s="144" t="str">
        <f>IF(ISBLANK(DaqBook_RAW_Data!A81),"",TIMEVALUE(DaqBook_RAW_Data!A81))</f>
        <v/>
      </c>
      <c r="C91" s="167" t="str">
        <f>IF(ISBLANK(DaqBook_RAW_Data!B81),"",DaqBook_RAW_Data!B81)</f>
        <v/>
      </c>
      <c r="D91" s="167" t="str">
        <f>IF(ISBLANK(DaqBook_RAW_Data!C81),"",DaqBook_RAW_Data!C81)</f>
        <v/>
      </c>
      <c r="E91" s="167" t="str">
        <f>IF(ISBLANK(DaqBook_RAW_Data!D81),"",DaqBook_RAW_Data!D81)</f>
        <v/>
      </c>
      <c r="F91" s="167" t="str">
        <f>IF(ISBLANK(DaqBook_RAW_Data!E81),"",DaqBook_RAW_Data!E81)</f>
        <v/>
      </c>
      <c r="G91" s="167" t="str">
        <f>IF(ISBLANK(DaqBook_RAW_Data!F81),"",DaqBook_RAW_Data!F81)</f>
        <v/>
      </c>
      <c r="H91" s="167" t="str">
        <f>IF(ISBLANK(DaqBook_RAW_Data!G81),"",DaqBook_RAW_Data!G81)</f>
        <v/>
      </c>
      <c r="I91" s="167" t="str">
        <f>IF(ISBLANK(DaqBook_RAW_Data!H81),"",DaqBook_RAW_Data!H81)</f>
        <v/>
      </c>
      <c r="J91" s="167" t="str">
        <f>IF(ISBLANK(DaqBook_RAW_Data!I81),"",DaqBook_RAW_Data!I81)</f>
        <v/>
      </c>
      <c r="K91" s="167" t="str">
        <f>IF(ISBLANK(DaqBook_RAW_Data!J81),"",DaqBook_RAW_Data!J81)</f>
        <v/>
      </c>
      <c r="L91" s="167" t="str">
        <f>IF(ISBLANK(DaqBook_RAW_Data!K81),"",DaqBook_RAW_Data!K81)</f>
        <v/>
      </c>
      <c r="M91" s="167" t="str">
        <f>IF(ISBLANK(DaqBook_RAW_Data!L81),"",DaqBook_RAW_Data!L81)</f>
        <v/>
      </c>
      <c r="N91" s="167" t="str">
        <f>IF(ISBLANK(DaqBook_RAW_Data!M81),"",DaqBook_RAW_Data!M81)</f>
        <v/>
      </c>
      <c r="O91" s="167" t="str">
        <f>IF(ISBLANK(DaqBook_RAW_Data!N81),"",DaqBook_RAW_Data!N81)</f>
        <v/>
      </c>
      <c r="P91" s="167" t="str">
        <f>IF(ISBLANK(DaqBook_RAW_Data!O81),"",DaqBook_RAW_Data!O81)</f>
        <v/>
      </c>
    </row>
    <row r="92" spans="1:16" s="96" customFormat="1" x14ac:dyDescent="0.2">
      <c r="A92" s="95" t="e">
        <f t="shared" si="1"/>
        <v>#VALUE!</v>
      </c>
      <c r="B92" s="144" t="str">
        <f>IF(ISBLANK(DaqBook_RAW_Data!A82),"",TIMEVALUE(DaqBook_RAW_Data!A82))</f>
        <v/>
      </c>
      <c r="C92" s="167" t="str">
        <f>IF(ISBLANK(DaqBook_RAW_Data!B82),"",DaqBook_RAW_Data!B82)</f>
        <v/>
      </c>
      <c r="D92" s="167" t="str">
        <f>IF(ISBLANK(DaqBook_RAW_Data!C82),"",DaqBook_RAW_Data!C82)</f>
        <v/>
      </c>
      <c r="E92" s="167" t="str">
        <f>IF(ISBLANK(DaqBook_RAW_Data!D82),"",DaqBook_RAW_Data!D82)</f>
        <v/>
      </c>
      <c r="F92" s="167" t="str">
        <f>IF(ISBLANK(DaqBook_RAW_Data!E82),"",DaqBook_RAW_Data!E82)</f>
        <v/>
      </c>
      <c r="G92" s="167" t="str">
        <f>IF(ISBLANK(DaqBook_RAW_Data!F82),"",DaqBook_RAW_Data!F82)</f>
        <v/>
      </c>
      <c r="H92" s="167" t="str">
        <f>IF(ISBLANK(DaqBook_RAW_Data!G82),"",DaqBook_RAW_Data!G82)</f>
        <v/>
      </c>
      <c r="I92" s="167" t="str">
        <f>IF(ISBLANK(DaqBook_RAW_Data!H82),"",DaqBook_RAW_Data!H82)</f>
        <v/>
      </c>
      <c r="J92" s="167" t="str">
        <f>IF(ISBLANK(DaqBook_RAW_Data!I82),"",DaqBook_RAW_Data!I82)</f>
        <v/>
      </c>
      <c r="K92" s="167" t="str">
        <f>IF(ISBLANK(DaqBook_RAW_Data!J82),"",DaqBook_RAW_Data!J82)</f>
        <v/>
      </c>
      <c r="L92" s="167" t="str">
        <f>IF(ISBLANK(DaqBook_RAW_Data!K82),"",DaqBook_RAW_Data!K82)</f>
        <v/>
      </c>
      <c r="M92" s="167" t="str">
        <f>IF(ISBLANK(DaqBook_RAW_Data!L82),"",DaqBook_RAW_Data!L82)</f>
        <v/>
      </c>
      <c r="N92" s="167" t="str">
        <f>IF(ISBLANK(DaqBook_RAW_Data!M82),"",DaqBook_RAW_Data!M82)</f>
        <v/>
      </c>
      <c r="O92" s="167" t="str">
        <f>IF(ISBLANK(DaqBook_RAW_Data!N82),"",DaqBook_RAW_Data!N82)</f>
        <v/>
      </c>
      <c r="P92" s="167" t="str">
        <f>IF(ISBLANK(DaqBook_RAW_Data!O82),"",DaqBook_RAW_Data!O82)</f>
        <v/>
      </c>
    </row>
    <row r="93" spans="1:16" s="96" customFormat="1" x14ac:dyDescent="0.2">
      <c r="A93" s="145" t="e">
        <f t="shared" si="1"/>
        <v>#VALUE!</v>
      </c>
      <c r="B93" s="144" t="str">
        <f>IF(ISBLANK(DaqBook_RAW_Data!A83),"",TIMEVALUE(DaqBook_RAW_Data!A83))</f>
        <v/>
      </c>
      <c r="C93" s="167" t="str">
        <f>IF(ISBLANK(DaqBook_RAW_Data!B83),"",DaqBook_RAW_Data!B83)</f>
        <v/>
      </c>
      <c r="D93" s="167" t="str">
        <f>IF(ISBLANK(DaqBook_RAW_Data!C83),"",DaqBook_RAW_Data!C83)</f>
        <v/>
      </c>
      <c r="E93" s="167" t="str">
        <f>IF(ISBLANK(DaqBook_RAW_Data!D83),"",DaqBook_RAW_Data!D83)</f>
        <v/>
      </c>
      <c r="F93" s="167" t="str">
        <f>IF(ISBLANK(DaqBook_RAW_Data!E83),"",DaqBook_RAW_Data!E83)</f>
        <v/>
      </c>
      <c r="G93" s="167" t="str">
        <f>IF(ISBLANK(DaqBook_RAW_Data!F83),"",DaqBook_RAW_Data!F83)</f>
        <v/>
      </c>
      <c r="H93" s="167" t="str">
        <f>IF(ISBLANK(DaqBook_RAW_Data!G83),"",DaqBook_RAW_Data!G83)</f>
        <v/>
      </c>
      <c r="I93" s="167" t="str">
        <f>IF(ISBLANK(DaqBook_RAW_Data!H83),"",DaqBook_RAW_Data!H83)</f>
        <v/>
      </c>
      <c r="J93" s="167" t="str">
        <f>IF(ISBLANK(DaqBook_RAW_Data!I83),"",DaqBook_RAW_Data!I83)</f>
        <v/>
      </c>
      <c r="K93" s="167" t="str">
        <f>IF(ISBLANK(DaqBook_RAW_Data!J83),"",DaqBook_RAW_Data!J83)</f>
        <v/>
      </c>
      <c r="L93" s="167" t="str">
        <f>IF(ISBLANK(DaqBook_RAW_Data!K83),"",DaqBook_RAW_Data!K83)</f>
        <v/>
      </c>
      <c r="M93" s="167" t="str">
        <f>IF(ISBLANK(DaqBook_RAW_Data!L83),"",DaqBook_RAW_Data!L83)</f>
        <v/>
      </c>
      <c r="N93" s="167" t="str">
        <f>IF(ISBLANK(DaqBook_RAW_Data!M83),"",DaqBook_RAW_Data!M83)</f>
        <v/>
      </c>
      <c r="O93" s="167" t="str">
        <f>IF(ISBLANK(DaqBook_RAW_Data!N83),"",DaqBook_RAW_Data!N83)</f>
        <v/>
      </c>
      <c r="P93" s="167" t="str">
        <f>IF(ISBLANK(DaqBook_RAW_Data!O83),"",DaqBook_RAW_Data!O83)</f>
        <v/>
      </c>
    </row>
    <row r="94" spans="1:16" s="96" customFormat="1" x14ac:dyDescent="0.2">
      <c r="A94" s="145" t="e">
        <f t="shared" si="1"/>
        <v>#VALUE!</v>
      </c>
      <c r="B94" s="144" t="str">
        <f>IF(ISBLANK(DaqBook_RAW_Data!A84),"",TIMEVALUE(DaqBook_RAW_Data!A84))</f>
        <v/>
      </c>
      <c r="C94" s="167" t="str">
        <f>IF(ISBLANK(DaqBook_RAW_Data!B84),"",DaqBook_RAW_Data!B84)</f>
        <v/>
      </c>
      <c r="D94" s="167" t="str">
        <f>IF(ISBLANK(DaqBook_RAW_Data!C84),"",DaqBook_RAW_Data!C84)</f>
        <v/>
      </c>
      <c r="E94" s="167" t="str">
        <f>IF(ISBLANK(DaqBook_RAW_Data!D84),"",DaqBook_RAW_Data!D84)</f>
        <v/>
      </c>
      <c r="F94" s="167" t="str">
        <f>IF(ISBLANK(DaqBook_RAW_Data!E84),"",DaqBook_RAW_Data!E84)</f>
        <v/>
      </c>
      <c r="G94" s="167" t="str">
        <f>IF(ISBLANK(DaqBook_RAW_Data!F84),"",DaqBook_RAW_Data!F84)</f>
        <v/>
      </c>
      <c r="H94" s="167" t="str">
        <f>IF(ISBLANK(DaqBook_RAW_Data!G84),"",DaqBook_RAW_Data!G84)</f>
        <v/>
      </c>
      <c r="I94" s="167" t="str">
        <f>IF(ISBLANK(DaqBook_RAW_Data!H84),"",DaqBook_RAW_Data!H84)</f>
        <v/>
      </c>
      <c r="J94" s="167" t="str">
        <f>IF(ISBLANK(DaqBook_RAW_Data!I84),"",DaqBook_RAW_Data!I84)</f>
        <v/>
      </c>
      <c r="K94" s="167" t="str">
        <f>IF(ISBLANK(DaqBook_RAW_Data!J84),"",DaqBook_RAW_Data!J84)</f>
        <v/>
      </c>
      <c r="L94" s="167" t="str">
        <f>IF(ISBLANK(DaqBook_RAW_Data!K84),"",DaqBook_RAW_Data!K84)</f>
        <v/>
      </c>
      <c r="M94" s="167" t="str">
        <f>IF(ISBLANK(DaqBook_RAW_Data!L84),"",DaqBook_RAW_Data!L84)</f>
        <v/>
      </c>
      <c r="N94" s="167" t="str">
        <f>IF(ISBLANK(DaqBook_RAW_Data!M84),"",DaqBook_RAW_Data!M84)</f>
        <v/>
      </c>
      <c r="O94" s="167" t="str">
        <f>IF(ISBLANK(DaqBook_RAW_Data!N84),"",DaqBook_RAW_Data!N84)</f>
        <v/>
      </c>
      <c r="P94" s="167" t="str">
        <f>IF(ISBLANK(DaqBook_RAW_Data!O84),"",DaqBook_RAW_Data!O84)</f>
        <v/>
      </c>
    </row>
    <row r="95" spans="1:16" s="96" customFormat="1" x14ac:dyDescent="0.2">
      <c r="A95" s="145" t="e">
        <f t="shared" si="1"/>
        <v>#VALUE!</v>
      </c>
      <c r="B95" s="144" t="str">
        <f>IF(ISBLANK(DaqBook_RAW_Data!A85),"",TIMEVALUE(DaqBook_RAW_Data!A85))</f>
        <v/>
      </c>
      <c r="C95" s="167" t="str">
        <f>IF(ISBLANK(DaqBook_RAW_Data!B85),"",DaqBook_RAW_Data!B85)</f>
        <v/>
      </c>
      <c r="D95" s="167" t="str">
        <f>IF(ISBLANK(DaqBook_RAW_Data!C85),"",DaqBook_RAW_Data!C85)</f>
        <v/>
      </c>
      <c r="E95" s="167" t="str">
        <f>IF(ISBLANK(DaqBook_RAW_Data!D85),"",DaqBook_RAW_Data!D85)</f>
        <v/>
      </c>
      <c r="F95" s="167" t="str">
        <f>IF(ISBLANK(DaqBook_RAW_Data!E85),"",DaqBook_RAW_Data!E85)</f>
        <v/>
      </c>
      <c r="G95" s="167" t="str">
        <f>IF(ISBLANK(DaqBook_RAW_Data!F85),"",DaqBook_RAW_Data!F85)</f>
        <v/>
      </c>
      <c r="H95" s="167" t="str">
        <f>IF(ISBLANK(DaqBook_RAW_Data!G85),"",DaqBook_RAW_Data!G85)</f>
        <v/>
      </c>
      <c r="I95" s="167" t="str">
        <f>IF(ISBLANK(DaqBook_RAW_Data!H85),"",DaqBook_RAW_Data!H85)</f>
        <v/>
      </c>
      <c r="J95" s="167" t="str">
        <f>IF(ISBLANK(DaqBook_RAW_Data!I85),"",DaqBook_RAW_Data!I85)</f>
        <v/>
      </c>
      <c r="K95" s="167" t="str">
        <f>IF(ISBLANK(DaqBook_RAW_Data!J85),"",DaqBook_RAW_Data!J85)</f>
        <v/>
      </c>
      <c r="L95" s="167" t="str">
        <f>IF(ISBLANK(DaqBook_RAW_Data!K85),"",DaqBook_RAW_Data!K85)</f>
        <v/>
      </c>
      <c r="M95" s="167" t="str">
        <f>IF(ISBLANK(DaqBook_RAW_Data!L85),"",DaqBook_RAW_Data!L85)</f>
        <v/>
      </c>
      <c r="N95" s="167" t="str">
        <f>IF(ISBLANK(DaqBook_RAW_Data!M85),"",DaqBook_RAW_Data!M85)</f>
        <v/>
      </c>
      <c r="O95" s="167" t="str">
        <f>IF(ISBLANK(DaqBook_RAW_Data!N85),"",DaqBook_RAW_Data!N85)</f>
        <v/>
      </c>
      <c r="P95" s="167" t="str">
        <f>IF(ISBLANK(DaqBook_RAW_Data!O85),"",DaqBook_RAW_Data!O85)</f>
        <v/>
      </c>
    </row>
    <row r="96" spans="1:16" s="96" customFormat="1" x14ac:dyDescent="0.2">
      <c r="A96" s="145" t="e">
        <f t="shared" si="1"/>
        <v>#VALUE!</v>
      </c>
      <c r="B96" s="144" t="str">
        <f>IF(ISBLANK(DaqBook_RAW_Data!A86),"",TIMEVALUE(DaqBook_RAW_Data!A86))</f>
        <v/>
      </c>
      <c r="C96" s="167" t="str">
        <f>IF(ISBLANK(DaqBook_RAW_Data!B86),"",DaqBook_RAW_Data!B86)</f>
        <v/>
      </c>
      <c r="D96" s="167" t="str">
        <f>IF(ISBLANK(DaqBook_RAW_Data!C86),"",DaqBook_RAW_Data!C86)</f>
        <v/>
      </c>
      <c r="E96" s="167" t="str">
        <f>IF(ISBLANK(DaqBook_RAW_Data!D86),"",DaqBook_RAW_Data!D86)</f>
        <v/>
      </c>
      <c r="F96" s="167" t="str">
        <f>IF(ISBLANK(DaqBook_RAW_Data!E86),"",DaqBook_RAW_Data!E86)</f>
        <v/>
      </c>
      <c r="G96" s="167" t="str">
        <f>IF(ISBLANK(DaqBook_RAW_Data!F86),"",DaqBook_RAW_Data!F86)</f>
        <v/>
      </c>
      <c r="H96" s="167" t="str">
        <f>IF(ISBLANK(DaqBook_RAW_Data!G86),"",DaqBook_RAW_Data!G86)</f>
        <v/>
      </c>
      <c r="I96" s="167" t="str">
        <f>IF(ISBLANK(DaqBook_RAW_Data!H86),"",DaqBook_RAW_Data!H86)</f>
        <v/>
      </c>
      <c r="J96" s="167" t="str">
        <f>IF(ISBLANK(DaqBook_RAW_Data!I86),"",DaqBook_RAW_Data!I86)</f>
        <v/>
      </c>
      <c r="K96" s="167" t="str">
        <f>IF(ISBLANK(DaqBook_RAW_Data!J86),"",DaqBook_RAW_Data!J86)</f>
        <v/>
      </c>
      <c r="L96" s="167" t="str">
        <f>IF(ISBLANK(DaqBook_RAW_Data!K86),"",DaqBook_RAW_Data!K86)</f>
        <v/>
      </c>
      <c r="M96" s="167" t="str">
        <f>IF(ISBLANK(DaqBook_RAW_Data!L86),"",DaqBook_RAW_Data!L86)</f>
        <v/>
      </c>
      <c r="N96" s="167" t="str">
        <f>IF(ISBLANK(DaqBook_RAW_Data!M86),"",DaqBook_RAW_Data!M86)</f>
        <v/>
      </c>
      <c r="O96" s="167" t="str">
        <f>IF(ISBLANK(DaqBook_RAW_Data!N86),"",DaqBook_RAW_Data!N86)</f>
        <v/>
      </c>
      <c r="P96" s="167" t="str">
        <f>IF(ISBLANK(DaqBook_RAW_Data!O86),"",DaqBook_RAW_Data!O86)</f>
        <v/>
      </c>
    </row>
    <row r="97" spans="1:16" s="96" customFormat="1" x14ac:dyDescent="0.2">
      <c r="A97" s="145" t="e">
        <f t="shared" si="1"/>
        <v>#VALUE!</v>
      </c>
      <c r="B97" s="144" t="str">
        <f>IF(ISBLANK(DaqBook_RAW_Data!A87),"",TIMEVALUE(DaqBook_RAW_Data!A87))</f>
        <v/>
      </c>
      <c r="C97" s="167" t="str">
        <f>IF(ISBLANK(DaqBook_RAW_Data!B87),"",DaqBook_RAW_Data!B87)</f>
        <v/>
      </c>
      <c r="D97" s="167" t="str">
        <f>IF(ISBLANK(DaqBook_RAW_Data!C87),"",DaqBook_RAW_Data!C87)</f>
        <v/>
      </c>
      <c r="E97" s="167" t="str">
        <f>IF(ISBLANK(DaqBook_RAW_Data!D87),"",DaqBook_RAW_Data!D87)</f>
        <v/>
      </c>
      <c r="F97" s="167" t="str">
        <f>IF(ISBLANK(DaqBook_RAW_Data!E87),"",DaqBook_RAW_Data!E87)</f>
        <v/>
      </c>
      <c r="G97" s="167" t="str">
        <f>IF(ISBLANK(DaqBook_RAW_Data!F87),"",DaqBook_RAW_Data!F87)</f>
        <v/>
      </c>
      <c r="H97" s="167" t="str">
        <f>IF(ISBLANK(DaqBook_RAW_Data!G87),"",DaqBook_RAW_Data!G87)</f>
        <v/>
      </c>
      <c r="I97" s="167" t="str">
        <f>IF(ISBLANK(DaqBook_RAW_Data!H87),"",DaqBook_RAW_Data!H87)</f>
        <v/>
      </c>
      <c r="J97" s="167" t="str">
        <f>IF(ISBLANK(DaqBook_RAW_Data!I87),"",DaqBook_RAW_Data!I87)</f>
        <v/>
      </c>
      <c r="K97" s="167" t="str">
        <f>IF(ISBLANK(DaqBook_RAW_Data!J87),"",DaqBook_RAW_Data!J87)</f>
        <v/>
      </c>
      <c r="L97" s="167" t="str">
        <f>IF(ISBLANK(DaqBook_RAW_Data!K87),"",DaqBook_RAW_Data!K87)</f>
        <v/>
      </c>
      <c r="M97" s="167" t="str">
        <f>IF(ISBLANK(DaqBook_RAW_Data!L87),"",DaqBook_RAW_Data!L87)</f>
        <v/>
      </c>
      <c r="N97" s="167" t="str">
        <f>IF(ISBLANK(DaqBook_RAW_Data!M87),"",DaqBook_RAW_Data!M87)</f>
        <v/>
      </c>
      <c r="O97" s="167" t="str">
        <f>IF(ISBLANK(DaqBook_RAW_Data!N87),"",DaqBook_RAW_Data!N87)</f>
        <v/>
      </c>
      <c r="P97" s="167" t="str">
        <f>IF(ISBLANK(DaqBook_RAW_Data!O87),"",DaqBook_RAW_Data!O87)</f>
        <v/>
      </c>
    </row>
    <row r="98" spans="1:16" s="96" customFormat="1" x14ac:dyDescent="0.2">
      <c r="A98" s="145" t="e">
        <f t="shared" si="1"/>
        <v>#VALUE!</v>
      </c>
      <c r="B98" s="144" t="str">
        <f>IF(ISBLANK(DaqBook_RAW_Data!A88),"",TIMEVALUE(DaqBook_RAW_Data!A88))</f>
        <v/>
      </c>
      <c r="C98" s="167" t="str">
        <f>IF(ISBLANK(DaqBook_RAW_Data!B88),"",DaqBook_RAW_Data!B88)</f>
        <v/>
      </c>
      <c r="D98" s="167" t="str">
        <f>IF(ISBLANK(DaqBook_RAW_Data!C88),"",DaqBook_RAW_Data!C88)</f>
        <v/>
      </c>
      <c r="E98" s="167" t="str">
        <f>IF(ISBLANK(DaqBook_RAW_Data!D88),"",DaqBook_RAW_Data!D88)</f>
        <v/>
      </c>
      <c r="F98" s="167" t="str">
        <f>IF(ISBLANK(DaqBook_RAW_Data!E88),"",DaqBook_RAW_Data!E88)</f>
        <v/>
      </c>
      <c r="G98" s="167" t="str">
        <f>IF(ISBLANK(DaqBook_RAW_Data!F88),"",DaqBook_RAW_Data!F88)</f>
        <v/>
      </c>
      <c r="H98" s="167" t="str">
        <f>IF(ISBLANK(DaqBook_RAW_Data!G88),"",DaqBook_RAW_Data!G88)</f>
        <v/>
      </c>
      <c r="I98" s="167" t="str">
        <f>IF(ISBLANK(DaqBook_RAW_Data!H88),"",DaqBook_RAW_Data!H88)</f>
        <v/>
      </c>
      <c r="J98" s="167" t="str">
        <f>IF(ISBLANK(DaqBook_RAW_Data!I88),"",DaqBook_RAW_Data!I88)</f>
        <v/>
      </c>
      <c r="K98" s="167" t="str">
        <f>IF(ISBLANK(DaqBook_RAW_Data!J88),"",DaqBook_RAW_Data!J88)</f>
        <v/>
      </c>
      <c r="L98" s="167" t="str">
        <f>IF(ISBLANK(DaqBook_RAW_Data!K88),"",DaqBook_RAW_Data!K88)</f>
        <v/>
      </c>
      <c r="M98" s="167" t="str">
        <f>IF(ISBLANK(DaqBook_RAW_Data!L88),"",DaqBook_RAW_Data!L88)</f>
        <v/>
      </c>
      <c r="N98" s="167" t="str">
        <f>IF(ISBLANK(DaqBook_RAW_Data!M88),"",DaqBook_RAW_Data!M88)</f>
        <v/>
      </c>
      <c r="O98" s="167" t="str">
        <f>IF(ISBLANK(DaqBook_RAW_Data!N88),"",DaqBook_RAW_Data!N88)</f>
        <v/>
      </c>
      <c r="P98" s="167" t="str">
        <f>IF(ISBLANK(DaqBook_RAW_Data!O88),"",DaqBook_RAW_Data!O88)</f>
        <v/>
      </c>
    </row>
    <row r="99" spans="1:16" s="96" customFormat="1" x14ac:dyDescent="0.2">
      <c r="A99" s="145" t="e">
        <f t="shared" si="1"/>
        <v>#VALUE!</v>
      </c>
      <c r="B99" s="144" t="str">
        <f>IF(ISBLANK(DaqBook_RAW_Data!A89),"",TIMEVALUE(DaqBook_RAW_Data!A89))</f>
        <v/>
      </c>
      <c r="C99" s="167" t="str">
        <f>IF(ISBLANK(DaqBook_RAW_Data!B89),"",DaqBook_RAW_Data!B89)</f>
        <v/>
      </c>
      <c r="D99" s="167" t="str">
        <f>IF(ISBLANK(DaqBook_RAW_Data!C89),"",DaqBook_RAW_Data!C89)</f>
        <v/>
      </c>
      <c r="E99" s="167" t="str">
        <f>IF(ISBLANK(DaqBook_RAW_Data!D89),"",DaqBook_RAW_Data!D89)</f>
        <v/>
      </c>
      <c r="F99" s="167" t="str">
        <f>IF(ISBLANK(DaqBook_RAW_Data!E89),"",DaqBook_RAW_Data!E89)</f>
        <v/>
      </c>
      <c r="G99" s="167" t="str">
        <f>IF(ISBLANK(DaqBook_RAW_Data!F89),"",DaqBook_RAW_Data!F89)</f>
        <v/>
      </c>
      <c r="H99" s="167" t="str">
        <f>IF(ISBLANK(DaqBook_RAW_Data!G89),"",DaqBook_RAW_Data!G89)</f>
        <v/>
      </c>
      <c r="I99" s="167" t="str">
        <f>IF(ISBLANK(DaqBook_RAW_Data!H89),"",DaqBook_RAW_Data!H89)</f>
        <v/>
      </c>
      <c r="J99" s="167" t="str">
        <f>IF(ISBLANK(DaqBook_RAW_Data!I89),"",DaqBook_RAW_Data!I89)</f>
        <v/>
      </c>
      <c r="K99" s="167" t="str">
        <f>IF(ISBLANK(DaqBook_RAW_Data!J89),"",DaqBook_RAW_Data!J89)</f>
        <v/>
      </c>
      <c r="L99" s="167" t="str">
        <f>IF(ISBLANK(DaqBook_RAW_Data!K89),"",DaqBook_RAW_Data!K89)</f>
        <v/>
      </c>
      <c r="M99" s="167" t="str">
        <f>IF(ISBLANK(DaqBook_RAW_Data!L89),"",DaqBook_RAW_Data!L89)</f>
        <v/>
      </c>
      <c r="N99" s="167" t="str">
        <f>IF(ISBLANK(DaqBook_RAW_Data!M89),"",DaqBook_RAW_Data!M89)</f>
        <v/>
      </c>
      <c r="O99" s="167" t="str">
        <f>IF(ISBLANK(DaqBook_RAW_Data!N89),"",DaqBook_RAW_Data!N89)</f>
        <v/>
      </c>
      <c r="P99" s="167" t="str">
        <f>IF(ISBLANK(DaqBook_RAW_Data!O89),"",DaqBook_RAW_Data!O89)</f>
        <v/>
      </c>
    </row>
    <row r="100" spans="1:16" s="96" customFormat="1" x14ac:dyDescent="0.2">
      <c r="A100" s="145" t="e">
        <f t="shared" si="1"/>
        <v>#VALUE!</v>
      </c>
      <c r="B100" s="144" t="str">
        <f>IF(ISBLANK(DaqBook_RAW_Data!A90),"",TIMEVALUE(DaqBook_RAW_Data!A90))</f>
        <v/>
      </c>
      <c r="C100" s="167" t="str">
        <f>IF(ISBLANK(DaqBook_RAW_Data!B90),"",DaqBook_RAW_Data!B90)</f>
        <v/>
      </c>
      <c r="D100" s="167" t="str">
        <f>IF(ISBLANK(DaqBook_RAW_Data!C90),"",DaqBook_RAW_Data!C90)</f>
        <v/>
      </c>
      <c r="E100" s="167" t="str">
        <f>IF(ISBLANK(DaqBook_RAW_Data!D90),"",DaqBook_RAW_Data!D90)</f>
        <v/>
      </c>
      <c r="F100" s="167" t="str">
        <f>IF(ISBLANK(DaqBook_RAW_Data!E90),"",DaqBook_RAW_Data!E90)</f>
        <v/>
      </c>
      <c r="G100" s="167" t="str">
        <f>IF(ISBLANK(DaqBook_RAW_Data!F90),"",DaqBook_RAW_Data!F90)</f>
        <v/>
      </c>
      <c r="H100" s="167" t="str">
        <f>IF(ISBLANK(DaqBook_RAW_Data!G90),"",DaqBook_RAW_Data!G90)</f>
        <v/>
      </c>
      <c r="I100" s="167" t="str">
        <f>IF(ISBLANK(DaqBook_RAW_Data!H90),"",DaqBook_RAW_Data!H90)</f>
        <v/>
      </c>
      <c r="J100" s="167" t="str">
        <f>IF(ISBLANK(DaqBook_RAW_Data!I90),"",DaqBook_RAW_Data!I90)</f>
        <v/>
      </c>
      <c r="K100" s="167" t="str">
        <f>IF(ISBLANK(DaqBook_RAW_Data!J90),"",DaqBook_RAW_Data!J90)</f>
        <v/>
      </c>
      <c r="L100" s="167" t="str">
        <f>IF(ISBLANK(DaqBook_RAW_Data!K90),"",DaqBook_RAW_Data!K90)</f>
        <v/>
      </c>
      <c r="M100" s="167" t="str">
        <f>IF(ISBLANK(DaqBook_RAW_Data!L90),"",DaqBook_RAW_Data!L90)</f>
        <v/>
      </c>
      <c r="N100" s="167" t="str">
        <f>IF(ISBLANK(DaqBook_RAW_Data!M90),"",DaqBook_RAW_Data!M90)</f>
        <v/>
      </c>
      <c r="O100" s="167" t="str">
        <f>IF(ISBLANK(DaqBook_RAW_Data!N90),"",DaqBook_RAW_Data!N90)</f>
        <v/>
      </c>
      <c r="P100" s="167" t="str">
        <f>IF(ISBLANK(DaqBook_RAW_Data!O90),"",DaqBook_RAW_Data!O90)</f>
        <v/>
      </c>
    </row>
    <row r="101" spans="1:16" s="96" customFormat="1" x14ac:dyDescent="0.2">
      <c r="A101" s="145" t="e">
        <f t="shared" si="1"/>
        <v>#VALUE!</v>
      </c>
      <c r="B101" s="144" t="str">
        <f>IF(ISBLANK(DaqBook_RAW_Data!A91),"",TIMEVALUE(DaqBook_RAW_Data!A91))</f>
        <v/>
      </c>
      <c r="C101" s="167" t="str">
        <f>IF(ISBLANK(DaqBook_RAW_Data!B91),"",DaqBook_RAW_Data!B91)</f>
        <v/>
      </c>
      <c r="D101" s="167" t="str">
        <f>IF(ISBLANK(DaqBook_RAW_Data!C91),"",DaqBook_RAW_Data!C91)</f>
        <v/>
      </c>
      <c r="E101" s="167" t="str">
        <f>IF(ISBLANK(DaqBook_RAW_Data!D91),"",DaqBook_RAW_Data!D91)</f>
        <v/>
      </c>
      <c r="F101" s="167" t="str">
        <f>IF(ISBLANK(DaqBook_RAW_Data!E91),"",DaqBook_RAW_Data!E91)</f>
        <v/>
      </c>
      <c r="G101" s="167" t="str">
        <f>IF(ISBLANK(DaqBook_RAW_Data!F91),"",DaqBook_RAW_Data!F91)</f>
        <v/>
      </c>
      <c r="H101" s="167" t="str">
        <f>IF(ISBLANK(DaqBook_RAW_Data!G91),"",DaqBook_RAW_Data!G91)</f>
        <v/>
      </c>
      <c r="I101" s="167" t="str">
        <f>IF(ISBLANK(DaqBook_RAW_Data!H91),"",DaqBook_RAW_Data!H91)</f>
        <v/>
      </c>
      <c r="J101" s="167" t="str">
        <f>IF(ISBLANK(DaqBook_RAW_Data!I91),"",DaqBook_RAW_Data!I91)</f>
        <v/>
      </c>
      <c r="K101" s="167" t="str">
        <f>IF(ISBLANK(DaqBook_RAW_Data!J91),"",DaqBook_RAW_Data!J91)</f>
        <v/>
      </c>
      <c r="L101" s="167" t="str">
        <f>IF(ISBLANK(DaqBook_RAW_Data!K91),"",DaqBook_RAW_Data!K91)</f>
        <v/>
      </c>
      <c r="M101" s="167" t="str">
        <f>IF(ISBLANK(DaqBook_RAW_Data!L91),"",DaqBook_RAW_Data!L91)</f>
        <v/>
      </c>
      <c r="N101" s="167" t="str">
        <f>IF(ISBLANK(DaqBook_RAW_Data!M91),"",DaqBook_RAW_Data!M91)</f>
        <v/>
      </c>
      <c r="O101" s="167" t="str">
        <f>IF(ISBLANK(DaqBook_RAW_Data!N91),"",DaqBook_RAW_Data!N91)</f>
        <v/>
      </c>
      <c r="P101" s="167" t="str">
        <f>IF(ISBLANK(DaqBook_RAW_Data!O91),"",DaqBook_RAW_Data!O91)</f>
        <v/>
      </c>
    </row>
    <row r="102" spans="1:16" s="96" customFormat="1" x14ac:dyDescent="0.2">
      <c r="A102" s="145" t="e">
        <f t="shared" si="1"/>
        <v>#VALUE!</v>
      </c>
      <c r="B102" s="144" t="str">
        <f>IF(ISBLANK(DaqBook_RAW_Data!A92),"",TIMEVALUE(DaqBook_RAW_Data!A92))</f>
        <v/>
      </c>
      <c r="C102" s="167" t="str">
        <f>IF(ISBLANK(DaqBook_RAW_Data!B92),"",DaqBook_RAW_Data!B92)</f>
        <v/>
      </c>
      <c r="D102" s="167" t="str">
        <f>IF(ISBLANK(DaqBook_RAW_Data!C92),"",DaqBook_RAW_Data!C92)</f>
        <v/>
      </c>
      <c r="E102" s="167" t="str">
        <f>IF(ISBLANK(DaqBook_RAW_Data!D92),"",DaqBook_RAW_Data!D92)</f>
        <v/>
      </c>
      <c r="F102" s="167" t="str">
        <f>IF(ISBLANK(DaqBook_RAW_Data!E92),"",DaqBook_RAW_Data!E92)</f>
        <v/>
      </c>
      <c r="G102" s="167" t="str">
        <f>IF(ISBLANK(DaqBook_RAW_Data!F92),"",DaqBook_RAW_Data!F92)</f>
        <v/>
      </c>
      <c r="H102" s="167" t="str">
        <f>IF(ISBLANK(DaqBook_RAW_Data!G92),"",DaqBook_RAW_Data!G92)</f>
        <v/>
      </c>
      <c r="I102" s="167" t="str">
        <f>IF(ISBLANK(DaqBook_RAW_Data!H92),"",DaqBook_RAW_Data!H92)</f>
        <v/>
      </c>
      <c r="J102" s="167" t="str">
        <f>IF(ISBLANK(DaqBook_RAW_Data!I92),"",DaqBook_RAW_Data!I92)</f>
        <v/>
      </c>
      <c r="K102" s="167" t="str">
        <f>IF(ISBLANK(DaqBook_RAW_Data!J92),"",DaqBook_RAW_Data!J92)</f>
        <v/>
      </c>
      <c r="L102" s="167" t="str">
        <f>IF(ISBLANK(DaqBook_RAW_Data!K92),"",DaqBook_RAW_Data!K92)</f>
        <v/>
      </c>
      <c r="M102" s="167" t="str">
        <f>IF(ISBLANK(DaqBook_RAW_Data!L92),"",DaqBook_RAW_Data!L92)</f>
        <v/>
      </c>
      <c r="N102" s="167" t="str">
        <f>IF(ISBLANK(DaqBook_RAW_Data!M92),"",DaqBook_RAW_Data!M92)</f>
        <v/>
      </c>
      <c r="O102" s="167" t="str">
        <f>IF(ISBLANK(DaqBook_RAW_Data!N92),"",DaqBook_RAW_Data!N92)</f>
        <v/>
      </c>
      <c r="P102" s="167" t="str">
        <f>IF(ISBLANK(DaqBook_RAW_Data!O92),"",DaqBook_RAW_Data!O92)</f>
        <v/>
      </c>
    </row>
    <row r="103" spans="1:16" s="96" customFormat="1" x14ac:dyDescent="0.2">
      <c r="A103" s="145" t="e">
        <f t="shared" si="1"/>
        <v>#VALUE!</v>
      </c>
      <c r="B103" s="144" t="str">
        <f>IF(ISBLANK(DaqBook_RAW_Data!A93),"",TIMEVALUE(DaqBook_RAW_Data!A93))</f>
        <v/>
      </c>
      <c r="C103" s="167" t="str">
        <f>IF(ISBLANK(DaqBook_RAW_Data!B93),"",DaqBook_RAW_Data!B93)</f>
        <v/>
      </c>
      <c r="D103" s="167" t="str">
        <f>IF(ISBLANK(DaqBook_RAW_Data!C93),"",DaqBook_RAW_Data!C93)</f>
        <v/>
      </c>
      <c r="E103" s="167" t="str">
        <f>IF(ISBLANK(DaqBook_RAW_Data!D93),"",DaqBook_RAW_Data!D93)</f>
        <v/>
      </c>
      <c r="F103" s="167" t="str">
        <f>IF(ISBLANK(DaqBook_RAW_Data!E93),"",DaqBook_RAW_Data!E93)</f>
        <v/>
      </c>
      <c r="G103" s="167" t="str">
        <f>IF(ISBLANK(DaqBook_RAW_Data!F93),"",DaqBook_RAW_Data!F93)</f>
        <v/>
      </c>
      <c r="H103" s="167" t="str">
        <f>IF(ISBLANK(DaqBook_RAW_Data!G93),"",DaqBook_RAW_Data!G93)</f>
        <v/>
      </c>
      <c r="I103" s="167" t="str">
        <f>IF(ISBLANK(DaqBook_RAW_Data!H93),"",DaqBook_RAW_Data!H93)</f>
        <v/>
      </c>
      <c r="J103" s="167" t="str">
        <f>IF(ISBLANK(DaqBook_RAW_Data!I93),"",DaqBook_RAW_Data!I93)</f>
        <v/>
      </c>
      <c r="K103" s="167" t="str">
        <f>IF(ISBLANK(DaqBook_RAW_Data!J93),"",DaqBook_RAW_Data!J93)</f>
        <v/>
      </c>
      <c r="L103" s="167" t="str">
        <f>IF(ISBLANK(DaqBook_RAW_Data!K93),"",DaqBook_RAW_Data!K93)</f>
        <v/>
      </c>
      <c r="M103" s="167" t="str">
        <f>IF(ISBLANK(DaqBook_RAW_Data!L93),"",DaqBook_RAW_Data!L93)</f>
        <v/>
      </c>
      <c r="N103" s="167" t="str">
        <f>IF(ISBLANK(DaqBook_RAW_Data!M93),"",DaqBook_RAW_Data!M93)</f>
        <v/>
      </c>
      <c r="O103" s="167" t="str">
        <f>IF(ISBLANK(DaqBook_RAW_Data!N93),"",DaqBook_RAW_Data!N93)</f>
        <v/>
      </c>
      <c r="P103" s="167" t="str">
        <f>IF(ISBLANK(DaqBook_RAW_Data!O93),"",DaqBook_RAW_Data!O93)</f>
        <v/>
      </c>
    </row>
    <row r="104" spans="1:16" s="96" customFormat="1" x14ac:dyDescent="0.2">
      <c r="A104" s="145" t="e">
        <f t="shared" si="1"/>
        <v>#VALUE!</v>
      </c>
      <c r="B104" s="144" t="str">
        <f>IF(ISBLANK(DaqBook_RAW_Data!A94),"",TIMEVALUE(DaqBook_RAW_Data!A94))</f>
        <v/>
      </c>
      <c r="C104" s="167" t="str">
        <f>IF(ISBLANK(DaqBook_RAW_Data!B94),"",DaqBook_RAW_Data!B94)</f>
        <v/>
      </c>
      <c r="D104" s="167" t="str">
        <f>IF(ISBLANK(DaqBook_RAW_Data!C94),"",DaqBook_RAW_Data!C94)</f>
        <v/>
      </c>
      <c r="E104" s="167" t="str">
        <f>IF(ISBLANK(DaqBook_RAW_Data!D94),"",DaqBook_RAW_Data!D94)</f>
        <v/>
      </c>
      <c r="F104" s="167" t="str">
        <f>IF(ISBLANK(DaqBook_RAW_Data!E94),"",DaqBook_RAW_Data!E94)</f>
        <v/>
      </c>
      <c r="G104" s="167" t="str">
        <f>IF(ISBLANK(DaqBook_RAW_Data!F94),"",DaqBook_RAW_Data!F94)</f>
        <v/>
      </c>
      <c r="H104" s="167" t="str">
        <f>IF(ISBLANK(DaqBook_RAW_Data!G94),"",DaqBook_RAW_Data!G94)</f>
        <v/>
      </c>
      <c r="I104" s="167" t="str">
        <f>IF(ISBLANK(DaqBook_RAW_Data!H94),"",DaqBook_RAW_Data!H94)</f>
        <v/>
      </c>
      <c r="J104" s="167" t="str">
        <f>IF(ISBLANK(DaqBook_RAW_Data!I94),"",DaqBook_RAW_Data!I94)</f>
        <v/>
      </c>
      <c r="K104" s="167" t="str">
        <f>IF(ISBLANK(DaqBook_RAW_Data!J94),"",DaqBook_RAW_Data!J94)</f>
        <v/>
      </c>
      <c r="L104" s="167" t="str">
        <f>IF(ISBLANK(DaqBook_RAW_Data!K94),"",DaqBook_RAW_Data!K94)</f>
        <v/>
      </c>
      <c r="M104" s="167" t="str">
        <f>IF(ISBLANK(DaqBook_RAW_Data!L94),"",DaqBook_RAW_Data!L94)</f>
        <v/>
      </c>
      <c r="N104" s="167" t="str">
        <f>IF(ISBLANK(DaqBook_RAW_Data!M94),"",DaqBook_RAW_Data!M94)</f>
        <v/>
      </c>
      <c r="O104" s="167" t="str">
        <f>IF(ISBLANK(DaqBook_RAW_Data!N94),"",DaqBook_RAW_Data!N94)</f>
        <v/>
      </c>
      <c r="P104" s="167" t="str">
        <f>IF(ISBLANK(DaqBook_RAW_Data!O94),"",DaqBook_RAW_Data!O94)</f>
        <v/>
      </c>
    </row>
    <row r="105" spans="1:16" s="96" customFormat="1" x14ac:dyDescent="0.2">
      <c r="A105" s="145" t="e">
        <f t="shared" si="1"/>
        <v>#VALUE!</v>
      </c>
      <c r="B105" s="144" t="str">
        <f>IF(ISBLANK(DaqBook_RAW_Data!A95),"",TIMEVALUE(DaqBook_RAW_Data!A95))</f>
        <v/>
      </c>
      <c r="C105" s="167" t="str">
        <f>IF(ISBLANK(DaqBook_RAW_Data!B95),"",DaqBook_RAW_Data!B95)</f>
        <v/>
      </c>
      <c r="D105" s="167" t="str">
        <f>IF(ISBLANK(DaqBook_RAW_Data!C95),"",DaqBook_RAW_Data!C95)</f>
        <v/>
      </c>
      <c r="E105" s="167" t="str">
        <f>IF(ISBLANK(DaqBook_RAW_Data!D95),"",DaqBook_RAW_Data!D95)</f>
        <v/>
      </c>
      <c r="F105" s="167" t="str">
        <f>IF(ISBLANK(DaqBook_RAW_Data!E95),"",DaqBook_RAW_Data!E95)</f>
        <v/>
      </c>
      <c r="G105" s="167" t="str">
        <f>IF(ISBLANK(DaqBook_RAW_Data!F95),"",DaqBook_RAW_Data!F95)</f>
        <v/>
      </c>
      <c r="H105" s="167" t="str">
        <f>IF(ISBLANK(DaqBook_RAW_Data!G95),"",DaqBook_RAW_Data!G95)</f>
        <v/>
      </c>
      <c r="I105" s="167" t="str">
        <f>IF(ISBLANK(DaqBook_RAW_Data!H95),"",DaqBook_RAW_Data!H95)</f>
        <v/>
      </c>
      <c r="J105" s="167" t="str">
        <f>IF(ISBLANK(DaqBook_RAW_Data!I95),"",DaqBook_RAW_Data!I95)</f>
        <v/>
      </c>
      <c r="K105" s="167" t="str">
        <f>IF(ISBLANK(DaqBook_RAW_Data!J95),"",DaqBook_RAW_Data!J95)</f>
        <v/>
      </c>
      <c r="L105" s="167" t="str">
        <f>IF(ISBLANK(DaqBook_RAW_Data!K95),"",DaqBook_RAW_Data!K95)</f>
        <v/>
      </c>
      <c r="M105" s="167" t="str">
        <f>IF(ISBLANK(DaqBook_RAW_Data!L95),"",DaqBook_RAW_Data!L95)</f>
        <v/>
      </c>
      <c r="N105" s="167" t="str">
        <f>IF(ISBLANK(DaqBook_RAW_Data!M95),"",DaqBook_RAW_Data!M95)</f>
        <v/>
      </c>
      <c r="O105" s="167" t="str">
        <f>IF(ISBLANK(DaqBook_RAW_Data!N95),"",DaqBook_RAW_Data!N95)</f>
        <v/>
      </c>
      <c r="P105" s="167" t="str">
        <f>IF(ISBLANK(DaqBook_RAW_Data!O95),"",DaqBook_RAW_Data!O95)</f>
        <v/>
      </c>
    </row>
    <row r="106" spans="1:16" x14ac:dyDescent="0.2">
      <c r="A106" s="58" t="e">
        <f t="shared" si="1"/>
        <v>#VALUE!</v>
      </c>
      <c r="B106" s="144" t="str">
        <f>IF(ISBLANK(DaqBook_RAW_Data!A96),"",TIMEVALUE(DaqBook_RAW_Data!A96))</f>
        <v/>
      </c>
      <c r="C106" s="167" t="str">
        <f>IF(ISBLANK(DaqBook_RAW_Data!B96),"",DaqBook_RAW_Data!B96)</f>
        <v/>
      </c>
      <c r="D106" s="167" t="str">
        <f>IF(ISBLANK(DaqBook_RAW_Data!C96),"",DaqBook_RAW_Data!C96)</f>
        <v/>
      </c>
      <c r="E106" s="167" t="str">
        <f>IF(ISBLANK(DaqBook_RAW_Data!D96),"",DaqBook_RAW_Data!D96)</f>
        <v/>
      </c>
      <c r="F106" s="167" t="str">
        <f>IF(ISBLANK(DaqBook_RAW_Data!E96),"",DaqBook_RAW_Data!E96)</f>
        <v/>
      </c>
      <c r="G106" s="167" t="str">
        <f>IF(ISBLANK(DaqBook_RAW_Data!F96),"",DaqBook_RAW_Data!F96)</f>
        <v/>
      </c>
      <c r="H106" s="167" t="str">
        <f>IF(ISBLANK(DaqBook_RAW_Data!G96),"",DaqBook_RAW_Data!G96)</f>
        <v/>
      </c>
      <c r="I106" s="167" t="str">
        <f>IF(ISBLANK(DaqBook_RAW_Data!H96),"",DaqBook_RAW_Data!H96)</f>
        <v/>
      </c>
      <c r="J106" s="167" t="str">
        <f>IF(ISBLANK(DaqBook_RAW_Data!I96),"",DaqBook_RAW_Data!I96)</f>
        <v/>
      </c>
      <c r="K106" s="167" t="str">
        <f>IF(ISBLANK(DaqBook_RAW_Data!J96),"",DaqBook_RAW_Data!J96)</f>
        <v/>
      </c>
      <c r="L106" s="167" t="str">
        <f>IF(ISBLANK(DaqBook_RAW_Data!K96),"",DaqBook_RAW_Data!K96)</f>
        <v/>
      </c>
      <c r="M106" s="167" t="str">
        <f>IF(ISBLANK(DaqBook_RAW_Data!L96),"",DaqBook_RAW_Data!L96)</f>
        <v/>
      </c>
      <c r="N106" s="167" t="str">
        <f>IF(ISBLANK(DaqBook_RAW_Data!M96),"",DaqBook_RAW_Data!M96)</f>
        <v/>
      </c>
      <c r="O106" s="167" t="str">
        <f>IF(ISBLANK(DaqBook_RAW_Data!N96),"",DaqBook_RAW_Data!N96)</f>
        <v/>
      </c>
      <c r="P106" s="167" t="str">
        <f>IF(ISBLANK(DaqBook_RAW_Data!O96),"",DaqBook_RAW_Data!O96)</f>
        <v/>
      </c>
    </row>
    <row r="107" spans="1:16" x14ac:dyDescent="0.2">
      <c r="A107" s="58" t="e">
        <f t="shared" si="1"/>
        <v>#VALUE!</v>
      </c>
      <c r="B107" s="144" t="str">
        <f>IF(ISBLANK(DaqBook_RAW_Data!A97),"",TIMEVALUE(DaqBook_RAW_Data!A97))</f>
        <v/>
      </c>
      <c r="C107" s="167" t="str">
        <f>IF(ISBLANK(DaqBook_RAW_Data!B97),"",DaqBook_RAW_Data!B97)</f>
        <v/>
      </c>
      <c r="D107" s="167" t="str">
        <f>IF(ISBLANK(DaqBook_RAW_Data!C97),"",DaqBook_RAW_Data!C97)</f>
        <v/>
      </c>
      <c r="E107" s="167" t="str">
        <f>IF(ISBLANK(DaqBook_RAW_Data!D97),"",DaqBook_RAW_Data!D97)</f>
        <v/>
      </c>
      <c r="F107" s="167" t="str">
        <f>IF(ISBLANK(DaqBook_RAW_Data!E97),"",DaqBook_RAW_Data!E97)</f>
        <v/>
      </c>
      <c r="G107" s="167" t="str">
        <f>IF(ISBLANK(DaqBook_RAW_Data!F97),"",DaqBook_RAW_Data!F97)</f>
        <v/>
      </c>
      <c r="H107" s="167" t="str">
        <f>IF(ISBLANK(DaqBook_RAW_Data!G97),"",DaqBook_RAW_Data!G97)</f>
        <v/>
      </c>
      <c r="I107" s="167" t="str">
        <f>IF(ISBLANK(DaqBook_RAW_Data!H97),"",DaqBook_RAW_Data!H97)</f>
        <v/>
      </c>
      <c r="J107" s="167" t="str">
        <f>IF(ISBLANK(DaqBook_RAW_Data!I97),"",DaqBook_RAW_Data!I97)</f>
        <v/>
      </c>
      <c r="K107" s="167" t="str">
        <f>IF(ISBLANK(DaqBook_RAW_Data!J97),"",DaqBook_RAW_Data!J97)</f>
        <v/>
      </c>
      <c r="L107" s="167" t="str">
        <f>IF(ISBLANK(DaqBook_RAW_Data!K97),"",DaqBook_RAW_Data!K97)</f>
        <v/>
      </c>
      <c r="M107" s="167" t="str">
        <f>IF(ISBLANK(DaqBook_RAW_Data!L97),"",DaqBook_RAW_Data!L97)</f>
        <v/>
      </c>
      <c r="N107" s="167" t="str">
        <f>IF(ISBLANK(DaqBook_RAW_Data!M97),"",DaqBook_RAW_Data!M97)</f>
        <v/>
      </c>
      <c r="O107" s="167" t="str">
        <f>IF(ISBLANK(DaqBook_RAW_Data!N97),"",DaqBook_RAW_Data!N97)</f>
        <v/>
      </c>
      <c r="P107" s="167" t="str">
        <f>IF(ISBLANK(DaqBook_RAW_Data!O97),"",DaqBook_RAW_Data!O97)</f>
        <v/>
      </c>
    </row>
    <row r="108" spans="1:16" x14ac:dyDescent="0.2">
      <c r="A108" s="58" t="e">
        <f t="shared" si="1"/>
        <v>#VALUE!</v>
      </c>
      <c r="B108" s="144" t="str">
        <f>IF(ISBLANK(DaqBook_RAW_Data!A98),"",TIMEVALUE(DaqBook_RAW_Data!A98))</f>
        <v/>
      </c>
      <c r="C108" s="167" t="str">
        <f>IF(ISBLANK(DaqBook_RAW_Data!B98),"",DaqBook_RAW_Data!B98)</f>
        <v/>
      </c>
      <c r="D108" s="167" t="str">
        <f>IF(ISBLANK(DaqBook_RAW_Data!C98),"",DaqBook_RAW_Data!C98)</f>
        <v/>
      </c>
      <c r="E108" s="167" t="str">
        <f>IF(ISBLANK(DaqBook_RAW_Data!D98),"",DaqBook_RAW_Data!D98)</f>
        <v/>
      </c>
      <c r="F108" s="167" t="str">
        <f>IF(ISBLANK(DaqBook_RAW_Data!E98),"",DaqBook_RAW_Data!E98)</f>
        <v/>
      </c>
      <c r="G108" s="167" t="str">
        <f>IF(ISBLANK(DaqBook_RAW_Data!F98),"",DaqBook_RAW_Data!F98)</f>
        <v/>
      </c>
      <c r="H108" s="167" t="str">
        <f>IF(ISBLANK(DaqBook_RAW_Data!G98),"",DaqBook_RAW_Data!G98)</f>
        <v/>
      </c>
      <c r="I108" s="167" t="str">
        <f>IF(ISBLANK(DaqBook_RAW_Data!H98),"",DaqBook_RAW_Data!H98)</f>
        <v/>
      </c>
      <c r="J108" s="167" t="str">
        <f>IF(ISBLANK(DaqBook_RAW_Data!I98),"",DaqBook_RAW_Data!I98)</f>
        <v/>
      </c>
      <c r="K108" s="167" t="str">
        <f>IF(ISBLANK(DaqBook_RAW_Data!J98),"",DaqBook_RAW_Data!J98)</f>
        <v/>
      </c>
      <c r="L108" s="167" t="str">
        <f>IF(ISBLANK(DaqBook_RAW_Data!K98),"",DaqBook_RAW_Data!K98)</f>
        <v/>
      </c>
      <c r="M108" s="167" t="str">
        <f>IF(ISBLANK(DaqBook_RAW_Data!L98),"",DaqBook_RAW_Data!L98)</f>
        <v/>
      </c>
      <c r="N108" s="167" t="str">
        <f>IF(ISBLANK(DaqBook_RAW_Data!M98),"",DaqBook_RAW_Data!M98)</f>
        <v/>
      </c>
      <c r="O108" s="167" t="str">
        <f>IF(ISBLANK(DaqBook_RAW_Data!N98),"",DaqBook_RAW_Data!N98)</f>
        <v/>
      </c>
      <c r="P108" s="167" t="str">
        <f>IF(ISBLANK(DaqBook_RAW_Data!O98),"",DaqBook_RAW_Data!O98)</f>
        <v/>
      </c>
    </row>
    <row r="109" spans="1:16" x14ac:dyDescent="0.2">
      <c r="A109" s="58" t="e">
        <f t="shared" si="1"/>
        <v>#VALUE!</v>
      </c>
      <c r="B109" s="144" t="str">
        <f>IF(ISBLANK(DaqBook_RAW_Data!A99),"",TIMEVALUE(DaqBook_RAW_Data!A99))</f>
        <v/>
      </c>
      <c r="C109" s="167" t="str">
        <f>IF(ISBLANK(DaqBook_RAW_Data!B99),"",DaqBook_RAW_Data!B99)</f>
        <v/>
      </c>
      <c r="D109" s="167" t="str">
        <f>IF(ISBLANK(DaqBook_RAW_Data!C99),"",DaqBook_RAW_Data!C99)</f>
        <v/>
      </c>
      <c r="E109" s="167" t="str">
        <f>IF(ISBLANK(DaqBook_RAW_Data!D99),"",DaqBook_RAW_Data!D99)</f>
        <v/>
      </c>
      <c r="F109" s="167" t="str">
        <f>IF(ISBLANK(DaqBook_RAW_Data!E99),"",DaqBook_RAW_Data!E99)</f>
        <v/>
      </c>
      <c r="G109" s="167" t="str">
        <f>IF(ISBLANK(DaqBook_RAW_Data!F99),"",DaqBook_RAW_Data!F99)</f>
        <v/>
      </c>
      <c r="H109" s="167" t="str">
        <f>IF(ISBLANK(DaqBook_RAW_Data!G99),"",DaqBook_RAW_Data!G99)</f>
        <v/>
      </c>
      <c r="I109" s="167" t="str">
        <f>IF(ISBLANK(DaqBook_RAW_Data!H99),"",DaqBook_RAW_Data!H99)</f>
        <v/>
      </c>
      <c r="J109" s="167" t="str">
        <f>IF(ISBLANK(DaqBook_RAW_Data!I99),"",DaqBook_RAW_Data!I99)</f>
        <v/>
      </c>
      <c r="K109" s="167" t="str">
        <f>IF(ISBLANK(DaqBook_RAW_Data!J99),"",DaqBook_RAW_Data!J99)</f>
        <v/>
      </c>
      <c r="L109" s="167" t="str">
        <f>IF(ISBLANK(DaqBook_RAW_Data!K99),"",DaqBook_RAW_Data!K99)</f>
        <v/>
      </c>
      <c r="M109" s="167" t="str">
        <f>IF(ISBLANK(DaqBook_RAW_Data!L99),"",DaqBook_RAW_Data!L99)</f>
        <v/>
      </c>
      <c r="N109" s="167" t="str">
        <f>IF(ISBLANK(DaqBook_RAW_Data!M99),"",DaqBook_RAW_Data!M99)</f>
        <v/>
      </c>
      <c r="O109" s="167" t="str">
        <f>IF(ISBLANK(DaqBook_RAW_Data!N99),"",DaqBook_RAW_Data!N99)</f>
        <v/>
      </c>
      <c r="P109" s="167" t="str">
        <f>IF(ISBLANK(DaqBook_RAW_Data!O99),"",DaqBook_RAW_Data!O99)</f>
        <v/>
      </c>
    </row>
    <row r="110" spans="1:16" x14ac:dyDescent="0.2">
      <c r="A110" s="58" t="e">
        <f t="shared" si="1"/>
        <v>#VALUE!</v>
      </c>
      <c r="B110" s="144" t="str">
        <f>IF(ISBLANK(DaqBook_RAW_Data!A100),"",TIMEVALUE(DaqBook_RAW_Data!A100))</f>
        <v/>
      </c>
      <c r="C110" s="167" t="str">
        <f>IF(ISBLANK(DaqBook_RAW_Data!B100),"",DaqBook_RAW_Data!B100)</f>
        <v/>
      </c>
      <c r="D110" s="167" t="str">
        <f>IF(ISBLANK(DaqBook_RAW_Data!C100),"",DaqBook_RAW_Data!C100)</f>
        <v/>
      </c>
      <c r="E110" s="167" t="str">
        <f>IF(ISBLANK(DaqBook_RAW_Data!D100),"",DaqBook_RAW_Data!D100)</f>
        <v/>
      </c>
      <c r="F110" s="167" t="str">
        <f>IF(ISBLANK(DaqBook_RAW_Data!E100),"",DaqBook_RAW_Data!E100)</f>
        <v/>
      </c>
      <c r="G110" s="167" t="str">
        <f>IF(ISBLANK(DaqBook_RAW_Data!F100),"",DaqBook_RAW_Data!F100)</f>
        <v/>
      </c>
      <c r="H110" s="167" t="str">
        <f>IF(ISBLANK(DaqBook_RAW_Data!G100),"",DaqBook_RAW_Data!G100)</f>
        <v/>
      </c>
      <c r="I110" s="167" t="str">
        <f>IF(ISBLANK(DaqBook_RAW_Data!H100),"",DaqBook_RAW_Data!H100)</f>
        <v/>
      </c>
      <c r="J110" s="167" t="str">
        <f>IF(ISBLANK(DaqBook_RAW_Data!I100),"",DaqBook_RAW_Data!I100)</f>
        <v/>
      </c>
      <c r="K110" s="167" t="str">
        <f>IF(ISBLANK(DaqBook_RAW_Data!J100),"",DaqBook_RAW_Data!J100)</f>
        <v/>
      </c>
      <c r="L110" s="167" t="str">
        <f>IF(ISBLANK(DaqBook_RAW_Data!K100),"",DaqBook_RAW_Data!K100)</f>
        <v/>
      </c>
      <c r="M110" s="167" t="str">
        <f>IF(ISBLANK(DaqBook_RAW_Data!L100),"",DaqBook_RAW_Data!L100)</f>
        <v/>
      </c>
      <c r="N110" s="167" t="str">
        <f>IF(ISBLANK(DaqBook_RAW_Data!M100),"",DaqBook_RAW_Data!M100)</f>
        <v/>
      </c>
      <c r="O110" s="167" t="str">
        <f>IF(ISBLANK(DaqBook_RAW_Data!N100),"",DaqBook_RAW_Data!N100)</f>
        <v/>
      </c>
      <c r="P110" s="167" t="str">
        <f>IF(ISBLANK(DaqBook_RAW_Data!O100),"",DaqBook_RAW_Data!O100)</f>
        <v/>
      </c>
    </row>
    <row r="111" spans="1:16" x14ac:dyDescent="0.2">
      <c r="A111" s="58" t="e">
        <f t="shared" si="1"/>
        <v>#VALUE!</v>
      </c>
      <c r="B111" s="144" t="str">
        <f>IF(ISBLANK(DaqBook_RAW_Data!A101),"",TIMEVALUE(DaqBook_RAW_Data!A101))</f>
        <v/>
      </c>
      <c r="C111" s="167" t="str">
        <f>IF(ISBLANK(DaqBook_RAW_Data!B101),"",DaqBook_RAW_Data!B101)</f>
        <v/>
      </c>
      <c r="D111" s="167" t="str">
        <f>IF(ISBLANK(DaqBook_RAW_Data!C101),"",DaqBook_RAW_Data!C101)</f>
        <v/>
      </c>
      <c r="E111" s="167" t="str">
        <f>IF(ISBLANK(DaqBook_RAW_Data!D101),"",DaqBook_RAW_Data!D101)</f>
        <v/>
      </c>
      <c r="F111" s="167" t="str">
        <f>IF(ISBLANK(DaqBook_RAW_Data!E101),"",DaqBook_RAW_Data!E101)</f>
        <v/>
      </c>
      <c r="G111" s="167" t="str">
        <f>IF(ISBLANK(DaqBook_RAW_Data!F101),"",DaqBook_RAW_Data!F101)</f>
        <v/>
      </c>
      <c r="H111" s="167" t="str">
        <f>IF(ISBLANK(DaqBook_RAW_Data!G101),"",DaqBook_RAW_Data!G101)</f>
        <v/>
      </c>
      <c r="I111" s="167" t="str">
        <f>IF(ISBLANK(DaqBook_RAW_Data!H101),"",DaqBook_RAW_Data!H101)</f>
        <v/>
      </c>
      <c r="J111" s="167" t="str">
        <f>IF(ISBLANK(DaqBook_RAW_Data!I101),"",DaqBook_RAW_Data!I101)</f>
        <v/>
      </c>
      <c r="K111" s="167" t="str">
        <f>IF(ISBLANK(DaqBook_RAW_Data!J101),"",DaqBook_RAW_Data!J101)</f>
        <v/>
      </c>
      <c r="L111" s="167" t="str">
        <f>IF(ISBLANK(DaqBook_RAW_Data!K101),"",DaqBook_RAW_Data!K101)</f>
        <v/>
      </c>
      <c r="M111" s="167" t="str">
        <f>IF(ISBLANK(DaqBook_RAW_Data!L101),"",DaqBook_RAW_Data!L101)</f>
        <v/>
      </c>
      <c r="N111" s="167" t="str">
        <f>IF(ISBLANK(DaqBook_RAW_Data!M101),"",DaqBook_RAW_Data!M101)</f>
        <v/>
      </c>
      <c r="O111" s="167" t="str">
        <f>IF(ISBLANK(DaqBook_RAW_Data!N101),"",DaqBook_RAW_Data!N101)</f>
        <v/>
      </c>
      <c r="P111" s="167" t="str">
        <f>IF(ISBLANK(DaqBook_RAW_Data!O101),"",DaqBook_RAW_Data!O101)</f>
        <v/>
      </c>
    </row>
    <row r="112" spans="1:16" x14ac:dyDescent="0.2">
      <c r="A112" s="58" t="e">
        <f t="shared" si="1"/>
        <v>#VALUE!</v>
      </c>
      <c r="B112" s="144" t="str">
        <f>IF(ISBLANK(DaqBook_RAW_Data!A102),"",TIMEVALUE(DaqBook_RAW_Data!A102))</f>
        <v/>
      </c>
      <c r="C112" s="167" t="str">
        <f>IF(ISBLANK(DaqBook_RAW_Data!B102),"",DaqBook_RAW_Data!B102)</f>
        <v/>
      </c>
      <c r="D112" s="167" t="str">
        <f>IF(ISBLANK(DaqBook_RAW_Data!C102),"",DaqBook_RAW_Data!C102)</f>
        <v/>
      </c>
      <c r="E112" s="167" t="str">
        <f>IF(ISBLANK(DaqBook_RAW_Data!D102),"",DaqBook_RAW_Data!D102)</f>
        <v/>
      </c>
      <c r="F112" s="167" t="str">
        <f>IF(ISBLANK(DaqBook_RAW_Data!E102),"",DaqBook_RAW_Data!E102)</f>
        <v/>
      </c>
      <c r="G112" s="167" t="str">
        <f>IF(ISBLANK(DaqBook_RAW_Data!F102),"",DaqBook_RAW_Data!F102)</f>
        <v/>
      </c>
      <c r="H112" s="167" t="str">
        <f>IF(ISBLANK(DaqBook_RAW_Data!G102),"",DaqBook_RAW_Data!G102)</f>
        <v/>
      </c>
      <c r="I112" s="167" t="str">
        <f>IF(ISBLANK(DaqBook_RAW_Data!H102),"",DaqBook_RAW_Data!H102)</f>
        <v/>
      </c>
      <c r="J112" s="167" t="str">
        <f>IF(ISBLANK(DaqBook_RAW_Data!I102),"",DaqBook_RAW_Data!I102)</f>
        <v/>
      </c>
      <c r="K112" s="167" t="str">
        <f>IF(ISBLANK(DaqBook_RAW_Data!J102),"",DaqBook_RAW_Data!J102)</f>
        <v/>
      </c>
      <c r="L112" s="167" t="str">
        <f>IF(ISBLANK(DaqBook_RAW_Data!K102),"",DaqBook_RAW_Data!K102)</f>
        <v/>
      </c>
      <c r="M112" s="167" t="str">
        <f>IF(ISBLANK(DaqBook_RAW_Data!L102),"",DaqBook_RAW_Data!L102)</f>
        <v/>
      </c>
      <c r="N112" s="167" t="str">
        <f>IF(ISBLANK(DaqBook_RAW_Data!M102),"",DaqBook_RAW_Data!M102)</f>
        <v/>
      </c>
      <c r="O112" s="167" t="str">
        <f>IF(ISBLANK(DaqBook_RAW_Data!N102),"",DaqBook_RAW_Data!N102)</f>
        <v/>
      </c>
      <c r="P112" s="167" t="str">
        <f>IF(ISBLANK(DaqBook_RAW_Data!O102),"",DaqBook_RAW_Data!O102)</f>
        <v/>
      </c>
    </row>
    <row r="113" spans="1:16" x14ac:dyDescent="0.2">
      <c r="A113" s="58" t="e">
        <f t="shared" si="1"/>
        <v>#VALUE!</v>
      </c>
      <c r="B113" s="144" t="str">
        <f>IF(ISBLANK(DaqBook_RAW_Data!A103),"",TIMEVALUE(DaqBook_RAW_Data!A103))</f>
        <v/>
      </c>
      <c r="C113" s="167" t="str">
        <f>IF(ISBLANK(DaqBook_RAW_Data!B103),"",DaqBook_RAW_Data!B103)</f>
        <v/>
      </c>
      <c r="D113" s="167" t="str">
        <f>IF(ISBLANK(DaqBook_RAW_Data!C103),"",DaqBook_RAW_Data!C103)</f>
        <v/>
      </c>
      <c r="E113" s="167" t="str">
        <f>IF(ISBLANK(DaqBook_RAW_Data!D103),"",DaqBook_RAW_Data!D103)</f>
        <v/>
      </c>
      <c r="F113" s="167" t="str">
        <f>IF(ISBLANK(DaqBook_RAW_Data!E103),"",DaqBook_RAW_Data!E103)</f>
        <v/>
      </c>
      <c r="G113" s="167" t="str">
        <f>IF(ISBLANK(DaqBook_RAW_Data!F103),"",DaqBook_RAW_Data!F103)</f>
        <v/>
      </c>
      <c r="H113" s="167" t="str">
        <f>IF(ISBLANK(DaqBook_RAW_Data!G103),"",DaqBook_RAW_Data!G103)</f>
        <v/>
      </c>
      <c r="I113" s="167" t="str">
        <f>IF(ISBLANK(DaqBook_RAW_Data!H103),"",DaqBook_RAW_Data!H103)</f>
        <v/>
      </c>
      <c r="J113" s="167" t="str">
        <f>IF(ISBLANK(DaqBook_RAW_Data!I103),"",DaqBook_RAW_Data!I103)</f>
        <v/>
      </c>
      <c r="K113" s="167" t="str">
        <f>IF(ISBLANK(DaqBook_RAW_Data!J103),"",DaqBook_RAW_Data!J103)</f>
        <v/>
      </c>
      <c r="L113" s="167" t="str">
        <f>IF(ISBLANK(DaqBook_RAW_Data!K103),"",DaqBook_RAW_Data!K103)</f>
        <v/>
      </c>
      <c r="M113" s="167" t="str">
        <f>IF(ISBLANK(DaqBook_RAW_Data!L103),"",DaqBook_RAW_Data!L103)</f>
        <v/>
      </c>
      <c r="N113" s="167" t="str">
        <f>IF(ISBLANK(DaqBook_RAW_Data!M103),"",DaqBook_RAW_Data!M103)</f>
        <v/>
      </c>
      <c r="O113" s="167" t="str">
        <f>IF(ISBLANK(DaqBook_RAW_Data!N103),"",DaqBook_RAW_Data!N103)</f>
        <v/>
      </c>
      <c r="P113" s="167" t="str">
        <f>IF(ISBLANK(DaqBook_RAW_Data!O103),"",DaqBook_RAW_Data!O103)</f>
        <v/>
      </c>
    </row>
    <row r="114" spans="1:16" x14ac:dyDescent="0.2">
      <c r="A114" s="58" t="e">
        <f t="shared" si="1"/>
        <v>#VALUE!</v>
      </c>
      <c r="B114" s="144" t="str">
        <f>IF(ISBLANK(DaqBook_RAW_Data!A104),"",TIMEVALUE(DaqBook_RAW_Data!A104))</f>
        <v/>
      </c>
      <c r="C114" s="167" t="str">
        <f>IF(ISBLANK(DaqBook_RAW_Data!B104),"",DaqBook_RAW_Data!B104)</f>
        <v/>
      </c>
      <c r="D114" s="167" t="str">
        <f>IF(ISBLANK(DaqBook_RAW_Data!C104),"",DaqBook_RAW_Data!C104)</f>
        <v/>
      </c>
      <c r="E114" s="167" t="str">
        <f>IF(ISBLANK(DaqBook_RAW_Data!D104),"",DaqBook_RAW_Data!D104)</f>
        <v/>
      </c>
      <c r="F114" s="167" t="str">
        <f>IF(ISBLANK(DaqBook_RAW_Data!E104),"",DaqBook_RAW_Data!E104)</f>
        <v/>
      </c>
      <c r="G114" s="167" t="str">
        <f>IF(ISBLANK(DaqBook_RAW_Data!F104),"",DaqBook_RAW_Data!F104)</f>
        <v/>
      </c>
      <c r="H114" s="167" t="str">
        <f>IF(ISBLANK(DaqBook_RAW_Data!G104),"",DaqBook_RAW_Data!G104)</f>
        <v/>
      </c>
      <c r="I114" s="167" t="str">
        <f>IF(ISBLANK(DaqBook_RAW_Data!H104),"",DaqBook_RAW_Data!H104)</f>
        <v/>
      </c>
      <c r="J114" s="167" t="str">
        <f>IF(ISBLANK(DaqBook_RAW_Data!I104),"",DaqBook_RAW_Data!I104)</f>
        <v/>
      </c>
      <c r="K114" s="167" t="str">
        <f>IF(ISBLANK(DaqBook_RAW_Data!J104),"",DaqBook_RAW_Data!J104)</f>
        <v/>
      </c>
      <c r="L114" s="167" t="str">
        <f>IF(ISBLANK(DaqBook_RAW_Data!K104),"",DaqBook_RAW_Data!K104)</f>
        <v/>
      </c>
      <c r="M114" s="167" t="str">
        <f>IF(ISBLANK(DaqBook_RAW_Data!L104),"",DaqBook_RAW_Data!L104)</f>
        <v/>
      </c>
      <c r="N114" s="167" t="str">
        <f>IF(ISBLANK(DaqBook_RAW_Data!M104),"",DaqBook_RAW_Data!M104)</f>
        <v/>
      </c>
      <c r="O114" s="167" t="str">
        <f>IF(ISBLANK(DaqBook_RAW_Data!N104),"",DaqBook_RAW_Data!N104)</f>
        <v/>
      </c>
      <c r="P114" s="167" t="str">
        <f>IF(ISBLANK(DaqBook_RAW_Data!O104),"",DaqBook_RAW_Data!O104)</f>
        <v/>
      </c>
    </row>
    <row r="115" spans="1:16" x14ac:dyDescent="0.2">
      <c r="A115" s="58" t="e">
        <f t="shared" si="1"/>
        <v>#VALUE!</v>
      </c>
      <c r="B115" s="144" t="str">
        <f>IF(ISBLANK(DaqBook_RAW_Data!A105),"",TIMEVALUE(DaqBook_RAW_Data!A105))</f>
        <v/>
      </c>
      <c r="C115" s="167" t="str">
        <f>IF(ISBLANK(DaqBook_RAW_Data!B105),"",DaqBook_RAW_Data!B105)</f>
        <v/>
      </c>
      <c r="D115" s="167" t="str">
        <f>IF(ISBLANK(DaqBook_RAW_Data!C105),"",DaqBook_RAW_Data!C105)</f>
        <v/>
      </c>
      <c r="E115" s="167" t="str">
        <f>IF(ISBLANK(DaqBook_RAW_Data!D105),"",DaqBook_RAW_Data!D105)</f>
        <v/>
      </c>
      <c r="F115" s="167" t="str">
        <f>IF(ISBLANK(DaqBook_RAW_Data!E105),"",DaqBook_RAW_Data!E105)</f>
        <v/>
      </c>
      <c r="G115" s="167" t="str">
        <f>IF(ISBLANK(DaqBook_RAW_Data!F105),"",DaqBook_RAW_Data!F105)</f>
        <v/>
      </c>
      <c r="H115" s="167" t="str">
        <f>IF(ISBLANK(DaqBook_RAW_Data!G105),"",DaqBook_RAW_Data!G105)</f>
        <v/>
      </c>
      <c r="I115" s="167" t="str">
        <f>IF(ISBLANK(DaqBook_RAW_Data!H105),"",DaqBook_RAW_Data!H105)</f>
        <v/>
      </c>
      <c r="J115" s="167" t="str">
        <f>IF(ISBLANK(DaqBook_RAW_Data!I105),"",DaqBook_RAW_Data!I105)</f>
        <v/>
      </c>
      <c r="K115" s="167" t="str">
        <f>IF(ISBLANK(DaqBook_RAW_Data!J105),"",DaqBook_RAW_Data!J105)</f>
        <v/>
      </c>
      <c r="L115" s="167" t="str">
        <f>IF(ISBLANK(DaqBook_RAW_Data!K105),"",DaqBook_RAW_Data!K105)</f>
        <v/>
      </c>
      <c r="M115" s="167" t="str">
        <f>IF(ISBLANK(DaqBook_RAW_Data!L105),"",DaqBook_RAW_Data!L105)</f>
        <v/>
      </c>
      <c r="N115" s="167" t="str">
        <f>IF(ISBLANK(DaqBook_RAW_Data!M105),"",DaqBook_RAW_Data!M105)</f>
        <v/>
      </c>
      <c r="O115" s="167" t="str">
        <f>IF(ISBLANK(DaqBook_RAW_Data!N105),"",DaqBook_RAW_Data!N105)</f>
        <v/>
      </c>
      <c r="P115" s="167" t="str">
        <f>IF(ISBLANK(DaqBook_RAW_Data!O105),"",DaqBook_RAW_Data!O105)</f>
        <v/>
      </c>
    </row>
    <row r="116" spans="1:16" x14ac:dyDescent="0.2">
      <c r="A116" s="58" t="e">
        <f t="shared" si="1"/>
        <v>#VALUE!</v>
      </c>
      <c r="B116" s="144" t="str">
        <f>IF(ISBLANK(DaqBook_RAW_Data!A106),"",TIMEVALUE(DaqBook_RAW_Data!A106))</f>
        <v/>
      </c>
      <c r="C116" s="167" t="str">
        <f>IF(ISBLANK(DaqBook_RAW_Data!B106),"",DaqBook_RAW_Data!B106)</f>
        <v/>
      </c>
      <c r="D116" s="167" t="str">
        <f>IF(ISBLANK(DaqBook_RAW_Data!C106),"",DaqBook_RAW_Data!C106)</f>
        <v/>
      </c>
      <c r="E116" s="167" t="str">
        <f>IF(ISBLANK(DaqBook_RAW_Data!D106),"",DaqBook_RAW_Data!D106)</f>
        <v/>
      </c>
      <c r="F116" s="167" t="str">
        <f>IF(ISBLANK(DaqBook_RAW_Data!E106),"",DaqBook_RAW_Data!E106)</f>
        <v/>
      </c>
      <c r="G116" s="167" t="str">
        <f>IF(ISBLANK(DaqBook_RAW_Data!F106),"",DaqBook_RAW_Data!F106)</f>
        <v/>
      </c>
      <c r="H116" s="167" t="str">
        <f>IF(ISBLANK(DaqBook_RAW_Data!G106),"",DaqBook_RAW_Data!G106)</f>
        <v/>
      </c>
      <c r="I116" s="167" t="str">
        <f>IF(ISBLANK(DaqBook_RAW_Data!H106),"",DaqBook_RAW_Data!H106)</f>
        <v/>
      </c>
      <c r="J116" s="167" t="str">
        <f>IF(ISBLANK(DaqBook_RAW_Data!I106),"",DaqBook_RAW_Data!I106)</f>
        <v/>
      </c>
      <c r="K116" s="167" t="str">
        <f>IF(ISBLANK(DaqBook_RAW_Data!J106),"",DaqBook_RAW_Data!J106)</f>
        <v/>
      </c>
      <c r="L116" s="167" t="str">
        <f>IF(ISBLANK(DaqBook_RAW_Data!K106),"",DaqBook_RAW_Data!K106)</f>
        <v/>
      </c>
      <c r="M116" s="167" t="str">
        <f>IF(ISBLANK(DaqBook_RAW_Data!L106),"",DaqBook_RAW_Data!L106)</f>
        <v/>
      </c>
      <c r="N116" s="167" t="str">
        <f>IF(ISBLANK(DaqBook_RAW_Data!M106),"",DaqBook_RAW_Data!M106)</f>
        <v/>
      </c>
      <c r="O116" s="167" t="str">
        <f>IF(ISBLANK(DaqBook_RAW_Data!N106),"",DaqBook_RAW_Data!N106)</f>
        <v/>
      </c>
      <c r="P116" s="167" t="str">
        <f>IF(ISBLANK(DaqBook_RAW_Data!O106),"",DaqBook_RAW_Data!O106)</f>
        <v/>
      </c>
    </row>
    <row r="117" spans="1:16" x14ac:dyDescent="0.2">
      <c r="A117" s="58" t="e">
        <f t="shared" si="1"/>
        <v>#VALUE!</v>
      </c>
      <c r="B117" s="144" t="str">
        <f>IF(ISBLANK(DaqBook_RAW_Data!A107),"",TIMEVALUE(DaqBook_RAW_Data!A107))</f>
        <v/>
      </c>
      <c r="C117" s="167" t="str">
        <f>IF(ISBLANK(DaqBook_RAW_Data!B107),"",DaqBook_RAW_Data!B107)</f>
        <v/>
      </c>
      <c r="D117" s="167" t="str">
        <f>IF(ISBLANK(DaqBook_RAW_Data!C107),"",DaqBook_RAW_Data!C107)</f>
        <v/>
      </c>
      <c r="E117" s="167" t="str">
        <f>IF(ISBLANK(DaqBook_RAW_Data!D107),"",DaqBook_RAW_Data!D107)</f>
        <v/>
      </c>
      <c r="F117" s="167" t="str">
        <f>IF(ISBLANK(DaqBook_RAW_Data!E107),"",DaqBook_RAW_Data!E107)</f>
        <v/>
      </c>
      <c r="G117" s="167" t="str">
        <f>IF(ISBLANK(DaqBook_RAW_Data!F107),"",DaqBook_RAW_Data!F107)</f>
        <v/>
      </c>
      <c r="H117" s="167" t="str">
        <f>IF(ISBLANK(DaqBook_RAW_Data!G107),"",DaqBook_RAW_Data!G107)</f>
        <v/>
      </c>
      <c r="I117" s="167" t="str">
        <f>IF(ISBLANK(DaqBook_RAW_Data!H107),"",DaqBook_RAW_Data!H107)</f>
        <v/>
      </c>
      <c r="J117" s="167" t="str">
        <f>IF(ISBLANK(DaqBook_RAW_Data!I107),"",DaqBook_RAW_Data!I107)</f>
        <v/>
      </c>
      <c r="K117" s="167" t="str">
        <f>IF(ISBLANK(DaqBook_RAW_Data!J107),"",DaqBook_RAW_Data!J107)</f>
        <v/>
      </c>
      <c r="L117" s="167" t="str">
        <f>IF(ISBLANK(DaqBook_RAW_Data!K107),"",DaqBook_RAW_Data!K107)</f>
        <v/>
      </c>
      <c r="M117" s="167" t="str">
        <f>IF(ISBLANK(DaqBook_RAW_Data!L107),"",DaqBook_RAW_Data!L107)</f>
        <v/>
      </c>
      <c r="N117" s="167" t="str">
        <f>IF(ISBLANK(DaqBook_RAW_Data!M107),"",DaqBook_RAW_Data!M107)</f>
        <v/>
      </c>
      <c r="O117" s="167" t="str">
        <f>IF(ISBLANK(DaqBook_RAW_Data!N107),"",DaqBook_RAW_Data!N107)</f>
        <v/>
      </c>
      <c r="P117" s="167" t="str">
        <f>IF(ISBLANK(DaqBook_RAW_Data!O107),"",DaqBook_RAW_Data!O107)</f>
        <v/>
      </c>
    </row>
    <row r="118" spans="1:16" x14ac:dyDescent="0.2">
      <c r="A118" s="58" t="e">
        <f t="shared" si="1"/>
        <v>#VALUE!</v>
      </c>
      <c r="B118" s="144" t="str">
        <f>IF(ISBLANK(DaqBook_RAW_Data!A108),"",TIMEVALUE(DaqBook_RAW_Data!A108))</f>
        <v/>
      </c>
      <c r="C118" s="167" t="str">
        <f>IF(ISBLANK(DaqBook_RAW_Data!B108),"",DaqBook_RAW_Data!B108)</f>
        <v/>
      </c>
      <c r="D118" s="167" t="str">
        <f>IF(ISBLANK(DaqBook_RAW_Data!C108),"",DaqBook_RAW_Data!C108)</f>
        <v/>
      </c>
      <c r="E118" s="167" t="str">
        <f>IF(ISBLANK(DaqBook_RAW_Data!D108),"",DaqBook_RAW_Data!D108)</f>
        <v/>
      </c>
      <c r="F118" s="167" t="str">
        <f>IF(ISBLANK(DaqBook_RAW_Data!E108),"",DaqBook_RAW_Data!E108)</f>
        <v/>
      </c>
      <c r="G118" s="167" t="str">
        <f>IF(ISBLANK(DaqBook_RAW_Data!F108),"",DaqBook_RAW_Data!F108)</f>
        <v/>
      </c>
      <c r="H118" s="167" t="str">
        <f>IF(ISBLANK(DaqBook_RAW_Data!G108),"",DaqBook_RAW_Data!G108)</f>
        <v/>
      </c>
      <c r="I118" s="167" t="str">
        <f>IF(ISBLANK(DaqBook_RAW_Data!H108),"",DaqBook_RAW_Data!H108)</f>
        <v/>
      </c>
      <c r="J118" s="167" t="str">
        <f>IF(ISBLANK(DaqBook_RAW_Data!I108),"",DaqBook_RAW_Data!I108)</f>
        <v/>
      </c>
      <c r="K118" s="167" t="str">
        <f>IF(ISBLANK(DaqBook_RAW_Data!J108),"",DaqBook_RAW_Data!J108)</f>
        <v/>
      </c>
      <c r="L118" s="167" t="str">
        <f>IF(ISBLANK(DaqBook_RAW_Data!K108),"",DaqBook_RAW_Data!K108)</f>
        <v/>
      </c>
      <c r="M118" s="167" t="str">
        <f>IF(ISBLANK(DaqBook_RAW_Data!L108),"",DaqBook_RAW_Data!L108)</f>
        <v/>
      </c>
      <c r="N118" s="167" t="str">
        <f>IF(ISBLANK(DaqBook_RAW_Data!M108),"",DaqBook_RAW_Data!M108)</f>
        <v/>
      </c>
      <c r="O118" s="167" t="str">
        <f>IF(ISBLANK(DaqBook_RAW_Data!N108),"",DaqBook_RAW_Data!N108)</f>
        <v/>
      </c>
      <c r="P118" s="167" t="str">
        <f>IF(ISBLANK(DaqBook_RAW_Data!O108),"",DaqBook_RAW_Data!O108)</f>
        <v/>
      </c>
    </row>
    <row r="119" spans="1:16" x14ac:dyDescent="0.2">
      <c r="A119" s="58" t="e">
        <f t="shared" si="1"/>
        <v>#VALUE!</v>
      </c>
      <c r="B119" s="144" t="str">
        <f>IF(ISBLANK(DaqBook_RAW_Data!A109),"",TIMEVALUE(DaqBook_RAW_Data!A109))</f>
        <v/>
      </c>
      <c r="C119" s="167" t="str">
        <f>IF(ISBLANK(DaqBook_RAW_Data!B109),"",DaqBook_RAW_Data!B109)</f>
        <v/>
      </c>
      <c r="D119" s="167" t="str">
        <f>IF(ISBLANK(DaqBook_RAW_Data!C109),"",DaqBook_RAW_Data!C109)</f>
        <v/>
      </c>
      <c r="E119" s="167" t="str">
        <f>IF(ISBLANK(DaqBook_RAW_Data!D109),"",DaqBook_RAW_Data!D109)</f>
        <v/>
      </c>
      <c r="F119" s="167" t="str">
        <f>IF(ISBLANK(DaqBook_RAW_Data!E109),"",DaqBook_RAW_Data!E109)</f>
        <v/>
      </c>
      <c r="G119" s="167" t="str">
        <f>IF(ISBLANK(DaqBook_RAW_Data!F109),"",DaqBook_RAW_Data!F109)</f>
        <v/>
      </c>
      <c r="H119" s="167" t="str">
        <f>IF(ISBLANK(DaqBook_RAW_Data!G109),"",DaqBook_RAW_Data!G109)</f>
        <v/>
      </c>
      <c r="I119" s="167" t="str">
        <f>IF(ISBLANK(DaqBook_RAW_Data!H109),"",DaqBook_RAW_Data!H109)</f>
        <v/>
      </c>
      <c r="J119" s="167" t="str">
        <f>IF(ISBLANK(DaqBook_RAW_Data!I109),"",DaqBook_RAW_Data!I109)</f>
        <v/>
      </c>
      <c r="K119" s="167" t="str">
        <f>IF(ISBLANK(DaqBook_RAW_Data!J109),"",DaqBook_RAW_Data!J109)</f>
        <v/>
      </c>
      <c r="L119" s="167" t="str">
        <f>IF(ISBLANK(DaqBook_RAW_Data!K109),"",DaqBook_RAW_Data!K109)</f>
        <v/>
      </c>
      <c r="M119" s="167" t="str">
        <f>IF(ISBLANK(DaqBook_RAW_Data!L109),"",DaqBook_RAW_Data!L109)</f>
        <v/>
      </c>
      <c r="N119" s="167" t="str">
        <f>IF(ISBLANK(DaqBook_RAW_Data!M109),"",DaqBook_RAW_Data!M109)</f>
        <v/>
      </c>
      <c r="O119" s="167" t="str">
        <f>IF(ISBLANK(DaqBook_RAW_Data!N109),"",DaqBook_RAW_Data!N109)</f>
        <v/>
      </c>
      <c r="P119" s="167" t="str">
        <f>IF(ISBLANK(DaqBook_RAW_Data!O109),"",DaqBook_RAW_Data!O109)</f>
        <v/>
      </c>
    </row>
    <row r="120" spans="1:16" x14ac:dyDescent="0.2">
      <c r="A120" s="58" t="e">
        <f t="shared" si="1"/>
        <v>#VALUE!</v>
      </c>
      <c r="B120" s="144" t="str">
        <f>IF(ISBLANK(DaqBook_RAW_Data!A110),"",TIMEVALUE(DaqBook_RAW_Data!A110))</f>
        <v/>
      </c>
      <c r="C120" s="167" t="str">
        <f>IF(ISBLANK(DaqBook_RAW_Data!B110),"",DaqBook_RAW_Data!B110)</f>
        <v/>
      </c>
      <c r="D120" s="167" t="str">
        <f>IF(ISBLANK(DaqBook_RAW_Data!C110),"",DaqBook_RAW_Data!C110)</f>
        <v/>
      </c>
      <c r="E120" s="167" t="str">
        <f>IF(ISBLANK(DaqBook_RAW_Data!D110),"",DaqBook_RAW_Data!D110)</f>
        <v/>
      </c>
      <c r="F120" s="167" t="str">
        <f>IF(ISBLANK(DaqBook_RAW_Data!E110),"",DaqBook_RAW_Data!E110)</f>
        <v/>
      </c>
      <c r="G120" s="167" t="str">
        <f>IF(ISBLANK(DaqBook_RAW_Data!F110),"",DaqBook_RAW_Data!F110)</f>
        <v/>
      </c>
      <c r="H120" s="167" t="str">
        <f>IF(ISBLANK(DaqBook_RAW_Data!G110),"",DaqBook_RAW_Data!G110)</f>
        <v/>
      </c>
      <c r="I120" s="167" t="str">
        <f>IF(ISBLANK(DaqBook_RAW_Data!H110),"",DaqBook_RAW_Data!H110)</f>
        <v/>
      </c>
      <c r="J120" s="167" t="str">
        <f>IF(ISBLANK(DaqBook_RAW_Data!I110),"",DaqBook_RAW_Data!I110)</f>
        <v/>
      </c>
      <c r="K120" s="167" t="str">
        <f>IF(ISBLANK(DaqBook_RAW_Data!J110),"",DaqBook_RAW_Data!J110)</f>
        <v/>
      </c>
      <c r="L120" s="167" t="str">
        <f>IF(ISBLANK(DaqBook_RAW_Data!K110),"",DaqBook_RAW_Data!K110)</f>
        <v/>
      </c>
      <c r="M120" s="167" t="str">
        <f>IF(ISBLANK(DaqBook_RAW_Data!L110),"",DaqBook_RAW_Data!L110)</f>
        <v/>
      </c>
      <c r="N120" s="167" t="str">
        <f>IF(ISBLANK(DaqBook_RAW_Data!M110),"",DaqBook_RAW_Data!M110)</f>
        <v/>
      </c>
      <c r="O120" s="167" t="str">
        <f>IF(ISBLANK(DaqBook_RAW_Data!N110),"",DaqBook_RAW_Data!N110)</f>
        <v/>
      </c>
      <c r="P120" s="167" t="str">
        <f>IF(ISBLANK(DaqBook_RAW_Data!O110),"",DaqBook_RAW_Data!O110)</f>
        <v/>
      </c>
    </row>
    <row r="121" spans="1:16" x14ac:dyDescent="0.2">
      <c r="A121" s="58" t="e">
        <f t="shared" si="1"/>
        <v>#VALUE!</v>
      </c>
      <c r="B121" s="144" t="str">
        <f>IF(ISBLANK(DaqBook_RAW_Data!A111),"",TIMEVALUE(DaqBook_RAW_Data!A111))</f>
        <v/>
      </c>
      <c r="C121" s="167" t="str">
        <f>IF(ISBLANK(DaqBook_RAW_Data!B111),"",DaqBook_RAW_Data!B111)</f>
        <v/>
      </c>
      <c r="D121" s="167" t="str">
        <f>IF(ISBLANK(DaqBook_RAW_Data!C111),"",DaqBook_RAW_Data!C111)</f>
        <v/>
      </c>
      <c r="E121" s="167" t="str">
        <f>IF(ISBLANK(DaqBook_RAW_Data!D111),"",DaqBook_RAW_Data!D111)</f>
        <v/>
      </c>
      <c r="F121" s="167" t="str">
        <f>IF(ISBLANK(DaqBook_RAW_Data!E111),"",DaqBook_RAW_Data!E111)</f>
        <v/>
      </c>
      <c r="G121" s="167" t="str">
        <f>IF(ISBLANK(DaqBook_RAW_Data!F111),"",DaqBook_RAW_Data!F111)</f>
        <v/>
      </c>
      <c r="H121" s="167" t="str">
        <f>IF(ISBLANK(DaqBook_RAW_Data!G111),"",DaqBook_RAW_Data!G111)</f>
        <v/>
      </c>
      <c r="I121" s="167" t="str">
        <f>IF(ISBLANK(DaqBook_RAW_Data!H111),"",DaqBook_RAW_Data!H111)</f>
        <v/>
      </c>
      <c r="J121" s="167" t="str">
        <f>IF(ISBLANK(DaqBook_RAW_Data!I111),"",DaqBook_RAW_Data!I111)</f>
        <v/>
      </c>
      <c r="K121" s="167" t="str">
        <f>IF(ISBLANK(DaqBook_RAW_Data!J111),"",DaqBook_RAW_Data!J111)</f>
        <v/>
      </c>
      <c r="L121" s="167" t="str">
        <f>IF(ISBLANK(DaqBook_RAW_Data!K111),"",DaqBook_RAW_Data!K111)</f>
        <v/>
      </c>
      <c r="M121" s="167" t="str">
        <f>IF(ISBLANK(DaqBook_RAW_Data!L111),"",DaqBook_RAW_Data!L111)</f>
        <v/>
      </c>
      <c r="N121" s="167" t="str">
        <f>IF(ISBLANK(DaqBook_RAW_Data!M111),"",DaqBook_RAW_Data!M111)</f>
        <v/>
      </c>
      <c r="O121" s="167" t="str">
        <f>IF(ISBLANK(DaqBook_RAW_Data!N111),"",DaqBook_RAW_Data!N111)</f>
        <v/>
      </c>
      <c r="P121" s="167" t="str">
        <f>IF(ISBLANK(DaqBook_RAW_Data!O111),"",DaqBook_RAW_Data!O111)</f>
        <v/>
      </c>
    </row>
    <row r="122" spans="1:16" x14ac:dyDescent="0.2">
      <c r="A122" s="58" t="e">
        <f t="shared" si="1"/>
        <v>#VALUE!</v>
      </c>
      <c r="B122" s="144" t="str">
        <f>IF(ISBLANK(DaqBook_RAW_Data!A112),"",TIMEVALUE(DaqBook_RAW_Data!A112))</f>
        <v/>
      </c>
      <c r="C122" s="167" t="str">
        <f>IF(ISBLANK(DaqBook_RAW_Data!B112),"",DaqBook_RAW_Data!B112)</f>
        <v/>
      </c>
      <c r="D122" s="167" t="str">
        <f>IF(ISBLANK(DaqBook_RAW_Data!C112),"",DaqBook_RAW_Data!C112)</f>
        <v/>
      </c>
      <c r="E122" s="167" t="str">
        <f>IF(ISBLANK(DaqBook_RAW_Data!D112),"",DaqBook_RAW_Data!D112)</f>
        <v/>
      </c>
      <c r="F122" s="167" t="str">
        <f>IF(ISBLANK(DaqBook_RAW_Data!E112),"",DaqBook_RAW_Data!E112)</f>
        <v/>
      </c>
      <c r="G122" s="167" t="str">
        <f>IF(ISBLANK(DaqBook_RAW_Data!F112),"",DaqBook_RAW_Data!F112)</f>
        <v/>
      </c>
      <c r="H122" s="167" t="str">
        <f>IF(ISBLANK(DaqBook_RAW_Data!G112),"",DaqBook_RAW_Data!G112)</f>
        <v/>
      </c>
      <c r="I122" s="167" t="str">
        <f>IF(ISBLANK(DaqBook_RAW_Data!H112),"",DaqBook_RAW_Data!H112)</f>
        <v/>
      </c>
      <c r="J122" s="167" t="str">
        <f>IF(ISBLANK(DaqBook_RAW_Data!I112),"",DaqBook_RAW_Data!I112)</f>
        <v/>
      </c>
      <c r="K122" s="167" t="str">
        <f>IF(ISBLANK(DaqBook_RAW_Data!J112),"",DaqBook_RAW_Data!J112)</f>
        <v/>
      </c>
      <c r="L122" s="167" t="str">
        <f>IF(ISBLANK(DaqBook_RAW_Data!K112),"",DaqBook_RAW_Data!K112)</f>
        <v/>
      </c>
      <c r="M122" s="167" t="str">
        <f>IF(ISBLANK(DaqBook_RAW_Data!L112),"",DaqBook_RAW_Data!L112)</f>
        <v/>
      </c>
      <c r="N122" s="167" t="str">
        <f>IF(ISBLANK(DaqBook_RAW_Data!M112),"",DaqBook_RAW_Data!M112)</f>
        <v/>
      </c>
      <c r="O122" s="167" t="str">
        <f>IF(ISBLANK(DaqBook_RAW_Data!N112),"",DaqBook_RAW_Data!N112)</f>
        <v/>
      </c>
      <c r="P122" s="167" t="str">
        <f>IF(ISBLANK(DaqBook_RAW_Data!O112),"",DaqBook_RAW_Data!O112)</f>
        <v/>
      </c>
    </row>
    <row r="123" spans="1:16" x14ac:dyDescent="0.2">
      <c r="A123" s="58" t="e">
        <f t="shared" si="1"/>
        <v>#VALUE!</v>
      </c>
      <c r="B123" s="144" t="str">
        <f>IF(ISBLANK(DaqBook_RAW_Data!A113),"",TIMEVALUE(DaqBook_RAW_Data!A113))</f>
        <v/>
      </c>
      <c r="C123" s="167" t="str">
        <f>IF(ISBLANK(DaqBook_RAW_Data!B113),"",DaqBook_RAW_Data!B113)</f>
        <v/>
      </c>
      <c r="D123" s="167" t="str">
        <f>IF(ISBLANK(DaqBook_RAW_Data!C113),"",DaqBook_RAW_Data!C113)</f>
        <v/>
      </c>
      <c r="E123" s="167" t="str">
        <f>IF(ISBLANK(DaqBook_RAW_Data!D113),"",DaqBook_RAW_Data!D113)</f>
        <v/>
      </c>
      <c r="F123" s="167" t="str">
        <f>IF(ISBLANK(DaqBook_RAW_Data!E113),"",DaqBook_RAW_Data!E113)</f>
        <v/>
      </c>
      <c r="G123" s="167" t="str">
        <f>IF(ISBLANK(DaqBook_RAW_Data!F113),"",DaqBook_RAW_Data!F113)</f>
        <v/>
      </c>
      <c r="H123" s="167" t="str">
        <f>IF(ISBLANK(DaqBook_RAW_Data!G113),"",DaqBook_RAW_Data!G113)</f>
        <v/>
      </c>
      <c r="I123" s="167" t="str">
        <f>IF(ISBLANK(DaqBook_RAW_Data!H113),"",DaqBook_RAW_Data!H113)</f>
        <v/>
      </c>
      <c r="J123" s="167" t="str">
        <f>IF(ISBLANK(DaqBook_RAW_Data!I113),"",DaqBook_RAW_Data!I113)</f>
        <v/>
      </c>
      <c r="K123" s="167" t="str">
        <f>IF(ISBLANK(DaqBook_RAW_Data!J113),"",DaqBook_RAW_Data!J113)</f>
        <v/>
      </c>
      <c r="L123" s="167" t="str">
        <f>IF(ISBLANK(DaqBook_RAW_Data!K113),"",DaqBook_RAW_Data!K113)</f>
        <v/>
      </c>
      <c r="M123" s="167" t="str">
        <f>IF(ISBLANK(DaqBook_RAW_Data!L113),"",DaqBook_RAW_Data!L113)</f>
        <v/>
      </c>
      <c r="N123" s="167" t="str">
        <f>IF(ISBLANK(DaqBook_RAW_Data!M113),"",DaqBook_RAW_Data!M113)</f>
        <v/>
      </c>
      <c r="O123" s="167" t="str">
        <f>IF(ISBLANK(DaqBook_RAW_Data!N113),"",DaqBook_RAW_Data!N113)</f>
        <v/>
      </c>
      <c r="P123" s="167" t="str">
        <f>IF(ISBLANK(DaqBook_RAW_Data!O113),"",DaqBook_RAW_Data!O113)</f>
        <v/>
      </c>
    </row>
    <row r="124" spans="1:16" x14ac:dyDescent="0.2">
      <c r="A124" s="58" t="e">
        <f t="shared" si="1"/>
        <v>#VALUE!</v>
      </c>
      <c r="B124" s="144" t="str">
        <f>IF(ISBLANK(DaqBook_RAW_Data!A114),"",TIMEVALUE(DaqBook_RAW_Data!A114))</f>
        <v/>
      </c>
      <c r="C124" s="167" t="str">
        <f>IF(ISBLANK(DaqBook_RAW_Data!B114),"",DaqBook_RAW_Data!B114)</f>
        <v/>
      </c>
      <c r="D124" s="167" t="str">
        <f>IF(ISBLANK(DaqBook_RAW_Data!C114),"",DaqBook_RAW_Data!C114)</f>
        <v/>
      </c>
      <c r="E124" s="167" t="str">
        <f>IF(ISBLANK(DaqBook_RAW_Data!D114),"",DaqBook_RAW_Data!D114)</f>
        <v/>
      </c>
      <c r="F124" s="167" t="str">
        <f>IF(ISBLANK(DaqBook_RAW_Data!E114),"",DaqBook_RAW_Data!E114)</f>
        <v/>
      </c>
      <c r="G124" s="167" t="str">
        <f>IF(ISBLANK(DaqBook_RAW_Data!F114),"",DaqBook_RAW_Data!F114)</f>
        <v/>
      </c>
      <c r="H124" s="167" t="str">
        <f>IF(ISBLANK(DaqBook_RAW_Data!G114),"",DaqBook_RAW_Data!G114)</f>
        <v/>
      </c>
      <c r="I124" s="167" t="str">
        <f>IF(ISBLANK(DaqBook_RAW_Data!H114),"",DaqBook_RAW_Data!H114)</f>
        <v/>
      </c>
      <c r="J124" s="167" t="str">
        <f>IF(ISBLANK(DaqBook_RAW_Data!I114),"",DaqBook_RAW_Data!I114)</f>
        <v/>
      </c>
      <c r="K124" s="167" t="str">
        <f>IF(ISBLANK(DaqBook_RAW_Data!J114),"",DaqBook_RAW_Data!J114)</f>
        <v/>
      </c>
      <c r="L124" s="167" t="str">
        <f>IF(ISBLANK(DaqBook_RAW_Data!K114),"",DaqBook_RAW_Data!K114)</f>
        <v/>
      </c>
      <c r="M124" s="167" t="str">
        <f>IF(ISBLANK(DaqBook_RAW_Data!L114),"",DaqBook_RAW_Data!L114)</f>
        <v/>
      </c>
      <c r="N124" s="167" t="str">
        <f>IF(ISBLANK(DaqBook_RAW_Data!M114),"",DaqBook_RAW_Data!M114)</f>
        <v/>
      </c>
      <c r="O124" s="167" t="str">
        <f>IF(ISBLANK(DaqBook_RAW_Data!N114),"",DaqBook_RAW_Data!N114)</f>
        <v/>
      </c>
      <c r="P124" s="167" t="str">
        <f>IF(ISBLANK(DaqBook_RAW_Data!O114),"",DaqBook_RAW_Data!O114)</f>
        <v/>
      </c>
    </row>
    <row r="125" spans="1:16" x14ac:dyDescent="0.2">
      <c r="A125" s="58" t="e">
        <f t="shared" si="1"/>
        <v>#VALUE!</v>
      </c>
      <c r="B125" s="144" t="str">
        <f>IF(ISBLANK(DaqBook_RAW_Data!A115),"",TIMEVALUE(DaqBook_RAW_Data!A115))</f>
        <v/>
      </c>
      <c r="C125" s="167" t="str">
        <f>IF(ISBLANK(DaqBook_RAW_Data!B115),"",DaqBook_RAW_Data!B115)</f>
        <v/>
      </c>
      <c r="D125" s="167" t="str">
        <f>IF(ISBLANK(DaqBook_RAW_Data!C115),"",DaqBook_RAW_Data!C115)</f>
        <v/>
      </c>
      <c r="E125" s="167" t="str">
        <f>IF(ISBLANK(DaqBook_RAW_Data!D115),"",DaqBook_RAW_Data!D115)</f>
        <v/>
      </c>
      <c r="F125" s="167" t="str">
        <f>IF(ISBLANK(DaqBook_RAW_Data!E115),"",DaqBook_RAW_Data!E115)</f>
        <v/>
      </c>
      <c r="G125" s="167" t="str">
        <f>IF(ISBLANK(DaqBook_RAW_Data!F115),"",DaqBook_RAW_Data!F115)</f>
        <v/>
      </c>
      <c r="H125" s="167" t="str">
        <f>IF(ISBLANK(DaqBook_RAW_Data!G115),"",DaqBook_RAW_Data!G115)</f>
        <v/>
      </c>
      <c r="I125" s="167" t="str">
        <f>IF(ISBLANK(DaqBook_RAW_Data!H115),"",DaqBook_RAW_Data!H115)</f>
        <v/>
      </c>
      <c r="J125" s="167" t="str">
        <f>IF(ISBLANK(DaqBook_RAW_Data!I115),"",DaqBook_RAW_Data!I115)</f>
        <v/>
      </c>
      <c r="K125" s="167" t="str">
        <f>IF(ISBLANK(DaqBook_RAW_Data!J115),"",DaqBook_RAW_Data!J115)</f>
        <v/>
      </c>
      <c r="L125" s="167" t="str">
        <f>IF(ISBLANK(DaqBook_RAW_Data!K115),"",DaqBook_RAW_Data!K115)</f>
        <v/>
      </c>
      <c r="M125" s="167" t="str">
        <f>IF(ISBLANK(DaqBook_RAW_Data!L115),"",DaqBook_RAW_Data!L115)</f>
        <v/>
      </c>
      <c r="N125" s="167" t="str">
        <f>IF(ISBLANK(DaqBook_RAW_Data!M115),"",DaqBook_RAW_Data!M115)</f>
        <v/>
      </c>
      <c r="O125" s="167" t="str">
        <f>IF(ISBLANK(DaqBook_RAW_Data!N115),"",DaqBook_RAW_Data!N115)</f>
        <v/>
      </c>
      <c r="P125" s="167" t="str">
        <f>IF(ISBLANK(DaqBook_RAW_Data!O115),"",DaqBook_RAW_Data!O115)</f>
        <v/>
      </c>
    </row>
    <row r="126" spans="1:16" x14ac:dyDescent="0.2">
      <c r="A126" s="58" t="e">
        <f t="shared" si="1"/>
        <v>#VALUE!</v>
      </c>
      <c r="B126" s="144" t="str">
        <f>IF(ISBLANK(DaqBook_RAW_Data!A116),"",TIMEVALUE(DaqBook_RAW_Data!A116))</f>
        <v/>
      </c>
      <c r="C126" s="167" t="str">
        <f>IF(ISBLANK(DaqBook_RAW_Data!B116),"",DaqBook_RAW_Data!B116)</f>
        <v/>
      </c>
      <c r="D126" s="167" t="str">
        <f>IF(ISBLANK(DaqBook_RAW_Data!C116),"",DaqBook_RAW_Data!C116)</f>
        <v/>
      </c>
      <c r="E126" s="167" t="str">
        <f>IF(ISBLANK(DaqBook_RAW_Data!D116),"",DaqBook_RAW_Data!D116)</f>
        <v/>
      </c>
      <c r="F126" s="167" t="str">
        <f>IF(ISBLANK(DaqBook_RAW_Data!E116),"",DaqBook_RAW_Data!E116)</f>
        <v/>
      </c>
      <c r="G126" s="167" t="str">
        <f>IF(ISBLANK(DaqBook_RAW_Data!F116),"",DaqBook_RAW_Data!F116)</f>
        <v/>
      </c>
      <c r="H126" s="167" t="str">
        <f>IF(ISBLANK(DaqBook_RAW_Data!G116),"",DaqBook_RAW_Data!G116)</f>
        <v/>
      </c>
      <c r="I126" s="167" t="str">
        <f>IF(ISBLANK(DaqBook_RAW_Data!H116),"",DaqBook_RAW_Data!H116)</f>
        <v/>
      </c>
      <c r="J126" s="167" t="str">
        <f>IF(ISBLANK(DaqBook_RAW_Data!I116),"",DaqBook_RAW_Data!I116)</f>
        <v/>
      </c>
      <c r="K126" s="167" t="str">
        <f>IF(ISBLANK(DaqBook_RAW_Data!J116),"",DaqBook_RAW_Data!J116)</f>
        <v/>
      </c>
      <c r="L126" s="167" t="str">
        <f>IF(ISBLANK(DaqBook_RAW_Data!K116),"",DaqBook_RAW_Data!K116)</f>
        <v/>
      </c>
      <c r="M126" s="167" t="str">
        <f>IF(ISBLANK(DaqBook_RAW_Data!L116),"",DaqBook_RAW_Data!L116)</f>
        <v/>
      </c>
      <c r="N126" s="167" t="str">
        <f>IF(ISBLANK(DaqBook_RAW_Data!M116),"",DaqBook_RAW_Data!M116)</f>
        <v/>
      </c>
      <c r="O126" s="167" t="str">
        <f>IF(ISBLANK(DaqBook_RAW_Data!N116),"",DaqBook_RAW_Data!N116)</f>
        <v/>
      </c>
      <c r="P126" s="167" t="str">
        <f>IF(ISBLANK(DaqBook_RAW_Data!O116),"",DaqBook_RAW_Data!O116)</f>
        <v/>
      </c>
    </row>
    <row r="127" spans="1:16" x14ac:dyDescent="0.2">
      <c r="A127" s="58" t="e">
        <f t="shared" si="1"/>
        <v>#VALUE!</v>
      </c>
      <c r="B127" s="144" t="str">
        <f>IF(ISBLANK(DaqBook_RAW_Data!A117),"",TIMEVALUE(DaqBook_RAW_Data!A117))</f>
        <v/>
      </c>
      <c r="C127" s="167" t="str">
        <f>IF(ISBLANK(DaqBook_RAW_Data!B117),"",DaqBook_RAW_Data!B117)</f>
        <v/>
      </c>
      <c r="D127" s="167" t="str">
        <f>IF(ISBLANK(DaqBook_RAW_Data!C117),"",DaqBook_RAW_Data!C117)</f>
        <v/>
      </c>
      <c r="E127" s="167" t="str">
        <f>IF(ISBLANK(DaqBook_RAW_Data!D117),"",DaqBook_RAW_Data!D117)</f>
        <v/>
      </c>
      <c r="F127" s="167" t="str">
        <f>IF(ISBLANK(DaqBook_RAW_Data!E117),"",DaqBook_RAW_Data!E117)</f>
        <v/>
      </c>
      <c r="G127" s="167" t="str">
        <f>IF(ISBLANK(DaqBook_RAW_Data!F117),"",DaqBook_RAW_Data!F117)</f>
        <v/>
      </c>
      <c r="H127" s="167" t="str">
        <f>IF(ISBLANK(DaqBook_RAW_Data!G117),"",DaqBook_RAW_Data!G117)</f>
        <v/>
      </c>
      <c r="I127" s="167" t="str">
        <f>IF(ISBLANK(DaqBook_RAW_Data!H117),"",DaqBook_RAW_Data!H117)</f>
        <v/>
      </c>
      <c r="J127" s="167" t="str">
        <f>IF(ISBLANK(DaqBook_RAW_Data!I117),"",DaqBook_RAW_Data!I117)</f>
        <v/>
      </c>
      <c r="K127" s="167" t="str">
        <f>IF(ISBLANK(DaqBook_RAW_Data!J117),"",DaqBook_RAW_Data!J117)</f>
        <v/>
      </c>
      <c r="L127" s="167" t="str">
        <f>IF(ISBLANK(DaqBook_RAW_Data!K117),"",DaqBook_RAW_Data!K117)</f>
        <v/>
      </c>
      <c r="M127" s="167" t="str">
        <f>IF(ISBLANK(DaqBook_RAW_Data!L117),"",DaqBook_RAW_Data!L117)</f>
        <v/>
      </c>
      <c r="N127" s="167" t="str">
        <f>IF(ISBLANK(DaqBook_RAW_Data!M117),"",DaqBook_RAW_Data!M117)</f>
        <v/>
      </c>
      <c r="O127" s="167" t="str">
        <f>IF(ISBLANK(DaqBook_RAW_Data!N117),"",DaqBook_RAW_Data!N117)</f>
        <v/>
      </c>
      <c r="P127" s="167" t="str">
        <f>IF(ISBLANK(DaqBook_RAW_Data!O117),"",DaqBook_RAW_Data!O117)</f>
        <v/>
      </c>
    </row>
    <row r="128" spans="1:16" x14ac:dyDescent="0.2">
      <c r="A128" s="58" t="e">
        <f t="shared" si="1"/>
        <v>#VALUE!</v>
      </c>
      <c r="B128" s="144" t="str">
        <f>IF(ISBLANK(DaqBook_RAW_Data!A118),"",TIMEVALUE(DaqBook_RAW_Data!A118))</f>
        <v/>
      </c>
      <c r="C128" s="167" t="str">
        <f>IF(ISBLANK(DaqBook_RAW_Data!B118),"",DaqBook_RAW_Data!B118)</f>
        <v/>
      </c>
      <c r="D128" s="167" t="str">
        <f>IF(ISBLANK(DaqBook_RAW_Data!C118),"",DaqBook_RAW_Data!C118)</f>
        <v/>
      </c>
      <c r="E128" s="167" t="str">
        <f>IF(ISBLANK(DaqBook_RAW_Data!D118),"",DaqBook_RAW_Data!D118)</f>
        <v/>
      </c>
      <c r="F128" s="167" t="str">
        <f>IF(ISBLANK(DaqBook_RAW_Data!E118),"",DaqBook_RAW_Data!E118)</f>
        <v/>
      </c>
      <c r="G128" s="167" t="str">
        <f>IF(ISBLANK(DaqBook_RAW_Data!F118),"",DaqBook_RAW_Data!F118)</f>
        <v/>
      </c>
      <c r="H128" s="167" t="str">
        <f>IF(ISBLANK(DaqBook_RAW_Data!G118),"",DaqBook_RAW_Data!G118)</f>
        <v/>
      </c>
      <c r="I128" s="167" t="str">
        <f>IF(ISBLANK(DaqBook_RAW_Data!H118),"",DaqBook_RAW_Data!H118)</f>
        <v/>
      </c>
      <c r="J128" s="167" t="str">
        <f>IF(ISBLANK(DaqBook_RAW_Data!I118),"",DaqBook_RAW_Data!I118)</f>
        <v/>
      </c>
      <c r="K128" s="167" t="str">
        <f>IF(ISBLANK(DaqBook_RAW_Data!J118),"",DaqBook_RAW_Data!J118)</f>
        <v/>
      </c>
      <c r="L128" s="167" t="str">
        <f>IF(ISBLANK(DaqBook_RAW_Data!K118),"",DaqBook_RAW_Data!K118)</f>
        <v/>
      </c>
      <c r="M128" s="167" t="str">
        <f>IF(ISBLANK(DaqBook_RAW_Data!L118),"",DaqBook_RAW_Data!L118)</f>
        <v/>
      </c>
      <c r="N128" s="167" t="str">
        <f>IF(ISBLANK(DaqBook_RAW_Data!M118),"",DaqBook_RAW_Data!M118)</f>
        <v/>
      </c>
      <c r="O128" s="167" t="str">
        <f>IF(ISBLANK(DaqBook_RAW_Data!N118),"",DaqBook_RAW_Data!N118)</f>
        <v/>
      </c>
      <c r="P128" s="167" t="str">
        <f>IF(ISBLANK(DaqBook_RAW_Data!O118),"",DaqBook_RAW_Data!O118)</f>
        <v/>
      </c>
    </row>
    <row r="129" spans="1:16" x14ac:dyDescent="0.2">
      <c r="A129" s="58" t="e">
        <f t="shared" si="1"/>
        <v>#VALUE!</v>
      </c>
      <c r="B129" s="144" t="str">
        <f>IF(ISBLANK(DaqBook_RAW_Data!A119),"",TIMEVALUE(DaqBook_RAW_Data!A119))</f>
        <v/>
      </c>
      <c r="C129" s="167" t="str">
        <f>IF(ISBLANK(DaqBook_RAW_Data!B119),"",DaqBook_RAW_Data!B119)</f>
        <v/>
      </c>
      <c r="D129" s="167" t="str">
        <f>IF(ISBLANK(DaqBook_RAW_Data!C119),"",DaqBook_RAW_Data!C119)</f>
        <v/>
      </c>
      <c r="E129" s="167" t="str">
        <f>IF(ISBLANK(DaqBook_RAW_Data!D119),"",DaqBook_RAW_Data!D119)</f>
        <v/>
      </c>
      <c r="F129" s="167" t="str">
        <f>IF(ISBLANK(DaqBook_RAW_Data!E119),"",DaqBook_RAW_Data!E119)</f>
        <v/>
      </c>
      <c r="G129" s="167" t="str">
        <f>IF(ISBLANK(DaqBook_RAW_Data!F119),"",DaqBook_RAW_Data!F119)</f>
        <v/>
      </c>
      <c r="H129" s="167" t="str">
        <f>IF(ISBLANK(DaqBook_RAW_Data!G119),"",DaqBook_RAW_Data!G119)</f>
        <v/>
      </c>
      <c r="I129" s="167" t="str">
        <f>IF(ISBLANK(DaqBook_RAW_Data!H119),"",DaqBook_RAW_Data!H119)</f>
        <v/>
      </c>
      <c r="J129" s="167" t="str">
        <f>IF(ISBLANK(DaqBook_RAW_Data!I119),"",DaqBook_RAW_Data!I119)</f>
        <v/>
      </c>
      <c r="K129" s="167" t="str">
        <f>IF(ISBLANK(DaqBook_RAW_Data!J119),"",DaqBook_RAW_Data!J119)</f>
        <v/>
      </c>
      <c r="L129" s="167" t="str">
        <f>IF(ISBLANK(DaqBook_RAW_Data!K119),"",DaqBook_RAW_Data!K119)</f>
        <v/>
      </c>
      <c r="M129" s="167" t="str">
        <f>IF(ISBLANK(DaqBook_RAW_Data!L119),"",DaqBook_RAW_Data!L119)</f>
        <v/>
      </c>
      <c r="N129" s="167" t="str">
        <f>IF(ISBLANK(DaqBook_RAW_Data!M119),"",DaqBook_RAW_Data!M119)</f>
        <v/>
      </c>
      <c r="O129" s="167" t="str">
        <f>IF(ISBLANK(DaqBook_RAW_Data!N119),"",DaqBook_RAW_Data!N119)</f>
        <v/>
      </c>
      <c r="P129" s="167" t="str">
        <f>IF(ISBLANK(DaqBook_RAW_Data!O119),"",DaqBook_RAW_Data!O119)</f>
        <v/>
      </c>
    </row>
    <row r="130" spans="1:16" x14ac:dyDescent="0.2">
      <c r="A130" s="58" t="e">
        <f t="shared" si="1"/>
        <v>#VALUE!</v>
      </c>
      <c r="B130" s="144" t="str">
        <f>IF(ISBLANK(DaqBook_RAW_Data!A120),"",TIMEVALUE(DaqBook_RAW_Data!A120))</f>
        <v/>
      </c>
      <c r="C130" s="167" t="str">
        <f>IF(ISBLANK(DaqBook_RAW_Data!B120),"",DaqBook_RAW_Data!B120)</f>
        <v/>
      </c>
      <c r="D130" s="167" t="str">
        <f>IF(ISBLANK(DaqBook_RAW_Data!C120),"",DaqBook_RAW_Data!C120)</f>
        <v/>
      </c>
      <c r="E130" s="167" t="str">
        <f>IF(ISBLANK(DaqBook_RAW_Data!D120),"",DaqBook_RAW_Data!D120)</f>
        <v/>
      </c>
      <c r="F130" s="167" t="str">
        <f>IF(ISBLANK(DaqBook_RAW_Data!E120),"",DaqBook_RAW_Data!E120)</f>
        <v/>
      </c>
      <c r="G130" s="167" t="str">
        <f>IF(ISBLANK(DaqBook_RAW_Data!F120),"",DaqBook_RAW_Data!F120)</f>
        <v/>
      </c>
      <c r="H130" s="167" t="str">
        <f>IF(ISBLANK(DaqBook_RAW_Data!G120),"",DaqBook_RAW_Data!G120)</f>
        <v/>
      </c>
      <c r="I130" s="167" t="str">
        <f>IF(ISBLANK(DaqBook_RAW_Data!H120),"",DaqBook_RAW_Data!H120)</f>
        <v/>
      </c>
      <c r="J130" s="167" t="str">
        <f>IF(ISBLANK(DaqBook_RAW_Data!I120),"",DaqBook_RAW_Data!I120)</f>
        <v/>
      </c>
      <c r="K130" s="167" t="str">
        <f>IF(ISBLANK(DaqBook_RAW_Data!J120),"",DaqBook_RAW_Data!J120)</f>
        <v/>
      </c>
      <c r="L130" s="167" t="str">
        <f>IF(ISBLANK(DaqBook_RAW_Data!K120),"",DaqBook_RAW_Data!K120)</f>
        <v/>
      </c>
      <c r="M130" s="167" t="str">
        <f>IF(ISBLANK(DaqBook_RAW_Data!L120),"",DaqBook_RAW_Data!L120)</f>
        <v/>
      </c>
      <c r="N130" s="167" t="str">
        <f>IF(ISBLANK(DaqBook_RAW_Data!M120),"",DaqBook_RAW_Data!M120)</f>
        <v/>
      </c>
      <c r="O130" s="167" t="str">
        <f>IF(ISBLANK(DaqBook_RAW_Data!N120),"",DaqBook_RAW_Data!N120)</f>
        <v/>
      </c>
      <c r="P130" s="167" t="str">
        <f>IF(ISBLANK(DaqBook_RAW_Data!O120),"",DaqBook_RAW_Data!O120)</f>
        <v/>
      </c>
    </row>
    <row r="131" spans="1:16" x14ac:dyDescent="0.2">
      <c r="A131" s="58" t="e">
        <f t="shared" si="1"/>
        <v>#VALUE!</v>
      </c>
      <c r="B131" s="144" t="str">
        <f>IF(ISBLANK(DaqBook_RAW_Data!A121),"",TIMEVALUE(DaqBook_RAW_Data!A121))</f>
        <v/>
      </c>
      <c r="C131" s="167" t="str">
        <f>IF(ISBLANK(DaqBook_RAW_Data!B121),"",DaqBook_RAW_Data!B121)</f>
        <v/>
      </c>
      <c r="D131" s="167" t="str">
        <f>IF(ISBLANK(DaqBook_RAW_Data!C121),"",DaqBook_RAW_Data!C121)</f>
        <v/>
      </c>
      <c r="E131" s="167" t="str">
        <f>IF(ISBLANK(DaqBook_RAW_Data!D121),"",DaqBook_RAW_Data!D121)</f>
        <v/>
      </c>
      <c r="F131" s="167" t="str">
        <f>IF(ISBLANK(DaqBook_RAW_Data!E121),"",DaqBook_RAW_Data!E121)</f>
        <v/>
      </c>
      <c r="G131" s="167" t="str">
        <f>IF(ISBLANK(DaqBook_RAW_Data!F121),"",DaqBook_RAW_Data!F121)</f>
        <v/>
      </c>
      <c r="H131" s="167" t="str">
        <f>IF(ISBLANK(DaqBook_RAW_Data!G121),"",DaqBook_RAW_Data!G121)</f>
        <v/>
      </c>
      <c r="I131" s="167" t="str">
        <f>IF(ISBLANK(DaqBook_RAW_Data!H121),"",DaqBook_RAW_Data!H121)</f>
        <v/>
      </c>
      <c r="J131" s="167" t="str">
        <f>IF(ISBLANK(DaqBook_RAW_Data!I121),"",DaqBook_RAW_Data!I121)</f>
        <v/>
      </c>
      <c r="K131" s="167" t="str">
        <f>IF(ISBLANK(DaqBook_RAW_Data!J121),"",DaqBook_RAW_Data!J121)</f>
        <v/>
      </c>
      <c r="L131" s="167" t="str">
        <f>IF(ISBLANK(DaqBook_RAW_Data!K121),"",DaqBook_RAW_Data!K121)</f>
        <v/>
      </c>
      <c r="M131" s="167" t="str">
        <f>IF(ISBLANK(DaqBook_RAW_Data!L121),"",DaqBook_RAW_Data!L121)</f>
        <v/>
      </c>
      <c r="N131" s="167" t="str">
        <f>IF(ISBLANK(DaqBook_RAW_Data!M121),"",DaqBook_RAW_Data!M121)</f>
        <v/>
      </c>
      <c r="O131" s="167" t="str">
        <f>IF(ISBLANK(DaqBook_RAW_Data!N121),"",DaqBook_RAW_Data!N121)</f>
        <v/>
      </c>
      <c r="P131" s="167" t="str">
        <f>IF(ISBLANK(DaqBook_RAW_Data!O121),"",DaqBook_RAW_Data!O121)</f>
        <v/>
      </c>
    </row>
    <row r="132" spans="1:16" x14ac:dyDescent="0.2">
      <c r="A132" s="58" t="e">
        <f t="shared" si="1"/>
        <v>#VALUE!</v>
      </c>
      <c r="B132" s="144" t="str">
        <f>IF(ISBLANK(DaqBook_RAW_Data!A122),"",TIMEVALUE(DaqBook_RAW_Data!A122))</f>
        <v/>
      </c>
      <c r="C132" s="167" t="str">
        <f>IF(ISBLANK(DaqBook_RAW_Data!B122),"",DaqBook_RAW_Data!B122)</f>
        <v/>
      </c>
      <c r="D132" s="167" t="str">
        <f>IF(ISBLANK(DaqBook_RAW_Data!C122),"",DaqBook_RAW_Data!C122)</f>
        <v/>
      </c>
      <c r="E132" s="167" t="str">
        <f>IF(ISBLANK(DaqBook_RAW_Data!D122),"",DaqBook_RAW_Data!D122)</f>
        <v/>
      </c>
      <c r="F132" s="167" t="str">
        <f>IF(ISBLANK(DaqBook_RAW_Data!E122),"",DaqBook_RAW_Data!E122)</f>
        <v/>
      </c>
      <c r="G132" s="167" t="str">
        <f>IF(ISBLANK(DaqBook_RAW_Data!F122),"",DaqBook_RAW_Data!F122)</f>
        <v/>
      </c>
      <c r="H132" s="167" t="str">
        <f>IF(ISBLANK(DaqBook_RAW_Data!G122),"",DaqBook_RAW_Data!G122)</f>
        <v/>
      </c>
      <c r="I132" s="167" t="str">
        <f>IF(ISBLANK(DaqBook_RAW_Data!H122),"",DaqBook_RAW_Data!H122)</f>
        <v/>
      </c>
      <c r="J132" s="167" t="str">
        <f>IF(ISBLANK(DaqBook_RAW_Data!I122),"",DaqBook_RAW_Data!I122)</f>
        <v/>
      </c>
      <c r="K132" s="167" t="str">
        <f>IF(ISBLANK(DaqBook_RAW_Data!J122),"",DaqBook_RAW_Data!J122)</f>
        <v/>
      </c>
      <c r="L132" s="167" t="str">
        <f>IF(ISBLANK(DaqBook_RAW_Data!K122),"",DaqBook_RAW_Data!K122)</f>
        <v/>
      </c>
      <c r="M132" s="167" t="str">
        <f>IF(ISBLANK(DaqBook_RAW_Data!L122),"",DaqBook_RAW_Data!L122)</f>
        <v/>
      </c>
      <c r="N132" s="167" t="str">
        <f>IF(ISBLANK(DaqBook_RAW_Data!M122),"",DaqBook_RAW_Data!M122)</f>
        <v/>
      </c>
      <c r="O132" s="167" t="str">
        <f>IF(ISBLANK(DaqBook_RAW_Data!N122),"",DaqBook_RAW_Data!N122)</f>
        <v/>
      </c>
      <c r="P132" s="167" t="str">
        <f>IF(ISBLANK(DaqBook_RAW_Data!O122),"",DaqBook_RAW_Data!O122)</f>
        <v/>
      </c>
    </row>
    <row r="133" spans="1:16" x14ac:dyDescent="0.2">
      <c r="A133" s="58" t="e">
        <f t="shared" si="1"/>
        <v>#VALUE!</v>
      </c>
      <c r="B133" s="144" t="str">
        <f>IF(ISBLANK(DaqBook_RAW_Data!A123),"",TIMEVALUE(DaqBook_RAW_Data!A123))</f>
        <v/>
      </c>
      <c r="C133" s="167" t="str">
        <f>IF(ISBLANK(DaqBook_RAW_Data!B123),"",DaqBook_RAW_Data!B123)</f>
        <v/>
      </c>
      <c r="D133" s="167" t="str">
        <f>IF(ISBLANK(DaqBook_RAW_Data!C123),"",DaqBook_RAW_Data!C123)</f>
        <v/>
      </c>
      <c r="E133" s="167" t="str">
        <f>IF(ISBLANK(DaqBook_RAW_Data!D123),"",DaqBook_RAW_Data!D123)</f>
        <v/>
      </c>
      <c r="F133" s="167" t="str">
        <f>IF(ISBLANK(DaqBook_RAW_Data!E123),"",DaqBook_RAW_Data!E123)</f>
        <v/>
      </c>
      <c r="G133" s="167" t="str">
        <f>IF(ISBLANK(DaqBook_RAW_Data!F123),"",DaqBook_RAW_Data!F123)</f>
        <v/>
      </c>
      <c r="H133" s="167" t="str">
        <f>IF(ISBLANK(DaqBook_RAW_Data!G123),"",DaqBook_RAW_Data!G123)</f>
        <v/>
      </c>
      <c r="I133" s="167" t="str">
        <f>IF(ISBLANK(DaqBook_RAW_Data!H123),"",DaqBook_RAW_Data!H123)</f>
        <v/>
      </c>
      <c r="J133" s="167" t="str">
        <f>IF(ISBLANK(DaqBook_RAW_Data!I123),"",DaqBook_RAW_Data!I123)</f>
        <v/>
      </c>
      <c r="K133" s="167" t="str">
        <f>IF(ISBLANK(DaqBook_RAW_Data!J123),"",DaqBook_RAW_Data!J123)</f>
        <v/>
      </c>
      <c r="L133" s="167" t="str">
        <f>IF(ISBLANK(DaqBook_RAW_Data!K123),"",DaqBook_RAW_Data!K123)</f>
        <v/>
      </c>
      <c r="M133" s="167" t="str">
        <f>IF(ISBLANK(DaqBook_RAW_Data!L123),"",DaqBook_RAW_Data!L123)</f>
        <v/>
      </c>
      <c r="N133" s="167" t="str">
        <f>IF(ISBLANK(DaqBook_RAW_Data!M123),"",DaqBook_RAW_Data!M123)</f>
        <v/>
      </c>
      <c r="O133" s="167" t="str">
        <f>IF(ISBLANK(DaqBook_RAW_Data!N123),"",DaqBook_RAW_Data!N123)</f>
        <v/>
      </c>
      <c r="P133" s="167" t="str">
        <f>IF(ISBLANK(DaqBook_RAW_Data!O123),"",DaqBook_RAW_Data!O123)</f>
        <v/>
      </c>
    </row>
    <row r="134" spans="1:16" x14ac:dyDescent="0.2">
      <c r="A134" s="58" t="e">
        <f t="shared" si="1"/>
        <v>#VALUE!</v>
      </c>
      <c r="B134" s="144" t="str">
        <f>IF(ISBLANK(DaqBook_RAW_Data!A124),"",TIMEVALUE(DaqBook_RAW_Data!A124))</f>
        <v/>
      </c>
      <c r="C134" s="167" t="str">
        <f>IF(ISBLANK(DaqBook_RAW_Data!B124),"",DaqBook_RAW_Data!B124)</f>
        <v/>
      </c>
      <c r="D134" s="167" t="str">
        <f>IF(ISBLANK(DaqBook_RAW_Data!C124),"",DaqBook_RAW_Data!C124)</f>
        <v/>
      </c>
      <c r="E134" s="167" t="str">
        <f>IF(ISBLANK(DaqBook_RAW_Data!D124),"",DaqBook_RAW_Data!D124)</f>
        <v/>
      </c>
      <c r="F134" s="167" t="str">
        <f>IF(ISBLANK(DaqBook_RAW_Data!E124),"",DaqBook_RAW_Data!E124)</f>
        <v/>
      </c>
      <c r="G134" s="167" t="str">
        <f>IF(ISBLANK(DaqBook_RAW_Data!F124),"",DaqBook_RAW_Data!F124)</f>
        <v/>
      </c>
      <c r="H134" s="167" t="str">
        <f>IF(ISBLANK(DaqBook_RAW_Data!G124),"",DaqBook_RAW_Data!G124)</f>
        <v/>
      </c>
      <c r="I134" s="167" t="str">
        <f>IF(ISBLANK(DaqBook_RAW_Data!H124),"",DaqBook_RAW_Data!H124)</f>
        <v/>
      </c>
      <c r="J134" s="167" t="str">
        <f>IF(ISBLANK(DaqBook_RAW_Data!I124),"",DaqBook_RAW_Data!I124)</f>
        <v/>
      </c>
      <c r="K134" s="167" t="str">
        <f>IF(ISBLANK(DaqBook_RAW_Data!J124),"",DaqBook_RAW_Data!J124)</f>
        <v/>
      </c>
      <c r="L134" s="167" t="str">
        <f>IF(ISBLANK(DaqBook_RAW_Data!K124),"",DaqBook_RAW_Data!K124)</f>
        <v/>
      </c>
      <c r="M134" s="167" t="str">
        <f>IF(ISBLANK(DaqBook_RAW_Data!L124),"",DaqBook_RAW_Data!L124)</f>
        <v/>
      </c>
      <c r="N134" s="167" t="str">
        <f>IF(ISBLANK(DaqBook_RAW_Data!M124),"",DaqBook_RAW_Data!M124)</f>
        <v/>
      </c>
      <c r="O134" s="167" t="str">
        <f>IF(ISBLANK(DaqBook_RAW_Data!N124),"",DaqBook_RAW_Data!N124)</f>
        <v/>
      </c>
      <c r="P134" s="167" t="str">
        <f>IF(ISBLANK(DaqBook_RAW_Data!O124),"",DaqBook_RAW_Data!O124)</f>
        <v/>
      </c>
    </row>
    <row r="135" spans="1:16" x14ac:dyDescent="0.2">
      <c r="A135" s="58" t="e">
        <f t="shared" si="1"/>
        <v>#VALUE!</v>
      </c>
      <c r="B135" s="144" t="str">
        <f>IF(ISBLANK(DaqBook_RAW_Data!A125),"",TIMEVALUE(DaqBook_RAW_Data!A125))</f>
        <v/>
      </c>
      <c r="C135" s="167" t="str">
        <f>IF(ISBLANK(DaqBook_RAW_Data!B125),"",DaqBook_RAW_Data!B125)</f>
        <v/>
      </c>
      <c r="D135" s="167" t="str">
        <f>IF(ISBLANK(DaqBook_RAW_Data!C125),"",DaqBook_RAW_Data!C125)</f>
        <v/>
      </c>
      <c r="E135" s="167" t="str">
        <f>IF(ISBLANK(DaqBook_RAW_Data!D125),"",DaqBook_RAW_Data!D125)</f>
        <v/>
      </c>
      <c r="F135" s="167" t="str">
        <f>IF(ISBLANK(DaqBook_RAW_Data!E125),"",DaqBook_RAW_Data!E125)</f>
        <v/>
      </c>
      <c r="G135" s="167" t="str">
        <f>IF(ISBLANK(DaqBook_RAW_Data!F125),"",DaqBook_RAW_Data!F125)</f>
        <v/>
      </c>
      <c r="H135" s="167" t="str">
        <f>IF(ISBLANK(DaqBook_RAW_Data!G125),"",DaqBook_RAW_Data!G125)</f>
        <v/>
      </c>
      <c r="I135" s="167" t="str">
        <f>IF(ISBLANK(DaqBook_RAW_Data!H125),"",DaqBook_RAW_Data!H125)</f>
        <v/>
      </c>
      <c r="J135" s="167" t="str">
        <f>IF(ISBLANK(DaqBook_RAW_Data!I125),"",DaqBook_RAW_Data!I125)</f>
        <v/>
      </c>
      <c r="K135" s="167" t="str">
        <f>IF(ISBLANK(DaqBook_RAW_Data!J125),"",DaqBook_RAW_Data!J125)</f>
        <v/>
      </c>
      <c r="L135" s="167" t="str">
        <f>IF(ISBLANK(DaqBook_RAW_Data!K125),"",DaqBook_RAW_Data!K125)</f>
        <v/>
      </c>
      <c r="M135" s="167" t="str">
        <f>IF(ISBLANK(DaqBook_RAW_Data!L125),"",DaqBook_RAW_Data!L125)</f>
        <v/>
      </c>
      <c r="N135" s="167" t="str">
        <f>IF(ISBLANK(DaqBook_RAW_Data!M125),"",DaqBook_RAW_Data!M125)</f>
        <v/>
      </c>
      <c r="O135" s="167" t="str">
        <f>IF(ISBLANK(DaqBook_RAW_Data!N125),"",DaqBook_RAW_Data!N125)</f>
        <v/>
      </c>
      <c r="P135" s="167" t="str">
        <f>IF(ISBLANK(DaqBook_RAW_Data!O125),"",DaqBook_RAW_Data!O125)</f>
        <v/>
      </c>
    </row>
    <row r="136" spans="1:16" x14ac:dyDescent="0.2">
      <c r="A136" s="58" t="e">
        <f t="shared" si="1"/>
        <v>#VALUE!</v>
      </c>
      <c r="B136" s="144" t="str">
        <f>IF(ISBLANK(DaqBook_RAW_Data!A126),"",TIMEVALUE(DaqBook_RAW_Data!A126))</f>
        <v/>
      </c>
      <c r="C136" s="167" t="str">
        <f>IF(ISBLANK(DaqBook_RAW_Data!B126),"",DaqBook_RAW_Data!B126)</f>
        <v/>
      </c>
      <c r="D136" s="167" t="str">
        <f>IF(ISBLANK(DaqBook_RAW_Data!C126),"",DaqBook_RAW_Data!C126)</f>
        <v/>
      </c>
      <c r="E136" s="167" t="str">
        <f>IF(ISBLANK(DaqBook_RAW_Data!D126),"",DaqBook_RAW_Data!D126)</f>
        <v/>
      </c>
      <c r="F136" s="167" t="str">
        <f>IF(ISBLANK(DaqBook_RAW_Data!E126),"",DaqBook_RAW_Data!E126)</f>
        <v/>
      </c>
      <c r="G136" s="167" t="str">
        <f>IF(ISBLANK(DaqBook_RAW_Data!F126),"",DaqBook_RAW_Data!F126)</f>
        <v/>
      </c>
      <c r="H136" s="167" t="str">
        <f>IF(ISBLANK(DaqBook_RAW_Data!G126),"",DaqBook_RAW_Data!G126)</f>
        <v/>
      </c>
      <c r="I136" s="167" t="str">
        <f>IF(ISBLANK(DaqBook_RAW_Data!H126),"",DaqBook_RAW_Data!H126)</f>
        <v/>
      </c>
      <c r="J136" s="167" t="str">
        <f>IF(ISBLANK(DaqBook_RAW_Data!I126),"",DaqBook_RAW_Data!I126)</f>
        <v/>
      </c>
      <c r="K136" s="167" t="str">
        <f>IF(ISBLANK(DaqBook_RAW_Data!J126),"",DaqBook_RAW_Data!J126)</f>
        <v/>
      </c>
      <c r="L136" s="167" t="str">
        <f>IF(ISBLANK(DaqBook_RAW_Data!K126),"",DaqBook_RAW_Data!K126)</f>
        <v/>
      </c>
      <c r="M136" s="167" t="str">
        <f>IF(ISBLANK(DaqBook_RAW_Data!L126),"",DaqBook_RAW_Data!L126)</f>
        <v/>
      </c>
      <c r="N136" s="167" t="str">
        <f>IF(ISBLANK(DaqBook_RAW_Data!M126),"",DaqBook_RAW_Data!M126)</f>
        <v/>
      </c>
      <c r="O136" s="167" t="str">
        <f>IF(ISBLANK(DaqBook_RAW_Data!N126),"",DaqBook_RAW_Data!N126)</f>
        <v/>
      </c>
      <c r="P136" s="167" t="str">
        <f>IF(ISBLANK(DaqBook_RAW_Data!O126),"",DaqBook_RAW_Data!O126)</f>
        <v/>
      </c>
    </row>
    <row r="137" spans="1:16" x14ac:dyDescent="0.2">
      <c r="A137" s="58" t="e">
        <f t="shared" si="1"/>
        <v>#VALUE!</v>
      </c>
      <c r="B137" s="144" t="str">
        <f>IF(ISBLANK(DaqBook_RAW_Data!A127),"",TIMEVALUE(DaqBook_RAW_Data!A127))</f>
        <v/>
      </c>
      <c r="C137" s="167" t="str">
        <f>IF(ISBLANK(DaqBook_RAW_Data!B127),"",DaqBook_RAW_Data!B127)</f>
        <v/>
      </c>
      <c r="D137" s="167" t="str">
        <f>IF(ISBLANK(DaqBook_RAW_Data!C127),"",DaqBook_RAW_Data!C127)</f>
        <v/>
      </c>
      <c r="E137" s="167" t="str">
        <f>IF(ISBLANK(DaqBook_RAW_Data!D127),"",DaqBook_RAW_Data!D127)</f>
        <v/>
      </c>
      <c r="F137" s="167" t="str">
        <f>IF(ISBLANK(DaqBook_RAW_Data!E127),"",DaqBook_RAW_Data!E127)</f>
        <v/>
      </c>
      <c r="G137" s="167" t="str">
        <f>IF(ISBLANK(DaqBook_RAW_Data!F127),"",DaqBook_RAW_Data!F127)</f>
        <v/>
      </c>
      <c r="H137" s="167" t="str">
        <f>IF(ISBLANK(DaqBook_RAW_Data!G127),"",DaqBook_RAW_Data!G127)</f>
        <v/>
      </c>
      <c r="I137" s="167" t="str">
        <f>IF(ISBLANK(DaqBook_RAW_Data!H127),"",DaqBook_RAW_Data!H127)</f>
        <v/>
      </c>
      <c r="J137" s="167" t="str">
        <f>IF(ISBLANK(DaqBook_RAW_Data!I127),"",DaqBook_RAW_Data!I127)</f>
        <v/>
      </c>
      <c r="K137" s="167" t="str">
        <f>IF(ISBLANK(DaqBook_RAW_Data!J127),"",DaqBook_RAW_Data!J127)</f>
        <v/>
      </c>
      <c r="L137" s="167" t="str">
        <f>IF(ISBLANK(DaqBook_RAW_Data!K127),"",DaqBook_RAW_Data!K127)</f>
        <v/>
      </c>
      <c r="M137" s="167" t="str">
        <f>IF(ISBLANK(DaqBook_RAW_Data!L127),"",DaqBook_RAW_Data!L127)</f>
        <v/>
      </c>
      <c r="N137" s="167" t="str">
        <f>IF(ISBLANK(DaqBook_RAW_Data!M127),"",DaqBook_RAW_Data!M127)</f>
        <v/>
      </c>
      <c r="O137" s="167" t="str">
        <f>IF(ISBLANK(DaqBook_RAW_Data!N127),"",DaqBook_RAW_Data!N127)</f>
        <v/>
      </c>
      <c r="P137" s="167" t="str">
        <f>IF(ISBLANK(DaqBook_RAW_Data!O127),"",DaqBook_RAW_Data!O127)</f>
        <v/>
      </c>
    </row>
    <row r="138" spans="1:16" x14ac:dyDescent="0.2">
      <c r="A138" s="58" t="e">
        <f t="shared" si="1"/>
        <v>#VALUE!</v>
      </c>
      <c r="B138" s="144" t="str">
        <f>IF(ISBLANK(DaqBook_RAW_Data!A128),"",TIMEVALUE(DaqBook_RAW_Data!A128))</f>
        <v/>
      </c>
      <c r="C138" s="167" t="str">
        <f>IF(ISBLANK(DaqBook_RAW_Data!B128),"",DaqBook_RAW_Data!B128)</f>
        <v/>
      </c>
      <c r="D138" s="167" t="str">
        <f>IF(ISBLANK(DaqBook_RAW_Data!C128),"",DaqBook_RAW_Data!C128)</f>
        <v/>
      </c>
      <c r="E138" s="167" t="str">
        <f>IF(ISBLANK(DaqBook_RAW_Data!D128),"",DaqBook_RAW_Data!D128)</f>
        <v/>
      </c>
      <c r="F138" s="167" t="str">
        <f>IF(ISBLANK(DaqBook_RAW_Data!E128),"",DaqBook_RAW_Data!E128)</f>
        <v/>
      </c>
      <c r="G138" s="167" t="str">
        <f>IF(ISBLANK(DaqBook_RAW_Data!F128),"",DaqBook_RAW_Data!F128)</f>
        <v/>
      </c>
      <c r="H138" s="167" t="str">
        <f>IF(ISBLANK(DaqBook_RAW_Data!G128),"",DaqBook_RAW_Data!G128)</f>
        <v/>
      </c>
      <c r="I138" s="167" t="str">
        <f>IF(ISBLANK(DaqBook_RAW_Data!H128),"",DaqBook_RAW_Data!H128)</f>
        <v/>
      </c>
      <c r="J138" s="167" t="str">
        <f>IF(ISBLANK(DaqBook_RAW_Data!I128),"",DaqBook_RAW_Data!I128)</f>
        <v/>
      </c>
      <c r="K138" s="167" t="str">
        <f>IF(ISBLANK(DaqBook_RAW_Data!J128),"",DaqBook_RAW_Data!J128)</f>
        <v/>
      </c>
      <c r="L138" s="167" t="str">
        <f>IF(ISBLANK(DaqBook_RAW_Data!K128),"",DaqBook_RAW_Data!K128)</f>
        <v/>
      </c>
      <c r="M138" s="167" t="str">
        <f>IF(ISBLANK(DaqBook_RAW_Data!L128),"",DaqBook_RAW_Data!L128)</f>
        <v/>
      </c>
      <c r="N138" s="167" t="str">
        <f>IF(ISBLANK(DaqBook_RAW_Data!M128),"",DaqBook_RAW_Data!M128)</f>
        <v/>
      </c>
      <c r="O138" s="167" t="str">
        <f>IF(ISBLANK(DaqBook_RAW_Data!N128),"",DaqBook_RAW_Data!N128)</f>
        <v/>
      </c>
      <c r="P138" s="167" t="str">
        <f>IF(ISBLANK(DaqBook_RAW_Data!O128),"",DaqBook_RAW_Data!O128)</f>
        <v/>
      </c>
    </row>
    <row r="139" spans="1:16" x14ac:dyDescent="0.2">
      <c r="A139" s="58" t="e">
        <f t="shared" si="1"/>
        <v>#VALUE!</v>
      </c>
      <c r="B139" s="144" t="str">
        <f>IF(ISBLANK(DaqBook_RAW_Data!A129),"",TIMEVALUE(DaqBook_RAW_Data!A129))</f>
        <v/>
      </c>
      <c r="C139" s="167" t="str">
        <f>IF(ISBLANK(DaqBook_RAW_Data!B129),"",DaqBook_RAW_Data!B129)</f>
        <v/>
      </c>
      <c r="D139" s="167" t="str">
        <f>IF(ISBLANK(DaqBook_RAW_Data!C129),"",DaqBook_RAW_Data!C129)</f>
        <v/>
      </c>
      <c r="E139" s="167" t="str">
        <f>IF(ISBLANK(DaqBook_RAW_Data!D129),"",DaqBook_RAW_Data!D129)</f>
        <v/>
      </c>
      <c r="F139" s="167" t="str">
        <f>IF(ISBLANK(DaqBook_RAW_Data!E129),"",DaqBook_RAW_Data!E129)</f>
        <v/>
      </c>
      <c r="G139" s="167" t="str">
        <f>IF(ISBLANK(DaqBook_RAW_Data!F129),"",DaqBook_RAW_Data!F129)</f>
        <v/>
      </c>
      <c r="H139" s="167" t="str">
        <f>IF(ISBLANK(DaqBook_RAW_Data!G129),"",DaqBook_RAW_Data!G129)</f>
        <v/>
      </c>
      <c r="I139" s="167" t="str">
        <f>IF(ISBLANK(DaqBook_RAW_Data!H129),"",DaqBook_RAW_Data!H129)</f>
        <v/>
      </c>
      <c r="J139" s="167" t="str">
        <f>IF(ISBLANK(DaqBook_RAW_Data!I129),"",DaqBook_RAW_Data!I129)</f>
        <v/>
      </c>
      <c r="K139" s="167" t="str">
        <f>IF(ISBLANK(DaqBook_RAW_Data!J129),"",DaqBook_RAW_Data!J129)</f>
        <v/>
      </c>
      <c r="L139" s="167" t="str">
        <f>IF(ISBLANK(DaqBook_RAW_Data!K129),"",DaqBook_RAW_Data!K129)</f>
        <v/>
      </c>
      <c r="M139" s="167" t="str">
        <f>IF(ISBLANK(DaqBook_RAW_Data!L129),"",DaqBook_RAW_Data!L129)</f>
        <v/>
      </c>
      <c r="N139" s="167" t="str">
        <f>IF(ISBLANK(DaqBook_RAW_Data!M129),"",DaqBook_RAW_Data!M129)</f>
        <v/>
      </c>
      <c r="O139" s="167" t="str">
        <f>IF(ISBLANK(DaqBook_RAW_Data!N129),"",DaqBook_RAW_Data!N129)</f>
        <v/>
      </c>
      <c r="P139" s="167" t="str">
        <f>IF(ISBLANK(DaqBook_RAW_Data!O129),"",DaqBook_RAW_Data!O129)</f>
        <v/>
      </c>
    </row>
    <row r="140" spans="1:16" x14ac:dyDescent="0.2">
      <c r="A140" s="58" t="e">
        <f t="shared" si="1"/>
        <v>#VALUE!</v>
      </c>
      <c r="B140" s="144" t="str">
        <f>IF(ISBLANK(DaqBook_RAW_Data!A130),"",TIMEVALUE(DaqBook_RAW_Data!A130))</f>
        <v/>
      </c>
      <c r="C140" s="167" t="str">
        <f>IF(ISBLANK(DaqBook_RAW_Data!B130),"",DaqBook_RAW_Data!B130)</f>
        <v/>
      </c>
      <c r="D140" s="167" t="str">
        <f>IF(ISBLANK(DaqBook_RAW_Data!C130),"",DaqBook_RAW_Data!C130)</f>
        <v/>
      </c>
      <c r="E140" s="167" t="str">
        <f>IF(ISBLANK(DaqBook_RAW_Data!D130),"",DaqBook_RAW_Data!D130)</f>
        <v/>
      </c>
      <c r="F140" s="167" t="str">
        <f>IF(ISBLANK(DaqBook_RAW_Data!E130),"",DaqBook_RAW_Data!E130)</f>
        <v/>
      </c>
      <c r="G140" s="167" t="str">
        <f>IF(ISBLANK(DaqBook_RAW_Data!F130),"",DaqBook_RAW_Data!F130)</f>
        <v/>
      </c>
      <c r="H140" s="167" t="str">
        <f>IF(ISBLANK(DaqBook_RAW_Data!G130),"",DaqBook_RAW_Data!G130)</f>
        <v/>
      </c>
      <c r="I140" s="167" t="str">
        <f>IF(ISBLANK(DaqBook_RAW_Data!H130),"",DaqBook_RAW_Data!H130)</f>
        <v/>
      </c>
      <c r="J140" s="167" t="str">
        <f>IF(ISBLANK(DaqBook_RAW_Data!I130),"",DaqBook_RAW_Data!I130)</f>
        <v/>
      </c>
      <c r="K140" s="167" t="str">
        <f>IF(ISBLANK(DaqBook_RAW_Data!J130),"",DaqBook_RAW_Data!J130)</f>
        <v/>
      </c>
      <c r="L140" s="167" t="str">
        <f>IF(ISBLANK(DaqBook_RAW_Data!K130),"",DaqBook_RAW_Data!K130)</f>
        <v/>
      </c>
      <c r="M140" s="167" t="str">
        <f>IF(ISBLANK(DaqBook_RAW_Data!L130),"",DaqBook_RAW_Data!L130)</f>
        <v/>
      </c>
      <c r="N140" s="167" t="str">
        <f>IF(ISBLANK(DaqBook_RAW_Data!M130),"",DaqBook_RAW_Data!M130)</f>
        <v/>
      </c>
      <c r="O140" s="167" t="str">
        <f>IF(ISBLANK(DaqBook_RAW_Data!N130),"",DaqBook_RAW_Data!N130)</f>
        <v/>
      </c>
      <c r="P140" s="167" t="str">
        <f>IF(ISBLANK(DaqBook_RAW_Data!O130),"",DaqBook_RAW_Data!O130)</f>
        <v/>
      </c>
    </row>
    <row r="141" spans="1:16" x14ac:dyDescent="0.2">
      <c r="A141" s="58" t="e">
        <f t="shared" si="1"/>
        <v>#VALUE!</v>
      </c>
      <c r="B141" s="144" t="str">
        <f>IF(ISBLANK(DaqBook_RAW_Data!A131),"",TIMEVALUE(DaqBook_RAW_Data!A131))</f>
        <v/>
      </c>
      <c r="C141" s="167" t="str">
        <f>IF(ISBLANK(DaqBook_RAW_Data!B131),"",DaqBook_RAW_Data!B131)</f>
        <v/>
      </c>
      <c r="D141" s="167" t="str">
        <f>IF(ISBLANK(DaqBook_RAW_Data!C131),"",DaqBook_RAW_Data!C131)</f>
        <v/>
      </c>
      <c r="E141" s="167" t="str">
        <f>IF(ISBLANK(DaqBook_RAW_Data!D131),"",DaqBook_RAW_Data!D131)</f>
        <v/>
      </c>
      <c r="F141" s="167" t="str">
        <f>IF(ISBLANK(DaqBook_RAW_Data!E131),"",DaqBook_RAW_Data!E131)</f>
        <v/>
      </c>
      <c r="G141" s="167" t="str">
        <f>IF(ISBLANK(DaqBook_RAW_Data!F131),"",DaqBook_RAW_Data!F131)</f>
        <v/>
      </c>
      <c r="H141" s="167" t="str">
        <f>IF(ISBLANK(DaqBook_RAW_Data!G131),"",DaqBook_RAW_Data!G131)</f>
        <v/>
      </c>
      <c r="I141" s="167" t="str">
        <f>IF(ISBLANK(DaqBook_RAW_Data!H131),"",DaqBook_RAW_Data!H131)</f>
        <v/>
      </c>
      <c r="J141" s="167" t="str">
        <f>IF(ISBLANK(DaqBook_RAW_Data!I131),"",DaqBook_RAW_Data!I131)</f>
        <v/>
      </c>
      <c r="K141" s="167" t="str">
        <f>IF(ISBLANK(DaqBook_RAW_Data!J131),"",DaqBook_RAW_Data!J131)</f>
        <v/>
      </c>
      <c r="L141" s="167" t="str">
        <f>IF(ISBLANK(DaqBook_RAW_Data!K131),"",DaqBook_RAW_Data!K131)</f>
        <v/>
      </c>
      <c r="M141" s="167" t="str">
        <f>IF(ISBLANK(DaqBook_RAW_Data!L131),"",DaqBook_RAW_Data!L131)</f>
        <v/>
      </c>
      <c r="N141" s="167" t="str">
        <f>IF(ISBLANK(DaqBook_RAW_Data!M131),"",DaqBook_RAW_Data!M131)</f>
        <v/>
      </c>
      <c r="O141" s="167" t="str">
        <f>IF(ISBLANK(DaqBook_RAW_Data!N131),"",DaqBook_RAW_Data!N131)</f>
        <v/>
      </c>
      <c r="P141" s="167" t="str">
        <f>IF(ISBLANK(DaqBook_RAW_Data!O131),"",DaqBook_RAW_Data!O131)</f>
        <v/>
      </c>
    </row>
    <row r="142" spans="1:16" x14ac:dyDescent="0.2">
      <c r="A142" s="58" t="e">
        <f t="shared" si="1"/>
        <v>#VALUE!</v>
      </c>
      <c r="B142" s="144" t="str">
        <f>IF(ISBLANK(DaqBook_RAW_Data!A132),"",TIMEVALUE(DaqBook_RAW_Data!A132))</f>
        <v/>
      </c>
      <c r="C142" s="167" t="str">
        <f>IF(ISBLANK(DaqBook_RAW_Data!B132),"",DaqBook_RAW_Data!B132)</f>
        <v/>
      </c>
      <c r="D142" s="167" t="str">
        <f>IF(ISBLANK(DaqBook_RAW_Data!C132),"",DaqBook_RAW_Data!C132)</f>
        <v/>
      </c>
      <c r="E142" s="167" t="str">
        <f>IF(ISBLANK(DaqBook_RAW_Data!D132),"",DaqBook_RAW_Data!D132)</f>
        <v/>
      </c>
      <c r="F142" s="167" t="str">
        <f>IF(ISBLANK(DaqBook_RAW_Data!E132),"",DaqBook_RAW_Data!E132)</f>
        <v/>
      </c>
      <c r="G142" s="167" t="str">
        <f>IF(ISBLANK(DaqBook_RAW_Data!F132),"",DaqBook_RAW_Data!F132)</f>
        <v/>
      </c>
      <c r="H142" s="167" t="str">
        <f>IF(ISBLANK(DaqBook_RAW_Data!G132),"",DaqBook_RAW_Data!G132)</f>
        <v/>
      </c>
      <c r="I142" s="167" t="str">
        <f>IF(ISBLANK(DaqBook_RAW_Data!H132),"",DaqBook_RAW_Data!H132)</f>
        <v/>
      </c>
      <c r="J142" s="167" t="str">
        <f>IF(ISBLANK(DaqBook_RAW_Data!I132),"",DaqBook_RAW_Data!I132)</f>
        <v/>
      </c>
      <c r="K142" s="167" t="str">
        <f>IF(ISBLANK(DaqBook_RAW_Data!J132),"",DaqBook_RAW_Data!J132)</f>
        <v/>
      </c>
      <c r="L142" s="167" t="str">
        <f>IF(ISBLANK(DaqBook_RAW_Data!K132),"",DaqBook_RAW_Data!K132)</f>
        <v/>
      </c>
      <c r="M142" s="167" t="str">
        <f>IF(ISBLANK(DaqBook_RAW_Data!L132),"",DaqBook_RAW_Data!L132)</f>
        <v/>
      </c>
      <c r="N142" s="167" t="str">
        <f>IF(ISBLANK(DaqBook_RAW_Data!M132),"",DaqBook_RAW_Data!M132)</f>
        <v/>
      </c>
      <c r="O142" s="167" t="str">
        <f>IF(ISBLANK(DaqBook_RAW_Data!N132),"",DaqBook_RAW_Data!N132)</f>
        <v/>
      </c>
      <c r="P142" s="167" t="str">
        <f>IF(ISBLANK(DaqBook_RAW_Data!O132),"",DaqBook_RAW_Data!O132)</f>
        <v/>
      </c>
    </row>
    <row r="143" spans="1:16" x14ac:dyDescent="0.2">
      <c r="A143" s="58" t="e">
        <f t="shared" ref="A143:A206" si="2">HOUR(B143)&amp;":"&amp;MINUTE(B143)</f>
        <v>#VALUE!</v>
      </c>
      <c r="B143" s="144" t="str">
        <f>IF(ISBLANK(DaqBook_RAW_Data!A133),"",TIMEVALUE(DaqBook_RAW_Data!A133))</f>
        <v/>
      </c>
      <c r="C143" s="167" t="str">
        <f>IF(ISBLANK(DaqBook_RAW_Data!B133),"",DaqBook_RAW_Data!B133)</f>
        <v/>
      </c>
      <c r="D143" s="167" t="str">
        <f>IF(ISBLANK(DaqBook_RAW_Data!C133),"",DaqBook_RAW_Data!C133)</f>
        <v/>
      </c>
      <c r="E143" s="167" t="str">
        <f>IF(ISBLANK(DaqBook_RAW_Data!D133),"",DaqBook_RAW_Data!D133)</f>
        <v/>
      </c>
      <c r="F143" s="167" t="str">
        <f>IF(ISBLANK(DaqBook_RAW_Data!E133),"",DaqBook_RAW_Data!E133)</f>
        <v/>
      </c>
      <c r="G143" s="167" t="str">
        <f>IF(ISBLANK(DaqBook_RAW_Data!F133),"",DaqBook_RAW_Data!F133)</f>
        <v/>
      </c>
      <c r="H143" s="167" t="str">
        <f>IF(ISBLANK(DaqBook_RAW_Data!G133),"",DaqBook_RAW_Data!G133)</f>
        <v/>
      </c>
      <c r="I143" s="167" t="str">
        <f>IF(ISBLANK(DaqBook_RAW_Data!H133),"",DaqBook_RAW_Data!H133)</f>
        <v/>
      </c>
      <c r="J143" s="167" t="str">
        <f>IF(ISBLANK(DaqBook_RAW_Data!I133),"",DaqBook_RAW_Data!I133)</f>
        <v/>
      </c>
      <c r="K143" s="167" t="str">
        <f>IF(ISBLANK(DaqBook_RAW_Data!J133),"",DaqBook_RAW_Data!J133)</f>
        <v/>
      </c>
      <c r="L143" s="167" t="str">
        <f>IF(ISBLANK(DaqBook_RAW_Data!K133),"",DaqBook_RAW_Data!K133)</f>
        <v/>
      </c>
      <c r="M143" s="167" t="str">
        <f>IF(ISBLANK(DaqBook_RAW_Data!L133),"",DaqBook_RAW_Data!L133)</f>
        <v/>
      </c>
      <c r="N143" s="167" t="str">
        <f>IF(ISBLANK(DaqBook_RAW_Data!M133),"",DaqBook_RAW_Data!M133)</f>
        <v/>
      </c>
      <c r="O143" s="167" t="str">
        <f>IF(ISBLANK(DaqBook_RAW_Data!N133),"",DaqBook_RAW_Data!N133)</f>
        <v/>
      </c>
      <c r="P143" s="167" t="str">
        <f>IF(ISBLANK(DaqBook_RAW_Data!O133),"",DaqBook_RAW_Data!O133)</f>
        <v/>
      </c>
    </row>
    <row r="144" spans="1:16" x14ac:dyDescent="0.2">
      <c r="A144" s="58" t="e">
        <f t="shared" si="2"/>
        <v>#VALUE!</v>
      </c>
      <c r="B144" s="144" t="str">
        <f>IF(ISBLANK(DaqBook_RAW_Data!A134),"",TIMEVALUE(DaqBook_RAW_Data!A134))</f>
        <v/>
      </c>
      <c r="C144" s="167" t="str">
        <f>IF(ISBLANK(DaqBook_RAW_Data!B134),"",DaqBook_RAW_Data!B134)</f>
        <v/>
      </c>
      <c r="D144" s="167" t="str">
        <f>IF(ISBLANK(DaqBook_RAW_Data!C134),"",DaqBook_RAW_Data!C134)</f>
        <v/>
      </c>
      <c r="E144" s="167" t="str">
        <f>IF(ISBLANK(DaqBook_RAW_Data!D134),"",DaqBook_RAW_Data!D134)</f>
        <v/>
      </c>
      <c r="F144" s="167" t="str">
        <f>IF(ISBLANK(DaqBook_RAW_Data!E134),"",DaqBook_RAW_Data!E134)</f>
        <v/>
      </c>
      <c r="G144" s="167" t="str">
        <f>IF(ISBLANK(DaqBook_RAW_Data!F134),"",DaqBook_RAW_Data!F134)</f>
        <v/>
      </c>
      <c r="H144" s="167" t="str">
        <f>IF(ISBLANK(DaqBook_RAW_Data!G134),"",DaqBook_RAW_Data!G134)</f>
        <v/>
      </c>
      <c r="I144" s="167" t="str">
        <f>IF(ISBLANK(DaqBook_RAW_Data!H134),"",DaqBook_RAW_Data!H134)</f>
        <v/>
      </c>
      <c r="J144" s="167" t="str">
        <f>IF(ISBLANK(DaqBook_RAW_Data!I134),"",DaqBook_RAW_Data!I134)</f>
        <v/>
      </c>
      <c r="K144" s="167" t="str">
        <f>IF(ISBLANK(DaqBook_RAW_Data!J134),"",DaqBook_RAW_Data!J134)</f>
        <v/>
      </c>
      <c r="L144" s="167" t="str">
        <f>IF(ISBLANK(DaqBook_RAW_Data!K134),"",DaqBook_RAW_Data!K134)</f>
        <v/>
      </c>
      <c r="M144" s="167" t="str">
        <f>IF(ISBLANK(DaqBook_RAW_Data!L134),"",DaqBook_RAW_Data!L134)</f>
        <v/>
      </c>
      <c r="N144" s="167" t="str">
        <f>IF(ISBLANK(DaqBook_RAW_Data!M134),"",DaqBook_RAW_Data!M134)</f>
        <v/>
      </c>
      <c r="O144" s="167" t="str">
        <f>IF(ISBLANK(DaqBook_RAW_Data!N134),"",DaqBook_RAW_Data!N134)</f>
        <v/>
      </c>
      <c r="P144" s="167" t="str">
        <f>IF(ISBLANK(DaqBook_RAW_Data!O134),"",DaqBook_RAW_Data!O134)</f>
        <v/>
      </c>
    </row>
    <row r="145" spans="1:16" x14ac:dyDescent="0.2">
      <c r="A145" s="58" t="e">
        <f t="shared" si="2"/>
        <v>#VALUE!</v>
      </c>
      <c r="B145" s="144" t="str">
        <f>IF(ISBLANK(DaqBook_RAW_Data!A135),"",TIMEVALUE(DaqBook_RAW_Data!A135))</f>
        <v/>
      </c>
      <c r="C145" s="167" t="str">
        <f>IF(ISBLANK(DaqBook_RAW_Data!B135),"",DaqBook_RAW_Data!B135)</f>
        <v/>
      </c>
      <c r="D145" s="167" t="str">
        <f>IF(ISBLANK(DaqBook_RAW_Data!C135),"",DaqBook_RAW_Data!C135)</f>
        <v/>
      </c>
      <c r="E145" s="167" t="str">
        <f>IF(ISBLANK(DaqBook_RAW_Data!D135),"",DaqBook_RAW_Data!D135)</f>
        <v/>
      </c>
      <c r="F145" s="167" t="str">
        <f>IF(ISBLANK(DaqBook_RAW_Data!E135),"",DaqBook_RAW_Data!E135)</f>
        <v/>
      </c>
      <c r="G145" s="167" t="str">
        <f>IF(ISBLANK(DaqBook_RAW_Data!F135),"",DaqBook_RAW_Data!F135)</f>
        <v/>
      </c>
      <c r="H145" s="167" t="str">
        <f>IF(ISBLANK(DaqBook_RAW_Data!G135),"",DaqBook_RAW_Data!G135)</f>
        <v/>
      </c>
      <c r="I145" s="167" t="str">
        <f>IF(ISBLANK(DaqBook_RAW_Data!H135),"",DaqBook_RAW_Data!H135)</f>
        <v/>
      </c>
      <c r="J145" s="167" t="str">
        <f>IF(ISBLANK(DaqBook_RAW_Data!I135),"",DaqBook_RAW_Data!I135)</f>
        <v/>
      </c>
      <c r="K145" s="167" t="str">
        <f>IF(ISBLANK(DaqBook_RAW_Data!J135),"",DaqBook_RAW_Data!J135)</f>
        <v/>
      </c>
      <c r="L145" s="167" t="str">
        <f>IF(ISBLANK(DaqBook_RAW_Data!K135),"",DaqBook_RAW_Data!K135)</f>
        <v/>
      </c>
      <c r="M145" s="167" t="str">
        <f>IF(ISBLANK(DaqBook_RAW_Data!L135),"",DaqBook_RAW_Data!L135)</f>
        <v/>
      </c>
      <c r="N145" s="167" t="str">
        <f>IF(ISBLANK(DaqBook_RAW_Data!M135),"",DaqBook_RAW_Data!M135)</f>
        <v/>
      </c>
      <c r="O145" s="167" t="str">
        <f>IF(ISBLANK(DaqBook_RAW_Data!N135),"",DaqBook_RAW_Data!N135)</f>
        <v/>
      </c>
      <c r="P145" s="167" t="str">
        <f>IF(ISBLANK(DaqBook_RAW_Data!O135),"",DaqBook_RAW_Data!O135)</f>
        <v/>
      </c>
    </row>
    <row r="146" spans="1:16" x14ac:dyDescent="0.2">
      <c r="A146" s="58" t="e">
        <f t="shared" si="2"/>
        <v>#VALUE!</v>
      </c>
      <c r="B146" s="144" t="str">
        <f>IF(ISBLANK(DaqBook_RAW_Data!A136),"",TIMEVALUE(DaqBook_RAW_Data!A136))</f>
        <v/>
      </c>
      <c r="C146" s="167" t="str">
        <f>IF(ISBLANK(DaqBook_RAW_Data!B136),"",DaqBook_RAW_Data!B136)</f>
        <v/>
      </c>
      <c r="D146" s="167" t="str">
        <f>IF(ISBLANK(DaqBook_RAW_Data!C136),"",DaqBook_RAW_Data!C136)</f>
        <v/>
      </c>
      <c r="E146" s="167" t="str">
        <f>IF(ISBLANK(DaqBook_RAW_Data!D136),"",DaqBook_RAW_Data!D136)</f>
        <v/>
      </c>
      <c r="F146" s="167" t="str">
        <f>IF(ISBLANK(DaqBook_RAW_Data!E136),"",DaqBook_RAW_Data!E136)</f>
        <v/>
      </c>
      <c r="G146" s="167" t="str">
        <f>IF(ISBLANK(DaqBook_RAW_Data!F136),"",DaqBook_RAW_Data!F136)</f>
        <v/>
      </c>
      <c r="H146" s="167" t="str">
        <f>IF(ISBLANK(DaqBook_RAW_Data!G136),"",DaqBook_RAW_Data!G136)</f>
        <v/>
      </c>
      <c r="I146" s="167" t="str">
        <f>IF(ISBLANK(DaqBook_RAW_Data!H136),"",DaqBook_RAW_Data!H136)</f>
        <v/>
      </c>
      <c r="J146" s="167" t="str">
        <f>IF(ISBLANK(DaqBook_RAW_Data!I136),"",DaqBook_RAW_Data!I136)</f>
        <v/>
      </c>
      <c r="K146" s="167" t="str">
        <f>IF(ISBLANK(DaqBook_RAW_Data!J136),"",DaqBook_RAW_Data!J136)</f>
        <v/>
      </c>
      <c r="L146" s="167" t="str">
        <f>IF(ISBLANK(DaqBook_RAW_Data!K136),"",DaqBook_RAW_Data!K136)</f>
        <v/>
      </c>
      <c r="M146" s="167" t="str">
        <f>IF(ISBLANK(DaqBook_RAW_Data!L136),"",DaqBook_RAW_Data!L136)</f>
        <v/>
      </c>
      <c r="N146" s="167" t="str">
        <f>IF(ISBLANK(DaqBook_RAW_Data!M136),"",DaqBook_RAW_Data!M136)</f>
        <v/>
      </c>
      <c r="O146" s="167" t="str">
        <f>IF(ISBLANK(DaqBook_RAW_Data!N136),"",DaqBook_RAW_Data!N136)</f>
        <v/>
      </c>
      <c r="P146" s="167" t="str">
        <f>IF(ISBLANK(DaqBook_RAW_Data!O136),"",DaqBook_RAW_Data!O136)</f>
        <v/>
      </c>
    </row>
    <row r="147" spans="1:16" x14ac:dyDescent="0.2">
      <c r="A147" s="58" t="e">
        <f t="shared" si="2"/>
        <v>#VALUE!</v>
      </c>
      <c r="B147" s="144" t="str">
        <f>IF(ISBLANK(DaqBook_RAW_Data!A137),"",TIMEVALUE(DaqBook_RAW_Data!A137))</f>
        <v/>
      </c>
      <c r="C147" s="167" t="str">
        <f>IF(ISBLANK(DaqBook_RAW_Data!B137),"",DaqBook_RAW_Data!B137)</f>
        <v/>
      </c>
      <c r="D147" s="167" t="str">
        <f>IF(ISBLANK(DaqBook_RAW_Data!C137),"",DaqBook_RAW_Data!C137)</f>
        <v/>
      </c>
      <c r="E147" s="167" t="str">
        <f>IF(ISBLANK(DaqBook_RAW_Data!D137),"",DaqBook_RAW_Data!D137)</f>
        <v/>
      </c>
      <c r="F147" s="167" t="str">
        <f>IF(ISBLANK(DaqBook_RAW_Data!E137),"",DaqBook_RAW_Data!E137)</f>
        <v/>
      </c>
      <c r="G147" s="167" t="str">
        <f>IF(ISBLANK(DaqBook_RAW_Data!F137),"",DaqBook_RAW_Data!F137)</f>
        <v/>
      </c>
      <c r="H147" s="167" t="str">
        <f>IF(ISBLANK(DaqBook_RAW_Data!G137),"",DaqBook_RAW_Data!G137)</f>
        <v/>
      </c>
      <c r="I147" s="167" t="str">
        <f>IF(ISBLANK(DaqBook_RAW_Data!H137),"",DaqBook_RAW_Data!H137)</f>
        <v/>
      </c>
      <c r="J147" s="167" t="str">
        <f>IF(ISBLANK(DaqBook_RAW_Data!I137),"",DaqBook_RAW_Data!I137)</f>
        <v/>
      </c>
      <c r="K147" s="167" t="str">
        <f>IF(ISBLANK(DaqBook_RAW_Data!J137),"",DaqBook_RAW_Data!J137)</f>
        <v/>
      </c>
      <c r="L147" s="167" t="str">
        <f>IF(ISBLANK(DaqBook_RAW_Data!K137),"",DaqBook_RAW_Data!K137)</f>
        <v/>
      </c>
      <c r="M147" s="167" t="str">
        <f>IF(ISBLANK(DaqBook_RAW_Data!L137),"",DaqBook_RAW_Data!L137)</f>
        <v/>
      </c>
      <c r="N147" s="167" t="str">
        <f>IF(ISBLANK(DaqBook_RAW_Data!M137),"",DaqBook_RAW_Data!M137)</f>
        <v/>
      </c>
      <c r="O147" s="167" t="str">
        <f>IF(ISBLANK(DaqBook_RAW_Data!N137),"",DaqBook_RAW_Data!N137)</f>
        <v/>
      </c>
      <c r="P147" s="167" t="str">
        <f>IF(ISBLANK(DaqBook_RAW_Data!O137),"",DaqBook_RAW_Data!O137)</f>
        <v/>
      </c>
    </row>
    <row r="148" spans="1:16" x14ac:dyDescent="0.2">
      <c r="A148" s="58" t="e">
        <f t="shared" si="2"/>
        <v>#VALUE!</v>
      </c>
      <c r="B148" s="144" t="str">
        <f>IF(ISBLANK(DaqBook_RAW_Data!A138),"",TIMEVALUE(DaqBook_RAW_Data!A138))</f>
        <v/>
      </c>
      <c r="C148" s="167" t="str">
        <f>IF(ISBLANK(DaqBook_RAW_Data!B138),"",DaqBook_RAW_Data!B138)</f>
        <v/>
      </c>
      <c r="D148" s="167" t="str">
        <f>IF(ISBLANK(DaqBook_RAW_Data!C138),"",DaqBook_RAW_Data!C138)</f>
        <v/>
      </c>
      <c r="E148" s="167" t="str">
        <f>IF(ISBLANK(DaqBook_RAW_Data!D138),"",DaqBook_RAW_Data!D138)</f>
        <v/>
      </c>
      <c r="F148" s="167" t="str">
        <f>IF(ISBLANK(DaqBook_RAW_Data!E138),"",DaqBook_RAW_Data!E138)</f>
        <v/>
      </c>
      <c r="G148" s="167" t="str">
        <f>IF(ISBLANK(DaqBook_RAW_Data!F138),"",DaqBook_RAW_Data!F138)</f>
        <v/>
      </c>
      <c r="H148" s="167" t="str">
        <f>IF(ISBLANK(DaqBook_RAW_Data!G138),"",DaqBook_RAW_Data!G138)</f>
        <v/>
      </c>
      <c r="I148" s="167" t="str">
        <f>IF(ISBLANK(DaqBook_RAW_Data!H138),"",DaqBook_RAW_Data!H138)</f>
        <v/>
      </c>
      <c r="J148" s="167" t="str">
        <f>IF(ISBLANK(DaqBook_RAW_Data!I138),"",DaqBook_RAW_Data!I138)</f>
        <v/>
      </c>
      <c r="K148" s="167" t="str">
        <f>IF(ISBLANK(DaqBook_RAW_Data!J138),"",DaqBook_RAW_Data!J138)</f>
        <v/>
      </c>
      <c r="L148" s="167" t="str">
        <f>IF(ISBLANK(DaqBook_RAW_Data!K138),"",DaqBook_RAW_Data!K138)</f>
        <v/>
      </c>
      <c r="M148" s="167" t="str">
        <f>IF(ISBLANK(DaqBook_RAW_Data!L138),"",DaqBook_RAW_Data!L138)</f>
        <v/>
      </c>
      <c r="N148" s="167" t="str">
        <f>IF(ISBLANK(DaqBook_RAW_Data!M138),"",DaqBook_RAW_Data!M138)</f>
        <v/>
      </c>
      <c r="O148" s="167" t="str">
        <f>IF(ISBLANK(DaqBook_RAW_Data!N138),"",DaqBook_RAW_Data!N138)</f>
        <v/>
      </c>
      <c r="P148" s="167" t="str">
        <f>IF(ISBLANK(DaqBook_RAW_Data!O138),"",DaqBook_RAW_Data!O138)</f>
        <v/>
      </c>
    </row>
    <row r="149" spans="1:16" x14ac:dyDescent="0.2">
      <c r="A149" s="58" t="e">
        <f t="shared" si="2"/>
        <v>#VALUE!</v>
      </c>
      <c r="B149" s="144" t="str">
        <f>IF(ISBLANK(DaqBook_RAW_Data!A139),"",TIMEVALUE(DaqBook_RAW_Data!A139))</f>
        <v/>
      </c>
      <c r="C149" s="167" t="str">
        <f>IF(ISBLANK(DaqBook_RAW_Data!B139),"",DaqBook_RAW_Data!B139)</f>
        <v/>
      </c>
      <c r="D149" s="167" t="str">
        <f>IF(ISBLANK(DaqBook_RAW_Data!C139),"",DaqBook_RAW_Data!C139)</f>
        <v/>
      </c>
      <c r="E149" s="167" t="str">
        <f>IF(ISBLANK(DaqBook_RAW_Data!D139),"",DaqBook_RAW_Data!D139)</f>
        <v/>
      </c>
      <c r="F149" s="167" t="str">
        <f>IF(ISBLANK(DaqBook_RAW_Data!E139),"",DaqBook_RAW_Data!E139)</f>
        <v/>
      </c>
      <c r="G149" s="167" t="str">
        <f>IF(ISBLANK(DaqBook_RAW_Data!F139),"",DaqBook_RAW_Data!F139)</f>
        <v/>
      </c>
      <c r="H149" s="167" t="str">
        <f>IF(ISBLANK(DaqBook_RAW_Data!G139),"",DaqBook_RAW_Data!G139)</f>
        <v/>
      </c>
      <c r="I149" s="167" t="str">
        <f>IF(ISBLANK(DaqBook_RAW_Data!H139),"",DaqBook_RAW_Data!H139)</f>
        <v/>
      </c>
      <c r="J149" s="167" t="str">
        <f>IF(ISBLANK(DaqBook_RAW_Data!I139),"",DaqBook_RAW_Data!I139)</f>
        <v/>
      </c>
      <c r="K149" s="167" t="str">
        <f>IF(ISBLANK(DaqBook_RAW_Data!J139),"",DaqBook_RAW_Data!J139)</f>
        <v/>
      </c>
      <c r="L149" s="167" t="str">
        <f>IF(ISBLANK(DaqBook_RAW_Data!K139),"",DaqBook_RAW_Data!K139)</f>
        <v/>
      </c>
      <c r="M149" s="167" t="str">
        <f>IF(ISBLANK(DaqBook_RAW_Data!L139),"",DaqBook_RAW_Data!L139)</f>
        <v/>
      </c>
      <c r="N149" s="167" t="str">
        <f>IF(ISBLANK(DaqBook_RAW_Data!M139),"",DaqBook_RAW_Data!M139)</f>
        <v/>
      </c>
      <c r="O149" s="167" t="str">
        <f>IF(ISBLANK(DaqBook_RAW_Data!N139),"",DaqBook_RAW_Data!N139)</f>
        <v/>
      </c>
      <c r="P149" s="167" t="str">
        <f>IF(ISBLANK(DaqBook_RAW_Data!O139),"",DaqBook_RAW_Data!O139)</f>
        <v/>
      </c>
    </row>
    <row r="150" spans="1:16" x14ac:dyDescent="0.2">
      <c r="A150" s="58" t="e">
        <f t="shared" si="2"/>
        <v>#VALUE!</v>
      </c>
      <c r="B150" s="144" t="str">
        <f>IF(ISBLANK(DaqBook_RAW_Data!A140),"",TIMEVALUE(DaqBook_RAW_Data!A140))</f>
        <v/>
      </c>
      <c r="C150" s="167" t="str">
        <f>IF(ISBLANK(DaqBook_RAW_Data!B140),"",DaqBook_RAW_Data!B140)</f>
        <v/>
      </c>
      <c r="D150" s="167" t="str">
        <f>IF(ISBLANK(DaqBook_RAW_Data!C140),"",DaqBook_RAW_Data!C140)</f>
        <v/>
      </c>
      <c r="E150" s="167" t="str">
        <f>IF(ISBLANK(DaqBook_RAW_Data!D140),"",DaqBook_RAW_Data!D140)</f>
        <v/>
      </c>
      <c r="F150" s="167" t="str">
        <f>IF(ISBLANK(DaqBook_RAW_Data!E140),"",DaqBook_RAW_Data!E140)</f>
        <v/>
      </c>
      <c r="G150" s="167" t="str">
        <f>IF(ISBLANK(DaqBook_RAW_Data!F140),"",DaqBook_RAW_Data!F140)</f>
        <v/>
      </c>
      <c r="H150" s="167" t="str">
        <f>IF(ISBLANK(DaqBook_RAW_Data!G140),"",DaqBook_RAW_Data!G140)</f>
        <v/>
      </c>
      <c r="I150" s="167" t="str">
        <f>IF(ISBLANK(DaqBook_RAW_Data!H140),"",DaqBook_RAW_Data!H140)</f>
        <v/>
      </c>
      <c r="J150" s="167" t="str">
        <f>IF(ISBLANK(DaqBook_RAW_Data!I140),"",DaqBook_RAW_Data!I140)</f>
        <v/>
      </c>
      <c r="K150" s="167" t="str">
        <f>IF(ISBLANK(DaqBook_RAW_Data!J140),"",DaqBook_RAW_Data!J140)</f>
        <v/>
      </c>
      <c r="L150" s="167" t="str">
        <f>IF(ISBLANK(DaqBook_RAW_Data!K140),"",DaqBook_RAW_Data!K140)</f>
        <v/>
      </c>
      <c r="M150" s="167" t="str">
        <f>IF(ISBLANK(DaqBook_RAW_Data!L140),"",DaqBook_RAW_Data!L140)</f>
        <v/>
      </c>
      <c r="N150" s="167" t="str">
        <f>IF(ISBLANK(DaqBook_RAW_Data!M140),"",DaqBook_RAW_Data!M140)</f>
        <v/>
      </c>
      <c r="O150" s="167" t="str">
        <f>IF(ISBLANK(DaqBook_RAW_Data!N140),"",DaqBook_RAW_Data!N140)</f>
        <v/>
      </c>
      <c r="P150" s="167" t="str">
        <f>IF(ISBLANK(DaqBook_RAW_Data!O140),"",DaqBook_RAW_Data!O140)</f>
        <v/>
      </c>
    </row>
    <row r="151" spans="1:16" x14ac:dyDescent="0.2">
      <c r="A151" s="58" t="e">
        <f t="shared" si="2"/>
        <v>#VALUE!</v>
      </c>
      <c r="B151" s="144" t="str">
        <f>IF(ISBLANK(DaqBook_RAW_Data!A141),"",TIMEVALUE(DaqBook_RAW_Data!A141))</f>
        <v/>
      </c>
      <c r="C151" s="167" t="str">
        <f>IF(ISBLANK(DaqBook_RAW_Data!B141),"",DaqBook_RAW_Data!B141)</f>
        <v/>
      </c>
      <c r="D151" s="167" t="str">
        <f>IF(ISBLANK(DaqBook_RAW_Data!C141),"",DaqBook_RAW_Data!C141)</f>
        <v/>
      </c>
      <c r="E151" s="167" t="str">
        <f>IF(ISBLANK(DaqBook_RAW_Data!D141),"",DaqBook_RAW_Data!D141)</f>
        <v/>
      </c>
      <c r="F151" s="167" t="str">
        <f>IF(ISBLANK(DaqBook_RAW_Data!E141),"",DaqBook_RAW_Data!E141)</f>
        <v/>
      </c>
      <c r="G151" s="167" t="str">
        <f>IF(ISBLANK(DaqBook_RAW_Data!F141),"",DaqBook_RAW_Data!F141)</f>
        <v/>
      </c>
      <c r="H151" s="167" t="str">
        <f>IF(ISBLANK(DaqBook_RAW_Data!G141),"",DaqBook_RAW_Data!G141)</f>
        <v/>
      </c>
      <c r="I151" s="167" t="str">
        <f>IF(ISBLANK(DaqBook_RAW_Data!H141),"",DaqBook_RAW_Data!H141)</f>
        <v/>
      </c>
      <c r="J151" s="167" t="str">
        <f>IF(ISBLANK(DaqBook_RAW_Data!I141),"",DaqBook_RAW_Data!I141)</f>
        <v/>
      </c>
      <c r="K151" s="167" t="str">
        <f>IF(ISBLANK(DaqBook_RAW_Data!J141),"",DaqBook_RAW_Data!J141)</f>
        <v/>
      </c>
      <c r="L151" s="167" t="str">
        <f>IF(ISBLANK(DaqBook_RAW_Data!K141),"",DaqBook_RAW_Data!K141)</f>
        <v/>
      </c>
      <c r="M151" s="167" t="str">
        <f>IF(ISBLANK(DaqBook_RAW_Data!L141),"",DaqBook_RAW_Data!L141)</f>
        <v/>
      </c>
      <c r="N151" s="167" t="str">
        <f>IF(ISBLANK(DaqBook_RAW_Data!M141),"",DaqBook_RAW_Data!M141)</f>
        <v/>
      </c>
      <c r="O151" s="167" t="str">
        <f>IF(ISBLANK(DaqBook_RAW_Data!N141),"",DaqBook_RAW_Data!N141)</f>
        <v/>
      </c>
      <c r="P151" s="167" t="str">
        <f>IF(ISBLANK(DaqBook_RAW_Data!O141),"",DaqBook_RAW_Data!O141)</f>
        <v/>
      </c>
    </row>
    <row r="152" spans="1:16" x14ac:dyDescent="0.2">
      <c r="A152" s="58" t="e">
        <f t="shared" si="2"/>
        <v>#VALUE!</v>
      </c>
      <c r="B152" s="144" t="str">
        <f>IF(ISBLANK(DaqBook_RAW_Data!A142),"",TIMEVALUE(DaqBook_RAW_Data!A142))</f>
        <v/>
      </c>
      <c r="C152" s="167" t="str">
        <f>IF(ISBLANK(DaqBook_RAW_Data!B142),"",DaqBook_RAW_Data!B142)</f>
        <v/>
      </c>
      <c r="D152" s="167" t="str">
        <f>IF(ISBLANK(DaqBook_RAW_Data!C142),"",DaqBook_RAW_Data!C142)</f>
        <v/>
      </c>
      <c r="E152" s="167" t="str">
        <f>IF(ISBLANK(DaqBook_RAW_Data!D142),"",DaqBook_RAW_Data!D142)</f>
        <v/>
      </c>
      <c r="F152" s="167" t="str">
        <f>IF(ISBLANK(DaqBook_RAW_Data!E142),"",DaqBook_RAW_Data!E142)</f>
        <v/>
      </c>
      <c r="G152" s="167" t="str">
        <f>IF(ISBLANK(DaqBook_RAW_Data!F142),"",DaqBook_RAW_Data!F142)</f>
        <v/>
      </c>
      <c r="H152" s="167" t="str">
        <f>IF(ISBLANK(DaqBook_RAW_Data!G142),"",DaqBook_RAW_Data!G142)</f>
        <v/>
      </c>
      <c r="I152" s="167" t="str">
        <f>IF(ISBLANK(DaqBook_RAW_Data!H142),"",DaqBook_RAW_Data!H142)</f>
        <v/>
      </c>
      <c r="J152" s="167" t="str">
        <f>IF(ISBLANK(DaqBook_RAW_Data!I142),"",DaqBook_RAW_Data!I142)</f>
        <v/>
      </c>
      <c r="K152" s="167" t="str">
        <f>IF(ISBLANK(DaqBook_RAW_Data!J142),"",DaqBook_RAW_Data!J142)</f>
        <v/>
      </c>
      <c r="L152" s="167" t="str">
        <f>IF(ISBLANK(DaqBook_RAW_Data!K142),"",DaqBook_RAW_Data!K142)</f>
        <v/>
      </c>
      <c r="M152" s="167" t="str">
        <f>IF(ISBLANK(DaqBook_RAW_Data!L142),"",DaqBook_RAW_Data!L142)</f>
        <v/>
      </c>
      <c r="N152" s="167" t="str">
        <f>IF(ISBLANK(DaqBook_RAW_Data!M142),"",DaqBook_RAW_Data!M142)</f>
        <v/>
      </c>
      <c r="O152" s="167" t="str">
        <f>IF(ISBLANK(DaqBook_RAW_Data!N142),"",DaqBook_RAW_Data!N142)</f>
        <v/>
      </c>
      <c r="P152" s="167" t="str">
        <f>IF(ISBLANK(DaqBook_RAW_Data!O142),"",DaqBook_RAW_Data!O142)</f>
        <v/>
      </c>
    </row>
    <row r="153" spans="1:16" x14ac:dyDescent="0.2">
      <c r="A153" s="58" t="e">
        <f t="shared" si="2"/>
        <v>#VALUE!</v>
      </c>
      <c r="B153" s="144" t="str">
        <f>IF(ISBLANK(DaqBook_RAW_Data!A143),"",TIMEVALUE(DaqBook_RAW_Data!A143))</f>
        <v/>
      </c>
      <c r="C153" s="167" t="str">
        <f>IF(ISBLANK(DaqBook_RAW_Data!B143),"",DaqBook_RAW_Data!B143)</f>
        <v/>
      </c>
      <c r="D153" s="167" t="str">
        <f>IF(ISBLANK(DaqBook_RAW_Data!C143),"",DaqBook_RAW_Data!C143)</f>
        <v/>
      </c>
      <c r="E153" s="167" t="str">
        <f>IF(ISBLANK(DaqBook_RAW_Data!D143),"",DaqBook_RAW_Data!D143)</f>
        <v/>
      </c>
      <c r="F153" s="167" t="str">
        <f>IF(ISBLANK(DaqBook_RAW_Data!E143),"",DaqBook_RAW_Data!E143)</f>
        <v/>
      </c>
      <c r="G153" s="167" t="str">
        <f>IF(ISBLANK(DaqBook_RAW_Data!F143),"",DaqBook_RAW_Data!F143)</f>
        <v/>
      </c>
      <c r="H153" s="167" t="str">
        <f>IF(ISBLANK(DaqBook_RAW_Data!G143),"",DaqBook_RAW_Data!G143)</f>
        <v/>
      </c>
      <c r="I153" s="167" t="str">
        <f>IF(ISBLANK(DaqBook_RAW_Data!H143),"",DaqBook_RAW_Data!H143)</f>
        <v/>
      </c>
      <c r="J153" s="167" t="str">
        <f>IF(ISBLANK(DaqBook_RAW_Data!I143),"",DaqBook_RAW_Data!I143)</f>
        <v/>
      </c>
      <c r="K153" s="167" t="str">
        <f>IF(ISBLANK(DaqBook_RAW_Data!J143),"",DaqBook_RAW_Data!J143)</f>
        <v/>
      </c>
      <c r="L153" s="167" t="str">
        <f>IF(ISBLANK(DaqBook_RAW_Data!K143),"",DaqBook_RAW_Data!K143)</f>
        <v/>
      </c>
      <c r="M153" s="167" t="str">
        <f>IF(ISBLANK(DaqBook_RAW_Data!L143),"",DaqBook_RAW_Data!L143)</f>
        <v/>
      </c>
      <c r="N153" s="167" t="str">
        <f>IF(ISBLANK(DaqBook_RAW_Data!M143),"",DaqBook_RAW_Data!M143)</f>
        <v/>
      </c>
      <c r="O153" s="167" t="str">
        <f>IF(ISBLANK(DaqBook_RAW_Data!N143),"",DaqBook_RAW_Data!N143)</f>
        <v/>
      </c>
      <c r="P153" s="167" t="str">
        <f>IF(ISBLANK(DaqBook_RAW_Data!O143),"",DaqBook_RAW_Data!O143)</f>
        <v/>
      </c>
    </row>
    <row r="154" spans="1:16" x14ac:dyDescent="0.2">
      <c r="A154" s="58" t="e">
        <f t="shared" si="2"/>
        <v>#VALUE!</v>
      </c>
      <c r="B154" s="144" t="str">
        <f>IF(ISBLANK(DaqBook_RAW_Data!A144),"",TIMEVALUE(DaqBook_RAW_Data!A144))</f>
        <v/>
      </c>
      <c r="C154" s="167" t="str">
        <f>IF(ISBLANK(DaqBook_RAW_Data!B144),"",DaqBook_RAW_Data!B144)</f>
        <v/>
      </c>
      <c r="D154" s="167" t="str">
        <f>IF(ISBLANK(DaqBook_RAW_Data!C144),"",DaqBook_RAW_Data!C144)</f>
        <v/>
      </c>
      <c r="E154" s="167" t="str">
        <f>IF(ISBLANK(DaqBook_RAW_Data!D144),"",DaqBook_RAW_Data!D144)</f>
        <v/>
      </c>
      <c r="F154" s="167" t="str">
        <f>IF(ISBLANK(DaqBook_RAW_Data!E144),"",DaqBook_RAW_Data!E144)</f>
        <v/>
      </c>
      <c r="G154" s="167" t="str">
        <f>IF(ISBLANK(DaqBook_RAW_Data!F144),"",DaqBook_RAW_Data!F144)</f>
        <v/>
      </c>
      <c r="H154" s="167" t="str">
        <f>IF(ISBLANK(DaqBook_RAW_Data!G144),"",DaqBook_RAW_Data!G144)</f>
        <v/>
      </c>
      <c r="I154" s="167" t="str">
        <f>IF(ISBLANK(DaqBook_RAW_Data!H144),"",DaqBook_RAW_Data!H144)</f>
        <v/>
      </c>
      <c r="J154" s="167" t="str">
        <f>IF(ISBLANK(DaqBook_RAW_Data!I144),"",DaqBook_RAW_Data!I144)</f>
        <v/>
      </c>
      <c r="K154" s="167" t="str">
        <f>IF(ISBLANK(DaqBook_RAW_Data!J144),"",DaqBook_RAW_Data!J144)</f>
        <v/>
      </c>
      <c r="L154" s="167" t="str">
        <f>IF(ISBLANK(DaqBook_RAW_Data!K144),"",DaqBook_RAW_Data!K144)</f>
        <v/>
      </c>
      <c r="M154" s="167" t="str">
        <f>IF(ISBLANK(DaqBook_RAW_Data!L144),"",DaqBook_RAW_Data!L144)</f>
        <v/>
      </c>
      <c r="N154" s="167" t="str">
        <f>IF(ISBLANK(DaqBook_RAW_Data!M144),"",DaqBook_RAW_Data!M144)</f>
        <v/>
      </c>
      <c r="O154" s="167" t="str">
        <f>IF(ISBLANK(DaqBook_RAW_Data!N144),"",DaqBook_RAW_Data!N144)</f>
        <v/>
      </c>
      <c r="P154" s="167" t="str">
        <f>IF(ISBLANK(DaqBook_RAW_Data!O144),"",DaqBook_RAW_Data!O144)</f>
        <v/>
      </c>
    </row>
    <row r="155" spans="1:16" x14ac:dyDescent="0.2">
      <c r="A155" s="58" t="e">
        <f t="shared" si="2"/>
        <v>#VALUE!</v>
      </c>
      <c r="B155" s="144" t="str">
        <f>IF(ISBLANK(DaqBook_RAW_Data!A145),"",TIMEVALUE(DaqBook_RAW_Data!A145))</f>
        <v/>
      </c>
      <c r="C155" s="167" t="str">
        <f>IF(ISBLANK(DaqBook_RAW_Data!B145),"",DaqBook_RAW_Data!B145)</f>
        <v/>
      </c>
      <c r="D155" s="167" t="str">
        <f>IF(ISBLANK(DaqBook_RAW_Data!C145),"",DaqBook_RAW_Data!C145)</f>
        <v/>
      </c>
      <c r="E155" s="167" t="str">
        <f>IF(ISBLANK(DaqBook_RAW_Data!D145),"",DaqBook_RAW_Data!D145)</f>
        <v/>
      </c>
      <c r="F155" s="167" t="str">
        <f>IF(ISBLANK(DaqBook_RAW_Data!E145),"",DaqBook_RAW_Data!E145)</f>
        <v/>
      </c>
      <c r="G155" s="167" t="str">
        <f>IF(ISBLANK(DaqBook_RAW_Data!F145),"",DaqBook_RAW_Data!F145)</f>
        <v/>
      </c>
      <c r="H155" s="167" t="str">
        <f>IF(ISBLANK(DaqBook_RAW_Data!G145),"",DaqBook_RAW_Data!G145)</f>
        <v/>
      </c>
      <c r="I155" s="167" t="str">
        <f>IF(ISBLANK(DaqBook_RAW_Data!H145),"",DaqBook_RAW_Data!H145)</f>
        <v/>
      </c>
      <c r="J155" s="167" t="str">
        <f>IF(ISBLANK(DaqBook_RAW_Data!I145),"",DaqBook_RAW_Data!I145)</f>
        <v/>
      </c>
      <c r="K155" s="167" t="str">
        <f>IF(ISBLANK(DaqBook_RAW_Data!J145),"",DaqBook_RAW_Data!J145)</f>
        <v/>
      </c>
      <c r="L155" s="167" t="str">
        <f>IF(ISBLANK(DaqBook_RAW_Data!K145),"",DaqBook_RAW_Data!K145)</f>
        <v/>
      </c>
      <c r="M155" s="167" t="str">
        <f>IF(ISBLANK(DaqBook_RAW_Data!L145),"",DaqBook_RAW_Data!L145)</f>
        <v/>
      </c>
      <c r="N155" s="167" t="str">
        <f>IF(ISBLANK(DaqBook_RAW_Data!M145),"",DaqBook_RAW_Data!M145)</f>
        <v/>
      </c>
      <c r="O155" s="167" t="str">
        <f>IF(ISBLANK(DaqBook_RAW_Data!N145),"",DaqBook_RAW_Data!N145)</f>
        <v/>
      </c>
      <c r="P155" s="167" t="str">
        <f>IF(ISBLANK(DaqBook_RAW_Data!O145),"",DaqBook_RAW_Data!O145)</f>
        <v/>
      </c>
    </row>
    <row r="156" spans="1:16" x14ac:dyDescent="0.2">
      <c r="A156" s="58" t="e">
        <f t="shared" si="2"/>
        <v>#VALUE!</v>
      </c>
      <c r="B156" s="144" t="str">
        <f>IF(ISBLANK(DaqBook_RAW_Data!A146),"",TIMEVALUE(DaqBook_RAW_Data!A146))</f>
        <v/>
      </c>
      <c r="C156" s="167" t="str">
        <f>IF(ISBLANK(DaqBook_RAW_Data!B146),"",DaqBook_RAW_Data!B146)</f>
        <v/>
      </c>
      <c r="D156" s="167" t="str">
        <f>IF(ISBLANK(DaqBook_RAW_Data!C146),"",DaqBook_RAW_Data!C146)</f>
        <v/>
      </c>
      <c r="E156" s="167" t="str">
        <f>IF(ISBLANK(DaqBook_RAW_Data!D146),"",DaqBook_RAW_Data!D146)</f>
        <v/>
      </c>
      <c r="F156" s="167" t="str">
        <f>IF(ISBLANK(DaqBook_RAW_Data!E146),"",DaqBook_RAW_Data!E146)</f>
        <v/>
      </c>
      <c r="G156" s="167" t="str">
        <f>IF(ISBLANK(DaqBook_RAW_Data!F146),"",DaqBook_RAW_Data!F146)</f>
        <v/>
      </c>
      <c r="H156" s="167" t="str">
        <f>IF(ISBLANK(DaqBook_RAW_Data!G146),"",DaqBook_RAW_Data!G146)</f>
        <v/>
      </c>
      <c r="I156" s="167" t="str">
        <f>IF(ISBLANK(DaqBook_RAW_Data!H146),"",DaqBook_RAW_Data!H146)</f>
        <v/>
      </c>
      <c r="J156" s="167" t="str">
        <f>IF(ISBLANK(DaqBook_RAW_Data!I146),"",DaqBook_RAW_Data!I146)</f>
        <v/>
      </c>
      <c r="K156" s="167" t="str">
        <f>IF(ISBLANK(DaqBook_RAW_Data!J146),"",DaqBook_RAW_Data!J146)</f>
        <v/>
      </c>
      <c r="L156" s="167" t="str">
        <f>IF(ISBLANK(DaqBook_RAW_Data!K146),"",DaqBook_RAW_Data!K146)</f>
        <v/>
      </c>
      <c r="M156" s="167" t="str">
        <f>IF(ISBLANK(DaqBook_RAW_Data!L146),"",DaqBook_RAW_Data!L146)</f>
        <v/>
      </c>
      <c r="N156" s="167" t="str">
        <f>IF(ISBLANK(DaqBook_RAW_Data!M146),"",DaqBook_RAW_Data!M146)</f>
        <v/>
      </c>
      <c r="O156" s="167" t="str">
        <f>IF(ISBLANK(DaqBook_RAW_Data!N146),"",DaqBook_RAW_Data!N146)</f>
        <v/>
      </c>
      <c r="P156" s="167" t="str">
        <f>IF(ISBLANK(DaqBook_RAW_Data!O146),"",DaqBook_RAW_Data!O146)</f>
        <v/>
      </c>
    </row>
    <row r="157" spans="1:16" x14ac:dyDescent="0.2">
      <c r="A157" s="58" t="e">
        <f t="shared" si="2"/>
        <v>#VALUE!</v>
      </c>
      <c r="B157" s="144" t="str">
        <f>IF(ISBLANK(DaqBook_RAW_Data!A147),"",TIMEVALUE(DaqBook_RAW_Data!A147))</f>
        <v/>
      </c>
      <c r="C157" s="167" t="str">
        <f>IF(ISBLANK(DaqBook_RAW_Data!B147),"",DaqBook_RAW_Data!B147)</f>
        <v/>
      </c>
      <c r="D157" s="167" t="str">
        <f>IF(ISBLANK(DaqBook_RAW_Data!C147),"",DaqBook_RAW_Data!C147)</f>
        <v/>
      </c>
      <c r="E157" s="167" t="str">
        <f>IF(ISBLANK(DaqBook_RAW_Data!D147),"",DaqBook_RAW_Data!D147)</f>
        <v/>
      </c>
      <c r="F157" s="167" t="str">
        <f>IF(ISBLANK(DaqBook_RAW_Data!E147),"",DaqBook_RAW_Data!E147)</f>
        <v/>
      </c>
      <c r="G157" s="167" t="str">
        <f>IF(ISBLANK(DaqBook_RAW_Data!F147),"",DaqBook_RAW_Data!F147)</f>
        <v/>
      </c>
      <c r="H157" s="167" t="str">
        <f>IF(ISBLANK(DaqBook_RAW_Data!G147),"",DaqBook_RAW_Data!G147)</f>
        <v/>
      </c>
      <c r="I157" s="167" t="str">
        <f>IF(ISBLANK(DaqBook_RAW_Data!H147),"",DaqBook_RAW_Data!H147)</f>
        <v/>
      </c>
      <c r="J157" s="167" t="str">
        <f>IF(ISBLANK(DaqBook_RAW_Data!I147),"",DaqBook_RAW_Data!I147)</f>
        <v/>
      </c>
      <c r="K157" s="167" t="str">
        <f>IF(ISBLANK(DaqBook_RAW_Data!J147),"",DaqBook_RAW_Data!J147)</f>
        <v/>
      </c>
      <c r="L157" s="167" t="str">
        <f>IF(ISBLANK(DaqBook_RAW_Data!K147),"",DaqBook_RAW_Data!K147)</f>
        <v/>
      </c>
      <c r="M157" s="167" t="str">
        <f>IF(ISBLANK(DaqBook_RAW_Data!L147),"",DaqBook_RAW_Data!L147)</f>
        <v/>
      </c>
      <c r="N157" s="167" t="str">
        <f>IF(ISBLANK(DaqBook_RAW_Data!M147),"",DaqBook_RAW_Data!M147)</f>
        <v/>
      </c>
      <c r="O157" s="167" t="str">
        <f>IF(ISBLANK(DaqBook_RAW_Data!N147),"",DaqBook_RAW_Data!N147)</f>
        <v/>
      </c>
      <c r="P157" s="167" t="str">
        <f>IF(ISBLANK(DaqBook_RAW_Data!O147),"",DaqBook_RAW_Data!O147)</f>
        <v/>
      </c>
    </row>
    <row r="158" spans="1:16" x14ac:dyDescent="0.2">
      <c r="A158" s="58" t="e">
        <f t="shared" si="2"/>
        <v>#VALUE!</v>
      </c>
      <c r="B158" s="144" t="str">
        <f>IF(ISBLANK(DaqBook_RAW_Data!A148),"",TIMEVALUE(DaqBook_RAW_Data!A148))</f>
        <v/>
      </c>
      <c r="C158" s="167" t="str">
        <f>IF(ISBLANK(DaqBook_RAW_Data!B148),"",DaqBook_RAW_Data!B148)</f>
        <v/>
      </c>
      <c r="D158" s="167" t="str">
        <f>IF(ISBLANK(DaqBook_RAW_Data!C148),"",DaqBook_RAW_Data!C148)</f>
        <v/>
      </c>
      <c r="E158" s="167" t="str">
        <f>IF(ISBLANK(DaqBook_RAW_Data!D148),"",DaqBook_RAW_Data!D148)</f>
        <v/>
      </c>
      <c r="F158" s="167" t="str">
        <f>IF(ISBLANK(DaqBook_RAW_Data!E148),"",DaqBook_RAW_Data!E148)</f>
        <v/>
      </c>
      <c r="G158" s="167" t="str">
        <f>IF(ISBLANK(DaqBook_RAW_Data!F148),"",DaqBook_RAW_Data!F148)</f>
        <v/>
      </c>
      <c r="H158" s="167" t="str">
        <f>IF(ISBLANK(DaqBook_RAW_Data!G148),"",DaqBook_RAW_Data!G148)</f>
        <v/>
      </c>
      <c r="I158" s="167" t="str">
        <f>IF(ISBLANK(DaqBook_RAW_Data!H148),"",DaqBook_RAW_Data!H148)</f>
        <v/>
      </c>
      <c r="J158" s="167" t="str">
        <f>IF(ISBLANK(DaqBook_RAW_Data!I148),"",DaqBook_RAW_Data!I148)</f>
        <v/>
      </c>
      <c r="K158" s="167" t="str">
        <f>IF(ISBLANK(DaqBook_RAW_Data!J148),"",DaqBook_RAW_Data!J148)</f>
        <v/>
      </c>
      <c r="L158" s="167" t="str">
        <f>IF(ISBLANK(DaqBook_RAW_Data!K148),"",DaqBook_RAW_Data!K148)</f>
        <v/>
      </c>
      <c r="M158" s="167" t="str">
        <f>IF(ISBLANK(DaqBook_RAW_Data!L148),"",DaqBook_RAW_Data!L148)</f>
        <v/>
      </c>
      <c r="N158" s="167" t="str">
        <f>IF(ISBLANK(DaqBook_RAW_Data!M148),"",DaqBook_RAW_Data!M148)</f>
        <v/>
      </c>
      <c r="O158" s="167" t="str">
        <f>IF(ISBLANK(DaqBook_RAW_Data!N148),"",DaqBook_RAW_Data!N148)</f>
        <v/>
      </c>
      <c r="P158" s="167" t="str">
        <f>IF(ISBLANK(DaqBook_RAW_Data!O148),"",DaqBook_RAW_Data!O148)</f>
        <v/>
      </c>
    </row>
    <row r="159" spans="1:16" x14ac:dyDescent="0.2">
      <c r="A159" s="58" t="e">
        <f t="shared" si="2"/>
        <v>#VALUE!</v>
      </c>
      <c r="B159" s="144" t="str">
        <f>IF(ISBLANK(DaqBook_RAW_Data!A149),"",TIMEVALUE(DaqBook_RAW_Data!A149))</f>
        <v/>
      </c>
      <c r="C159" s="167" t="str">
        <f>IF(ISBLANK(DaqBook_RAW_Data!B149),"",DaqBook_RAW_Data!B149)</f>
        <v/>
      </c>
      <c r="D159" s="167" t="str">
        <f>IF(ISBLANK(DaqBook_RAW_Data!C149),"",DaqBook_RAW_Data!C149)</f>
        <v/>
      </c>
      <c r="E159" s="167" t="str">
        <f>IF(ISBLANK(DaqBook_RAW_Data!D149),"",DaqBook_RAW_Data!D149)</f>
        <v/>
      </c>
      <c r="F159" s="167" t="str">
        <f>IF(ISBLANK(DaqBook_RAW_Data!E149),"",DaqBook_RAW_Data!E149)</f>
        <v/>
      </c>
      <c r="G159" s="167" t="str">
        <f>IF(ISBLANK(DaqBook_RAW_Data!F149),"",DaqBook_RAW_Data!F149)</f>
        <v/>
      </c>
      <c r="H159" s="167" t="str">
        <f>IF(ISBLANK(DaqBook_RAW_Data!G149),"",DaqBook_RAW_Data!G149)</f>
        <v/>
      </c>
      <c r="I159" s="167" t="str">
        <f>IF(ISBLANK(DaqBook_RAW_Data!H149),"",DaqBook_RAW_Data!H149)</f>
        <v/>
      </c>
      <c r="J159" s="167" t="str">
        <f>IF(ISBLANK(DaqBook_RAW_Data!I149),"",DaqBook_RAW_Data!I149)</f>
        <v/>
      </c>
      <c r="K159" s="167" t="str">
        <f>IF(ISBLANK(DaqBook_RAW_Data!J149),"",DaqBook_RAW_Data!J149)</f>
        <v/>
      </c>
      <c r="L159" s="167" t="str">
        <f>IF(ISBLANK(DaqBook_RAW_Data!K149),"",DaqBook_RAW_Data!K149)</f>
        <v/>
      </c>
      <c r="M159" s="167" t="str">
        <f>IF(ISBLANK(DaqBook_RAW_Data!L149),"",DaqBook_RAW_Data!L149)</f>
        <v/>
      </c>
      <c r="N159" s="167" t="str">
        <f>IF(ISBLANK(DaqBook_RAW_Data!M149),"",DaqBook_RAW_Data!M149)</f>
        <v/>
      </c>
      <c r="O159" s="167" t="str">
        <f>IF(ISBLANK(DaqBook_RAW_Data!N149),"",DaqBook_RAW_Data!N149)</f>
        <v/>
      </c>
      <c r="P159" s="167" t="str">
        <f>IF(ISBLANK(DaqBook_RAW_Data!O149),"",DaqBook_RAW_Data!O149)</f>
        <v/>
      </c>
    </row>
    <row r="160" spans="1:16" x14ac:dyDescent="0.2">
      <c r="A160" s="58" t="e">
        <f t="shared" si="2"/>
        <v>#VALUE!</v>
      </c>
      <c r="B160" s="144" t="str">
        <f>IF(ISBLANK(DaqBook_RAW_Data!A150),"",TIMEVALUE(DaqBook_RAW_Data!A150))</f>
        <v/>
      </c>
      <c r="C160" s="167" t="str">
        <f>IF(ISBLANK(DaqBook_RAW_Data!B150),"",DaqBook_RAW_Data!B150)</f>
        <v/>
      </c>
      <c r="D160" s="167" t="str">
        <f>IF(ISBLANK(DaqBook_RAW_Data!C150),"",DaqBook_RAW_Data!C150)</f>
        <v/>
      </c>
      <c r="E160" s="167" t="str">
        <f>IF(ISBLANK(DaqBook_RAW_Data!D150),"",DaqBook_RAW_Data!D150)</f>
        <v/>
      </c>
      <c r="F160" s="167" t="str">
        <f>IF(ISBLANK(DaqBook_RAW_Data!E150),"",DaqBook_RAW_Data!E150)</f>
        <v/>
      </c>
      <c r="G160" s="167" t="str">
        <f>IF(ISBLANK(DaqBook_RAW_Data!F150),"",DaqBook_RAW_Data!F150)</f>
        <v/>
      </c>
      <c r="H160" s="167" t="str">
        <f>IF(ISBLANK(DaqBook_RAW_Data!G150),"",DaqBook_RAW_Data!G150)</f>
        <v/>
      </c>
      <c r="I160" s="167" t="str">
        <f>IF(ISBLANK(DaqBook_RAW_Data!H150),"",DaqBook_RAW_Data!H150)</f>
        <v/>
      </c>
      <c r="J160" s="167" t="str">
        <f>IF(ISBLANK(DaqBook_RAW_Data!I150),"",DaqBook_RAW_Data!I150)</f>
        <v/>
      </c>
      <c r="K160" s="167" t="str">
        <f>IF(ISBLANK(DaqBook_RAW_Data!J150),"",DaqBook_RAW_Data!J150)</f>
        <v/>
      </c>
      <c r="L160" s="167" t="str">
        <f>IF(ISBLANK(DaqBook_RAW_Data!K150),"",DaqBook_RAW_Data!K150)</f>
        <v/>
      </c>
      <c r="M160" s="167" t="str">
        <f>IF(ISBLANK(DaqBook_RAW_Data!L150),"",DaqBook_RAW_Data!L150)</f>
        <v/>
      </c>
      <c r="N160" s="167" t="str">
        <f>IF(ISBLANK(DaqBook_RAW_Data!M150),"",DaqBook_RAW_Data!M150)</f>
        <v/>
      </c>
      <c r="O160" s="167" t="str">
        <f>IF(ISBLANK(DaqBook_RAW_Data!N150),"",DaqBook_RAW_Data!N150)</f>
        <v/>
      </c>
      <c r="P160" s="167" t="str">
        <f>IF(ISBLANK(DaqBook_RAW_Data!O150),"",DaqBook_RAW_Data!O150)</f>
        <v/>
      </c>
    </row>
    <row r="161" spans="1:16" x14ac:dyDescent="0.2">
      <c r="A161" s="58" t="e">
        <f t="shared" si="2"/>
        <v>#VALUE!</v>
      </c>
      <c r="B161" s="144" t="str">
        <f>IF(ISBLANK(DaqBook_RAW_Data!A151),"",TIMEVALUE(DaqBook_RAW_Data!A151))</f>
        <v/>
      </c>
      <c r="C161" s="167" t="str">
        <f>IF(ISBLANK(DaqBook_RAW_Data!B151),"",DaqBook_RAW_Data!B151)</f>
        <v/>
      </c>
      <c r="D161" s="167" t="str">
        <f>IF(ISBLANK(DaqBook_RAW_Data!C151),"",DaqBook_RAW_Data!C151)</f>
        <v/>
      </c>
      <c r="E161" s="167" t="str">
        <f>IF(ISBLANK(DaqBook_RAW_Data!D151),"",DaqBook_RAW_Data!D151)</f>
        <v/>
      </c>
      <c r="F161" s="167" t="str">
        <f>IF(ISBLANK(DaqBook_RAW_Data!E151),"",DaqBook_RAW_Data!E151)</f>
        <v/>
      </c>
      <c r="G161" s="167" t="str">
        <f>IF(ISBLANK(DaqBook_RAW_Data!F151),"",DaqBook_RAW_Data!F151)</f>
        <v/>
      </c>
      <c r="H161" s="167" t="str">
        <f>IF(ISBLANK(DaqBook_RAW_Data!G151),"",DaqBook_RAW_Data!G151)</f>
        <v/>
      </c>
      <c r="I161" s="167" t="str">
        <f>IF(ISBLANK(DaqBook_RAW_Data!H151),"",DaqBook_RAW_Data!H151)</f>
        <v/>
      </c>
      <c r="J161" s="167" t="str">
        <f>IF(ISBLANK(DaqBook_RAW_Data!I151),"",DaqBook_RAW_Data!I151)</f>
        <v/>
      </c>
      <c r="K161" s="167" t="str">
        <f>IF(ISBLANK(DaqBook_RAW_Data!J151),"",DaqBook_RAW_Data!J151)</f>
        <v/>
      </c>
      <c r="L161" s="167" t="str">
        <f>IF(ISBLANK(DaqBook_RAW_Data!K151),"",DaqBook_RAW_Data!K151)</f>
        <v/>
      </c>
      <c r="M161" s="167" t="str">
        <f>IF(ISBLANK(DaqBook_RAW_Data!L151),"",DaqBook_RAW_Data!L151)</f>
        <v/>
      </c>
      <c r="N161" s="167" t="str">
        <f>IF(ISBLANK(DaqBook_RAW_Data!M151),"",DaqBook_RAW_Data!M151)</f>
        <v/>
      </c>
      <c r="O161" s="167" t="str">
        <f>IF(ISBLANK(DaqBook_RAW_Data!N151),"",DaqBook_RAW_Data!N151)</f>
        <v/>
      </c>
      <c r="P161" s="167" t="str">
        <f>IF(ISBLANK(DaqBook_RAW_Data!O151),"",DaqBook_RAW_Data!O151)</f>
        <v/>
      </c>
    </row>
    <row r="162" spans="1:16" x14ac:dyDescent="0.2">
      <c r="A162" s="58" t="e">
        <f t="shared" si="2"/>
        <v>#VALUE!</v>
      </c>
      <c r="B162" s="144" t="str">
        <f>IF(ISBLANK(DaqBook_RAW_Data!A152),"",TIMEVALUE(DaqBook_RAW_Data!A152))</f>
        <v/>
      </c>
      <c r="C162" s="167" t="str">
        <f>IF(ISBLANK(DaqBook_RAW_Data!B152),"",DaqBook_RAW_Data!B152)</f>
        <v/>
      </c>
      <c r="D162" s="167" t="str">
        <f>IF(ISBLANK(DaqBook_RAW_Data!C152),"",DaqBook_RAW_Data!C152)</f>
        <v/>
      </c>
      <c r="E162" s="167" t="str">
        <f>IF(ISBLANK(DaqBook_RAW_Data!D152),"",DaqBook_RAW_Data!D152)</f>
        <v/>
      </c>
      <c r="F162" s="167" t="str">
        <f>IF(ISBLANK(DaqBook_RAW_Data!E152),"",DaqBook_RAW_Data!E152)</f>
        <v/>
      </c>
      <c r="G162" s="167" t="str">
        <f>IF(ISBLANK(DaqBook_RAW_Data!F152),"",DaqBook_RAW_Data!F152)</f>
        <v/>
      </c>
      <c r="H162" s="167" t="str">
        <f>IF(ISBLANK(DaqBook_RAW_Data!G152),"",DaqBook_RAW_Data!G152)</f>
        <v/>
      </c>
      <c r="I162" s="167" t="str">
        <f>IF(ISBLANK(DaqBook_RAW_Data!H152),"",DaqBook_RAW_Data!H152)</f>
        <v/>
      </c>
      <c r="J162" s="167" t="str">
        <f>IF(ISBLANK(DaqBook_RAW_Data!I152),"",DaqBook_RAW_Data!I152)</f>
        <v/>
      </c>
      <c r="K162" s="167" t="str">
        <f>IF(ISBLANK(DaqBook_RAW_Data!J152),"",DaqBook_RAW_Data!J152)</f>
        <v/>
      </c>
      <c r="L162" s="167" t="str">
        <f>IF(ISBLANK(DaqBook_RAW_Data!K152),"",DaqBook_RAW_Data!K152)</f>
        <v/>
      </c>
      <c r="M162" s="167" t="str">
        <f>IF(ISBLANK(DaqBook_RAW_Data!L152),"",DaqBook_RAW_Data!L152)</f>
        <v/>
      </c>
      <c r="N162" s="167" t="str">
        <f>IF(ISBLANK(DaqBook_RAW_Data!M152),"",DaqBook_RAW_Data!M152)</f>
        <v/>
      </c>
      <c r="O162" s="167" t="str">
        <f>IF(ISBLANK(DaqBook_RAW_Data!N152),"",DaqBook_RAW_Data!N152)</f>
        <v/>
      </c>
      <c r="P162" s="167" t="str">
        <f>IF(ISBLANK(DaqBook_RAW_Data!O152),"",DaqBook_RAW_Data!O152)</f>
        <v/>
      </c>
    </row>
    <row r="163" spans="1:16" x14ac:dyDescent="0.2">
      <c r="A163" s="58" t="e">
        <f t="shared" si="2"/>
        <v>#VALUE!</v>
      </c>
      <c r="B163" s="144" t="str">
        <f>IF(ISBLANK(DaqBook_RAW_Data!A153),"",TIMEVALUE(DaqBook_RAW_Data!A153))</f>
        <v/>
      </c>
      <c r="C163" s="167" t="str">
        <f>IF(ISBLANK(DaqBook_RAW_Data!B153),"",DaqBook_RAW_Data!B153)</f>
        <v/>
      </c>
      <c r="D163" s="167" t="str">
        <f>IF(ISBLANK(DaqBook_RAW_Data!C153),"",DaqBook_RAW_Data!C153)</f>
        <v/>
      </c>
      <c r="E163" s="167" t="str">
        <f>IF(ISBLANK(DaqBook_RAW_Data!D153),"",DaqBook_RAW_Data!D153)</f>
        <v/>
      </c>
      <c r="F163" s="167" t="str">
        <f>IF(ISBLANK(DaqBook_RAW_Data!E153),"",DaqBook_RAW_Data!E153)</f>
        <v/>
      </c>
      <c r="G163" s="167" t="str">
        <f>IF(ISBLANK(DaqBook_RAW_Data!F153),"",DaqBook_RAW_Data!F153)</f>
        <v/>
      </c>
      <c r="H163" s="167" t="str">
        <f>IF(ISBLANK(DaqBook_RAW_Data!G153),"",DaqBook_RAW_Data!G153)</f>
        <v/>
      </c>
      <c r="I163" s="167" t="str">
        <f>IF(ISBLANK(DaqBook_RAW_Data!H153),"",DaqBook_RAW_Data!H153)</f>
        <v/>
      </c>
      <c r="J163" s="167" t="str">
        <f>IF(ISBLANK(DaqBook_RAW_Data!I153),"",DaqBook_RAW_Data!I153)</f>
        <v/>
      </c>
      <c r="K163" s="167" t="str">
        <f>IF(ISBLANK(DaqBook_RAW_Data!J153),"",DaqBook_RAW_Data!J153)</f>
        <v/>
      </c>
      <c r="L163" s="167" t="str">
        <f>IF(ISBLANK(DaqBook_RAW_Data!K153),"",DaqBook_RAW_Data!K153)</f>
        <v/>
      </c>
      <c r="M163" s="167" t="str">
        <f>IF(ISBLANK(DaqBook_RAW_Data!L153),"",DaqBook_RAW_Data!L153)</f>
        <v/>
      </c>
      <c r="N163" s="167" t="str">
        <f>IF(ISBLANK(DaqBook_RAW_Data!M153),"",DaqBook_RAW_Data!M153)</f>
        <v/>
      </c>
      <c r="O163" s="167" t="str">
        <f>IF(ISBLANK(DaqBook_RAW_Data!N153),"",DaqBook_RAW_Data!N153)</f>
        <v/>
      </c>
      <c r="P163" s="167" t="str">
        <f>IF(ISBLANK(DaqBook_RAW_Data!O153),"",DaqBook_RAW_Data!O153)</f>
        <v/>
      </c>
    </row>
    <row r="164" spans="1:16" x14ac:dyDescent="0.2">
      <c r="A164" s="58" t="e">
        <f t="shared" si="2"/>
        <v>#VALUE!</v>
      </c>
      <c r="B164" s="144" t="str">
        <f>IF(ISBLANK(DaqBook_RAW_Data!A154),"",TIMEVALUE(DaqBook_RAW_Data!A154))</f>
        <v/>
      </c>
      <c r="C164" s="167" t="str">
        <f>IF(ISBLANK(DaqBook_RAW_Data!B154),"",DaqBook_RAW_Data!B154)</f>
        <v/>
      </c>
      <c r="D164" s="167" t="str">
        <f>IF(ISBLANK(DaqBook_RAW_Data!C154),"",DaqBook_RAW_Data!C154)</f>
        <v/>
      </c>
      <c r="E164" s="167" t="str">
        <f>IF(ISBLANK(DaqBook_RAW_Data!D154),"",DaqBook_RAW_Data!D154)</f>
        <v/>
      </c>
      <c r="F164" s="167" t="str">
        <f>IF(ISBLANK(DaqBook_RAW_Data!E154),"",DaqBook_RAW_Data!E154)</f>
        <v/>
      </c>
      <c r="G164" s="167" t="str">
        <f>IF(ISBLANK(DaqBook_RAW_Data!F154),"",DaqBook_RAW_Data!F154)</f>
        <v/>
      </c>
      <c r="H164" s="167" t="str">
        <f>IF(ISBLANK(DaqBook_RAW_Data!G154),"",DaqBook_RAW_Data!G154)</f>
        <v/>
      </c>
      <c r="I164" s="167" t="str">
        <f>IF(ISBLANK(DaqBook_RAW_Data!H154),"",DaqBook_RAW_Data!H154)</f>
        <v/>
      </c>
      <c r="J164" s="167" t="str">
        <f>IF(ISBLANK(DaqBook_RAW_Data!I154),"",DaqBook_RAW_Data!I154)</f>
        <v/>
      </c>
      <c r="K164" s="167" t="str">
        <f>IF(ISBLANK(DaqBook_RAW_Data!J154),"",DaqBook_RAW_Data!J154)</f>
        <v/>
      </c>
      <c r="L164" s="167" t="str">
        <f>IF(ISBLANK(DaqBook_RAW_Data!K154),"",DaqBook_RAW_Data!K154)</f>
        <v/>
      </c>
      <c r="M164" s="167" t="str">
        <f>IF(ISBLANK(DaqBook_RAW_Data!L154),"",DaqBook_RAW_Data!L154)</f>
        <v/>
      </c>
      <c r="N164" s="167" t="str">
        <f>IF(ISBLANK(DaqBook_RAW_Data!M154),"",DaqBook_RAW_Data!M154)</f>
        <v/>
      </c>
      <c r="O164" s="167" t="str">
        <f>IF(ISBLANK(DaqBook_RAW_Data!N154),"",DaqBook_RAW_Data!N154)</f>
        <v/>
      </c>
      <c r="P164" s="167" t="str">
        <f>IF(ISBLANK(DaqBook_RAW_Data!O154),"",DaqBook_RAW_Data!O154)</f>
        <v/>
      </c>
    </row>
    <row r="165" spans="1:16" x14ac:dyDescent="0.2">
      <c r="A165" s="58" t="e">
        <f t="shared" si="2"/>
        <v>#VALUE!</v>
      </c>
      <c r="B165" s="144" t="str">
        <f>IF(ISBLANK(DaqBook_RAW_Data!A155),"",TIMEVALUE(DaqBook_RAW_Data!A155))</f>
        <v/>
      </c>
      <c r="C165" s="167" t="str">
        <f>IF(ISBLANK(DaqBook_RAW_Data!B155),"",DaqBook_RAW_Data!B155)</f>
        <v/>
      </c>
      <c r="D165" s="167" t="str">
        <f>IF(ISBLANK(DaqBook_RAW_Data!C155),"",DaqBook_RAW_Data!C155)</f>
        <v/>
      </c>
      <c r="E165" s="167" t="str">
        <f>IF(ISBLANK(DaqBook_RAW_Data!D155),"",DaqBook_RAW_Data!D155)</f>
        <v/>
      </c>
      <c r="F165" s="167" t="str">
        <f>IF(ISBLANK(DaqBook_RAW_Data!E155),"",DaqBook_RAW_Data!E155)</f>
        <v/>
      </c>
      <c r="G165" s="167" t="str">
        <f>IF(ISBLANK(DaqBook_RAW_Data!F155),"",DaqBook_RAW_Data!F155)</f>
        <v/>
      </c>
      <c r="H165" s="167" t="str">
        <f>IF(ISBLANK(DaqBook_RAW_Data!G155),"",DaqBook_RAW_Data!G155)</f>
        <v/>
      </c>
      <c r="I165" s="167" t="str">
        <f>IF(ISBLANK(DaqBook_RAW_Data!H155),"",DaqBook_RAW_Data!H155)</f>
        <v/>
      </c>
      <c r="J165" s="167" t="str">
        <f>IF(ISBLANK(DaqBook_RAW_Data!I155),"",DaqBook_RAW_Data!I155)</f>
        <v/>
      </c>
      <c r="K165" s="167" t="str">
        <f>IF(ISBLANK(DaqBook_RAW_Data!J155),"",DaqBook_RAW_Data!J155)</f>
        <v/>
      </c>
      <c r="L165" s="167" t="str">
        <f>IF(ISBLANK(DaqBook_RAW_Data!K155),"",DaqBook_RAW_Data!K155)</f>
        <v/>
      </c>
      <c r="M165" s="167" t="str">
        <f>IF(ISBLANK(DaqBook_RAW_Data!L155),"",DaqBook_RAW_Data!L155)</f>
        <v/>
      </c>
      <c r="N165" s="167" t="str">
        <f>IF(ISBLANK(DaqBook_RAW_Data!M155),"",DaqBook_RAW_Data!M155)</f>
        <v/>
      </c>
      <c r="O165" s="167" t="str">
        <f>IF(ISBLANK(DaqBook_RAW_Data!N155),"",DaqBook_RAW_Data!N155)</f>
        <v/>
      </c>
      <c r="P165" s="167" t="str">
        <f>IF(ISBLANK(DaqBook_RAW_Data!O155),"",DaqBook_RAW_Data!O155)</f>
        <v/>
      </c>
    </row>
    <row r="166" spans="1:16" x14ac:dyDescent="0.2">
      <c r="A166" s="58" t="e">
        <f t="shared" si="2"/>
        <v>#VALUE!</v>
      </c>
      <c r="B166" s="144" t="str">
        <f>IF(ISBLANK(DaqBook_RAW_Data!A156),"",TIMEVALUE(DaqBook_RAW_Data!A156))</f>
        <v/>
      </c>
      <c r="C166" s="167" t="str">
        <f>IF(ISBLANK(DaqBook_RAW_Data!B156),"",DaqBook_RAW_Data!B156)</f>
        <v/>
      </c>
      <c r="D166" s="167" t="str">
        <f>IF(ISBLANK(DaqBook_RAW_Data!C156),"",DaqBook_RAW_Data!C156)</f>
        <v/>
      </c>
      <c r="E166" s="167" t="str">
        <f>IF(ISBLANK(DaqBook_RAW_Data!D156),"",DaqBook_RAW_Data!D156)</f>
        <v/>
      </c>
      <c r="F166" s="167" t="str">
        <f>IF(ISBLANK(DaqBook_RAW_Data!E156),"",DaqBook_RAW_Data!E156)</f>
        <v/>
      </c>
      <c r="G166" s="167" t="str">
        <f>IF(ISBLANK(DaqBook_RAW_Data!F156),"",DaqBook_RAW_Data!F156)</f>
        <v/>
      </c>
      <c r="H166" s="167" t="str">
        <f>IF(ISBLANK(DaqBook_RAW_Data!G156),"",DaqBook_RAW_Data!G156)</f>
        <v/>
      </c>
      <c r="I166" s="167" t="str">
        <f>IF(ISBLANK(DaqBook_RAW_Data!H156),"",DaqBook_RAW_Data!H156)</f>
        <v/>
      </c>
      <c r="J166" s="167" t="str">
        <f>IF(ISBLANK(DaqBook_RAW_Data!I156),"",DaqBook_RAW_Data!I156)</f>
        <v/>
      </c>
      <c r="K166" s="167" t="str">
        <f>IF(ISBLANK(DaqBook_RAW_Data!J156),"",DaqBook_RAW_Data!J156)</f>
        <v/>
      </c>
      <c r="L166" s="167" t="str">
        <f>IF(ISBLANK(DaqBook_RAW_Data!K156),"",DaqBook_RAW_Data!K156)</f>
        <v/>
      </c>
      <c r="M166" s="167" t="str">
        <f>IF(ISBLANK(DaqBook_RAW_Data!L156),"",DaqBook_RAW_Data!L156)</f>
        <v/>
      </c>
      <c r="N166" s="167" t="str">
        <f>IF(ISBLANK(DaqBook_RAW_Data!M156),"",DaqBook_RAW_Data!M156)</f>
        <v/>
      </c>
      <c r="O166" s="167" t="str">
        <f>IF(ISBLANK(DaqBook_RAW_Data!N156),"",DaqBook_RAW_Data!N156)</f>
        <v/>
      </c>
      <c r="P166" s="167" t="str">
        <f>IF(ISBLANK(DaqBook_RAW_Data!O156),"",DaqBook_RAW_Data!O156)</f>
        <v/>
      </c>
    </row>
    <row r="167" spans="1:16" x14ac:dyDescent="0.2">
      <c r="A167" s="58" t="e">
        <f t="shared" si="2"/>
        <v>#VALUE!</v>
      </c>
      <c r="B167" s="144" t="str">
        <f>IF(ISBLANK(DaqBook_RAW_Data!A157),"",TIMEVALUE(DaqBook_RAW_Data!A157))</f>
        <v/>
      </c>
      <c r="C167" s="167" t="str">
        <f>IF(ISBLANK(DaqBook_RAW_Data!B157),"",DaqBook_RAW_Data!B157)</f>
        <v/>
      </c>
      <c r="D167" s="167" t="str">
        <f>IF(ISBLANK(DaqBook_RAW_Data!C157),"",DaqBook_RAW_Data!C157)</f>
        <v/>
      </c>
      <c r="E167" s="167" t="str">
        <f>IF(ISBLANK(DaqBook_RAW_Data!D157),"",DaqBook_RAW_Data!D157)</f>
        <v/>
      </c>
      <c r="F167" s="167" t="str">
        <f>IF(ISBLANK(DaqBook_RAW_Data!E157),"",DaqBook_RAW_Data!E157)</f>
        <v/>
      </c>
      <c r="G167" s="167" t="str">
        <f>IF(ISBLANK(DaqBook_RAW_Data!F157),"",DaqBook_RAW_Data!F157)</f>
        <v/>
      </c>
      <c r="H167" s="167" t="str">
        <f>IF(ISBLANK(DaqBook_RAW_Data!G157),"",DaqBook_RAW_Data!G157)</f>
        <v/>
      </c>
      <c r="I167" s="167" t="str">
        <f>IF(ISBLANK(DaqBook_RAW_Data!H157),"",DaqBook_RAW_Data!H157)</f>
        <v/>
      </c>
      <c r="J167" s="167" t="str">
        <f>IF(ISBLANK(DaqBook_RAW_Data!I157),"",DaqBook_RAW_Data!I157)</f>
        <v/>
      </c>
      <c r="K167" s="167" t="str">
        <f>IF(ISBLANK(DaqBook_RAW_Data!J157),"",DaqBook_RAW_Data!J157)</f>
        <v/>
      </c>
      <c r="L167" s="167" t="str">
        <f>IF(ISBLANK(DaqBook_RAW_Data!K157),"",DaqBook_RAW_Data!K157)</f>
        <v/>
      </c>
      <c r="M167" s="167" t="str">
        <f>IF(ISBLANK(DaqBook_RAW_Data!L157),"",DaqBook_RAW_Data!L157)</f>
        <v/>
      </c>
      <c r="N167" s="167" t="str">
        <f>IF(ISBLANK(DaqBook_RAW_Data!M157),"",DaqBook_RAW_Data!M157)</f>
        <v/>
      </c>
      <c r="O167" s="167" t="str">
        <f>IF(ISBLANK(DaqBook_RAW_Data!N157),"",DaqBook_RAW_Data!N157)</f>
        <v/>
      </c>
      <c r="P167" s="167" t="str">
        <f>IF(ISBLANK(DaqBook_RAW_Data!O157),"",DaqBook_RAW_Data!O157)</f>
        <v/>
      </c>
    </row>
    <row r="168" spans="1:16" x14ac:dyDescent="0.2">
      <c r="A168" s="58" t="e">
        <f t="shared" si="2"/>
        <v>#VALUE!</v>
      </c>
      <c r="B168" s="144" t="str">
        <f>IF(ISBLANK(DaqBook_RAW_Data!A158),"",TIMEVALUE(DaqBook_RAW_Data!A158))</f>
        <v/>
      </c>
      <c r="C168" s="167" t="str">
        <f>IF(ISBLANK(DaqBook_RAW_Data!B158),"",DaqBook_RAW_Data!B158)</f>
        <v/>
      </c>
      <c r="D168" s="167" t="str">
        <f>IF(ISBLANK(DaqBook_RAW_Data!C158),"",DaqBook_RAW_Data!C158)</f>
        <v/>
      </c>
      <c r="E168" s="167" t="str">
        <f>IF(ISBLANK(DaqBook_RAW_Data!D158),"",DaqBook_RAW_Data!D158)</f>
        <v/>
      </c>
      <c r="F168" s="167" t="str">
        <f>IF(ISBLANK(DaqBook_RAW_Data!E158),"",DaqBook_RAW_Data!E158)</f>
        <v/>
      </c>
      <c r="G168" s="167" t="str">
        <f>IF(ISBLANK(DaqBook_RAW_Data!F158),"",DaqBook_RAW_Data!F158)</f>
        <v/>
      </c>
      <c r="H168" s="167" t="str">
        <f>IF(ISBLANK(DaqBook_RAW_Data!G158),"",DaqBook_RAW_Data!G158)</f>
        <v/>
      </c>
      <c r="I168" s="167" t="str">
        <f>IF(ISBLANK(DaqBook_RAW_Data!H158),"",DaqBook_RAW_Data!H158)</f>
        <v/>
      </c>
      <c r="J168" s="167" t="str">
        <f>IF(ISBLANK(DaqBook_RAW_Data!I158),"",DaqBook_RAW_Data!I158)</f>
        <v/>
      </c>
      <c r="K168" s="167" t="str">
        <f>IF(ISBLANK(DaqBook_RAW_Data!J158),"",DaqBook_RAW_Data!J158)</f>
        <v/>
      </c>
      <c r="L168" s="167" t="str">
        <f>IF(ISBLANK(DaqBook_RAW_Data!K158),"",DaqBook_RAW_Data!K158)</f>
        <v/>
      </c>
      <c r="M168" s="167" t="str">
        <f>IF(ISBLANK(DaqBook_RAW_Data!L158),"",DaqBook_RAW_Data!L158)</f>
        <v/>
      </c>
      <c r="N168" s="167" t="str">
        <f>IF(ISBLANK(DaqBook_RAW_Data!M158),"",DaqBook_RAW_Data!M158)</f>
        <v/>
      </c>
      <c r="O168" s="167" t="str">
        <f>IF(ISBLANK(DaqBook_RAW_Data!N158),"",DaqBook_RAW_Data!N158)</f>
        <v/>
      </c>
      <c r="P168" s="167" t="str">
        <f>IF(ISBLANK(DaqBook_RAW_Data!O158),"",DaqBook_RAW_Data!O158)</f>
        <v/>
      </c>
    </row>
    <row r="169" spans="1:16" x14ac:dyDescent="0.2">
      <c r="A169" s="58" t="e">
        <f t="shared" si="2"/>
        <v>#VALUE!</v>
      </c>
      <c r="B169" s="144" t="str">
        <f>IF(ISBLANK(DaqBook_RAW_Data!A159),"",TIMEVALUE(DaqBook_RAW_Data!A159))</f>
        <v/>
      </c>
      <c r="C169" s="167" t="str">
        <f>IF(ISBLANK(DaqBook_RAW_Data!B159),"",DaqBook_RAW_Data!B159)</f>
        <v/>
      </c>
      <c r="D169" s="167" t="str">
        <f>IF(ISBLANK(DaqBook_RAW_Data!C159),"",DaqBook_RAW_Data!C159)</f>
        <v/>
      </c>
      <c r="E169" s="167" t="str">
        <f>IF(ISBLANK(DaqBook_RAW_Data!D159),"",DaqBook_RAW_Data!D159)</f>
        <v/>
      </c>
      <c r="F169" s="167" t="str">
        <f>IF(ISBLANK(DaqBook_RAW_Data!E159),"",DaqBook_RAW_Data!E159)</f>
        <v/>
      </c>
      <c r="G169" s="167" t="str">
        <f>IF(ISBLANK(DaqBook_RAW_Data!F159),"",DaqBook_RAW_Data!F159)</f>
        <v/>
      </c>
      <c r="H169" s="167" t="str">
        <f>IF(ISBLANK(DaqBook_RAW_Data!G159),"",DaqBook_RAW_Data!G159)</f>
        <v/>
      </c>
      <c r="I169" s="167" t="str">
        <f>IF(ISBLANK(DaqBook_RAW_Data!H159),"",DaqBook_RAW_Data!H159)</f>
        <v/>
      </c>
      <c r="J169" s="167" t="str">
        <f>IF(ISBLANK(DaqBook_RAW_Data!I159),"",DaqBook_RAW_Data!I159)</f>
        <v/>
      </c>
      <c r="K169" s="167" t="str">
        <f>IF(ISBLANK(DaqBook_RAW_Data!J159),"",DaqBook_RAW_Data!J159)</f>
        <v/>
      </c>
      <c r="L169" s="167" t="str">
        <f>IF(ISBLANK(DaqBook_RAW_Data!K159),"",DaqBook_RAW_Data!K159)</f>
        <v/>
      </c>
      <c r="M169" s="167" t="str">
        <f>IF(ISBLANK(DaqBook_RAW_Data!L159),"",DaqBook_RAW_Data!L159)</f>
        <v/>
      </c>
      <c r="N169" s="167" t="str">
        <f>IF(ISBLANK(DaqBook_RAW_Data!M159),"",DaqBook_RAW_Data!M159)</f>
        <v/>
      </c>
      <c r="O169" s="167" t="str">
        <f>IF(ISBLANK(DaqBook_RAW_Data!N159),"",DaqBook_RAW_Data!N159)</f>
        <v/>
      </c>
      <c r="P169" s="167" t="str">
        <f>IF(ISBLANK(DaqBook_RAW_Data!O159),"",DaqBook_RAW_Data!O159)</f>
        <v/>
      </c>
    </row>
    <row r="170" spans="1:16" x14ac:dyDescent="0.2">
      <c r="A170" s="58" t="e">
        <f t="shared" si="2"/>
        <v>#VALUE!</v>
      </c>
      <c r="B170" s="144" t="str">
        <f>IF(ISBLANK(DaqBook_RAW_Data!A160),"",TIMEVALUE(DaqBook_RAW_Data!A160))</f>
        <v/>
      </c>
      <c r="C170" s="167" t="str">
        <f>IF(ISBLANK(DaqBook_RAW_Data!B160),"",DaqBook_RAW_Data!B160)</f>
        <v/>
      </c>
      <c r="D170" s="167" t="str">
        <f>IF(ISBLANK(DaqBook_RAW_Data!C160),"",DaqBook_RAW_Data!C160)</f>
        <v/>
      </c>
      <c r="E170" s="167" t="str">
        <f>IF(ISBLANK(DaqBook_RAW_Data!D160),"",DaqBook_RAW_Data!D160)</f>
        <v/>
      </c>
      <c r="F170" s="167" t="str">
        <f>IF(ISBLANK(DaqBook_RAW_Data!E160),"",DaqBook_RAW_Data!E160)</f>
        <v/>
      </c>
      <c r="G170" s="167" t="str">
        <f>IF(ISBLANK(DaqBook_RAW_Data!F160),"",DaqBook_RAW_Data!F160)</f>
        <v/>
      </c>
      <c r="H170" s="167" t="str">
        <f>IF(ISBLANK(DaqBook_RAW_Data!G160),"",DaqBook_RAW_Data!G160)</f>
        <v/>
      </c>
      <c r="I170" s="167" t="str">
        <f>IF(ISBLANK(DaqBook_RAW_Data!H160),"",DaqBook_RAW_Data!H160)</f>
        <v/>
      </c>
      <c r="J170" s="167" t="str">
        <f>IF(ISBLANK(DaqBook_RAW_Data!I160),"",DaqBook_RAW_Data!I160)</f>
        <v/>
      </c>
      <c r="K170" s="167" t="str">
        <f>IF(ISBLANK(DaqBook_RAW_Data!J160),"",DaqBook_RAW_Data!J160)</f>
        <v/>
      </c>
      <c r="L170" s="167" t="str">
        <f>IF(ISBLANK(DaqBook_RAW_Data!K160),"",DaqBook_RAW_Data!K160)</f>
        <v/>
      </c>
      <c r="M170" s="167" t="str">
        <f>IF(ISBLANK(DaqBook_RAW_Data!L160),"",DaqBook_RAW_Data!L160)</f>
        <v/>
      </c>
      <c r="N170" s="167" t="str">
        <f>IF(ISBLANK(DaqBook_RAW_Data!M160),"",DaqBook_RAW_Data!M160)</f>
        <v/>
      </c>
      <c r="O170" s="167" t="str">
        <f>IF(ISBLANK(DaqBook_RAW_Data!N160),"",DaqBook_RAW_Data!N160)</f>
        <v/>
      </c>
      <c r="P170" s="167" t="str">
        <f>IF(ISBLANK(DaqBook_RAW_Data!O160),"",DaqBook_RAW_Data!O160)</f>
        <v/>
      </c>
    </row>
    <row r="171" spans="1:16" x14ac:dyDescent="0.2">
      <c r="A171" s="58" t="e">
        <f t="shared" si="2"/>
        <v>#VALUE!</v>
      </c>
      <c r="B171" s="144" t="str">
        <f>IF(ISBLANK(DaqBook_RAW_Data!A161),"",TIMEVALUE(DaqBook_RAW_Data!A161))</f>
        <v/>
      </c>
      <c r="C171" s="167" t="str">
        <f>IF(ISBLANK(DaqBook_RAW_Data!B161),"",DaqBook_RAW_Data!B161)</f>
        <v/>
      </c>
      <c r="D171" s="167" t="str">
        <f>IF(ISBLANK(DaqBook_RAW_Data!C161),"",DaqBook_RAW_Data!C161)</f>
        <v/>
      </c>
      <c r="E171" s="167" t="str">
        <f>IF(ISBLANK(DaqBook_RAW_Data!D161),"",DaqBook_RAW_Data!D161)</f>
        <v/>
      </c>
      <c r="F171" s="167" t="str">
        <f>IF(ISBLANK(DaqBook_RAW_Data!E161),"",DaqBook_RAW_Data!E161)</f>
        <v/>
      </c>
      <c r="G171" s="167" t="str">
        <f>IF(ISBLANK(DaqBook_RAW_Data!F161),"",DaqBook_RAW_Data!F161)</f>
        <v/>
      </c>
      <c r="H171" s="167" t="str">
        <f>IF(ISBLANK(DaqBook_RAW_Data!G161),"",DaqBook_RAW_Data!G161)</f>
        <v/>
      </c>
      <c r="I171" s="167" t="str">
        <f>IF(ISBLANK(DaqBook_RAW_Data!H161),"",DaqBook_RAW_Data!H161)</f>
        <v/>
      </c>
      <c r="J171" s="167" t="str">
        <f>IF(ISBLANK(DaqBook_RAW_Data!I161),"",DaqBook_RAW_Data!I161)</f>
        <v/>
      </c>
      <c r="K171" s="167" t="str">
        <f>IF(ISBLANK(DaqBook_RAW_Data!J161),"",DaqBook_RAW_Data!J161)</f>
        <v/>
      </c>
      <c r="L171" s="167" t="str">
        <f>IF(ISBLANK(DaqBook_RAW_Data!K161),"",DaqBook_RAW_Data!K161)</f>
        <v/>
      </c>
      <c r="M171" s="167" t="str">
        <f>IF(ISBLANK(DaqBook_RAW_Data!L161),"",DaqBook_RAW_Data!L161)</f>
        <v/>
      </c>
      <c r="N171" s="167" t="str">
        <f>IF(ISBLANK(DaqBook_RAW_Data!M161),"",DaqBook_RAW_Data!M161)</f>
        <v/>
      </c>
      <c r="O171" s="167" t="str">
        <f>IF(ISBLANK(DaqBook_RAW_Data!N161),"",DaqBook_RAW_Data!N161)</f>
        <v/>
      </c>
      <c r="P171" s="167" t="str">
        <f>IF(ISBLANK(DaqBook_RAW_Data!O161),"",DaqBook_RAW_Data!O161)</f>
        <v/>
      </c>
    </row>
    <row r="172" spans="1:16" x14ac:dyDescent="0.2">
      <c r="A172" s="58" t="e">
        <f t="shared" si="2"/>
        <v>#VALUE!</v>
      </c>
      <c r="B172" s="144" t="str">
        <f>IF(ISBLANK(DaqBook_RAW_Data!A162),"",TIMEVALUE(DaqBook_RAW_Data!A162))</f>
        <v/>
      </c>
      <c r="C172" s="167" t="str">
        <f>IF(ISBLANK(DaqBook_RAW_Data!B162),"",DaqBook_RAW_Data!B162)</f>
        <v/>
      </c>
      <c r="D172" s="167" t="str">
        <f>IF(ISBLANK(DaqBook_RAW_Data!C162),"",DaqBook_RAW_Data!C162)</f>
        <v/>
      </c>
      <c r="E172" s="167" t="str">
        <f>IF(ISBLANK(DaqBook_RAW_Data!D162),"",DaqBook_RAW_Data!D162)</f>
        <v/>
      </c>
      <c r="F172" s="167" t="str">
        <f>IF(ISBLANK(DaqBook_RAW_Data!E162),"",DaqBook_RAW_Data!E162)</f>
        <v/>
      </c>
      <c r="G172" s="167" t="str">
        <f>IF(ISBLANK(DaqBook_RAW_Data!F162),"",DaqBook_RAW_Data!F162)</f>
        <v/>
      </c>
      <c r="H172" s="167" t="str">
        <f>IF(ISBLANK(DaqBook_RAW_Data!G162),"",DaqBook_RAW_Data!G162)</f>
        <v/>
      </c>
      <c r="I172" s="167" t="str">
        <f>IF(ISBLANK(DaqBook_RAW_Data!H162),"",DaqBook_RAW_Data!H162)</f>
        <v/>
      </c>
      <c r="J172" s="167" t="str">
        <f>IF(ISBLANK(DaqBook_RAW_Data!I162),"",DaqBook_RAW_Data!I162)</f>
        <v/>
      </c>
      <c r="K172" s="167" t="str">
        <f>IF(ISBLANK(DaqBook_RAW_Data!J162),"",DaqBook_RAW_Data!J162)</f>
        <v/>
      </c>
      <c r="L172" s="167" t="str">
        <f>IF(ISBLANK(DaqBook_RAW_Data!K162),"",DaqBook_RAW_Data!K162)</f>
        <v/>
      </c>
      <c r="M172" s="167" t="str">
        <f>IF(ISBLANK(DaqBook_RAW_Data!L162),"",DaqBook_RAW_Data!L162)</f>
        <v/>
      </c>
      <c r="N172" s="167" t="str">
        <f>IF(ISBLANK(DaqBook_RAW_Data!M162),"",DaqBook_RAW_Data!M162)</f>
        <v/>
      </c>
      <c r="O172" s="167" t="str">
        <f>IF(ISBLANK(DaqBook_RAW_Data!N162),"",DaqBook_RAW_Data!N162)</f>
        <v/>
      </c>
      <c r="P172" s="167" t="str">
        <f>IF(ISBLANK(DaqBook_RAW_Data!O162),"",DaqBook_RAW_Data!O162)</f>
        <v/>
      </c>
    </row>
    <row r="173" spans="1:16" x14ac:dyDescent="0.2">
      <c r="A173" s="58" t="e">
        <f t="shared" si="2"/>
        <v>#VALUE!</v>
      </c>
      <c r="B173" s="144" t="str">
        <f>IF(ISBLANK(DaqBook_RAW_Data!A163),"",TIMEVALUE(DaqBook_RAW_Data!A163))</f>
        <v/>
      </c>
      <c r="C173" s="167" t="str">
        <f>IF(ISBLANK(DaqBook_RAW_Data!B163),"",DaqBook_RAW_Data!B163)</f>
        <v/>
      </c>
      <c r="D173" s="167" t="str">
        <f>IF(ISBLANK(DaqBook_RAW_Data!C163),"",DaqBook_RAW_Data!C163)</f>
        <v/>
      </c>
      <c r="E173" s="167" t="str">
        <f>IF(ISBLANK(DaqBook_RAW_Data!D163),"",DaqBook_RAW_Data!D163)</f>
        <v/>
      </c>
      <c r="F173" s="167" t="str">
        <f>IF(ISBLANK(DaqBook_RAW_Data!E163),"",DaqBook_RAW_Data!E163)</f>
        <v/>
      </c>
      <c r="G173" s="167" t="str">
        <f>IF(ISBLANK(DaqBook_RAW_Data!F163),"",DaqBook_RAW_Data!F163)</f>
        <v/>
      </c>
      <c r="H173" s="167" t="str">
        <f>IF(ISBLANK(DaqBook_RAW_Data!G163),"",DaqBook_RAW_Data!G163)</f>
        <v/>
      </c>
      <c r="I173" s="167" t="str">
        <f>IF(ISBLANK(DaqBook_RAW_Data!H163),"",DaqBook_RAW_Data!H163)</f>
        <v/>
      </c>
      <c r="J173" s="167" t="str">
        <f>IF(ISBLANK(DaqBook_RAW_Data!I163),"",DaqBook_RAW_Data!I163)</f>
        <v/>
      </c>
      <c r="K173" s="167" t="str">
        <f>IF(ISBLANK(DaqBook_RAW_Data!J163),"",DaqBook_RAW_Data!J163)</f>
        <v/>
      </c>
      <c r="L173" s="167" t="str">
        <f>IF(ISBLANK(DaqBook_RAW_Data!K163),"",DaqBook_RAW_Data!K163)</f>
        <v/>
      </c>
      <c r="M173" s="167" t="str">
        <f>IF(ISBLANK(DaqBook_RAW_Data!L163),"",DaqBook_RAW_Data!L163)</f>
        <v/>
      </c>
      <c r="N173" s="167" t="str">
        <f>IF(ISBLANK(DaqBook_RAW_Data!M163),"",DaqBook_RAW_Data!M163)</f>
        <v/>
      </c>
      <c r="O173" s="167" t="str">
        <f>IF(ISBLANK(DaqBook_RAW_Data!N163),"",DaqBook_RAW_Data!N163)</f>
        <v/>
      </c>
      <c r="P173" s="167" t="str">
        <f>IF(ISBLANK(DaqBook_RAW_Data!O163),"",DaqBook_RAW_Data!O163)</f>
        <v/>
      </c>
    </row>
    <row r="174" spans="1:16" x14ac:dyDescent="0.2">
      <c r="A174" s="58" t="e">
        <f t="shared" si="2"/>
        <v>#VALUE!</v>
      </c>
      <c r="B174" s="144" t="str">
        <f>IF(ISBLANK(DaqBook_RAW_Data!A164),"",TIMEVALUE(DaqBook_RAW_Data!A164))</f>
        <v/>
      </c>
      <c r="C174" s="167" t="str">
        <f>IF(ISBLANK(DaqBook_RAW_Data!B164),"",DaqBook_RAW_Data!B164)</f>
        <v/>
      </c>
      <c r="D174" s="167" t="str">
        <f>IF(ISBLANK(DaqBook_RAW_Data!C164),"",DaqBook_RAW_Data!C164)</f>
        <v/>
      </c>
      <c r="E174" s="167" t="str">
        <f>IF(ISBLANK(DaqBook_RAW_Data!D164),"",DaqBook_RAW_Data!D164)</f>
        <v/>
      </c>
      <c r="F174" s="167" t="str">
        <f>IF(ISBLANK(DaqBook_RAW_Data!E164),"",DaqBook_RAW_Data!E164)</f>
        <v/>
      </c>
      <c r="G174" s="167" t="str">
        <f>IF(ISBLANK(DaqBook_RAW_Data!F164),"",DaqBook_RAW_Data!F164)</f>
        <v/>
      </c>
      <c r="H174" s="167" t="str">
        <f>IF(ISBLANK(DaqBook_RAW_Data!G164),"",DaqBook_RAW_Data!G164)</f>
        <v/>
      </c>
      <c r="I174" s="167" t="str">
        <f>IF(ISBLANK(DaqBook_RAW_Data!H164),"",DaqBook_RAW_Data!H164)</f>
        <v/>
      </c>
      <c r="J174" s="167" t="str">
        <f>IF(ISBLANK(DaqBook_RAW_Data!I164),"",DaqBook_RAW_Data!I164)</f>
        <v/>
      </c>
      <c r="K174" s="167" t="str">
        <f>IF(ISBLANK(DaqBook_RAW_Data!J164),"",DaqBook_RAW_Data!J164)</f>
        <v/>
      </c>
      <c r="L174" s="167" t="str">
        <f>IF(ISBLANK(DaqBook_RAW_Data!K164),"",DaqBook_RAW_Data!K164)</f>
        <v/>
      </c>
      <c r="M174" s="167" t="str">
        <f>IF(ISBLANK(DaqBook_RAW_Data!L164),"",DaqBook_RAW_Data!L164)</f>
        <v/>
      </c>
      <c r="N174" s="167" t="str">
        <f>IF(ISBLANK(DaqBook_RAW_Data!M164),"",DaqBook_RAW_Data!M164)</f>
        <v/>
      </c>
      <c r="O174" s="167" t="str">
        <f>IF(ISBLANK(DaqBook_RAW_Data!N164),"",DaqBook_RAW_Data!N164)</f>
        <v/>
      </c>
      <c r="P174" s="167" t="str">
        <f>IF(ISBLANK(DaqBook_RAW_Data!O164),"",DaqBook_RAW_Data!O164)</f>
        <v/>
      </c>
    </row>
    <row r="175" spans="1:16" x14ac:dyDescent="0.2">
      <c r="A175" s="58" t="e">
        <f t="shared" si="2"/>
        <v>#VALUE!</v>
      </c>
      <c r="B175" s="144" t="str">
        <f>IF(ISBLANK(DaqBook_RAW_Data!A165),"",TIMEVALUE(DaqBook_RAW_Data!A165))</f>
        <v/>
      </c>
      <c r="C175" s="167" t="str">
        <f>IF(ISBLANK(DaqBook_RAW_Data!B165),"",DaqBook_RAW_Data!B165)</f>
        <v/>
      </c>
      <c r="D175" s="167" t="str">
        <f>IF(ISBLANK(DaqBook_RAW_Data!C165),"",DaqBook_RAW_Data!C165)</f>
        <v/>
      </c>
      <c r="E175" s="167" t="str">
        <f>IF(ISBLANK(DaqBook_RAW_Data!D165),"",DaqBook_RAW_Data!D165)</f>
        <v/>
      </c>
      <c r="F175" s="167" t="str">
        <f>IF(ISBLANK(DaqBook_RAW_Data!E165),"",DaqBook_RAW_Data!E165)</f>
        <v/>
      </c>
      <c r="G175" s="167" t="str">
        <f>IF(ISBLANK(DaqBook_RAW_Data!F165),"",DaqBook_RAW_Data!F165)</f>
        <v/>
      </c>
      <c r="H175" s="167" t="str">
        <f>IF(ISBLANK(DaqBook_RAW_Data!G165),"",DaqBook_RAW_Data!G165)</f>
        <v/>
      </c>
      <c r="I175" s="167" t="str">
        <f>IF(ISBLANK(DaqBook_RAW_Data!H165),"",DaqBook_RAW_Data!H165)</f>
        <v/>
      </c>
      <c r="J175" s="167" t="str">
        <f>IF(ISBLANK(DaqBook_RAW_Data!I165),"",DaqBook_RAW_Data!I165)</f>
        <v/>
      </c>
      <c r="K175" s="167" t="str">
        <f>IF(ISBLANK(DaqBook_RAW_Data!J165),"",DaqBook_RAW_Data!J165)</f>
        <v/>
      </c>
      <c r="L175" s="167" t="str">
        <f>IF(ISBLANK(DaqBook_RAW_Data!K165),"",DaqBook_RAW_Data!K165)</f>
        <v/>
      </c>
      <c r="M175" s="167" t="str">
        <f>IF(ISBLANK(DaqBook_RAW_Data!L165),"",DaqBook_RAW_Data!L165)</f>
        <v/>
      </c>
      <c r="N175" s="167" t="str">
        <f>IF(ISBLANK(DaqBook_RAW_Data!M165),"",DaqBook_RAW_Data!M165)</f>
        <v/>
      </c>
      <c r="O175" s="167" t="str">
        <f>IF(ISBLANK(DaqBook_RAW_Data!N165),"",DaqBook_RAW_Data!N165)</f>
        <v/>
      </c>
      <c r="P175" s="167" t="str">
        <f>IF(ISBLANK(DaqBook_RAW_Data!O165),"",DaqBook_RAW_Data!O165)</f>
        <v/>
      </c>
    </row>
    <row r="176" spans="1:16" x14ac:dyDescent="0.2">
      <c r="A176" s="58" t="e">
        <f t="shared" si="2"/>
        <v>#VALUE!</v>
      </c>
      <c r="B176" s="144" t="str">
        <f>IF(ISBLANK(DaqBook_RAW_Data!A166),"",TIMEVALUE(DaqBook_RAW_Data!A166))</f>
        <v/>
      </c>
      <c r="C176" s="167" t="str">
        <f>IF(ISBLANK(DaqBook_RAW_Data!B166),"",DaqBook_RAW_Data!B166)</f>
        <v/>
      </c>
      <c r="D176" s="167" t="str">
        <f>IF(ISBLANK(DaqBook_RAW_Data!C166),"",DaqBook_RAW_Data!C166)</f>
        <v/>
      </c>
      <c r="E176" s="167" t="str">
        <f>IF(ISBLANK(DaqBook_RAW_Data!D166),"",DaqBook_RAW_Data!D166)</f>
        <v/>
      </c>
      <c r="F176" s="167" t="str">
        <f>IF(ISBLANK(DaqBook_RAW_Data!E166),"",DaqBook_RAW_Data!E166)</f>
        <v/>
      </c>
      <c r="G176" s="167" t="str">
        <f>IF(ISBLANK(DaqBook_RAW_Data!F166),"",DaqBook_RAW_Data!F166)</f>
        <v/>
      </c>
      <c r="H176" s="167" t="str">
        <f>IF(ISBLANK(DaqBook_RAW_Data!G166),"",DaqBook_RAW_Data!G166)</f>
        <v/>
      </c>
      <c r="I176" s="167" t="str">
        <f>IF(ISBLANK(DaqBook_RAW_Data!H166),"",DaqBook_RAW_Data!H166)</f>
        <v/>
      </c>
      <c r="J176" s="167" t="str">
        <f>IF(ISBLANK(DaqBook_RAW_Data!I166),"",DaqBook_RAW_Data!I166)</f>
        <v/>
      </c>
      <c r="K176" s="167" t="str">
        <f>IF(ISBLANK(DaqBook_RAW_Data!J166),"",DaqBook_RAW_Data!J166)</f>
        <v/>
      </c>
      <c r="L176" s="167" t="str">
        <f>IF(ISBLANK(DaqBook_RAW_Data!K166),"",DaqBook_RAW_Data!K166)</f>
        <v/>
      </c>
      <c r="M176" s="167" t="str">
        <f>IF(ISBLANK(DaqBook_RAW_Data!L166),"",DaqBook_RAW_Data!L166)</f>
        <v/>
      </c>
      <c r="N176" s="167" t="str">
        <f>IF(ISBLANK(DaqBook_RAW_Data!M166),"",DaqBook_RAW_Data!M166)</f>
        <v/>
      </c>
      <c r="O176" s="167" t="str">
        <f>IF(ISBLANK(DaqBook_RAW_Data!N166),"",DaqBook_RAW_Data!N166)</f>
        <v/>
      </c>
      <c r="P176" s="167" t="str">
        <f>IF(ISBLANK(DaqBook_RAW_Data!O166),"",DaqBook_RAW_Data!O166)</f>
        <v/>
      </c>
    </row>
    <row r="177" spans="1:16" x14ac:dyDescent="0.2">
      <c r="A177" s="58" t="e">
        <f t="shared" si="2"/>
        <v>#VALUE!</v>
      </c>
      <c r="B177" s="144" t="str">
        <f>IF(ISBLANK(DaqBook_RAW_Data!A167),"",TIMEVALUE(DaqBook_RAW_Data!A167))</f>
        <v/>
      </c>
      <c r="C177" s="167" t="str">
        <f>IF(ISBLANK(DaqBook_RAW_Data!B167),"",DaqBook_RAW_Data!B167)</f>
        <v/>
      </c>
      <c r="D177" s="167" t="str">
        <f>IF(ISBLANK(DaqBook_RAW_Data!C167),"",DaqBook_RAW_Data!C167)</f>
        <v/>
      </c>
      <c r="E177" s="167" t="str">
        <f>IF(ISBLANK(DaqBook_RAW_Data!D167),"",DaqBook_RAW_Data!D167)</f>
        <v/>
      </c>
      <c r="F177" s="167" t="str">
        <f>IF(ISBLANK(DaqBook_RAW_Data!E167),"",DaqBook_RAW_Data!E167)</f>
        <v/>
      </c>
      <c r="G177" s="167" t="str">
        <f>IF(ISBLANK(DaqBook_RAW_Data!F167),"",DaqBook_RAW_Data!F167)</f>
        <v/>
      </c>
      <c r="H177" s="167" t="str">
        <f>IF(ISBLANK(DaqBook_RAW_Data!G167),"",DaqBook_RAW_Data!G167)</f>
        <v/>
      </c>
      <c r="I177" s="167" t="str">
        <f>IF(ISBLANK(DaqBook_RAW_Data!H167),"",DaqBook_RAW_Data!H167)</f>
        <v/>
      </c>
      <c r="J177" s="167" t="str">
        <f>IF(ISBLANK(DaqBook_RAW_Data!I167),"",DaqBook_RAW_Data!I167)</f>
        <v/>
      </c>
      <c r="K177" s="167" t="str">
        <f>IF(ISBLANK(DaqBook_RAW_Data!J167),"",DaqBook_RAW_Data!J167)</f>
        <v/>
      </c>
      <c r="L177" s="167" t="str">
        <f>IF(ISBLANK(DaqBook_RAW_Data!K167),"",DaqBook_RAW_Data!K167)</f>
        <v/>
      </c>
      <c r="M177" s="167" t="str">
        <f>IF(ISBLANK(DaqBook_RAW_Data!L167),"",DaqBook_RAW_Data!L167)</f>
        <v/>
      </c>
      <c r="N177" s="167" t="str">
        <f>IF(ISBLANK(DaqBook_RAW_Data!M167),"",DaqBook_RAW_Data!M167)</f>
        <v/>
      </c>
      <c r="O177" s="167" t="str">
        <f>IF(ISBLANK(DaqBook_RAW_Data!N167),"",DaqBook_RAW_Data!N167)</f>
        <v/>
      </c>
      <c r="P177" s="167" t="str">
        <f>IF(ISBLANK(DaqBook_RAW_Data!O167),"",DaqBook_RAW_Data!O167)</f>
        <v/>
      </c>
    </row>
    <row r="178" spans="1:16" x14ac:dyDescent="0.2">
      <c r="A178" s="58" t="e">
        <f t="shared" si="2"/>
        <v>#VALUE!</v>
      </c>
      <c r="B178" s="144" t="str">
        <f>IF(ISBLANK(DaqBook_RAW_Data!A168),"",TIMEVALUE(DaqBook_RAW_Data!A168))</f>
        <v/>
      </c>
      <c r="C178" s="167" t="str">
        <f>IF(ISBLANK(DaqBook_RAW_Data!B168),"",DaqBook_RAW_Data!B168)</f>
        <v/>
      </c>
      <c r="D178" s="167" t="str">
        <f>IF(ISBLANK(DaqBook_RAW_Data!C168),"",DaqBook_RAW_Data!C168)</f>
        <v/>
      </c>
      <c r="E178" s="167" t="str">
        <f>IF(ISBLANK(DaqBook_RAW_Data!D168),"",DaqBook_RAW_Data!D168)</f>
        <v/>
      </c>
      <c r="F178" s="167" t="str">
        <f>IF(ISBLANK(DaqBook_RAW_Data!E168),"",DaqBook_RAW_Data!E168)</f>
        <v/>
      </c>
      <c r="G178" s="167" t="str">
        <f>IF(ISBLANK(DaqBook_RAW_Data!F168),"",DaqBook_RAW_Data!F168)</f>
        <v/>
      </c>
      <c r="H178" s="167" t="str">
        <f>IF(ISBLANK(DaqBook_RAW_Data!G168),"",DaqBook_RAW_Data!G168)</f>
        <v/>
      </c>
      <c r="I178" s="167" t="str">
        <f>IF(ISBLANK(DaqBook_RAW_Data!H168),"",DaqBook_RAW_Data!H168)</f>
        <v/>
      </c>
      <c r="J178" s="167" t="str">
        <f>IF(ISBLANK(DaqBook_RAW_Data!I168),"",DaqBook_RAW_Data!I168)</f>
        <v/>
      </c>
      <c r="K178" s="167" t="str">
        <f>IF(ISBLANK(DaqBook_RAW_Data!J168),"",DaqBook_RAW_Data!J168)</f>
        <v/>
      </c>
      <c r="L178" s="167" t="str">
        <f>IF(ISBLANK(DaqBook_RAW_Data!K168),"",DaqBook_RAW_Data!K168)</f>
        <v/>
      </c>
      <c r="M178" s="167" t="str">
        <f>IF(ISBLANK(DaqBook_RAW_Data!L168),"",DaqBook_RAW_Data!L168)</f>
        <v/>
      </c>
      <c r="N178" s="167" t="str">
        <f>IF(ISBLANK(DaqBook_RAW_Data!M168),"",DaqBook_RAW_Data!M168)</f>
        <v/>
      </c>
      <c r="O178" s="167" t="str">
        <f>IF(ISBLANK(DaqBook_RAW_Data!N168),"",DaqBook_RAW_Data!N168)</f>
        <v/>
      </c>
      <c r="P178" s="167" t="str">
        <f>IF(ISBLANK(DaqBook_RAW_Data!O168),"",DaqBook_RAW_Data!O168)</f>
        <v/>
      </c>
    </row>
    <row r="179" spans="1:16" x14ac:dyDescent="0.2">
      <c r="A179" s="58" t="e">
        <f t="shared" si="2"/>
        <v>#VALUE!</v>
      </c>
      <c r="B179" s="144" t="str">
        <f>IF(ISBLANK(DaqBook_RAW_Data!A169),"",TIMEVALUE(DaqBook_RAW_Data!A169))</f>
        <v/>
      </c>
      <c r="C179" s="167" t="str">
        <f>IF(ISBLANK(DaqBook_RAW_Data!B169),"",DaqBook_RAW_Data!B169)</f>
        <v/>
      </c>
      <c r="D179" s="167" t="str">
        <f>IF(ISBLANK(DaqBook_RAW_Data!C169),"",DaqBook_RAW_Data!C169)</f>
        <v/>
      </c>
      <c r="E179" s="167" t="str">
        <f>IF(ISBLANK(DaqBook_RAW_Data!D169),"",DaqBook_RAW_Data!D169)</f>
        <v/>
      </c>
      <c r="F179" s="167" t="str">
        <f>IF(ISBLANK(DaqBook_RAW_Data!E169),"",DaqBook_RAW_Data!E169)</f>
        <v/>
      </c>
      <c r="G179" s="167" t="str">
        <f>IF(ISBLANK(DaqBook_RAW_Data!F169),"",DaqBook_RAW_Data!F169)</f>
        <v/>
      </c>
      <c r="H179" s="167" t="str">
        <f>IF(ISBLANK(DaqBook_RAW_Data!G169),"",DaqBook_RAW_Data!G169)</f>
        <v/>
      </c>
      <c r="I179" s="167" t="str">
        <f>IF(ISBLANK(DaqBook_RAW_Data!H169),"",DaqBook_RAW_Data!H169)</f>
        <v/>
      </c>
      <c r="J179" s="167" t="str">
        <f>IF(ISBLANK(DaqBook_RAW_Data!I169),"",DaqBook_RAW_Data!I169)</f>
        <v/>
      </c>
      <c r="K179" s="167" t="str">
        <f>IF(ISBLANK(DaqBook_RAW_Data!J169),"",DaqBook_RAW_Data!J169)</f>
        <v/>
      </c>
      <c r="L179" s="167" t="str">
        <f>IF(ISBLANK(DaqBook_RAW_Data!K169),"",DaqBook_RAW_Data!K169)</f>
        <v/>
      </c>
      <c r="M179" s="167" t="str">
        <f>IF(ISBLANK(DaqBook_RAW_Data!L169),"",DaqBook_RAW_Data!L169)</f>
        <v/>
      </c>
      <c r="N179" s="167" t="str">
        <f>IF(ISBLANK(DaqBook_RAW_Data!M169),"",DaqBook_RAW_Data!M169)</f>
        <v/>
      </c>
      <c r="O179" s="167" t="str">
        <f>IF(ISBLANK(DaqBook_RAW_Data!N169),"",DaqBook_RAW_Data!N169)</f>
        <v/>
      </c>
      <c r="P179" s="167" t="str">
        <f>IF(ISBLANK(DaqBook_RAW_Data!O169),"",DaqBook_RAW_Data!O169)</f>
        <v/>
      </c>
    </row>
    <row r="180" spans="1:16" x14ac:dyDescent="0.2">
      <c r="A180" s="58" t="e">
        <f t="shared" si="2"/>
        <v>#VALUE!</v>
      </c>
      <c r="B180" s="144" t="str">
        <f>IF(ISBLANK(DaqBook_RAW_Data!A170),"",TIMEVALUE(DaqBook_RAW_Data!A170))</f>
        <v/>
      </c>
      <c r="C180" s="167" t="str">
        <f>IF(ISBLANK(DaqBook_RAW_Data!B170),"",DaqBook_RAW_Data!B170)</f>
        <v/>
      </c>
      <c r="D180" s="167" t="str">
        <f>IF(ISBLANK(DaqBook_RAW_Data!C170),"",DaqBook_RAW_Data!C170)</f>
        <v/>
      </c>
      <c r="E180" s="167" t="str">
        <f>IF(ISBLANK(DaqBook_RAW_Data!D170),"",DaqBook_RAW_Data!D170)</f>
        <v/>
      </c>
      <c r="F180" s="167" t="str">
        <f>IF(ISBLANK(DaqBook_RAW_Data!E170),"",DaqBook_RAW_Data!E170)</f>
        <v/>
      </c>
      <c r="G180" s="167" t="str">
        <f>IF(ISBLANK(DaqBook_RAW_Data!F170),"",DaqBook_RAW_Data!F170)</f>
        <v/>
      </c>
      <c r="H180" s="167" t="str">
        <f>IF(ISBLANK(DaqBook_RAW_Data!G170),"",DaqBook_RAW_Data!G170)</f>
        <v/>
      </c>
      <c r="I180" s="167" t="str">
        <f>IF(ISBLANK(DaqBook_RAW_Data!H170),"",DaqBook_RAW_Data!H170)</f>
        <v/>
      </c>
      <c r="J180" s="167" t="str">
        <f>IF(ISBLANK(DaqBook_RAW_Data!I170),"",DaqBook_RAW_Data!I170)</f>
        <v/>
      </c>
      <c r="K180" s="167" t="str">
        <f>IF(ISBLANK(DaqBook_RAW_Data!J170),"",DaqBook_RAW_Data!J170)</f>
        <v/>
      </c>
      <c r="L180" s="167" t="str">
        <f>IF(ISBLANK(DaqBook_RAW_Data!K170),"",DaqBook_RAW_Data!K170)</f>
        <v/>
      </c>
      <c r="M180" s="167" t="str">
        <f>IF(ISBLANK(DaqBook_RAW_Data!L170),"",DaqBook_RAW_Data!L170)</f>
        <v/>
      </c>
      <c r="N180" s="167" t="str">
        <f>IF(ISBLANK(DaqBook_RAW_Data!M170),"",DaqBook_RAW_Data!M170)</f>
        <v/>
      </c>
      <c r="O180" s="167" t="str">
        <f>IF(ISBLANK(DaqBook_RAW_Data!N170),"",DaqBook_RAW_Data!N170)</f>
        <v/>
      </c>
      <c r="P180" s="167" t="str">
        <f>IF(ISBLANK(DaqBook_RAW_Data!O170),"",DaqBook_RAW_Data!O170)</f>
        <v/>
      </c>
    </row>
    <row r="181" spans="1:16" x14ac:dyDescent="0.2">
      <c r="A181" s="58" t="e">
        <f t="shared" si="2"/>
        <v>#VALUE!</v>
      </c>
      <c r="B181" s="144" t="str">
        <f>IF(ISBLANK(DaqBook_RAW_Data!A171),"",TIMEVALUE(DaqBook_RAW_Data!A171))</f>
        <v/>
      </c>
      <c r="C181" s="167" t="str">
        <f>IF(ISBLANK(DaqBook_RAW_Data!B171),"",DaqBook_RAW_Data!B171)</f>
        <v/>
      </c>
      <c r="D181" s="167" t="str">
        <f>IF(ISBLANK(DaqBook_RAW_Data!C171),"",DaqBook_RAW_Data!C171)</f>
        <v/>
      </c>
      <c r="E181" s="167" t="str">
        <f>IF(ISBLANK(DaqBook_RAW_Data!D171),"",DaqBook_RAW_Data!D171)</f>
        <v/>
      </c>
      <c r="F181" s="167" t="str">
        <f>IF(ISBLANK(DaqBook_RAW_Data!E171),"",DaqBook_RAW_Data!E171)</f>
        <v/>
      </c>
      <c r="G181" s="167" t="str">
        <f>IF(ISBLANK(DaqBook_RAW_Data!F171),"",DaqBook_RAW_Data!F171)</f>
        <v/>
      </c>
      <c r="H181" s="167" t="str">
        <f>IF(ISBLANK(DaqBook_RAW_Data!G171),"",DaqBook_RAW_Data!G171)</f>
        <v/>
      </c>
      <c r="I181" s="167" t="str">
        <f>IF(ISBLANK(DaqBook_RAW_Data!H171),"",DaqBook_RAW_Data!H171)</f>
        <v/>
      </c>
      <c r="J181" s="167" t="str">
        <f>IF(ISBLANK(DaqBook_RAW_Data!I171),"",DaqBook_RAW_Data!I171)</f>
        <v/>
      </c>
      <c r="K181" s="167" t="str">
        <f>IF(ISBLANK(DaqBook_RAW_Data!J171),"",DaqBook_RAW_Data!J171)</f>
        <v/>
      </c>
      <c r="L181" s="167" t="str">
        <f>IF(ISBLANK(DaqBook_RAW_Data!K171),"",DaqBook_RAW_Data!K171)</f>
        <v/>
      </c>
      <c r="M181" s="167" t="str">
        <f>IF(ISBLANK(DaqBook_RAW_Data!L171),"",DaqBook_RAW_Data!L171)</f>
        <v/>
      </c>
      <c r="N181" s="167" t="str">
        <f>IF(ISBLANK(DaqBook_RAW_Data!M171),"",DaqBook_RAW_Data!M171)</f>
        <v/>
      </c>
      <c r="O181" s="167" t="str">
        <f>IF(ISBLANK(DaqBook_RAW_Data!N171),"",DaqBook_RAW_Data!N171)</f>
        <v/>
      </c>
      <c r="P181" s="167" t="str">
        <f>IF(ISBLANK(DaqBook_RAW_Data!O171),"",DaqBook_RAW_Data!O171)</f>
        <v/>
      </c>
    </row>
    <row r="182" spans="1:16" x14ac:dyDescent="0.2">
      <c r="A182" s="58" t="e">
        <f t="shared" si="2"/>
        <v>#VALUE!</v>
      </c>
      <c r="B182" s="144" t="str">
        <f>IF(ISBLANK(DaqBook_RAW_Data!A172),"",TIMEVALUE(DaqBook_RAW_Data!A172))</f>
        <v/>
      </c>
      <c r="C182" s="167" t="str">
        <f>IF(ISBLANK(DaqBook_RAW_Data!B172),"",DaqBook_RAW_Data!B172)</f>
        <v/>
      </c>
      <c r="D182" s="167" t="str">
        <f>IF(ISBLANK(DaqBook_RAW_Data!C172),"",DaqBook_RAW_Data!C172)</f>
        <v/>
      </c>
      <c r="E182" s="167" t="str">
        <f>IF(ISBLANK(DaqBook_RAW_Data!D172),"",DaqBook_RAW_Data!D172)</f>
        <v/>
      </c>
      <c r="F182" s="167" t="str">
        <f>IF(ISBLANK(DaqBook_RAW_Data!E172),"",DaqBook_RAW_Data!E172)</f>
        <v/>
      </c>
      <c r="G182" s="167" t="str">
        <f>IF(ISBLANK(DaqBook_RAW_Data!F172),"",DaqBook_RAW_Data!F172)</f>
        <v/>
      </c>
      <c r="H182" s="167" t="str">
        <f>IF(ISBLANK(DaqBook_RAW_Data!G172),"",DaqBook_RAW_Data!G172)</f>
        <v/>
      </c>
      <c r="I182" s="167" t="str">
        <f>IF(ISBLANK(DaqBook_RAW_Data!H172),"",DaqBook_RAW_Data!H172)</f>
        <v/>
      </c>
      <c r="J182" s="167" t="str">
        <f>IF(ISBLANK(DaqBook_RAW_Data!I172),"",DaqBook_RAW_Data!I172)</f>
        <v/>
      </c>
      <c r="K182" s="167" t="str">
        <f>IF(ISBLANK(DaqBook_RAW_Data!J172),"",DaqBook_RAW_Data!J172)</f>
        <v/>
      </c>
      <c r="L182" s="167" t="str">
        <f>IF(ISBLANK(DaqBook_RAW_Data!K172),"",DaqBook_RAW_Data!K172)</f>
        <v/>
      </c>
      <c r="M182" s="167" t="str">
        <f>IF(ISBLANK(DaqBook_RAW_Data!L172),"",DaqBook_RAW_Data!L172)</f>
        <v/>
      </c>
      <c r="N182" s="167" t="str">
        <f>IF(ISBLANK(DaqBook_RAW_Data!M172),"",DaqBook_RAW_Data!M172)</f>
        <v/>
      </c>
      <c r="O182" s="167" t="str">
        <f>IF(ISBLANK(DaqBook_RAW_Data!N172),"",DaqBook_RAW_Data!N172)</f>
        <v/>
      </c>
      <c r="P182" s="167" t="str">
        <f>IF(ISBLANK(DaqBook_RAW_Data!O172),"",DaqBook_RAW_Data!O172)</f>
        <v/>
      </c>
    </row>
    <row r="183" spans="1:16" x14ac:dyDescent="0.2">
      <c r="A183" s="58" t="e">
        <f t="shared" si="2"/>
        <v>#VALUE!</v>
      </c>
      <c r="B183" s="144" t="str">
        <f>IF(ISBLANK(DaqBook_RAW_Data!A173),"",TIMEVALUE(DaqBook_RAW_Data!A173))</f>
        <v/>
      </c>
      <c r="C183" s="167" t="str">
        <f>IF(ISBLANK(DaqBook_RAW_Data!B173),"",DaqBook_RAW_Data!B173)</f>
        <v/>
      </c>
      <c r="D183" s="167" t="str">
        <f>IF(ISBLANK(DaqBook_RAW_Data!C173),"",DaqBook_RAW_Data!C173)</f>
        <v/>
      </c>
      <c r="E183" s="167" t="str">
        <f>IF(ISBLANK(DaqBook_RAW_Data!D173),"",DaqBook_RAW_Data!D173)</f>
        <v/>
      </c>
      <c r="F183" s="167" t="str">
        <f>IF(ISBLANK(DaqBook_RAW_Data!E173),"",DaqBook_RAW_Data!E173)</f>
        <v/>
      </c>
      <c r="G183" s="167" t="str">
        <f>IF(ISBLANK(DaqBook_RAW_Data!F173),"",DaqBook_RAW_Data!F173)</f>
        <v/>
      </c>
      <c r="H183" s="167" t="str">
        <f>IF(ISBLANK(DaqBook_RAW_Data!G173),"",DaqBook_RAW_Data!G173)</f>
        <v/>
      </c>
      <c r="I183" s="167" t="str">
        <f>IF(ISBLANK(DaqBook_RAW_Data!H173),"",DaqBook_RAW_Data!H173)</f>
        <v/>
      </c>
      <c r="J183" s="167" t="str">
        <f>IF(ISBLANK(DaqBook_RAW_Data!I173),"",DaqBook_RAW_Data!I173)</f>
        <v/>
      </c>
      <c r="K183" s="167" t="str">
        <f>IF(ISBLANK(DaqBook_RAW_Data!J173),"",DaqBook_RAW_Data!J173)</f>
        <v/>
      </c>
      <c r="L183" s="167" t="str">
        <f>IF(ISBLANK(DaqBook_RAW_Data!K173),"",DaqBook_RAW_Data!K173)</f>
        <v/>
      </c>
      <c r="M183" s="167" t="str">
        <f>IF(ISBLANK(DaqBook_RAW_Data!L173),"",DaqBook_RAW_Data!L173)</f>
        <v/>
      </c>
      <c r="N183" s="167" t="str">
        <f>IF(ISBLANK(DaqBook_RAW_Data!M173),"",DaqBook_RAW_Data!M173)</f>
        <v/>
      </c>
      <c r="O183" s="167" t="str">
        <f>IF(ISBLANK(DaqBook_RAW_Data!N173),"",DaqBook_RAW_Data!N173)</f>
        <v/>
      </c>
      <c r="P183" s="167" t="str">
        <f>IF(ISBLANK(DaqBook_RAW_Data!O173),"",DaqBook_RAW_Data!O173)</f>
        <v/>
      </c>
    </row>
    <row r="184" spans="1:16" x14ac:dyDescent="0.2">
      <c r="A184" s="58" t="e">
        <f t="shared" si="2"/>
        <v>#VALUE!</v>
      </c>
      <c r="B184" s="144" t="str">
        <f>IF(ISBLANK(DaqBook_RAW_Data!A174),"",TIMEVALUE(DaqBook_RAW_Data!A174))</f>
        <v/>
      </c>
      <c r="C184" s="167" t="str">
        <f>IF(ISBLANK(DaqBook_RAW_Data!B174),"",DaqBook_RAW_Data!B174)</f>
        <v/>
      </c>
      <c r="D184" s="167" t="str">
        <f>IF(ISBLANK(DaqBook_RAW_Data!C174),"",DaqBook_RAW_Data!C174)</f>
        <v/>
      </c>
      <c r="E184" s="167" t="str">
        <f>IF(ISBLANK(DaqBook_RAW_Data!D174),"",DaqBook_RAW_Data!D174)</f>
        <v/>
      </c>
      <c r="F184" s="167" t="str">
        <f>IF(ISBLANK(DaqBook_RAW_Data!E174),"",DaqBook_RAW_Data!E174)</f>
        <v/>
      </c>
      <c r="G184" s="167" t="str">
        <f>IF(ISBLANK(DaqBook_RAW_Data!F174),"",DaqBook_RAW_Data!F174)</f>
        <v/>
      </c>
      <c r="H184" s="167" t="str">
        <f>IF(ISBLANK(DaqBook_RAW_Data!G174),"",DaqBook_RAW_Data!G174)</f>
        <v/>
      </c>
      <c r="I184" s="167" t="str">
        <f>IF(ISBLANK(DaqBook_RAW_Data!H174),"",DaqBook_RAW_Data!H174)</f>
        <v/>
      </c>
      <c r="J184" s="167" t="str">
        <f>IF(ISBLANK(DaqBook_RAW_Data!I174),"",DaqBook_RAW_Data!I174)</f>
        <v/>
      </c>
      <c r="K184" s="167" t="str">
        <f>IF(ISBLANK(DaqBook_RAW_Data!J174),"",DaqBook_RAW_Data!J174)</f>
        <v/>
      </c>
      <c r="L184" s="167" t="str">
        <f>IF(ISBLANK(DaqBook_RAW_Data!K174),"",DaqBook_RAW_Data!K174)</f>
        <v/>
      </c>
      <c r="M184" s="167" t="str">
        <f>IF(ISBLANK(DaqBook_RAW_Data!L174),"",DaqBook_RAW_Data!L174)</f>
        <v/>
      </c>
      <c r="N184" s="167" t="str">
        <f>IF(ISBLANK(DaqBook_RAW_Data!M174),"",DaqBook_RAW_Data!M174)</f>
        <v/>
      </c>
      <c r="O184" s="167" t="str">
        <f>IF(ISBLANK(DaqBook_RAW_Data!N174),"",DaqBook_RAW_Data!N174)</f>
        <v/>
      </c>
      <c r="P184" s="167" t="str">
        <f>IF(ISBLANK(DaqBook_RAW_Data!O174),"",DaqBook_RAW_Data!O174)</f>
        <v/>
      </c>
    </row>
    <row r="185" spans="1:16" x14ac:dyDescent="0.2">
      <c r="A185" s="58" t="e">
        <f t="shared" si="2"/>
        <v>#VALUE!</v>
      </c>
      <c r="B185" s="144" t="str">
        <f>IF(ISBLANK(DaqBook_RAW_Data!A175),"",TIMEVALUE(DaqBook_RAW_Data!A175))</f>
        <v/>
      </c>
      <c r="C185" s="167" t="str">
        <f>IF(ISBLANK(DaqBook_RAW_Data!B175),"",DaqBook_RAW_Data!B175)</f>
        <v/>
      </c>
      <c r="D185" s="167" t="str">
        <f>IF(ISBLANK(DaqBook_RAW_Data!C175),"",DaqBook_RAW_Data!C175)</f>
        <v/>
      </c>
      <c r="E185" s="167" t="str">
        <f>IF(ISBLANK(DaqBook_RAW_Data!D175),"",DaqBook_RAW_Data!D175)</f>
        <v/>
      </c>
      <c r="F185" s="167" t="str">
        <f>IF(ISBLANK(DaqBook_RAW_Data!E175),"",DaqBook_RAW_Data!E175)</f>
        <v/>
      </c>
      <c r="G185" s="167" t="str">
        <f>IF(ISBLANK(DaqBook_RAW_Data!F175),"",DaqBook_RAW_Data!F175)</f>
        <v/>
      </c>
      <c r="H185" s="167" t="str">
        <f>IF(ISBLANK(DaqBook_RAW_Data!G175),"",DaqBook_RAW_Data!G175)</f>
        <v/>
      </c>
      <c r="I185" s="167" t="str">
        <f>IF(ISBLANK(DaqBook_RAW_Data!H175),"",DaqBook_RAW_Data!H175)</f>
        <v/>
      </c>
      <c r="J185" s="167" t="str">
        <f>IF(ISBLANK(DaqBook_RAW_Data!I175),"",DaqBook_RAW_Data!I175)</f>
        <v/>
      </c>
      <c r="K185" s="167" t="str">
        <f>IF(ISBLANK(DaqBook_RAW_Data!J175),"",DaqBook_RAW_Data!J175)</f>
        <v/>
      </c>
      <c r="L185" s="167" t="str">
        <f>IF(ISBLANK(DaqBook_RAW_Data!K175),"",DaqBook_RAW_Data!K175)</f>
        <v/>
      </c>
      <c r="M185" s="167" t="str">
        <f>IF(ISBLANK(DaqBook_RAW_Data!L175),"",DaqBook_RAW_Data!L175)</f>
        <v/>
      </c>
      <c r="N185" s="167" t="str">
        <f>IF(ISBLANK(DaqBook_RAW_Data!M175),"",DaqBook_RAW_Data!M175)</f>
        <v/>
      </c>
      <c r="O185" s="167" t="str">
        <f>IF(ISBLANK(DaqBook_RAW_Data!N175),"",DaqBook_RAW_Data!N175)</f>
        <v/>
      </c>
      <c r="P185" s="167" t="str">
        <f>IF(ISBLANK(DaqBook_RAW_Data!O175),"",DaqBook_RAW_Data!O175)</f>
        <v/>
      </c>
    </row>
    <row r="186" spans="1:16" x14ac:dyDescent="0.2">
      <c r="A186" s="58" t="e">
        <f t="shared" si="2"/>
        <v>#VALUE!</v>
      </c>
      <c r="B186" s="144" t="str">
        <f>IF(ISBLANK(DaqBook_RAW_Data!A176),"",TIMEVALUE(DaqBook_RAW_Data!A176))</f>
        <v/>
      </c>
      <c r="C186" s="167" t="str">
        <f>IF(ISBLANK(DaqBook_RAW_Data!B176),"",DaqBook_RAW_Data!B176)</f>
        <v/>
      </c>
      <c r="D186" s="167" t="str">
        <f>IF(ISBLANK(DaqBook_RAW_Data!C176),"",DaqBook_RAW_Data!C176)</f>
        <v/>
      </c>
      <c r="E186" s="167" t="str">
        <f>IF(ISBLANK(DaqBook_RAW_Data!D176),"",DaqBook_RAW_Data!D176)</f>
        <v/>
      </c>
      <c r="F186" s="167" t="str">
        <f>IF(ISBLANK(DaqBook_RAW_Data!E176),"",DaqBook_RAW_Data!E176)</f>
        <v/>
      </c>
      <c r="G186" s="167" t="str">
        <f>IF(ISBLANK(DaqBook_RAW_Data!F176),"",DaqBook_RAW_Data!F176)</f>
        <v/>
      </c>
      <c r="H186" s="167" t="str">
        <f>IF(ISBLANK(DaqBook_RAW_Data!G176),"",DaqBook_RAW_Data!G176)</f>
        <v/>
      </c>
      <c r="I186" s="167" t="str">
        <f>IF(ISBLANK(DaqBook_RAW_Data!H176),"",DaqBook_RAW_Data!H176)</f>
        <v/>
      </c>
      <c r="J186" s="167" t="str">
        <f>IF(ISBLANK(DaqBook_RAW_Data!I176),"",DaqBook_RAW_Data!I176)</f>
        <v/>
      </c>
      <c r="K186" s="167" t="str">
        <f>IF(ISBLANK(DaqBook_RAW_Data!J176),"",DaqBook_RAW_Data!J176)</f>
        <v/>
      </c>
      <c r="L186" s="167" t="str">
        <f>IF(ISBLANK(DaqBook_RAW_Data!K176),"",DaqBook_RAW_Data!K176)</f>
        <v/>
      </c>
      <c r="M186" s="167" t="str">
        <f>IF(ISBLANK(DaqBook_RAW_Data!L176),"",DaqBook_RAW_Data!L176)</f>
        <v/>
      </c>
      <c r="N186" s="167" t="str">
        <f>IF(ISBLANK(DaqBook_RAW_Data!M176),"",DaqBook_RAW_Data!M176)</f>
        <v/>
      </c>
      <c r="O186" s="167" t="str">
        <f>IF(ISBLANK(DaqBook_RAW_Data!N176),"",DaqBook_RAW_Data!N176)</f>
        <v/>
      </c>
      <c r="P186" s="167" t="str">
        <f>IF(ISBLANK(DaqBook_RAW_Data!O176),"",DaqBook_RAW_Data!O176)</f>
        <v/>
      </c>
    </row>
    <row r="187" spans="1:16" x14ac:dyDescent="0.2">
      <c r="A187" s="58" t="e">
        <f t="shared" si="2"/>
        <v>#VALUE!</v>
      </c>
      <c r="B187" s="144" t="str">
        <f>IF(ISBLANK(DaqBook_RAW_Data!A177),"",TIMEVALUE(DaqBook_RAW_Data!A177))</f>
        <v/>
      </c>
      <c r="C187" s="167" t="str">
        <f>IF(ISBLANK(DaqBook_RAW_Data!B177),"",DaqBook_RAW_Data!B177)</f>
        <v/>
      </c>
      <c r="D187" s="167" t="str">
        <f>IF(ISBLANK(DaqBook_RAW_Data!C177),"",DaqBook_RAW_Data!C177)</f>
        <v/>
      </c>
      <c r="E187" s="167" t="str">
        <f>IF(ISBLANK(DaqBook_RAW_Data!D177),"",DaqBook_RAW_Data!D177)</f>
        <v/>
      </c>
      <c r="F187" s="167" t="str">
        <f>IF(ISBLANK(DaqBook_RAW_Data!E177),"",DaqBook_RAW_Data!E177)</f>
        <v/>
      </c>
      <c r="G187" s="167" t="str">
        <f>IF(ISBLANK(DaqBook_RAW_Data!F177),"",DaqBook_RAW_Data!F177)</f>
        <v/>
      </c>
      <c r="H187" s="167" t="str">
        <f>IF(ISBLANK(DaqBook_RAW_Data!G177),"",DaqBook_RAW_Data!G177)</f>
        <v/>
      </c>
      <c r="I187" s="167" t="str">
        <f>IF(ISBLANK(DaqBook_RAW_Data!H177),"",DaqBook_RAW_Data!H177)</f>
        <v/>
      </c>
      <c r="J187" s="167" t="str">
        <f>IF(ISBLANK(DaqBook_RAW_Data!I177),"",DaqBook_RAW_Data!I177)</f>
        <v/>
      </c>
      <c r="K187" s="167" t="str">
        <f>IF(ISBLANK(DaqBook_RAW_Data!J177),"",DaqBook_RAW_Data!J177)</f>
        <v/>
      </c>
      <c r="L187" s="167" t="str">
        <f>IF(ISBLANK(DaqBook_RAW_Data!K177),"",DaqBook_RAW_Data!K177)</f>
        <v/>
      </c>
      <c r="M187" s="167" t="str">
        <f>IF(ISBLANK(DaqBook_RAW_Data!L177),"",DaqBook_RAW_Data!L177)</f>
        <v/>
      </c>
      <c r="N187" s="167" t="str">
        <f>IF(ISBLANK(DaqBook_RAW_Data!M177),"",DaqBook_RAW_Data!M177)</f>
        <v/>
      </c>
      <c r="O187" s="167" t="str">
        <f>IF(ISBLANK(DaqBook_RAW_Data!N177),"",DaqBook_RAW_Data!N177)</f>
        <v/>
      </c>
      <c r="P187" s="167" t="str">
        <f>IF(ISBLANK(DaqBook_RAW_Data!O177),"",DaqBook_RAW_Data!O177)</f>
        <v/>
      </c>
    </row>
    <row r="188" spans="1:16" x14ac:dyDescent="0.2">
      <c r="A188" s="58" t="e">
        <f t="shared" si="2"/>
        <v>#VALUE!</v>
      </c>
      <c r="B188" s="144" t="str">
        <f>IF(ISBLANK(DaqBook_RAW_Data!A178),"",TIMEVALUE(DaqBook_RAW_Data!A178))</f>
        <v/>
      </c>
      <c r="C188" s="167" t="str">
        <f>IF(ISBLANK(DaqBook_RAW_Data!B178),"",DaqBook_RAW_Data!B178)</f>
        <v/>
      </c>
      <c r="D188" s="167" t="str">
        <f>IF(ISBLANK(DaqBook_RAW_Data!C178),"",DaqBook_RAW_Data!C178)</f>
        <v/>
      </c>
      <c r="E188" s="167" t="str">
        <f>IF(ISBLANK(DaqBook_RAW_Data!D178),"",DaqBook_RAW_Data!D178)</f>
        <v/>
      </c>
      <c r="F188" s="167" t="str">
        <f>IF(ISBLANK(DaqBook_RAW_Data!E178),"",DaqBook_RAW_Data!E178)</f>
        <v/>
      </c>
      <c r="G188" s="167" t="str">
        <f>IF(ISBLANK(DaqBook_RAW_Data!F178),"",DaqBook_RAW_Data!F178)</f>
        <v/>
      </c>
      <c r="H188" s="167" t="str">
        <f>IF(ISBLANK(DaqBook_RAW_Data!G178),"",DaqBook_RAW_Data!G178)</f>
        <v/>
      </c>
      <c r="I188" s="167" t="str">
        <f>IF(ISBLANK(DaqBook_RAW_Data!H178),"",DaqBook_RAW_Data!H178)</f>
        <v/>
      </c>
      <c r="J188" s="167" t="str">
        <f>IF(ISBLANK(DaqBook_RAW_Data!I178),"",DaqBook_RAW_Data!I178)</f>
        <v/>
      </c>
      <c r="K188" s="167" t="str">
        <f>IF(ISBLANK(DaqBook_RAW_Data!J178),"",DaqBook_RAW_Data!J178)</f>
        <v/>
      </c>
      <c r="L188" s="167" t="str">
        <f>IF(ISBLANK(DaqBook_RAW_Data!K178),"",DaqBook_RAW_Data!K178)</f>
        <v/>
      </c>
      <c r="M188" s="167" t="str">
        <f>IF(ISBLANK(DaqBook_RAW_Data!L178),"",DaqBook_RAW_Data!L178)</f>
        <v/>
      </c>
      <c r="N188" s="167" t="str">
        <f>IF(ISBLANK(DaqBook_RAW_Data!M178),"",DaqBook_RAW_Data!M178)</f>
        <v/>
      </c>
      <c r="O188" s="167" t="str">
        <f>IF(ISBLANK(DaqBook_RAW_Data!N178),"",DaqBook_RAW_Data!N178)</f>
        <v/>
      </c>
      <c r="P188" s="167" t="str">
        <f>IF(ISBLANK(DaqBook_RAW_Data!O178),"",DaqBook_RAW_Data!O178)</f>
        <v/>
      </c>
    </row>
    <row r="189" spans="1:16" x14ac:dyDescent="0.2">
      <c r="A189" s="58" t="e">
        <f t="shared" si="2"/>
        <v>#VALUE!</v>
      </c>
      <c r="B189" s="144" t="str">
        <f>IF(ISBLANK(DaqBook_RAW_Data!A179),"",TIMEVALUE(DaqBook_RAW_Data!A179))</f>
        <v/>
      </c>
      <c r="C189" s="167" t="str">
        <f>IF(ISBLANK(DaqBook_RAW_Data!B179),"",DaqBook_RAW_Data!B179)</f>
        <v/>
      </c>
      <c r="D189" s="167" t="str">
        <f>IF(ISBLANK(DaqBook_RAW_Data!C179),"",DaqBook_RAW_Data!C179)</f>
        <v/>
      </c>
      <c r="E189" s="167" t="str">
        <f>IF(ISBLANK(DaqBook_RAW_Data!D179),"",DaqBook_RAW_Data!D179)</f>
        <v/>
      </c>
      <c r="F189" s="167" t="str">
        <f>IF(ISBLANK(DaqBook_RAW_Data!E179),"",DaqBook_RAW_Data!E179)</f>
        <v/>
      </c>
      <c r="G189" s="167" t="str">
        <f>IF(ISBLANK(DaqBook_RAW_Data!F179),"",DaqBook_RAW_Data!F179)</f>
        <v/>
      </c>
      <c r="H189" s="167" t="str">
        <f>IF(ISBLANK(DaqBook_RAW_Data!G179),"",DaqBook_RAW_Data!G179)</f>
        <v/>
      </c>
      <c r="I189" s="167" t="str">
        <f>IF(ISBLANK(DaqBook_RAW_Data!H179),"",DaqBook_RAW_Data!H179)</f>
        <v/>
      </c>
      <c r="J189" s="167" t="str">
        <f>IF(ISBLANK(DaqBook_RAW_Data!I179),"",DaqBook_RAW_Data!I179)</f>
        <v/>
      </c>
      <c r="K189" s="167" t="str">
        <f>IF(ISBLANK(DaqBook_RAW_Data!J179),"",DaqBook_RAW_Data!J179)</f>
        <v/>
      </c>
      <c r="L189" s="167" t="str">
        <f>IF(ISBLANK(DaqBook_RAW_Data!K179),"",DaqBook_RAW_Data!K179)</f>
        <v/>
      </c>
      <c r="M189" s="167" t="str">
        <f>IF(ISBLANK(DaqBook_RAW_Data!L179),"",DaqBook_RAW_Data!L179)</f>
        <v/>
      </c>
      <c r="N189" s="167" t="str">
        <f>IF(ISBLANK(DaqBook_RAW_Data!M179),"",DaqBook_RAW_Data!M179)</f>
        <v/>
      </c>
      <c r="O189" s="167" t="str">
        <f>IF(ISBLANK(DaqBook_RAW_Data!N179),"",DaqBook_RAW_Data!N179)</f>
        <v/>
      </c>
      <c r="P189" s="167" t="str">
        <f>IF(ISBLANK(DaqBook_RAW_Data!O179),"",DaqBook_RAW_Data!O179)</f>
        <v/>
      </c>
    </row>
    <row r="190" spans="1:16" x14ac:dyDescent="0.2">
      <c r="A190" s="58" t="e">
        <f t="shared" si="2"/>
        <v>#VALUE!</v>
      </c>
      <c r="B190" s="144" t="str">
        <f>IF(ISBLANK(DaqBook_RAW_Data!A180),"",TIMEVALUE(DaqBook_RAW_Data!A180))</f>
        <v/>
      </c>
      <c r="C190" s="167" t="str">
        <f>IF(ISBLANK(DaqBook_RAW_Data!B180),"",DaqBook_RAW_Data!B180)</f>
        <v/>
      </c>
      <c r="D190" s="167" t="str">
        <f>IF(ISBLANK(DaqBook_RAW_Data!C180),"",DaqBook_RAW_Data!C180)</f>
        <v/>
      </c>
      <c r="E190" s="167" t="str">
        <f>IF(ISBLANK(DaqBook_RAW_Data!D180),"",DaqBook_RAW_Data!D180)</f>
        <v/>
      </c>
      <c r="F190" s="167" t="str">
        <f>IF(ISBLANK(DaqBook_RAW_Data!E180),"",DaqBook_RAW_Data!E180)</f>
        <v/>
      </c>
      <c r="G190" s="167" t="str">
        <f>IF(ISBLANK(DaqBook_RAW_Data!F180),"",DaqBook_RAW_Data!F180)</f>
        <v/>
      </c>
      <c r="H190" s="167" t="str">
        <f>IF(ISBLANK(DaqBook_RAW_Data!G180),"",DaqBook_RAW_Data!G180)</f>
        <v/>
      </c>
      <c r="I190" s="167" t="str">
        <f>IF(ISBLANK(DaqBook_RAW_Data!H180),"",DaqBook_RAW_Data!H180)</f>
        <v/>
      </c>
      <c r="J190" s="167" t="str">
        <f>IF(ISBLANK(DaqBook_RAW_Data!I180),"",DaqBook_RAW_Data!I180)</f>
        <v/>
      </c>
      <c r="K190" s="167" t="str">
        <f>IF(ISBLANK(DaqBook_RAW_Data!J180),"",DaqBook_RAW_Data!J180)</f>
        <v/>
      </c>
      <c r="L190" s="167" t="str">
        <f>IF(ISBLANK(DaqBook_RAW_Data!K180),"",DaqBook_RAW_Data!K180)</f>
        <v/>
      </c>
      <c r="M190" s="167" t="str">
        <f>IF(ISBLANK(DaqBook_RAW_Data!L180),"",DaqBook_RAW_Data!L180)</f>
        <v/>
      </c>
      <c r="N190" s="167" t="str">
        <f>IF(ISBLANK(DaqBook_RAW_Data!M180),"",DaqBook_RAW_Data!M180)</f>
        <v/>
      </c>
      <c r="O190" s="167" t="str">
        <f>IF(ISBLANK(DaqBook_RAW_Data!N180),"",DaqBook_RAW_Data!N180)</f>
        <v/>
      </c>
      <c r="P190" s="167" t="str">
        <f>IF(ISBLANK(DaqBook_RAW_Data!O180),"",DaqBook_RAW_Data!O180)</f>
        <v/>
      </c>
    </row>
    <row r="191" spans="1:16" x14ac:dyDescent="0.2">
      <c r="A191" s="58" t="e">
        <f t="shared" si="2"/>
        <v>#VALUE!</v>
      </c>
      <c r="B191" s="144" t="str">
        <f>IF(ISBLANK(DaqBook_RAW_Data!A181),"",TIMEVALUE(DaqBook_RAW_Data!A181))</f>
        <v/>
      </c>
      <c r="C191" s="167" t="str">
        <f>IF(ISBLANK(DaqBook_RAW_Data!B181),"",DaqBook_RAW_Data!B181)</f>
        <v/>
      </c>
      <c r="D191" s="167" t="str">
        <f>IF(ISBLANK(DaqBook_RAW_Data!C181),"",DaqBook_RAW_Data!C181)</f>
        <v/>
      </c>
      <c r="E191" s="167" t="str">
        <f>IF(ISBLANK(DaqBook_RAW_Data!D181),"",DaqBook_RAW_Data!D181)</f>
        <v/>
      </c>
      <c r="F191" s="167" t="str">
        <f>IF(ISBLANK(DaqBook_RAW_Data!E181),"",DaqBook_RAW_Data!E181)</f>
        <v/>
      </c>
      <c r="G191" s="167" t="str">
        <f>IF(ISBLANK(DaqBook_RAW_Data!F181),"",DaqBook_RAW_Data!F181)</f>
        <v/>
      </c>
      <c r="H191" s="167" t="str">
        <f>IF(ISBLANK(DaqBook_RAW_Data!G181),"",DaqBook_RAW_Data!G181)</f>
        <v/>
      </c>
      <c r="I191" s="167" t="str">
        <f>IF(ISBLANK(DaqBook_RAW_Data!H181),"",DaqBook_RAW_Data!H181)</f>
        <v/>
      </c>
      <c r="J191" s="167" t="str">
        <f>IF(ISBLANK(DaqBook_RAW_Data!I181),"",DaqBook_RAW_Data!I181)</f>
        <v/>
      </c>
      <c r="K191" s="167" t="str">
        <f>IF(ISBLANK(DaqBook_RAW_Data!J181),"",DaqBook_RAW_Data!J181)</f>
        <v/>
      </c>
      <c r="L191" s="167" t="str">
        <f>IF(ISBLANK(DaqBook_RAW_Data!K181),"",DaqBook_RAW_Data!K181)</f>
        <v/>
      </c>
      <c r="M191" s="167" t="str">
        <f>IF(ISBLANK(DaqBook_RAW_Data!L181),"",DaqBook_RAW_Data!L181)</f>
        <v/>
      </c>
      <c r="N191" s="167" t="str">
        <f>IF(ISBLANK(DaqBook_RAW_Data!M181),"",DaqBook_RAW_Data!M181)</f>
        <v/>
      </c>
      <c r="O191" s="167" t="str">
        <f>IF(ISBLANK(DaqBook_RAW_Data!N181),"",DaqBook_RAW_Data!N181)</f>
        <v/>
      </c>
      <c r="P191" s="167" t="str">
        <f>IF(ISBLANK(DaqBook_RAW_Data!O181),"",DaqBook_RAW_Data!O181)</f>
        <v/>
      </c>
    </row>
    <row r="192" spans="1:16" x14ac:dyDescent="0.2">
      <c r="A192" s="58" t="e">
        <f t="shared" si="2"/>
        <v>#VALUE!</v>
      </c>
      <c r="B192" s="144" t="str">
        <f>IF(ISBLANK(DaqBook_RAW_Data!A182),"",TIMEVALUE(DaqBook_RAW_Data!A182))</f>
        <v/>
      </c>
      <c r="C192" s="167" t="str">
        <f>IF(ISBLANK(DaqBook_RAW_Data!B182),"",DaqBook_RAW_Data!B182)</f>
        <v/>
      </c>
      <c r="D192" s="167" t="str">
        <f>IF(ISBLANK(DaqBook_RAW_Data!C182),"",DaqBook_RAW_Data!C182)</f>
        <v/>
      </c>
      <c r="E192" s="167" t="str">
        <f>IF(ISBLANK(DaqBook_RAW_Data!D182),"",DaqBook_RAW_Data!D182)</f>
        <v/>
      </c>
      <c r="F192" s="167" t="str">
        <f>IF(ISBLANK(DaqBook_RAW_Data!E182),"",DaqBook_RAW_Data!E182)</f>
        <v/>
      </c>
      <c r="G192" s="167" t="str">
        <f>IF(ISBLANK(DaqBook_RAW_Data!F182),"",DaqBook_RAW_Data!F182)</f>
        <v/>
      </c>
      <c r="H192" s="167" t="str">
        <f>IF(ISBLANK(DaqBook_RAW_Data!G182),"",DaqBook_RAW_Data!G182)</f>
        <v/>
      </c>
      <c r="I192" s="167" t="str">
        <f>IF(ISBLANK(DaqBook_RAW_Data!H182),"",DaqBook_RAW_Data!H182)</f>
        <v/>
      </c>
      <c r="J192" s="167" t="str">
        <f>IF(ISBLANK(DaqBook_RAW_Data!I182),"",DaqBook_RAW_Data!I182)</f>
        <v/>
      </c>
      <c r="K192" s="167" t="str">
        <f>IF(ISBLANK(DaqBook_RAW_Data!J182),"",DaqBook_RAW_Data!J182)</f>
        <v/>
      </c>
      <c r="L192" s="167" t="str">
        <f>IF(ISBLANK(DaqBook_RAW_Data!K182),"",DaqBook_RAW_Data!K182)</f>
        <v/>
      </c>
      <c r="M192" s="167" t="str">
        <f>IF(ISBLANK(DaqBook_RAW_Data!L182),"",DaqBook_RAW_Data!L182)</f>
        <v/>
      </c>
      <c r="N192" s="167" t="str">
        <f>IF(ISBLANK(DaqBook_RAW_Data!M182),"",DaqBook_RAW_Data!M182)</f>
        <v/>
      </c>
      <c r="O192" s="167" t="str">
        <f>IF(ISBLANK(DaqBook_RAW_Data!N182),"",DaqBook_RAW_Data!N182)</f>
        <v/>
      </c>
      <c r="P192" s="167" t="str">
        <f>IF(ISBLANK(DaqBook_RAW_Data!O182),"",DaqBook_RAW_Data!O182)</f>
        <v/>
      </c>
    </row>
    <row r="193" spans="1:16" x14ac:dyDescent="0.2">
      <c r="A193" s="58" t="e">
        <f t="shared" si="2"/>
        <v>#VALUE!</v>
      </c>
      <c r="B193" s="144" t="str">
        <f>IF(ISBLANK(DaqBook_RAW_Data!A183),"",TIMEVALUE(DaqBook_RAW_Data!A183))</f>
        <v/>
      </c>
      <c r="C193" s="167" t="str">
        <f>IF(ISBLANK(DaqBook_RAW_Data!B183),"",DaqBook_RAW_Data!B183)</f>
        <v/>
      </c>
      <c r="D193" s="167" t="str">
        <f>IF(ISBLANK(DaqBook_RAW_Data!C183),"",DaqBook_RAW_Data!C183)</f>
        <v/>
      </c>
      <c r="E193" s="167" t="str">
        <f>IF(ISBLANK(DaqBook_RAW_Data!D183),"",DaqBook_RAW_Data!D183)</f>
        <v/>
      </c>
      <c r="F193" s="167" t="str">
        <f>IF(ISBLANK(DaqBook_RAW_Data!E183),"",DaqBook_RAW_Data!E183)</f>
        <v/>
      </c>
      <c r="G193" s="167" t="str">
        <f>IF(ISBLANK(DaqBook_RAW_Data!F183),"",DaqBook_RAW_Data!F183)</f>
        <v/>
      </c>
      <c r="H193" s="167" t="str">
        <f>IF(ISBLANK(DaqBook_RAW_Data!G183),"",DaqBook_RAW_Data!G183)</f>
        <v/>
      </c>
      <c r="I193" s="167" t="str">
        <f>IF(ISBLANK(DaqBook_RAW_Data!H183),"",DaqBook_RAW_Data!H183)</f>
        <v/>
      </c>
      <c r="J193" s="167" t="str">
        <f>IF(ISBLANK(DaqBook_RAW_Data!I183),"",DaqBook_RAW_Data!I183)</f>
        <v/>
      </c>
      <c r="K193" s="167" t="str">
        <f>IF(ISBLANK(DaqBook_RAW_Data!J183),"",DaqBook_RAW_Data!J183)</f>
        <v/>
      </c>
      <c r="L193" s="167" t="str">
        <f>IF(ISBLANK(DaqBook_RAW_Data!K183),"",DaqBook_RAW_Data!K183)</f>
        <v/>
      </c>
      <c r="M193" s="167" t="str">
        <f>IF(ISBLANK(DaqBook_RAW_Data!L183),"",DaqBook_RAW_Data!L183)</f>
        <v/>
      </c>
      <c r="N193" s="167" t="str">
        <f>IF(ISBLANK(DaqBook_RAW_Data!M183),"",DaqBook_RAW_Data!M183)</f>
        <v/>
      </c>
      <c r="O193" s="167" t="str">
        <f>IF(ISBLANK(DaqBook_RAW_Data!N183),"",DaqBook_RAW_Data!N183)</f>
        <v/>
      </c>
      <c r="P193" s="167" t="str">
        <f>IF(ISBLANK(DaqBook_RAW_Data!O183),"",DaqBook_RAW_Data!O183)</f>
        <v/>
      </c>
    </row>
    <row r="194" spans="1:16" x14ac:dyDescent="0.2">
      <c r="A194" s="58" t="e">
        <f t="shared" si="2"/>
        <v>#VALUE!</v>
      </c>
      <c r="B194" s="144" t="str">
        <f>IF(ISBLANK(DaqBook_RAW_Data!A184),"",TIMEVALUE(DaqBook_RAW_Data!A184))</f>
        <v/>
      </c>
      <c r="C194" s="167" t="str">
        <f>IF(ISBLANK(DaqBook_RAW_Data!B184),"",DaqBook_RAW_Data!B184)</f>
        <v/>
      </c>
      <c r="D194" s="167" t="str">
        <f>IF(ISBLANK(DaqBook_RAW_Data!C184),"",DaqBook_RAW_Data!C184)</f>
        <v/>
      </c>
      <c r="E194" s="167" t="str">
        <f>IF(ISBLANK(DaqBook_RAW_Data!D184),"",DaqBook_RAW_Data!D184)</f>
        <v/>
      </c>
      <c r="F194" s="167" t="str">
        <f>IF(ISBLANK(DaqBook_RAW_Data!E184),"",DaqBook_RAW_Data!E184)</f>
        <v/>
      </c>
      <c r="G194" s="167" t="str">
        <f>IF(ISBLANK(DaqBook_RAW_Data!F184),"",DaqBook_RAW_Data!F184)</f>
        <v/>
      </c>
      <c r="H194" s="167" t="str">
        <f>IF(ISBLANK(DaqBook_RAW_Data!G184),"",DaqBook_RAW_Data!G184)</f>
        <v/>
      </c>
      <c r="I194" s="167" t="str">
        <f>IF(ISBLANK(DaqBook_RAW_Data!H184),"",DaqBook_RAW_Data!H184)</f>
        <v/>
      </c>
      <c r="J194" s="167" t="str">
        <f>IF(ISBLANK(DaqBook_RAW_Data!I184),"",DaqBook_RAW_Data!I184)</f>
        <v/>
      </c>
      <c r="K194" s="167" t="str">
        <f>IF(ISBLANK(DaqBook_RAW_Data!J184),"",DaqBook_RAW_Data!J184)</f>
        <v/>
      </c>
      <c r="L194" s="167" t="str">
        <f>IF(ISBLANK(DaqBook_RAW_Data!K184),"",DaqBook_RAW_Data!K184)</f>
        <v/>
      </c>
      <c r="M194" s="167" t="str">
        <f>IF(ISBLANK(DaqBook_RAW_Data!L184),"",DaqBook_RAW_Data!L184)</f>
        <v/>
      </c>
      <c r="N194" s="167" t="str">
        <f>IF(ISBLANK(DaqBook_RAW_Data!M184),"",DaqBook_RAW_Data!M184)</f>
        <v/>
      </c>
      <c r="O194" s="167" t="str">
        <f>IF(ISBLANK(DaqBook_RAW_Data!N184),"",DaqBook_RAW_Data!N184)</f>
        <v/>
      </c>
      <c r="P194" s="167" t="str">
        <f>IF(ISBLANK(DaqBook_RAW_Data!O184),"",DaqBook_RAW_Data!O184)</f>
        <v/>
      </c>
    </row>
    <row r="195" spans="1:16" x14ac:dyDescent="0.2">
      <c r="A195" s="58" t="e">
        <f t="shared" si="2"/>
        <v>#VALUE!</v>
      </c>
      <c r="B195" s="144" t="str">
        <f>IF(ISBLANK(DaqBook_RAW_Data!A185),"",TIMEVALUE(DaqBook_RAW_Data!A185))</f>
        <v/>
      </c>
      <c r="C195" s="167" t="str">
        <f>IF(ISBLANK(DaqBook_RAW_Data!B185),"",DaqBook_RAW_Data!B185)</f>
        <v/>
      </c>
      <c r="D195" s="167" t="str">
        <f>IF(ISBLANK(DaqBook_RAW_Data!C185),"",DaqBook_RAW_Data!C185)</f>
        <v/>
      </c>
      <c r="E195" s="167" t="str">
        <f>IF(ISBLANK(DaqBook_RAW_Data!D185),"",DaqBook_RAW_Data!D185)</f>
        <v/>
      </c>
      <c r="F195" s="167" t="str">
        <f>IF(ISBLANK(DaqBook_RAW_Data!E185),"",DaqBook_RAW_Data!E185)</f>
        <v/>
      </c>
      <c r="G195" s="167" t="str">
        <f>IF(ISBLANK(DaqBook_RAW_Data!F185),"",DaqBook_RAW_Data!F185)</f>
        <v/>
      </c>
      <c r="H195" s="167" t="str">
        <f>IF(ISBLANK(DaqBook_RAW_Data!G185),"",DaqBook_RAW_Data!G185)</f>
        <v/>
      </c>
      <c r="I195" s="167" t="str">
        <f>IF(ISBLANK(DaqBook_RAW_Data!H185),"",DaqBook_RAW_Data!H185)</f>
        <v/>
      </c>
      <c r="J195" s="167" t="str">
        <f>IF(ISBLANK(DaqBook_RAW_Data!I185),"",DaqBook_RAW_Data!I185)</f>
        <v/>
      </c>
      <c r="K195" s="167" t="str">
        <f>IF(ISBLANK(DaqBook_RAW_Data!J185),"",DaqBook_RAW_Data!J185)</f>
        <v/>
      </c>
      <c r="L195" s="167" t="str">
        <f>IF(ISBLANK(DaqBook_RAW_Data!K185),"",DaqBook_RAW_Data!K185)</f>
        <v/>
      </c>
      <c r="M195" s="167" t="str">
        <f>IF(ISBLANK(DaqBook_RAW_Data!L185),"",DaqBook_RAW_Data!L185)</f>
        <v/>
      </c>
      <c r="N195" s="167" t="str">
        <f>IF(ISBLANK(DaqBook_RAW_Data!M185),"",DaqBook_RAW_Data!M185)</f>
        <v/>
      </c>
      <c r="O195" s="167" t="str">
        <f>IF(ISBLANK(DaqBook_RAW_Data!N185),"",DaqBook_RAW_Data!N185)</f>
        <v/>
      </c>
      <c r="P195" s="167" t="str">
        <f>IF(ISBLANK(DaqBook_RAW_Data!O185),"",DaqBook_RAW_Data!O185)</f>
        <v/>
      </c>
    </row>
    <row r="196" spans="1:16" x14ac:dyDescent="0.2">
      <c r="A196" s="58" t="e">
        <f t="shared" si="2"/>
        <v>#VALUE!</v>
      </c>
      <c r="B196" s="144" t="str">
        <f>IF(ISBLANK(DaqBook_RAW_Data!A186),"",TIMEVALUE(DaqBook_RAW_Data!A186))</f>
        <v/>
      </c>
      <c r="C196" s="167" t="str">
        <f>IF(ISBLANK(DaqBook_RAW_Data!B186),"",DaqBook_RAW_Data!B186)</f>
        <v/>
      </c>
      <c r="D196" s="167" t="str">
        <f>IF(ISBLANK(DaqBook_RAW_Data!C186),"",DaqBook_RAW_Data!C186)</f>
        <v/>
      </c>
      <c r="E196" s="167" t="str">
        <f>IF(ISBLANK(DaqBook_RAW_Data!D186),"",DaqBook_RAW_Data!D186)</f>
        <v/>
      </c>
      <c r="F196" s="167" t="str">
        <f>IF(ISBLANK(DaqBook_RAW_Data!E186),"",DaqBook_RAW_Data!E186)</f>
        <v/>
      </c>
      <c r="G196" s="167" t="str">
        <f>IF(ISBLANK(DaqBook_RAW_Data!F186),"",DaqBook_RAW_Data!F186)</f>
        <v/>
      </c>
      <c r="H196" s="167" t="str">
        <f>IF(ISBLANK(DaqBook_RAW_Data!G186),"",DaqBook_RAW_Data!G186)</f>
        <v/>
      </c>
      <c r="I196" s="167" t="str">
        <f>IF(ISBLANK(DaqBook_RAW_Data!H186),"",DaqBook_RAW_Data!H186)</f>
        <v/>
      </c>
      <c r="J196" s="167" t="str">
        <f>IF(ISBLANK(DaqBook_RAW_Data!I186),"",DaqBook_RAW_Data!I186)</f>
        <v/>
      </c>
      <c r="K196" s="167" t="str">
        <f>IF(ISBLANK(DaqBook_RAW_Data!J186),"",DaqBook_RAW_Data!J186)</f>
        <v/>
      </c>
      <c r="L196" s="167" t="str">
        <f>IF(ISBLANK(DaqBook_RAW_Data!K186),"",DaqBook_RAW_Data!K186)</f>
        <v/>
      </c>
      <c r="M196" s="167" t="str">
        <f>IF(ISBLANK(DaqBook_RAW_Data!L186),"",DaqBook_RAW_Data!L186)</f>
        <v/>
      </c>
      <c r="N196" s="167" t="str">
        <f>IF(ISBLANK(DaqBook_RAW_Data!M186),"",DaqBook_RAW_Data!M186)</f>
        <v/>
      </c>
      <c r="O196" s="167" t="str">
        <f>IF(ISBLANK(DaqBook_RAW_Data!N186),"",DaqBook_RAW_Data!N186)</f>
        <v/>
      </c>
      <c r="P196" s="167" t="str">
        <f>IF(ISBLANK(DaqBook_RAW_Data!O186),"",DaqBook_RAW_Data!O186)</f>
        <v/>
      </c>
    </row>
    <row r="197" spans="1:16" x14ac:dyDescent="0.2">
      <c r="A197" s="58" t="e">
        <f t="shared" si="2"/>
        <v>#VALUE!</v>
      </c>
      <c r="B197" s="144" t="str">
        <f>IF(ISBLANK(DaqBook_RAW_Data!A187),"",TIMEVALUE(DaqBook_RAW_Data!A187))</f>
        <v/>
      </c>
      <c r="C197" s="167" t="str">
        <f>IF(ISBLANK(DaqBook_RAW_Data!B187),"",DaqBook_RAW_Data!B187)</f>
        <v/>
      </c>
      <c r="D197" s="167" t="str">
        <f>IF(ISBLANK(DaqBook_RAW_Data!C187),"",DaqBook_RAW_Data!C187)</f>
        <v/>
      </c>
      <c r="E197" s="167" t="str">
        <f>IF(ISBLANK(DaqBook_RAW_Data!D187),"",DaqBook_RAW_Data!D187)</f>
        <v/>
      </c>
      <c r="F197" s="167" t="str">
        <f>IF(ISBLANK(DaqBook_RAW_Data!E187),"",DaqBook_RAW_Data!E187)</f>
        <v/>
      </c>
      <c r="G197" s="167" t="str">
        <f>IF(ISBLANK(DaqBook_RAW_Data!F187),"",DaqBook_RAW_Data!F187)</f>
        <v/>
      </c>
      <c r="H197" s="167" t="str">
        <f>IF(ISBLANK(DaqBook_RAW_Data!G187),"",DaqBook_RAW_Data!G187)</f>
        <v/>
      </c>
      <c r="I197" s="167" t="str">
        <f>IF(ISBLANK(DaqBook_RAW_Data!H187),"",DaqBook_RAW_Data!H187)</f>
        <v/>
      </c>
      <c r="J197" s="167" t="str">
        <f>IF(ISBLANK(DaqBook_RAW_Data!I187),"",DaqBook_RAW_Data!I187)</f>
        <v/>
      </c>
      <c r="K197" s="167" t="str">
        <f>IF(ISBLANK(DaqBook_RAW_Data!J187),"",DaqBook_RAW_Data!J187)</f>
        <v/>
      </c>
      <c r="L197" s="167" t="str">
        <f>IF(ISBLANK(DaqBook_RAW_Data!K187),"",DaqBook_RAW_Data!K187)</f>
        <v/>
      </c>
      <c r="M197" s="167" t="str">
        <f>IF(ISBLANK(DaqBook_RAW_Data!L187),"",DaqBook_RAW_Data!L187)</f>
        <v/>
      </c>
      <c r="N197" s="167" t="str">
        <f>IF(ISBLANK(DaqBook_RAW_Data!M187),"",DaqBook_RAW_Data!M187)</f>
        <v/>
      </c>
      <c r="O197" s="167" t="str">
        <f>IF(ISBLANK(DaqBook_RAW_Data!N187),"",DaqBook_RAW_Data!N187)</f>
        <v/>
      </c>
      <c r="P197" s="167" t="str">
        <f>IF(ISBLANK(DaqBook_RAW_Data!O187),"",DaqBook_RAW_Data!O187)</f>
        <v/>
      </c>
    </row>
    <row r="198" spans="1:16" x14ac:dyDescent="0.2">
      <c r="A198" s="58" t="e">
        <f t="shared" si="2"/>
        <v>#VALUE!</v>
      </c>
      <c r="B198" s="144" t="str">
        <f>IF(ISBLANK(DaqBook_RAW_Data!A188),"",TIMEVALUE(DaqBook_RAW_Data!A188))</f>
        <v/>
      </c>
      <c r="C198" s="167" t="str">
        <f>IF(ISBLANK(DaqBook_RAW_Data!B188),"",DaqBook_RAW_Data!B188)</f>
        <v/>
      </c>
      <c r="D198" s="167" t="str">
        <f>IF(ISBLANK(DaqBook_RAW_Data!C188),"",DaqBook_RAW_Data!C188)</f>
        <v/>
      </c>
      <c r="E198" s="167" t="str">
        <f>IF(ISBLANK(DaqBook_RAW_Data!D188),"",DaqBook_RAW_Data!D188)</f>
        <v/>
      </c>
      <c r="F198" s="167" t="str">
        <f>IF(ISBLANK(DaqBook_RAW_Data!E188),"",DaqBook_RAW_Data!E188)</f>
        <v/>
      </c>
      <c r="G198" s="167" t="str">
        <f>IF(ISBLANK(DaqBook_RAW_Data!F188),"",DaqBook_RAW_Data!F188)</f>
        <v/>
      </c>
      <c r="H198" s="167" t="str">
        <f>IF(ISBLANK(DaqBook_RAW_Data!G188),"",DaqBook_RAW_Data!G188)</f>
        <v/>
      </c>
      <c r="I198" s="167" t="str">
        <f>IF(ISBLANK(DaqBook_RAW_Data!H188),"",DaqBook_RAW_Data!H188)</f>
        <v/>
      </c>
      <c r="J198" s="167" t="str">
        <f>IF(ISBLANK(DaqBook_RAW_Data!I188),"",DaqBook_RAW_Data!I188)</f>
        <v/>
      </c>
      <c r="K198" s="167" t="str">
        <f>IF(ISBLANK(DaqBook_RAW_Data!J188),"",DaqBook_RAW_Data!J188)</f>
        <v/>
      </c>
      <c r="L198" s="167" t="str">
        <f>IF(ISBLANK(DaqBook_RAW_Data!K188),"",DaqBook_RAW_Data!K188)</f>
        <v/>
      </c>
      <c r="M198" s="167" t="str">
        <f>IF(ISBLANK(DaqBook_RAW_Data!L188),"",DaqBook_RAW_Data!L188)</f>
        <v/>
      </c>
      <c r="N198" s="167" t="str">
        <f>IF(ISBLANK(DaqBook_RAW_Data!M188),"",DaqBook_RAW_Data!M188)</f>
        <v/>
      </c>
      <c r="O198" s="167" t="str">
        <f>IF(ISBLANK(DaqBook_RAW_Data!N188),"",DaqBook_RAW_Data!N188)</f>
        <v/>
      </c>
      <c r="P198" s="167" t="str">
        <f>IF(ISBLANK(DaqBook_RAW_Data!O188),"",DaqBook_RAW_Data!O188)</f>
        <v/>
      </c>
    </row>
    <row r="199" spans="1:16" x14ac:dyDescent="0.2">
      <c r="A199" s="58" t="e">
        <f t="shared" si="2"/>
        <v>#VALUE!</v>
      </c>
      <c r="B199" s="144" t="str">
        <f>IF(ISBLANK(DaqBook_RAW_Data!A189),"",TIMEVALUE(DaqBook_RAW_Data!A189))</f>
        <v/>
      </c>
      <c r="C199" s="167" t="str">
        <f>IF(ISBLANK(DaqBook_RAW_Data!B189),"",DaqBook_RAW_Data!B189)</f>
        <v/>
      </c>
      <c r="D199" s="167" t="str">
        <f>IF(ISBLANK(DaqBook_RAW_Data!C189),"",DaqBook_RAW_Data!C189)</f>
        <v/>
      </c>
      <c r="E199" s="167" t="str">
        <f>IF(ISBLANK(DaqBook_RAW_Data!D189),"",DaqBook_RAW_Data!D189)</f>
        <v/>
      </c>
      <c r="F199" s="167" t="str">
        <f>IF(ISBLANK(DaqBook_RAW_Data!E189),"",DaqBook_RAW_Data!E189)</f>
        <v/>
      </c>
      <c r="G199" s="167" t="str">
        <f>IF(ISBLANK(DaqBook_RAW_Data!F189),"",DaqBook_RAW_Data!F189)</f>
        <v/>
      </c>
      <c r="H199" s="167" t="str">
        <f>IF(ISBLANK(DaqBook_RAW_Data!G189),"",DaqBook_RAW_Data!G189)</f>
        <v/>
      </c>
      <c r="I199" s="167" t="str">
        <f>IF(ISBLANK(DaqBook_RAW_Data!H189),"",DaqBook_RAW_Data!H189)</f>
        <v/>
      </c>
      <c r="J199" s="167" t="str">
        <f>IF(ISBLANK(DaqBook_RAW_Data!I189),"",DaqBook_RAW_Data!I189)</f>
        <v/>
      </c>
      <c r="K199" s="167" t="str">
        <f>IF(ISBLANK(DaqBook_RAW_Data!J189),"",DaqBook_RAW_Data!J189)</f>
        <v/>
      </c>
      <c r="L199" s="167" t="str">
        <f>IF(ISBLANK(DaqBook_RAW_Data!K189),"",DaqBook_RAW_Data!K189)</f>
        <v/>
      </c>
      <c r="M199" s="167" t="str">
        <f>IF(ISBLANK(DaqBook_RAW_Data!L189),"",DaqBook_RAW_Data!L189)</f>
        <v/>
      </c>
      <c r="N199" s="167" t="str">
        <f>IF(ISBLANK(DaqBook_RAW_Data!M189),"",DaqBook_RAW_Data!M189)</f>
        <v/>
      </c>
      <c r="O199" s="167" t="str">
        <f>IF(ISBLANK(DaqBook_RAW_Data!N189),"",DaqBook_RAW_Data!N189)</f>
        <v/>
      </c>
      <c r="P199" s="167" t="str">
        <f>IF(ISBLANK(DaqBook_RAW_Data!O189),"",DaqBook_RAW_Data!O189)</f>
        <v/>
      </c>
    </row>
    <row r="200" spans="1:16" x14ac:dyDescent="0.2">
      <c r="A200" s="58" t="e">
        <f t="shared" si="2"/>
        <v>#VALUE!</v>
      </c>
      <c r="B200" s="144" t="str">
        <f>IF(ISBLANK(DaqBook_RAW_Data!A190),"",TIMEVALUE(DaqBook_RAW_Data!A190))</f>
        <v/>
      </c>
      <c r="C200" s="167" t="str">
        <f>IF(ISBLANK(DaqBook_RAW_Data!B190),"",DaqBook_RAW_Data!B190)</f>
        <v/>
      </c>
      <c r="D200" s="167" t="str">
        <f>IF(ISBLANK(DaqBook_RAW_Data!C190),"",DaqBook_RAW_Data!C190)</f>
        <v/>
      </c>
      <c r="E200" s="167" t="str">
        <f>IF(ISBLANK(DaqBook_RAW_Data!D190),"",DaqBook_RAW_Data!D190)</f>
        <v/>
      </c>
      <c r="F200" s="167" t="str">
        <f>IF(ISBLANK(DaqBook_RAW_Data!E190),"",DaqBook_RAW_Data!E190)</f>
        <v/>
      </c>
      <c r="G200" s="167" t="str">
        <f>IF(ISBLANK(DaqBook_RAW_Data!F190),"",DaqBook_RAW_Data!F190)</f>
        <v/>
      </c>
      <c r="H200" s="167" t="str">
        <f>IF(ISBLANK(DaqBook_RAW_Data!G190),"",DaqBook_RAW_Data!G190)</f>
        <v/>
      </c>
      <c r="I200" s="167" t="str">
        <f>IF(ISBLANK(DaqBook_RAW_Data!H190),"",DaqBook_RAW_Data!H190)</f>
        <v/>
      </c>
      <c r="J200" s="167" t="str">
        <f>IF(ISBLANK(DaqBook_RAW_Data!I190),"",DaqBook_RAW_Data!I190)</f>
        <v/>
      </c>
      <c r="K200" s="167" t="str">
        <f>IF(ISBLANK(DaqBook_RAW_Data!J190),"",DaqBook_RAW_Data!J190)</f>
        <v/>
      </c>
      <c r="L200" s="167" t="str">
        <f>IF(ISBLANK(DaqBook_RAW_Data!K190),"",DaqBook_RAW_Data!K190)</f>
        <v/>
      </c>
      <c r="M200" s="167" t="str">
        <f>IF(ISBLANK(DaqBook_RAW_Data!L190),"",DaqBook_RAW_Data!L190)</f>
        <v/>
      </c>
      <c r="N200" s="167" t="str">
        <f>IF(ISBLANK(DaqBook_RAW_Data!M190),"",DaqBook_RAW_Data!M190)</f>
        <v/>
      </c>
      <c r="O200" s="167" t="str">
        <f>IF(ISBLANK(DaqBook_RAW_Data!N190),"",DaqBook_RAW_Data!N190)</f>
        <v/>
      </c>
      <c r="P200" s="167" t="str">
        <f>IF(ISBLANK(DaqBook_RAW_Data!O190),"",DaqBook_RAW_Data!O190)</f>
        <v/>
      </c>
    </row>
    <row r="201" spans="1:16" x14ac:dyDescent="0.2">
      <c r="A201" s="58" t="e">
        <f t="shared" si="2"/>
        <v>#VALUE!</v>
      </c>
      <c r="B201" s="144" t="str">
        <f>IF(ISBLANK(DaqBook_RAW_Data!A191),"",TIMEVALUE(DaqBook_RAW_Data!A191))</f>
        <v/>
      </c>
      <c r="C201" s="167" t="str">
        <f>IF(ISBLANK(DaqBook_RAW_Data!B191),"",DaqBook_RAW_Data!B191)</f>
        <v/>
      </c>
      <c r="D201" s="167" t="str">
        <f>IF(ISBLANK(DaqBook_RAW_Data!C191),"",DaqBook_RAW_Data!C191)</f>
        <v/>
      </c>
      <c r="E201" s="167" t="str">
        <f>IF(ISBLANK(DaqBook_RAW_Data!D191),"",DaqBook_RAW_Data!D191)</f>
        <v/>
      </c>
      <c r="F201" s="167" t="str">
        <f>IF(ISBLANK(DaqBook_RAW_Data!E191),"",DaqBook_RAW_Data!E191)</f>
        <v/>
      </c>
      <c r="G201" s="167" t="str">
        <f>IF(ISBLANK(DaqBook_RAW_Data!F191),"",DaqBook_RAW_Data!F191)</f>
        <v/>
      </c>
      <c r="H201" s="167" t="str">
        <f>IF(ISBLANK(DaqBook_RAW_Data!G191),"",DaqBook_RAW_Data!G191)</f>
        <v/>
      </c>
      <c r="I201" s="167" t="str">
        <f>IF(ISBLANK(DaqBook_RAW_Data!H191),"",DaqBook_RAW_Data!H191)</f>
        <v/>
      </c>
      <c r="J201" s="167" t="str">
        <f>IF(ISBLANK(DaqBook_RAW_Data!I191),"",DaqBook_RAW_Data!I191)</f>
        <v/>
      </c>
      <c r="K201" s="167" t="str">
        <f>IF(ISBLANK(DaqBook_RAW_Data!J191),"",DaqBook_RAW_Data!J191)</f>
        <v/>
      </c>
      <c r="L201" s="167" t="str">
        <f>IF(ISBLANK(DaqBook_RAW_Data!K191),"",DaqBook_RAW_Data!K191)</f>
        <v/>
      </c>
      <c r="M201" s="167" t="str">
        <f>IF(ISBLANK(DaqBook_RAW_Data!L191),"",DaqBook_RAW_Data!L191)</f>
        <v/>
      </c>
      <c r="N201" s="167" t="str">
        <f>IF(ISBLANK(DaqBook_RAW_Data!M191),"",DaqBook_RAW_Data!M191)</f>
        <v/>
      </c>
      <c r="O201" s="167" t="str">
        <f>IF(ISBLANK(DaqBook_RAW_Data!N191),"",DaqBook_RAW_Data!N191)</f>
        <v/>
      </c>
      <c r="P201" s="167" t="str">
        <f>IF(ISBLANK(DaqBook_RAW_Data!O191),"",DaqBook_RAW_Data!O191)</f>
        <v/>
      </c>
    </row>
    <row r="202" spans="1:16" x14ac:dyDescent="0.2">
      <c r="A202" s="58" t="e">
        <f t="shared" si="2"/>
        <v>#VALUE!</v>
      </c>
      <c r="B202" s="144" t="str">
        <f>IF(ISBLANK(DaqBook_RAW_Data!A192),"",TIMEVALUE(DaqBook_RAW_Data!A192))</f>
        <v/>
      </c>
      <c r="C202" s="167" t="str">
        <f>IF(ISBLANK(DaqBook_RAW_Data!B192),"",DaqBook_RAW_Data!B192)</f>
        <v/>
      </c>
      <c r="D202" s="167" t="str">
        <f>IF(ISBLANK(DaqBook_RAW_Data!C192),"",DaqBook_RAW_Data!C192)</f>
        <v/>
      </c>
      <c r="E202" s="167" t="str">
        <f>IF(ISBLANK(DaqBook_RAW_Data!D192),"",DaqBook_RAW_Data!D192)</f>
        <v/>
      </c>
      <c r="F202" s="167" t="str">
        <f>IF(ISBLANK(DaqBook_RAW_Data!E192),"",DaqBook_RAW_Data!E192)</f>
        <v/>
      </c>
      <c r="G202" s="167" t="str">
        <f>IF(ISBLANK(DaqBook_RAW_Data!F192),"",DaqBook_RAW_Data!F192)</f>
        <v/>
      </c>
      <c r="H202" s="167" t="str">
        <f>IF(ISBLANK(DaqBook_RAW_Data!G192),"",DaqBook_RAW_Data!G192)</f>
        <v/>
      </c>
      <c r="I202" s="167" t="str">
        <f>IF(ISBLANK(DaqBook_RAW_Data!H192),"",DaqBook_RAW_Data!H192)</f>
        <v/>
      </c>
      <c r="J202" s="167" t="str">
        <f>IF(ISBLANK(DaqBook_RAW_Data!I192),"",DaqBook_RAW_Data!I192)</f>
        <v/>
      </c>
      <c r="K202" s="167" t="str">
        <f>IF(ISBLANK(DaqBook_RAW_Data!J192),"",DaqBook_RAW_Data!J192)</f>
        <v/>
      </c>
      <c r="L202" s="167" t="str">
        <f>IF(ISBLANK(DaqBook_RAW_Data!K192),"",DaqBook_RAW_Data!K192)</f>
        <v/>
      </c>
      <c r="M202" s="167" t="str">
        <f>IF(ISBLANK(DaqBook_RAW_Data!L192),"",DaqBook_RAW_Data!L192)</f>
        <v/>
      </c>
      <c r="N202" s="167" t="str">
        <f>IF(ISBLANK(DaqBook_RAW_Data!M192),"",DaqBook_RAW_Data!M192)</f>
        <v/>
      </c>
      <c r="O202" s="167" t="str">
        <f>IF(ISBLANK(DaqBook_RAW_Data!N192),"",DaqBook_RAW_Data!N192)</f>
        <v/>
      </c>
      <c r="P202" s="167" t="str">
        <f>IF(ISBLANK(DaqBook_RAW_Data!O192),"",DaqBook_RAW_Data!O192)</f>
        <v/>
      </c>
    </row>
    <row r="203" spans="1:16" x14ac:dyDescent="0.2">
      <c r="A203" s="58" t="e">
        <f t="shared" si="2"/>
        <v>#VALUE!</v>
      </c>
      <c r="B203" s="144" t="str">
        <f>IF(ISBLANK(DaqBook_RAW_Data!A193),"",TIMEVALUE(DaqBook_RAW_Data!A193))</f>
        <v/>
      </c>
      <c r="C203" s="167" t="str">
        <f>IF(ISBLANK(DaqBook_RAW_Data!B193),"",DaqBook_RAW_Data!B193)</f>
        <v/>
      </c>
      <c r="D203" s="167" t="str">
        <f>IF(ISBLANK(DaqBook_RAW_Data!C193),"",DaqBook_RAW_Data!C193)</f>
        <v/>
      </c>
      <c r="E203" s="167" t="str">
        <f>IF(ISBLANK(DaqBook_RAW_Data!D193),"",DaqBook_RAW_Data!D193)</f>
        <v/>
      </c>
      <c r="F203" s="167" t="str">
        <f>IF(ISBLANK(DaqBook_RAW_Data!E193),"",DaqBook_RAW_Data!E193)</f>
        <v/>
      </c>
      <c r="G203" s="167" t="str">
        <f>IF(ISBLANK(DaqBook_RAW_Data!F193),"",DaqBook_RAW_Data!F193)</f>
        <v/>
      </c>
      <c r="H203" s="167" t="str">
        <f>IF(ISBLANK(DaqBook_RAW_Data!G193),"",DaqBook_RAW_Data!G193)</f>
        <v/>
      </c>
      <c r="I203" s="167" t="str">
        <f>IF(ISBLANK(DaqBook_RAW_Data!H193),"",DaqBook_RAW_Data!H193)</f>
        <v/>
      </c>
      <c r="J203" s="167" t="str">
        <f>IF(ISBLANK(DaqBook_RAW_Data!I193),"",DaqBook_RAW_Data!I193)</f>
        <v/>
      </c>
      <c r="K203" s="167" t="str">
        <f>IF(ISBLANK(DaqBook_RAW_Data!J193),"",DaqBook_RAW_Data!J193)</f>
        <v/>
      </c>
      <c r="L203" s="167" t="str">
        <f>IF(ISBLANK(DaqBook_RAW_Data!K193),"",DaqBook_RAW_Data!K193)</f>
        <v/>
      </c>
      <c r="M203" s="167" t="str">
        <f>IF(ISBLANK(DaqBook_RAW_Data!L193),"",DaqBook_RAW_Data!L193)</f>
        <v/>
      </c>
      <c r="N203" s="167" t="str">
        <f>IF(ISBLANK(DaqBook_RAW_Data!M193),"",DaqBook_RAW_Data!M193)</f>
        <v/>
      </c>
      <c r="O203" s="167" t="str">
        <f>IF(ISBLANK(DaqBook_RAW_Data!N193),"",DaqBook_RAW_Data!N193)</f>
        <v/>
      </c>
      <c r="P203" s="167" t="str">
        <f>IF(ISBLANK(DaqBook_RAW_Data!O193),"",DaqBook_RAW_Data!O193)</f>
        <v/>
      </c>
    </row>
    <row r="204" spans="1:16" x14ac:dyDescent="0.2">
      <c r="A204" s="58" t="e">
        <f t="shared" si="2"/>
        <v>#VALUE!</v>
      </c>
      <c r="B204" s="144" t="str">
        <f>IF(ISBLANK(DaqBook_RAW_Data!A194),"",TIMEVALUE(DaqBook_RAW_Data!A194))</f>
        <v/>
      </c>
      <c r="C204" s="167" t="str">
        <f>IF(ISBLANK(DaqBook_RAW_Data!B194),"",DaqBook_RAW_Data!B194)</f>
        <v/>
      </c>
      <c r="D204" s="167" t="str">
        <f>IF(ISBLANK(DaqBook_RAW_Data!C194),"",DaqBook_RAW_Data!C194)</f>
        <v/>
      </c>
      <c r="E204" s="167" t="str">
        <f>IF(ISBLANK(DaqBook_RAW_Data!D194),"",DaqBook_RAW_Data!D194)</f>
        <v/>
      </c>
      <c r="F204" s="167" t="str">
        <f>IF(ISBLANK(DaqBook_RAW_Data!E194),"",DaqBook_RAW_Data!E194)</f>
        <v/>
      </c>
      <c r="G204" s="167" t="str">
        <f>IF(ISBLANK(DaqBook_RAW_Data!F194),"",DaqBook_RAW_Data!F194)</f>
        <v/>
      </c>
      <c r="H204" s="167" t="str">
        <f>IF(ISBLANK(DaqBook_RAW_Data!G194),"",DaqBook_RAW_Data!G194)</f>
        <v/>
      </c>
      <c r="I204" s="167" t="str">
        <f>IF(ISBLANK(DaqBook_RAW_Data!H194),"",DaqBook_RAW_Data!H194)</f>
        <v/>
      </c>
      <c r="J204" s="167" t="str">
        <f>IF(ISBLANK(DaqBook_RAW_Data!I194),"",DaqBook_RAW_Data!I194)</f>
        <v/>
      </c>
      <c r="K204" s="167" t="str">
        <f>IF(ISBLANK(DaqBook_RAW_Data!J194),"",DaqBook_RAW_Data!J194)</f>
        <v/>
      </c>
      <c r="L204" s="167" t="str">
        <f>IF(ISBLANK(DaqBook_RAW_Data!K194),"",DaqBook_RAW_Data!K194)</f>
        <v/>
      </c>
      <c r="M204" s="167" t="str">
        <f>IF(ISBLANK(DaqBook_RAW_Data!L194),"",DaqBook_RAW_Data!L194)</f>
        <v/>
      </c>
      <c r="N204" s="167" t="str">
        <f>IF(ISBLANK(DaqBook_RAW_Data!M194),"",DaqBook_RAW_Data!M194)</f>
        <v/>
      </c>
      <c r="O204" s="167" t="str">
        <f>IF(ISBLANK(DaqBook_RAW_Data!N194),"",DaqBook_RAW_Data!N194)</f>
        <v/>
      </c>
      <c r="P204" s="167" t="str">
        <f>IF(ISBLANK(DaqBook_RAW_Data!O194),"",DaqBook_RAW_Data!O194)</f>
        <v/>
      </c>
    </row>
    <row r="205" spans="1:16" x14ac:dyDescent="0.2">
      <c r="A205" s="58" t="e">
        <f t="shared" si="2"/>
        <v>#VALUE!</v>
      </c>
      <c r="B205" s="144" t="str">
        <f>IF(ISBLANK(DaqBook_RAW_Data!A195),"",TIMEVALUE(DaqBook_RAW_Data!A195))</f>
        <v/>
      </c>
      <c r="C205" s="167" t="str">
        <f>IF(ISBLANK(DaqBook_RAW_Data!B195),"",DaqBook_RAW_Data!B195)</f>
        <v/>
      </c>
      <c r="D205" s="167" t="str">
        <f>IF(ISBLANK(DaqBook_RAW_Data!C195),"",DaqBook_RAW_Data!C195)</f>
        <v/>
      </c>
      <c r="E205" s="167" t="str">
        <f>IF(ISBLANK(DaqBook_RAW_Data!D195),"",DaqBook_RAW_Data!D195)</f>
        <v/>
      </c>
      <c r="F205" s="167" t="str">
        <f>IF(ISBLANK(DaqBook_RAW_Data!E195),"",DaqBook_RAW_Data!E195)</f>
        <v/>
      </c>
      <c r="G205" s="167" t="str">
        <f>IF(ISBLANK(DaqBook_RAW_Data!F195),"",DaqBook_RAW_Data!F195)</f>
        <v/>
      </c>
      <c r="H205" s="167" t="str">
        <f>IF(ISBLANK(DaqBook_RAW_Data!G195),"",DaqBook_RAW_Data!G195)</f>
        <v/>
      </c>
      <c r="I205" s="167" t="str">
        <f>IF(ISBLANK(DaqBook_RAW_Data!H195),"",DaqBook_RAW_Data!H195)</f>
        <v/>
      </c>
      <c r="J205" s="167" t="str">
        <f>IF(ISBLANK(DaqBook_RAW_Data!I195),"",DaqBook_RAW_Data!I195)</f>
        <v/>
      </c>
      <c r="K205" s="167" t="str">
        <f>IF(ISBLANK(DaqBook_RAW_Data!J195),"",DaqBook_RAW_Data!J195)</f>
        <v/>
      </c>
      <c r="L205" s="167" t="str">
        <f>IF(ISBLANK(DaqBook_RAW_Data!K195),"",DaqBook_RAW_Data!K195)</f>
        <v/>
      </c>
      <c r="M205" s="167" t="str">
        <f>IF(ISBLANK(DaqBook_RAW_Data!L195),"",DaqBook_RAW_Data!L195)</f>
        <v/>
      </c>
      <c r="N205" s="167" t="str">
        <f>IF(ISBLANK(DaqBook_RAW_Data!M195),"",DaqBook_RAW_Data!M195)</f>
        <v/>
      </c>
      <c r="O205" s="167" t="str">
        <f>IF(ISBLANK(DaqBook_RAW_Data!N195),"",DaqBook_RAW_Data!N195)</f>
        <v/>
      </c>
      <c r="P205" s="167" t="str">
        <f>IF(ISBLANK(DaqBook_RAW_Data!O195),"",DaqBook_RAW_Data!O195)</f>
        <v/>
      </c>
    </row>
    <row r="206" spans="1:16" x14ac:dyDescent="0.2">
      <c r="A206" s="58" t="e">
        <f t="shared" si="2"/>
        <v>#VALUE!</v>
      </c>
      <c r="B206" s="144" t="str">
        <f>IF(ISBLANK(DaqBook_RAW_Data!A196),"",TIMEVALUE(DaqBook_RAW_Data!A196))</f>
        <v/>
      </c>
      <c r="C206" s="167" t="str">
        <f>IF(ISBLANK(DaqBook_RAW_Data!B196),"",DaqBook_RAW_Data!B196)</f>
        <v/>
      </c>
      <c r="D206" s="167" t="str">
        <f>IF(ISBLANK(DaqBook_RAW_Data!C196),"",DaqBook_RAW_Data!C196)</f>
        <v/>
      </c>
      <c r="E206" s="167" t="str">
        <f>IF(ISBLANK(DaqBook_RAW_Data!D196),"",DaqBook_RAW_Data!D196)</f>
        <v/>
      </c>
      <c r="F206" s="167" t="str">
        <f>IF(ISBLANK(DaqBook_RAW_Data!E196),"",DaqBook_RAW_Data!E196)</f>
        <v/>
      </c>
      <c r="G206" s="167" t="str">
        <f>IF(ISBLANK(DaqBook_RAW_Data!F196),"",DaqBook_RAW_Data!F196)</f>
        <v/>
      </c>
      <c r="H206" s="167" t="str">
        <f>IF(ISBLANK(DaqBook_RAW_Data!G196),"",DaqBook_RAW_Data!G196)</f>
        <v/>
      </c>
      <c r="I206" s="167" t="str">
        <f>IF(ISBLANK(DaqBook_RAW_Data!H196),"",DaqBook_RAW_Data!H196)</f>
        <v/>
      </c>
      <c r="J206" s="167" t="str">
        <f>IF(ISBLANK(DaqBook_RAW_Data!I196),"",DaqBook_RAW_Data!I196)</f>
        <v/>
      </c>
      <c r="K206" s="167" t="str">
        <f>IF(ISBLANK(DaqBook_RAW_Data!J196),"",DaqBook_RAW_Data!J196)</f>
        <v/>
      </c>
      <c r="L206" s="167" t="str">
        <f>IF(ISBLANK(DaqBook_RAW_Data!K196),"",DaqBook_RAW_Data!K196)</f>
        <v/>
      </c>
      <c r="M206" s="167" t="str">
        <f>IF(ISBLANK(DaqBook_RAW_Data!L196),"",DaqBook_RAW_Data!L196)</f>
        <v/>
      </c>
      <c r="N206" s="167" t="str">
        <f>IF(ISBLANK(DaqBook_RAW_Data!M196),"",DaqBook_RAW_Data!M196)</f>
        <v/>
      </c>
      <c r="O206" s="167" t="str">
        <f>IF(ISBLANK(DaqBook_RAW_Data!N196),"",DaqBook_RAW_Data!N196)</f>
        <v/>
      </c>
      <c r="P206" s="167" t="str">
        <f>IF(ISBLANK(DaqBook_RAW_Data!O196),"",DaqBook_RAW_Data!O196)</f>
        <v/>
      </c>
    </row>
    <row r="207" spans="1:16" x14ac:dyDescent="0.2">
      <c r="A207" s="58" t="e">
        <f t="shared" ref="A207:A270" si="3">HOUR(B207)&amp;":"&amp;MINUTE(B207)</f>
        <v>#VALUE!</v>
      </c>
      <c r="B207" s="144" t="str">
        <f>IF(ISBLANK(DaqBook_RAW_Data!A197),"",TIMEVALUE(DaqBook_RAW_Data!A197))</f>
        <v/>
      </c>
      <c r="C207" s="167" t="str">
        <f>IF(ISBLANK(DaqBook_RAW_Data!B197),"",DaqBook_RAW_Data!B197)</f>
        <v/>
      </c>
      <c r="D207" s="167" t="str">
        <f>IF(ISBLANK(DaqBook_RAW_Data!C197),"",DaqBook_RAW_Data!C197)</f>
        <v/>
      </c>
      <c r="E207" s="167" t="str">
        <f>IF(ISBLANK(DaqBook_RAW_Data!D197),"",DaqBook_RAW_Data!D197)</f>
        <v/>
      </c>
      <c r="F207" s="167" t="str">
        <f>IF(ISBLANK(DaqBook_RAW_Data!E197),"",DaqBook_RAW_Data!E197)</f>
        <v/>
      </c>
      <c r="G207" s="167" t="str">
        <f>IF(ISBLANK(DaqBook_RAW_Data!F197),"",DaqBook_RAW_Data!F197)</f>
        <v/>
      </c>
      <c r="H207" s="167" t="str">
        <f>IF(ISBLANK(DaqBook_RAW_Data!G197),"",DaqBook_RAW_Data!G197)</f>
        <v/>
      </c>
      <c r="I207" s="167" t="str">
        <f>IF(ISBLANK(DaqBook_RAW_Data!H197),"",DaqBook_RAW_Data!H197)</f>
        <v/>
      </c>
      <c r="J207" s="167" t="str">
        <f>IF(ISBLANK(DaqBook_RAW_Data!I197),"",DaqBook_RAW_Data!I197)</f>
        <v/>
      </c>
      <c r="K207" s="167" t="str">
        <f>IF(ISBLANK(DaqBook_RAW_Data!J197),"",DaqBook_RAW_Data!J197)</f>
        <v/>
      </c>
      <c r="L207" s="167" t="str">
        <f>IF(ISBLANK(DaqBook_RAW_Data!K197),"",DaqBook_RAW_Data!K197)</f>
        <v/>
      </c>
      <c r="M207" s="167" t="str">
        <f>IF(ISBLANK(DaqBook_RAW_Data!L197),"",DaqBook_RAW_Data!L197)</f>
        <v/>
      </c>
      <c r="N207" s="167" t="str">
        <f>IF(ISBLANK(DaqBook_RAW_Data!M197),"",DaqBook_RAW_Data!M197)</f>
        <v/>
      </c>
      <c r="O207" s="167" t="str">
        <f>IF(ISBLANK(DaqBook_RAW_Data!N197),"",DaqBook_RAW_Data!N197)</f>
        <v/>
      </c>
      <c r="P207" s="167" t="str">
        <f>IF(ISBLANK(DaqBook_RAW_Data!O197),"",DaqBook_RAW_Data!O197)</f>
        <v/>
      </c>
    </row>
    <row r="208" spans="1:16" x14ac:dyDescent="0.2">
      <c r="A208" s="58" t="e">
        <f t="shared" si="3"/>
        <v>#VALUE!</v>
      </c>
      <c r="B208" s="144" t="str">
        <f>IF(ISBLANK(DaqBook_RAW_Data!A198),"",TIMEVALUE(DaqBook_RAW_Data!A198))</f>
        <v/>
      </c>
      <c r="C208" s="167" t="str">
        <f>IF(ISBLANK(DaqBook_RAW_Data!B198),"",DaqBook_RAW_Data!B198)</f>
        <v/>
      </c>
      <c r="D208" s="167" t="str">
        <f>IF(ISBLANK(DaqBook_RAW_Data!C198),"",DaqBook_RAW_Data!C198)</f>
        <v/>
      </c>
      <c r="E208" s="167" t="str">
        <f>IF(ISBLANK(DaqBook_RAW_Data!D198),"",DaqBook_RAW_Data!D198)</f>
        <v/>
      </c>
      <c r="F208" s="167" t="str">
        <f>IF(ISBLANK(DaqBook_RAW_Data!E198),"",DaqBook_RAW_Data!E198)</f>
        <v/>
      </c>
      <c r="G208" s="167" t="str">
        <f>IF(ISBLANK(DaqBook_RAW_Data!F198),"",DaqBook_RAW_Data!F198)</f>
        <v/>
      </c>
      <c r="H208" s="167" t="str">
        <f>IF(ISBLANK(DaqBook_RAW_Data!G198),"",DaqBook_RAW_Data!G198)</f>
        <v/>
      </c>
      <c r="I208" s="167" t="str">
        <f>IF(ISBLANK(DaqBook_RAW_Data!H198),"",DaqBook_RAW_Data!H198)</f>
        <v/>
      </c>
      <c r="J208" s="167" t="str">
        <f>IF(ISBLANK(DaqBook_RAW_Data!I198),"",DaqBook_RAW_Data!I198)</f>
        <v/>
      </c>
      <c r="K208" s="167" t="str">
        <f>IF(ISBLANK(DaqBook_RAW_Data!J198),"",DaqBook_RAW_Data!J198)</f>
        <v/>
      </c>
      <c r="L208" s="167" t="str">
        <f>IF(ISBLANK(DaqBook_RAW_Data!K198),"",DaqBook_RAW_Data!K198)</f>
        <v/>
      </c>
      <c r="M208" s="167" t="str">
        <f>IF(ISBLANK(DaqBook_RAW_Data!L198),"",DaqBook_RAW_Data!L198)</f>
        <v/>
      </c>
      <c r="N208" s="167" t="str">
        <f>IF(ISBLANK(DaqBook_RAW_Data!M198),"",DaqBook_RAW_Data!M198)</f>
        <v/>
      </c>
      <c r="O208" s="167" t="str">
        <f>IF(ISBLANK(DaqBook_RAW_Data!N198),"",DaqBook_RAW_Data!N198)</f>
        <v/>
      </c>
      <c r="P208" s="167" t="str">
        <f>IF(ISBLANK(DaqBook_RAW_Data!O198),"",DaqBook_RAW_Data!O198)</f>
        <v/>
      </c>
    </row>
    <row r="209" spans="1:16" x14ac:dyDescent="0.2">
      <c r="A209" s="58" t="e">
        <f t="shared" si="3"/>
        <v>#VALUE!</v>
      </c>
      <c r="B209" s="144" t="str">
        <f>IF(ISBLANK(DaqBook_RAW_Data!A199),"",TIMEVALUE(DaqBook_RAW_Data!A199))</f>
        <v/>
      </c>
      <c r="C209" s="167" t="str">
        <f>IF(ISBLANK(DaqBook_RAW_Data!B199),"",DaqBook_RAW_Data!B199)</f>
        <v/>
      </c>
      <c r="D209" s="167" t="str">
        <f>IF(ISBLANK(DaqBook_RAW_Data!C199),"",DaqBook_RAW_Data!C199)</f>
        <v/>
      </c>
      <c r="E209" s="167" t="str">
        <f>IF(ISBLANK(DaqBook_RAW_Data!D199),"",DaqBook_RAW_Data!D199)</f>
        <v/>
      </c>
      <c r="F209" s="167" t="str">
        <f>IF(ISBLANK(DaqBook_RAW_Data!E199),"",DaqBook_RAW_Data!E199)</f>
        <v/>
      </c>
      <c r="G209" s="167" t="str">
        <f>IF(ISBLANK(DaqBook_RAW_Data!F199),"",DaqBook_RAW_Data!F199)</f>
        <v/>
      </c>
      <c r="H209" s="167" t="str">
        <f>IF(ISBLANK(DaqBook_RAW_Data!G199),"",DaqBook_RAW_Data!G199)</f>
        <v/>
      </c>
      <c r="I209" s="167" t="str">
        <f>IF(ISBLANK(DaqBook_RAW_Data!H199),"",DaqBook_RAW_Data!H199)</f>
        <v/>
      </c>
      <c r="J209" s="167" t="str">
        <f>IF(ISBLANK(DaqBook_RAW_Data!I199),"",DaqBook_RAW_Data!I199)</f>
        <v/>
      </c>
      <c r="K209" s="167" t="str">
        <f>IF(ISBLANK(DaqBook_RAW_Data!J199),"",DaqBook_RAW_Data!J199)</f>
        <v/>
      </c>
      <c r="L209" s="167" t="str">
        <f>IF(ISBLANK(DaqBook_RAW_Data!K199),"",DaqBook_RAW_Data!K199)</f>
        <v/>
      </c>
      <c r="M209" s="167" t="str">
        <f>IF(ISBLANK(DaqBook_RAW_Data!L199),"",DaqBook_RAW_Data!L199)</f>
        <v/>
      </c>
      <c r="N209" s="167" t="str">
        <f>IF(ISBLANK(DaqBook_RAW_Data!M199),"",DaqBook_RAW_Data!M199)</f>
        <v/>
      </c>
      <c r="O209" s="167" t="str">
        <f>IF(ISBLANK(DaqBook_RAW_Data!N199),"",DaqBook_RAW_Data!N199)</f>
        <v/>
      </c>
      <c r="P209" s="167" t="str">
        <f>IF(ISBLANK(DaqBook_RAW_Data!O199),"",DaqBook_RAW_Data!O199)</f>
        <v/>
      </c>
    </row>
    <row r="210" spans="1:16" x14ac:dyDescent="0.2">
      <c r="A210" s="58" t="e">
        <f t="shared" si="3"/>
        <v>#VALUE!</v>
      </c>
      <c r="B210" s="144" t="str">
        <f>IF(ISBLANK(DaqBook_RAW_Data!A200),"",TIMEVALUE(DaqBook_RAW_Data!A200))</f>
        <v/>
      </c>
      <c r="C210" s="167" t="str">
        <f>IF(ISBLANK(DaqBook_RAW_Data!B200),"",DaqBook_RAW_Data!B200)</f>
        <v/>
      </c>
      <c r="D210" s="167" t="str">
        <f>IF(ISBLANK(DaqBook_RAW_Data!C200),"",DaqBook_RAW_Data!C200)</f>
        <v/>
      </c>
      <c r="E210" s="167" t="str">
        <f>IF(ISBLANK(DaqBook_RAW_Data!D200),"",DaqBook_RAW_Data!D200)</f>
        <v/>
      </c>
      <c r="F210" s="167" t="str">
        <f>IF(ISBLANK(DaqBook_RAW_Data!E200),"",DaqBook_RAW_Data!E200)</f>
        <v/>
      </c>
      <c r="G210" s="167" t="str">
        <f>IF(ISBLANK(DaqBook_RAW_Data!F200),"",DaqBook_RAW_Data!F200)</f>
        <v/>
      </c>
      <c r="H210" s="167" t="str">
        <f>IF(ISBLANK(DaqBook_RAW_Data!G200),"",DaqBook_RAW_Data!G200)</f>
        <v/>
      </c>
      <c r="I210" s="167" t="str">
        <f>IF(ISBLANK(DaqBook_RAW_Data!H200),"",DaqBook_RAW_Data!H200)</f>
        <v/>
      </c>
      <c r="J210" s="167" t="str">
        <f>IF(ISBLANK(DaqBook_RAW_Data!I200),"",DaqBook_RAW_Data!I200)</f>
        <v/>
      </c>
      <c r="K210" s="167" t="str">
        <f>IF(ISBLANK(DaqBook_RAW_Data!J200),"",DaqBook_RAW_Data!J200)</f>
        <v/>
      </c>
      <c r="L210" s="167" t="str">
        <f>IF(ISBLANK(DaqBook_RAW_Data!K200),"",DaqBook_RAW_Data!K200)</f>
        <v/>
      </c>
      <c r="M210" s="167" t="str">
        <f>IF(ISBLANK(DaqBook_RAW_Data!L200),"",DaqBook_RAW_Data!L200)</f>
        <v/>
      </c>
      <c r="N210" s="167" t="str">
        <f>IF(ISBLANK(DaqBook_RAW_Data!M200),"",DaqBook_RAW_Data!M200)</f>
        <v/>
      </c>
      <c r="O210" s="167" t="str">
        <f>IF(ISBLANK(DaqBook_RAW_Data!N200),"",DaqBook_RAW_Data!N200)</f>
        <v/>
      </c>
      <c r="P210" s="167" t="str">
        <f>IF(ISBLANK(DaqBook_RAW_Data!O200),"",DaqBook_RAW_Data!O200)</f>
        <v/>
      </c>
    </row>
    <row r="211" spans="1:16" x14ac:dyDescent="0.2">
      <c r="A211" s="58" t="e">
        <f t="shared" si="3"/>
        <v>#VALUE!</v>
      </c>
      <c r="B211" s="144" t="str">
        <f>IF(ISBLANK(DaqBook_RAW_Data!A201),"",TIMEVALUE(DaqBook_RAW_Data!A201))</f>
        <v/>
      </c>
      <c r="C211" s="167" t="str">
        <f>IF(ISBLANK(DaqBook_RAW_Data!B201),"",DaqBook_RAW_Data!B201)</f>
        <v/>
      </c>
      <c r="D211" s="167" t="str">
        <f>IF(ISBLANK(DaqBook_RAW_Data!C201),"",DaqBook_RAW_Data!C201)</f>
        <v/>
      </c>
      <c r="E211" s="167" t="str">
        <f>IF(ISBLANK(DaqBook_RAW_Data!D201),"",DaqBook_RAW_Data!D201)</f>
        <v/>
      </c>
      <c r="F211" s="167" t="str">
        <f>IF(ISBLANK(DaqBook_RAW_Data!E201),"",DaqBook_RAW_Data!E201)</f>
        <v/>
      </c>
      <c r="G211" s="167" t="str">
        <f>IF(ISBLANK(DaqBook_RAW_Data!F201),"",DaqBook_RAW_Data!F201)</f>
        <v/>
      </c>
      <c r="H211" s="167" t="str">
        <f>IF(ISBLANK(DaqBook_RAW_Data!G201),"",DaqBook_RAW_Data!G201)</f>
        <v/>
      </c>
      <c r="I211" s="167" t="str">
        <f>IF(ISBLANK(DaqBook_RAW_Data!H201),"",DaqBook_RAW_Data!H201)</f>
        <v/>
      </c>
      <c r="J211" s="167" t="str">
        <f>IF(ISBLANK(DaqBook_RAW_Data!I201),"",DaqBook_RAW_Data!I201)</f>
        <v/>
      </c>
      <c r="K211" s="167" t="str">
        <f>IF(ISBLANK(DaqBook_RAW_Data!J201),"",DaqBook_RAW_Data!J201)</f>
        <v/>
      </c>
      <c r="L211" s="167" t="str">
        <f>IF(ISBLANK(DaqBook_RAW_Data!K201),"",DaqBook_RAW_Data!K201)</f>
        <v/>
      </c>
      <c r="M211" s="167" t="str">
        <f>IF(ISBLANK(DaqBook_RAW_Data!L201),"",DaqBook_RAW_Data!L201)</f>
        <v/>
      </c>
      <c r="N211" s="167" t="str">
        <f>IF(ISBLANK(DaqBook_RAW_Data!M201),"",DaqBook_RAW_Data!M201)</f>
        <v/>
      </c>
      <c r="O211" s="167" t="str">
        <f>IF(ISBLANK(DaqBook_RAW_Data!N201),"",DaqBook_RAW_Data!N201)</f>
        <v/>
      </c>
      <c r="P211" s="167" t="str">
        <f>IF(ISBLANK(DaqBook_RAW_Data!O201),"",DaqBook_RAW_Data!O201)</f>
        <v/>
      </c>
    </row>
    <row r="212" spans="1:16" x14ac:dyDescent="0.2">
      <c r="A212" s="58" t="e">
        <f t="shared" si="3"/>
        <v>#VALUE!</v>
      </c>
      <c r="B212" s="144" t="str">
        <f>IF(ISBLANK(DaqBook_RAW_Data!A202),"",TIMEVALUE(DaqBook_RAW_Data!A202))</f>
        <v/>
      </c>
      <c r="C212" s="167" t="str">
        <f>IF(ISBLANK(DaqBook_RAW_Data!B202),"",DaqBook_RAW_Data!B202)</f>
        <v/>
      </c>
      <c r="D212" s="167" t="str">
        <f>IF(ISBLANK(DaqBook_RAW_Data!C202),"",DaqBook_RAW_Data!C202)</f>
        <v/>
      </c>
      <c r="E212" s="167" t="str">
        <f>IF(ISBLANK(DaqBook_RAW_Data!D202),"",DaqBook_RAW_Data!D202)</f>
        <v/>
      </c>
      <c r="F212" s="167" t="str">
        <f>IF(ISBLANK(DaqBook_RAW_Data!E202),"",DaqBook_RAW_Data!E202)</f>
        <v/>
      </c>
      <c r="G212" s="167" t="str">
        <f>IF(ISBLANK(DaqBook_RAW_Data!F202),"",DaqBook_RAW_Data!F202)</f>
        <v/>
      </c>
      <c r="H212" s="167" t="str">
        <f>IF(ISBLANK(DaqBook_RAW_Data!G202),"",DaqBook_RAW_Data!G202)</f>
        <v/>
      </c>
      <c r="I212" s="167" t="str">
        <f>IF(ISBLANK(DaqBook_RAW_Data!H202),"",DaqBook_RAW_Data!H202)</f>
        <v/>
      </c>
      <c r="J212" s="167" t="str">
        <f>IF(ISBLANK(DaqBook_RAW_Data!I202),"",DaqBook_RAW_Data!I202)</f>
        <v/>
      </c>
      <c r="K212" s="167" t="str">
        <f>IF(ISBLANK(DaqBook_RAW_Data!J202),"",DaqBook_RAW_Data!J202)</f>
        <v/>
      </c>
      <c r="L212" s="167" t="str">
        <f>IF(ISBLANK(DaqBook_RAW_Data!K202),"",DaqBook_RAW_Data!K202)</f>
        <v/>
      </c>
      <c r="M212" s="167" t="str">
        <f>IF(ISBLANK(DaqBook_RAW_Data!L202),"",DaqBook_RAW_Data!L202)</f>
        <v/>
      </c>
      <c r="N212" s="167" t="str">
        <f>IF(ISBLANK(DaqBook_RAW_Data!M202),"",DaqBook_RAW_Data!M202)</f>
        <v/>
      </c>
      <c r="O212" s="167" t="str">
        <f>IF(ISBLANK(DaqBook_RAW_Data!N202),"",DaqBook_RAW_Data!N202)</f>
        <v/>
      </c>
      <c r="P212" s="167" t="str">
        <f>IF(ISBLANK(DaqBook_RAW_Data!O202),"",DaqBook_RAW_Data!O202)</f>
        <v/>
      </c>
    </row>
    <row r="213" spans="1:16" x14ac:dyDescent="0.2">
      <c r="A213" s="58" t="e">
        <f t="shared" si="3"/>
        <v>#VALUE!</v>
      </c>
      <c r="B213" s="144" t="str">
        <f>IF(ISBLANK(DaqBook_RAW_Data!A203),"",TIMEVALUE(DaqBook_RAW_Data!A203))</f>
        <v/>
      </c>
      <c r="C213" s="167" t="str">
        <f>IF(ISBLANK(DaqBook_RAW_Data!B203),"",DaqBook_RAW_Data!B203)</f>
        <v/>
      </c>
      <c r="D213" s="167" t="str">
        <f>IF(ISBLANK(DaqBook_RAW_Data!C203),"",DaqBook_RAW_Data!C203)</f>
        <v/>
      </c>
      <c r="E213" s="167" t="str">
        <f>IF(ISBLANK(DaqBook_RAW_Data!D203),"",DaqBook_RAW_Data!D203)</f>
        <v/>
      </c>
      <c r="F213" s="167" t="str">
        <f>IF(ISBLANK(DaqBook_RAW_Data!E203),"",DaqBook_RAW_Data!E203)</f>
        <v/>
      </c>
      <c r="G213" s="167" t="str">
        <f>IF(ISBLANK(DaqBook_RAW_Data!F203),"",DaqBook_RAW_Data!F203)</f>
        <v/>
      </c>
      <c r="H213" s="167" t="str">
        <f>IF(ISBLANK(DaqBook_RAW_Data!G203),"",DaqBook_RAW_Data!G203)</f>
        <v/>
      </c>
      <c r="I213" s="167" t="str">
        <f>IF(ISBLANK(DaqBook_RAW_Data!H203),"",DaqBook_RAW_Data!H203)</f>
        <v/>
      </c>
      <c r="J213" s="167" t="str">
        <f>IF(ISBLANK(DaqBook_RAW_Data!I203),"",DaqBook_RAW_Data!I203)</f>
        <v/>
      </c>
      <c r="K213" s="167" t="str">
        <f>IF(ISBLANK(DaqBook_RAW_Data!J203),"",DaqBook_RAW_Data!J203)</f>
        <v/>
      </c>
      <c r="L213" s="167" t="str">
        <f>IF(ISBLANK(DaqBook_RAW_Data!K203),"",DaqBook_RAW_Data!K203)</f>
        <v/>
      </c>
      <c r="M213" s="167" t="str">
        <f>IF(ISBLANK(DaqBook_RAW_Data!L203),"",DaqBook_RAW_Data!L203)</f>
        <v/>
      </c>
      <c r="N213" s="167" t="str">
        <f>IF(ISBLANK(DaqBook_RAW_Data!M203),"",DaqBook_RAW_Data!M203)</f>
        <v/>
      </c>
      <c r="O213" s="167" t="str">
        <f>IF(ISBLANK(DaqBook_RAW_Data!N203),"",DaqBook_RAW_Data!N203)</f>
        <v/>
      </c>
      <c r="P213" s="167" t="str">
        <f>IF(ISBLANK(DaqBook_RAW_Data!O203),"",DaqBook_RAW_Data!O203)</f>
        <v/>
      </c>
    </row>
    <row r="214" spans="1:16" x14ac:dyDescent="0.2">
      <c r="A214" s="58" t="e">
        <f t="shared" si="3"/>
        <v>#VALUE!</v>
      </c>
      <c r="B214" s="144" t="str">
        <f>IF(ISBLANK(DaqBook_RAW_Data!A204),"",TIMEVALUE(DaqBook_RAW_Data!A204))</f>
        <v/>
      </c>
      <c r="C214" s="167" t="str">
        <f>IF(ISBLANK(DaqBook_RAW_Data!B204),"",DaqBook_RAW_Data!B204)</f>
        <v/>
      </c>
      <c r="D214" s="167" t="str">
        <f>IF(ISBLANK(DaqBook_RAW_Data!C204),"",DaqBook_RAW_Data!C204)</f>
        <v/>
      </c>
      <c r="E214" s="167" t="str">
        <f>IF(ISBLANK(DaqBook_RAW_Data!D204),"",DaqBook_RAW_Data!D204)</f>
        <v/>
      </c>
      <c r="F214" s="167" t="str">
        <f>IF(ISBLANK(DaqBook_RAW_Data!E204),"",DaqBook_RAW_Data!E204)</f>
        <v/>
      </c>
      <c r="G214" s="167" t="str">
        <f>IF(ISBLANK(DaqBook_RAW_Data!F204),"",DaqBook_RAW_Data!F204)</f>
        <v/>
      </c>
      <c r="H214" s="167" t="str">
        <f>IF(ISBLANK(DaqBook_RAW_Data!G204),"",DaqBook_RAW_Data!G204)</f>
        <v/>
      </c>
      <c r="I214" s="167" t="str">
        <f>IF(ISBLANK(DaqBook_RAW_Data!H204),"",DaqBook_RAW_Data!H204)</f>
        <v/>
      </c>
      <c r="J214" s="167" t="str">
        <f>IF(ISBLANK(DaqBook_RAW_Data!I204),"",DaqBook_RAW_Data!I204)</f>
        <v/>
      </c>
      <c r="K214" s="167" t="str">
        <f>IF(ISBLANK(DaqBook_RAW_Data!J204),"",DaqBook_RAW_Data!J204)</f>
        <v/>
      </c>
      <c r="L214" s="167" t="str">
        <f>IF(ISBLANK(DaqBook_RAW_Data!K204),"",DaqBook_RAW_Data!K204)</f>
        <v/>
      </c>
      <c r="M214" s="167" t="str">
        <f>IF(ISBLANK(DaqBook_RAW_Data!L204),"",DaqBook_RAW_Data!L204)</f>
        <v/>
      </c>
      <c r="N214" s="167" t="str">
        <f>IF(ISBLANK(DaqBook_RAW_Data!M204),"",DaqBook_RAW_Data!M204)</f>
        <v/>
      </c>
      <c r="O214" s="167" t="str">
        <f>IF(ISBLANK(DaqBook_RAW_Data!N204),"",DaqBook_RAW_Data!N204)</f>
        <v/>
      </c>
      <c r="P214" s="167" t="str">
        <f>IF(ISBLANK(DaqBook_RAW_Data!O204),"",DaqBook_RAW_Data!O204)</f>
        <v/>
      </c>
    </row>
    <row r="215" spans="1:16" x14ac:dyDescent="0.2">
      <c r="A215" s="58" t="e">
        <f t="shared" si="3"/>
        <v>#VALUE!</v>
      </c>
      <c r="B215" s="144" t="str">
        <f>IF(ISBLANK(DaqBook_RAW_Data!A205),"",TIMEVALUE(DaqBook_RAW_Data!A205))</f>
        <v/>
      </c>
      <c r="C215" s="167" t="str">
        <f>IF(ISBLANK(DaqBook_RAW_Data!B205),"",DaqBook_RAW_Data!B205)</f>
        <v/>
      </c>
      <c r="D215" s="167" t="str">
        <f>IF(ISBLANK(DaqBook_RAW_Data!C205),"",DaqBook_RAW_Data!C205)</f>
        <v/>
      </c>
      <c r="E215" s="167" t="str">
        <f>IF(ISBLANK(DaqBook_RAW_Data!D205),"",DaqBook_RAW_Data!D205)</f>
        <v/>
      </c>
      <c r="F215" s="167" t="str">
        <f>IF(ISBLANK(DaqBook_RAW_Data!E205),"",DaqBook_RAW_Data!E205)</f>
        <v/>
      </c>
      <c r="G215" s="167" t="str">
        <f>IF(ISBLANK(DaqBook_RAW_Data!F205),"",DaqBook_RAW_Data!F205)</f>
        <v/>
      </c>
      <c r="H215" s="167" t="str">
        <f>IF(ISBLANK(DaqBook_RAW_Data!G205),"",DaqBook_RAW_Data!G205)</f>
        <v/>
      </c>
      <c r="I215" s="167" t="str">
        <f>IF(ISBLANK(DaqBook_RAW_Data!H205),"",DaqBook_RAW_Data!H205)</f>
        <v/>
      </c>
      <c r="J215" s="167" t="str">
        <f>IF(ISBLANK(DaqBook_RAW_Data!I205),"",DaqBook_RAW_Data!I205)</f>
        <v/>
      </c>
      <c r="K215" s="167" t="str">
        <f>IF(ISBLANK(DaqBook_RAW_Data!J205),"",DaqBook_RAW_Data!J205)</f>
        <v/>
      </c>
      <c r="L215" s="167" t="str">
        <f>IF(ISBLANK(DaqBook_RAW_Data!K205),"",DaqBook_RAW_Data!K205)</f>
        <v/>
      </c>
      <c r="M215" s="167" t="str">
        <f>IF(ISBLANK(DaqBook_RAW_Data!L205),"",DaqBook_RAW_Data!L205)</f>
        <v/>
      </c>
      <c r="N215" s="167" t="str">
        <f>IF(ISBLANK(DaqBook_RAW_Data!M205),"",DaqBook_RAW_Data!M205)</f>
        <v/>
      </c>
      <c r="O215" s="167" t="str">
        <f>IF(ISBLANK(DaqBook_RAW_Data!N205),"",DaqBook_RAW_Data!N205)</f>
        <v/>
      </c>
      <c r="P215" s="167" t="str">
        <f>IF(ISBLANK(DaqBook_RAW_Data!O205),"",DaqBook_RAW_Data!O205)</f>
        <v/>
      </c>
    </row>
    <row r="216" spans="1:16" x14ac:dyDescent="0.2">
      <c r="A216" s="58" t="e">
        <f t="shared" si="3"/>
        <v>#VALUE!</v>
      </c>
      <c r="B216" s="144" t="str">
        <f>IF(ISBLANK(DaqBook_RAW_Data!A206),"",TIMEVALUE(DaqBook_RAW_Data!A206))</f>
        <v/>
      </c>
      <c r="C216" s="167" t="str">
        <f>IF(ISBLANK(DaqBook_RAW_Data!B206),"",DaqBook_RAW_Data!B206)</f>
        <v/>
      </c>
      <c r="D216" s="167" t="str">
        <f>IF(ISBLANK(DaqBook_RAW_Data!C206),"",DaqBook_RAW_Data!C206)</f>
        <v/>
      </c>
      <c r="E216" s="167" t="str">
        <f>IF(ISBLANK(DaqBook_RAW_Data!D206),"",DaqBook_RAW_Data!D206)</f>
        <v/>
      </c>
      <c r="F216" s="167" t="str">
        <f>IF(ISBLANK(DaqBook_RAW_Data!E206),"",DaqBook_RAW_Data!E206)</f>
        <v/>
      </c>
      <c r="G216" s="167" t="str">
        <f>IF(ISBLANK(DaqBook_RAW_Data!F206),"",DaqBook_RAW_Data!F206)</f>
        <v/>
      </c>
      <c r="H216" s="167" t="str">
        <f>IF(ISBLANK(DaqBook_RAW_Data!G206),"",DaqBook_RAW_Data!G206)</f>
        <v/>
      </c>
      <c r="I216" s="167" t="str">
        <f>IF(ISBLANK(DaqBook_RAW_Data!H206),"",DaqBook_RAW_Data!H206)</f>
        <v/>
      </c>
      <c r="J216" s="167" t="str">
        <f>IF(ISBLANK(DaqBook_RAW_Data!I206),"",DaqBook_RAW_Data!I206)</f>
        <v/>
      </c>
      <c r="K216" s="167" t="str">
        <f>IF(ISBLANK(DaqBook_RAW_Data!J206),"",DaqBook_RAW_Data!J206)</f>
        <v/>
      </c>
      <c r="L216" s="167" t="str">
        <f>IF(ISBLANK(DaqBook_RAW_Data!K206),"",DaqBook_RAW_Data!K206)</f>
        <v/>
      </c>
      <c r="M216" s="167" t="str">
        <f>IF(ISBLANK(DaqBook_RAW_Data!L206),"",DaqBook_RAW_Data!L206)</f>
        <v/>
      </c>
      <c r="N216" s="167" t="str">
        <f>IF(ISBLANK(DaqBook_RAW_Data!M206),"",DaqBook_RAW_Data!M206)</f>
        <v/>
      </c>
      <c r="O216" s="167" t="str">
        <f>IF(ISBLANK(DaqBook_RAW_Data!N206),"",DaqBook_RAW_Data!N206)</f>
        <v/>
      </c>
      <c r="P216" s="167" t="str">
        <f>IF(ISBLANK(DaqBook_RAW_Data!O206),"",DaqBook_RAW_Data!O206)</f>
        <v/>
      </c>
    </row>
    <row r="217" spans="1:16" x14ac:dyDescent="0.2">
      <c r="A217" s="58" t="e">
        <f t="shared" si="3"/>
        <v>#VALUE!</v>
      </c>
      <c r="B217" s="144" t="str">
        <f>IF(ISBLANK(DaqBook_RAW_Data!A207),"",TIMEVALUE(DaqBook_RAW_Data!A207))</f>
        <v/>
      </c>
      <c r="C217" s="167" t="str">
        <f>IF(ISBLANK(DaqBook_RAW_Data!B207),"",DaqBook_RAW_Data!B207)</f>
        <v/>
      </c>
      <c r="D217" s="167" t="str">
        <f>IF(ISBLANK(DaqBook_RAW_Data!C207),"",DaqBook_RAW_Data!C207)</f>
        <v/>
      </c>
      <c r="E217" s="167" t="str">
        <f>IF(ISBLANK(DaqBook_RAW_Data!D207),"",DaqBook_RAW_Data!D207)</f>
        <v/>
      </c>
      <c r="F217" s="167" t="str">
        <f>IF(ISBLANK(DaqBook_RAW_Data!E207),"",DaqBook_RAW_Data!E207)</f>
        <v/>
      </c>
      <c r="G217" s="167" t="str">
        <f>IF(ISBLANK(DaqBook_RAW_Data!F207),"",DaqBook_RAW_Data!F207)</f>
        <v/>
      </c>
      <c r="H217" s="167" t="str">
        <f>IF(ISBLANK(DaqBook_RAW_Data!G207),"",DaqBook_RAW_Data!G207)</f>
        <v/>
      </c>
      <c r="I217" s="167" t="str">
        <f>IF(ISBLANK(DaqBook_RAW_Data!H207),"",DaqBook_RAW_Data!H207)</f>
        <v/>
      </c>
      <c r="J217" s="167" t="str">
        <f>IF(ISBLANK(DaqBook_RAW_Data!I207),"",DaqBook_RAW_Data!I207)</f>
        <v/>
      </c>
      <c r="K217" s="167" t="str">
        <f>IF(ISBLANK(DaqBook_RAW_Data!J207),"",DaqBook_RAW_Data!J207)</f>
        <v/>
      </c>
      <c r="L217" s="167" t="str">
        <f>IF(ISBLANK(DaqBook_RAW_Data!K207),"",DaqBook_RAW_Data!K207)</f>
        <v/>
      </c>
      <c r="M217" s="167" t="str">
        <f>IF(ISBLANK(DaqBook_RAW_Data!L207),"",DaqBook_RAW_Data!L207)</f>
        <v/>
      </c>
      <c r="N217" s="167" t="str">
        <f>IF(ISBLANK(DaqBook_RAW_Data!M207),"",DaqBook_RAW_Data!M207)</f>
        <v/>
      </c>
      <c r="O217" s="167" t="str">
        <f>IF(ISBLANK(DaqBook_RAW_Data!N207),"",DaqBook_RAW_Data!N207)</f>
        <v/>
      </c>
      <c r="P217" s="167" t="str">
        <f>IF(ISBLANK(DaqBook_RAW_Data!O207),"",DaqBook_RAW_Data!O207)</f>
        <v/>
      </c>
    </row>
    <row r="218" spans="1:16" x14ac:dyDescent="0.2">
      <c r="A218" s="58" t="e">
        <f t="shared" si="3"/>
        <v>#VALUE!</v>
      </c>
      <c r="B218" s="144" t="str">
        <f>IF(ISBLANK(DaqBook_RAW_Data!A208),"",TIMEVALUE(DaqBook_RAW_Data!A208))</f>
        <v/>
      </c>
      <c r="C218" s="167" t="str">
        <f>IF(ISBLANK(DaqBook_RAW_Data!B208),"",DaqBook_RAW_Data!B208)</f>
        <v/>
      </c>
      <c r="D218" s="167" t="str">
        <f>IF(ISBLANK(DaqBook_RAW_Data!C208),"",DaqBook_RAW_Data!C208)</f>
        <v/>
      </c>
      <c r="E218" s="167" t="str">
        <f>IF(ISBLANK(DaqBook_RAW_Data!D208),"",DaqBook_RAW_Data!D208)</f>
        <v/>
      </c>
      <c r="F218" s="167" t="str">
        <f>IF(ISBLANK(DaqBook_RAW_Data!E208),"",DaqBook_RAW_Data!E208)</f>
        <v/>
      </c>
      <c r="G218" s="167" t="str">
        <f>IF(ISBLANK(DaqBook_RAW_Data!F208),"",DaqBook_RAW_Data!F208)</f>
        <v/>
      </c>
      <c r="H218" s="167" t="str">
        <f>IF(ISBLANK(DaqBook_RAW_Data!G208),"",DaqBook_RAW_Data!G208)</f>
        <v/>
      </c>
      <c r="I218" s="167" t="str">
        <f>IF(ISBLANK(DaqBook_RAW_Data!H208),"",DaqBook_RAW_Data!H208)</f>
        <v/>
      </c>
      <c r="J218" s="167" t="str">
        <f>IF(ISBLANK(DaqBook_RAW_Data!I208),"",DaqBook_RAW_Data!I208)</f>
        <v/>
      </c>
      <c r="K218" s="167" t="str">
        <f>IF(ISBLANK(DaqBook_RAW_Data!J208),"",DaqBook_RAW_Data!J208)</f>
        <v/>
      </c>
      <c r="L218" s="167" t="str">
        <f>IF(ISBLANK(DaqBook_RAW_Data!K208),"",DaqBook_RAW_Data!K208)</f>
        <v/>
      </c>
      <c r="M218" s="167" t="str">
        <f>IF(ISBLANK(DaqBook_RAW_Data!L208),"",DaqBook_RAW_Data!L208)</f>
        <v/>
      </c>
      <c r="N218" s="167" t="str">
        <f>IF(ISBLANK(DaqBook_RAW_Data!M208),"",DaqBook_RAW_Data!M208)</f>
        <v/>
      </c>
      <c r="O218" s="167" t="str">
        <f>IF(ISBLANK(DaqBook_RAW_Data!N208),"",DaqBook_RAW_Data!N208)</f>
        <v/>
      </c>
      <c r="P218" s="167" t="str">
        <f>IF(ISBLANK(DaqBook_RAW_Data!O208),"",DaqBook_RAW_Data!O208)</f>
        <v/>
      </c>
    </row>
    <row r="219" spans="1:16" x14ac:dyDescent="0.2">
      <c r="A219" s="58" t="e">
        <f t="shared" si="3"/>
        <v>#VALUE!</v>
      </c>
      <c r="B219" s="144" t="str">
        <f>IF(ISBLANK(DaqBook_RAW_Data!A209),"",TIMEVALUE(DaqBook_RAW_Data!A209))</f>
        <v/>
      </c>
      <c r="C219" s="167" t="str">
        <f>IF(ISBLANK(DaqBook_RAW_Data!B209),"",DaqBook_RAW_Data!B209)</f>
        <v/>
      </c>
      <c r="D219" s="167" t="str">
        <f>IF(ISBLANK(DaqBook_RAW_Data!C209),"",DaqBook_RAW_Data!C209)</f>
        <v/>
      </c>
      <c r="E219" s="167" t="str">
        <f>IF(ISBLANK(DaqBook_RAW_Data!D209),"",DaqBook_RAW_Data!D209)</f>
        <v/>
      </c>
      <c r="F219" s="167" t="str">
        <f>IF(ISBLANK(DaqBook_RAW_Data!E209),"",DaqBook_RAW_Data!E209)</f>
        <v/>
      </c>
      <c r="G219" s="167" t="str">
        <f>IF(ISBLANK(DaqBook_RAW_Data!F209),"",DaqBook_RAW_Data!F209)</f>
        <v/>
      </c>
      <c r="H219" s="167" t="str">
        <f>IF(ISBLANK(DaqBook_RAW_Data!G209),"",DaqBook_RAW_Data!G209)</f>
        <v/>
      </c>
      <c r="I219" s="167" t="str">
        <f>IF(ISBLANK(DaqBook_RAW_Data!H209),"",DaqBook_RAW_Data!H209)</f>
        <v/>
      </c>
      <c r="J219" s="167" t="str">
        <f>IF(ISBLANK(DaqBook_RAW_Data!I209),"",DaqBook_RAW_Data!I209)</f>
        <v/>
      </c>
      <c r="K219" s="167" t="str">
        <f>IF(ISBLANK(DaqBook_RAW_Data!J209),"",DaqBook_RAW_Data!J209)</f>
        <v/>
      </c>
      <c r="L219" s="167" t="str">
        <f>IF(ISBLANK(DaqBook_RAW_Data!K209),"",DaqBook_RAW_Data!K209)</f>
        <v/>
      </c>
      <c r="M219" s="167" t="str">
        <f>IF(ISBLANK(DaqBook_RAW_Data!L209),"",DaqBook_RAW_Data!L209)</f>
        <v/>
      </c>
      <c r="N219" s="167" t="str">
        <f>IF(ISBLANK(DaqBook_RAW_Data!M209),"",DaqBook_RAW_Data!M209)</f>
        <v/>
      </c>
      <c r="O219" s="167" t="str">
        <f>IF(ISBLANK(DaqBook_RAW_Data!N209),"",DaqBook_RAW_Data!N209)</f>
        <v/>
      </c>
      <c r="P219" s="167" t="str">
        <f>IF(ISBLANK(DaqBook_RAW_Data!O209),"",DaqBook_RAW_Data!O209)</f>
        <v/>
      </c>
    </row>
    <row r="220" spans="1:16" x14ac:dyDescent="0.2">
      <c r="A220" s="58" t="e">
        <f t="shared" si="3"/>
        <v>#VALUE!</v>
      </c>
      <c r="B220" s="144" t="str">
        <f>IF(ISBLANK(DaqBook_RAW_Data!A210),"",TIMEVALUE(DaqBook_RAW_Data!A210))</f>
        <v/>
      </c>
      <c r="C220" s="167" t="str">
        <f>IF(ISBLANK(DaqBook_RAW_Data!B210),"",DaqBook_RAW_Data!B210)</f>
        <v/>
      </c>
      <c r="D220" s="167" t="str">
        <f>IF(ISBLANK(DaqBook_RAW_Data!C210),"",DaqBook_RAW_Data!C210)</f>
        <v/>
      </c>
      <c r="E220" s="167" t="str">
        <f>IF(ISBLANK(DaqBook_RAW_Data!D210),"",DaqBook_RAW_Data!D210)</f>
        <v/>
      </c>
      <c r="F220" s="167" t="str">
        <f>IF(ISBLANK(DaqBook_RAW_Data!E210),"",DaqBook_RAW_Data!E210)</f>
        <v/>
      </c>
      <c r="G220" s="167" t="str">
        <f>IF(ISBLANK(DaqBook_RAW_Data!F210),"",DaqBook_RAW_Data!F210)</f>
        <v/>
      </c>
      <c r="H220" s="167" t="str">
        <f>IF(ISBLANK(DaqBook_RAW_Data!G210),"",DaqBook_RAW_Data!G210)</f>
        <v/>
      </c>
      <c r="I220" s="167" t="str">
        <f>IF(ISBLANK(DaqBook_RAW_Data!H210),"",DaqBook_RAW_Data!H210)</f>
        <v/>
      </c>
      <c r="J220" s="167" t="str">
        <f>IF(ISBLANK(DaqBook_RAW_Data!I210),"",DaqBook_RAW_Data!I210)</f>
        <v/>
      </c>
      <c r="K220" s="167" t="str">
        <f>IF(ISBLANK(DaqBook_RAW_Data!J210),"",DaqBook_RAW_Data!J210)</f>
        <v/>
      </c>
      <c r="L220" s="167" t="str">
        <f>IF(ISBLANK(DaqBook_RAW_Data!K210),"",DaqBook_RAW_Data!K210)</f>
        <v/>
      </c>
      <c r="M220" s="167" t="str">
        <f>IF(ISBLANK(DaqBook_RAW_Data!L210),"",DaqBook_RAW_Data!L210)</f>
        <v/>
      </c>
      <c r="N220" s="167" t="str">
        <f>IF(ISBLANK(DaqBook_RAW_Data!M210),"",DaqBook_RAW_Data!M210)</f>
        <v/>
      </c>
      <c r="O220" s="167" t="str">
        <f>IF(ISBLANK(DaqBook_RAW_Data!N210),"",DaqBook_RAW_Data!N210)</f>
        <v/>
      </c>
      <c r="P220" s="167" t="str">
        <f>IF(ISBLANK(DaqBook_RAW_Data!O210),"",DaqBook_RAW_Data!O210)</f>
        <v/>
      </c>
    </row>
    <row r="221" spans="1:16" x14ac:dyDescent="0.2">
      <c r="A221" s="58" t="e">
        <f t="shared" si="3"/>
        <v>#VALUE!</v>
      </c>
      <c r="B221" s="144" t="str">
        <f>IF(ISBLANK(DaqBook_RAW_Data!A211),"",TIMEVALUE(DaqBook_RAW_Data!A211))</f>
        <v/>
      </c>
      <c r="C221" s="167" t="str">
        <f>IF(ISBLANK(DaqBook_RAW_Data!B211),"",DaqBook_RAW_Data!B211)</f>
        <v/>
      </c>
      <c r="D221" s="167" t="str">
        <f>IF(ISBLANK(DaqBook_RAW_Data!C211),"",DaqBook_RAW_Data!C211)</f>
        <v/>
      </c>
      <c r="E221" s="167" t="str">
        <f>IF(ISBLANK(DaqBook_RAW_Data!D211),"",DaqBook_RAW_Data!D211)</f>
        <v/>
      </c>
      <c r="F221" s="167" t="str">
        <f>IF(ISBLANK(DaqBook_RAW_Data!E211),"",DaqBook_RAW_Data!E211)</f>
        <v/>
      </c>
      <c r="G221" s="167" t="str">
        <f>IF(ISBLANK(DaqBook_RAW_Data!F211),"",DaqBook_RAW_Data!F211)</f>
        <v/>
      </c>
      <c r="H221" s="167" t="str">
        <f>IF(ISBLANK(DaqBook_RAW_Data!G211),"",DaqBook_RAW_Data!G211)</f>
        <v/>
      </c>
      <c r="I221" s="167" t="str">
        <f>IF(ISBLANK(DaqBook_RAW_Data!H211),"",DaqBook_RAW_Data!H211)</f>
        <v/>
      </c>
      <c r="J221" s="167" t="str">
        <f>IF(ISBLANK(DaqBook_RAW_Data!I211),"",DaqBook_RAW_Data!I211)</f>
        <v/>
      </c>
      <c r="K221" s="167" t="str">
        <f>IF(ISBLANK(DaqBook_RAW_Data!J211),"",DaqBook_RAW_Data!J211)</f>
        <v/>
      </c>
      <c r="L221" s="167" t="str">
        <f>IF(ISBLANK(DaqBook_RAW_Data!K211),"",DaqBook_RAW_Data!K211)</f>
        <v/>
      </c>
      <c r="M221" s="167" t="str">
        <f>IF(ISBLANK(DaqBook_RAW_Data!L211),"",DaqBook_RAW_Data!L211)</f>
        <v/>
      </c>
      <c r="N221" s="167" t="str">
        <f>IF(ISBLANK(DaqBook_RAW_Data!M211),"",DaqBook_RAW_Data!M211)</f>
        <v/>
      </c>
      <c r="O221" s="167" t="str">
        <f>IF(ISBLANK(DaqBook_RAW_Data!N211),"",DaqBook_RAW_Data!N211)</f>
        <v/>
      </c>
      <c r="P221" s="167" t="str">
        <f>IF(ISBLANK(DaqBook_RAW_Data!O211),"",DaqBook_RAW_Data!O211)</f>
        <v/>
      </c>
    </row>
    <row r="222" spans="1:16" x14ac:dyDescent="0.2">
      <c r="A222" s="58" t="e">
        <f t="shared" si="3"/>
        <v>#VALUE!</v>
      </c>
      <c r="B222" s="144" t="str">
        <f>IF(ISBLANK(DaqBook_RAW_Data!A212),"",TIMEVALUE(DaqBook_RAW_Data!A212))</f>
        <v/>
      </c>
      <c r="C222" s="167" t="str">
        <f>IF(ISBLANK(DaqBook_RAW_Data!B212),"",DaqBook_RAW_Data!B212)</f>
        <v/>
      </c>
      <c r="D222" s="167" t="str">
        <f>IF(ISBLANK(DaqBook_RAW_Data!C212),"",DaqBook_RAW_Data!C212)</f>
        <v/>
      </c>
      <c r="E222" s="167" t="str">
        <f>IF(ISBLANK(DaqBook_RAW_Data!D212),"",DaqBook_RAW_Data!D212)</f>
        <v/>
      </c>
      <c r="F222" s="167" t="str">
        <f>IF(ISBLANK(DaqBook_RAW_Data!E212),"",DaqBook_RAW_Data!E212)</f>
        <v/>
      </c>
      <c r="G222" s="167" t="str">
        <f>IF(ISBLANK(DaqBook_RAW_Data!F212),"",DaqBook_RAW_Data!F212)</f>
        <v/>
      </c>
      <c r="H222" s="167" t="str">
        <f>IF(ISBLANK(DaqBook_RAW_Data!G212),"",DaqBook_RAW_Data!G212)</f>
        <v/>
      </c>
      <c r="I222" s="167" t="str">
        <f>IF(ISBLANK(DaqBook_RAW_Data!H212),"",DaqBook_RAW_Data!H212)</f>
        <v/>
      </c>
      <c r="J222" s="167" t="str">
        <f>IF(ISBLANK(DaqBook_RAW_Data!I212),"",DaqBook_RAW_Data!I212)</f>
        <v/>
      </c>
      <c r="K222" s="167" t="str">
        <f>IF(ISBLANK(DaqBook_RAW_Data!J212),"",DaqBook_RAW_Data!J212)</f>
        <v/>
      </c>
      <c r="L222" s="167" t="str">
        <f>IF(ISBLANK(DaqBook_RAW_Data!K212),"",DaqBook_RAW_Data!K212)</f>
        <v/>
      </c>
      <c r="M222" s="167" t="str">
        <f>IF(ISBLANK(DaqBook_RAW_Data!L212),"",DaqBook_RAW_Data!L212)</f>
        <v/>
      </c>
      <c r="N222" s="167" t="str">
        <f>IF(ISBLANK(DaqBook_RAW_Data!M212),"",DaqBook_RAW_Data!M212)</f>
        <v/>
      </c>
      <c r="O222" s="167" t="str">
        <f>IF(ISBLANK(DaqBook_RAW_Data!N212),"",DaqBook_RAW_Data!N212)</f>
        <v/>
      </c>
      <c r="P222" s="167" t="str">
        <f>IF(ISBLANK(DaqBook_RAW_Data!O212),"",DaqBook_RAW_Data!O212)</f>
        <v/>
      </c>
    </row>
    <row r="223" spans="1:16" x14ac:dyDescent="0.2">
      <c r="A223" s="58" t="e">
        <f t="shared" si="3"/>
        <v>#VALUE!</v>
      </c>
      <c r="B223" s="144" t="str">
        <f>IF(ISBLANK(DaqBook_RAW_Data!A213),"",TIMEVALUE(DaqBook_RAW_Data!A213))</f>
        <v/>
      </c>
      <c r="C223" s="167" t="str">
        <f>IF(ISBLANK(DaqBook_RAW_Data!B213),"",DaqBook_RAW_Data!B213)</f>
        <v/>
      </c>
      <c r="D223" s="167" t="str">
        <f>IF(ISBLANK(DaqBook_RAW_Data!C213),"",DaqBook_RAW_Data!C213)</f>
        <v/>
      </c>
      <c r="E223" s="167" t="str">
        <f>IF(ISBLANK(DaqBook_RAW_Data!D213),"",DaqBook_RAW_Data!D213)</f>
        <v/>
      </c>
      <c r="F223" s="167" t="str">
        <f>IF(ISBLANK(DaqBook_RAW_Data!E213),"",DaqBook_RAW_Data!E213)</f>
        <v/>
      </c>
      <c r="G223" s="167" t="str">
        <f>IF(ISBLANK(DaqBook_RAW_Data!F213),"",DaqBook_RAW_Data!F213)</f>
        <v/>
      </c>
      <c r="H223" s="167" t="str">
        <f>IF(ISBLANK(DaqBook_RAW_Data!G213),"",DaqBook_RAW_Data!G213)</f>
        <v/>
      </c>
      <c r="I223" s="167" t="str">
        <f>IF(ISBLANK(DaqBook_RAW_Data!H213),"",DaqBook_RAW_Data!H213)</f>
        <v/>
      </c>
      <c r="J223" s="167" t="str">
        <f>IF(ISBLANK(DaqBook_RAW_Data!I213),"",DaqBook_RAW_Data!I213)</f>
        <v/>
      </c>
      <c r="K223" s="167" t="str">
        <f>IF(ISBLANK(DaqBook_RAW_Data!J213),"",DaqBook_RAW_Data!J213)</f>
        <v/>
      </c>
      <c r="L223" s="167" t="str">
        <f>IF(ISBLANK(DaqBook_RAW_Data!K213),"",DaqBook_RAW_Data!K213)</f>
        <v/>
      </c>
      <c r="M223" s="167" t="str">
        <f>IF(ISBLANK(DaqBook_RAW_Data!L213),"",DaqBook_RAW_Data!L213)</f>
        <v/>
      </c>
      <c r="N223" s="167" t="str">
        <f>IF(ISBLANK(DaqBook_RAW_Data!M213),"",DaqBook_RAW_Data!M213)</f>
        <v/>
      </c>
      <c r="O223" s="167" t="str">
        <f>IF(ISBLANK(DaqBook_RAW_Data!N213),"",DaqBook_RAW_Data!N213)</f>
        <v/>
      </c>
      <c r="P223" s="167" t="str">
        <f>IF(ISBLANK(DaqBook_RAW_Data!O213),"",DaqBook_RAW_Data!O213)</f>
        <v/>
      </c>
    </row>
    <row r="224" spans="1:16" x14ac:dyDescent="0.2">
      <c r="A224" s="58" t="e">
        <f t="shared" si="3"/>
        <v>#VALUE!</v>
      </c>
      <c r="B224" s="144" t="str">
        <f>IF(ISBLANK(DaqBook_RAW_Data!A214),"",TIMEVALUE(DaqBook_RAW_Data!A214))</f>
        <v/>
      </c>
      <c r="C224" s="167" t="str">
        <f>IF(ISBLANK(DaqBook_RAW_Data!B214),"",DaqBook_RAW_Data!B214)</f>
        <v/>
      </c>
      <c r="D224" s="167" t="str">
        <f>IF(ISBLANK(DaqBook_RAW_Data!C214),"",DaqBook_RAW_Data!C214)</f>
        <v/>
      </c>
      <c r="E224" s="167" t="str">
        <f>IF(ISBLANK(DaqBook_RAW_Data!D214),"",DaqBook_RAW_Data!D214)</f>
        <v/>
      </c>
      <c r="F224" s="167" t="str">
        <f>IF(ISBLANK(DaqBook_RAW_Data!E214),"",DaqBook_RAW_Data!E214)</f>
        <v/>
      </c>
      <c r="G224" s="167" t="str">
        <f>IF(ISBLANK(DaqBook_RAW_Data!F214),"",DaqBook_RAW_Data!F214)</f>
        <v/>
      </c>
      <c r="H224" s="167" t="str">
        <f>IF(ISBLANK(DaqBook_RAW_Data!G214),"",DaqBook_RAW_Data!G214)</f>
        <v/>
      </c>
      <c r="I224" s="167" t="str">
        <f>IF(ISBLANK(DaqBook_RAW_Data!H214),"",DaqBook_RAW_Data!H214)</f>
        <v/>
      </c>
      <c r="J224" s="167" t="str">
        <f>IF(ISBLANK(DaqBook_RAW_Data!I214),"",DaqBook_RAW_Data!I214)</f>
        <v/>
      </c>
      <c r="K224" s="167" t="str">
        <f>IF(ISBLANK(DaqBook_RAW_Data!J214),"",DaqBook_RAW_Data!J214)</f>
        <v/>
      </c>
      <c r="L224" s="167" t="str">
        <f>IF(ISBLANK(DaqBook_RAW_Data!K214),"",DaqBook_RAW_Data!K214)</f>
        <v/>
      </c>
      <c r="M224" s="167" t="str">
        <f>IF(ISBLANK(DaqBook_RAW_Data!L214),"",DaqBook_RAW_Data!L214)</f>
        <v/>
      </c>
      <c r="N224" s="167" t="str">
        <f>IF(ISBLANK(DaqBook_RAW_Data!M214),"",DaqBook_RAW_Data!M214)</f>
        <v/>
      </c>
      <c r="O224" s="167" t="str">
        <f>IF(ISBLANK(DaqBook_RAW_Data!N214),"",DaqBook_RAW_Data!N214)</f>
        <v/>
      </c>
      <c r="P224" s="167" t="str">
        <f>IF(ISBLANK(DaqBook_RAW_Data!O214),"",DaqBook_RAW_Data!O214)</f>
        <v/>
      </c>
    </row>
    <row r="225" spans="1:16" x14ac:dyDescent="0.2">
      <c r="A225" s="58" t="e">
        <f t="shared" si="3"/>
        <v>#VALUE!</v>
      </c>
      <c r="B225" s="144" t="str">
        <f>IF(ISBLANK(DaqBook_RAW_Data!A215),"",TIMEVALUE(DaqBook_RAW_Data!A215))</f>
        <v/>
      </c>
      <c r="C225" s="167" t="str">
        <f>IF(ISBLANK(DaqBook_RAW_Data!B215),"",DaqBook_RAW_Data!B215)</f>
        <v/>
      </c>
      <c r="D225" s="167" t="str">
        <f>IF(ISBLANK(DaqBook_RAW_Data!C215),"",DaqBook_RAW_Data!C215)</f>
        <v/>
      </c>
      <c r="E225" s="167" t="str">
        <f>IF(ISBLANK(DaqBook_RAW_Data!D215),"",DaqBook_RAW_Data!D215)</f>
        <v/>
      </c>
      <c r="F225" s="167" t="str">
        <f>IF(ISBLANK(DaqBook_RAW_Data!E215),"",DaqBook_RAW_Data!E215)</f>
        <v/>
      </c>
      <c r="G225" s="167" t="str">
        <f>IF(ISBLANK(DaqBook_RAW_Data!F215),"",DaqBook_RAW_Data!F215)</f>
        <v/>
      </c>
      <c r="H225" s="167" t="str">
        <f>IF(ISBLANK(DaqBook_RAW_Data!G215),"",DaqBook_RAW_Data!G215)</f>
        <v/>
      </c>
      <c r="I225" s="167" t="str">
        <f>IF(ISBLANK(DaqBook_RAW_Data!H215),"",DaqBook_RAW_Data!H215)</f>
        <v/>
      </c>
      <c r="J225" s="167" t="str">
        <f>IF(ISBLANK(DaqBook_RAW_Data!I215),"",DaqBook_RAW_Data!I215)</f>
        <v/>
      </c>
      <c r="K225" s="167" t="str">
        <f>IF(ISBLANK(DaqBook_RAW_Data!J215),"",DaqBook_RAW_Data!J215)</f>
        <v/>
      </c>
      <c r="L225" s="167" t="str">
        <f>IF(ISBLANK(DaqBook_RAW_Data!K215),"",DaqBook_RAW_Data!K215)</f>
        <v/>
      </c>
      <c r="M225" s="167" t="str">
        <f>IF(ISBLANK(DaqBook_RAW_Data!L215),"",DaqBook_RAW_Data!L215)</f>
        <v/>
      </c>
      <c r="N225" s="167" t="str">
        <f>IF(ISBLANK(DaqBook_RAW_Data!M215),"",DaqBook_RAW_Data!M215)</f>
        <v/>
      </c>
      <c r="O225" s="167" t="str">
        <f>IF(ISBLANK(DaqBook_RAW_Data!N215),"",DaqBook_RAW_Data!N215)</f>
        <v/>
      </c>
      <c r="P225" s="167" t="str">
        <f>IF(ISBLANK(DaqBook_RAW_Data!O215),"",DaqBook_RAW_Data!O215)</f>
        <v/>
      </c>
    </row>
    <row r="226" spans="1:16" x14ac:dyDescent="0.2">
      <c r="A226" s="58" t="e">
        <f t="shared" si="3"/>
        <v>#VALUE!</v>
      </c>
      <c r="B226" s="144" t="str">
        <f>IF(ISBLANK(DaqBook_RAW_Data!A216),"",TIMEVALUE(DaqBook_RAW_Data!A216))</f>
        <v/>
      </c>
      <c r="C226" s="167" t="str">
        <f>IF(ISBLANK(DaqBook_RAW_Data!B216),"",DaqBook_RAW_Data!B216)</f>
        <v/>
      </c>
      <c r="D226" s="167" t="str">
        <f>IF(ISBLANK(DaqBook_RAW_Data!C216),"",DaqBook_RAW_Data!C216)</f>
        <v/>
      </c>
      <c r="E226" s="167" t="str">
        <f>IF(ISBLANK(DaqBook_RAW_Data!D216),"",DaqBook_RAW_Data!D216)</f>
        <v/>
      </c>
      <c r="F226" s="167" t="str">
        <f>IF(ISBLANK(DaqBook_RAW_Data!E216),"",DaqBook_RAW_Data!E216)</f>
        <v/>
      </c>
      <c r="G226" s="167" t="str">
        <f>IF(ISBLANK(DaqBook_RAW_Data!F216),"",DaqBook_RAW_Data!F216)</f>
        <v/>
      </c>
      <c r="H226" s="167" t="str">
        <f>IF(ISBLANK(DaqBook_RAW_Data!G216),"",DaqBook_RAW_Data!G216)</f>
        <v/>
      </c>
      <c r="I226" s="167" t="str">
        <f>IF(ISBLANK(DaqBook_RAW_Data!H216),"",DaqBook_RAW_Data!H216)</f>
        <v/>
      </c>
      <c r="J226" s="167" t="str">
        <f>IF(ISBLANK(DaqBook_RAW_Data!I216),"",DaqBook_RAW_Data!I216)</f>
        <v/>
      </c>
      <c r="K226" s="167" t="str">
        <f>IF(ISBLANK(DaqBook_RAW_Data!J216),"",DaqBook_RAW_Data!J216)</f>
        <v/>
      </c>
      <c r="L226" s="167" t="str">
        <f>IF(ISBLANK(DaqBook_RAW_Data!K216),"",DaqBook_RAW_Data!K216)</f>
        <v/>
      </c>
      <c r="M226" s="167" t="str">
        <f>IF(ISBLANK(DaqBook_RAW_Data!L216),"",DaqBook_RAW_Data!L216)</f>
        <v/>
      </c>
      <c r="N226" s="167" t="str">
        <f>IF(ISBLANK(DaqBook_RAW_Data!M216),"",DaqBook_RAW_Data!M216)</f>
        <v/>
      </c>
      <c r="O226" s="167" t="str">
        <f>IF(ISBLANK(DaqBook_RAW_Data!N216),"",DaqBook_RAW_Data!N216)</f>
        <v/>
      </c>
      <c r="P226" s="167" t="str">
        <f>IF(ISBLANK(DaqBook_RAW_Data!O216),"",DaqBook_RAW_Data!O216)</f>
        <v/>
      </c>
    </row>
    <row r="227" spans="1:16" x14ac:dyDescent="0.2">
      <c r="A227" s="58" t="e">
        <f t="shared" si="3"/>
        <v>#VALUE!</v>
      </c>
      <c r="B227" s="144" t="str">
        <f>IF(ISBLANK(DaqBook_RAW_Data!A217),"",TIMEVALUE(DaqBook_RAW_Data!A217))</f>
        <v/>
      </c>
      <c r="C227" s="167" t="str">
        <f>IF(ISBLANK(DaqBook_RAW_Data!B217),"",DaqBook_RAW_Data!B217)</f>
        <v/>
      </c>
      <c r="D227" s="167" t="str">
        <f>IF(ISBLANK(DaqBook_RAW_Data!C217),"",DaqBook_RAW_Data!C217)</f>
        <v/>
      </c>
      <c r="E227" s="167" t="str">
        <f>IF(ISBLANK(DaqBook_RAW_Data!D217),"",DaqBook_RAW_Data!D217)</f>
        <v/>
      </c>
      <c r="F227" s="167" t="str">
        <f>IF(ISBLANK(DaqBook_RAW_Data!E217),"",DaqBook_RAW_Data!E217)</f>
        <v/>
      </c>
      <c r="G227" s="167" t="str">
        <f>IF(ISBLANK(DaqBook_RAW_Data!F217),"",DaqBook_RAW_Data!F217)</f>
        <v/>
      </c>
      <c r="H227" s="167" t="str">
        <f>IF(ISBLANK(DaqBook_RAW_Data!G217),"",DaqBook_RAW_Data!G217)</f>
        <v/>
      </c>
      <c r="I227" s="167" t="str">
        <f>IF(ISBLANK(DaqBook_RAW_Data!H217),"",DaqBook_RAW_Data!H217)</f>
        <v/>
      </c>
      <c r="J227" s="167" t="str">
        <f>IF(ISBLANK(DaqBook_RAW_Data!I217),"",DaqBook_RAW_Data!I217)</f>
        <v/>
      </c>
      <c r="K227" s="167" t="str">
        <f>IF(ISBLANK(DaqBook_RAW_Data!J217),"",DaqBook_RAW_Data!J217)</f>
        <v/>
      </c>
      <c r="L227" s="167" t="str">
        <f>IF(ISBLANK(DaqBook_RAW_Data!K217),"",DaqBook_RAW_Data!K217)</f>
        <v/>
      </c>
      <c r="M227" s="167" t="str">
        <f>IF(ISBLANK(DaqBook_RAW_Data!L217),"",DaqBook_RAW_Data!L217)</f>
        <v/>
      </c>
      <c r="N227" s="167" t="str">
        <f>IF(ISBLANK(DaqBook_RAW_Data!M217),"",DaqBook_RAW_Data!M217)</f>
        <v/>
      </c>
      <c r="O227" s="167" t="str">
        <f>IF(ISBLANK(DaqBook_RAW_Data!N217),"",DaqBook_RAW_Data!N217)</f>
        <v/>
      </c>
      <c r="P227" s="167" t="str">
        <f>IF(ISBLANK(DaqBook_RAW_Data!O217),"",DaqBook_RAW_Data!O217)</f>
        <v/>
      </c>
    </row>
    <row r="228" spans="1:16" x14ac:dyDescent="0.2">
      <c r="A228" s="58" t="e">
        <f t="shared" si="3"/>
        <v>#VALUE!</v>
      </c>
      <c r="B228" s="144" t="str">
        <f>IF(ISBLANK(DaqBook_RAW_Data!A218),"",TIMEVALUE(DaqBook_RAW_Data!A218))</f>
        <v/>
      </c>
      <c r="C228" s="167" t="str">
        <f>IF(ISBLANK(DaqBook_RAW_Data!B218),"",DaqBook_RAW_Data!B218)</f>
        <v/>
      </c>
      <c r="D228" s="167" t="str">
        <f>IF(ISBLANK(DaqBook_RAW_Data!C218),"",DaqBook_RAW_Data!C218)</f>
        <v/>
      </c>
      <c r="E228" s="167" t="str">
        <f>IF(ISBLANK(DaqBook_RAW_Data!D218),"",DaqBook_RAW_Data!D218)</f>
        <v/>
      </c>
      <c r="F228" s="167" t="str">
        <f>IF(ISBLANK(DaqBook_RAW_Data!E218),"",DaqBook_RAW_Data!E218)</f>
        <v/>
      </c>
      <c r="G228" s="167" t="str">
        <f>IF(ISBLANK(DaqBook_RAW_Data!F218),"",DaqBook_RAW_Data!F218)</f>
        <v/>
      </c>
      <c r="H228" s="167" t="str">
        <f>IF(ISBLANK(DaqBook_RAW_Data!G218),"",DaqBook_RAW_Data!G218)</f>
        <v/>
      </c>
      <c r="I228" s="167" t="str">
        <f>IF(ISBLANK(DaqBook_RAW_Data!H218),"",DaqBook_RAW_Data!H218)</f>
        <v/>
      </c>
      <c r="J228" s="167" t="str">
        <f>IF(ISBLANK(DaqBook_RAW_Data!I218),"",DaqBook_RAW_Data!I218)</f>
        <v/>
      </c>
      <c r="K228" s="167" t="str">
        <f>IF(ISBLANK(DaqBook_RAW_Data!J218),"",DaqBook_RAW_Data!J218)</f>
        <v/>
      </c>
      <c r="L228" s="167" t="str">
        <f>IF(ISBLANK(DaqBook_RAW_Data!K218),"",DaqBook_RAW_Data!K218)</f>
        <v/>
      </c>
      <c r="M228" s="167" t="str">
        <f>IF(ISBLANK(DaqBook_RAW_Data!L218),"",DaqBook_RAW_Data!L218)</f>
        <v/>
      </c>
      <c r="N228" s="167" t="str">
        <f>IF(ISBLANK(DaqBook_RAW_Data!M218),"",DaqBook_RAW_Data!M218)</f>
        <v/>
      </c>
      <c r="O228" s="167" t="str">
        <f>IF(ISBLANK(DaqBook_RAW_Data!N218),"",DaqBook_RAW_Data!N218)</f>
        <v/>
      </c>
      <c r="P228" s="167" t="str">
        <f>IF(ISBLANK(DaqBook_RAW_Data!O218),"",DaqBook_RAW_Data!O218)</f>
        <v/>
      </c>
    </row>
    <row r="229" spans="1:16" x14ac:dyDescent="0.2">
      <c r="A229" s="58" t="e">
        <f t="shared" si="3"/>
        <v>#VALUE!</v>
      </c>
      <c r="B229" s="144" t="str">
        <f>IF(ISBLANK(DaqBook_RAW_Data!A219),"",TIMEVALUE(DaqBook_RAW_Data!A219))</f>
        <v/>
      </c>
      <c r="C229" s="167" t="str">
        <f>IF(ISBLANK(DaqBook_RAW_Data!B219),"",DaqBook_RAW_Data!B219)</f>
        <v/>
      </c>
      <c r="D229" s="167" t="str">
        <f>IF(ISBLANK(DaqBook_RAW_Data!C219),"",DaqBook_RAW_Data!C219)</f>
        <v/>
      </c>
      <c r="E229" s="167" t="str">
        <f>IF(ISBLANK(DaqBook_RAW_Data!D219),"",DaqBook_RAW_Data!D219)</f>
        <v/>
      </c>
      <c r="F229" s="167" t="str">
        <f>IF(ISBLANK(DaqBook_RAW_Data!E219),"",DaqBook_RAW_Data!E219)</f>
        <v/>
      </c>
      <c r="G229" s="167" t="str">
        <f>IF(ISBLANK(DaqBook_RAW_Data!F219),"",DaqBook_RAW_Data!F219)</f>
        <v/>
      </c>
      <c r="H229" s="167" t="str">
        <f>IF(ISBLANK(DaqBook_RAW_Data!G219),"",DaqBook_RAW_Data!G219)</f>
        <v/>
      </c>
      <c r="I229" s="167" t="str">
        <f>IF(ISBLANK(DaqBook_RAW_Data!H219),"",DaqBook_RAW_Data!H219)</f>
        <v/>
      </c>
      <c r="J229" s="167" t="str">
        <f>IF(ISBLANK(DaqBook_RAW_Data!I219),"",DaqBook_RAW_Data!I219)</f>
        <v/>
      </c>
      <c r="K229" s="167" t="str">
        <f>IF(ISBLANK(DaqBook_RAW_Data!J219),"",DaqBook_RAW_Data!J219)</f>
        <v/>
      </c>
      <c r="L229" s="167" t="str">
        <f>IF(ISBLANK(DaqBook_RAW_Data!K219),"",DaqBook_RAW_Data!K219)</f>
        <v/>
      </c>
      <c r="M229" s="167" t="str">
        <f>IF(ISBLANK(DaqBook_RAW_Data!L219),"",DaqBook_RAW_Data!L219)</f>
        <v/>
      </c>
      <c r="N229" s="167" t="str">
        <f>IF(ISBLANK(DaqBook_RAW_Data!M219),"",DaqBook_RAW_Data!M219)</f>
        <v/>
      </c>
      <c r="O229" s="167" t="str">
        <f>IF(ISBLANK(DaqBook_RAW_Data!N219),"",DaqBook_RAW_Data!N219)</f>
        <v/>
      </c>
      <c r="P229" s="167" t="str">
        <f>IF(ISBLANK(DaqBook_RAW_Data!O219),"",DaqBook_RAW_Data!O219)</f>
        <v/>
      </c>
    </row>
    <row r="230" spans="1:16" x14ac:dyDescent="0.2">
      <c r="A230" s="58" t="e">
        <f t="shared" si="3"/>
        <v>#VALUE!</v>
      </c>
      <c r="B230" s="144" t="str">
        <f>IF(ISBLANK(DaqBook_RAW_Data!A220),"",TIMEVALUE(DaqBook_RAW_Data!A220))</f>
        <v/>
      </c>
      <c r="C230" s="167" t="str">
        <f>IF(ISBLANK(DaqBook_RAW_Data!B220),"",DaqBook_RAW_Data!B220)</f>
        <v/>
      </c>
      <c r="D230" s="167" t="str">
        <f>IF(ISBLANK(DaqBook_RAW_Data!C220),"",DaqBook_RAW_Data!C220)</f>
        <v/>
      </c>
      <c r="E230" s="167" t="str">
        <f>IF(ISBLANK(DaqBook_RAW_Data!D220),"",DaqBook_RAW_Data!D220)</f>
        <v/>
      </c>
      <c r="F230" s="167" t="str">
        <f>IF(ISBLANK(DaqBook_RAW_Data!E220),"",DaqBook_RAW_Data!E220)</f>
        <v/>
      </c>
      <c r="G230" s="167" t="str">
        <f>IF(ISBLANK(DaqBook_RAW_Data!F220),"",DaqBook_RAW_Data!F220)</f>
        <v/>
      </c>
      <c r="H230" s="167" t="str">
        <f>IF(ISBLANK(DaqBook_RAW_Data!G220),"",DaqBook_RAW_Data!G220)</f>
        <v/>
      </c>
      <c r="I230" s="167" t="str">
        <f>IF(ISBLANK(DaqBook_RAW_Data!H220),"",DaqBook_RAW_Data!H220)</f>
        <v/>
      </c>
      <c r="J230" s="167" t="str">
        <f>IF(ISBLANK(DaqBook_RAW_Data!I220),"",DaqBook_RAW_Data!I220)</f>
        <v/>
      </c>
      <c r="K230" s="167" t="str">
        <f>IF(ISBLANK(DaqBook_RAW_Data!J220),"",DaqBook_RAW_Data!J220)</f>
        <v/>
      </c>
      <c r="L230" s="167" t="str">
        <f>IF(ISBLANK(DaqBook_RAW_Data!K220),"",DaqBook_RAW_Data!K220)</f>
        <v/>
      </c>
      <c r="M230" s="167" t="str">
        <f>IF(ISBLANK(DaqBook_RAW_Data!L220),"",DaqBook_RAW_Data!L220)</f>
        <v/>
      </c>
      <c r="N230" s="167" t="str">
        <f>IF(ISBLANK(DaqBook_RAW_Data!M220),"",DaqBook_RAW_Data!M220)</f>
        <v/>
      </c>
      <c r="O230" s="167" t="str">
        <f>IF(ISBLANK(DaqBook_RAW_Data!N220),"",DaqBook_RAW_Data!N220)</f>
        <v/>
      </c>
      <c r="P230" s="167" t="str">
        <f>IF(ISBLANK(DaqBook_RAW_Data!O220),"",DaqBook_RAW_Data!O220)</f>
        <v/>
      </c>
    </row>
    <row r="231" spans="1:16" x14ac:dyDescent="0.2">
      <c r="A231" s="58" t="e">
        <f t="shared" si="3"/>
        <v>#VALUE!</v>
      </c>
      <c r="B231" s="144" t="str">
        <f>IF(ISBLANK(DaqBook_RAW_Data!A221),"",TIMEVALUE(DaqBook_RAW_Data!A221))</f>
        <v/>
      </c>
      <c r="C231" s="167" t="str">
        <f>IF(ISBLANK(DaqBook_RAW_Data!B221),"",DaqBook_RAW_Data!B221)</f>
        <v/>
      </c>
      <c r="D231" s="167" t="str">
        <f>IF(ISBLANK(DaqBook_RAW_Data!C221),"",DaqBook_RAW_Data!C221)</f>
        <v/>
      </c>
      <c r="E231" s="167" t="str">
        <f>IF(ISBLANK(DaqBook_RAW_Data!D221),"",DaqBook_RAW_Data!D221)</f>
        <v/>
      </c>
      <c r="F231" s="167" t="str">
        <f>IF(ISBLANK(DaqBook_RAW_Data!E221),"",DaqBook_RAW_Data!E221)</f>
        <v/>
      </c>
      <c r="G231" s="167" t="str">
        <f>IF(ISBLANK(DaqBook_RAW_Data!F221),"",DaqBook_RAW_Data!F221)</f>
        <v/>
      </c>
      <c r="H231" s="167" t="str">
        <f>IF(ISBLANK(DaqBook_RAW_Data!G221),"",DaqBook_RAW_Data!G221)</f>
        <v/>
      </c>
      <c r="I231" s="167" t="str">
        <f>IF(ISBLANK(DaqBook_RAW_Data!H221),"",DaqBook_RAW_Data!H221)</f>
        <v/>
      </c>
      <c r="J231" s="167" t="str">
        <f>IF(ISBLANK(DaqBook_RAW_Data!I221),"",DaqBook_RAW_Data!I221)</f>
        <v/>
      </c>
      <c r="K231" s="167" t="str">
        <f>IF(ISBLANK(DaqBook_RAW_Data!J221),"",DaqBook_RAW_Data!J221)</f>
        <v/>
      </c>
      <c r="L231" s="167" t="str">
        <f>IF(ISBLANK(DaqBook_RAW_Data!K221),"",DaqBook_RAW_Data!K221)</f>
        <v/>
      </c>
      <c r="M231" s="167" t="str">
        <f>IF(ISBLANK(DaqBook_RAW_Data!L221),"",DaqBook_RAW_Data!L221)</f>
        <v/>
      </c>
      <c r="N231" s="167" t="str">
        <f>IF(ISBLANK(DaqBook_RAW_Data!M221),"",DaqBook_RAW_Data!M221)</f>
        <v/>
      </c>
      <c r="O231" s="167" t="str">
        <f>IF(ISBLANK(DaqBook_RAW_Data!N221),"",DaqBook_RAW_Data!N221)</f>
        <v/>
      </c>
      <c r="P231" s="167" t="str">
        <f>IF(ISBLANK(DaqBook_RAW_Data!O221),"",DaqBook_RAW_Data!O221)</f>
        <v/>
      </c>
    </row>
    <row r="232" spans="1:16" x14ac:dyDescent="0.2">
      <c r="A232" s="58" t="e">
        <f t="shared" si="3"/>
        <v>#VALUE!</v>
      </c>
      <c r="B232" s="144" t="str">
        <f>IF(ISBLANK(DaqBook_RAW_Data!A222),"",TIMEVALUE(DaqBook_RAW_Data!A222))</f>
        <v/>
      </c>
      <c r="C232" s="167" t="str">
        <f>IF(ISBLANK(DaqBook_RAW_Data!B222),"",DaqBook_RAW_Data!B222)</f>
        <v/>
      </c>
      <c r="D232" s="167" t="str">
        <f>IF(ISBLANK(DaqBook_RAW_Data!C222),"",DaqBook_RAW_Data!C222)</f>
        <v/>
      </c>
      <c r="E232" s="167" t="str">
        <f>IF(ISBLANK(DaqBook_RAW_Data!D222),"",DaqBook_RAW_Data!D222)</f>
        <v/>
      </c>
      <c r="F232" s="167" t="str">
        <f>IF(ISBLANK(DaqBook_RAW_Data!E222),"",DaqBook_RAW_Data!E222)</f>
        <v/>
      </c>
      <c r="G232" s="167" t="str">
        <f>IF(ISBLANK(DaqBook_RAW_Data!F222),"",DaqBook_RAW_Data!F222)</f>
        <v/>
      </c>
      <c r="H232" s="167" t="str">
        <f>IF(ISBLANK(DaqBook_RAW_Data!G222),"",DaqBook_RAW_Data!G222)</f>
        <v/>
      </c>
      <c r="I232" s="167" t="str">
        <f>IF(ISBLANK(DaqBook_RAW_Data!H222),"",DaqBook_RAW_Data!H222)</f>
        <v/>
      </c>
      <c r="J232" s="167" t="str">
        <f>IF(ISBLANK(DaqBook_RAW_Data!I222),"",DaqBook_RAW_Data!I222)</f>
        <v/>
      </c>
      <c r="K232" s="167" t="str">
        <f>IF(ISBLANK(DaqBook_RAW_Data!J222),"",DaqBook_RAW_Data!J222)</f>
        <v/>
      </c>
      <c r="L232" s="167" t="str">
        <f>IF(ISBLANK(DaqBook_RAW_Data!K222),"",DaqBook_RAW_Data!K222)</f>
        <v/>
      </c>
      <c r="M232" s="167" t="str">
        <f>IF(ISBLANK(DaqBook_RAW_Data!L222),"",DaqBook_RAW_Data!L222)</f>
        <v/>
      </c>
      <c r="N232" s="167" t="str">
        <f>IF(ISBLANK(DaqBook_RAW_Data!M222),"",DaqBook_RAW_Data!M222)</f>
        <v/>
      </c>
      <c r="O232" s="167" t="str">
        <f>IF(ISBLANK(DaqBook_RAW_Data!N222),"",DaqBook_RAW_Data!N222)</f>
        <v/>
      </c>
      <c r="P232" s="167" t="str">
        <f>IF(ISBLANK(DaqBook_RAW_Data!O222),"",DaqBook_RAW_Data!O222)</f>
        <v/>
      </c>
    </row>
    <row r="233" spans="1:16" x14ac:dyDescent="0.2">
      <c r="A233" s="58" t="e">
        <f t="shared" si="3"/>
        <v>#VALUE!</v>
      </c>
      <c r="B233" s="144" t="str">
        <f>IF(ISBLANK(DaqBook_RAW_Data!A223),"",TIMEVALUE(DaqBook_RAW_Data!A223))</f>
        <v/>
      </c>
      <c r="C233" s="167" t="str">
        <f>IF(ISBLANK(DaqBook_RAW_Data!B223),"",DaqBook_RAW_Data!B223)</f>
        <v/>
      </c>
      <c r="D233" s="167" t="str">
        <f>IF(ISBLANK(DaqBook_RAW_Data!C223),"",DaqBook_RAW_Data!C223)</f>
        <v/>
      </c>
      <c r="E233" s="167" t="str">
        <f>IF(ISBLANK(DaqBook_RAW_Data!D223),"",DaqBook_RAW_Data!D223)</f>
        <v/>
      </c>
      <c r="F233" s="167" t="str">
        <f>IF(ISBLANK(DaqBook_RAW_Data!E223),"",DaqBook_RAW_Data!E223)</f>
        <v/>
      </c>
      <c r="G233" s="167" t="str">
        <f>IF(ISBLANK(DaqBook_RAW_Data!F223),"",DaqBook_RAW_Data!F223)</f>
        <v/>
      </c>
      <c r="H233" s="167" t="str">
        <f>IF(ISBLANK(DaqBook_RAW_Data!G223),"",DaqBook_RAW_Data!G223)</f>
        <v/>
      </c>
      <c r="I233" s="167" t="str">
        <f>IF(ISBLANK(DaqBook_RAW_Data!H223),"",DaqBook_RAW_Data!H223)</f>
        <v/>
      </c>
      <c r="J233" s="167" t="str">
        <f>IF(ISBLANK(DaqBook_RAW_Data!I223),"",DaqBook_RAW_Data!I223)</f>
        <v/>
      </c>
      <c r="K233" s="167" t="str">
        <f>IF(ISBLANK(DaqBook_RAW_Data!J223),"",DaqBook_RAW_Data!J223)</f>
        <v/>
      </c>
      <c r="L233" s="167" t="str">
        <f>IF(ISBLANK(DaqBook_RAW_Data!K223),"",DaqBook_RAW_Data!K223)</f>
        <v/>
      </c>
      <c r="M233" s="167" t="str">
        <f>IF(ISBLANK(DaqBook_RAW_Data!L223),"",DaqBook_RAW_Data!L223)</f>
        <v/>
      </c>
      <c r="N233" s="167" t="str">
        <f>IF(ISBLANK(DaqBook_RAW_Data!M223),"",DaqBook_RAW_Data!M223)</f>
        <v/>
      </c>
      <c r="O233" s="167" t="str">
        <f>IF(ISBLANK(DaqBook_RAW_Data!N223),"",DaqBook_RAW_Data!N223)</f>
        <v/>
      </c>
      <c r="P233" s="167" t="str">
        <f>IF(ISBLANK(DaqBook_RAW_Data!O223),"",DaqBook_RAW_Data!O223)</f>
        <v/>
      </c>
    </row>
    <row r="234" spans="1:16" x14ac:dyDescent="0.2">
      <c r="A234" s="58" t="e">
        <f t="shared" si="3"/>
        <v>#VALUE!</v>
      </c>
      <c r="B234" s="144" t="str">
        <f>IF(ISBLANK(DaqBook_RAW_Data!A224),"",TIMEVALUE(DaqBook_RAW_Data!A224))</f>
        <v/>
      </c>
      <c r="C234" s="167" t="str">
        <f>IF(ISBLANK(DaqBook_RAW_Data!B224),"",DaqBook_RAW_Data!B224)</f>
        <v/>
      </c>
      <c r="D234" s="167" t="str">
        <f>IF(ISBLANK(DaqBook_RAW_Data!C224),"",DaqBook_RAW_Data!C224)</f>
        <v/>
      </c>
      <c r="E234" s="167" t="str">
        <f>IF(ISBLANK(DaqBook_RAW_Data!D224),"",DaqBook_RAW_Data!D224)</f>
        <v/>
      </c>
      <c r="F234" s="167" t="str">
        <f>IF(ISBLANK(DaqBook_RAW_Data!E224),"",DaqBook_RAW_Data!E224)</f>
        <v/>
      </c>
      <c r="G234" s="167" t="str">
        <f>IF(ISBLANK(DaqBook_RAW_Data!F224),"",DaqBook_RAW_Data!F224)</f>
        <v/>
      </c>
      <c r="H234" s="167" t="str">
        <f>IF(ISBLANK(DaqBook_RAW_Data!G224),"",DaqBook_RAW_Data!G224)</f>
        <v/>
      </c>
      <c r="I234" s="167" t="str">
        <f>IF(ISBLANK(DaqBook_RAW_Data!H224),"",DaqBook_RAW_Data!H224)</f>
        <v/>
      </c>
      <c r="J234" s="167" t="str">
        <f>IF(ISBLANK(DaqBook_RAW_Data!I224),"",DaqBook_RAW_Data!I224)</f>
        <v/>
      </c>
      <c r="K234" s="167" t="str">
        <f>IF(ISBLANK(DaqBook_RAW_Data!J224),"",DaqBook_RAW_Data!J224)</f>
        <v/>
      </c>
      <c r="L234" s="167" t="str">
        <f>IF(ISBLANK(DaqBook_RAW_Data!K224),"",DaqBook_RAW_Data!K224)</f>
        <v/>
      </c>
      <c r="M234" s="167" t="str">
        <f>IF(ISBLANK(DaqBook_RAW_Data!L224),"",DaqBook_RAW_Data!L224)</f>
        <v/>
      </c>
      <c r="N234" s="167" t="str">
        <f>IF(ISBLANK(DaqBook_RAW_Data!M224),"",DaqBook_RAW_Data!M224)</f>
        <v/>
      </c>
      <c r="O234" s="167" t="str">
        <f>IF(ISBLANK(DaqBook_RAW_Data!N224),"",DaqBook_RAW_Data!N224)</f>
        <v/>
      </c>
      <c r="P234" s="167" t="str">
        <f>IF(ISBLANK(DaqBook_RAW_Data!O224),"",DaqBook_RAW_Data!O224)</f>
        <v/>
      </c>
    </row>
    <row r="235" spans="1:16" x14ac:dyDescent="0.2">
      <c r="A235" s="58" t="e">
        <f t="shared" si="3"/>
        <v>#VALUE!</v>
      </c>
      <c r="B235" s="144" t="str">
        <f>IF(ISBLANK(DaqBook_RAW_Data!A225),"",TIMEVALUE(DaqBook_RAW_Data!A225))</f>
        <v/>
      </c>
      <c r="C235" s="167" t="str">
        <f>IF(ISBLANK(DaqBook_RAW_Data!B225),"",DaqBook_RAW_Data!B225)</f>
        <v/>
      </c>
      <c r="D235" s="167" t="str">
        <f>IF(ISBLANK(DaqBook_RAW_Data!C225),"",DaqBook_RAW_Data!C225)</f>
        <v/>
      </c>
      <c r="E235" s="167" t="str">
        <f>IF(ISBLANK(DaqBook_RAW_Data!D225),"",DaqBook_RAW_Data!D225)</f>
        <v/>
      </c>
      <c r="F235" s="167" t="str">
        <f>IF(ISBLANK(DaqBook_RAW_Data!E225),"",DaqBook_RAW_Data!E225)</f>
        <v/>
      </c>
      <c r="G235" s="167" t="str">
        <f>IF(ISBLANK(DaqBook_RAW_Data!F225),"",DaqBook_RAW_Data!F225)</f>
        <v/>
      </c>
      <c r="H235" s="167" t="str">
        <f>IF(ISBLANK(DaqBook_RAW_Data!G225),"",DaqBook_RAW_Data!G225)</f>
        <v/>
      </c>
      <c r="I235" s="167" t="str">
        <f>IF(ISBLANK(DaqBook_RAW_Data!H225),"",DaqBook_RAW_Data!H225)</f>
        <v/>
      </c>
      <c r="J235" s="167" t="str">
        <f>IF(ISBLANK(DaqBook_RAW_Data!I225),"",DaqBook_RAW_Data!I225)</f>
        <v/>
      </c>
      <c r="K235" s="167" t="str">
        <f>IF(ISBLANK(DaqBook_RAW_Data!J225),"",DaqBook_RAW_Data!J225)</f>
        <v/>
      </c>
      <c r="L235" s="167" t="str">
        <f>IF(ISBLANK(DaqBook_RAW_Data!K225),"",DaqBook_RAW_Data!K225)</f>
        <v/>
      </c>
      <c r="M235" s="167" t="str">
        <f>IF(ISBLANK(DaqBook_RAW_Data!L225),"",DaqBook_RAW_Data!L225)</f>
        <v/>
      </c>
      <c r="N235" s="167" t="str">
        <f>IF(ISBLANK(DaqBook_RAW_Data!M225),"",DaqBook_RAW_Data!M225)</f>
        <v/>
      </c>
      <c r="O235" s="167" t="str">
        <f>IF(ISBLANK(DaqBook_RAW_Data!N225),"",DaqBook_RAW_Data!N225)</f>
        <v/>
      </c>
      <c r="P235" s="167" t="str">
        <f>IF(ISBLANK(DaqBook_RAW_Data!O225),"",DaqBook_RAW_Data!O225)</f>
        <v/>
      </c>
    </row>
    <row r="236" spans="1:16" x14ac:dyDescent="0.2">
      <c r="A236" s="58" t="e">
        <f t="shared" si="3"/>
        <v>#VALUE!</v>
      </c>
      <c r="B236" s="144" t="str">
        <f>IF(ISBLANK(DaqBook_RAW_Data!A226),"",TIMEVALUE(DaqBook_RAW_Data!A226))</f>
        <v/>
      </c>
      <c r="C236" s="167" t="str">
        <f>IF(ISBLANK(DaqBook_RAW_Data!B226),"",DaqBook_RAW_Data!B226)</f>
        <v/>
      </c>
      <c r="D236" s="167" t="str">
        <f>IF(ISBLANK(DaqBook_RAW_Data!C226),"",DaqBook_RAW_Data!C226)</f>
        <v/>
      </c>
      <c r="E236" s="167" t="str">
        <f>IF(ISBLANK(DaqBook_RAW_Data!D226),"",DaqBook_RAW_Data!D226)</f>
        <v/>
      </c>
      <c r="F236" s="167" t="str">
        <f>IF(ISBLANK(DaqBook_RAW_Data!E226),"",DaqBook_RAW_Data!E226)</f>
        <v/>
      </c>
      <c r="G236" s="167" t="str">
        <f>IF(ISBLANK(DaqBook_RAW_Data!F226),"",DaqBook_RAW_Data!F226)</f>
        <v/>
      </c>
      <c r="H236" s="167" t="str">
        <f>IF(ISBLANK(DaqBook_RAW_Data!G226),"",DaqBook_RAW_Data!G226)</f>
        <v/>
      </c>
      <c r="I236" s="167" t="str">
        <f>IF(ISBLANK(DaqBook_RAW_Data!H226),"",DaqBook_RAW_Data!H226)</f>
        <v/>
      </c>
      <c r="J236" s="167" t="str">
        <f>IF(ISBLANK(DaqBook_RAW_Data!I226),"",DaqBook_RAW_Data!I226)</f>
        <v/>
      </c>
      <c r="K236" s="167" t="str">
        <f>IF(ISBLANK(DaqBook_RAW_Data!J226),"",DaqBook_RAW_Data!J226)</f>
        <v/>
      </c>
      <c r="L236" s="167" t="str">
        <f>IF(ISBLANK(DaqBook_RAW_Data!K226),"",DaqBook_RAW_Data!K226)</f>
        <v/>
      </c>
      <c r="M236" s="167" t="str">
        <f>IF(ISBLANK(DaqBook_RAW_Data!L226),"",DaqBook_RAW_Data!L226)</f>
        <v/>
      </c>
      <c r="N236" s="167" t="str">
        <f>IF(ISBLANK(DaqBook_RAW_Data!M226),"",DaqBook_RAW_Data!M226)</f>
        <v/>
      </c>
      <c r="O236" s="167" t="str">
        <f>IF(ISBLANK(DaqBook_RAW_Data!N226),"",DaqBook_RAW_Data!N226)</f>
        <v/>
      </c>
      <c r="P236" s="167" t="str">
        <f>IF(ISBLANK(DaqBook_RAW_Data!O226),"",DaqBook_RAW_Data!O226)</f>
        <v/>
      </c>
    </row>
    <row r="237" spans="1:16" x14ac:dyDescent="0.2">
      <c r="A237" s="58" t="e">
        <f t="shared" si="3"/>
        <v>#VALUE!</v>
      </c>
      <c r="B237" s="144" t="str">
        <f>IF(ISBLANK(DaqBook_RAW_Data!A227),"",TIMEVALUE(DaqBook_RAW_Data!A227))</f>
        <v/>
      </c>
      <c r="C237" s="167" t="str">
        <f>IF(ISBLANK(DaqBook_RAW_Data!B227),"",DaqBook_RAW_Data!B227)</f>
        <v/>
      </c>
      <c r="D237" s="167" t="str">
        <f>IF(ISBLANK(DaqBook_RAW_Data!C227),"",DaqBook_RAW_Data!C227)</f>
        <v/>
      </c>
      <c r="E237" s="167" t="str">
        <f>IF(ISBLANK(DaqBook_RAW_Data!D227),"",DaqBook_RAW_Data!D227)</f>
        <v/>
      </c>
      <c r="F237" s="167" t="str">
        <f>IF(ISBLANK(DaqBook_RAW_Data!E227),"",DaqBook_RAW_Data!E227)</f>
        <v/>
      </c>
      <c r="G237" s="167" t="str">
        <f>IF(ISBLANK(DaqBook_RAW_Data!F227),"",DaqBook_RAW_Data!F227)</f>
        <v/>
      </c>
      <c r="H237" s="167" t="str">
        <f>IF(ISBLANK(DaqBook_RAW_Data!G227),"",DaqBook_RAW_Data!G227)</f>
        <v/>
      </c>
      <c r="I237" s="167" t="str">
        <f>IF(ISBLANK(DaqBook_RAW_Data!H227),"",DaqBook_RAW_Data!H227)</f>
        <v/>
      </c>
      <c r="J237" s="167" t="str">
        <f>IF(ISBLANK(DaqBook_RAW_Data!I227),"",DaqBook_RAW_Data!I227)</f>
        <v/>
      </c>
      <c r="K237" s="167" t="str">
        <f>IF(ISBLANK(DaqBook_RAW_Data!J227),"",DaqBook_RAW_Data!J227)</f>
        <v/>
      </c>
      <c r="L237" s="167" t="str">
        <f>IF(ISBLANK(DaqBook_RAW_Data!K227),"",DaqBook_RAW_Data!K227)</f>
        <v/>
      </c>
      <c r="M237" s="167" t="str">
        <f>IF(ISBLANK(DaqBook_RAW_Data!L227),"",DaqBook_RAW_Data!L227)</f>
        <v/>
      </c>
      <c r="N237" s="167" t="str">
        <f>IF(ISBLANK(DaqBook_RAW_Data!M227),"",DaqBook_RAW_Data!M227)</f>
        <v/>
      </c>
      <c r="O237" s="167" t="str">
        <f>IF(ISBLANK(DaqBook_RAW_Data!N227),"",DaqBook_RAW_Data!N227)</f>
        <v/>
      </c>
      <c r="P237" s="167" t="str">
        <f>IF(ISBLANK(DaqBook_RAW_Data!O227),"",DaqBook_RAW_Data!O227)</f>
        <v/>
      </c>
    </row>
    <row r="238" spans="1:16" x14ac:dyDescent="0.2">
      <c r="A238" s="58" t="e">
        <f t="shared" si="3"/>
        <v>#VALUE!</v>
      </c>
      <c r="B238" s="144" t="str">
        <f>IF(ISBLANK(DaqBook_RAW_Data!A228),"",TIMEVALUE(DaqBook_RAW_Data!A228))</f>
        <v/>
      </c>
      <c r="C238" s="167" t="str">
        <f>IF(ISBLANK(DaqBook_RAW_Data!B228),"",DaqBook_RAW_Data!B228)</f>
        <v/>
      </c>
      <c r="D238" s="167" t="str">
        <f>IF(ISBLANK(DaqBook_RAW_Data!C228),"",DaqBook_RAW_Data!C228)</f>
        <v/>
      </c>
      <c r="E238" s="167" t="str">
        <f>IF(ISBLANK(DaqBook_RAW_Data!D228),"",DaqBook_RAW_Data!D228)</f>
        <v/>
      </c>
      <c r="F238" s="167" t="str">
        <f>IF(ISBLANK(DaqBook_RAW_Data!E228),"",DaqBook_RAW_Data!E228)</f>
        <v/>
      </c>
      <c r="G238" s="167" t="str">
        <f>IF(ISBLANK(DaqBook_RAW_Data!F228),"",DaqBook_RAW_Data!F228)</f>
        <v/>
      </c>
      <c r="H238" s="167" t="str">
        <f>IF(ISBLANK(DaqBook_RAW_Data!G228),"",DaqBook_RAW_Data!G228)</f>
        <v/>
      </c>
      <c r="I238" s="167" t="str">
        <f>IF(ISBLANK(DaqBook_RAW_Data!H228),"",DaqBook_RAW_Data!H228)</f>
        <v/>
      </c>
      <c r="J238" s="167" t="str">
        <f>IF(ISBLANK(DaqBook_RAW_Data!I228),"",DaqBook_RAW_Data!I228)</f>
        <v/>
      </c>
      <c r="K238" s="167" t="str">
        <f>IF(ISBLANK(DaqBook_RAW_Data!J228),"",DaqBook_RAW_Data!J228)</f>
        <v/>
      </c>
      <c r="L238" s="167" t="str">
        <f>IF(ISBLANK(DaqBook_RAW_Data!K228),"",DaqBook_RAW_Data!K228)</f>
        <v/>
      </c>
      <c r="M238" s="167" t="str">
        <f>IF(ISBLANK(DaqBook_RAW_Data!L228),"",DaqBook_RAW_Data!L228)</f>
        <v/>
      </c>
      <c r="N238" s="167" t="str">
        <f>IF(ISBLANK(DaqBook_RAW_Data!M228),"",DaqBook_RAW_Data!M228)</f>
        <v/>
      </c>
      <c r="O238" s="167" t="str">
        <f>IF(ISBLANK(DaqBook_RAW_Data!N228),"",DaqBook_RAW_Data!N228)</f>
        <v/>
      </c>
      <c r="P238" s="167" t="str">
        <f>IF(ISBLANK(DaqBook_RAW_Data!O228),"",DaqBook_RAW_Data!O228)</f>
        <v/>
      </c>
    </row>
    <row r="239" spans="1:16" x14ac:dyDescent="0.2">
      <c r="A239" s="58" t="e">
        <f t="shared" si="3"/>
        <v>#VALUE!</v>
      </c>
      <c r="B239" s="144" t="str">
        <f>IF(ISBLANK(DaqBook_RAW_Data!A229),"",TIMEVALUE(DaqBook_RAW_Data!A229))</f>
        <v/>
      </c>
      <c r="C239" s="167" t="str">
        <f>IF(ISBLANK(DaqBook_RAW_Data!B229),"",DaqBook_RAW_Data!B229)</f>
        <v/>
      </c>
      <c r="D239" s="167" t="str">
        <f>IF(ISBLANK(DaqBook_RAW_Data!C229),"",DaqBook_RAW_Data!C229)</f>
        <v/>
      </c>
      <c r="E239" s="167" t="str">
        <f>IF(ISBLANK(DaqBook_RAW_Data!D229),"",DaqBook_RAW_Data!D229)</f>
        <v/>
      </c>
      <c r="F239" s="167" t="str">
        <f>IF(ISBLANK(DaqBook_RAW_Data!E229),"",DaqBook_RAW_Data!E229)</f>
        <v/>
      </c>
      <c r="G239" s="167" t="str">
        <f>IF(ISBLANK(DaqBook_RAW_Data!F229),"",DaqBook_RAW_Data!F229)</f>
        <v/>
      </c>
      <c r="H239" s="167" t="str">
        <f>IF(ISBLANK(DaqBook_RAW_Data!G229),"",DaqBook_RAW_Data!G229)</f>
        <v/>
      </c>
      <c r="I239" s="167" t="str">
        <f>IF(ISBLANK(DaqBook_RAW_Data!H229),"",DaqBook_RAW_Data!H229)</f>
        <v/>
      </c>
      <c r="J239" s="167" t="str">
        <f>IF(ISBLANK(DaqBook_RAW_Data!I229),"",DaqBook_RAW_Data!I229)</f>
        <v/>
      </c>
      <c r="K239" s="167" t="str">
        <f>IF(ISBLANK(DaqBook_RAW_Data!J229),"",DaqBook_RAW_Data!J229)</f>
        <v/>
      </c>
      <c r="L239" s="167" t="str">
        <f>IF(ISBLANK(DaqBook_RAW_Data!K229),"",DaqBook_RAW_Data!K229)</f>
        <v/>
      </c>
      <c r="M239" s="167" t="str">
        <f>IF(ISBLANK(DaqBook_RAW_Data!L229),"",DaqBook_RAW_Data!L229)</f>
        <v/>
      </c>
      <c r="N239" s="167" t="str">
        <f>IF(ISBLANK(DaqBook_RAW_Data!M229),"",DaqBook_RAW_Data!M229)</f>
        <v/>
      </c>
      <c r="O239" s="167" t="str">
        <f>IF(ISBLANK(DaqBook_RAW_Data!N229),"",DaqBook_RAW_Data!N229)</f>
        <v/>
      </c>
      <c r="P239" s="167" t="str">
        <f>IF(ISBLANK(DaqBook_RAW_Data!O229),"",DaqBook_RAW_Data!O229)</f>
        <v/>
      </c>
    </row>
    <row r="240" spans="1:16" x14ac:dyDescent="0.2">
      <c r="A240" s="58" t="e">
        <f t="shared" si="3"/>
        <v>#VALUE!</v>
      </c>
      <c r="B240" s="144" t="str">
        <f>IF(ISBLANK(DaqBook_RAW_Data!A230),"",TIMEVALUE(DaqBook_RAW_Data!A230))</f>
        <v/>
      </c>
      <c r="C240" s="167" t="str">
        <f>IF(ISBLANK(DaqBook_RAW_Data!B230),"",DaqBook_RAW_Data!B230)</f>
        <v/>
      </c>
      <c r="D240" s="167" t="str">
        <f>IF(ISBLANK(DaqBook_RAW_Data!C230),"",DaqBook_RAW_Data!C230)</f>
        <v/>
      </c>
      <c r="E240" s="167" t="str">
        <f>IF(ISBLANK(DaqBook_RAW_Data!D230),"",DaqBook_RAW_Data!D230)</f>
        <v/>
      </c>
      <c r="F240" s="167" t="str">
        <f>IF(ISBLANK(DaqBook_RAW_Data!E230),"",DaqBook_RAW_Data!E230)</f>
        <v/>
      </c>
      <c r="G240" s="167" t="str">
        <f>IF(ISBLANK(DaqBook_RAW_Data!F230),"",DaqBook_RAW_Data!F230)</f>
        <v/>
      </c>
      <c r="H240" s="167" t="str">
        <f>IF(ISBLANK(DaqBook_RAW_Data!G230),"",DaqBook_RAW_Data!G230)</f>
        <v/>
      </c>
      <c r="I240" s="167" t="str">
        <f>IF(ISBLANK(DaqBook_RAW_Data!H230),"",DaqBook_RAW_Data!H230)</f>
        <v/>
      </c>
      <c r="J240" s="167" t="str">
        <f>IF(ISBLANK(DaqBook_RAW_Data!I230),"",DaqBook_RAW_Data!I230)</f>
        <v/>
      </c>
      <c r="K240" s="167" t="str">
        <f>IF(ISBLANK(DaqBook_RAW_Data!J230),"",DaqBook_RAW_Data!J230)</f>
        <v/>
      </c>
      <c r="L240" s="167" t="str">
        <f>IF(ISBLANK(DaqBook_RAW_Data!K230),"",DaqBook_RAW_Data!K230)</f>
        <v/>
      </c>
      <c r="M240" s="167" t="str">
        <f>IF(ISBLANK(DaqBook_RAW_Data!L230),"",DaqBook_RAW_Data!L230)</f>
        <v/>
      </c>
      <c r="N240" s="167" t="str">
        <f>IF(ISBLANK(DaqBook_RAW_Data!M230),"",DaqBook_RAW_Data!M230)</f>
        <v/>
      </c>
      <c r="O240" s="167" t="str">
        <f>IF(ISBLANK(DaqBook_RAW_Data!N230),"",DaqBook_RAW_Data!N230)</f>
        <v/>
      </c>
      <c r="P240" s="167" t="str">
        <f>IF(ISBLANK(DaqBook_RAW_Data!O230),"",DaqBook_RAW_Data!O230)</f>
        <v/>
      </c>
    </row>
    <row r="241" spans="1:16" x14ac:dyDescent="0.2">
      <c r="A241" s="58" t="e">
        <f t="shared" si="3"/>
        <v>#VALUE!</v>
      </c>
      <c r="B241" s="144" t="str">
        <f>IF(ISBLANK(DaqBook_RAW_Data!A231),"",TIMEVALUE(DaqBook_RAW_Data!A231))</f>
        <v/>
      </c>
      <c r="C241" s="167" t="str">
        <f>IF(ISBLANK(DaqBook_RAW_Data!B231),"",DaqBook_RAW_Data!B231)</f>
        <v/>
      </c>
      <c r="D241" s="167" t="str">
        <f>IF(ISBLANK(DaqBook_RAW_Data!C231),"",DaqBook_RAW_Data!C231)</f>
        <v/>
      </c>
      <c r="E241" s="167" t="str">
        <f>IF(ISBLANK(DaqBook_RAW_Data!D231),"",DaqBook_RAW_Data!D231)</f>
        <v/>
      </c>
      <c r="F241" s="167" t="str">
        <f>IF(ISBLANK(DaqBook_RAW_Data!E231),"",DaqBook_RAW_Data!E231)</f>
        <v/>
      </c>
      <c r="G241" s="167" t="str">
        <f>IF(ISBLANK(DaqBook_RAW_Data!F231),"",DaqBook_RAW_Data!F231)</f>
        <v/>
      </c>
      <c r="H241" s="167" t="str">
        <f>IF(ISBLANK(DaqBook_RAW_Data!G231),"",DaqBook_RAW_Data!G231)</f>
        <v/>
      </c>
      <c r="I241" s="167" t="str">
        <f>IF(ISBLANK(DaqBook_RAW_Data!H231),"",DaqBook_RAW_Data!H231)</f>
        <v/>
      </c>
      <c r="J241" s="167" t="str">
        <f>IF(ISBLANK(DaqBook_RAW_Data!I231),"",DaqBook_RAW_Data!I231)</f>
        <v/>
      </c>
      <c r="K241" s="167" t="str">
        <f>IF(ISBLANK(DaqBook_RAW_Data!J231),"",DaqBook_RAW_Data!J231)</f>
        <v/>
      </c>
      <c r="L241" s="167" t="str">
        <f>IF(ISBLANK(DaqBook_RAW_Data!K231),"",DaqBook_RAW_Data!K231)</f>
        <v/>
      </c>
      <c r="M241" s="167" t="str">
        <f>IF(ISBLANK(DaqBook_RAW_Data!L231),"",DaqBook_RAW_Data!L231)</f>
        <v/>
      </c>
      <c r="N241" s="167" t="str">
        <f>IF(ISBLANK(DaqBook_RAW_Data!M231),"",DaqBook_RAW_Data!M231)</f>
        <v/>
      </c>
      <c r="O241" s="167" t="str">
        <f>IF(ISBLANK(DaqBook_RAW_Data!N231),"",DaqBook_RAW_Data!N231)</f>
        <v/>
      </c>
      <c r="P241" s="167" t="str">
        <f>IF(ISBLANK(DaqBook_RAW_Data!O231),"",DaqBook_RAW_Data!O231)</f>
        <v/>
      </c>
    </row>
    <row r="242" spans="1:16" x14ac:dyDescent="0.2">
      <c r="A242" s="58" t="e">
        <f t="shared" si="3"/>
        <v>#VALUE!</v>
      </c>
      <c r="B242" s="144" t="str">
        <f>IF(ISBLANK(DaqBook_RAW_Data!A232),"",TIMEVALUE(DaqBook_RAW_Data!A232))</f>
        <v/>
      </c>
      <c r="C242" s="167" t="str">
        <f>IF(ISBLANK(DaqBook_RAW_Data!B232),"",DaqBook_RAW_Data!B232)</f>
        <v/>
      </c>
      <c r="D242" s="167" t="str">
        <f>IF(ISBLANK(DaqBook_RAW_Data!C232),"",DaqBook_RAW_Data!C232)</f>
        <v/>
      </c>
      <c r="E242" s="167" t="str">
        <f>IF(ISBLANK(DaqBook_RAW_Data!D232),"",DaqBook_RAW_Data!D232)</f>
        <v/>
      </c>
      <c r="F242" s="167" t="str">
        <f>IF(ISBLANK(DaqBook_RAW_Data!E232),"",DaqBook_RAW_Data!E232)</f>
        <v/>
      </c>
      <c r="G242" s="167" t="str">
        <f>IF(ISBLANK(DaqBook_RAW_Data!F232),"",DaqBook_RAW_Data!F232)</f>
        <v/>
      </c>
      <c r="H242" s="167" t="str">
        <f>IF(ISBLANK(DaqBook_RAW_Data!G232),"",DaqBook_RAW_Data!G232)</f>
        <v/>
      </c>
      <c r="I242" s="167" t="str">
        <f>IF(ISBLANK(DaqBook_RAW_Data!H232),"",DaqBook_RAW_Data!H232)</f>
        <v/>
      </c>
      <c r="J242" s="167" t="str">
        <f>IF(ISBLANK(DaqBook_RAW_Data!I232),"",DaqBook_RAW_Data!I232)</f>
        <v/>
      </c>
      <c r="K242" s="167" t="str">
        <f>IF(ISBLANK(DaqBook_RAW_Data!J232),"",DaqBook_RAW_Data!J232)</f>
        <v/>
      </c>
      <c r="L242" s="167" t="str">
        <f>IF(ISBLANK(DaqBook_RAW_Data!K232),"",DaqBook_RAW_Data!K232)</f>
        <v/>
      </c>
      <c r="M242" s="167" t="str">
        <f>IF(ISBLANK(DaqBook_RAW_Data!L232),"",DaqBook_RAW_Data!L232)</f>
        <v/>
      </c>
      <c r="N242" s="167" t="str">
        <f>IF(ISBLANK(DaqBook_RAW_Data!M232),"",DaqBook_RAW_Data!M232)</f>
        <v/>
      </c>
      <c r="O242" s="167" t="str">
        <f>IF(ISBLANK(DaqBook_RAW_Data!N232),"",DaqBook_RAW_Data!N232)</f>
        <v/>
      </c>
      <c r="P242" s="167" t="str">
        <f>IF(ISBLANK(DaqBook_RAW_Data!O232),"",DaqBook_RAW_Data!O232)</f>
        <v/>
      </c>
    </row>
    <row r="243" spans="1:16" x14ac:dyDescent="0.2">
      <c r="A243" s="58" t="e">
        <f t="shared" si="3"/>
        <v>#VALUE!</v>
      </c>
      <c r="B243" s="144" t="str">
        <f>IF(ISBLANK(DaqBook_RAW_Data!A233),"",TIMEVALUE(DaqBook_RAW_Data!A233))</f>
        <v/>
      </c>
      <c r="C243" s="167" t="str">
        <f>IF(ISBLANK(DaqBook_RAW_Data!B233),"",DaqBook_RAW_Data!B233)</f>
        <v/>
      </c>
      <c r="D243" s="167" t="str">
        <f>IF(ISBLANK(DaqBook_RAW_Data!C233),"",DaqBook_RAW_Data!C233)</f>
        <v/>
      </c>
      <c r="E243" s="167" t="str">
        <f>IF(ISBLANK(DaqBook_RAW_Data!D233),"",DaqBook_RAW_Data!D233)</f>
        <v/>
      </c>
      <c r="F243" s="167" t="str">
        <f>IF(ISBLANK(DaqBook_RAW_Data!E233),"",DaqBook_RAW_Data!E233)</f>
        <v/>
      </c>
      <c r="G243" s="167" t="str">
        <f>IF(ISBLANK(DaqBook_RAW_Data!F233),"",DaqBook_RAW_Data!F233)</f>
        <v/>
      </c>
      <c r="H243" s="167" t="str">
        <f>IF(ISBLANK(DaqBook_RAW_Data!G233),"",DaqBook_RAW_Data!G233)</f>
        <v/>
      </c>
      <c r="I243" s="167" t="str">
        <f>IF(ISBLANK(DaqBook_RAW_Data!H233),"",DaqBook_RAW_Data!H233)</f>
        <v/>
      </c>
      <c r="J243" s="167" t="str">
        <f>IF(ISBLANK(DaqBook_RAW_Data!I233),"",DaqBook_RAW_Data!I233)</f>
        <v/>
      </c>
      <c r="K243" s="167" t="str">
        <f>IF(ISBLANK(DaqBook_RAW_Data!J233),"",DaqBook_RAW_Data!J233)</f>
        <v/>
      </c>
      <c r="L243" s="167" t="str">
        <f>IF(ISBLANK(DaqBook_RAW_Data!K233),"",DaqBook_RAW_Data!K233)</f>
        <v/>
      </c>
      <c r="M243" s="167" t="str">
        <f>IF(ISBLANK(DaqBook_RAW_Data!L233),"",DaqBook_RAW_Data!L233)</f>
        <v/>
      </c>
      <c r="N243" s="167" t="str">
        <f>IF(ISBLANK(DaqBook_RAW_Data!M233),"",DaqBook_RAW_Data!M233)</f>
        <v/>
      </c>
      <c r="O243" s="167" t="str">
        <f>IF(ISBLANK(DaqBook_RAW_Data!N233),"",DaqBook_RAW_Data!N233)</f>
        <v/>
      </c>
      <c r="P243" s="167" t="str">
        <f>IF(ISBLANK(DaqBook_RAW_Data!O233),"",DaqBook_RAW_Data!O233)</f>
        <v/>
      </c>
    </row>
    <row r="244" spans="1:16" x14ac:dyDescent="0.2">
      <c r="A244" s="58" t="e">
        <f t="shared" si="3"/>
        <v>#VALUE!</v>
      </c>
      <c r="B244" s="144" t="str">
        <f>IF(ISBLANK(DaqBook_RAW_Data!A234),"",TIMEVALUE(DaqBook_RAW_Data!A234))</f>
        <v/>
      </c>
      <c r="C244" s="167" t="str">
        <f>IF(ISBLANK(DaqBook_RAW_Data!B234),"",DaqBook_RAW_Data!B234)</f>
        <v/>
      </c>
      <c r="D244" s="167" t="str">
        <f>IF(ISBLANK(DaqBook_RAW_Data!C234),"",DaqBook_RAW_Data!C234)</f>
        <v/>
      </c>
      <c r="E244" s="167" t="str">
        <f>IF(ISBLANK(DaqBook_RAW_Data!D234),"",DaqBook_RAW_Data!D234)</f>
        <v/>
      </c>
      <c r="F244" s="167" t="str">
        <f>IF(ISBLANK(DaqBook_RAW_Data!E234),"",DaqBook_RAW_Data!E234)</f>
        <v/>
      </c>
      <c r="G244" s="167" t="str">
        <f>IF(ISBLANK(DaqBook_RAW_Data!F234),"",DaqBook_RAW_Data!F234)</f>
        <v/>
      </c>
      <c r="H244" s="167" t="str">
        <f>IF(ISBLANK(DaqBook_RAW_Data!G234),"",DaqBook_RAW_Data!G234)</f>
        <v/>
      </c>
      <c r="I244" s="167" t="str">
        <f>IF(ISBLANK(DaqBook_RAW_Data!H234),"",DaqBook_RAW_Data!H234)</f>
        <v/>
      </c>
      <c r="J244" s="167" t="str">
        <f>IF(ISBLANK(DaqBook_RAW_Data!I234),"",DaqBook_RAW_Data!I234)</f>
        <v/>
      </c>
      <c r="K244" s="167" t="str">
        <f>IF(ISBLANK(DaqBook_RAW_Data!J234),"",DaqBook_RAW_Data!J234)</f>
        <v/>
      </c>
      <c r="L244" s="167" t="str">
        <f>IF(ISBLANK(DaqBook_RAW_Data!K234),"",DaqBook_RAW_Data!K234)</f>
        <v/>
      </c>
      <c r="M244" s="167" t="str">
        <f>IF(ISBLANK(DaqBook_RAW_Data!L234),"",DaqBook_RAW_Data!L234)</f>
        <v/>
      </c>
      <c r="N244" s="167" t="str">
        <f>IF(ISBLANK(DaqBook_RAW_Data!M234),"",DaqBook_RAW_Data!M234)</f>
        <v/>
      </c>
      <c r="O244" s="167" t="str">
        <f>IF(ISBLANK(DaqBook_RAW_Data!N234),"",DaqBook_RAW_Data!N234)</f>
        <v/>
      </c>
      <c r="P244" s="167" t="str">
        <f>IF(ISBLANK(DaqBook_RAW_Data!O234),"",DaqBook_RAW_Data!O234)</f>
        <v/>
      </c>
    </row>
    <row r="245" spans="1:16" x14ac:dyDescent="0.2">
      <c r="A245" s="58" t="e">
        <f t="shared" si="3"/>
        <v>#VALUE!</v>
      </c>
      <c r="B245" s="144" t="str">
        <f>IF(ISBLANK(DaqBook_RAW_Data!A235),"",TIMEVALUE(DaqBook_RAW_Data!A235))</f>
        <v/>
      </c>
      <c r="C245" s="167" t="str">
        <f>IF(ISBLANK(DaqBook_RAW_Data!B235),"",DaqBook_RAW_Data!B235)</f>
        <v/>
      </c>
      <c r="D245" s="167" t="str">
        <f>IF(ISBLANK(DaqBook_RAW_Data!C235),"",DaqBook_RAW_Data!C235)</f>
        <v/>
      </c>
      <c r="E245" s="167" t="str">
        <f>IF(ISBLANK(DaqBook_RAW_Data!D235),"",DaqBook_RAW_Data!D235)</f>
        <v/>
      </c>
      <c r="F245" s="167" t="str">
        <f>IF(ISBLANK(DaqBook_RAW_Data!E235),"",DaqBook_RAW_Data!E235)</f>
        <v/>
      </c>
      <c r="G245" s="167" t="str">
        <f>IF(ISBLANK(DaqBook_RAW_Data!F235),"",DaqBook_RAW_Data!F235)</f>
        <v/>
      </c>
      <c r="H245" s="167" t="str">
        <f>IF(ISBLANK(DaqBook_RAW_Data!G235),"",DaqBook_RAW_Data!G235)</f>
        <v/>
      </c>
      <c r="I245" s="167" t="str">
        <f>IF(ISBLANK(DaqBook_RAW_Data!H235),"",DaqBook_RAW_Data!H235)</f>
        <v/>
      </c>
      <c r="J245" s="167" t="str">
        <f>IF(ISBLANK(DaqBook_RAW_Data!I235),"",DaqBook_RAW_Data!I235)</f>
        <v/>
      </c>
      <c r="K245" s="167" t="str">
        <f>IF(ISBLANK(DaqBook_RAW_Data!J235),"",DaqBook_RAW_Data!J235)</f>
        <v/>
      </c>
      <c r="L245" s="167" t="str">
        <f>IF(ISBLANK(DaqBook_RAW_Data!K235),"",DaqBook_RAW_Data!K235)</f>
        <v/>
      </c>
      <c r="M245" s="167" t="str">
        <f>IF(ISBLANK(DaqBook_RAW_Data!L235),"",DaqBook_RAW_Data!L235)</f>
        <v/>
      </c>
      <c r="N245" s="167" t="str">
        <f>IF(ISBLANK(DaqBook_RAW_Data!M235),"",DaqBook_RAW_Data!M235)</f>
        <v/>
      </c>
      <c r="O245" s="167" t="str">
        <f>IF(ISBLANK(DaqBook_RAW_Data!N235),"",DaqBook_RAW_Data!N235)</f>
        <v/>
      </c>
      <c r="P245" s="167" t="str">
        <f>IF(ISBLANK(DaqBook_RAW_Data!O235),"",DaqBook_RAW_Data!O235)</f>
        <v/>
      </c>
    </row>
    <row r="246" spans="1:16" x14ac:dyDescent="0.2">
      <c r="A246" s="58" t="e">
        <f t="shared" si="3"/>
        <v>#VALUE!</v>
      </c>
      <c r="B246" s="144" t="str">
        <f>IF(ISBLANK(DaqBook_RAW_Data!A236),"",TIMEVALUE(DaqBook_RAW_Data!A236))</f>
        <v/>
      </c>
      <c r="C246" s="167" t="str">
        <f>IF(ISBLANK(DaqBook_RAW_Data!B236),"",DaqBook_RAW_Data!B236)</f>
        <v/>
      </c>
      <c r="D246" s="167" t="str">
        <f>IF(ISBLANK(DaqBook_RAW_Data!C236),"",DaqBook_RAW_Data!C236)</f>
        <v/>
      </c>
      <c r="E246" s="167" t="str">
        <f>IF(ISBLANK(DaqBook_RAW_Data!D236),"",DaqBook_RAW_Data!D236)</f>
        <v/>
      </c>
      <c r="F246" s="167" t="str">
        <f>IF(ISBLANK(DaqBook_RAW_Data!E236),"",DaqBook_RAW_Data!E236)</f>
        <v/>
      </c>
      <c r="G246" s="167" t="str">
        <f>IF(ISBLANK(DaqBook_RAW_Data!F236),"",DaqBook_RAW_Data!F236)</f>
        <v/>
      </c>
      <c r="H246" s="167" t="str">
        <f>IF(ISBLANK(DaqBook_RAW_Data!G236),"",DaqBook_RAW_Data!G236)</f>
        <v/>
      </c>
      <c r="I246" s="167" t="str">
        <f>IF(ISBLANK(DaqBook_RAW_Data!H236),"",DaqBook_RAW_Data!H236)</f>
        <v/>
      </c>
      <c r="J246" s="167" t="str">
        <f>IF(ISBLANK(DaqBook_RAW_Data!I236),"",DaqBook_RAW_Data!I236)</f>
        <v/>
      </c>
      <c r="K246" s="167" t="str">
        <f>IF(ISBLANK(DaqBook_RAW_Data!J236),"",DaqBook_RAW_Data!J236)</f>
        <v/>
      </c>
      <c r="L246" s="167" t="str">
        <f>IF(ISBLANK(DaqBook_RAW_Data!K236),"",DaqBook_RAW_Data!K236)</f>
        <v/>
      </c>
      <c r="M246" s="167" t="str">
        <f>IF(ISBLANK(DaqBook_RAW_Data!L236),"",DaqBook_RAW_Data!L236)</f>
        <v/>
      </c>
      <c r="N246" s="167" t="str">
        <f>IF(ISBLANK(DaqBook_RAW_Data!M236),"",DaqBook_RAW_Data!M236)</f>
        <v/>
      </c>
      <c r="O246" s="167" t="str">
        <f>IF(ISBLANK(DaqBook_RAW_Data!N236),"",DaqBook_RAW_Data!N236)</f>
        <v/>
      </c>
      <c r="P246" s="167" t="str">
        <f>IF(ISBLANK(DaqBook_RAW_Data!O236),"",DaqBook_RAW_Data!O236)</f>
        <v/>
      </c>
    </row>
    <row r="247" spans="1:16" x14ac:dyDescent="0.2">
      <c r="A247" s="58" t="e">
        <f t="shared" si="3"/>
        <v>#VALUE!</v>
      </c>
      <c r="B247" s="144" t="str">
        <f>IF(ISBLANK(DaqBook_RAW_Data!A237),"",TIMEVALUE(DaqBook_RAW_Data!A237))</f>
        <v/>
      </c>
      <c r="C247" s="167" t="str">
        <f>IF(ISBLANK(DaqBook_RAW_Data!B237),"",DaqBook_RAW_Data!B237)</f>
        <v/>
      </c>
      <c r="D247" s="167" t="str">
        <f>IF(ISBLANK(DaqBook_RAW_Data!C237),"",DaqBook_RAW_Data!C237)</f>
        <v/>
      </c>
      <c r="E247" s="167" t="str">
        <f>IF(ISBLANK(DaqBook_RAW_Data!D237),"",DaqBook_RAW_Data!D237)</f>
        <v/>
      </c>
      <c r="F247" s="167" t="str">
        <f>IF(ISBLANK(DaqBook_RAW_Data!E237),"",DaqBook_RAW_Data!E237)</f>
        <v/>
      </c>
      <c r="G247" s="167" t="str">
        <f>IF(ISBLANK(DaqBook_RAW_Data!F237),"",DaqBook_RAW_Data!F237)</f>
        <v/>
      </c>
      <c r="H247" s="167" t="str">
        <f>IF(ISBLANK(DaqBook_RAW_Data!G237),"",DaqBook_RAW_Data!G237)</f>
        <v/>
      </c>
      <c r="I247" s="167" t="str">
        <f>IF(ISBLANK(DaqBook_RAW_Data!H237),"",DaqBook_RAW_Data!H237)</f>
        <v/>
      </c>
      <c r="J247" s="167" t="str">
        <f>IF(ISBLANK(DaqBook_RAW_Data!I237),"",DaqBook_RAW_Data!I237)</f>
        <v/>
      </c>
      <c r="K247" s="167" t="str">
        <f>IF(ISBLANK(DaqBook_RAW_Data!J237),"",DaqBook_RAW_Data!J237)</f>
        <v/>
      </c>
      <c r="L247" s="167" t="str">
        <f>IF(ISBLANK(DaqBook_RAW_Data!K237),"",DaqBook_RAW_Data!K237)</f>
        <v/>
      </c>
      <c r="M247" s="167" t="str">
        <f>IF(ISBLANK(DaqBook_RAW_Data!L237),"",DaqBook_RAW_Data!L237)</f>
        <v/>
      </c>
      <c r="N247" s="167" t="str">
        <f>IF(ISBLANK(DaqBook_RAW_Data!M237),"",DaqBook_RAW_Data!M237)</f>
        <v/>
      </c>
      <c r="O247" s="167" t="str">
        <f>IF(ISBLANK(DaqBook_RAW_Data!N237),"",DaqBook_RAW_Data!N237)</f>
        <v/>
      </c>
      <c r="P247" s="167" t="str">
        <f>IF(ISBLANK(DaqBook_RAW_Data!O237),"",DaqBook_RAW_Data!O237)</f>
        <v/>
      </c>
    </row>
    <row r="248" spans="1:16" x14ac:dyDescent="0.2">
      <c r="A248" s="58" t="e">
        <f t="shared" si="3"/>
        <v>#VALUE!</v>
      </c>
      <c r="B248" s="144" t="str">
        <f>IF(ISBLANK(DaqBook_RAW_Data!A238),"",TIMEVALUE(DaqBook_RAW_Data!A238))</f>
        <v/>
      </c>
      <c r="C248" s="167" t="str">
        <f>IF(ISBLANK(DaqBook_RAW_Data!B238),"",DaqBook_RAW_Data!B238)</f>
        <v/>
      </c>
      <c r="D248" s="167" t="str">
        <f>IF(ISBLANK(DaqBook_RAW_Data!C238),"",DaqBook_RAW_Data!C238)</f>
        <v/>
      </c>
      <c r="E248" s="167" t="str">
        <f>IF(ISBLANK(DaqBook_RAW_Data!D238),"",DaqBook_RAW_Data!D238)</f>
        <v/>
      </c>
      <c r="F248" s="167" t="str">
        <f>IF(ISBLANK(DaqBook_RAW_Data!E238),"",DaqBook_RAW_Data!E238)</f>
        <v/>
      </c>
      <c r="G248" s="167" t="str">
        <f>IF(ISBLANK(DaqBook_RAW_Data!F238),"",DaqBook_RAW_Data!F238)</f>
        <v/>
      </c>
      <c r="H248" s="167" t="str">
        <f>IF(ISBLANK(DaqBook_RAW_Data!G238),"",DaqBook_RAW_Data!G238)</f>
        <v/>
      </c>
      <c r="I248" s="167" t="str">
        <f>IF(ISBLANK(DaqBook_RAW_Data!H238),"",DaqBook_RAW_Data!H238)</f>
        <v/>
      </c>
      <c r="J248" s="167" t="str">
        <f>IF(ISBLANK(DaqBook_RAW_Data!I238),"",DaqBook_RAW_Data!I238)</f>
        <v/>
      </c>
      <c r="K248" s="167" t="str">
        <f>IF(ISBLANK(DaqBook_RAW_Data!J238),"",DaqBook_RAW_Data!J238)</f>
        <v/>
      </c>
      <c r="L248" s="167" t="str">
        <f>IF(ISBLANK(DaqBook_RAW_Data!K238),"",DaqBook_RAW_Data!K238)</f>
        <v/>
      </c>
      <c r="M248" s="167" t="str">
        <f>IF(ISBLANK(DaqBook_RAW_Data!L238),"",DaqBook_RAW_Data!L238)</f>
        <v/>
      </c>
      <c r="N248" s="167" t="str">
        <f>IF(ISBLANK(DaqBook_RAW_Data!M238),"",DaqBook_RAW_Data!M238)</f>
        <v/>
      </c>
      <c r="O248" s="167" t="str">
        <f>IF(ISBLANK(DaqBook_RAW_Data!N238),"",DaqBook_RAW_Data!N238)</f>
        <v/>
      </c>
      <c r="P248" s="167" t="str">
        <f>IF(ISBLANK(DaqBook_RAW_Data!O238),"",DaqBook_RAW_Data!O238)</f>
        <v/>
      </c>
    </row>
    <row r="249" spans="1:16" x14ac:dyDescent="0.2">
      <c r="A249" s="58" t="e">
        <f t="shared" si="3"/>
        <v>#VALUE!</v>
      </c>
      <c r="B249" s="144" t="str">
        <f>IF(ISBLANK(DaqBook_RAW_Data!A239),"",TIMEVALUE(DaqBook_RAW_Data!A239))</f>
        <v/>
      </c>
      <c r="C249" s="167" t="str">
        <f>IF(ISBLANK(DaqBook_RAW_Data!B239),"",DaqBook_RAW_Data!B239)</f>
        <v/>
      </c>
      <c r="D249" s="167" t="str">
        <f>IF(ISBLANK(DaqBook_RAW_Data!C239),"",DaqBook_RAW_Data!C239)</f>
        <v/>
      </c>
      <c r="E249" s="167" t="str">
        <f>IF(ISBLANK(DaqBook_RAW_Data!D239),"",DaqBook_RAW_Data!D239)</f>
        <v/>
      </c>
      <c r="F249" s="167" t="str">
        <f>IF(ISBLANK(DaqBook_RAW_Data!E239),"",DaqBook_RAW_Data!E239)</f>
        <v/>
      </c>
      <c r="G249" s="167" t="str">
        <f>IF(ISBLANK(DaqBook_RAW_Data!F239),"",DaqBook_RAW_Data!F239)</f>
        <v/>
      </c>
      <c r="H249" s="167" t="str">
        <f>IF(ISBLANK(DaqBook_RAW_Data!G239),"",DaqBook_RAW_Data!G239)</f>
        <v/>
      </c>
      <c r="I249" s="167" t="str">
        <f>IF(ISBLANK(DaqBook_RAW_Data!H239),"",DaqBook_RAW_Data!H239)</f>
        <v/>
      </c>
      <c r="J249" s="167" t="str">
        <f>IF(ISBLANK(DaqBook_RAW_Data!I239),"",DaqBook_RAW_Data!I239)</f>
        <v/>
      </c>
      <c r="K249" s="167" t="str">
        <f>IF(ISBLANK(DaqBook_RAW_Data!J239),"",DaqBook_RAW_Data!J239)</f>
        <v/>
      </c>
      <c r="L249" s="167" t="str">
        <f>IF(ISBLANK(DaqBook_RAW_Data!K239),"",DaqBook_RAW_Data!K239)</f>
        <v/>
      </c>
      <c r="M249" s="167" t="str">
        <f>IF(ISBLANK(DaqBook_RAW_Data!L239),"",DaqBook_RAW_Data!L239)</f>
        <v/>
      </c>
      <c r="N249" s="167" t="str">
        <f>IF(ISBLANK(DaqBook_RAW_Data!M239),"",DaqBook_RAW_Data!M239)</f>
        <v/>
      </c>
      <c r="O249" s="167" t="str">
        <f>IF(ISBLANK(DaqBook_RAW_Data!N239),"",DaqBook_RAW_Data!N239)</f>
        <v/>
      </c>
      <c r="P249" s="167" t="str">
        <f>IF(ISBLANK(DaqBook_RAW_Data!O239),"",DaqBook_RAW_Data!O239)</f>
        <v/>
      </c>
    </row>
    <row r="250" spans="1:16" x14ac:dyDescent="0.2">
      <c r="A250" s="58" t="e">
        <f t="shared" si="3"/>
        <v>#VALUE!</v>
      </c>
      <c r="B250" s="144" t="str">
        <f>IF(ISBLANK(DaqBook_RAW_Data!A240),"",TIMEVALUE(DaqBook_RAW_Data!A240))</f>
        <v/>
      </c>
      <c r="C250" s="167" t="str">
        <f>IF(ISBLANK(DaqBook_RAW_Data!B240),"",DaqBook_RAW_Data!B240)</f>
        <v/>
      </c>
      <c r="D250" s="167" t="str">
        <f>IF(ISBLANK(DaqBook_RAW_Data!C240),"",DaqBook_RAW_Data!C240)</f>
        <v/>
      </c>
      <c r="E250" s="167" t="str">
        <f>IF(ISBLANK(DaqBook_RAW_Data!D240),"",DaqBook_RAW_Data!D240)</f>
        <v/>
      </c>
      <c r="F250" s="167" t="str">
        <f>IF(ISBLANK(DaqBook_RAW_Data!E240),"",DaqBook_RAW_Data!E240)</f>
        <v/>
      </c>
      <c r="G250" s="167" t="str">
        <f>IF(ISBLANK(DaqBook_RAW_Data!F240),"",DaqBook_RAW_Data!F240)</f>
        <v/>
      </c>
      <c r="H250" s="167" t="str">
        <f>IF(ISBLANK(DaqBook_RAW_Data!G240),"",DaqBook_RAW_Data!G240)</f>
        <v/>
      </c>
      <c r="I250" s="167" t="str">
        <f>IF(ISBLANK(DaqBook_RAW_Data!H240),"",DaqBook_RAW_Data!H240)</f>
        <v/>
      </c>
      <c r="J250" s="167" t="str">
        <f>IF(ISBLANK(DaqBook_RAW_Data!I240),"",DaqBook_RAW_Data!I240)</f>
        <v/>
      </c>
      <c r="K250" s="167" t="str">
        <f>IF(ISBLANK(DaqBook_RAW_Data!J240),"",DaqBook_RAW_Data!J240)</f>
        <v/>
      </c>
      <c r="L250" s="167" t="str">
        <f>IF(ISBLANK(DaqBook_RAW_Data!K240),"",DaqBook_RAW_Data!K240)</f>
        <v/>
      </c>
      <c r="M250" s="167" t="str">
        <f>IF(ISBLANK(DaqBook_RAW_Data!L240),"",DaqBook_RAW_Data!L240)</f>
        <v/>
      </c>
      <c r="N250" s="167" t="str">
        <f>IF(ISBLANK(DaqBook_RAW_Data!M240),"",DaqBook_RAW_Data!M240)</f>
        <v/>
      </c>
      <c r="O250" s="167" t="str">
        <f>IF(ISBLANK(DaqBook_RAW_Data!N240),"",DaqBook_RAW_Data!N240)</f>
        <v/>
      </c>
      <c r="P250" s="167" t="str">
        <f>IF(ISBLANK(DaqBook_RAW_Data!O240),"",DaqBook_RAW_Data!O240)</f>
        <v/>
      </c>
    </row>
    <row r="251" spans="1:16" x14ac:dyDescent="0.2">
      <c r="A251" s="58" t="e">
        <f t="shared" si="3"/>
        <v>#VALUE!</v>
      </c>
      <c r="B251" s="144" t="str">
        <f>IF(ISBLANK(DaqBook_RAW_Data!A241),"",TIMEVALUE(DaqBook_RAW_Data!A241))</f>
        <v/>
      </c>
      <c r="C251" s="167" t="str">
        <f>IF(ISBLANK(DaqBook_RAW_Data!B241),"",DaqBook_RAW_Data!B241)</f>
        <v/>
      </c>
      <c r="D251" s="167" t="str">
        <f>IF(ISBLANK(DaqBook_RAW_Data!C241),"",DaqBook_RAW_Data!C241)</f>
        <v/>
      </c>
      <c r="E251" s="167" t="str">
        <f>IF(ISBLANK(DaqBook_RAW_Data!D241),"",DaqBook_RAW_Data!D241)</f>
        <v/>
      </c>
      <c r="F251" s="167" t="str">
        <f>IF(ISBLANK(DaqBook_RAW_Data!E241),"",DaqBook_RAW_Data!E241)</f>
        <v/>
      </c>
      <c r="G251" s="167" t="str">
        <f>IF(ISBLANK(DaqBook_RAW_Data!F241),"",DaqBook_RAW_Data!F241)</f>
        <v/>
      </c>
      <c r="H251" s="167" t="str">
        <f>IF(ISBLANK(DaqBook_RAW_Data!G241),"",DaqBook_RAW_Data!G241)</f>
        <v/>
      </c>
      <c r="I251" s="167" t="str">
        <f>IF(ISBLANK(DaqBook_RAW_Data!H241),"",DaqBook_RAW_Data!H241)</f>
        <v/>
      </c>
      <c r="J251" s="167" t="str">
        <f>IF(ISBLANK(DaqBook_RAW_Data!I241),"",DaqBook_RAW_Data!I241)</f>
        <v/>
      </c>
      <c r="K251" s="167" t="str">
        <f>IF(ISBLANK(DaqBook_RAW_Data!J241),"",DaqBook_RAW_Data!J241)</f>
        <v/>
      </c>
      <c r="L251" s="167" t="str">
        <f>IF(ISBLANK(DaqBook_RAW_Data!K241),"",DaqBook_RAW_Data!K241)</f>
        <v/>
      </c>
      <c r="M251" s="167" t="str">
        <f>IF(ISBLANK(DaqBook_RAW_Data!L241),"",DaqBook_RAW_Data!L241)</f>
        <v/>
      </c>
      <c r="N251" s="167" t="str">
        <f>IF(ISBLANK(DaqBook_RAW_Data!M241),"",DaqBook_RAW_Data!M241)</f>
        <v/>
      </c>
      <c r="O251" s="167" t="str">
        <f>IF(ISBLANK(DaqBook_RAW_Data!N241),"",DaqBook_RAW_Data!N241)</f>
        <v/>
      </c>
      <c r="P251" s="167" t="str">
        <f>IF(ISBLANK(DaqBook_RAW_Data!O241),"",DaqBook_RAW_Data!O241)</f>
        <v/>
      </c>
    </row>
    <row r="252" spans="1:16" x14ac:dyDescent="0.2">
      <c r="A252" s="58" t="e">
        <f t="shared" si="3"/>
        <v>#VALUE!</v>
      </c>
      <c r="B252" s="144" t="str">
        <f>IF(ISBLANK(DaqBook_RAW_Data!A242),"",TIMEVALUE(DaqBook_RAW_Data!A242))</f>
        <v/>
      </c>
      <c r="C252" s="167" t="str">
        <f>IF(ISBLANK(DaqBook_RAW_Data!B242),"",DaqBook_RAW_Data!B242)</f>
        <v/>
      </c>
      <c r="D252" s="167" t="str">
        <f>IF(ISBLANK(DaqBook_RAW_Data!C242),"",DaqBook_RAW_Data!C242)</f>
        <v/>
      </c>
      <c r="E252" s="167" t="str">
        <f>IF(ISBLANK(DaqBook_RAW_Data!D242),"",DaqBook_RAW_Data!D242)</f>
        <v/>
      </c>
      <c r="F252" s="167" t="str">
        <f>IF(ISBLANK(DaqBook_RAW_Data!E242),"",DaqBook_RAW_Data!E242)</f>
        <v/>
      </c>
      <c r="G252" s="167" t="str">
        <f>IF(ISBLANK(DaqBook_RAW_Data!F242),"",DaqBook_RAW_Data!F242)</f>
        <v/>
      </c>
      <c r="H252" s="167" t="str">
        <f>IF(ISBLANK(DaqBook_RAW_Data!G242),"",DaqBook_RAW_Data!G242)</f>
        <v/>
      </c>
      <c r="I252" s="167" t="str">
        <f>IF(ISBLANK(DaqBook_RAW_Data!H242),"",DaqBook_RAW_Data!H242)</f>
        <v/>
      </c>
      <c r="J252" s="167" t="str">
        <f>IF(ISBLANK(DaqBook_RAW_Data!I242),"",DaqBook_RAW_Data!I242)</f>
        <v/>
      </c>
      <c r="K252" s="167" t="str">
        <f>IF(ISBLANK(DaqBook_RAW_Data!J242),"",DaqBook_RAW_Data!J242)</f>
        <v/>
      </c>
      <c r="L252" s="167" t="str">
        <f>IF(ISBLANK(DaqBook_RAW_Data!K242),"",DaqBook_RAW_Data!K242)</f>
        <v/>
      </c>
      <c r="M252" s="167" t="str">
        <f>IF(ISBLANK(DaqBook_RAW_Data!L242),"",DaqBook_RAW_Data!L242)</f>
        <v/>
      </c>
      <c r="N252" s="167" t="str">
        <f>IF(ISBLANK(DaqBook_RAW_Data!M242),"",DaqBook_RAW_Data!M242)</f>
        <v/>
      </c>
      <c r="O252" s="167" t="str">
        <f>IF(ISBLANK(DaqBook_RAW_Data!N242),"",DaqBook_RAW_Data!N242)</f>
        <v/>
      </c>
      <c r="P252" s="167" t="str">
        <f>IF(ISBLANK(DaqBook_RAW_Data!O242),"",DaqBook_RAW_Data!O242)</f>
        <v/>
      </c>
    </row>
    <row r="253" spans="1:16" x14ac:dyDescent="0.2">
      <c r="A253" s="58" t="e">
        <f t="shared" si="3"/>
        <v>#VALUE!</v>
      </c>
      <c r="B253" s="144" t="str">
        <f>IF(ISBLANK(DaqBook_RAW_Data!A243),"",TIMEVALUE(DaqBook_RAW_Data!A243))</f>
        <v/>
      </c>
      <c r="C253" s="167" t="str">
        <f>IF(ISBLANK(DaqBook_RAW_Data!B243),"",DaqBook_RAW_Data!B243)</f>
        <v/>
      </c>
      <c r="D253" s="167" t="str">
        <f>IF(ISBLANK(DaqBook_RAW_Data!C243),"",DaqBook_RAW_Data!C243)</f>
        <v/>
      </c>
      <c r="E253" s="167" t="str">
        <f>IF(ISBLANK(DaqBook_RAW_Data!D243),"",DaqBook_RAW_Data!D243)</f>
        <v/>
      </c>
      <c r="F253" s="167" t="str">
        <f>IF(ISBLANK(DaqBook_RAW_Data!E243),"",DaqBook_RAW_Data!E243)</f>
        <v/>
      </c>
      <c r="G253" s="167" t="str">
        <f>IF(ISBLANK(DaqBook_RAW_Data!F243),"",DaqBook_RAW_Data!F243)</f>
        <v/>
      </c>
      <c r="H253" s="167" t="str">
        <f>IF(ISBLANK(DaqBook_RAW_Data!G243),"",DaqBook_RAW_Data!G243)</f>
        <v/>
      </c>
      <c r="I253" s="167" t="str">
        <f>IF(ISBLANK(DaqBook_RAW_Data!H243),"",DaqBook_RAW_Data!H243)</f>
        <v/>
      </c>
      <c r="J253" s="167" t="str">
        <f>IF(ISBLANK(DaqBook_RAW_Data!I243),"",DaqBook_RAW_Data!I243)</f>
        <v/>
      </c>
      <c r="K253" s="167" t="str">
        <f>IF(ISBLANK(DaqBook_RAW_Data!J243),"",DaqBook_RAW_Data!J243)</f>
        <v/>
      </c>
      <c r="L253" s="167" t="str">
        <f>IF(ISBLANK(DaqBook_RAW_Data!K243),"",DaqBook_RAW_Data!K243)</f>
        <v/>
      </c>
      <c r="M253" s="167" t="str">
        <f>IF(ISBLANK(DaqBook_RAW_Data!L243),"",DaqBook_RAW_Data!L243)</f>
        <v/>
      </c>
      <c r="N253" s="167" t="str">
        <f>IF(ISBLANK(DaqBook_RAW_Data!M243),"",DaqBook_RAW_Data!M243)</f>
        <v/>
      </c>
      <c r="O253" s="167" t="str">
        <f>IF(ISBLANK(DaqBook_RAW_Data!N243),"",DaqBook_RAW_Data!N243)</f>
        <v/>
      </c>
      <c r="P253" s="167" t="str">
        <f>IF(ISBLANK(DaqBook_RAW_Data!O243),"",DaqBook_RAW_Data!O243)</f>
        <v/>
      </c>
    </row>
    <row r="254" spans="1:16" x14ac:dyDescent="0.2">
      <c r="A254" s="58" t="e">
        <f t="shared" si="3"/>
        <v>#VALUE!</v>
      </c>
      <c r="B254" s="144" t="str">
        <f>IF(ISBLANK(DaqBook_RAW_Data!A244),"",TIMEVALUE(DaqBook_RAW_Data!A244))</f>
        <v/>
      </c>
      <c r="C254" s="167" t="str">
        <f>IF(ISBLANK(DaqBook_RAW_Data!B244),"",DaqBook_RAW_Data!B244)</f>
        <v/>
      </c>
      <c r="D254" s="167" t="str">
        <f>IF(ISBLANK(DaqBook_RAW_Data!C244),"",DaqBook_RAW_Data!C244)</f>
        <v/>
      </c>
      <c r="E254" s="167" t="str">
        <f>IF(ISBLANK(DaqBook_RAW_Data!D244),"",DaqBook_RAW_Data!D244)</f>
        <v/>
      </c>
      <c r="F254" s="167" t="str">
        <f>IF(ISBLANK(DaqBook_RAW_Data!E244),"",DaqBook_RAW_Data!E244)</f>
        <v/>
      </c>
      <c r="G254" s="167" t="str">
        <f>IF(ISBLANK(DaqBook_RAW_Data!F244),"",DaqBook_RAW_Data!F244)</f>
        <v/>
      </c>
      <c r="H254" s="167" t="str">
        <f>IF(ISBLANK(DaqBook_RAW_Data!G244),"",DaqBook_RAW_Data!G244)</f>
        <v/>
      </c>
      <c r="I254" s="167" t="str">
        <f>IF(ISBLANK(DaqBook_RAW_Data!H244),"",DaqBook_RAW_Data!H244)</f>
        <v/>
      </c>
      <c r="J254" s="167" t="str">
        <f>IF(ISBLANK(DaqBook_RAW_Data!I244),"",DaqBook_RAW_Data!I244)</f>
        <v/>
      </c>
      <c r="K254" s="167" t="str">
        <f>IF(ISBLANK(DaqBook_RAW_Data!J244),"",DaqBook_RAW_Data!J244)</f>
        <v/>
      </c>
      <c r="L254" s="167" t="str">
        <f>IF(ISBLANK(DaqBook_RAW_Data!K244),"",DaqBook_RAW_Data!K244)</f>
        <v/>
      </c>
      <c r="M254" s="167" t="str">
        <f>IF(ISBLANK(DaqBook_RAW_Data!L244),"",DaqBook_RAW_Data!L244)</f>
        <v/>
      </c>
      <c r="N254" s="167" t="str">
        <f>IF(ISBLANK(DaqBook_RAW_Data!M244),"",DaqBook_RAW_Data!M244)</f>
        <v/>
      </c>
      <c r="O254" s="167" t="str">
        <f>IF(ISBLANK(DaqBook_RAW_Data!N244),"",DaqBook_RAW_Data!N244)</f>
        <v/>
      </c>
      <c r="P254" s="167" t="str">
        <f>IF(ISBLANK(DaqBook_RAW_Data!O244),"",DaqBook_RAW_Data!O244)</f>
        <v/>
      </c>
    </row>
    <row r="255" spans="1:16" x14ac:dyDescent="0.2">
      <c r="A255" s="58" t="e">
        <f t="shared" si="3"/>
        <v>#VALUE!</v>
      </c>
      <c r="B255" s="144" t="str">
        <f>IF(ISBLANK(DaqBook_RAW_Data!A245),"",TIMEVALUE(DaqBook_RAW_Data!A245))</f>
        <v/>
      </c>
      <c r="C255" s="167" t="str">
        <f>IF(ISBLANK(DaqBook_RAW_Data!B245),"",DaqBook_RAW_Data!B245)</f>
        <v/>
      </c>
      <c r="D255" s="167" t="str">
        <f>IF(ISBLANK(DaqBook_RAW_Data!C245),"",DaqBook_RAW_Data!C245)</f>
        <v/>
      </c>
      <c r="E255" s="167" t="str">
        <f>IF(ISBLANK(DaqBook_RAW_Data!D245),"",DaqBook_RAW_Data!D245)</f>
        <v/>
      </c>
      <c r="F255" s="167" t="str">
        <f>IF(ISBLANK(DaqBook_RAW_Data!E245),"",DaqBook_RAW_Data!E245)</f>
        <v/>
      </c>
      <c r="G255" s="167" t="str">
        <f>IF(ISBLANK(DaqBook_RAW_Data!F245),"",DaqBook_RAW_Data!F245)</f>
        <v/>
      </c>
      <c r="H255" s="167" t="str">
        <f>IF(ISBLANK(DaqBook_RAW_Data!G245),"",DaqBook_RAW_Data!G245)</f>
        <v/>
      </c>
      <c r="I255" s="167" t="str">
        <f>IF(ISBLANK(DaqBook_RAW_Data!H245),"",DaqBook_RAW_Data!H245)</f>
        <v/>
      </c>
      <c r="J255" s="167" t="str">
        <f>IF(ISBLANK(DaqBook_RAW_Data!I245),"",DaqBook_RAW_Data!I245)</f>
        <v/>
      </c>
      <c r="K255" s="167" t="str">
        <f>IF(ISBLANK(DaqBook_RAW_Data!J245),"",DaqBook_RAW_Data!J245)</f>
        <v/>
      </c>
      <c r="L255" s="167" t="str">
        <f>IF(ISBLANK(DaqBook_RAW_Data!K245),"",DaqBook_RAW_Data!K245)</f>
        <v/>
      </c>
      <c r="M255" s="167" t="str">
        <f>IF(ISBLANK(DaqBook_RAW_Data!L245),"",DaqBook_RAW_Data!L245)</f>
        <v/>
      </c>
      <c r="N255" s="167" t="str">
        <f>IF(ISBLANK(DaqBook_RAW_Data!M245),"",DaqBook_RAW_Data!M245)</f>
        <v/>
      </c>
      <c r="O255" s="167" t="str">
        <f>IF(ISBLANK(DaqBook_RAW_Data!N245),"",DaqBook_RAW_Data!N245)</f>
        <v/>
      </c>
      <c r="P255" s="167" t="str">
        <f>IF(ISBLANK(DaqBook_RAW_Data!O245),"",DaqBook_RAW_Data!O245)</f>
        <v/>
      </c>
    </row>
    <row r="256" spans="1:16" x14ac:dyDescent="0.2">
      <c r="A256" s="58" t="e">
        <f t="shared" si="3"/>
        <v>#VALUE!</v>
      </c>
      <c r="B256" s="144" t="str">
        <f>IF(ISBLANK(DaqBook_RAW_Data!A246),"",TIMEVALUE(DaqBook_RAW_Data!A246))</f>
        <v/>
      </c>
      <c r="C256" s="167" t="str">
        <f>IF(ISBLANK(DaqBook_RAW_Data!B246),"",DaqBook_RAW_Data!B246)</f>
        <v/>
      </c>
      <c r="D256" s="167" t="str">
        <f>IF(ISBLANK(DaqBook_RAW_Data!C246),"",DaqBook_RAW_Data!C246)</f>
        <v/>
      </c>
      <c r="E256" s="167" t="str">
        <f>IF(ISBLANK(DaqBook_RAW_Data!D246),"",DaqBook_RAW_Data!D246)</f>
        <v/>
      </c>
      <c r="F256" s="167" t="str">
        <f>IF(ISBLANK(DaqBook_RAW_Data!E246),"",DaqBook_RAW_Data!E246)</f>
        <v/>
      </c>
      <c r="G256" s="167" t="str">
        <f>IF(ISBLANK(DaqBook_RAW_Data!F246),"",DaqBook_RAW_Data!F246)</f>
        <v/>
      </c>
      <c r="H256" s="167" t="str">
        <f>IF(ISBLANK(DaqBook_RAW_Data!G246),"",DaqBook_RAW_Data!G246)</f>
        <v/>
      </c>
      <c r="I256" s="167" t="str">
        <f>IF(ISBLANK(DaqBook_RAW_Data!H246),"",DaqBook_RAW_Data!H246)</f>
        <v/>
      </c>
      <c r="J256" s="167" t="str">
        <f>IF(ISBLANK(DaqBook_RAW_Data!I246),"",DaqBook_RAW_Data!I246)</f>
        <v/>
      </c>
      <c r="K256" s="167" t="str">
        <f>IF(ISBLANK(DaqBook_RAW_Data!J246),"",DaqBook_RAW_Data!J246)</f>
        <v/>
      </c>
      <c r="L256" s="167" t="str">
        <f>IF(ISBLANK(DaqBook_RAW_Data!K246),"",DaqBook_RAW_Data!K246)</f>
        <v/>
      </c>
      <c r="M256" s="167" t="str">
        <f>IF(ISBLANK(DaqBook_RAW_Data!L246),"",DaqBook_RAW_Data!L246)</f>
        <v/>
      </c>
      <c r="N256" s="167" t="str">
        <f>IF(ISBLANK(DaqBook_RAW_Data!M246),"",DaqBook_RAW_Data!M246)</f>
        <v/>
      </c>
      <c r="O256" s="167" t="str">
        <f>IF(ISBLANK(DaqBook_RAW_Data!N246),"",DaqBook_RAW_Data!N246)</f>
        <v/>
      </c>
      <c r="P256" s="167" t="str">
        <f>IF(ISBLANK(DaqBook_RAW_Data!O246),"",DaqBook_RAW_Data!O246)</f>
        <v/>
      </c>
    </row>
    <row r="257" spans="1:16" x14ac:dyDescent="0.2">
      <c r="A257" s="58" t="e">
        <f t="shared" si="3"/>
        <v>#VALUE!</v>
      </c>
      <c r="B257" s="144" t="str">
        <f>IF(ISBLANK(DaqBook_RAW_Data!A247),"",TIMEVALUE(DaqBook_RAW_Data!A247))</f>
        <v/>
      </c>
      <c r="C257" s="167" t="str">
        <f>IF(ISBLANK(DaqBook_RAW_Data!B247),"",DaqBook_RAW_Data!B247)</f>
        <v/>
      </c>
      <c r="D257" s="167" t="str">
        <f>IF(ISBLANK(DaqBook_RAW_Data!C247),"",DaqBook_RAW_Data!C247)</f>
        <v/>
      </c>
      <c r="E257" s="167" t="str">
        <f>IF(ISBLANK(DaqBook_RAW_Data!D247),"",DaqBook_RAW_Data!D247)</f>
        <v/>
      </c>
      <c r="F257" s="167" t="str">
        <f>IF(ISBLANK(DaqBook_RAW_Data!E247),"",DaqBook_RAW_Data!E247)</f>
        <v/>
      </c>
      <c r="G257" s="167" t="str">
        <f>IF(ISBLANK(DaqBook_RAW_Data!F247),"",DaqBook_RAW_Data!F247)</f>
        <v/>
      </c>
      <c r="H257" s="167" t="str">
        <f>IF(ISBLANK(DaqBook_RAW_Data!G247),"",DaqBook_RAW_Data!G247)</f>
        <v/>
      </c>
      <c r="I257" s="167" t="str">
        <f>IF(ISBLANK(DaqBook_RAW_Data!H247),"",DaqBook_RAW_Data!H247)</f>
        <v/>
      </c>
      <c r="J257" s="167" t="str">
        <f>IF(ISBLANK(DaqBook_RAW_Data!I247),"",DaqBook_RAW_Data!I247)</f>
        <v/>
      </c>
      <c r="K257" s="167" t="str">
        <f>IF(ISBLANK(DaqBook_RAW_Data!J247),"",DaqBook_RAW_Data!J247)</f>
        <v/>
      </c>
      <c r="L257" s="167" t="str">
        <f>IF(ISBLANK(DaqBook_RAW_Data!K247),"",DaqBook_RAW_Data!K247)</f>
        <v/>
      </c>
      <c r="M257" s="167" t="str">
        <f>IF(ISBLANK(DaqBook_RAW_Data!L247),"",DaqBook_RAW_Data!L247)</f>
        <v/>
      </c>
      <c r="N257" s="167" t="str">
        <f>IF(ISBLANK(DaqBook_RAW_Data!M247),"",DaqBook_RAW_Data!M247)</f>
        <v/>
      </c>
      <c r="O257" s="167" t="str">
        <f>IF(ISBLANK(DaqBook_RAW_Data!N247),"",DaqBook_RAW_Data!N247)</f>
        <v/>
      </c>
      <c r="P257" s="167" t="str">
        <f>IF(ISBLANK(DaqBook_RAW_Data!O247),"",DaqBook_RAW_Data!O247)</f>
        <v/>
      </c>
    </row>
    <row r="258" spans="1:16" x14ac:dyDescent="0.2">
      <c r="A258" s="58" t="e">
        <f t="shared" si="3"/>
        <v>#VALUE!</v>
      </c>
      <c r="B258" s="144" t="str">
        <f>IF(ISBLANK(DaqBook_RAW_Data!A248),"",TIMEVALUE(DaqBook_RAW_Data!A248))</f>
        <v/>
      </c>
      <c r="C258" s="167" t="str">
        <f>IF(ISBLANK(DaqBook_RAW_Data!B248),"",DaqBook_RAW_Data!B248)</f>
        <v/>
      </c>
      <c r="D258" s="167" t="str">
        <f>IF(ISBLANK(DaqBook_RAW_Data!C248),"",DaqBook_RAW_Data!C248)</f>
        <v/>
      </c>
      <c r="E258" s="167" t="str">
        <f>IF(ISBLANK(DaqBook_RAW_Data!D248),"",DaqBook_RAW_Data!D248)</f>
        <v/>
      </c>
      <c r="F258" s="167" t="str">
        <f>IF(ISBLANK(DaqBook_RAW_Data!E248),"",DaqBook_RAW_Data!E248)</f>
        <v/>
      </c>
      <c r="G258" s="167" t="str">
        <f>IF(ISBLANK(DaqBook_RAW_Data!F248),"",DaqBook_RAW_Data!F248)</f>
        <v/>
      </c>
      <c r="H258" s="167" t="str">
        <f>IF(ISBLANK(DaqBook_RAW_Data!G248),"",DaqBook_RAW_Data!G248)</f>
        <v/>
      </c>
      <c r="I258" s="167" t="str">
        <f>IF(ISBLANK(DaqBook_RAW_Data!H248),"",DaqBook_RAW_Data!H248)</f>
        <v/>
      </c>
      <c r="J258" s="167" t="str">
        <f>IF(ISBLANK(DaqBook_RAW_Data!I248),"",DaqBook_RAW_Data!I248)</f>
        <v/>
      </c>
      <c r="K258" s="167" t="str">
        <f>IF(ISBLANK(DaqBook_RAW_Data!J248),"",DaqBook_RAW_Data!J248)</f>
        <v/>
      </c>
      <c r="L258" s="167" t="str">
        <f>IF(ISBLANK(DaqBook_RAW_Data!K248),"",DaqBook_RAW_Data!K248)</f>
        <v/>
      </c>
      <c r="M258" s="167" t="str">
        <f>IF(ISBLANK(DaqBook_RAW_Data!L248),"",DaqBook_RAW_Data!L248)</f>
        <v/>
      </c>
      <c r="N258" s="167" t="str">
        <f>IF(ISBLANK(DaqBook_RAW_Data!M248),"",DaqBook_RAW_Data!M248)</f>
        <v/>
      </c>
      <c r="O258" s="167" t="str">
        <f>IF(ISBLANK(DaqBook_RAW_Data!N248),"",DaqBook_RAW_Data!N248)</f>
        <v/>
      </c>
      <c r="P258" s="167" t="str">
        <f>IF(ISBLANK(DaqBook_RAW_Data!O248),"",DaqBook_RAW_Data!O248)</f>
        <v/>
      </c>
    </row>
    <row r="259" spans="1:16" x14ac:dyDescent="0.2">
      <c r="A259" s="58" t="e">
        <f t="shared" si="3"/>
        <v>#VALUE!</v>
      </c>
      <c r="B259" s="144" t="str">
        <f>IF(ISBLANK(DaqBook_RAW_Data!A249),"",TIMEVALUE(DaqBook_RAW_Data!A249))</f>
        <v/>
      </c>
      <c r="C259" s="167" t="str">
        <f>IF(ISBLANK(DaqBook_RAW_Data!B249),"",DaqBook_RAW_Data!B249)</f>
        <v/>
      </c>
      <c r="D259" s="167" t="str">
        <f>IF(ISBLANK(DaqBook_RAW_Data!C249),"",DaqBook_RAW_Data!C249)</f>
        <v/>
      </c>
      <c r="E259" s="167" t="str">
        <f>IF(ISBLANK(DaqBook_RAW_Data!D249),"",DaqBook_RAW_Data!D249)</f>
        <v/>
      </c>
      <c r="F259" s="167" t="str">
        <f>IF(ISBLANK(DaqBook_RAW_Data!E249),"",DaqBook_RAW_Data!E249)</f>
        <v/>
      </c>
      <c r="G259" s="167" t="str">
        <f>IF(ISBLANK(DaqBook_RAW_Data!F249),"",DaqBook_RAW_Data!F249)</f>
        <v/>
      </c>
      <c r="H259" s="167" t="str">
        <f>IF(ISBLANK(DaqBook_RAW_Data!G249),"",DaqBook_RAW_Data!G249)</f>
        <v/>
      </c>
      <c r="I259" s="167" t="str">
        <f>IF(ISBLANK(DaqBook_RAW_Data!H249),"",DaqBook_RAW_Data!H249)</f>
        <v/>
      </c>
      <c r="J259" s="167" t="str">
        <f>IF(ISBLANK(DaqBook_RAW_Data!I249),"",DaqBook_RAW_Data!I249)</f>
        <v/>
      </c>
      <c r="K259" s="167" t="str">
        <f>IF(ISBLANK(DaqBook_RAW_Data!J249),"",DaqBook_RAW_Data!J249)</f>
        <v/>
      </c>
      <c r="L259" s="167" t="str">
        <f>IF(ISBLANK(DaqBook_RAW_Data!K249),"",DaqBook_RAW_Data!K249)</f>
        <v/>
      </c>
      <c r="M259" s="167" t="str">
        <f>IF(ISBLANK(DaqBook_RAW_Data!L249),"",DaqBook_RAW_Data!L249)</f>
        <v/>
      </c>
      <c r="N259" s="167" t="str">
        <f>IF(ISBLANK(DaqBook_RAW_Data!M249),"",DaqBook_RAW_Data!M249)</f>
        <v/>
      </c>
      <c r="O259" s="167" t="str">
        <f>IF(ISBLANK(DaqBook_RAW_Data!N249),"",DaqBook_RAW_Data!N249)</f>
        <v/>
      </c>
      <c r="P259" s="167" t="str">
        <f>IF(ISBLANK(DaqBook_RAW_Data!O249),"",DaqBook_RAW_Data!O249)</f>
        <v/>
      </c>
    </row>
    <row r="260" spans="1:16" x14ac:dyDescent="0.2">
      <c r="A260" s="58" t="e">
        <f t="shared" si="3"/>
        <v>#VALUE!</v>
      </c>
      <c r="B260" s="144" t="str">
        <f>IF(ISBLANK(DaqBook_RAW_Data!A250),"",TIMEVALUE(DaqBook_RAW_Data!A250))</f>
        <v/>
      </c>
      <c r="C260" s="167" t="str">
        <f>IF(ISBLANK(DaqBook_RAW_Data!B250),"",DaqBook_RAW_Data!B250)</f>
        <v/>
      </c>
      <c r="D260" s="167" t="str">
        <f>IF(ISBLANK(DaqBook_RAW_Data!C250),"",DaqBook_RAW_Data!C250)</f>
        <v/>
      </c>
      <c r="E260" s="167" t="str">
        <f>IF(ISBLANK(DaqBook_RAW_Data!D250),"",DaqBook_RAW_Data!D250)</f>
        <v/>
      </c>
      <c r="F260" s="167" t="str">
        <f>IF(ISBLANK(DaqBook_RAW_Data!E250),"",DaqBook_RAW_Data!E250)</f>
        <v/>
      </c>
      <c r="G260" s="167" t="str">
        <f>IF(ISBLANK(DaqBook_RAW_Data!F250),"",DaqBook_RAW_Data!F250)</f>
        <v/>
      </c>
      <c r="H260" s="167" t="str">
        <f>IF(ISBLANK(DaqBook_RAW_Data!G250),"",DaqBook_RAW_Data!G250)</f>
        <v/>
      </c>
      <c r="I260" s="167" t="str">
        <f>IF(ISBLANK(DaqBook_RAW_Data!H250),"",DaqBook_RAW_Data!H250)</f>
        <v/>
      </c>
      <c r="J260" s="167" t="str">
        <f>IF(ISBLANK(DaqBook_RAW_Data!I250),"",DaqBook_RAW_Data!I250)</f>
        <v/>
      </c>
      <c r="K260" s="167" t="str">
        <f>IF(ISBLANK(DaqBook_RAW_Data!J250),"",DaqBook_RAW_Data!J250)</f>
        <v/>
      </c>
      <c r="L260" s="167" t="str">
        <f>IF(ISBLANK(DaqBook_RAW_Data!K250),"",DaqBook_RAW_Data!K250)</f>
        <v/>
      </c>
      <c r="M260" s="167" t="str">
        <f>IF(ISBLANK(DaqBook_RAW_Data!L250),"",DaqBook_RAW_Data!L250)</f>
        <v/>
      </c>
      <c r="N260" s="167" t="str">
        <f>IF(ISBLANK(DaqBook_RAW_Data!M250),"",DaqBook_RAW_Data!M250)</f>
        <v/>
      </c>
      <c r="O260" s="167" t="str">
        <f>IF(ISBLANK(DaqBook_RAW_Data!N250),"",DaqBook_RAW_Data!N250)</f>
        <v/>
      </c>
      <c r="P260" s="167" t="str">
        <f>IF(ISBLANK(DaqBook_RAW_Data!O250),"",DaqBook_RAW_Data!O250)</f>
        <v/>
      </c>
    </row>
    <row r="261" spans="1:16" x14ac:dyDescent="0.2">
      <c r="A261" s="58" t="e">
        <f t="shared" si="3"/>
        <v>#VALUE!</v>
      </c>
      <c r="B261" s="144" t="str">
        <f>IF(ISBLANK(DaqBook_RAW_Data!A251),"",TIMEVALUE(DaqBook_RAW_Data!A251))</f>
        <v/>
      </c>
      <c r="C261" s="167" t="str">
        <f>IF(ISBLANK(DaqBook_RAW_Data!B251),"",DaqBook_RAW_Data!B251)</f>
        <v/>
      </c>
      <c r="D261" s="167" t="str">
        <f>IF(ISBLANK(DaqBook_RAW_Data!C251),"",DaqBook_RAW_Data!C251)</f>
        <v/>
      </c>
      <c r="E261" s="167" t="str">
        <f>IF(ISBLANK(DaqBook_RAW_Data!D251),"",DaqBook_RAW_Data!D251)</f>
        <v/>
      </c>
      <c r="F261" s="167" t="str">
        <f>IF(ISBLANK(DaqBook_RAW_Data!E251),"",DaqBook_RAW_Data!E251)</f>
        <v/>
      </c>
      <c r="G261" s="167" t="str">
        <f>IF(ISBLANK(DaqBook_RAW_Data!F251),"",DaqBook_RAW_Data!F251)</f>
        <v/>
      </c>
      <c r="H261" s="167" t="str">
        <f>IF(ISBLANK(DaqBook_RAW_Data!G251),"",DaqBook_RAW_Data!G251)</f>
        <v/>
      </c>
      <c r="I261" s="167" t="str">
        <f>IF(ISBLANK(DaqBook_RAW_Data!H251),"",DaqBook_RAW_Data!H251)</f>
        <v/>
      </c>
      <c r="J261" s="167" t="str">
        <f>IF(ISBLANK(DaqBook_RAW_Data!I251),"",DaqBook_RAW_Data!I251)</f>
        <v/>
      </c>
      <c r="K261" s="167" t="str">
        <f>IF(ISBLANK(DaqBook_RAW_Data!J251),"",DaqBook_RAW_Data!J251)</f>
        <v/>
      </c>
      <c r="L261" s="167" t="str">
        <f>IF(ISBLANK(DaqBook_RAW_Data!K251),"",DaqBook_RAW_Data!K251)</f>
        <v/>
      </c>
      <c r="M261" s="167" t="str">
        <f>IF(ISBLANK(DaqBook_RAW_Data!L251),"",DaqBook_RAW_Data!L251)</f>
        <v/>
      </c>
      <c r="N261" s="167" t="str">
        <f>IF(ISBLANK(DaqBook_RAW_Data!M251),"",DaqBook_RAW_Data!M251)</f>
        <v/>
      </c>
      <c r="O261" s="167" t="str">
        <f>IF(ISBLANK(DaqBook_RAW_Data!N251),"",DaqBook_RAW_Data!N251)</f>
        <v/>
      </c>
      <c r="P261" s="167" t="str">
        <f>IF(ISBLANK(DaqBook_RAW_Data!O251),"",DaqBook_RAW_Data!O251)</f>
        <v/>
      </c>
    </row>
    <row r="262" spans="1:16" x14ac:dyDescent="0.2">
      <c r="A262" s="58" t="e">
        <f t="shared" si="3"/>
        <v>#VALUE!</v>
      </c>
      <c r="B262" s="144" t="str">
        <f>IF(ISBLANK(DaqBook_RAW_Data!A252),"",TIMEVALUE(DaqBook_RAW_Data!A252))</f>
        <v/>
      </c>
      <c r="C262" s="167" t="str">
        <f>IF(ISBLANK(DaqBook_RAW_Data!B252),"",DaqBook_RAW_Data!B252)</f>
        <v/>
      </c>
      <c r="D262" s="167" t="str">
        <f>IF(ISBLANK(DaqBook_RAW_Data!C252),"",DaqBook_RAW_Data!C252)</f>
        <v/>
      </c>
      <c r="E262" s="167" t="str">
        <f>IF(ISBLANK(DaqBook_RAW_Data!D252),"",DaqBook_RAW_Data!D252)</f>
        <v/>
      </c>
      <c r="F262" s="167" t="str">
        <f>IF(ISBLANK(DaqBook_RAW_Data!E252),"",DaqBook_RAW_Data!E252)</f>
        <v/>
      </c>
      <c r="G262" s="167" t="str">
        <f>IF(ISBLANK(DaqBook_RAW_Data!F252),"",DaqBook_RAW_Data!F252)</f>
        <v/>
      </c>
      <c r="H262" s="167" t="str">
        <f>IF(ISBLANK(DaqBook_RAW_Data!G252),"",DaqBook_RAW_Data!G252)</f>
        <v/>
      </c>
      <c r="I262" s="167" t="str">
        <f>IF(ISBLANK(DaqBook_RAW_Data!H252),"",DaqBook_RAW_Data!H252)</f>
        <v/>
      </c>
      <c r="J262" s="167" t="str">
        <f>IF(ISBLANK(DaqBook_RAW_Data!I252),"",DaqBook_RAW_Data!I252)</f>
        <v/>
      </c>
      <c r="K262" s="167" t="str">
        <f>IF(ISBLANK(DaqBook_RAW_Data!J252),"",DaqBook_RAW_Data!J252)</f>
        <v/>
      </c>
      <c r="L262" s="167" t="str">
        <f>IF(ISBLANK(DaqBook_RAW_Data!K252),"",DaqBook_RAW_Data!K252)</f>
        <v/>
      </c>
      <c r="M262" s="167" t="str">
        <f>IF(ISBLANK(DaqBook_RAW_Data!L252),"",DaqBook_RAW_Data!L252)</f>
        <v/>
      </c>
      <c r="N262" s="167" t="str">
        <f>IF(ISBLANK(DaqBook_RAW_Data!M252),"",DaqBook_RAW_Data!M252)</f>
        <v/>
      </c>
      <c r="O262" s="167" t="str">
        <f>IF(ISBLANK(DaqBook_RAW_Data!N252),"",DaqBook_RAW_Data!N252)</f>
        <v/>
      </c>
      <c r="P262" s="167" t="str">
        <f>IF(ISBLANK(DaqBook_RAW_Data!O252),"",DaqBook_RAW_Data!O252)</f>
        <v/>
      </c>
    </row>
    <row r="263" spans="1:16" x14ac:dyDescent="0.2">
      <c r="A263" s="58" t="e">
        <f t="shared" si="3"/>
        <v>#VALUE!</v>
      </c>
      <c r="B263" s="144" t="str">
        <f>IF(ISBLANK(DaqBook_RAW_Data!A253),"",TIMEVALUE(DaqBook_RAW_Data!A253))</f>
        <v/>
      </c>
      <c r="C263" s="167" t="str">
        <f>IF(ISBLANK(DaqBook_RAW_Data!B253),"",DaqBook_RAW_Data!B253)</f>
        <v/>
      </c>
      <c r="D263" s="167" t="str">
        <f>IF(ISBLANK(DaqBook_RAW_Data!C253),"",DaqBook_RAW_Data!C253)</f>
        <v/>
      </c>
      <c r="E263" s="167" t="str">
        <f>IF(ISBLANK(DaqBook_RAW_Data!D253),"",DaqBook_RAW_Data!D253)</f>
        <v/>
      </c>
      <c r="F263" s="167" t="str">
        <f>IF(ISBLANK(DaqBook_RAW_Data!E253),"",DaqBook_RAW_Data!E253)</f>
        <v/>
      </c>
      <c r="G263" s="167" t="str">
        <f>IF(ISBLANK(DaqBook_RAW_Data!F253),"",DaqBook_RAW_Data!F253)</f>
        <v/>
      </c>
      <c r="H263" s="167" t="str">
        <f>IF(ISBLANK(DaqBook_RAW_Data!G253),"",DaqBook_RAW_Data!G253)</f>
        <v/>
      </c>
      <c r="I263" s="167" t="str">
        <f>IF(ISBLANK(DaqBook_RAW_Data!H253),"",DaqBook_RAW_Data!H253)</f>
        <v/>
      </c>
      <c r="J263" s="167" t="str">
        <f>IF(ISBLANK(DaqBook_RAW_Data!I253),"",DaqBook_RAW_Data!I253)</f>
        <v/>
      </c>
      <c r="K263" s="167" t="str">
        <f>IF(ISBLANK(DaqBook_RAW_Data!J253),"",DaqBook_RAW_Data!J253)</f>
        <v/>
      </c>
      <c r="L263" s="167" t="str">
        <f>IF(ISBLANK(DaqBook_RAW_Data!K253),"",DaqBook_RAW_Data!K253)</f>
        <v/>
      </c>
      <c r="M263" s="167" t="str">
        <f>IF(ISBLANK(DaqBook_RAW_Data!L253),"",DaqBook_RAW_Data!L253)</f>
        <v/>
      </c>
      <c r="N263" s="167" t="str">
        <f>IF(ISBLANK(DaqBook_RAW_Data!M253),"",DaqBook_RAW_Data!M253)</f>
        <v/>
      </c>
      <c r="O263" s="167" t="str">
        <f>IF(ISBLANK(DaqBook_RAW_Data!N253),"",DaqBook_RAW_Data!N253)</f>
        <v/>
      </c>
      <c r="P263" s="167" t="str">
        <f>IF(ISBLANK(DaqBook_RAW_Data!O253),"",DaqBook_RAW_Data!O253)</f>
        <v/>
      </c>
    </row>
    <row r="264" spans="1:16" x14ac:dyDescent="0.2">
      <c r="A264" s="58" t="e">
        <f t="shared" si="3"/>
        <v>#VALUE!</v>
      </c>
      <c r="B264" s="144" t="str">
        <f>IF(ISBLANK(DaqBook_RAW_Data!A254),"",TIMEVALUE(DaqBook_RAW_Data!A254))</f>
        <v/>
      </c>
      <c r="C264" s="167" t="str">
        <f>IF(ISBLANK(DaqBook_RAW_Data!B254),"",DaqBook_RAW_Data!B254)</f>
        <v/>
      </c>
      <c r="D264" s="167" t="str">
        <f>IF(ISBLANK(DaqBook_RAW_Data!C254),"",DaqBook_RAW_Data!C254)</f>
        <v/>
      </c>
      <c r="E264" s="167" t="str">
        <f>IF(ISBLANK(DaqBook_RAW_Data!D254),"",DaqBook_RAW_Data!D254)</f>
        <v/>
      </c>
      <c r="F264" s="167" t="str">
        <f>IF(ISBLANK(DaqBook_RAW_Data!E254),"",DaqBook_RAW_Data!E254)</f>
        <v/>
      </c>
      <c r="G264" s="167" t="str">
        <f>IF(ISBLANK(DaqBook_RAW_Data!F254),"",DaqBook_RAW_Data!F254)</f>
        <v/>
      </c>
      <c r="H264" s="167" t="str">
        <f>IF(ISBLANK(DaqBook_RAW_Data!G254),"",DaqBook_RAW_Data!G254)</f>
        <v/>
      </c>
      <c r="I264" s="167" t="str">
        <f>IF(ISBLANK(DaqBook_RAW_Data!H254),"",DaqBook_RAW_Data!H254)</f>
        <v/>
      </c>
      <c r="J264" s="167" t="str">
        <f>IF(ISBLANK(DaqBook_RAW_Data!I254),"",DaqBook_RAW_Data!I254)</f>
        <v/>
      </c>
      <c r="K264" s="167" t="str">
        <f>IF(ISBLANK(DaqBook_RAW_Data!J254),"",DaqBook_RAW_Data!J254)</f>
        <v/>
      </c>
      <c r="L264" s="167" t="str">
        <f>IF(ISBLANK(DaqBook_RAW_Data!K254),"",DaqBook_RAW_Data!K254)</f>
        <v/>
      </c>
      <c r="M264" s="167" t="str">
        <f>IF(ISBLANK(DaqBook_RAW_Data!L254),"",DaqBook_RAW_Data!L254)</f>
        <v/>
      </c>
      <c r="N264" s="167" t="str">
        <f>IF(ISBLANK(DaqBook_RAW_Data!M254),"",DaqBook_RAW_Data!M254)</f>
        <v/>
      </c>
      <c r="O264" s="167" t="str">
        <f>IF(ISBLANK(DaqBook_RAW_Data!N254),"",DaqBook_RAW_Data!N254)</f>
        <v/>
      </c>
      <c r="P264" s="167" t="str">
        <f>IF(ISBLANK(DaqBook_RAW_Data!O254),"",DaqBook_RAW_Data!O254)</f>
        <v/>
      </c>
    </row>
    <row r="265" spans="1:16" x14ac:dyDescent="0.2">
      <c r="A265" s="58" t="e">
        <f t="shared" si="3"/>
        <v>#VALUE!</v>
      </c>
      <c r="B265" s="144" t="str">
        <f>IF(ISBLANK(DaqBook_RAW_Data!A255),"",TIMEVALUE(DaqBook_RAW_Data!A255))</f>
        <v/>
      </c>
      <c r="C265" s="167" t="str">
        <f>IF(ISBLANK(DaqBook_RAW_Data!B255),"",DaqBook_RAW_Data!B255)</f>
        <v/>
      </c>
      <c r="D265" s="167" t="str">
        <f>IF(ISBLANK(DaqBook_RAW_Data!C255),"",DaqBook_RAW_Data!C255)</f>
        <v/>
      </c>
      <c r="E265" s="167" t="str">
        <f>IF(ISBLANK(DaqBook_RAW_Data!D255),"",DaqBook_RAW_Data!D255)</f>
        <v/>
      </c>
      <c r="F265" s="167" t="str">
        <f>IF(ISBLANK(DaqBook_RAW_Data!E255),"",DaqBook_RAW_Data!E255)</f>
        <v/>
      </c>
      <c r="G265" s="167" t="str">
        <f>IF(ISBLANK(DaqBook_RAW_Data!F255),"",DaqBook_RAW_Data!F255)</f>
        <v/>
      </c>
      <c r="H265" s="167" t="str">
        <f>IF(ISBLANK(DaqBook_RAW_Data!G255),"",DaqBook_RAW_Data!G255)</f>
        <v/>
      </c>
      <c r="I265" s="167" t="str">
        <f>IF(ISBLANK(DaqBook_RAW_Data!H255),"",DaqBook_RAW_Data!H255)</f>
        <v/>
      </c>
      <c r="J265" s="167" t="str">
        <f>IF(ISBLANK(DaqBook_RAW_Data!I255),"",DaqBook_RAW_Data!I255)</f>
        <v/>
      </c>
      <c r="K265" s="167" t="str">
        <f>IF(ISBLANK(DaqBook_RAW_Data!J255),"",DaqBook_RAW_Data!J255)</f>
        <v/>
      </c>
      <c r="L265" s="167" t="str">
        <f>IF(ISBLANK(DaqBook_RAW_Data!K255),"",DaqBook_RAW_Data!K255)</f>
        <v/>
      </c>
      <c r="M265" s="167" t="str">
        <f>IF(ISBLANK(DaqBook_RAW_Data!L255),"",DaqBook_RAW_Data!L255)</f>
        <v/>
      </c>
      <c r="N265" s="167" t="str">
        <f>IF(ISBLANK(DaqBook_RAW_Data!M255),"",DaqBook_RAW_Data!M255)</f>
        <v/>
      </c>
      <c r="O265" s="167" t="str">
        <f>IF(ISBLANK(DaqBook_RAW_Data!N255),"",DaqBook_RAW_Data!N255)</f>
        <v/>
      </c>
      <c r="P265" s="167" t="str">
        <f>IF(ISBLANK(DaqBook_RAW_Data!O255),"",DaqBook_RAW_Data!O255)</f>
        <v/>
      </c>
    </row>
    <row r="266" spans="1:16" x14ac:dyDescent="0.2">
      <c r="A266" s="58" t="e">
        <f t="shared" si="3"/>
        <v>#VALUE!</v>
      </c>
      <c r="B266" s="144" t="str">
        <f>IF(ISBLANK(DaqBook_RAW_Data!A256),"",TIMEVALUE(DaqBook_RAW_Data!A256))</f>
        <v/>
      </c>
      <c r="C266" s="167" t="str">
        <f>IF(ISBLANK(DaqBook_RAW_Data!B256),"",DaqBook_RAW_Data!B256)</f>
        <v/>
      </c>
      <c r="D266" s="167" t="str">
        <f>IF(ISBLANK(DaqBook_RAW_Data!C256),"",DaqBook_RAW_Data!C256)</f>
        <v/>
      </c>
      <c r="E266" s="167" t="str">
        <f>IF(ISBLANK(DaqBook_RAW_Data!D256),"",DaqBook_RAW_Data!D256)</f>
        <v/>
      </c>
      <c r="F266" s="167" t="str">
        <f>IF(ISBLANK(DaqBook_RAW_Data!E256),"",DaqBook_RAW_Data!E256)</f>
        <v/>
      </c>
      <c r="G266" s="167" t="str">
        <f>IF(ISBLANK(DaqBook_RAW_Data!F256),"",DaqBook_RAW_Data!F256)</f>
        <v/>
      </c>
      <c r="H266" s="167" t="str">
        <f>IF(ISBLANK(DaqBook_RAW_Data!G256),"",DaqBook_RAW_Data!G256)</f>
        <v/>
      </c>
      <c r="I266" s="167" t="str">
        <f>IF(ISBLANK(DaqBook_RAW_Data!H256),"",DaqBook_RAW_Data!H256)</f>
        <v/>
      </c>
      <c r="J266" s="167" t="str">
        <f>IF(ISBLANK(DaqBook_RAW_Data!I256),"",DaqBook_RAW_Data!I256)</f>
        <v/>
      </c>
      <c r="K266" s="167" t="str">
        <f>IF(ISBLANK(DaqBook_RAW_Data!J256),"",DaqBook_RAW_Data!J256)</f>
        <v/>
      </c>
      <c r="L266" s="167" t="str">
        <f>IF(ISBLANK(DaqBook_RAW_Data!K256),"",DaqBook_RAW_Data!K256)</f>
        <v/>
      </c>
      <c r="M266" s="167" t="str">
        <f>IF(ISBLANK(DaqBook_RAW_Data!L256),"",DaqBook_RAW_Data!L256)</f>
        <v/>
      </c>
      <c r="N266" s="167" t="str">
        <f>IF(ISBLANK(DaqBook_RAW_Data!M256),"",DaqBook_RAW_Data!M256)</f>
        <v/>
      </c>
      <c r="O266" s="167" t="str">
        <f>IF(ISBLANK(DaqBook_RAW_Data!N256),"",DaqBook_RAW_Data!N256)</f>
        <v/>
      </c>
      <c r="P266" s="167" t="str">
        <f>IF(ISBLANK(DaqBook_RAW_Data!O256),"",DaqBook_RAW_Data!O256)</f>
        <v/>
      </c>
    </row>
    <row r="267" spans="1:16" x14ac:dyDescent="0.2">
      <c r="A267" s="58" t="e">
        <f t="shared" si="3"/>
        <v>#VALUE!</v>
      </c>
      <c r="B267" s="144" t="str">
        <f>IF(ISBLANK(DaqBook_RAW_Data!A257),"",TIMEVALUE(DaqBook_RAW_Data!A257))</f>
        <v/>
      </c>
      <c r="C267" s="167" t="str">
        <f>IF(ISBLANK(DaqBook_RAW_Data!B257),"",DaqBook_RAW_Data!B257)</f>
        <v/>
      </c>
      <c r="D267" s="167" t="str">
        <f>IF(ISBLANK(DaqBook_RAW_Data!C257),"",DaqBook_RAW_Data!C257)</f>
        <v/>
      </c>
      <c r="E267" s="167" t="str">
        <f>IF(ISBLANK(DaqBook_RAW_Data!D257),"",DaqBook_RAW_Data!D257)</f>
        <v/>
      </c>
      <c r="F267" s="167" t="str">
        <f>IF(ISBLANK(DaqBook_RAW_Data!E257),"",DaqBook_RAW_Data!E257)</f>
        <v/>
      </c>
      <c r="G267" s="167" t="str">
        <f>IF(ISBLANK(DaqBook_RAW_Data!F257),"",DaqBook_RAW_Data!F257)</f>
        <v/>
      </c>
      <c r="H267" s="167" t="str">
        <f>IF(ISBLANK(DaqBook_RAW_Data!G257),"",DaqBook_RAW_Data!G257)</f>
        <v/>
      </c>
      <c r="I267" s="167" t="str">
        <f>IF(ISBLANK(DaqBook_RAW_Data!H257),"",DaqBook_RAW_Data!H257)</f>
        <v/>
      </c>
      <c r="J267" s="167" t="str">
        <f>IF(ISBLANK(DaqBook_RAW_Data!I257),"",DaqBook_RAW_Data!I257)</f>
        <v/>
      </c>
      <c r="K267" s="167" t="str">
        <f>IF(ISBLANK(DaqBook_RAW_Data!J257),"",DaqBook_RAW_Data!J257)</f>
        <v/>
      </c>
      <c r="L267" s="167" t="str">
        <f>IF(ISBLANK(DaqBook_RAW_Data!K257),"",DaqBook_RAW_Data!K257)</f>
        <v/>
      </c>
      <c r="M267" s="167" t="str">
        <f>IF(ISBLANK(DaqBook_RAW_Data!L257),"",DaqBook_RAW_Data!L257)</f>
        <v/>
      </c>
      <c r="N267" s="167" t="str">
        <f>IF(ISBLANK(DaqBook_RAW_Data!M257),"",DaqBook_RAW_Data!M257)</f>
        <v/>
      </c>
      <c r="O267" s="167" t="str">
        <f>IF(ISBLANK(DaqBook_RAW_Data!N257),"",DaqBook_RAW_Data!N257)</f>
        <v/>
      </c>
      <c r="P267" s="167" t="str">
        <f>IF(ISBLANK(DaqBook_RAW_Data!O257),"",DaqBook_RAW_Data!O257)</f>
        <v/>
      </c>
    </row>
    <row r="268" spans="1:16" x14ac:dyDescent="0.2">
      <c r="A268" s="58" t="e">
        <f t="shared" si="3"/>
        <v>#VALUE!</v>
      </c>
      <c r="B268" s="144" t="str">
        <f>IF(ISBLANK(DaqBook_RAW_Data!A258),"",TIMEVALUE(DaqBook_RAW_Data!A258))</f>
        <v/>
      </c>
      <c r="C268" s="167" t="str">
        <f>IF(ISBLANK(DaqBook_RAW_Data!B258),"",DaqBook_RAW_Data!B258)</f>
        <v/>
      </c>
      <c r="D268" s="167" t="str">
        <f>IF(ISBLANK(DaqBook_RAW_Data!C258),"",DaqBook_RAW_Data!C258)</f>
        <v/>
      </c>
      <c r="E268" s="167" t="str">
        <f>IF(ISBLANK(DaqBook_RAW_Data!D258),"",DaqBook_RAW_Data!D258)</f>
        <v/>
      </c>
      <c r="F268" s="167" t="str">
        <f>IF(ISBLANK(DaqBook_RAW_Data!E258),"",DaqBook_RAW_Data!E258)</f>
        <v/>
      </c>
      <c r="G268" s="167" t="str">
        <f>IF(ISBLANK(DaqBook_RAW_Data!F258),"",DaqBook_RAW_Data!F258)</f>
        <v/>
      </c>
      <c r="H268" s="167" t="str">
        <f>IF(ISBLANK(DaqBook_RAW_Data!G258),"",DaqBook_RAW_Data!G258)</f>
        <v/>
      </c>
      <c r="I268" s="167" t="str">
        <f>IF(ISBLANK(DaqBook_RAW_Data!H258),"",DaqBook_RAW_Data!H258)</f>
        <v/>
      </c>
      <c r="J268" s="167" t="str">
        <f>IF(ISBLANK(DaqBook_RAW_Data!I258),"",DaqBook_RAW_Data!I258)</f>
        <v/>
      </c>
      <c r="K268" s="167" t="str">
        <f>IF(ISBLANK(DaqBook_RAW_Data!J258),"",DaqBook_RAW_Data!J258)</f>
        <v/>
      </c>
      <c r="L268" s="167" t="str">
        <f>IF(ISBLANK(DaqBook_RAW_Data!K258),"",DaqBook_RAW_Data!K258)</f>
        <v/>
      </c>
      <c r="M268" s="167" t="str">
        <f>IF(ISBLANK(DaqBook_RAW_Data!L258),"",DaqBook_RAW_Data!L258)</f>
        <v/>
      </c>
      <c r="N268" s="167" t="str">
        <f>IF(ISBLANK(DaqBook_RAW_Data!M258),"",DaqBook_RAW_Data!M258)</f>
        <v/>
      </c>
      <c r="O268" s="167" t="str">
        <f>IF(ISBLANK(DaqBook_RAW_Data!N258),"",DaqBook_RAW_Data!N258)</f>
        <v/>
      </c>
      <c r="P268" s="167" t="str">
        <f>IF(ISBLANK(DaqBook_RAW_Data!O258),"",DaqBook_RAW_Data!O258)</f>
        <v/>
      </c>
    </row>
    <row r="269" spans="1:16" x14ac:dyDescent="0.2">
      <c r="A269" s="58" t="e">
        <f t="shared" si="3"/>
        <v>#VALUE!</v>
      </c>
      <c r="B269" s="144" t="str">
        <f>IF(ISBLANK(DaqBook_RAW_Data!A259),"",TIMEVALUE(DaqBook_RAW_Data!A259))</f>
        <v/>
      </c>
      <c r="C269" s="167" t="str">
        <f>IF(ISBLANK(DaqBook_RAW_Data!B259),"",DaqBook_RAW_Data!B259)</f>
        <v/>
      </c>
      <c r="D269" s="167" t="str">
        <f>IF(ISBLANK(DaqBook_RAW_Data!C259),"",DaqBook_RAW_Data!C259)</f>
        <v/>
      </c>
      <c r="E269" s="167" t="str">
        <f>IF(ISBLANK(DaqBook_RAW_Data!D259),"",DaqBook_RAW_Data!D259)</f>
        <v/>
      </c>
      <c r="F269" s="167" t="str">
        <f>IF(ISBLANK(DaqBook_RAW_Data!E259),"",DaqBook_RAW_Data!E259)</f>
        <v/>
      </c>
      <c r="G269" s="167" t="str">
        <f>IF(ISBLANK(DaqBook_RAW_Data!F259),"",DaqBook_RAW_Data!F259)</f>
        <v/>
      </c>
      <c r="H269" s="167" t="str">
        <f>IF(ISBLANK(DaqBook_RAW_Data!G259),"",DaqBook_RAW_Data!G259)</f>
        <v/>
      </c>
      <c r="I269" s="167" t="str">
        <f>IF(ISBLANK(DaqBook_RAW_Data!H259),"",DaqBook_RAW_Data!H259)</f>
        <v/>
      </c>
      <c r="J269" s="167" t="str">
        <f>IF(ISBLANK(DaqBook_RAW_Data!I259),"",DaqBook_RAW_Data!I259)</f>
        <v/>
      </c>
      <c r="K269" s="167" t="str">
        <f>IF(ISBLANK(DaqBook_RAW_Data!J259),"",DaqBook_RAW_Data!J259)</f>
        <v/>
      </c>
      <c r="L269" s="167" t="str">
        <f>IF(ISBLANK(DaqBook_RAW_Data!K259),"",DaqBook_RAW_Data!K259)</f>
        <v/>
      </c>
      <c r="M269" s="167" t="str">
        <f>IF(ISBLANK(DaqBook_RAW_Data!L259),"",DaqBook_RAW_Data!L259)</f>
        <v/>
      </c>
      <c r="N269" s="167" t="str">
        <f>IF(ISBLANK(DaqBook_RAW_Data!M259),"",DaqBook_RAW_Data!M259)</f>
        <v/>
      </c>
      <c r="O269" s="167" t="str">
        <f>IF(ISBLANK(DaqBook_RAW_Data!N259),"",DaqBook_RAW_Data!N259)</f>
        <v/>
      </c>
      <c r="P269" s="167" t="str">
        <f>IF(ISBLANK(DaqBook_RAW_Data!O259),"",DaqBook_RAW_Data!O259)</f>
        <v/>
      </c>
    </row>
    <row r="270" spans="1:16" x14ac:dyDescent="0.2">
      <c r="A270" s="58" t="e">
        <f t="shared" si="3"/>
        <v>#VALUE!</v>
      </c>
      <c r="B270" s="144" t="str">
        <f>IF(ISBLANK(DaqBook_RAW_Data!A260),"",TIMEVALUE(DaqBook_RAW_Data!A260))</f>
        <v/>
      </c>
      <c r="C270" s="167" t="str">
        <f>IF(ISBLANK(DaqBook_RAW_Data!B260),"",DaqBook_RAW_Data!B260)</f>
        <v/>
      </c>
      <c r="D270" s="167" t="str">
        <f>IF(ISBLANK(DaqBook_RAW_Data!C260),"",DaqBook_RAW_Data!C260)</f>
        <v/>
      </c>
      <c r="E270" s="167" t="str">
        <f>IF(ISBLANK(DaqBook_RAW_Data!D260),"",DaqBook_RAW_Data!D260)</f>
        <v/>
      </c>
      <c r="F270" s="167" t="str">
        <f>IF(ISBLANK(DaqBook_RAW_Data!E260),"",DaqBook_RAW_Data!E260)</f>
        <v/>
      </c>
      <c r="G270" s="167" t="str">
        <f>IF(ISBLANK(DaqBook_RAW_Data!F260),"",DaqBook_RAW_Data!F260)</f>
        <v/>
      </c>
      <c r="H270" s="167" t="str">
        <f>IF(ISBLANK(DaqBook_RAW_Data!G260),"",DaqBook_RAW_Data!G260)</f>
        <v/>
      </c>
      <c r="I270" s="167" t="str">
        <f>IF(ISBLANK(DaqBook_RAW_Data!H260),"",DaqBook_RAW_Data!H260)</f>
        <v/>
      </c>
      <c r="J270" s="167" t="str">
        <f>IF(ISBLANK(DaqBook_RAW_Data!I260),"",DaqBook_RAW_Data!I260)</f>
        <v/>
      </c>
      <c r="K270" s="167" t="str">
        <f>IF(ISBLANK(DaqBook_RAW_Data!J260),"",DaqBook_RAW_Data!J260)</f>
        <v/>
      </c>
      <c r="L270" s="167" t="str">
        <f>IF(ISBLANK(DaqBook_RAW_Data!K260),"",DaqBook_RAW_Data!K260)</f>
        <v/>
      </c>
      <c r="M270" s="167" t="str">
        <f>IF(ISBLANK(DaqBook_RAW_Data!L260),"",DaqBook_RAW_Data!L260)</f>
        <v/>
      </c>
      <c r="N270" s="167" t="str">
        <f>IF(ISBLANK(DaqBook_RAW_Data!M260),"",DaqBook_RAW_Data!M260)</f>
        <v/>
      </c>
      <c r="O270" s="167" t="str">
        <f>IF(ISBLANK(DaqBook_RAW_Data!N260),"",DaqBook_RAW_Data!N260)</f>
        <v/>
      </c>
      <c r="P270" s="167" t="str">
        <f>IF(ISBLANK(DaqBook_RAW_Data!O260),"",DaqBook_RAW_Data!O260)</f>
        <v/>
      </c>
    </row>
    <row r="271" spans="1:16" x14ac:dyDescent="0.2">
      <c r="A271" s="58" t="e">
        <f t="shared" ref="A271:A334" si="4">HOUR(B271)&amp;":"&amp;MINUTE(B271)</f>
        <v>#VALUE!</v>
      </c>
      <c r="B271" s="144" t="str">
        <f>IF(ISBLANK(DaqBook_RAW_Data!A261),"",TIMEVALUE(DaqBook_RAW_Data!A261))</f>
        <v/>
      </c>
      <c r="C271" s="167" t="str">
        <f>IF(ISBLANK(DaqBook_RAW_Data!B261),"",DaqBook_RAW_Data!B261)</f>
        <v/>
      </c>
      <c r="D271" s="167" t="str">
        <f>IF(ISBLANK(DaqBook_RAW_Data!C261),"",DaqBook_RAW_Data!C261)</f>
        <v/>
      </c>
      <c r="E271" s="167" t="str">
        <f>IF(ISBLANK(DaqBook_RAW_Data!D261),"",DaqBook_RAW_Data!D261)</f>
        <v/>
      </c>
      <c r="F271" s="167" t="str">
        <f>IF(ISBLANK(DaqBook_RAW_Data!E261),"",DaqBook_RAW_Data!E261)</f>
        <v/>
      </c>
      <c r="G271" s="167" t="str">
        <f>IF(ISBLANK(DaqBook_RAW_Data!F261),"",DaqBook_RAW_Data!F261)</f>
        <v/>
      </c>
      <c r="H271" s="167" t="str">
        <f>IF(ISBLANK(DaqBook_RAW_Data!G261),"",DaqBook_RAW_Data!G261)</f>
        <v/>
      </c>
      <c r="I271" s="167" t="str">
        <f>IF(ISBLANK(DaqBook_RAW_Data!H261),"",DaqBook_RAW_Data!H261)</f>
        <v/>
      </c>
      <c r="J271" s="167" t="str">
        <f>IF(ISBLANK(DaqBook_RAW_Data!I261),"",DaqBook_RAW_Data!I261)</f>
        <v/>
      </c>
      <c r="K271" s="167" t="str">
        <f>IF(ISBLANK(DaqBook_RAW_Data!J261),"",DaqBook_RAW_Data!J261)</f>
        <v/>
      </c>
      <c r="L271" s="167" t="str">
        <f>IF(ISBLANK(DaqBook_RAW_Data!K261),"",DaqBook_RAW_Data!K261)</f>
        <v/>
      </c>
      <c r="M271" s="167" t="str">
        <f>IF(ISBLANK(DaqBook_RAW_Data!L261),"",DaqBook_RAW_Data!L261)</f>
        <v/>
      </c>
      <c r="N271" s="167" t="str">
        <f>IF(ISBLANK(DaqBook_RAW_Data!M261),"",DaqBook_RAW_Data!M261)</f>
        <v/>
      </c>
      <c r="O271" s="167" t="str">
        <f>IF(ISBLANK(DaqBook_RAW_Data!N261),"",DaqBook_RAW_Data!N261)</f>
        <v/>
      </c>
      <c r="P271" s="167" t="str">
        <f>IF(ISBLANK(DaqBook_RAW_Data!O261),"",DaqBook_RAW_Data!O261)</f>
        <v/>
      </c>
    </row>
    <row r="272" spans="1:16" x14ac:dyDescent="0.2">
      <c r="A272" s="58" t="e">
        <f t="shared" si="4"/>
        <v>#VALUE!</v>
      </c>
      <c r="B272" s="144" t="str">
        <f>IF(ISBLANK(DaqBook_RAW_Data!A262),"",TIMEVALUE(DaqBook_RAW_Data!A262))</f>
        <v/>
      </c>
      <c r="C272" s="167" t="str">
        <f>IF(ISBLANK(DaqBook_RAW_Data!B262),"",DaqBook_RAW_Data!B262)</f>
        <v/>
      </c>
      <c r="D272" s="167" t="str">
        <f>IF(ISBLANK(DaqBook_RAW_Data!C262),"",DaqBook_RAW_Data!C262)</f>
        <v/>
      </c>
      <c r="E272" s="167" t="str">
        <f>IF(ISBLANK(DaqBook_RAW_Data!D262),"",DaqBook_RAW_Data!D262)</f>
        <v/>
      </c>
      <c r="F272" s="167" t="str">
        <f>IF(ISBLANK(DaqBook_RAW_Data!E262),"",DaqBook_RAW_Data!E262)</f>
        <v/>
      </c>
      <c r="G272" s="167" t="str">
        <f>IF(ISBLANK(DaqBook_RAW_Data!F262),"",DaqBook_RAW_Data!F262)</f>
        <v/>
      </c>
      <c r="H272" s="167" t="str">
        <f>IF(ISBLANK(DaqBook_RAW_Data!G262),"",DaqBook_RAW_Data!G262)</f>
        <v/>
      </c>
      <c r="I272" s="167" t="str">
        <f>IF(ISBLANK(DaqBook_RAW_Data!H262),"",DaqBook_RAW_Data!H262)</f>
        <v/>
      </c>
      <c r="J272" s="167" t="str">
        <f>IF(ISBLANK(DaqBook_RAW_Data!I262),"",DaqBook_RAW_Data!I262)</f>
        <v/>
      </c>
      <c r="K272" s="167" t="str">
        <f>IF(ISBLANK(DaqBook_RAW_Data!J262),"",DaqBook_RAW_Data!J262)</f>
        <v/>
      </c>
      <c r="L272" s="167" t="str">
        <f>IF(ISBLANK(DaqBook_RAW_Data!K262),"",DaqBook_RAW_Data!K262)</f>
        <v/>
      </c>
      <c r="M272" s="167" t="str">
        <f>IF(ISBLANK(DaqBook_RAW_Data!L262),"",DaqBook_RAW_Data!L262)</f>
        <v/>
      </c>
      <c r="N272" s="167" t="str">
        <f>IF(ISBLANK(DaqBook_RAW_Data!M262),"",DaqBook_RAW_Data!M262)</f>
        <v/>
      </c>
      <c r="O272" s="167" t="str">
        <f>IF(ISBLANK(DaqBook_RAW_Data!N262),"",DaqBook_RAW_Data!N262)</f>
        <v/>
      </c>
      <c r="P272" s="167" t="str">
        <f>IF(ISBLANK(DaqBook_RAW_Data!O262),"",DaqBook_RAW_Data!O262)</f>
        <v/>
      </c>
    </row>
    <row r="273" spans="1:16" x14ac:dyDescent="0.2">
      <c r="A273" s="58" t="e">
        <f t="shared" si="4"/>
        <v>#VALUE!</v>
      </c>
      <c r="B273" s="144" t="str">
        <f>IF(ISBLANK(DaqBook_RAW_Data!A263),"",TIMEVALUE(DaqBook_RAW_Data!A263))</f>
        <v/>
      </c>
      <c r="C273" s="167" t="str">
        <f>IF(ISBLANK(DaqBook_RAW_Data!B263),"",DaqBook_RAW_Data!B263)</f>
        <v/>
      </c>
      <c r="D273" s="167" t="str">
        <f>IF(ISBLANK(DaqBook_RAW_Data!C263),"",DaqBook_RAW_Data!C263)</f>
        <v/>
      </c>
      <c r="E273" s="167" t="str">
        <f>IF(ISBLANK(DaqBook_RAW_Data!D263),"",DaqBook_RAW_Data!D263)</f>
        <v/>
      </c>
      <c r="F273" s="167" t="str">
        <f>IF(ISBLANK(DaqBook_RAW_Data!E263),"",DaqBook_RAW_Data!E263)</f>
        <v/>
      </c>
      <c r="G273" s="167" t="str">
        <f>IF(ISBLANK(DaqBook_RAW_Data!F263),"",DaqBook_RAW_Data!F263)</f>
        <v/>
      </c>
      <c r="H273" s="167" t="str">
        <f>IF(ISBLANK(DaqBook_RAW_Data!G263),"",DaqBook_RAW_Data!G263)</f>
        <v/>
      </c>
      <c r="I273" s="167" t="str">
        <f>IF(ISBLANK(DaqBook_RAW_Data!H263),"",DaqBook_RAW_Data!H263)</f>
        <v/>
      </c>
      <c r="J273" s="167" t="str">
        <f>IF(ISBLANK(DaqBook_RAW_Data!I263),"",DaqBook_RAW_Data!I263)</f>
        <v/>
      </c>
      <c r="K273" s="167" t="str">
        <f>IF(ISBLANK(DaqBook_RAW_Data!J263),"",DaqBook_RAW_Data!J263)</f>
        <v/>
      </c>
      <c r="L273" s="167" t="str">
        <f>IF(ISBLANK(DaqBook_RAW_Data!K263),"",DaqBook_RAW_Data!K263)</f>
        <v/>
      </c>
      <c r="M273" s="167" t="str">
        <f>IF(ISBLANK(DaqBook_RAW_Data!L263),"",DaqBook_RAW_Data!L263)</f>
        <v/>
      </c>
      <c r="N273" s="167" t="str">
        <f>IF(ISBLANK(DaqBook_RAW_Data!M263),"",DaqBook_RAW_Data!M263)</f>
        <v/>
      </c>
      <c r="O273" s="167" t="str">
        <f>IF(ISBLANK(DaqBook_RAW_Data!N263),"",DaqBook_RAW_Data!N263)</f>
        <v/>
      </c>
      <c r="P273" s="167" t="str">
        <f>IF(ISBLANK(DaqBook_RAW_Data!O263),"",DaqBook_RAW_Data!O263)</f>
        <v/>
      </c>
    </row>
    <row r="274" spans="1:16" x14ac:dyDescent="0.2">
      <c r="A274" s="58" t="e">
        <f t="shared" si="4"/>
        <v>#VALUE!</v>
      </c>
      <c r="B274" s="144" t="str">
        <f>IF(ISBLANK(DaqBook_RAW_Data!A264),"",TIMEVALUE(DaqBook_RAW_Data!A264))</f>
        <v/>
      </c>
      <c r="C274" s="167" t="str">
        <f>IF(ISBLANK(DaqBook_RAW_Data!B264),"",DaqBook_RAW_Data!B264)</f>
        <v/>
      </c>
      <c r="D274" s="167" t="str">
        <f>IF(ISBLANK(DaqBook_RAW_Data!C264),"",DaqBook_RAW_Data!C264)</f>
        <v/>
      </c>
      <c r="E274" s="167" t="str">
        <f>IF(ISBLANK(DaqBook_RAW_Data!D264),"",DaqBook_RAW_Data!D264)</f>
        <v/>
      </c>
      <c r="F274" s="167" t="str">
        <f>IF(ISBLANK(DaqBook_RAW_Data!E264),"",DaqBook_RAW_Data!E264)</f>
        <v/>
      </c>
      <c r="G274" s="167" t="str">
        <f>IF(ISBLANK(DaqBook_RAW_Data!F264),"",DaqBook_RAW_Data!F264)</f>
        <v/>
      </c>
      <c r="H274" s="167" t="str">
        <f>IF(ISBLANK(DaqBook_RAW_Data!G264),"",DaqBook_RAW_Data!G264)</f>
        <v/>
      </c>
      <c r="I274" s="167" t="str">
        <f>IF(ISBLANK(DaqBook_RAW_Data!H264),"",DaqBook_RAW_Data!H264)</f>
        <v/>
      </c>
      <c r="J274" s="167" t="str">
        <f>IF(ISBLANK(DaqBook_RAW_Data!I264),"",DaqBook_RAW_Data!I264)</f>
        <v/>
      </c>
      <c r="K274" s="167" t="str">
        <f>IF(ISBLANK(DaqBook_RAW_Data!J264),"",DaqBook_RAW_Data!J264)</f>
        <v/>
      </c>
      <c r="L274" s="167" t="str">
        <f>IF(ISBLANK(DaqBook_RAW_Data!K264),"",DaqBook_RAW_Data!K264)</f>
        <v/>
      </c>
      <c r="M274" s="167" t="str">
        <f>IF(ISBLANK(DaqBook_RAW_Data!L264),"",DaqBook_RAW_Data!L264)</f>
        <v/>
      </c>
      <c r="N274" s="167" t="str">
        <f>IF(ISBLANK(DaqBook_RAW_Data!M264),"",DaqBook_RAW_Data!M264)</f>
        <v/>
      </c>
      <c r="O274" s="167" t="str">
        <f>IF(ISBLANK(DaqBook_RAW_Data!N264),"",DaqBook_RAW_Data!N264)</f>
        <v/>
      </c>
      <c r="P274" s="167" t="str">
        <f>IF(ISBLANK(DaqBook_RAW_Data!O264),"",DaqBook_RAW_Data!O264)</f>
        <v/>
      </c>
    </row>
    <row r="275" spans="1:16" x14ac:dyDescent="0.2">
      <c r="A275" s="58" t="e">
        <f t="shared" si="4"/>
        <v>#VALUE!</v>
      </c>
      <c r="B275" s="144" t="str">
        <f>IF(ISBLANK(DaqBook_RAW_Data!A265),"",TIMEVALUE(DaqBook_RAW_Data!A265))</f>
        <v/>
      </c>
      <c r="C275" s="167" t="str">
        <f>IF(ISBLANK(DaqBook_RAW_Data!B265),"",DaqBook_RAW_Data!B265)</f>
        <v/>
      </c>
      <c r="D275" s="167" t="str">
        <f>IF(ISBLANK(DaqBook_RAW_Data!C265),"",DaqBook_RAW_Data!C265)</f>
        <v/>
      </c>
      <c r="E275" s="167" t="str">
        <f>IF(ISBLANK(DaqBook_RAW_Data!D265),"",DaqBook_RAW_Data!D265)</f>
        <v/>
      </c>
      <c r="F275" s="167" t="str">
        <f>IF(ISBLANK(DaqBook_RAW_Data!E265),"",DaqBook_RAW_Data!E265)</f>
        <v/>
      </c>
      <c r="G275" s="167" t="str">
        <f>IF(ISBLANK(DaqBook_RAW_Data!F265),"",DaqBook_RAW_Data!F265)</f>
        <v/>
      </c>
      <c r="H275" s="167" t="str">
        <f>IF(ISBLANK(DaqBook_RAW_Data!G265),"",DaqBook_RAW_Data!G265)</f>
        <v/>
      </c>
      <c r="I275" s="167" t="str">
        <f>IF(ISBLANK(DaqBook_RAW_Data!H265),"",DaqBook_RAW_Data!H265)</f>
        <v/>
      </c>
      <c r="J275" s="167" t="str">
        <f>IF(ISBLANK(DaqBook_RAW_Data!I265),"",DaqBook_RAW_Data!I265)</f>
        <v/>
      </c>
      <c r="K275" s="167" t="str">
        <f>IF(ISBLANK(DaqBook_RAW_Data!J265),"",DaqBook_RAW_Data!J265)</f>
        <v/>
      </c>
      <c r="L275" s="167" t="str">
        <f>IF(ISBLANK(DaqBook_RAW_Data!K265),"",DaqBook_RAW_Data!K265)</f>
        <v/>
      </c>
      <c r="M275" s="167" t="str">
        <f>IF(ISBLANK(DaqBook_RAW_Data!L265),"",DaqBook_RAW_Data!L265)</f>
        <v/>
      </c>
      <c r="N275" s="167" t="str">
        <f>IF(ISBLANK(DaqBook_RAW_Data!M265),"",DaqBook_RAW_Data!M265)</f>
        <v/>
      </c>
      <c r="O275" s="167" t="str">
        <f>IF(ISBLANK(DaqBook_RAW_Data!N265),"",DaqBook_RAW_Data!N265)</f>
        <v/>
      </c>
      <c r="P275" s="167" t="str">
        <f>IF(ISBLANK(DaqBook_RAW_Data!O265),"",DaqBook_RAW_Data!O265)</f>
        <v/>
      </c>
    </row>
    <row r="276" spans="1:16" x14ac:dyDescent="0.2">
      <c r="A276" s="58" t="e">
        <f t="shared" si="4"/>
        <v>#VALUE!</v>
      </c>
      <c r="B276" s="144" t="str">
        <f>IF(ISBLANK(DaqBook_RAW_Data!A266),"",TIMEVALUE(DaqBook_RAW_Data!A266))</f>
        <v/>
      </c>
      <c r="C276" s="167" t="str">
        <f>IF(ISBLANK(DaqBook_RAW_Data!B266),"",DaqBook_RAW_Data!B266)</f>
        <v/>
      </c>
      <c r="D276" s="167" t="str">
        <f>IF(ISBLANK(DaqBook_RAW_Data!C266),"",DaqBook_RAW_Data!C266)</f>
        <v/>
      </c>
      <c r="E276" s="167" t="str">
        <f>IF(ISBLANK(DaqBook_RAW_Data!D266),"",DaqBook_RAW_Data!D266)</f>
        <v/>
      </c>
      <c r="F276" s="167" t="str">
        <f>IF(ISBLANK(DaqBook_RAW_Data!E266),"",DaqBook_RAW_Data!E266)</f>
        <v/>
      </c>
      <c r="G276" s="167" t="str">
        <f>IF(ISBLANK(DaqBook_RAW_Data!F266),"",DaqBook_RAW_Data!F266)</f>
        <v/>
      </c>
      <c r="H276" s="167" t="str">
        <f>IF(ISBLANK(DaqBook_RAW_Data!G266),"",DaqBook_RAW_Data!G266)</f>
        <v/>
      </c>
      <c r="I276" s="167" t="str">
        <f>IF(ISBLANK(DaqBook_RAW_Data!H266),"",DaqBook_RAW_Data!H266)</f>
        <v/>
      </c>
      <c r="J276" s="167" t="str">
        <f>IF(ISBLANK(DaqBook_RAW_Data!I266),"",DaqBook_RAW_Data!I266)</f>
        <v/>
      </c>
      <c r="K276" s="167" t="str">
        <f>IF(ISBLANK(DaqBook_RAW_Data!J266),"",DaqBook_RAW_Data!J266)</f>
        <v/>
      </c>
      <c r="L276" s="167" t="str">
        <f>IF(ISBLANK(DaqBook_RAW_Data!K266),"",DaqBook_RAW_Data!K266)</f>
        <v/>
      </c>
      <c r="M276" s="167" t="str">
        <f>IF(ISBLANK(DaqBook_RAW_Data!L266),"",DaqBook_RAW_Data!L266)</f>
        <v/>
      </c>
      <c r="N276" s="167" t="str">
        <f>IF(ISBLANK(DaqBook_RAW_Data!M266),"",DaqBook_RAW_Data!M266)</f>
        <v/>
      </c>
      <c r="O276" s="167" t="str">
        <f>IF(ISBLANK(DaqBook_RAW_Data!N266),"",DaqBook_RAW_Data!N266)</f>
        <v/>
      </c>
      <c r="P276" s="167" t="str">
        <f>IF(ISBLANK(DaqBook_RAW_Data!O266),"",DaqBook_RAW_Data!O266)</f>
        <v/>
      </c>
    </row>
    <row r="277" spans="1:16" x14ac:dyDescent="0.2">
      <c r="A277" s="58" t="e">
        <f t="shared" si="4"/>
        <v>#VALUE!</v>
      </c>
      <c r="B277" s="144" t="str">
        <f>IF(ISBLANK(DaqBook_RAW_Data!A267),"",TIMEVALUE(DaqBook_RAW_Data!A267))</f>
        <v/>
      </c>
      <c r="C277" s="167" t="str">
        <f>IF(ISBLANK(DaqBook_RAW_Data!B267),"",DaqBook_RAW_Data!B267)</f>
        <v/>
      </c>
      <c r="D277" s="167" t="str">
        <f>IF(ISBLANK(DaqBook_RAW_Data!C267),"",DaqBook_RAW_Data!C267)</f>
        <v/>
      </c>
      <c r="E277" s="167" t="str">
        <f>IF(ISBLANK(DaqBook_RAW_Data!D267),"",DaqBook_RAW_Data!D267)</f>
        <v/>
      </c>
      <c r="F277" s="167" t="str">
        <f>IF(ISBLANK(DaqBook_RAW_Data!E267),"",DaqBook_RAW_Data!E267)</f>
        <v/>
      </c>
      <c r="G277" s="167" t="str">
        <f>IF(ISBLANK(DaqBook_RAW_Data!F267),"",DaqBook_RAW_Data!F267)</f>
        <v/>
      </c>
      <c r="H277" s="167" t="str">
        <f>IF(ISBLANK(DaqBook_RAW_Data!G267),"",DaqBook_RAW_Data!G267)</f>
        <v/>
      </c>
      <c r="I277" s="167" t="str">
        <f>IF(ISBLANK(DaqBook_RAW_Data!H267),"",DaqBook_RAW_Data!H267)</f>
        <v/>
      </c>
      <c r="J277" s="167" t="str">
        <f>IF(ISBLANK(DaqBook_RAW_Data!I267),"",DaqBook_RAW_Data!I267)</f>
        <v/>
      </c>
      <c r="K277" s="167" t="str">
        <f>IF(ISBLANK(DaqBook_RAW_Data!J267),"",DaqBook_RAW_Data!J267)</f>
        <v/>
      </c>
      <c r="L277" s="167" t="str">
        <f>IF(ISBLANK(DaqBook_RAW_Data!K267),"",DaqBook_RAW_Data!K267)</f>
        <v/>
      </c>
      <c r="M277" s="167" t="str">
        <f>IF(ISBLANK(DaqBook_RAW_Data!L267),"",DaqBook_RAW_Data!L267)</f>
        <v/>
      </c>
      <c r="N277" s="167" t="str">
        <f>IF(ISBLANK(DaqBook_RAW_Data!M267),"",DaqBook_RAW_Data!M267)</f>
        <v/>
      </c>
      <c r="O277" s="167" t="str">
        <f>IF(ISBLANK(DaqBook_RAW_Data!N267),"",DaqBook_RAW_Data!N267)</f>
        <v/>
      </c>
      <c r="P277" s="167" t="str">
        <f>IF(ISBLANK(DaqBook_RAW_Data!O267),"",DaqBook_RAW_Data!O267)</f>
        <v/>
      </c>
    </row>
    <row r="278" spans="1:16" x14ac:dyDescent="0.2">
      <c r="A278" s="58" t="e">
        <f t="shared" si="4"/>
        <v>#VALUE!</v>
      </c>
      <c r="B278" s="144" t="str">
        <f>IF(ISBLANK(DaqBook_RAW_Data!A268),"",TIMEVALUE(DaqBook_RAW_Data!A268))</f>
        <v/>
      </c>
      <c r="C278" s="167" t="str">
        <f>IF(ISBLANK(DaqBook_RAW_Data!B268),"",DaqBook_RAW_Data!B268)</f>
        <v/>
      </c>
      <c r="D278" s="167" t="str">
        <f>IF(ISBLANK(DaqBook_RAW_Data!C268),"",DaqBook_RAW_Data!C268)</f>
        <v/>
      </c>
      <c r="E278" s="167" t="str">
        <f>IF(ISBLANK(DaqBook_RAW_Data!D268),"",DaqBook_RAW_Data!D268)</f>
        <v/>
      </c>
      <c r="F278" s="167" t="str">
        <f>IF(ISBLANK(DaqBook_RAW_Data!E268),"",DaqBook_RAW_Data!E268)</f>
        <v/>
      </c>
      <c r="G278" s="167" t="str">
        <f>IF(ISBLANK(DaqBook_RAW_Data!F268),"",DaqBook_RAW_Data!F268)</f>
        <v/>
      </c>
      <c r="H278" s="167" t="str">
        <f>IF(ISBLANK(DaqBook_RAW_Data!G268),"",DaqBook_RAW_Data!G268)</f>
        <v/>
      </c>
      <c r="I278" s="167" t="str">
        <f>IF(ISBLANK(DaqBook_RAW_Data!H268),"",DaqBook_RAW_Data!H268)</f>
        <v/>
      </c>
      <c r="J278" s="167" t="str">
        <f>IF(ISBLANK(DaqBook_RAW_Data!I268),"",DaqBook_RAW_Data!I268)</f>
        <v/>
      </c>
      <c r="K278" s="167" t="str">
        <f>IF(ISBLANK(DaqBook_RAW_Data!J268),"",DaqBook_RAW_Data!J268)</f>
        <v/>
      </c>
      <c r="L278" s="167" t="str">
        <f>IF(ISBLANK(DaqBook_RAW_Data!K268),"",DaqBook_RAW_Data!K268)</f>
        <v/>
      </c>
      <c r="M278" s="167" t="str">
        <f>IF(ISBLANK(DaqBook_RAW_Data!L268),"",DaqBook_RAW_Data!L268)</f>
        <v/>
      </c>
      <c r="N278" s="167" t="str">
        <f>IF(ISBLANK(DaqBook_RAW_Data!M268),"",DaqBook_RAW_Data!M268)</f>
        <v/>
      </c>
      <c r="O278" s="167" t="str">
        <f>IF(ISBLANK(DaqBook_RAW_Data!N268),"",DaqBook_RAW_Data!N268)</f>
        <v/>
      </c>
      <c r="P278" s="167" t="str">
        <f>IF(ISBLANK(DaqBook_RAW_Data!O268),"",DaqBook_RAW_Data!O268)</f>
        <v/>
      </c>
    </row>
    <row r="279" spans="1:16" x14ac:dyDescent="0.2">
      <c r="A279" s="58" t="e">
        <f t="shared" si="4"/>
        <v>#VALUE!</v>
      </c>
      <c r="B279" s="144" t="str">
        <f>IF(ISBLANK(DaqBook_RAW_Data!A269),"",TIMEVALUE(DaqBook_RAW_Data!A269))</f>
        <v/>
      </c>
      <c r="C279" s="167" t="str">
        <f>IF(ISBLANK(DaqBook_RAW_Data!B269),"",DaqBook_RAW_Data!B269)</f>
        <v/>
      </c>
      <c r="D279" s="167" t="str">
        <f>IF(ISBLANK(DaqBook_RAW_Data!C269),"",DaqBook_RAW_Data!C269)</f>
        <v/>
      </c>
      <c r="E279" s="167" t="str">
        <f>IF(ISBLANK(DaqBook_RAW_Data!D269),"",DaqBook_RAW_Data!D269)</f>
        <v/>
      </c>
      <c r="F279" s="167" t="str">
        <f>IF(ISBLANK(DaqBook_RAW_Data!E269),"",DaqBook_RAW_Data!E269)</f>
        <v/>
      </c>
      <c r="G279" s="167" t="str">
        <f>IF(ISBLANK(DaqBook_RAW_Data!F269),"",DaqBook_RAW_Data!F269)</f>
        <v/>
      </c>
      <c r="H279" s="167" t="str">
        <f>IF(ISBLANK(DaqBook_RAW_Data!G269),"",DaqBook_RAW_Data!G269)</f>
        <v/>
      </c>
      <c r="I279" s="167" t="str">
        <f>IF(ISBLANK(DaqBook_RAW_Data!H269),"",DaqBook_RAW_Data!H269)</f>
        <v/>
      </c>
      <c r="J279" s="167" t="str">
        <f>IF(ISBLANK(DaqBook_RAW_Data!I269),"",DaqBook_RAW_Data!I269)</f>
        <v/>
      </c>
      <c r="K279" s="167" t="str">
        <f>IF(ISBLANK(DaqBook_RAW_Data!J269),"",DaqBook_RAW_Data!J269)</f>
        <v/>
      </c>
      <c r="L279" s="167" t="str">
        <f>IF(ISBLANK(DaqBook_RAW_Data!K269),"",DaqBook_RAW_Data!K269)</f>
        <v/>
      </c>
      <c r="M279" s="167" t="str">
        <f>IF(ISBLANK(DaqBook_RAW_Data!L269),"",DaqBook_RAW_Data!L269)</f>
        <v/>
      </c>
      <c r="N279" s="167" t="str">
        <f>IF(ISBLANK(DaqBook_RAW_Data!M269),"",DaqBook_RAW_Data!M269)</f>
        <v/>
      </c>
      <c r="O279" s="167" t="str">
        <f>IF(ISBLANK(DaqBook_RAW_Data!N269),"",DaqBook_RAW_Data!N269)</f>
        <v/>
      </c>
      <c r="P279" s="167" t="str">
        <f>IF(ISBLANK(DaqBook_RAW_Data!O269),"",DaqBook_RAW_Data!O269)</f>
        <v/>
      </c>
    </row>
    <row r="280" spans="1:16" x14ac:dyDescent="0.2">
      <c r="A280" s="58" t="e">
        <f t="shared" si="4"/>
        <v>#VALUE!</v>
      </c>
      <c r="B280" s="144" t="str">
        <f>IF(ISBLANK(DaqBook_RAW_Data!A270),"",TIMEVALUE(DaqBook_RAW_Data!A270))</f>
        <v/>
      </c>
      <c r="C280" s="167" t="str">
        <f>IF(ISBLANK(DaqBook_RAW_Data!B270),"",DaqBook_RAW_Data!B270)</f>
        <v/>
      </c>
      <c r="D280" s="167" t="str">
        <f>IF(ISBLANK(DaqBook_RAW_Data!C270),"",DaqBook_RAW_Data!C270)</f>
        <v/>
      </c>
      <c r="E280" s="167" t="str">
        <f>IF(ISBLANK(DaqBook_RAW_Data!D270),"",DaqBook_RAW_Data!D270)</f>
        <v/>
      </c>
      <c r="F280" s="167" t="str">
        <f>IF(ISBLANK(DaqBook_RAW_Data!E270),"",DaqBook_RAW_Data!E270)</f>
        <v/>
      </c>
      <c r="G280" s="167" t="str">
        <f>IF(ISBLANK(DaqBook_RAW_Data!F270),"",DaqBook_RAW_Data!F270)</f>
        <v/>
      </c>
      <c r="H280" s="167" t="str">
        <f>IF(ISBLANK(DaqBook_RAW_Data!G270),"",DaqBook_RAW_Data!G270)</f>
        <v/>
      </c>
      <c r="I280" s="167" t="str">
        <f>IF(ISBLANK(DaqBook_RAW_Data!H270),"",DaqBook_RAW_Data!H270)</f>
        <v/>
      </c>
      <c r="J280" s="167" t="str">
        <f>IF(ISBLANK(DaqBook_RAW_Data!I270),"",DaqBook_RAW_Data!I270)</f>
        <v/>
      </c>
      <c r="K280" s="167" t="str">
        <f>IF(ISBLANK(DaqBook_RAW_Data!J270),"",DaqBook_RAW_Data!J270)</f>
        <v/>
      </c>
      <c r="L280" s="167" t="str">
        <f>IF(ISBLANK(DaqBook_RAW_Data!K270),"",DaqBook_RAW_Data!K270)</f>
        <v/>
      </c>
      <c r="M280" s="167" t="str">
        <f>IF(ISBLANK(DaqBook_RAW_Data!L270),"",DaqBook_RAW_Data!L270)</f>
        <v/>
      </c>
      <c r="N280" s="167" t="str">
        <f>IF(ISBLANK(DaqBook_RAW_Data!M270),"",DaqBook_RAW_Data!M270)</f>
        <v/>
      </c>
      <c r="O280" s="167" t="str">
        <f>IF(ISBLANK(DaqBook_RAW_Data!N270),"",DaqBook_RAW_Data!N270)</f>
        <v/>
      </c>
      <c r="P280" s="167" t="str">
        <f>IF(ISBLANK(DaqBook_RAW_Data!O270),"",DaqBook_RAW_Data!O270)</f>
        <v/>
      </c>
    </row>
    <row r="281" spans="1:16" x14ac:dyDescent="0.2">
      <c r="A281" s="58" t="e">
        <f t="shared" si="4"/>
        <v>#VALUE!</v>
      </c>
      <c r="B281" s="144" t="str">
        <f>IF(ISBLANK(DaqBook_RAW_Data!A271),"",TIMEVALUE(DaqBook_RAW_Data!A271))</f>
        <v/>
      </c>
      <c r="C281" s="167" t="str">
        <f>IF(ISBLANK(DaqBook_RAW_Data!B271),"",DaqBook_RAW_Data!B271)</f>
        <v/>
      </c>
      <c r="D281" s="167" t="str">
        <f>IF(ISBLANK(DaqBook_RAW_Data!C271),"",DaqBook_RAW_Data!C271)</f>
        <v/>
      </c>
      <c r="E281" s="167" t="str">
        <f>IF(ISBLANK(DaqBook_RAW_Data!D271),"",DaqBook_RAW_Data!D271)</f>
        <v/>
      </c>
      <c r="F281" s="167" t="str">
        <f>IF(ISBLANK(DaqBook_RAW_Data!E271),"",DaqBook_RAW_Data!E271)</f>
        <v/>
      </c>
      <c r="G281" s="167" t="str">
        <f>IF(ISBLANK(DaqBook_RAW_Data!F271),"",DaqBook_RAW_Data!F271)</f>
        <v/>
      </c>
      <c r="H281" s="167" t="str">
        <f>IF(ISBLANK(DaqBook_RAW_Data!G271),"",DaqBook_RAW_Data!G271)</f>
        <v/>
      </c>
      <c r="I281" s="167" t="str">
        <f>IF(ISBLANK(DaqBook_RAW_Data!H271),"",DaqBook_RAW_Data!H271)</f>
        <v/>
      </c>
      <c r="J281" s="167" t="str">
        <f>IF(ISBLANK(DaqBook_RAW_Data!I271),"",DaqBook_RAW_Data!I271)</f>
        <v/>
      </c>
      <c r="K281" s="167" t="str">
        <f>IF(ISBLANK(DaqBook_RAW_Data!J271),"",DaqBook_RAW_Data!J271)</f>
        <v/>
      </c>
      <c r="L281" s="167" t="str">
        <f>IF(ISBLANK(DaqBook_RAW_Data!K271),"",DaqBook_RAW_Data!K271)</f>
        <v/>
      </c>
      <c r="M281" s="167" t="str">
        <f>IF(ISBLANK(DaqBook_RAW_Data!L271),"",DaqBook_RAW_Data!L271)</f>
        <v/>
      </c>
      <c r="N281" s="167" t="str">
        <f>IF(ISBLANK(DaqBook_RAW_Data!M271),"",DaqBook_RAW_Data!M271)</f>
        <v/>
      </c>
      <c r="O281" s="167" t="str">
        <f>IF(ISBLANK(DaqBook_RAW_Data!N271),"",DaqBook_RAW_Data!N271)</f>
        <v/>
      </c>
      <c r="P281" s="167" t="str">
        <f>IF(ISBLANK(DaqBook_RAW_Data!O271),"",DaqBook_RAW_Data!O271)</f>
        <v/>
      </c>
    </row>
    <row r="282" spans="1:16" x14ac:dyDescent="0.2">
      <c r="A282" s="58" t="e">
        <f t="shared" si="4"/>
        <v>#VALUE!</v>
      </c>
      <c r="B282" s="144" t="str">
        <f>IF(ISBLANK(DaqBook_RAW_Data!A272),"",TIMEVALUE(DaqBook_RAW_Data!A272))</f>
        <v/>
      </c>
      <c r="C282" s="167" t="str">
        <f>IF(ISBLANK(DaqBook_RAW_Data!B272),"",DaqBook_RAW_Data!B272)</f>
        <v/>
      </c>
      <c r="D282" s="167" t="str">
        <f>IF(ISBLANK(DaqBook_RAW_Data!C272),"",DaqBook_RAW_Data!C272)</f>
        <v/>
      </c>
      <c r="E282" s="167" t="str">
        <f>IF(ISBLANK(DaqBook_RAW_Data!D272),"",DaqBook_RAW_Data!D272)</f>
        <v/>
      </c>
      <c r="F282" s="167" t="str">
        <f>IF(ISBLANK(DaqBook_RAW_Data!E272),"",DaqBook_RAW_Data!E272)</f>
        <v/>
      </c>
      <c r="G282" s="167" t="str">
        <f>IF(ISBLANK(DaqBook_RAW_Data!F272),"",DaqBook_RAW_Data!F272)</f>
        <v/>
      </c>
      <c r="H282" s="167" t="str">
        <f>IF(ISBLANK(DaqBook_RAW_Data!G272),"",DaqBook_RAW_Data!G272)</f>
        <v/>
      </c>
      <c r="I282" s="167" t="str">
        <f>IF(ISBLANK(DaqBook_RAW_Data!H272),"",DaqBook_RAW_Data!H272)</f>
        <v/>
      </c>
      <c r="J282" s="167" t="str">
        <f>IF(ISBLANK(DaqBook_RAW_Data!I272),"",DaqBook_RAW_Data!I272)</f>
        <v/>
      </c>
      <c r="K282" s="167" t="str">
        <f>IF(ISBLANK(DaqBook_RAW_Data!J272),"",DaqBook_RAW_Data!J272)</f>
        <v/>
      </c>
      <c r="L282" s="167" t="str">
        <f>IF(ISBLANK(DaqBook_RAW_Data!K272),"",DaqBook_RAW_Data!K272)</f>
        <v/>
      </c>
      <c r="M282" s="167" t="str">
        <f>IF(ISBLANK(DaqBook_RAW_Data!L272),"",DaqBook_RAW_Data!L272)</f>
        <v/>
      </c>
      <c r="N282" s="167" t="str">
        <f>IF(ISBLANK(DaqBook_RAW_Data!M272),"",DaqBook_RAW_Data!M272)</f>
        <v/>
      </c>
      <c r="O282" s="167" t="str">
        <f>IF(ISBLANK(DaqBook_RAW_Data!N272),"",DaqBook_RAW_Data!N272)</f>
        <v/>
      </c>
      <c r="P282" s="167" t="str">
        <f>IF(ISBLANK(DaqBook_RAW_Data!O272),"",DaqBook_RAW_Data!O272)</f>
        <v/>
      </c>
    </row>
    <row r="283" spans="1:16" x14ac:dyDescent="0.2">
      <c r="A283" s="58" t="e">
        <f t="shared" si="4"/>
        <v>#VALUE!</v>
      </c>
      <c r="B283" s="144" t="str">
        <f>IF(ISBLANK(DaqBook_RAW_Data!A273),"",TIMEVALUE(DaqBook_RAW_Data!A273))</f>
        <v/>
      </c>
      <c r="C283" s="167" t="str">
        <f>IF(ISBLANK(DaqBook_RAW_Data!B273),"",DaqBook_RAW_Data!B273)</f>
        <v/>
      </c>
      <c r="D283" s="167" t="str">
        <f>IF(ISBLANK(DaqBook_RAW_Data!C273),"",DaqBook_RAW_Data!C273)</f>
        <v/>
      </c>
      <c r="E283" s="167" t="str">
        <f>IF(ISBLANK(DaqBook_RAW_Data!D273),"",DaqBook_RAW_Data!D273)</f>
        <v/>
      </c>
      <c r="F283" s="167" t="str">
        <f>IF(ISBLANK(DaqBook_RAW_Data!E273),"",DaqBook_RAW_Data!E273)</f>
        <v/>
      </c>
      <c r="G283" s="167" t="str">
        <f>IF(ISBLANK(DaqBook_RAW_Data!F273),"",DaqBook_RAW_Data!F273)</f>
        <v/>
      </c>
      <c r="H283" s="167" t="str">
        <f>IF(ISBLANK(DaqBook_RAW_Data!G273),"",DaqBook_RAW_Data!G273)</f>
        <v/>
      </c>
      <c r="I283" s="167" t="str">
        <f>IF(ISBLANK(DaqBook_RAW_Data!H273),"",DaqBook_RAW_Data!H273)</f>
        <v/>
      </c>
      <c r="J283" s="167" t="str">
        <f>IF(ISBLANK(DaqBook_RAW_Data!I273),"",DaqBook_RAW_Data!I273)</f>
        <v/>
      </c>
      <c r="K283" s="167" t="str">
        <f>IF(ISBLANK(DaqBook_RAW_Data!J273),"",DaqBook_RAW_Data!J273)</f>
        <v/>
      </c>
      <c r="L283" s="167" t="str">
        <f>IF(ISBLANK(DaqBook_RAW_Data!K273),"",DaqBook_RAW_Data!K273)</f>
        <v/>
      </c>
      <c r="M283" s="167" t="str">
        <f>IF(ISBLANK(DaqBook_RAW_Data!L273),"",DaqBook_RAW_Data!L273)</f>
        <v/>
      </c>
      <c r="N283" s="167" t="str">
        <f>IF(ISBLANK(DaqBook_RAW_Data!M273),"",DaqBook_RAW_Data!M273)</f>
        <v/>
      </c>
      <c r="O283" s="167" t="str">
        <f>IF(ISBLANK(DaqBook_RAW_Data!N273),"",DaqBook_RAW_Data!N273)</f>
        <v/>
      </c>
      <c r="P283" s="167" t="str">
        <f>IF(ISBLANK(DaqBook_RAW_Data!O273),"",DaqBook_RAW_Data!O273)</f>
        <v/>
      </c>
    </row>
    <row r="284" spans="1:16" x14ac:dyDescent="0.2">
      <c r="A284" s="58" t="e">
        <f t="shared" si="4"/>
        <v>#VALUE!</v>
      </c>
      <c r="B284" s="144" t="str">
        <f>IF(ISBLANK(DaqBook_RAW_Data!A274),"",TIMEVALUE(DaqBook_RAW_Data!A274))</f>
        <v/>
      </c>
      <c r="C284" s="167" t="str">
        <f>IF(ISBLANK(DaqBook_RAW_Data!B274),"",DaqBook_RAW_Data!B274)</f>
        <v/>
      </c>
      <c r="D284" s="167" t="str">
        <f>IF(ISBLANK(DaqBook_RAW_Data!C274),"",DaqBook_RAW_Data!C274)</f>
        <v/>
      </c>
      <c r="E284" s="167" t="str">
        <f>IF(ISBLANK(DaqBook_RAW_Data!D274),"",DaqBook_RAW_Data!D274)</f>
        <v/>
      </c>
      <c r="F284" s="167" t="str">
        <f>IF(ISBLANK(DaqBook_RAW_Data!E274),"",DaqBook_RAW_Data!E274)</f>
        <v/>
      </c>
      <c r="G284" s="167" t="str">
        <f>IF(ISBLANK(DaqBook_RAW_Data!F274),"",DaqBook_RAW_Data!F274)</f>
        <v/>
      </c>
      <c r="H284" s="167" t="str">
        <f>IF(ISBLANK(DaqBook_RAW_Data!G274),"",DaqBook_RAW_Data!G274)</f>
        <v/>
      </c>
      <c r="I284" s="167" t="str">
        <f>IF(ISBLANK(DaqBook_RAW_Data!H274),"",DaqBook_RAW_Data!H274)</f>
        <v/>
      </c>
      <c r="J284" s="167" t="str">
        <f>IF(ISBLANK(DaqBook_RAW_Data!I274),"",DaqBook_RAW_Data!I274)</f>
        <v/>
      </c>
      <c r="K284" s="167" t="str">
        <f>IF(ISBLANK(DaqBook_RAW_Data!J274),"",DaqBook_RAW_Data!J274)</f>
        <v/>
      </c>
      <c r="L284" s="167" t="str">
        <f>IF(ISBLANK(DaqBook_RAW_Data!K274),"",DaqBook_RAW_Data!K274)</f>
        <v/>
      </c>
      <c r="M284" s="167" t="str">
        <f>IF(ISBLANK(DaqBook_RAW_Data!L274),"",DaqBook_RAW_Data!L274)</f>
        <v/>
      </c>
      <c r="N284" s="167" t="str">
        <f>IF(ISBLANK(DaqBook_RAW_Data!M274),"",DaqBook_RAW_Data!M274)</f>
        <v/>
      </c>
      <c r="O284" s="167" t="str">
        <f>IF(ISBLANK(DaqBook_RAW_Data!N274),"",DaqBook_RAW_Data!N274)</f>
        <v/>
      </c>
      <c r="P284" s="167" t="str">
        <f>IF(ISBLANK(DaqBook_RAW_Data!O274),"",DaqBook_RAW_Data!O274)</f>
        <v/>
      </c>
    </row>
    <row r="285" spans="1:16" x14ac:dyDescent="0.2">
      <c r="A285" s="58" t="e">
        <f t="shared" si="4"/>
        <v>#VALUE!</v>
      </c>
      <c r="B285" s="144" t="str">
        <f>IF(ISBLANK(DaqBook_RAW_Data!A275),"",TIMEVALUE(DaqBook_RAW_Data!A275))</f>
        <v/>
      </c>
      <c r="C285" s="167" t="str">
        <f>IF(ISBLANK(DaqBook_RAW_Data!B275),"",DaqBook_RAW_Data!B275)</f>
        <v/>
      </c>
      <c r="D285" s="167" t="str">
        <f>IF(ISBLANK(DaqBook_RAW_Data!C275),"",DaqBook_RAW_Data!C275)</f>
        <v/>
      </c>
      <c r="E285" s="167" t="str">
        <f>IF(ISBLANK(DaqBook_RAW_Data!D275),"",DaqBook_RAW_Data!D275)</f>
        <v/>
      </c>
      <c r="F285" s="167" t="str">
        <f>IF(ISBLANK(DaqBook_RAW_Data!E275),"",DaqBook_RAW_Data!E275)</f>
        <v/>
      </c>
      <c r="G285" s="167" t="str">
        <f>IF(ISBLANK(DaqBook_RAW_Data!F275),"",DaqBook_RAW_Data!F275)</f>
        <v/>
      </c>
      <c r="H285" s="167" t="str">
        <f>IF(ISBLANK(DaqBook_RAW_Data!G275),"",DaqBook_RAW_Data!G275)</f>
        <v/>
      </c>
      <c r="I285" s="167" t="str">
        <f>IF(ISBLANK(DaqBook_RAW_Data!H275),"",DaqBook_RAW_Data!H275)</f>
        <v/>
      </c>
      <c r="J285" s="167" t="str">
        <f>IF(ISBLANK(DaqBook_RAW_Data!I275),"",DaqBook_RAW_Data!I275)</f>
        <v/>
      </c>
      <c r="K285" s="167" t="str">
        <f>IF(ISBLANK(DaqBook_RAW_Data!J275),"",DaqBook_RAW_Data!J275)</f>
        <v/>
      </c>
      <c r="L285" s="167" t="str">
        <f>IF(ISBLANK(DaqBook_RAW_Data!K275),"",DaqBook_RAW_Data!K275)</f>
        <v/>
      </c>
      <c r="M285" s="167" t="str">
        <f>IF(ISBLANK(DaqBook_RAW_Data!L275),"",DaqBook_RAW_Data!L275)</f>
        <v/>
      </c>
      <c r="N285" s="167" t="str">
        <f>IF(ISBLANK(DaqBook_RAW_Data!M275),"",DaqBook_RAW_Data!M275)</f>
        <v/>
      </c>
      <c r="O285" s="167" t="str">
        <f>IF(ISBLANK(DaqBook_RAW_Data!N275),"",DaqBook_RAW_Data!N275)</f>
        <v/>
      </c>
      <c r="P285" s="167" t="str">
        <f>IF(ISBLANK(DaqBook_RAW_Data!O275),"",DaqBook_RAW_Data!O275)</f>
        <v/>
      </c>
    </row>
    <row r="286" spans="1:16" x14ac:dyDescent="0.2">
      <c r="A286" s="58" t="e">
        <f t="shared" si="4"/>
        <v>#VALUE!</v>
      </c>
      <c r="B286" s="144" t="str">
        <f>IF(ISBLANK(DaqBook_RAW_Data!A276),"",TIMEVALUE(DaqBook_RAW_Data!A276))</f>
        <v/>
      </c>
      <c r="C286" s="167" t="str">
        <f>IF(ISBLANK(DaqBook_RAW_Data!B276),"",DaqBook_RAW_Data!B276)</f>
        <v/>
      </c>
      <c r="D286" s="167" t="str">
        <f>IF(ISBLANK(DaqBook_RAW_Data!C276),"",DaqBook_RAW_Data!C276)</f>
        <v/>
      </c>
      <c r="E286" s="167" t="str">
        <f>IF(ISBLANK(DaqBook_RAW_Data!D276),"",DaqBook_RAW_Data!D276)</f>
        <v/>
      </c>
      <c r="F286" s="167" t="str">
        <f>IF(ISBLANK(DaqBook_RAW_Data!E276),"",DaqBook_RAW_Data!E276)</f>
        <v/>
      </c>
      <c r="G286" s="167" t="str">
        <f>IF(ISBLANK(DaqBook_RAW_Data!F276),"",DaqBook_RAW_Data!F276)</f>
        <v/>
      </c>
      <c r="H286" s="167" t="str">
        <f>IF(ISBLANK(DaqBook_RAW_Data!G276),"",DaqBook_RAW_Data!G276)</f>
        <v/>
      </c>
      <c r="I286" s="167" t="str">
        <f>IF(ISBLANK(DaqBook_RAW_Data!H276),"",DaqBook_RAW_Data!H276)</f>
        <v/>
      </c>
      <c r="J286" s="167" t="str">
        <f>IF(ISBLANK(DaqBook_RAW_Data!I276),"",DaqBook_RAW_Data!I276)</f>
        <v/>
      </c>
      <c r="K286" s="167" t="str">
        <f>IF(ISBLANK(DaqBook_RAW_Data!J276),"",DaqBook_RAW_Data!J276)</f>
        <v/>
      </c>
      <c r="L286" s="167" t="str">
        <f>IF(ISBLANK(DaqBook_RAW_Data!K276),"",DaqBook_RAW_Data!K276)</f>
        <v/>
      </c>
      <c r="M286" s="167" t="str">
        <f>IF(ISBLANK(DaqBook_RAW_Data!L276),"",DaqBook_RAW_Data!L276)</f>
        <v/>
      </c>
      <c r="N286" s="167" t="str">
        <f>IF(ISBLANK(DaqBook_RAW_Data!M276),"",DaqBook_RAW_Data!M276)</f>
        <v/>
      </c>
      <c r="O286" s="167" t="str">
        <f>IF(ISBLANK(DaqBook_RAW_Data!N276),"",DaqBook_RAW_Data!N276)</f>
        <v/>
      </c>
      <c r="P286" s="167" t="str">
        <f>IF(ISBLANK(DaqBook_RAW_Data!O276),"",DaqBook_RAW_Data!O276)</f>
        <v/>
      </c>
    </row>
    <row r="287" spans="1:16" x14ac:dyDescent="0.2">
      <c r="A287" s="58" t="e">
        <f t="shared" si="4"/>
        <v>#VALUE!</v>
      </c>
      <c r="B287" s="144" t="str">
        <f>IF(ISBLANK(DaqBook_RAW_Data!A277),"",TIMEVALUE(DaqBook_RAW_Data!A277))</f>
        <v/>
      </c>
      <c r="C287" s="167" t="str">
        <f>IF(ISBLANK(DaqBook_RAW_Data!B277),"",DaqBook_RAW_Data!B277)</f>
        <v/>
      </c>
      <c r="D287" s="167" t="str">
        <f>IF(ISBLANK(DaqBook_RAW_Data!C277),"",DaqBook_RAW_Data!C277)</f>
        <v/>
      </c>
      <c r="E287" s="167" t="str">
        <f>IF(ISBLANK(DaqBook_RAW_Data!D277),"",DaqBook_RAW_Data!D277)</f>
        <v/>
      </c>
      <c r="F287" s="167" t="str">
        <f>IF(ISBLANK(DaqBook_RAW_Data!E277),"",DaqBook_RAW_Data!E277)</f>
        <v/>
      </c>
      <c r="G287" s="167" t="str">
        <f>IF(ISBLANK(DaqBook_RAW_Data!F277),"",DaqBook_RAW_Data!F277)</f>
        <v/>
      </c>
      <c r="H287" s="167" t="str">
        <f>IF(ISBLANK(DaqBook_RAW_Data!G277),"",DaqBook_RAW_Data!G277)</f>
        <v/>
      </c>
      <c r="I287" s="167" t="str">
        <f>IF(ISBLANK(DaqBook_RAW_Data!H277),"",DaqBook_RAW_Data!H277)</f>
        <v/>
      </c>
      <c r="J287" s="167" t="str">
        <f>IF(ISBLANK(DaqBook_RAW_Data!I277),"",DaqBook_RAW_Data!I277)</f>
        <v/>
      </c>
      <c r="K287" s="167" t="str">
        <f>IF(ISBLANK(DaqBook_RAW_Data!J277),"",DaqBook_RAW_Data!J277)</f>
        <v/>
      </c>
      <c r="L287" s="167" t="str">
        <f>IF(ISBLANK(DaqBook_RAW_Data!K277),"",DaqBook_RAW_Data!K277)</f>
        <v/>
      </c>
      <c r="M287" s="167" t="str">
        <f>IF(ISBLANK(DaqBook_RAW_Data!L277),"",DaqBook_RAW_Data!L277)</f>
        <v/>
      </c>
      <c r="N287" s="167" t="str">
        <f>IF(ISBLANK(DaqBook_RAW_Data!M277),"",DaqBook_RAW_Data!M277)</f>
        <v/>
      </c>
      <c r="O287" s="167" t="str">
        <f>IF(ISBLANK(DaqBook_RAW_Data!N277),"",DaqBook_RAW_Data!N277)</f>
        <v/>
      </c>
      <c r="P287" s="167" t="str">
        <f>IF(ISBLANK(DaqBook_RAW_Data!O277),"",DaqBook_RAW_Data!O277)</f>
        <v/>
      </c>
    </row>
    <row r="288" spans="1:16" x14ac:dyDescent="0.2">
      <c r="A288" s="58" t="e">
        <f t="shared" si="4"/>
        <v>#VALUE!</v>
      </c>
      <c r="B288" s="144" t="str">
        <f>IF(ISBLANK(DaqBook_RAW_Data!A278),"",TIMEVALUE(DaqBook_RAW_Data!A278))</f>
        <v/>
      </c>
      <c r="C288" s="167" t="str">
        <f>IF(ISBLANK(DaqBook_RAW_Data!B278),"",DaqBook_RAW_Data!B278)</f>
        <v/>
      </c>
      <c r="D288" s="167" t="str">
        <f>IF(ISBLANK(DaqBook_RAW_Data!C278),"",DaqBook_RAW_Data!C278)</f>
        <v/>
      </c>
      <c r="E288" s="167" t="str">
        <f>IF(ISBLANK(DaqBook_RAW_Data!D278),"",DaqBook_RAW_Data!D278)</f>
        <v/>
      </c>
      <c r="F288" s="167" t="str">
        <f>IF(ISBLANK(DaqBook_RAW_Data!E278),"",DaqBook_RAW_Data!E278)</f>
        <v/>
      </c>
      <c r="G288" s="167" t="str">
        <f>IF(ISBLANK(DaqBook_RAW_Data!F278),"",DaqBook_RAW_Data!F278)</f>
        <v/>
      </c>
      <c r="H288" s="167" t="str">
        <f>IF(ISBLANK(DaqBook_RAW_Data!G278),"",DaqBook_RAW_Data!G278)</f>
        <v/>
      </c>
      <c r="I288" s="167" t="str">
        <f>IF(ISBLANK(DaqBook_RAW_Data!H278),"",DaqBook_RAW_Data!H278)</f>
        <v/>
      </c>
      <c r="J288" s="167" t="str">
        <f>IF(ISBLANK(DaqBook_RAW_Data!I278),"",DaqBook_RAW_Data!I278)</f>
        <v/>
      </c>
      <c r="K288" s="167" t="str">
        <f>IF(ISBLANK(DaqBook_RAW_Data!J278),"",DaqBook_RAW_Data!J278)</f>
        <v/>
      </c>
      <c r="L288" s="167" t="str">
        <f>IF(ISBLANK(DaqBook_RAW_Data!K278),"",DaqBook_RAW_Data!K278)</f>
        <v/>
      </c>
      <c r="M288" s="167" t="str">
        <f>IF(ISBLANK(DaqBook_RAW_Data!L278),"",DaqBook_RAW_Data!L278)</f>
        <v/>
      </c>
      <c r="N288" s="167" t="str">
        <f>IF(ISBLANK(DaqBook_RAW_Data!M278),"",DaqBook_RAW_Data!M278)</f>
        <v/>
      </c>
      <c r="O288" s="167" t="str">
        <f>IF(ISBLANK(DaqBook_RAW_Data!N278),"",DaqBook_RAW_Data!N278)</f>
        <v/>
      </c>
      <c r="P288" s="167" t="str">
        <f>IF(ISBLANK(DaqBook_RAW_Data!O278),"",DaqBook_RAW_Data!O278)</f>
        <v/>
      </c>
    </row>
    <row r="289" spans="1:16" x14ac:dyDescent="0.2">
      <c r="A289" s="58" t="e">
        <f t="shared" si="4"/>
        <v>#VALUE!</v>
      </c>
      <c r="B289" s="144" t="str">
        <f>IF(ISBLANK(DaqBook_RAW_Data!A279),"",TIMEVALUE(DaqBook_RAW_Data!A279))</f>
        <v/>
      </c>
      <c r="C289" s="167" t="str">
        <f>IF(ISBLANK(DaqBook_RAW_Data!B279),"",DaqBook_RAW_Data!B279)</f>
        <v/>
      </c>
      <c r="D289" s="167" t="str">
        <f>IF(ISBLANK(DaqBook_RAW_Data!C279),"",DaqBook_RAW_Data!C279)</f>
        <v/>
      </c>
      <c r="E289" s="167" t="str">
        <f>IF(ISBLANK(DaqBook_RAW_Data!D279),"",DaqBook_RAW_Data!D279)</f>
        <v/>
      </c>
      <c r="F289" s="167" t="str">
        <f>IF(ISBLANK(DaqBook_RAW_Data!E279),"",DaqBook_RAW_Data!E279)</f>
        <v/>
      </c>
      <c r="G289" s="167" t="str">
        <f>IF(ISBLANK(DaqBook_RAW_Data!F279),"",DaqBook_RAW_Data!F279)</f>
        <v/>
      </c>
      <c r="H289" s="167" t="str">
        <f>IF(ISBLANK(DaqBook_RAW_Data!G279),"",DaqBook_RAW_Data!G279)</f>
        <v/>
      </c>
      <c r="I289" s="167" t="str">
        <f>IF(ISBLANK(DaqBook_RAW_Data!H279),"",DaqBook_RAW_Data!H279)</f>
        <v/>
      </c>
      <c r="J289" s="167" t="str">
        <f>IF(ISBLANK(DaqBook_RAW_Data!I279),"",DaqBook_RAW_Data!I279)</f>
        <v/>
      </c>
      <c r="K289" s="167" t="str">
        <f>IF(ISBLANK(DaqBook_RAW_Data!J279),"",DaqBook_RAW_Data!J279)</f>
        <v/>
      </c>
      <c r="L289" s="167" t="str">
        <f>IF(ISBLANK(DaqBook_RAW_Data!K279),"",DaqBook_RAW_Data!K279)</f>
        <v/>
      </c>
      <c r="M289" s="167" t="str">
        <f>IF(ISBLANK(DaqBook_RAW_Data!L279),"",DaqBook_RAW_Data!L279)</f>
        <v/>
      </c>
      <c r="N289" s="167" t="str">
        <f>IF(ISBLANK(DaqBook_RAW_Data!M279),"",DaqBook_RAW_Data!M279)</f>
        <v/>
      </c>
      <c r="O289" s="167" t="str">
        <f>IF(ISBLANK(DaqBook_RAW_Data!N279),"",DaqBook_RAW_Data!N279)</f>
        <v/>
      </c>
      <c r="P289" s="167" t="str">
        <f>IF(ISBLANK(DaqBook_RAW_Data!O279),"",DaqBook_RAW_Data!O279)</f>
        <v/>
      </c>
    </row>
    <row r="290" spans="1:16" x14ac:dyDescent="0.2">
      <c r="A290" s="58" t="e">
        <f t="shared" si="4"/>
        <v>#VALUE!</v>
      </c>
      <c r="B290" s="144" t="str">
        <f>IF(ISBLANK(DaqBook_RAW_Data!A280),"",TIMEVALUE(DaqBook_RAW_Data!A280))</f>
        <v/>
      </c>
      <c r="C290" s="167" t="str">
        <f>IF(ISBLANK(DaqBook_RAW_Data!B280),"",DaqBook_RAW_Data!B280)</f>
        <v/>
      </c>
      <c r="D290" s="167" t="str">
        <f>IF(ISBLANK(DaqBook_RAW_Data!C280),"",DaqBook_RAW_Data!C280)</f>
        <v/>
      </c>
      <c r="E290" s="167" t="str">
        <f>IF(ISBLANK(DaqBook_RAW_Data!D280),"",DaqBook_RAW_Data!D280)</f>
        <v/>
      </c>
      <c r="F290" s="167" t="str">
        <f>IF(ISBLANK(DaqBook_RAW_Data!E280),"",DaqBook_RAW_Data!E280)</f>
        <v/>
      </c>
      <c r="G290" s="167" t="str">
        <f>IF(ISBLANK(DaqBook_RAW_Data!F280),"",DaqBook_RAW_Data!F280)</f>
        <v/>
      </c>
      <c r="H290" s="167" t="str">
        <f>IF(ISBLANK(DaqBook_RAW_Data!G280),"",DaqBook_RAW_Data!G280)</f>
        <v/>
      </c>
      <c r="I290" s="167" t="str">
        <f>IF(ISBLANK(DaqBook_RAW_Data!H280),"",DaqBook_RAW_Data!H280)</f>
        <v/>
      </c>
      <c r="J290" s="167" t="str">
        <f>IF(ISBLANK(DaqBook_RAW_Data!I280),"",DaqBook_RAW_Data!I280)</f>
        <v/>
      </c>
      <c r="K290" s="167" t="str">
        <f>IF(ISBLANK(DaqBook_RAW_Data!J280),"",DaqBook_RAW_Data!J280)</f>
        <v/>
      </c>
      <c r="L290" s="167" t="str">
        <f>IF(ISBLANK(DaqBook_RAW_Data!K280),"",DaqBook_RAW_Data!K280)</f>
        <v/>
      </c>
      <c r="M290" s="167" t="str">
        <f>IF(ISBLANK(DaqBook_RAW_Data!L280),"",DaqBook_RAW_Data!L280)</f>
        <v/>
      </c>
      <c r="N290" s="167" t="str">
        <f>IF(ISBLANK(DaqBook_RAW_Data!M280),"",DaqBook_RAW_Data!M280)</f>
        <v/>
      </c>
      <c r="O290" s="167" t="str">
        <f>IF(ISBLANK(DaqBook_RAW_Data!N280),"",DaqBook_RAW_Data!N280)</f>
        <v/>
      </c>
      <c r="P290" s="167" t="str">
        <f>IF(ISBLANK(DaqBook_RAW_Data!O280),"",DaqBook_RAW_Data!O280)</f>
        <v/>
      </c>
    </row>
    <row r="291" spans="1:16" x14ac:dyDescent="0.2">
      <c r="A291" s="58" t="e">
        <f t="shared" si="4"/>
        <v>#VALUE!</v>
      </c>
      <c r="B291" s="144" t="str">
        <f>IF(ISBLANK(DaqBook_RAW_Data!A281),"",TIMEVALUE(DaqBook_RAW_Data!A281))</f>
        <v/>
      </c>
      <c r="C291" s="167" t="str">
        <f>IF(ISBLANK(DaqBook_RAW_Data!B281),"",DaqBook_RAW_Data!B281)</f>
        <v/>
      </c>
      <c r="D291" s="167" t="str">
        <f>IF(ISBLANK(DaqBook_RAW_Data!C281),"",DaqBook_RAW_Data!C281)</f>
        <v/>
      </c>
      <c r="E291" s="167" t="str">
        <f>IF(ISBLANK(DaqBook_RAW_Data!D281),"",DaqBook_RAW_Data!D281)</f>
        <v/>
      </c>
      <c r="F291" s="167" t="str">
        <f>IF(ISBLANK(DaqBook_RAW_Data!E281),"",DaqBook_RAW_Data!E281)</f>
        <v/>
      </c>
      <c r="G291" s="167" t="str">
        <f>IF(ISBLANK(DaqBook_RAW_Data!F281),"",DaqBook_RAW_Data!F281)</f>
        <v/>
      </c>
      <c r="H291" s="167" t="str">
        <f>IF(ISBLANK(DaqBook_RAW_Data!G281),"",DaqBook_RAW_Data!G281)</f>
        <v/>
      </c>
      <c r="I291" s="167" t="str">
        <f>IF(ISBLANK(DaqBook_RAW_Data!H281),"",DaqBook_RAW_Data!H281)</f>
        <v/>
      </c>
      <c r="J291" s="167" t="str">
        <f>IF(ISBLANK(DaqBook_RAW_Data!I281),"",DaqBook_RAW_Data!I281)</f>
        <v/>
      </c>
      <c r="K291" s="167" t="str">
        <f>IF(ISBLANK(DaqBook_RAW_Data!J281),"",DaqBook_RAW_Data!J281)</f>
        <v/>
      </c>
      <c r="L291" s="167" t="str">
        <f>IF(ISBLANK(DaqBook_RAW_Data!K281),"",DaqBook_RAW_Data!K281)</f>
        <v/>
      </c>
      <c r="M291" s="167" t="str">
        <f>IF(ISBLANK(DaqBook_RAW_Data!L281),"",DaqBook_RAW_Data!L281)</f>
        <v/>
      </c>
      <c r="N291" s="167" t="str">
        <f>IF(ISBLANK(DaqBook_RAW_Data!M281),"",DaqBook_RAW_Data!M281)</f>
        <v/>
      </c>
      <c r="O291" s="167" t="str">
        <f>IF(ISBLANK(DaqBook_RAW_Data!N281),"",DaqBook_RAW_Data!N281)</f>
        <v/>
      </c>
      <c r="P291" s="167" t="str">
        <f>IF(ISBLANK(DaqBook_RAW_Data!O281),"",DaqBook_RAW_Data!O281)</f>
        <v/>
      </c>
    </row>
    <row r="292" spans="1:16" x14ac:dyDescent="0.2">
      <c r="A292" s="58" t="e">
        <f t="shared" si="4"/>
        <v>#VALUE!</v>
      </c>
      <c r="B292" s="144" t="str">
        <f>IF(ISBLANK(DaqBook_RAW_Data!A282),"",TIMEVALUE(DaqBook_RAW_Data!A282))</f>
        <v/>
      </c>
      <c r="C292" s="167" t="str">
        <f>IF(ISBLANK(DaqBook_RAW_Data!B282),"",DaqBook_RAW_Data!B282)</f>
        <v/>
      </c>
      <c r="D292" s="167" t="str">
        <f>IF(ISBLANK(DaqBook_RAW_Data!C282),"",DaqBook_RAW_Data!C282)</f>
        <v/>
      </c>
      <c r="E292" s="167" t="str">
        <f>IF(ISBLANK(DaqBook_RAW_Data!D282),"",DaqBook_RAW_Data!D282)</f>
        <v/>
      </c>
      <c r="F292" s="167" t="str">
        <f>IF(ISBLANK(DaqBook_RAW_Data!E282),"",DaqBook_RAW_Data!E282)</f>
        <v/>
      </c>
      <c r="G292" s="167" t="str">
        <f>IF(ISBLANK(DaqBook_RAW_Data!F282),"",DaqBook_RAW_Data!F282)</f>
        <v/>
      </c>
      <c r="H292" s="167" t="str">
        <f>IF(ISBLANK(DaqBook_RAW_Data!G282),"",DaqBook_RAW_Data!G282)</f>
        <v/>
      </c>
      <c r="I292" s="167" t="str">
        <f>IF(ISBLANK(DaqBook_RAW_Data!H282),"",DaqBook_RAW_Data!H282)</f>
        <v/>
      </c>
      <c r="J292" s="167" t="str">
        <f>IF(ISBLANK(DaqBook_RAW_Data!I282),"",DaqBook_RAW_Data!I282)</f>
        <v/>
      </c>
      <c r="K292" s="167" t="str">
        <f>IF(ISBLANK(DaqBook_RAW_Data!J282),"",DaqBook_RAW_Data!J282)</f>
        <v/>
      </c>
      <c r="L292" s="167" t="str">
        <f>IF(ISBLANK(DaqBook_RAW_Data!K282),"",DaqBook_RAW_Data!K282)</f>
        <v/>
      </c>
      <c r="M292" s="167" t="str">
        <f>IF(ISBLANK(DaqBook_RAW_Data!L282),"",DaqBook_RAW_Data!L282)</f>
        <v/>
      </c>
      <c r="N292" s="167" t="str">
        <f>IF(ISBLANK(DaqBook_RAW_Data!M282),"",DaqBook_RAW_Data!M282)</f>
        <v/>
      </c>
      <c r="O292" s="167" t="str">
        <f>IF(ISBLANK(DaqBook_RAW_Data!N282),"",DaqBook_RAW_Data!N282)</f>
        <v/>
      </c>
      <c r="P292" s="167" t="str">
        <f>IF(ISBLANK(DaqBook_RAW_Data!O282),"",DaqBook_RAW_Data!O282)</f>
        <v/>
      </c>
    </row>
    <row r="293" spans="1:16" x14ac:dyDescent="0.2">
      <c r="A293" s="58" t="e">
        <f t="shared" si="4"/>
        <v>#VALUE!</v>
      </c>
      <c r="B293" s="144" t="str">
        <f>IF(ISBLANK(DaqBook_RAW_Data!A283),"",TIMEVALUE(DaqBook_RAW_Data!A283))</f>
        <v/>
      </c>
      <c r="C293" s="167" t="str">
        <f>IF(ISBLANK(DaqBook_RAW_Data!B283),"",DaqBook_RAW_Data!B283)</f>
        <v/>
      </c>
      <c r="D293" s="167" t="str">
        <f>IF(ISBLANK(DaqBook_RAW_Data!C283),"",DaqBook_RAW_Data!C283)</f>
        <v/>
      </c>
      <c r="E293" s="167" t="str">
        <f>IF(ISBLANK(DaqBook_RAW_Data!D283),"",DaqBook_RAW_Data!D283)</f>
        <v/>
      </c>
      <c r="F293" s="167" t="str">
        <f>IF(ISBLANK(DaqBook_RAW_Data!E283),"",DaqBook_RAW_Data!E283)</f>
        <v/>
      </c>
      <c r="G293" s="167" t="str">
        <f>IF(ISBLANK(DaqBook_RAW_Data!F283),"",DaqBook_RAW_Data!F283)</f>
        <v/>
      </c>
      <c r="H293" s="167" t="str">
        <f>IF(ISBLANK(DaqBook_RAW_Data!G283),"",DaqBook_RAW_Data!G283)</f>
        <v/>
      </c>
      <c r="I293" s="167" t="str">
        <f>IF(ISBLANK(DaqBook_RAW_Data!H283),"",DaqBook_RAW_Data!H283)</f>
        <v/>
      </c>
      <c r="J293" s="167" t="str">
        <f>IF(ISBLANK(DaqBook_RAW_Data!I283),"",DaqBook_RAW_Data!I283)</f>
        <v/>
      </c>
      <c r="K293" s="167" t="str">
        <f>IF(ISBLANK(DaqBook_RAW_Data!J283),"",DaqBook_RAW_Data!J283)</f>
        <v/>
      </c>
      <c r="L293" s="167" t="str">
        <f>IF(ISBLANK(DaqBook_RAW_Data!K283),"",DaqBook_RAW_Data!K283)</f>
        <v/>
      </c>
      <c r="M293" s="167" t="str">
        <f>IF(ISBLANK(DaqBook_RAW_Data!L283),"",DaqBook_RAW_Data!L283)</f>
        <v/>
      </c>
      <c r="N293" s="167" t="str">
        <f>IF(ISBLANK(DaqBook_RAW_Data!M283),"",DaqBook_RAW_Data!M283)</f>
        <v/>
      </c>
      <c r="O293" s="167" t="str">
        <f>IF(ISBLANK(DaqBook_RAW_Data!N283),"",DaqBook_RAW_Data!N283)</f>
        <v/>
      </c>
      <c r="P293" s="167" t="str">
        <f>IF(ISBLANK(DaqBook_RAW_Data!O283),"",DaqBook_RAW_Data!O283)</f>
        <v/>
      </c>
    </row>
    <row r="294" spans="1:16" x14ac:dyDescent="0.2">
      <c r="A294" s="58" t="e">
        <f t="shared" si="4"/>
        <v>#VALUE!</v>
      </c>
      <c r="B294" s="144" t="str">
        <f>IF(ISBLANK(DaqBook_RAW_Data!A284),"",TIMEVALUE(DaqBook_RAW_Data!A284))</f>
        <v/>
      </c>
      <c r="C294" s="167" t="str">
        <f>IF(ISBLANK(DaqBook_RAW_Data!B284),"",DaqBook_RAW_Data!B284)</f>
        <v/>
      </c>
      <c r="D294" s="167" t="str">
        <f>IF(ISBLANK(DaqBook_RAW_Data!C284),"",DaqBook_RAW_Data!C284)</f>
        <v/>
      </c>
      <c r="E294" s="167" t="str">
        <f>IF(ISBLANK(DaqBook_RAW_Data!D284),"",DaqBook_RAW_Data!D284)</f>
        <v/>
      </c>
      <c r="F294" s="167" t="str">
        <f>IF(ISBLANK(DaqBook_RAW_Data!E284),"",DaqBook_RAW_Data!E284)</f>
        <v/>
      </c>
      <c r="G294" s="167" t="str">
        <f>IF(ISBLANK(DaqBook_RAW_Data!F284),"",DaqBook_RAW_Data!F284)</f>
        <v/>
      </c>
      <c r="H294" s="167" t="str">
        <f>IF(ISBLANK(DaqBook_RAW_Data!G284),"",DaqBook_RAW_Data!G284)</f>
        <v/>
      </c>
      <c r="I294" s="167" t="str">
        <f>IF(ISBLANK(DaqBook_RAW_Data!H284),"",DaqBook_RAW_Data!H284)</f>
        <v/>
      </c>
      <c r="J294" s="167" t="str">
        <f>IF(ISBLANK(DaqBook_RAW_Data!I284),"",DaqBook_RAW_Data!I284)</f>
        <v/>
      </c>
      <c r="K294" s="167" t="str">
        <f>IF(ISBLANK(DaqBook_RAW_Data!J284),"",DaqBook_RAW_Data!J284)</f>
        <v/>
      </c>
      <c r="L294" s="167" t="str">
        <f>IF(ISBLANK(DaqBook_RAW_Data!K284),"",DaqBook_RAW_Data!K284)</f>
        <v/>
      </c>
      <c r="M294" s="167" t="str">
        <f>IF(ISBLANK(DaqBook_RAW_Data!L284),"",DaqBook_RAW_Data!L284)</f>
        <v/>
      </c>
      <c r="N294" s="167" t="str">
        <f>IF(ISBLANK(DaqBook_RAW_Data!M284),"",DaqBook_RAW_Data!M284)</f>
        <v/>
      </c>
      <c r="O294" s="167" t="str">
        <f>IF(ISBLANK(DaqBook_RAW_Data!N284),"",DaqBook_RAW_Data!N284)</f>
        <v/>
      </c>
      <c r="P294" s="167" t="str">
        <f>IF(ISBLANK(DaqBook_RAW_Data!O284),"",DaqBook_RAW_Data!O284)</f>
        <v/>
      </c>
    </row>
    <row r="295" spans="1:16" x14ac:dyDescent="0.2">
      <c r="A295" s="58" t="e">
        <f t="shared" si="4"/>
        <v>#VALUE!</v>
      </c>
      <c r="B295" s="144" t="str">
        <f>IF(ISBLANK(DaqBook_RAW_Data!A285),"",TIMEVALUE(DaqBook_RAW_Data!A285))</f>
        <v/>
      </c>
      <c r="C295" s="167" t="str">
        <f>IF(ISBLANK(DaqBook_RAW_Data!B285),"",DaqBook_RAW_Data!B285)</f>
        <v/>
      </c>
      <c r="D295" s="167" t="str">
        <f>IF(ISBLANK(DaqBook_RAW_Data!C285),"",DaqBook_RAW_Data!C285)</f>
        <v/>
      </c>
      <c r="E295" s="167" t="str">
        <f>IF(ISBLANK(DaqBook_RAW_Data!D285),"",DaqBook_RAW_Data!D285)</f>
        <v/>
      </c>
      <c r="F295" s="167" t="str">
        <f>IF(ISBLANK(DaqBook_RAW_Data!E285),"",DaqBook_RAW_Data!E285)</f>
        <v/>
      </c>
      <c r="G295" s="167" t="str">
        <f>IF(ISBLANK(DaqBook_RAW_Data!F285),"",DaqBook_RAW_Data!F285)</f>
        <v/>
      </c>
      <c r="H295" s="167" t="str">
        <f>IF(ISBLANK(DaqBook_RAW_Data!G285),"",DaqBook_RAW_Data!G285)</f>
        <v/>
      </c>
      <c r="I295" s="167" t="str">
        <f>IF(ISBLANK(DaqBook_RAW_Data!H285),"",DaqBook_RAW_Data!H285)</f>
        <v/>
      </c>
      <c r="J295" s="167" t="str">
        <f>IF(ISBLANK(DaqBook_RAW_Data!I285),"",DaqBook_RAW_Data!I285)</f>
        <v/>
      </c>
      <c r="K295" s="167" t="str">
        <f>IF(ISBLANK(DaqBook_RAW_Data!J285),"",DaqBook_RAW_Data!J285)</f>
        <v/>
      </c>
      <c r="L295" s="167" t="str">
        <f>IF(ISBLANK(DaqBook_RAW_Data!K285),"",DaqBook_RAW_Data!K285)</f>
        <v/>
      </c>
      <c r="M295" s="167" t="str">
        <f>IF(ISBLANK(DaqBook_RAW_Data!L285),"",DaqBook_RAW_Data!L285)</f>
        <v/>
      </c>
      <c r="N295" s="167" t="str">
        <f>IF(ISBLANK(DaqBook_RAW_Data!M285),"",DaqBook_RAW_Data!M285)</f>
        <v/>
      </c>
      <c r="O295" s="167" t="str">
        <f>IF(ISBLANK(DaqBook_RAW_Data!N285),"",DaqBook_RAW_Data!N285)</f>
        <v/>
      </c>
      <c r="P295" s="167" t="str">
        <f>IF(ISBLANK(DaqBook_RAW_Data!O285),"",DaqBook_RAW_Data!O285)</f>
        <v/>
      </c>
    </row>
    <row r="296" spans="1:16" x14ac:dyDescent="0.2">
      <c r="A296" s="58" t="e">
        <f t="shared" si="4"/>
        <v>#VALUE!</v>
      </c>
      <c r="B296" s="144" t="str">
        <f>IF(ISBLANK(DaqBook_RAW_Data!A286),"",TIMEVALUE(DaqBook_RAW_Data!A286))</f>
        <v/>
      </c>
      <c r="C296" s="167" t="str">
        <f>IF(ISBLANK(DaqBook_RAW_Data!B286),"",DaqBook_RAW_Data!B286)</f>
        <v/>
      </c>
      <c r="D296" s="167" t="str">
        <f>IF(ISBLANK(DaqBook_RAW_Data!C286),"",DaqBook_RAW_Data!C286)</f>
        <v/>
      </c>
      <c r="E296" s="167" t="str">
        <f>IF(ISBLANK(DaqBook_RAW_Data!D286),"",DaqBook_RAW_Data!D286)</f>
        <v/>
      </c>
      <c r="F296" s="167" t="str">
        <f>IF(ISBLANK(DaqBook_RAW_Data!E286),"",DaqBook_RAW_Data!E286)</f>
        <v/>
      </c>
      <c r="G296" s="167" t="str">
        <f>IF(ISBLANK(DaqBook_RAW_Data!F286),"",DaqBook_RAW_Data!F286)</f>
        <v/>
      </c>
      <c r="H296" s="167" t="str">
        <f>IF(ISBLANK(DaqBook_RAW_Data!G286),"",DaqBook_RAW_Data!G286)</f>
        <v/>
      </c>
      <c r="I296" s="167" t="str">
        <f>IF(ISBLANK(DaqBook_RAW_Data!H286),"",DaqBook_RAW_Data!H286)</f>
        <v/>
      </c>
      <c r="J296" s="167" t="str">
        <f>IF(ISBLANK(DaqBook_RAW_Data!I286),"",DaqBook_RAW_Data!I286)</f>
        <v/>
      </c>
      <c r="K296" s="167" t="str">
        <f>IF(ISBLANK(DaqBook_RAW_Data!J286),"",DaqBook_RAW_Data!J286)</f>
        <v/>
      </c>
      <c r="L296" s="167" t="str">
        <f>IF(ISBLANK(DaqBook_RAW_Data!K286),"",DaqBook_RAW_Data!K286)</f>
        <v/>
      </c>
      <c r="M296" s="167" t="str">
        <f>IF(ISBLANK(DaqBook_RAW_Data!L286),"",DaqBook_RAW_Data!L286)</f>
        <v/>
      </c>
      <c r="N296" s="167" t="str">
        <f>IF(ISBLANK(DaqBook_RAW_Data!M286),"",DaqBook_RAW_Data!M286)</f>
        <v/>
      </c>
      <c r="O296" s="167" t="str">
        <f>IF(ISBLANK(DaqBook_RAW_Data!N286),"",DaqBook_RAW_Data!N286)</f>
        <v/>
      </c>
      <c r="P296" s="167" t="str">
        <f>IF(ISBLANK(DaqBook_RAW_Data!O286),"",DaqBook_RAW_Data!O286)</f>
        <v/>
      </c>
    </row>
    <row r="297" spans="1:16" x14ac:dyDescent="0.2">
      <c r="A297" s="58" t="e">
        <f t="shared" si="4"/>
        <v>#VALUE!</v>
      </c>
      <c r="B297" s="144" t="str">
        <f>IF(ISBLANK(DaqBook_RAW_Data!A287),"",TIMEVALUE(DaqBook_RAW_Data!A287))</f>
        <v/>
      </c>
      <c r="C297" s="167" t="str">
        <f>IF(ISBLANK(DaqBook_RAW_Data!B287),"",DaqBook_RAW_Data!B287)</f>
        <v/>
      </c>
      <c r="D297" s="167" t="str">
        <f>IF(ISBLANK(DaqBook_RAW_Data!C287),"",DaqBook_RAW_Data!C287)</f>
        <v/>
      </c>
      <c r="E297" s="167" t="str">
        <f>IF(ISBLANK(DaqBook_RAW_Data!D287),"",DaqBook_RAW_Data!D287)</f>
        <v/>
      </c>
      <c r="F297" s="167" t="str">
        <f>IF(ISBLANK(DaqBook_RAW_Data!E287),"",DaqBook_RAW_Data!E287)</f>
        <v/>
      </c>
      <c r="G297" s="167" t="str">
        <f>IF(ISBLANK(DaqBook_RAW_Data!F287),"",DaqBook_RAW_Data!F287)</f>
        <v/>
      </c>
      <c r="H297" s="167" t="str">
        <f>IF(ISBLANK(DaqBook_RAW_Data!G287),"",DaqBook_RAW_Data!G287)</f>
        <v/>
      </c>
      <c r="I297" s="167" t="str">
        <f>IF(ISBLANK(DaqBook_RAW_Data!H287),"",DaqBook_RAW_Data!H287)</f>
        <v/>
      </c>
      <c r="J297" s="167" t="str">
        <f>IF(ISBLANK(DaqBook_RAW_Data!I287),"",DaqBook_RAW_Data!I287)</f>
        <v/>
      </c>
      <c r="K297" s="167" t="str">
        <f>IF(ISBLANK(DaqBook_RAW_Data!J287),"",DaqBook_RAW_Data!J287)</f>
        <v/>
      </c>
      <c r="L297" s="167" t="str">
        <f>IF(ISBLANK(DaqBook_RAW_Data!K287),"",DaqBook_RAW_Data!K287)</f>
        <v/>
      </c>
      <c r="M297" s="167" t="str">
        <f>IF(ISBLANK(DaqBook_RAW_Data!L287),"",DaqBook_RAW_Data!L287)</f>
        <v/>
      </c>
      <c r="N297" s="167" t="str">
        <f>IF(ISBLANK(DaqBook_RAW_Data!M287),"",DaqBook_RAW_Data!M287)</f>
        <v/>
      </c>
      <c r="O297" s="167" t="str">
        <f>IF(ISBLANK(DaqBook_RAW_Data!N287),"",DaqBook_RAW_Data!N287)</f>
        <v/>
      </c>
      <c r="P297" s="167" t="str">
        <f>IF(ISBLANK(DaqBook_RAW_Data!O287),"",DaqBook_RAW_Data!O287)</f>
        <v/>
      </c>
    </row>
    <row r="298" spans="1:16" x14ac:dyDescent="0.2">
      <c r="A298" s="58" t="e">
        <f t="shared" si="4"/>
        <v>#VALUE!</v>
      </c>
      <c r="B298" s="144" t="str">
        <f>IF(ISBLANK(DaqBook_RAW_Data!A288),"",TIMEVALUE(DaqBook_RAW_Data!A288))</f>
        <v/>
      </c>
      <c r="C298" s="167" t="str">
        <f>IF(ISBLANK(DaqBook_RAW_Data!B288),"",DaqBook_RAW_Data!B288)</f>
        <v/>
      </c>
      <c r="D298" s="167" t="str">
        <f>IF(ISBLANK(DaqBook_RAW_Data!C288),"",DaqBook_RAW_Data!C288)</f>
        <v/>
      </c>
      <c r="E298" s="167" t="str">
        <f>IF(ISBLANK(DaqBook_RAW_Data!D288),"",DaqBook_RAW_Data!D288)</f>
        <v/>
      </c>
      <c r="F298" s="167" t="str">
        <f>IF(ISBLANK(DaqBook_RAW_Data!E288),"",DaqBook_RAW_Data!E288)</f>
        <v/>
      </c>
      <c r="G298" s="167" t="str">
        <f>IF(ISBLANK(DaqBook_RAW_Data!F288),"",DaqBook_RAW_Data!F288)</f>
        <v/>
      </c>
      <c r="H298" s="167" t="str">
        <f>IF(ISBLANK(DaqBook_RAW_Data!G288),"",DaqBook_RAW_Data!G288)</f>
        <v/>
      </c>
      <c r="I298" s="167" t="str">
        <f>IF(ISBLANK(DaqBook_RAW_Data!H288),"",DaqBook_RAW_Data!H288)</f>
        <v/>
      </c>
      <c r="J298" s="167" t="str">
        <f>IF(ISBLANK(DaqBook_RAW_Data!I288),"",DaqBook_RAW_Data!I288)</f>
        <v/>
      </c>
      <c r="K298" s="167" t="str">
        <f>IF(ISBLANK(DaqBook_RAW_Data!J288),"",DaqBook_RAW_Data!J288)</f>
        <v/>
      </c>
      <c r="L298" s="167" t="str">
        <f>IF(ISBLANK(DaqBook_RAW_Data!K288),"",DaqBook_RAW_Data!K288)</f>
        <v/>
      </c>
      <c r="M298" s="167" t="str">
        <f>IF(ISBLANK(DaqBook_RAW_Data!L288),"",DaqBook_RAW_Data!L288)</f>
        <v/>
      </c>
      <c r="N298" s="167" t="str">
        <f>IF(ISBLANK(DaqBook_RAW_Data!M288),"",DaqBook_RAW_Data!M288)</f>
        <v/>
      </c>
      <c r="O298" s="167" t="str">
        <f>IF(ISBLANK(DaqBook_RAW_Data!N288),"",DaqBook_RAW_Data!N288)</f>
        <v/>
      </c>
      <c r="P298" s="167" t="str">
        <f>IF(ISBLANK(DaqBook_RAW_Data!O288),"",DaqBook_RAW_Data!O288)</f>
        <v/>
      </c>
    </row>
    <row r="299" spans="1:16" x14ac:dyDescent="0.2">
      <c r="A299" s="58" t="e">
        <f t="shared" si="4"/>
        <v>#VALUE!</v>
      </c>
      <c r="B299" s="144" t="str">
        <f>IF(ISBLANK(DaqBook_RAW_Data!A289),"",TIMEVALUE(DaqBook_RAW_Data!A289))</f>
        <v/>
      </c>
      <c r="C299" s="167" t="str">
        <f>IF(ISBLANK(DaqBook_RAW_Data!B289),"",DaqBook_RAW_Data!B289)</f>
        <v/>
      </c>
      <c r="D299" s="167" t="str">
        <f>IF(ISBLANK(DaqBook_RAW_Data!C289),"",DaqBook_RAW_Data!C289)</f>
        <v/>
      </c>
      <c r="E299" s="167" t="str">
        <f>IF(ISBLANK(DaqBook_RAW_Data!D289),"",DaqBook_RAW_Data!D289)</f>
        <v/>
      </c>
      <c r="F299" s="167" t="str">
        <f>IF(ISBLANK(DaqBook_RAW_Data!E289),"",DaqBook_RAW_Data!E289)</f>
        <v/>
      </c>
      <c r="G299" s="167" t="str">
        <f>IF(ISBLANK(DaqBook_RAW_Data!F289),"",DaqBook_RAW_Data!F289)</f>
        <v/>
      </c>
      <c r="H299" s="167" t="str">
        <f>IF(ISBLANK(DaqBook_RAW_Data!G289),"",DaqBook_RAW_Data!G289)</f>
        <v/>
      </c>
      <c r="I299" s="167" t="str">
        <f>IF(ISBLANK(DaqBook_RAW_Data!H289),"",DaqBook_RAW_Data!H289)</f>
        <v/>
      </c>
      <c r="J299" s="167" t="str">
        <f>IF(ISBLANK(DaqBook_RAW_Data!I289),"",DaqBook_RAW_Data!I289)</f>
        <v/>
      </c>
      <c r="K299" s="167" t="str">
        <f>IF(ISBLANK(DaqBook_RAW_Data!J289),"",DaqBook_RAW_Data!J289)</f>
        <v/>
      </c>
      <c r="L299" s="167" t="str">
        <f>IF(ISBLANK(DaqBook_RAW_Data!K289),"",DaqBook_RAW_Data!K289)</f>
        <v/>
      </c>
      <c r="M299" s="167" t="str">
        <f>IF(ISBLANK(DaqBook_RAW_Data!L289),"",DaqBook_RAW_Data!L289)</f>
        <v/>
      </c>
      <c r="N299" s="167" t="str">
        <f>IF(ISBLANK(DaqBook_RAW_Data!M289),"",DaqBook_RAW_Data!M289)</f>
        <v/>
      </c>
      <c r="O299" s="167" t="str">
        <f>IF(ISBLANK(DaqBook_RAW_Data!N289),"",DaqBook_RAW_Data!N289)</f>
        <v/>
      </c>
      <c r="P299" s="167" t="str">
        <f>IF(ISBLANK(DaqBook_RAW_Data!O289),"",DaqBook_RAW_Data!O289)</f>
        <v/>
      </c>
    </row>
    <row r="300" spans="1:16" x14ac:dyDescent="0.2">
      <c r="A300" s="58" t="e">
        <f t="shared" si="4"/>
        <v>#VALUE!</v>
      </c>
      <c r="B300" s="144" t="str">
        <f>IF(ISBLANK(DaqBook_RAW_Data!A290),"",TIMEVALUE(DaqBook_RAW_Data!A290))</f>
        <v/>
      </c>
      <c r="C300" s="167" t="str">
        <f>IF(ISBLANK(DaqBook_RAW_Data!B290),"",DaqBook_RAW_Data!B290)</f>
        <v/>
      </c>
      <c r="D300" s="167" t="str">
        <f>IF(ISBLANK(DaqBook_RAW_Data!C290),"",DaqBook_RAW_Data!C290)</f>
        <v/>
      </c>
      <c r="E300" s="167" t="str">
        <f>IF(ISBLANK(DaqBook_RAW_Data!D290),"",DaqBook_RAW_Data!D290)</f>
        <v/>
      </c>
      <c r="F300" s="167" t="str">
        <f>IF(ISBLANK(DaqBook_RAW_Data!E290),"",DaqBook_RAW_Data!E290)</f>
        <v/>
      </c>
      <c r="G300" s="167" t="str">
        <f>IF(ISBLANK(DaqBook_RAW_Data!F290),"",DaqBook_RAW_Data!F290)</f>
        <v/>
      </c>
      <c r="H300" s="167" t="str">
        <f>IF(ISBLANK(DaqBook_RAW_Data!G290),"",DaqBook_RAW_Data!G290)</f>
        <v/>
      </c>
      <c r="I300" s="167" t="str">
        <f>IF(ISBLANK(DaqBook_RAW_Data!H290),"",DaqBook_RAW_Data!H290)</f>
        <v/>
      </c>
      <c r="J300" s="167" t="str">
        <f>IF(ISBLANK(DaqBook_RAW_Data!I290),"",DaqBook_RAW_Data!I290)</f>
        <v/>
      </c>
      <c r="K300" s="167" t="str">
        <f>IF(ISBLANK(DaqBook_RAW_Data!J290),"",DaqBook_RAW_Data!J290)</f>
        <v/>
      </c>
      <c r="L300" s="167" t="str">
        <f>IF(ISBLANK(DaqBook_RAW_Data!K290),"",DaqBook_RAW_Data!K290)</f>
        <v/>
      </c>
      <c r="M300" s="167" t="str">
        <f>IF(ISBLANK(DaqBook_RAW_Data!L290),"",DaqBook_RAW_Data!L290)</f>
        <v/>
      </c>
      <c r="N300" s="167" t="str">
        <f>IF(ISBLANK(DaqBook_RAW_Data!M290),"",DaqBook_RAW_Data!M290)</f>
        <v/>
      </c>
      <c r="O300" s="167" t="str">
        <f>IF(ISBLANK(DaqBook_RAW_Data!N290),"",DaqBook_RAW_Data!N290)</f>
        <v/>
      </c>
      <c r="P300" s="167" t="str">
        <f>IF(ISBLANK(DaqBook_RAW_Data!O290),"",DaqBook_RAW_Data!O290)</f>
        <v/>
      </c>
    </row>
    <row r="301" spans="1:16" x14ac:dyDescent="0.2">
      <c r="A301" s="58" t="e">
        <f t="shared" si="4"/>
        <v>#VALUE!</v>
      </c>
      <c r="B301" s="144" t="str">
        <f>IF(ISBLANK(DaqBook_RAW_Data!A291),"",TIMEVALUE(DaqBook_RAW_Data!A291))</f>
        <v/>
      </c>
      <c r="C301" s="167" t="str">
        <f>IF(ISBLANK(DaqBook_RAW_Data!B291),"",DaqBook_RAW_Data!B291)</f>
        <v/>
      </c>
      <c r="D301" s="167" t="str">
        <f>IF(ISBLANK(DaqBook_RAW_Data!C291),"",DaqBook_RAW_Data!C291)</f>
        <v/>
      </c>
      <c r="E301" s="167" t="str">
        <f>IF(ISBLANK(DaqBook_RAW_Data!D291),"",DaqBook_RAW_Data!D291)</f>
        <v/>
      </c>
      <c r="F301" s="167" t="str">
        <f>IF(ISBLANK(DaqBook_RAW_Data!E291),"",DaqBook_RAW_Data!E291)</f>
        <v/>
      </c>
      <c r="G301" s="167" t="str">
        <f>IF(ISBLANK(DaqBook_RAW_Data!F291),"",DaqBook_RAW_Data!F291)</f>
        <v/>
      </c>
      <c r="H301" s="167" t="str">
        <f>IF(ISBLANK(DaqBook_RAW_Data!G291),"",DaqBook_RAW_Data!G291)</f>
        <v/>
      </c>
      <c r="I301" s="167" t="str">
        <f>IF(ISBLANK(DaqBook_RAW_Data!H291),"",DaqBook_RAW_Data!H291)</f>
        <v/>
      </c>
      <c r="J301" s="167" t="str">
        <f>IF(ISBLANK(DaqBook_RAW_Data!I291),"",DaqBook_RAW_Data!I291)</f>
        <v/>
      </c>
      <c r="K301" s="167" t="str">
        <f>IF(ISBLANK(DaqBook_RAW_Data!J291),"",DaqBook_RAW_Data!J291)</f>
        <v/>
      </c>
      <c r="L301" s="167" t="str">
        <f>IF(ISBLANK(DaqBook_RAW_Data!K291),"",DaqBook_RAW_Data!K291)</f>
        <v/>
      </c>
      <c r="M301" s="167" t="str">
        <f>IF(ISBLANK(DaqBook_RAW_Data!L291),"",DaqBook_RAW_Data!L291)</f>
        <v/>
      </c>
      <c r="N301" s="167" t="str">
        <f>IF(ISBLANK(DaqBook_RAW_Data!M291),"",DaqBook_RAW_Data!M291)</f>
        <v/>
      </c>
      <c r="O301" s="167" t="str">
        <f>IF(ISBLANK(DaqBook_RAW_Data!N291),"",DaqBook_RAW_Data!N291)</f>
        <v/>
      </c>
      <c r="P301" s="167" t="str">
        <f>IF(ISBLANK(DaqBook_RAW_Data!O291),"",DaqBook_RAW_Data!O291)</f>
        <v/>
      </c>
    </row>
    <row r="302" spans="1:16" x14ac:dyDescent="0.2">
      <c r="A302" s="58" t="e">
        <f t="shared" si="4"/>
        <v>#VALUE!</v>
      </c>
      <c r="B302" s="144" t="str">
        <f>IF(ISBLANK(DaqBook_RAW_Data!A292),"",TIMEVALUE(DaqBook_RAW_Data!A292))</f>
        <v/>
      </c>
      <c r="C302" s="167" t="str">
        <f>IF(ISBLANK(DaqBook_RAW_Data!B292),"",DaqBook_RAW_Data!B292)</f>
        <v/>
      </c>
      <c r="D302" s="167" t="str">
        <f>IF(ISBLANK(DaqBook_RAW_Data!C292),"",DaqBook_RAW_Data!C292)</f>
        <v/>
      </c>
      <c r="E302" s="167" t="str">
        <f>IF(ISBLANK(DaqBook_RAW_Data!D292),"",DaqBook_RAW_Data!D292)</f>
        <v/>
      </c>
      <c r="F302" s="167" t="str">
        <f>IF(ISBLANK(DaqBook_RAW_Data!E292),"",DaqBook_RAW_Data!E292)</f>
        <v/>
      </c>
      <c r="G302" s="167" t="str">
        <f>IF(ISBLANK(DaqBook_RAW_Data!F292),"",DaqBook_RAW_Data!F292)</f>
        <v/>
      </c>
      <c r="H302" s="167" t="str">
        <f>IF(ISBLANK(DaqBook_RAW_Data!G292),"",DaqBook_RAW_Data!G292)</f>
        <v/>
      </c>
      <c r="I302" s="167" t="str">
        <f>IF(ISBLANK(DaqBook_RAW_Data!H292),"",DaqBook_RAW_Data!H292)</f>
        <v/>
      </c>
      <c r="J302" s="167" t="str">
        <f>IF(ISBLANK(DaqBook_RAW_Data!I292),"",DaqBook_RAW_Data!I292)</f>
        <v/>
      </c>
      <c r="K302" s="167" t="str">
        <f>IF(ISBLANK(DaqBook_RAW_Data!J292),"",DaqBook_RAW_Data!J292)</f>
        <v/>
      </c>
      <c r="L302" s="167" t="str">
        <f>IF(ISBLANK(DaqBook_RAW_Data!K292),"",DaqBook_RAW_Data!K292)</f>
        <v/>
      </c>
      <c r="M302" s="167" t="str">
        <f>IF(ISBLANK(DaqBook_RAW_Data!L292),"",DaqBook_RAW_Data!L292)</f>
        <v/>
      </c>
      <c r="N302" s="167" t="str">
        <f>IF(ISBLANK(DaqBook_RAW_Data!M292),"",DaqBook_RAW_Data!M292)</f>
        <v/>
      </c>
      <c r="O302" s="167" t="str">
        <f>IF(ISBLANK(DaqBook_RAW_Data!N292),"",DaqBook_RAW_Data!N292)</f>
        <v/>
      </c>
      <c r="P302" s="167" t="str">
        <f>IF(ISBLANK(DaqBook_RAW_Data!O292),"",DaqBook_RAW_Data!O292)</f>
        <v/>
      </c>
    </row>
    <row r="303" spans="1:16" x14ac:dyDescent="0.2">
      <c r="A303" s="58" t="e">
        <f t="shared" si="4"/>
        <v>#VALUE!</v>
      </c>
      <c r="B303" s="144" t="str">
        <f>IF(ISBLANK(DaqBook_RAW_Data!A293),"",TIMEVALUE(DaqBook_RAW_Data!A293))</f>
        <v/>
      </c>
      <c r="C303" s="167" t="str">
        <f>IF(ISBLANK(DaqBook_RAW_Data!B293),"",DaqBook_RAW_Data!B293)</f>
        <v/>
      </c>
      <c r="D303" s="167" t="str">
        <f>IF(ISBLANK(DaqBook_RAW_Data!C293),"",DaqBook_RAW_Data!C293)</f>
        <v/>
      </c>
      <c r="E303" s="167" t="str">
        <f>IF(ISBLANK(DaqBook_RAW_Data!D293),"",DaqBook_RAW_Data!D293)</f>
        <v/>
      </c>
      <c r="F303" s="167" t="str">
        <f>IF(ISBLANK(DaqBook_RAW_Data!E293),"",DaqBook_RAW_Data!E293)</f>
        <v/>
      </c>
      <c r="G303" s="167" t="str">
        <f>IF(ISBLANK(DaqBook_RAW_Data!F293),"",DaqBook_RAW_Data!F293)</f>
        <v/>
      </c>
      <c r="H303" s="167" t="str">
        <f>IF(ISBLANK(DaqBook_RAW_Data!G293),"",DaqBook_RAW_Data!G293)</f>
        <v/>
      </c>
      <c r="I303" s="167" t="str">
        <f>IF(ISBLANK(DaqBook_RAW_Data!H293),"",DaqBook_RAW_Data!H293)</f>
        <v/>
      </c>
      <c r="J303" s="167" t="str">
        <f>IF(ISBLANK(DaqBook_RAW_Data!I293),"",DaqBook_RAW_Data!I293)</f>
        <v/>
      </c>
      <c r="K303" s="167" t="str">
        <f>IF(ISBLANK(DaqBook_RAW_Data!J293),"",DaqBook_RAW_Data!J293)</f>
        <v/>
      </c>
      <c r="L303" s="167" t="str">
        <f>IF(ISBLANK(DaqBook_RAW_Data!K293),"",DaqBook_RAW_Data!K293)</f>
        <v/>
      </c>
      <c r="M303" s="167" t="str">
        <f>IF(ISBLANK(DaqBook_RAW_Data!L293),"",DaqBook_RAW_Data!L293)</f>
        <v/>
      </c>
      <c r="N303" s="167" t="str">
        <f>IF(ISBLANK(DaqBook_RAW_Data!M293),"",DaqBook_RAW_Data!M293)</f>
        <v/>
      </c>
      <c r="O303" s="167" t="str">
        <f>IF(ISBLANK(DaqBook_RAW_Data!N293),"",DaqBook_RAW_Data!N293)</f>
        <v/>
      </c>
      <c r="P303" s="167" t="str">
        <f>IF(ISBLANK(DaqBook_RAW_Data!O293),"",DaqBook_RAW_Data!O293)</f>
        <v/>
      </c>
    </row>
    <row r="304" spans="1:16" x14ac:dyDescent="0.2">
      <c r="A304" s="58" t="e">
        <f t="shared" si="4"/>
        <v>#VALUE!</v>
      </c>
      <c r="B304" s="144" t="str">
        <f>IF(ISBLANK(DaqBook_RAW_Data!A294),"",TIMEVALUE(DaqBook_RAW_Data!A294))</f>
        <v/>
      </c>
      <c r="C304" s="167" t="str">
        <f>IF(ISBLANK(DaqBook_RAW_Data!B294),"",DaqBook_RAW_Data!B294)</f>
        <v/>
      </c>
      <c r="D304" s="167" t="str">
        <f>IF(ISBLANK(DaqBook_RAW_Data!C294),"",DaqBook_RAW_Data!C294)</f>
        <v/>
      </c>
      <c r="E304" s="167" t="str">
        <f>IF(ISBLANK(DaqBook_RAW_Data!D294),"",DaqBook_RAW_Data!D294)</f>
        <v/>
      </c>
      <c r="F304" s="167" t="str">
        <f>IF(ISBLANK(DaqBook_RAW_Data!E294),"",DaqBook_RAW_Data!E294)</f>
        <v/>
      </c>
      <c r="G304" s="167" t="str">
        <f>IF(ISBLANK(DaqBook_RAW_Data!F294),"",DaqBook_RAW_Data!F294)</f>
        <v/>
      </c>
      <c r="H304" s="167" t="str">
        <f>IF(ISBLANK(DaqBook_RAW_Data!G294),"",DaqBook_RAW_Data!G294)</f>
        <v/>
      </c>
      <c r="I304" s="167" t="str">
        <f>IF(ISBLANK(DaqBook_RAW_Data!H294),"",DaqBook_RAW_Data!H294)</f>
        <v/>
      </c>
      <c r="J304" s="167" t="str">
        <f>IF(ISBLANK(DaqBook_RAW_Data!I294),"",DaqBook_RAW_Data!I294)</f>
        <v/>
      </c>
      <c r="K304" s="167" t="str">
        <f>IF(ISBLANK(DaqBook_RAW_Data!J294),"",DaqBook_RAW_Data!J294)</f>
        <v/>
      </c>
      <c r="L304" s="167" t="str">
        <f>IF(ISBLANK(DaqBook_RAW_Data!K294),"",DaqBook_RAW_Data!K294)</f>
        <v/>
      </c>
      <c r="M304" s="167" t="str">
        <f>IF(ISBLANK(DaqBook_RAW_Data!L294),"",DaqBook_RAW_Data!L294)</f>
        <v/>
      </c>
      <c r="N304" s="167" t="str">
        <f>IF(ISBLANK(DaqBook_RAW_Data!M294),"",DaqBook_RAW_Data!M294)</f>
        <v/>
      </c>
      <c r="O304" s="167" t="str">
        <f>IF(ISBLANK(DaqBook_RAW_Data!N294),"",DaqBook_RAW_Data!N294)</f>
        <v/>
      </c>
      <c r="P304" s="167" t="str">
        <f>IF(ISBLANK(DaqBook_RAW_Data!O294),"",DaqBook_RAW_Data!O294)</f>
        <v/>
      </c>
    </row>
    <row r="305" spans="1:16" x14ac:dyDescent="0.2">
      <c r="A305" s="58" t="e">
        <f t="shared" si="4"/>
        <v>#VALUE!</v>
      </c>
      <c r="B305" s="144" t="str">
        <f>IF(ISBLANK(DaqBook_RAW_Data!A295),"",TIMEVALUE(DaqBook_RAW_Data!A295))</f>
        <v/>
      </c>
      <c r="C305" s="167" t="str">
        <f>IF(ISBLANK(DaqBook_RAW_Data!B295),"",DaqBook_RAW_Data!B295)</f>
        <v/>
      </c>
      <c r="D305" s="167" t="str">
        <f>IF(ISBLANK(DaqBook_RAW_Data!C295),"",DaqBook_RAW_Data!C295)</f>
        <v/>
      </c>
      <c r="E305" s="167" t="str">
        <f>IF(ISBLANK(DaqBook_RAW_Data!D295),"",DaqBook_RAW_Data!D295)</f>
        <v/>
      </c>
      <c r="F305" s="167" t="str">
        <f>IF(ISBLANK(DaqBook_RAW_Data!E295),"",DaqBook_RAW_Data!E295)</f>
        <v/>
      </c>
      <c r="G305" s="167" t="str">
        <f>IF(ISBLANK(DaqBook_RAW_Data!F295),"",DaqBook_RAW_Data!F295)</f>
        <v/>
      </c>
      <c r="H305" s="167" t="str">
        <f>IF(ISBLANK(DaqBook_RAW_Data!G295),"",DaqBook_RAW_Data!G295)</f>
        <v/>
      </c>
      <c r="I305" s="167" t="str">
        <f>IF(ISBLANK(DaqBook_RAW_Data!H295),"",DaqBook_RAW_Data!H295)</f>
        <v/>
      </c>
      <c r="J305" s="167" t="str">
        <f>IF(ISBLANK(DaqBook_RAW_Data!I295),"",DaqBook_RAW_Data!I295)</f>
        <v/>
      </c>
      <c r="K305" s="167" t="str">
        <f>IF(ISBLANK(DaqBook_RAW_Data!J295),"",DaqBook_RAW_Data!J295)</f>
        <v/>
      </c>
      <c r="L305" s="167" t="str">
        <f>IF(ISBLANK(DaqBook_RAW_Data!K295),"",DaqBook_RAW_Data!K295)</f>
        <v/>
      </c>
      <c r="M305" s="167" t="str">
        <f>IF(ISBLANK(DaqBook_RAW_Data!L295),"",DaqBook_RAW_Data!L295)</f>
        <v/>
      </c>
      <c r="N305" s="167" t="str">
        <f>IF(ISBLANK(DaqBook_RAW_Data!M295),"",DaqBook_RAW_Data!M295)</f>
        <v/>
      </c>
      <c r="O305" s="167" t="str">
        <f>IF(ISBLANK(DaqBook_RAW_Data!N295),"",DaqBook_RAW_Data!N295)</f>
        <v/>
      </c>
      <c r="P305" s="167" t="str">
        <f>IF(ISBLANK(DaqBook_RAW_Data!O295),"",DaqBook_RAW_Data!O295)</f>
        <v/>
      </c>
    </row>
    <row r="306" spans="1:16" x14ac:dyDescent="0.2">
      <c r="A306" s="58" t="e">
        <f t="shared" si="4"/>
        <v>#VALUE!</v>
      </c>
      <c r="B306" s="144" t="str">
        <f>IF(ISBLANK(DaqBook_RAW_Data!A296),"",TIMEVALUE(DaqBook_RAW_Data!A296))</f>
        <v/>
      </c>
      <c r="C306" s="167" t="str">
        <f>IF(ISBLANK(DaqBook_RAW_Data!B296),"",DaqBook_RAW_Data!B296)</f>
        <v/>
      </c>
      <c r="D306" s="167" t="str">
        <f>IF(ISBLANK(DaqBook_RAW_Data!C296),"",DaqBook_RAW_Data!C296)</f>
        <v/>
      </c>
      <c r="E306" s="167" t="str">
        <f>IF(ISBLANK(DaqBook_RAW_Data!D296),"",DaqBook_RAW_Data!D296)</f>
        <v/>
      </c>
      <c r="F306" s="167" t="str">
        <f>IF(ISBLANK(DaqBook_RAW_Data!E296),"",DaqBook_RAW_Data!E296)</f>
        <v/>
      </c>
      <c r="G306" s="167" t="str">
        <f>IF(ISBLANK(DaqBook_RAW_Data!F296),"",DaqBook_RAW_Data!F296)</f>
        <v/>
      </c>
      <c r="H306" s="167" t="str">
        <f>IF(ISBLANK(DaqBook_RAW_Data!G296),"",DaqBook_RAW_Data!G296)</f>
        <v/>
      </c>
      <c r="I306" s="167" t="str">
        <f>IF(ISBLANK(DaqBook_RAW_Data!H296),"",DaqBook_RAW_Data!H296)</f>
        <v/>
      </c>
      <c r="J306" s="167" t="str">
        <f>IF(ISBLANK(DaqBook_RAW_Data!I296),"",DaqBook_RAW_Data!I296)</f>
        <v/>
      </c>
      <c r="K306" s="167" t="str">
        <f>IF(ISBLANK(DaqBook_RAW_Data!J296),"",DaqBook_RAW_Data!J296)</f>
        <v/>
      </c>
      <c r="L306" s="167" t="str">
        <f>IF(ISBLANK(DaqBook_RAW_Data!K296),"",DaqBook_RAW_Data!K296)</f>
        <v/>
      </c>
      <c r="M306" s="167" t="str">
        <f>IF(ISBLANK(DaqBook_RAW_Data!L296),"",DaqBook_RAW_Data!L296)</f>
        <v/>
      </c>
      <c r="N306" s="167" t="str">
        <f>IF(ISBLANK(DaqBook_RAW_Data!M296),"",DaqBook_RAW_Data!M296)</f>
        <v/>
      </c>
      <c r="O306" s="167" t="str">
        <f>IF(ISBLANK(DaqBook_RAW_Data!N296),"",DaqBook_RAW_Data!N296)</f>
        <v/>
      </c>
      <c r="P306" s="167" t="str">
        <f>IF(ISBLANK(DaqBook_RAW_Data!O296),"",DaqBook_RAW_Data!O296)</f>
        <v/>
      </c>
    </row>
    <row r="307" spans="1:16" x14ac:dyDescent="0.2">
      <c r="A307" s="58" t="e">
        <f t="shared" si="4"/>
        <v>#VALUE!</v>
      </c>
      <c r="B307" s="144" t="str">
        <f>IF(ISBLANK(DaqBook_RAW_Data!A297),"",TIMEVALUE(DaqBook_RAW_Data!A297))</f>
        <v/>
      </c>
      <c r="C307" s="167" t="str">
        <f>IF(ISBLANK(DaqBook_RAW_Data!B297),"",DaqBook_RAW_Data!B297)</f>
        <v/>
      </c>
      <c r="D307" s="167" t="str">
        <f>IF(ISBLANK(DaqBook_RAW_Data!C297),"",DaqBook_RAW_Data!C297)</f>
        <v/>
      </c>
      <c r="E307" s="167" t="str">
        <f>IF(ISBLANK(DaqBook_RAW_Data!D297),"",DaqBook_RAW_Data!D297)</f>
        <v/>
      </c>
      <c r="F307" s="167" t="str">
        <f>IF(ISBLANK(DaqBook_RAW_Data!E297),"",DaqBook_RAW_Data!E297)</f>
        <v/>
      </c>
      <c r="G307" s="167" t="str">
        <f>IF(ISBLANK(DaqBook_RAW_Data!F297),"",DaqBook_RAW_Data!F297)</f>
        <v/>
      </c>
      <c r="H307" s="167" t="str">
        <f>IF(ISBLANK(DaqBook_RAW_Data!G297),"",DaqBook_RAW_Data!G297)</f>
        <v/>
      </c>
      <c r="I307" s="167" t="str">
        <f>IF(ISBLANK(DaqBook_RAW_Data!H297),"",DaqBook_RAW_Data!H297)</f>
        <v/>
      </c>
      <c r="J307" s="167" t="str">
        <f>IF(ISBLANK(DaqBook_RAW_Data!I297),"",DaqBook_RAW_Data!I297)</f>
        <v/>
      </c>
      <c r="K307" s="167" t="str">
        <f>IF(ISBLANK(DaqBook_RAW_Data!J297),"",DaqBook_RAW_Data!J297)</f>
        <v/>
      </c>
      <c r="L307" s="167" t="str">
        <f>IF(ISBLANK(DaqBook_RAW_Data!K297),"",DaqBook_RAW_Data!K297)</f>
        <v/>
      </c>
      <c r="M307" s="167" t="str">
        <f>IF(ISBLANK(DaqBook_RAW_Data!L297),"",DaqBook_RAW_Data!L297)</f>
        <v/>
      </c>
      <c r="N307" s="167" t="str">
        <f>IF(ISBLANK(DaqBook_RAW_Data!M297),"",DaqBook_RAW_Data!M297)</f>
        <v/>
      </c>
      <c r="O307" s="167" t="str">
        <f>IF(ISBLANK(DaqBook_RAW_Data!N297),"",DaqBook_RAW_Data!N297)</f>
        <v/>
      </c>
      <c r="P307" s="167" t="str">
        <f>IF(ISBLANK(DaqBook_RAW_Data!O297),"",DaqBook_RAW_Data!O297)</f>
        <v/>
      </c>
    </row>
    <row r="308" spans="1:16" x14ac:dyDescent="0.2">
      <c r="A308" s="58" t="e">
        <f t="shared" si="4"/>
        <v>#VALUE!</v>
      </c>
      <c r="B308" s="144" t="str">
        <f>IF(ISBLANK(DaqBook_RAW_Data!A298),"",TIMEVALUE(DaqBook_RAW_Data!A298))</f>
        <v/>
      </c>
      <c r="C308" s="167" t="str">
        <f>IF(ISBLANK(DaqBook_RAW_Data!B298),"",DaqBook_RAW_Data!B298)</f>
        <v/>
      </c>
      <c r="D308" s="167" t="str">
        <f>IF(ISBLANK(DaqBook_RAW_Data!C298),"",DaqBook_RAW_Data!C298)</f>
        <v/>
      </c>
      <c r="E308" s="167" t="str">
        <f>IF(ISBLANK(DaqBook_RAW_Data!D298),"",DaqBook_RAW_Data!D298)</f>
        <v/>
      </c>
      <c r="F308" s="167" t="str">
        <f>IF(ISBLANK(DaqBook_RAW_Data!E298),"",DaqBook_RAW_Data!E298)</f>
        <v/>
      </c>
      <c r="G308" s="167" t="str">
        <f>IF(ISBLANK(DaqBook_RAW_Data!F298),"",DaqBook_RAW_Data!F298)</f>
        <v/>
      </c>
      <c r="H308" s="167" t="str">
        <f>IF(ISBLANK(DaqBook_RAW_Data!G298),"",DaqBook_RAW_Data!G298)</f>
        <v/>
      </c>
      <c r="I308" s="167" t="str">
        <f>IF(ISBLANK(DaqBook_RAW_Data!H298),"",DaqBook_RAW_Data!H298)</f>
        <v/>
      </c>
      <c r="J308" s="167" t="str">
        <f>IF(ISBLANK(DaqBook_RAW_Data!I298),"",DaqBook_RAW_Data!I298)</f>
        <v/>
      </c>
      <c r="K308" s="167" t="str">
        <f>IF(ISBLANK(DaqBook_RAW_Data!J298),"",DaqBook_RAW_Data!J298)</f>
        <v/>
      </c>
      <c r="L308" s="167" t="str">
        <f>IF(ISBLANK(DaqBook_RAW_Data!K298),"",DaqBook_RAW_Data!K298)</f>
        <v/>
      </c>
      <c r="M308" s="167" t="str">
        <f>IF(ISBLANK(DaqBook_RAW_Data!L298),"",DaqBook_RAW_Data!L298)</f>
        <v/>
      </c>
      <c r="N308" s="167" t="str">
        <f>IF(ISBLANK(DaqBook_RAW_Data!M298),"",DaqBook_RAW_Data!M298)</f>
        <v/>
      </c>
      <c r="O308" s="167" t="str">
        <f>IF(ISBLANK(DaqBook_RAW_Data!N298),"",DaqBook_RAW_Data!N298)</f>
        <v/>
      </c>
      <c r="P308" s="167" t="str">
        <f>IF(ISBLANK(DaqBook_RAW_Data!O298),"",DaqBook_RAW_Data!O298)</f>
        <v/>
      </c>
    </row>
    <row r="309" spans="1:16" x14ac:dyDescent="0.2">
      <c r="A309" s="58" t="e">
        <f t="shared" si="4"/>
        <v>#VALUE!</v>
      </c>
      <c r="B309" s="144" t="str">
        <f>IF(ISBLANK(DaqBook_RAW_Data!A299),"",TIMEVALUE(DaqBook_RAW_Data!A299))</f>
        <v/>
      </c>
      <c r="C309" s="167" t="str">
        <f>IF(ISBLANK(DaqBook_RAW_Data!B299),"",DaqBook_RAW_Data!B299)</f>
        <v/>
      </c>
      <c r="D309" s="167" t="str">
        <f>IF(ISBLANK(DaqBook_RAW_Data!C299),"",DaqBook_RAW_Data!C299)</f>
        <v/>
      </c>
      <c r="E309" s="167" t="str">
        <f>IF(ISBLANK(DaqBook_RAW_Data!D299),"",DaqBook_RAW_Data!D299)</f>
        <v/>
      </c>
      <c r="F309" s="167" t="str">
        <f>IF(ISBLANK(DaqBook_RAW_Data!E299),"",DaqBook_RAW_Data!E299)</f>
        <v/>
      </c>
      <c r="G309" s="167" t="str">
        <f>IF(ISBLANK(DaqBook_RAW_Data!F299),"",DaqBook_RAW_Data!F299)</f>
        <v/>
      </c>
      <c r="H309" s="167" t="str">
        <f>IF(ISBLANK(DaqBook_RAW_Data!G299),"",DaqBook_RAW_Data!G299)</f>
        <v/>
      </c>
      <c r="I309" s="167" t="str">
        <f>IF(ISBLANK(DaqBook_RAW_Data!H299),"",DaqBook_RAW_Data!H299)</f>
        <v/>
      </c>
      <c r="J309" s="167" t="str">
        <f>IF(ISBLANK(DaqBook_RAW_Data!I299),"",DaqBook_RAW_Data!I299)</f>
        <v/>
      </c>
      <c r="K309" s="167" t="str">
        <f>IF(ISBLANK(DaqBook_RAW_Data!J299),"",DaqBook_RAW_Data!J299)</f>
        <v/>
      </c>
      <c r="L309" s="167" t="str">
        <f>IF(ISBLANK(DaqBook_RAW_Data!K299),"",DaqBook_RAW_Data!K299)</f>
        <v/>
      </c>
      <c r="M309" s="167" t="str">
        <f>IF(ISBLANK(DaqBook_RAW_Data!L299),"",DaqBook_RAW_Data!L299)</f>
        <v/>
      </c>
      <c r="N309" s="167" t="str">
        <f>IF(ISBLANK(DaqBook_RAW_Data!M299),"",DaqBook_RAW_Data!M299)</f>
        <v/>
      </c>
      <c r="O309" s="167" t="str">
        <f>IF(ISBLANK(DaqBook_RAW_Data!N299),"",DaqBook_RAW_Data!N299)</f>
        <v/>
      </c>
      <c r="P309" s="167" t="str">
        <f>IF(ISBLANK(DaqBook_RAW_Data!O299),"",DaqBook_RAW_Data!O299)</f>
        <v/>
      </c>
    </row>
    <row r="310" spans="1:16" x14ac:dyDescent="0.2">
      <c r="A310" s="58" t="e">
        <f t="shared" si="4"/>
        <v>#VALUE!</v>
      </c>
      <c r="B310" s="144" t="str">
        <f>IF(ISBLANK(DaqBook_RAW_Data!A300),"",TIMEVALUE(DaqBook_RAW_Data!A300))</f>
        <v/>
      </c>
      <c r="C310" s="167" t="str">
        <f>IF(ISBLANK(DaqBook_RAW_Data!B300),"",DaqBook_RAW_Data!B300)</f>
        <v/>
      </c>
      <c r="D310" s="167" t="str">
        <f>IF(ISBLANK(DaqBook_RAW_Data!C300),"",DaqBook_RAW_Data!C300)</f>
        <v/>
      </c>
      <c r="E310" s="167" t="str">
        <f>IF(ISBLANK(DaqBook_RAW_Data!D300),"",DaqBook_RAW_Data!D300)</f>
        <v/>
      </c>
      <c r="F310" s="167" t="str">
        <f>IF(ISBLANK(DaqBook_RAW_Data!E300),"",DaqBook_RAW_Data!E300)</f>
        <v/>
      </c>
      <c r="G310" s="167" t="str">
        <f>IF(ISBLANK(DaqBook_RAW_Data!F300),"",DaqBook_RAW_Data!F300)</f>
        <v/>
      </c>
      <c r="H310" s="167" t="str">
        <f>IF(ISBLANK(DaqBook_RAW_Data!G300),"",DaqBook_RAW_Data!G300)</f>
        <v/>
      </c>
      <c r="I310" s="167" t="str">
        <f>IF(ISBLANK(DaqBook_RAW_Data!H300),"",DaqBook_RAW_Data!H300)</f>
        <v/>
      </c>
      <c r="J310" s="167" t="str">
        <f>IF(ISBLANK(DaqBook_RAW_Data!I300),"",DaqBook_RAW_Data!I300)</f>
        <v/>
      </c>
      <c r="K310" s="167" t="str">
        <f>IF(ISBLANK(DaqBook_RAW_Data!J300),"",DaqBook_RAW_Data!J300)</f>
        <v/>
      </c>
      <c r="L310" s="167" t="str">
        <f>IF(ISBLANK(DaqBook_RAW_Data!K300),"",DaqBook_RAW_Data!K300)</f>
        <v/>
      </c>
      <c r="M310" s="167" t="str">
        <f>IF(ISBLANK(DaqBook_RAW_Data!L300),"",DaqBook_RAW_Data!L300)</f>
        <v/>
      </c>
      <c r="N310" s="167" t="str">
        <f>IF(ISBLANK(DaqBook_RAW_Data!M300),"",DaqBook_RAW_Data!M300)</f>
        <v/>
      </c>
      <c r="O310" s="167" t="str">
        <f>IF(ISBLANK(DaqBook_RAW_Data!N300),"",DaqBook_RAW_Data!N300)</f>
        <v/>
      </c>
      <c r="P310" s="167" t="str">
        <f>IF(ISBLANK(DaqBook_RAW_Data!O300),"",DaqBook_RAW_Data!O300)</f>
        <v/>
      </c>
    </row>
    <row r="311" spans="1:16" x14ac:dyDescent="0.2">
      <c r="A311" s="58" t="e">
        <f t="shared" si="4"/>
        <v>#VALUE!</v>
      </c>
      <c r="B311" s="144" t="str">
        <f>IF(ISBLANK(DaqBook_RAW_Data!A301),"",TIMEVALUE(DaqBook_RAW_Data!A301))</f>
        <v/>
      </c>
      <c r="C311" s="167" t="str">
        <f>IF(ISBLANK(DaqBook_RAW_Data!B301),"",DaqBook_RAW_Data!B301)</f>
        <v/>
      </c>
      <c r="D311" s="167" t="str">
        <f>IF(ISBLANK(DaqBook_RAW_Data!C301),"",DaqBook_RAW_Data!C301)</f>
        <v/>
      </c>
      <c r="E311" s="167" t="str">
        <f>IF(ISBLANK(DaqBook_RAW_Data!D301),"",DaqBook_RAW_Data!D301)</f>
        <v/>
      </c>
      <c r="F311" s="167" t="str">
        <f>IF(ISBLANK(DaqBook_RAW_Data!E301),"",DaqBook_RAW_Data!E301)</f>
        <v/>
      </c>
      <c r="G311" s="167" t="str">
        <f>IF(ISBLANK(DaqBook_RAW_Data!F301),"",DaqBook_RAW_Data!F301)</f>
        <v/>
      </c>
      <c r="H311" s="167" t="str">
        <f>IF(ISBLANK(DaqBook_RAW_Data!G301),"",DaqBook_RAW_Data!G301)</f>
        <v/>
      </c>
      <c r="I311" s="167" t="str">
        <f>IF(ISBLANK(DaqBook_RAW_Data!H301),"",DaqBook_RAW_Data!H301)</f>
        <v/>
      </c>
      <c r="J311" s="167" t="str">
        <f>IF(ISBLANK(DaqBook_RAW_Data!I301),"",DaqBook_RAW_Data!I301)</f>
        <v/>
      </c>
      <c r="K311" s="167" t="str">
        <f>IF(ISBLANK(DaqBook_RAW_Data!J301),"",DaqBook_RAW_Data!J301)</f>
        <v/>
      </c>
      <c r="L311" s="167" t="str">
        <f>IF(ISBLANK(DaqBook_RAW_Data!K301),"",DaqBook_RAW_Data!K301)</f>
        <v/>
      </c>
      <c r="M311" s="167" t="str">
        <f>IF(ISBLANK(DaqBook_RAW_Data!L301),"",DaqBook_RAW_Data!L301)</f>
        <v/>
      </c>
      <c r="N311" s="167" t="str">
        <f>IF(ISBLANK(DaqBook_RAW_Data!M301),"",DaqBook_RAW_Data!M301)</f>
        <v/>
      </c>
      <c r="O311" s="167" t="str">
        <f>IF(ISBLANK(DaqBook_RAW_Data!N301),"",DaqBook_RAW_Data!N301)</f>
        <v/>
      </c>
      <c r="P311" s="167" t="str">
        <f>IF(ISBLANK(DaqBook_RAW_Data!O301),"",DaqBook_RAW_Data!O301)</f>
        <v/>
      </c>
    </row>
    <row r="312" spans="1:16" x14ac:dyDescent="0.2">
      <c r="A312" s="58" t="e">
        <f t="shared" si="4"/>
        <v>#VALUE!</v>
      </c>
      <c r="B312" s="144" t="str">
        <f>IF(ISBLANK(DaqBook_RAW_Data!A302),"",TIMEVALUE(DaqBook_RAW_Data!A302))</f>
        <v/>
      </c>
      <c r="C312" s="167" t="str">
        <f>IF(ISBLANK(DaqBook_RAW_Data!B302),"",DaqBook_RAW_Data!B302)</f>
        <v/>
      </c>
      <c r="D312" s="167" t="str">
        <f>IF(ISBLANK(DaqBook_RAW_Data!C302),"",DaqBook_RAW_Data!C302)</f>
        <v/>
      </c>
      <c r="E312" s="167" t="str">
        <f>IF(ISBLANK(DaqBook_RAW_Data!D302),"",DaqBook_RAW_Data!D302)</f>
        <v/>
      </c>
      <c r="F312" s="167" t="str">
        <f>IF(ISBLANK(DaqBook_RAW_Data!E302),"",DaqBook_RAW_Data!E302)</f>
        <v/>
      </c>
      <c r="G312" s="167" t="str">
        <f>IF(ISBLANK(DaqBook_RAW_Data!F302),"",DaqBook_RAW_Data!F302)</f>
        <v/>
      </c>
      <c r="H312" s="167" t="str">
        <f>IF(ISBLANK(DaqBook_RAW_Data!G302),"",DaqBook_RAW_Data!G302)</f>
        <v/>
      </c>
      <c r="I312" s="167" t="str">
        <f>IF(ISBLANK(DaqBook_RAW_Data!H302),"",DaqBook_RAW_Data!H302)</f>
        <v/>
      </c>
      <c r="J312" s="167" t="str">
        <f>IF(ISBLANK(DaqBook_RAW_Data!I302),"",DaqBook_RAW_Data!I302)</f>
        <v/>
      </c>
      <c r="K312" s="167" t="str">
        <f>IF(ISBLANK(DaqBook_RAW_Data!J302),"",DaqBook_RAW_Data!J302)</f>
        <v/>
      </c>
      <c r="L312" s="167" t="str">
        <f>IF(ISBLANK(DaqBook_RAW_Data!K302),"",DaqBook_RAW_Data!K302)</f>
        <v/>
      </c>
      <c r="M312" s="167" t="str">
        <f>IF(ISBLANK(DaqBook_RAW_Data!L302),"",DaqBook_RAW_Data!L302)</f>
        <v/>
      </c>
      <c r="N312" s="167" t="str">
        <f>IF(ISBLANK(DaqBook_RAW_Data!M302),"",DaqBook_RAW_Data!M302)</f>
        <v/>
      </c>
      <c r="O312" s="167" t="str">
        <f>IF(ISBLANK(DaqBook_RAW_Data!N302),"",DaqBook_RAW_Data!N302)</f>
        <v/>
      </c>
      <c r="P312" s="167" t="str">
        <f>IF(ISBLANK(DaqBook_RAW_Data!O302),"",DaqBook_RAW_Data!O302)</f>
        <v/>
      </c>
    </row>
    <row r="313" spans="1:16" x14ac:dyDescent="0.2">
      <c r="A313" s="58" t="e">
        <f t="shared" si="4"/>
        <v>#VALUE!</v>
      </c>
      <c r="B313" s="144" t="str">
        <f>IF(ISBLANK(DaqBook_RAW_Data!A303),"",TIMEVALUE(DaqBook_RAW_Data!A303))</f>
        <v/>
      </c>
      <c r="C313" s="167" t="str">
        <f>IF(ISBLANK(DaqBook_RAW_Data!B303),"",DaqBook_RAW_Data!B303)</f>
        <v/>
      </c>
      <c r="D313" s="167" t="str">
        <f>IF(ISBLANK(DaqBook_RAW_Data!C303),"",DaqBook_RAW_Data!C303)</f>
        <v/>
      </c>
      <c r="E313" s="167" t="str">
        <f>IF(ISBLANK(DaqBook_RAW_Data!D303),"",DaqBook_RAW_Data!D303)</f>
        <v/>
      </c>
      <c r="F313" s="167" t="str">
        <f>IF(ISBLANK(DaqBook_RAW_Data!E303),"",DaqBook_RAW_Data!E303)</f>
        <v/>
      </c>
      <c r="G313" s="167" t="str">
        <f>IF(ISBLANK(DaqBook_RAW_Data!F303),"",DaqBook_RAW_Data!F303)</f>
        <v/>
      </c>
      <c r="H313" s="167" t="str">
        <f>IF(ISBLANK(DaqBook_RAW_Data!G303),"",DaqBook_RAW_Data!G303)</f>
        <v/>
      </c>
      <c r="I313" s="167" t="str">
        <f>IF(ISBLANK(DaqBook_RAW_Data!H303),"",DaqBook_RAW_Data!H303)</f>
        <v/>
      </c>
      <c r="J313" s="167" t="str">
        <f>IF(ISBLANK(DaqBook_RAW_Data!I303),"",DaqBook_RAW_Data!I303)</f>
        <v/>
      </c>
      <c r="K313" s="167" t="str">
        <f>IF(ISBLANK(DaqBook_RAW_Data!J303),"",DaqBook_RAW_Data!J303)</f>
        <v/>
      </c>
      <c r="L313" s="167" t="str">
        <f>IF(ISBLANK(DaqBook_RAW_Data!K303),"",DaqBook_RAW_Data!K303)</f>
        <v/>
      </c>
      <c r="M313" s="167" t="str">
        <f>IF(ISBLANK(DaqBook_RAW_Data!L303),"",DaqBook_RAW_Data!L303)</f>
        <v/>
      </c>
      <c r="N313" s="167" t="str">
        <f>IF(ISBLANK(DaqBook_RAW_Data!M303),"",DaqBook_RAW_Data!M303)</f>
        <v/>
      </c>
      <c r="O313" s="167" t="str">
        <f>IF(ISBLANK(DaqBook_RAW_Data!N303),"",DaqBook_RAW_Data!N303)</f>
        <v/>
      </c>
      <c r="P313" s="167" t="str">
        <f>IF(ISBLANK(DaqBook_RAW_Data!O303),"",DaqBook_RAW_Data!O303)</f>
        <v/>
      </c>
    </row>
    <row r="314" spans="1:16" x14ac:dyDescent="0.2">
      <c r="A314" s="58" t="e">
        <f t="shared" si="4"/>
        <v>#VALUE!</v>
      </c>
      <c r="B314" s="144" t="str">
        <f>IF(ISBLANK(DaqBook_RAW_Data!A304),"",TIMEVALUE(DaqBook_RAW_Data!A304))</f>
        <v/>
      </c>
      <c r="C314" s="167" t="str">
        <f>IF(ISBLANK(DaqBook_RAW_Data!B304),"",DaqBook_RAW_Data!B304)</f>
        <v/>
      </c>
      <c r="D314" s="167" t="str">
        <f>IF(ISBLANK(DaqBook_RAW_Data!C304),"",DaqBook_RAW_Data!C304)</f>
        <v/>
      </c>
      <c r="E314" s="167" t="str">
        <f>IF(ISBLANK(DaqBook_RAW_Data!D304),"",DaqBook_RAW_Data!D304)</f>
        <v/>
      </c>
      <c r="F314" s="167" t="str">
        <f>IF(ISBLANK(DaqBook_RAW_Data!E304),"",DaqBook_RAW_Data!E304)</f>
        <v/>
      </c>
      <c r="G314" s="167" t="str">
        <f>IF(ISBLANK(DaqBook_RAW_Data!F304),"",DaqBook_RAW_Data!F304)</f>
        <v/>
      </c>
      <c r="H314" s="167" t="str">
        <f>IF(ISBLANK(DaqBook_RAW_Data!G304),"",DaqBook_RAW_Data!G304)</f>
        <v/>
      </c>
      <c r="I314" s="167" t="str">
        <f>IF(ISBLANK(DaqBook_RAW_Data!H304),"",DaqBook_RAW_Data!H304)</f>
        <v/>
      </c>
      <c r="J314" s="167" t="str">
        <f>IF(ISBLANK(DaqBook_RAW_Data!I304),"",DaqBook_RAW_Data!I304)</f>
        <v/>
      </c>
      <c r="K314" s="167" t="str">
        <f>IF(ISBLANK(DaqBook_RAW_Data!J304),"",DaqBook_RAW_Data!J304)</f>
        <v/>
      </c>
      <c r="L314" s="167" t="str">
        <f>IF(ISBLANK(DaqBook_RAW_Data!K304),"",DaqBook_RAW_Data!K304)</f>
        <v/>
      </c>
      <c r="M314" s="167" t="str">
        <f>IF(ISBLANK(DaqBook_RAW_Data!L304),"",DaqBook_RAW_Data!L304)</f>
        <v/>
      </c>
      <c r="N314" s="167" t="str">
        <f>IF(ISBLANK(DaqBook_RAW_Data!M304),"",DaqBook_RAW_Data!M304)</f>
        <v/>
      </c>
      <c r="O314" s="167" t="str">
        <f>IF(ISBLANK(DaqBook_RAW_Data!N304),"",DaqBook_RAW_Data!N304)</f>
        <v/>
      </c>
      <c r="P314" s="167" t="str">
        <f>IF(ISBLANK(DaqBook_RAW_Data!O304),"",DaqBook_RAW_Data!O304)</f>
        <v/>
      </c>
    </row>
    <row r="315" spans="1:16" x14ac:dyDescent="0.2">
      <c r="A315" s="58" t="e">
        <f t="shared" si="4"/>
        <v>#VALUE!</v>
      </c>
      <c r="B315" s="144" t="str">
        <f>IF(ISBLANK(DaqBook_RAW_Data!A305),"",TIMEVALUE(DaqBook_RAW_Data!A305))</f>
        <v/>
      </c>
      <c r="C315" s="167" t="str">
        <f>IF(ISBLANK(DaqBook_RAW_Data!B305),"",DaqBook_RAW_Data!B305)</f>
        <v/>
      </c>
      <c r="D315" s="167" t="str">
        <f>IF(ISBLANK(DaqBook_RAW_Data!C305),"",DaqBook_RAW_Data!C305)</f>
        <v/>
      </c>
      <c r="E315" s="167" t="str">
        <f>IF(ISBLANK(DaqBook_RAW_Data!D305),"",DaqBook_RAW_Data!D305)</f>
        <v/>
      </c>
      <c r="F315" s="167" t="str">
        <f>IF(ISBLANK(DaqBook_RAW_Data!E305),"",DaqBook_RAW_Data!E305)</f>
        <v/>
      </c>
      <c r="G315" s="167" t="str">
        <f>IF(ISBLANK(DaqBook_RAW_Data!F305),"",DaqBook_RAW_Data!F305)</f>
        <v/>
      </c>
      <c r="H315" s="167" t="str">
        <f>IF(ISBLANK(DaqBook_RAW_Data!G305),"",DaqBook_RAW_Data!G305)</f>
        <v/>
      </c>
      <c r="I315" s="167" t="str">
        <f>IF(ISBLANK(DaqBook_RAW_Data!H305),"",DaqBook_RAW_Data!H305)</f>
        <v/>
      </c>
      <c r="J315" s="167" t="str">
        <f>IF(ISBLANK(DaqBook_RAW_Data!I305),"",DaqBook_RAW_Data!I305)</f>
        <v/>
      </c>
      <c r="K315" s="167" t="str">
        <f>IF(ISBLANK(DaqBook_RAW_Data!J305),"",DaqBook_RAW_Data!J305)</f>
        <v/>
      </c>
      <c r="L315" s="167" t="str">
        <f>IF(ISBLANK(DaqBook_RAW_Data!K305),"",DaqBook_RAW_Data!K305)</f>
        <v/>
      </c>
      <c r="M315" s="167" t="str">
        <f>IF(ISBLANK(DaqBook_RAW_Data!L305),"",DaqBook_RAW_Data!L305)</f>
        <v/>
      </c>
      <c r="N315" s="167" t="str">
        <f>IF(ISBLANK(DaqBook_RAW_Data!M305),"",DaqBook_RAW_Data!M305)</f>
        <v/>
      </c>
      <c r="O315" s="167" t="str">
        <f>IF(ISBLANK(DaqBook_RAW_Data!N305),"",DaqBook_RAW_Data!N305)</f>
        <v/>
      </c>
      <c r="P315" s="167" t="str">
        <f>IF(ISBLANK(DaqBook_RAW_Data!O305),"",DaqBook_RAW_Data!O305)</f>
        <v/>
      </c>
    </row>
    <row r="316" spans="1:16" x14ac:dyDescent="0.2">
      <c r="A316" s="58" t="e">
        <f t="shared" si="4"/>
        <v>#VALUE!</v>
      </c>
      <c r="B316" s="144" t="str">
        <f>IF(ISBLANK(DaqBook_RAW_Data!A306),"",TIMEVALUE(DaqBook_RAW_Data!A306))</f>
        <v/>
      </c>
      <c r="C316" s="167" t="str">
        <f>IF(ISBLANK(DaqBook_RAW_Data!B306),"",DaqBook_RAW_Data!B306)</f>
        <v/>
      </c>
      <c r="D316" s="167" t="str">
        <f>IF(ISBLANK(DaqBook_RAW_Data!C306),"",DaqBook_RAW_Data!C306)</f>
        <v/>
      </c>
      <c r="E316" s="167" t="str">
        <f>IF(ISBLANK(DaqBook_RAW_Data!D306),"",DaqBook_RAW_Data!D306)</f>
        <v/>
      </c>
      <c r="F316" s="167" t="str">
        <f>IF(ISBLANK(DaqBook_RAW_Data!E306),"",DaqBook_RAW_Data!E306)</f>
        <v/>
      </c>
      <c r="G316" s="167" t="str">
        <f>IF(ISBLANK(DaqBook_RAW_Data!F306),"",DaqBook_RAW_Data!F306)</f>
        <v/>
      </c>
      <c r="H316" s="167" t="str">
        <f>IF(ISBLANK(DaqBook_RAW_Data!G306),"",DaqBook_RAW_Data!G306)</f>
        <v/>
      </c>
      <c r="I316" s="167" t="str">
        <f>IF(ISBLANK(DaqBook_RAW_Data!H306),"",DaqBook_RAW_Data!H306)</f>
        <v/>
      </c>
      <c r="J316" s="167" t="str">
        <f>IF(ISBLANK(DaqBook_RAW_Data!I306),"",DaqBook_RAW_Data!I306)</f>
        <v/>
      </c>
      <c r="K316" s="167" t="str">
        <f>IF(ISBLANK(DaqBook_RAW_Data!J306),"",DaqBook_RAW_Data!J306)</f>
        <v/>
      </c>
      <c r="L316" s="167" t="str">
        <f>IF(ISBLANK(DaqBook_RAW_Data!K306),"",DaqBook_RAW_Data!K306)</f>
        <v/>
      </c>
      <c r="M316" s="167" t="str">
        <f>IF(ISBLANK(DaqBook_RAW_Data!L306),"",DaqBook_RAW_Data!L306)</f>
        <v/>
      </c>
      <c r="N316" s="167" t="str">
        <f>IF(ISBLANK(DaqBook_RAW_Data!M306),"",DaqBook_RAW_Data!M306)</f>
        <v/>
      </c>
      <c r="O316" s="167" t="str">
        <f>IF(ISBLANK(DaqBook_RAW_Data!N306),"",DaqBook_RAW_Data!N306)</f>
        <v/>
      </c>
      <c r="P316" s="167" t="str">
        <f>IF(ISBLANK(DaqBook_RAW_Data!O306),"",DaqBook_RAW_Data!O306)</f>
        <v/>
      </c>
    </row>
    <row r="317" spans="1:16" x14ac:dyDescent="0.2">
      <c r="A317" s="58" t="e">
        <f t="shared" si="4"/>
        <v>#VALUE!</v>
      </c>
      <c r="B317" s="144" t="str">
        <f>IF(ISBLANK(DaqBook_RAW_Data!A307),"",TIMEVALUE(DaqBook_RAW_Data!A307))</f>
        <v/>
      </c>
      <c r="C317" s="167" t="str">
        <f>IF(ISBLANK(DaqBook_RAW_Data!B307),"",DaqBook_RAW_Data!B307)</f>
        <v/>
      </c>
      <c r="D317" s="167" t="str">
        <f>IF(ISBLANK(DaqBook_RAW_Data!C307),"",DaqBook_RAW_Data!C307)</f>
        <v/>
      </c>
      <c r="E317" s="167" t="str">
        <f>IF(ISBLANK(DaqBook_RAW_Data!D307),"",DaqBook_RAW_Data!D307)</f>
        <v/>
      </c>
      <c r="F317" s="167" t="str">
        <f>IF(ISBLANK(DaqBook_RAW_Data!E307),"",DaqBook_RAW_Data!E307)</f>
        <v/>
      </c>
      <c r="G317" s="167" t="str">
        <f>IF(ISBLANK(DaqBook_RAW_Data!F307),"",DaqBook_RAW_Data!F307)</f>
        <v/>
      </c>
      <c r="H317" s="167" t="str">
        <f>IF(ISBLANK(DaqBook_RAW_Data!G307),"",DaqBook_RAW_Data!G307)</f>
        <v/>
      </c>
      <c r="I317" s="167" t="str">
        <f>IF(ISBLANK(DaqBook_RAW_Data!H307),"",DaqBook_RAW_Data!H307)</f>
        <v/>
      </c>
      <c r="J317" s="167" t="str">
        <f>IF(ISBLANK(DaqBook_RAW_Data!I307),"",DaqBook_RAW_Data!I307)</f>
        <v/>
      </c>
      <c r="K317" s="167" t="str">
        <f>IF(ISBLANK(DaqBook_RAW_Data!J307),"",DaqBook_RAW_Data!J307)</f>
        <v/>
      </c>
      <c r="L317" s="167" t="str">
        <f>IF(ISBLANK(DaqBook_RAW_Data!K307),"",DaqBook_RAW_Data!K307)</f>
        <v/>
      </c>
      <c r="M317" s="167" t="str">
        <f>IF(ISBLANK(DaqBook_RAW_Data!L307),"",DaqBook_RAW_Data!L307)</f>
        <v/>
      </c>
      <c r="N317" s="167" t="str">
        <f>IF(ISBLANK(DaqBook_RAW_Data!M307),"",DaqBook_RAW_Data!M307)</f>
        <v/>
      </c>
      <c r="O317" s="167" t="str">
        <f>IF(ISBLANK(DaqBook_RAW_Data!N307),"",DaqBook_RAW_Data!N307)</f>
        <v/>
      </c>
      <c r="P317" s="167" t="str">
        <f>IF(ISBLANK(DaqBook_RAW_Data!O307),"",DaqBook_RAW_Data!O307)</f>
        <v/>
      </c>
    </row>
    <row r="318" spans="1:16" x14ac:dyDescent="0.2">
      <c r="A318" s="58" t="e">
        <f t="shared" si="4"/>
        <v>#VALUE!</v>
      </c>
      <c r="B318" s="144" t="str">
        <f>IF(ISBLANK(DaqBook_RAW_Data!A308),"",TIMEVALUE(DaqBook_RAW_Data!A308))</f>
        <v/>
      </c>
      <c r="C318" s="167" t="str">
        <f>IF(ISBLANK(DaqBook_RAW_Data!B308),"",DaqBook_RAW_Data!B308)</f>
        <v/>
      </c>
      <c r="D318" s="167" t="str">
        <f>IF(ISBLANK(DaqBook_RAW_Data!C308),"",DaqBook_RAW_Data!C308)</f>
        <v/>
      </c>
      <c r="E318" s="167" t="str">
        <f>IF(ISBLANK(DaqBook_RAW_Data!D308),"",DaqBook_RAW_Data!D308)</f>
        <v/>
      </c>
      <c r="F318" s="167" t="str">
        <f>IF(ISBLANK(DaqBook_RAW_Data!E308),"",DaqBook_RAW_Data!E308)</f>
        <v/>
      </c>
      <c r="G318" s="167" t="str">
        <f>IF(ISBLANK(DaqBook_RAW_Data!F308),"",DaqBook_RAW_Data!F308)</f>
        <v/>
      </c>
      <c r="H318" s="167" t="str">
        <f>IF(ISBLANK(DaqBook_RAW_Data!G308),"",DaqBook_RAW_Data!G308)</f>
        <v/>
      </c>
      <c r="I318" s="167" t="str">
        <f>IF(ISBLANK(DaqBook_RAW_Data!H308),"",DaqBook_RAW_Data!H308)</f>
        <v/>
      </c>
      <c r="J318" s="167" t="str">
        <f>IF(ISBLANK(DaqBook_RAW_Data!I308),"",DaqBook_RAW_Data!I308)</f>
        <v/>
      </c>
      <c r="K318" s="167" t="str">
        <f>IF(ISBLANK(DaqBook_RAW_Data!J308),"",DaqBook_RAW_Data!J308)</f>
        <v/>
      </c>
      <c r="L318" s="167" t="str">
        <f>IF(ISBLANK(DaqBook_RAW_Data!K308),"",DaqBook_RAW_Data!K308)</f>
        <v/>
      </c>
      <c r="M318" s="167" t="str">
        <f>IF(ISBLANK(DaqBook_RAW_Data!L308),"",DaqBook_RAW_Data!L308)</f>
        <v/>
      </c>
      <c r="N318" s="167" t="str">
        <f>IF(ISBLANK(DaqBook_RAW_Data!M308),"",DaqBook_RAW_Data!M308)</f>
        <v/>
      </c>
      <c r="O318" s="167" t="str">
        <f>IF(ISBLANK(DaqBook_RAW_Data!N308),"",DaqBook_RAW_Data!N308)</f>
        <v/>
      </c>
      <c r="P318" s="167" t="str">
        <f>IF(ISBLANK(DaqBook_RAW_Data!O308),"",DaqBook_RAW_Data!O308)</f>
        <v/>
      </c>
    </row>
    <row r="319" spans="1:16" x14ac:dyDescent="0.2">
      <c r="A319" s="58" t="e">
        <f t="shared" si="4"/>
        <v>#VALUE!</v>
      </c>
      <c r="B319" s="144" t="str">
        <f>IF(ISBLANK(DaqBook_RAW_Data!A309),"",TIMEVALUE(DaqBook_RAW_Data!A309))</f>
        <v/>
      </c>
      <c r="C319" s="167" t="str">
        <f>IF(ISBLANK(DaqBook_RAW_Data!B309),"",DaqBook_RAW_Data!B309)</f>
        <v/>
      </c>
      <c r="D319" s="167" t="str">
        <f>IF(ISBLANK(DaqBook_RAW_Data!C309),"",DaqBook_RAW_Data!C309)</f>
        <v/>
      </c>
      <c r="E319" s="167" t="str">
        <f>IF(ISBLANK(DaqBook_RAW_Data!D309),"",DaqBook_RAW_Data!D309)</f>
        <v/>
      </c>
      <c r="F319" s="167" t="str">
        <f>IF(ISBLANK(DaqBook_RAW_Data!E309),"",DaqBook_RAW_Data!E309)</f>
        <v/>
      </c>
      <c r="G319" s="167" t="str">
        <f>IF(ISBLANK(DaqBook_RAW_Data!F309),"",DaqBook_RAW_Data!F309)</f>
        <v/>
      </c>
      <c r="H319" s="167" t="str">
        <f>IF(ISBLANK(DaqBook_RAW_Data!G309),"",DaqBook_RAW_Data!G309)</f>
        <v/>
      </c>
      <c r="I319" s="167" t="str">
        <f>IF(ISBLANK(DaqBook_RAW_Data!H309),"",DaqBook_RAW_Data!H309)</f>
        <v/>
      </c>
      <c r="J319" s="167" t="str">
        <f>IF(ISBLANK(DaqBook_RAW_Data!I309),"",DaqBook_RAW_Data!I309)</f>
        <v/>
      </c>
      <c r="K319" s="167" t="str">
        <f>IF(ISBLANK(DaqBook_RAW_Data!J309),"",DaqBook_RAW_Data!J309)</f>
        <v/>
      </c>
      <c r="L319" s="167" t="str">
        <f>IF(ISBLANK(DaqBook_RAW_Data!K309),"",DaqBook_RAW_Data!K309)</f>
        <v/>
      </c>
      <c r="M319" s="167" t="str">
        <f>IF(ISBLANK(DaqBook_RAW_Data!L309),"",DaqBook_RAW_Data!L309)</f>
        <v/>
      </c>
      <c r="N319" s="167" t="str">
        <f>IF(ISBLANK(DaqBook_RAW_Data!M309),"",DaqBook_RAW_Data!M309)</f>
        <v/>
      </c>
      <c r="O319" s="167" t="str">
        <f>IF(ISBLANK(DaqBook_RAW_Data!N309),"",DaqBook_RAW_Data!N309)</f>
        <v/>
      </c>
      <c r="P319" s="167" t="str">
        <f>IF(ISBLANK(DaqBook_RAW_Data!O309),"",DaqBook_RAW_Data!O309)</f>
        <v/>
      </c>
    </row>
    <row r="320" spans="1:16" x14ac:dyDescent="0.2">
      <c r="A320" s="58" t="e">
        <f t="shared" si="4"/>
        <v>#VALUE!</v>
      </c>
      <c r="B320" s="144" t="str">
        <f>IF(ISBLANK(DaqBook_RAW_Data!A310),"",TIMEVALUE(DaqBook_RAW_Data!A310))</f>
        <v/>
      </c>
      <c r="C320" s="167" t="str">
        <f>IF(ISBLANK(DaqBook_RAW_Data!B310),"",DaqBook_RAW_Data!B310)</f>
        <v/>
      </c>
      <c r="D320" s="167" t="str">
        <f>IF(ISBLANK(DaqBook_RAW_Data!C310),"",DaqBook_RAW_Data!C310)</f>
        <v/>
      </c>
      <c r="E320" s="167" t="str">
        <f>IF(ISBLANK(DaqBook_RAW_Data!D310),"",DaqBook_RAW_Data!D310)</f>
        <v/>
      </c>
      <c r="F320" s="167" t="str">
        <f>IF(ISBLANK(DaqBook_RAW_Data!E310),"",DaqBook_RAW_Data!E310)</f>
        <v/>
      </c>
      <c r="G320" s="167" t="str">
        <f>IF(ISBLANK(DaqBook_RAW_Data!F310),"",DaqBook_RAW_Data!F310)</f>
        <v/>
      </c>
      <c r="H320" s="167" t="str">
        <f>IF(ISBLANK(DaqBook_RAW_Data!G310),"",DaqBook_RAW_Data!G310)</f>
        <v/>
      </c>
      <c r="I320" s="167" t="str">
        <f>IF(ISBLANK(DaqBook_RAW_Data!H310),"",DaqBook_RAW_Data!H310)</f>
        <v/>
      </c>
      <c r="J320" s="167" t="str">
        <f>IF(ISBLANK(DaqBook_RAW_Data!I310),"",DaqBook_RAW_Data!I310)</f>
        <v/>
      </c>
      <c r="K320" s="167" t="str">
        <f>IF(ISBLANK(DaqBook_RAW_Data!J310),"",DaqBook_RAW_Data!J310)</f>
        <v/>
      </c>
      <c r="L320" s="167" t="str">
        <f>IF(ISBLANK(DaqBook_RAW_Data!K310),"",DaqBook_RAW_Data!K310)</f>
        <v/>
      </c>
      <c r="M320" s="167" t="str">
        <f>IF(ISBLANK(DaqBook_RAW_Data!L310),"",DaqBook_RAW_Data!L310)</f>
        <v/>
      </c>
      <c r="N320" s="167" t="str">
        <f>IF(ISBLANK(DaqBook_RAW_Data!M310),"",DaqBook_RAW_Data!M310)</f>
        <v/>
      </c>
      <c r="O320" s="167" t="str">
        <f>IF(ISBLANK(DaqBook_RAW_Data!N310),"",DaqBook_RAW_Data!N310)</f>
        <v/>
      </c>
      <c r="P320" s="167" t="str">
        <f>IF(ISBLANK(DaqBook_RAW_Data!O310),"",DaqBook_RAW_Data!O310)</f>
        <v/>
      </c>
    </row>
    <row r="321" spans="1:16" x14ac:dyDescent="0.2">
      <c r="A321" s="58" t="e">
        <f t="shared" si="4"/>
        <v>#VALUE!</v>
      </c>
      <c r="B321" s="144" t="str">
        <f>IF(ISBLANK(DaqBook_RAW_Data!A311),"",TIMEVALUE(DaqBook_RAW_Data!A311))</f>
        <v/>
      </c>
      <c r="C321" s="167" t="str">
        <f>IF(ISBLANK(DaqBook_RAW_Data!B311),"",DaqBook_RAW_Data!B311)</f>
        <v/>
      </c>
      <c r="D321" s="167" t="str">
        <f>IF(ISBLANK(DaqBook_RAW_Data!C311),"",DaqBook_RAW_Data!C311)</f>
        <v/>
      </c>
      <c r="E321" s="167" t="str">
        <f>IF(ISBLANK(DaqBook_RAW_Data!D311),"",DaqBook_RAW_Data!D311)</f>
        <v/>
      </c>
      <c r="F321" s="167" t="str">
        <f>IF(ISBLANK(DaqBook_RAW_Data!E311),"",DaqBook_RAW_Data!E311)</f>
        <v/>
      </c>
      <c r="G321" s="167" t="str">
        <f>IF(ISBLANK(DaqBook_RAW_Data!F311),"",DaqBook_RAW_Data!F311)</f>
        <v/>
      </c>
      <c r="H321" s="167" t="str">
        <f>IF(ISBLANK(DaqBook_RAW_Data!G311),"",DaqBook_RAW_Data!G311)</f>
        <v/>
      </c>
      <c r="I321" s="167" t="str">
        <f>IF(ISBLANK(DaqBook_RAW_Data!H311),"",DaqBook_RAW_Data!H311)</f>
        <v/>
      </c>
      <c r="J321" s="167" t="str">
        <f>IF(ISBLANK(DaqBook_RAW_Data!I311),"",DaqBook_RAW_Data!I311)</f>
        <v/>
      </c>
      <c r="K321" s="167" t="str">
        <f>IF(ISBLANK(DaqBook_RAW_Data!J311),"",DaqBook_RAW_Data!J311)</f>
        <v/>
      </c>
      <c r="L321" s="167" t="str">
        <f>IF(ISBLANK(DaqBook_RAW_Data!K311),"",DaqBook_RAW_Data!K311)</f>
        <v/>
      </c>
      <c r="M321" s="167" t="str">
        <f>IF(ISBLANK(DaqBook_RAW_Data!L311),"",DaqBook_RAW_Data!L311)</f>
        <v/>
      </c>
      <c r="N321" s="167" t="str">
        <f>IF(ISBLANK(DaqBook_RAW_Data!M311),"",DaqBook_RAW_Data!M311)</f>
        <v/>
      </c>
      <c r="O321" s="167" t="str">
        <f>IF(ISBLANK(DaqBook_RAW_Data!N311),"",DaqBook_RAW_Data!N311)</f>
        <v/>
      </c>
      <c r="P321" s="167" t="str">
        <f>IF(ISBLANK(DaqBook_RAW_Data!O311),"",DaqBook_RAW_Data!O311)</f>
        <v/>
      </c>
    </row>
    <row r="322" spans="1:16" x14ac:dyDescent="0.2">
      <c r="A322" s="58" t="e">
        <f t="shared" si="4"/>
        <v>#VALUE!</v>
      </c>
      <c r="B322" s="144" t="str">
        <f>IF(ISBLANK(DaqBook_RAW_Data!A312),"",TIMEVALUE(DaqBook_RAW_Data!A312))</f>
        <v/>
      </c>
      <c r="C322" s="167" t="str">
        <f>IF(ISBLANK(DaqBook_RAW_Data!B312),"",DaqBook_RAW_Data!B312)</f>
        <v/>
      </c>
      <c r="D322" s="167" t="str">
        <f>IF(ISBLANK(DaqBook_RAW_Data!C312),"",DaqBook_RAW_Data!C312)</f>
        <v/>
      </c>
      <c r="E322" s="167" t="str">
        <f>IF(ISBLANK(DaqBook_RAW_Data!D312),"",DaqBook_RAW_Data!D312)</f>
        <v/>
      </c>
      <c r="F322" s="167" t="str">
        <f>IF(ISBLANK(DaqBook_RAW_Data!E312),"",DaqBook_RAW_Data!E312)</f>
        <v/>
      </c>
      <c r="G322" s="167" t="str">
        <f>IF(ISBLANK(DaqBook_RAW_Data!F312),"",DaqBook_RAW_Data!F312)</f>
        <v/>
      </c>
      <c r="H322" s="167" t="str">
        <f>IF(ISBLANK(DaqBook_RAW_Data!G312),"",DaqBook_RAW_Data!G312)</f>
        <v/>
      </c>
      <c r="I322" s="167" t="str">
        <f>IF(ISBLANK(DaqBook_RAW_Data!H312),"",DaqBook_RAW_Data!H312)</f>
        <v/>
      </c>
      <c r="J322" s="167" t="str">
        <f>IF(ISBLANK(DaqBook_RAW_Data!I312),"",DaqBook_RAW_Data!I312)</f>
        <v/>
      </c>
      <c r="K322" s="167" t="str">
        <f>IF(ISBLANK(DaqBook_RAW_Data!J312),"",DaqBook_RAW_Data!J312)</f>
        <v/>
      </c>
      <c r="L322" s="167" t="str">
        <f>IF(ISBLANK(DaqBook_RAW_Data!K312),"",DaqBook_RAW_Data!K312)</f>
        <v/>
      </c>
      <c r="M322" s="167" t="str">
        <f>IF(ISBLANK(DaqBook_RAW_Data!L312),"",DaqBook_RAW_Data!L312)</f>
        <v/>
      </c>
      <c r="N322" s="167" t="str">
        <f>IF(ISBLANK(DaqBook_RAW_Data!M312),"",DaqBook_RAW_Data!M312)</f>
        <v/>
      </c>
      <c r="O322" s="167" t="str">
        <f>IF(ISBLANK(DaqBook_RAW_Data!N312),"",DaqBook_RAW_Data!N312)</f>
        <v/>
      </c>
      <c r="P322" s="167" t="str">
        <f>IF(ISBLANK(DaqBook_RAW_Data!O312),"",DaqBook_RAW_Data!O312)</f>
        <v/>
      </c>
    </row>
    <row r="323" spans="1:16" x14ac:dyDescent="0.2">
      <c r="A323" s="58" t="e">
        <f t="shared" si="4"/>
        <v>#VALUE!</v>
      </c>
      <c r="B323" s="144" t="str">
        <f>IF(ISBLANK(DaqBook_RAW_Data!A313),"",TIMEVALUE(DaqBook_RAW_Data!A313))</f>
        <v/>
      </c>
      <c r="C323" s="167" t="str">
        <f>IF(ISBLANK(DaqBook_RAW_Data!B313),"",DaqBook_RAW_Data!B313)</f>
        <v/>
      </c>
      <c r="D323" s="167" t="str">
        <f>IF(ISBLANK(DaqBook_RAW_Data!C313),"",DaqBook_RAW_Data!C313)</f>
        <v/>
      </c>
      <c r="E323" s="167" t="str">
        <f>IF(ISBLANK(DaqBook_RAW_Data!D313),"",DaqBook_RAW_Data!D313)</f>
        <v/>
      </c>
      <c r="F323" s="167" t="str">
        <f>IF(ISBLANK(DaqBook_RAW_Data!E313),"",DaqBook_RAW_Data!E313)</f>
        <v/>
      </c>
      <c r="G323" s="167" t="str">
        <f>IF(ISBLANK(DaqBook_RAW_Data!F313),"",DaqBook_RAW_Data!F313)</f>
        <v/>
      </c>
      <c r="H323" s="167" t="str">
        <f>IF(ISBLANK(DaqBook_RAW_Data!G313),"",DaqBook_RAW_Data!G313)</f>
        <v/>
      </c>
      <c r="I323" s="167" t="str">
        <f>IF(ISBLANK(DaqBook_RAW_Data!H313),"",DaqBook_RAW_Data!H313)</f>
        <v/>
      </c>
      <c r="J323" s="167" t="str">
        <f>IF(ISBLANK(DaqBook_RAW_Data!I313),"",DaqBook_RAW_Data!I313)</f>
        <v/>
      </c>
      <c r="K323" s="167" t="str">
        <f>IF(ISBLANK(DaqBook_RAW_Data!J313),"",DaqBook_RAW_Data!J313)</f>
        <v/>
      </c>
      <c r="L323" s="167" t="str">
        <f>IF(ISBLANK(DaqBook_RAW_Data!K313),"",DaqBook_RAW_Data!K313)</f>
        <v/>
      </c>
      <c r="M323" s="167" t="str">
        <f>IF(ISBLANK(DaqBook_RAW_Data!L313),"",DaqBook_RAW_Data!L313)</f>
        <v/>
      </c>
      <c r="N323" s="167" t="str">
        <f>IF(ISBLANK(DaqBook_RAW_Data!M313),"",DaqBook_RAW_Data!M313)</f>
        <v/>
      </c>
      <c r="O323" s="167" t="str">
        <f>IF(ISBLANK(DaqBook_RAW_Data!N313),"",DaqBook_RAW_Data!N313)</f>
        <v/>
      </c>
      <c r="P323" s="167" t="str">
        <f>IF(ISBLANK(DaqBook_RAW_Data!O313),"",DaqBook_RAW_Data!O313)</f>
        <v/>
      </c>
    </row>
    <row r="324" spans="1:16" x14ac:dyDescent="0.2">
      <c r="A324" s="58" t="e">
        <f t="shared" si="4"/>
        <v>#VALUE!</v>
      </c>
      <c r="B324" s="144" t="str">
        <f>IF(ISBLANK(DaqBook_RAW_Data!A314),"",TIMEVALUE(DaqBook_RAW_Data!A314))</f>
        <v/>
      </c>
      <c r="C324" s="167" t="str">
        <f>IF(ISBLANK(DaqBook_RAW_Data!B314),"",DaqBook_RAW_Data!B314)</f>
        <v/>
      </c>
      <c r="D324" s="167" t="str">
        <f>IF(ISBLANK(DaqBook_RAW_Data!C314),"",DaqBook_RAW_Data!C314)</f>
        <v/>
      </c>
      <c r="E324" s="167" t="str">
        <f>IF(ISBLANK(DaqBook_RAW_Data!D314),"",DaqBook_RAW_Data!D314)</f>
        <v/>
      </c>
      <c r="F324" s="167" t="str">
        <f>IF(ISBLANK(DaqBook_RAW_Data!E314),"",DaqBook_RAW_Data!E314)</f>
        <v/>
      </c>
      <c r="G324" s="167" t="str">
        <f>IF(ISBLANK(DaqBook_RAW_Data!F314),"",DaqBook_RAW_Data!F314)</f>
        <v/>
      </c>
      <c r="H324" s="167" t="str">
        <f>IF(ISBLANK(DaqBook_RAW_Data!G314),"",DaqBook_RAW_Data!G314)</f>
        <v/>
      </c>
      <c r="I324" s="167" t="str">
        <f>IF(ISBLANK(DaqBook_RAW_Data!H314),"",DaqBook_RAW_Data!H314)</f>
        <v/>
      </c>
      <c r="J324" s="167" t="str">
        <f>IF(ISBLANK(DaqBook_RAW_Data!I314),"",DaqBook_RAW_Data!I314)</f>
        <v/>
      </c>
      <c r="K324" s="167" t="str">
        <f>IF(ISBLANK(DaqBook_RAW_Data!J314),"",DaqBook_RAW_Data!J314)</f>
        <v/>
      </c>
      <c r="L324" s="167" t="str">
        <f>IF(ISBLANK(DaqBook_RAW_Data!K314),"",DaqBook_RAW_Data!K314)</f>
        <v/>
      </c>
      <c r="M324" s="167" t="str">
        <f>IF(ISBLANK(DaqBook_RAW_Data!L314),"",DaqBook_RAW_Data!L314)</f>
        <v/>
      </c>
      <c r="N324" s="167" t="str">
        <f>IF(ISBLANK(DaqBook_RAW_Data!M314),"",DaqBook_RAW_Data!M314)</f>
        <v/>
      </c>
      <c r="O324" s="167" t="str">
        <f>IF(ISBLANK(DaqBook_RAW_Data!N314),"",DaqBook_RAW_Data!N314)</f>
        <v/>
      </c>
      <c r="P324" s="167" t="str">
        <f>IF(ISBLANK(DaqBook_RAW_Data!O314),"",DaqBook_RAW_Data!O314)</f>
        <v/>
      </c>
    </row>
    <row r="325" spans="1:16" x14ac:dyDescent="0.2">
      <c r="A325" s="58" t="e">
        <f t="shared" si="4"/>
        <v>#VALUE!</v>
      </c>
      <c r="B325" s="144" t="str">
        <f>IF(ISBLANK(DaqBook_RAW_Data!A315),"",TIMEVALUE(DaqBook_RAW_Data!A315))</f>
        <v/>
      </c>
      <c r="C325" s="167" t="str">
        <f>IF(ISBLANK(DaqBook_RAW_Data!B315),"",DaqBook_RAW_Data!B315)</f>
        <v/>
      </c>
      <c r="D325" s="167" t="str">
        <f>IF(ISBLANK(DaqBook_RAW_Data!C315),"",DaqBook_RAW_Data!C315)</f>
        <v/>
      </c>
      <c r="E325" s="167" t="str">
        <f>IF(ISBLANK(DaqBook_RAW_Data!D315),"",DaqBook_RAW_Data!D315)</f>
        <v/>
      </c>
      <c r="F325" s="167" t="str">
        <f>IF(ISBLANK(DaqBook_RAW_Data!E315),"",DaqBook_RAW_Data!E315)</f>
        <v/>
      </c>
      <c r="G325" s="167" t="str">
        <f>IF(ISBLANK(DaqBook_RAW_Data!F315),"",DaqBook_RAW_Data!F315)</f>
        <v/>
      </c>
      <c r="H325" s="167" t="str">
        <f>IF(ISBLANK(DaqBook_RAW_Data!G315),"",DaqBook_RAW_Data!G315)</f>
        <v/>
      </c>
      <c r="I325" s="167" t="str">
        <f>IF(ISBLANK(DaqBook_RAW_Data!H315),"",DaqBook_RAW_Data!H315)</f>
        <v/>
      </c>
      <c r="J325" s="167" t="str">
        <f>IF(ISBLANK(DaqBook_RAW_Data!I315),"",DaqBook_RAW_Data!I315)</f>
        <v/>
      </c>
      <c r="K325" s="167" t="str">
        <f>IF(ISBLANK(DaqBook_RAW_Data!J315),"",DaqBook_RAW_Data!J315)</f>
        <v/>
      </c>
      <c r="L325" s="167" t="str">
        <f>IF(ISBLANK(DaqBook_RAW_Data!K315),"",DaqBook_RAW_Data!K315)</f>
        <v/>
      </c>
      <c r="M325" s="167" t="str">
        <f>IF(ISBLANK(DaqBook_RAW_Data!L315),"",DaqBook_RAW_Data!L315)</f>
        <v/>
      </c>
      <c r="N325" s="167" t="str">
        <f>IF(ISBLANK(DaqBook_RAW_Data!M315),"",DaqBook_RAW_Data!M315)</f>
        <v/>
      </c>
      <c r="O325" s="167" t="str">
        <f>IF(ISBLANK(DaqBook_RAW_Data!N315),"",DaqBook_RAW_Data!N315)</f>
        <v/>
      </c>
      <c r="P325" s="167" t="str">
        <f>IF(ISBLANK(DaqBook_RAW_Data!O315),"",DaqBook_RAW_Data!O315)</f>
        <v/>
      </c>
    </row>
    <row r="326" spans="1:16" x14ac:dyDescent="0.2">
      <c r="A326" s="58" t="e">
        <f t="shared" si="4"/>
        <v>#VALUE!</v>
      </c>
      <c r="B326" s="144" t="str">
        <f>IF(ISBLANK(DaqBook_RAW_Data!A316),"",TIMEVALUE(DaqBook_RAW_Data!A316))</f>
        <v/>
      </c>
      <c r="C326" s="167" t="str">
        <f>IF(ISBLANK(DaqBook_RAW_Data!B316),"",DaqBook_RAW_Data!B316)</f>
        <v/>
      </c>
      <c r="D326" s="167" t="str">
        <f>IF(ISBLANK(DaqBook_RAW_Data!C316),"",DaqBook_RAW_Data!C316)</f>
        <v/>
      </c>
      <c r="E326" s="167" t="str">
        <f>IF(ISBLANK(DaqBook_RAW_Data!D316),"",DaqBook_RAW_Data!D316)</f>
        <v/>
      </c>
      <c r="F326" s="167" t="str">
        <f>IF(ISBLANK(DaqBook_RAW_Data!E316),"",DaqBook_RAW_Data!E316)</f>
        <v/>
      </c>
      <c r="G326" s="167" t="str">
        <f>IF(ISBLANK(DaqBook_RAW_Data!F316),"",DaqBook_RAW_Data!F316)</f>
        <v/>
      </c>
      <c r="H326" s="167" t="str">
        <f>IF(ISBLANK(DaqBook_RAW_Data!G316),"",DaqBook_RAW_Data!G316)</f>
        <v/>
      </c>
      <c r="I326" s="167" t="str">
        <f>IF(ISBLANK(DaqBook_RAW_Data!H316),"",DaqBook_RAW_Data!H316)</f>
        <v/>
      </c>
      <c r="J326" s="167" t="str">
        <f>IF(ISBLANK(DaqBook_RAW_Data!I316),"",DaqBook_RAW_Data!I316)</f>
        <v/>
      </c>
      <c r="K326" s="167" t="str">
        <f>IF(ISBLANK(DaqBook_RAW_Data!J316),"",DaqBook_RAW_Data!J316)</f>
        <v/>
      </c>
      <c r="L326" s="167" t="str">
        <f>IF(ISBLANK(DaqBook_RAW_Data!K316),"",DaqBook_RAW_Data!K316)</f>
        <v/>
      </c>
      <c r="M326" s="167" t="str">
        <f>IF(ISBLANK(DaqBook_RAW_Data!L316),"",DaqBook_RAW_Data!L316)</f>
        <v/>
      </c>
      <c r="N326" s="167" t="str">
        <f>IF(ISBLANK(DaqBook_RAW_Data!M316),"",DaqBook_RAW_Data!M316)</f>
        <v/>
      </c>
      <c r="O326" s="167" t="str">
        <f>IF(ISBLANK(DaqBook_RAW_Data!N316),"",DaqBook_RAW_Data!N316)</f>
        <v/>
      </c>
      <c r="P326" s="167" t="str">
        <f>IF(ISBLANK(DaqBook_RAW_Data!O316),"",DaqBook_RAW_Data!O316)</f>
        <v/>
      </c>
    </row>
    <row r="327" spans="1:16" x14ac:dyDescent="0.2">
      <c r="A327" s="58" t="e">
        <f t="shared" si="4"/>
        <v>#VALUE!</v>
      </c>
      <c r="B327" s="144" t="str">
        <f>IF(ISBLANK(DaqBook_RAW_Data!A317),"",TIMEVALUE(DaqBook_RAW_Data!A317))</f>
        <v/>
      </c>
      <c r="C327" s="167" t="str">
        <f>IF(ISBLANK(DaqBook_RAW_Data!B317),"",DaqBook_RAW_Data!B317)</f>
        <v/>
      </c>
      <c r="D327" s="167" t="str">
        <f>IF(ISBLANK(DaqBook_RAW_Data!C317),"",DaqBook_RAW_Data!C317)</f>
        <v/>
      </c>
      <c r="E327" s="167" t="str">
        <f>IF(ISBLANK(DaqBook_RAW_Data!D317),"",DaqBook_RAW_Data!D317)</f>
        <v/>
      </c>
      <c r="F327" s="167" t="str">
        <f>IF(ISBLANK(DaqBook_RAW_Data!E317),"",DaqBook_RAW_Data!E317)</f>
        <v/>
      </c>
      <c r="G327" s="167" t="str">
        <f>IF(ISBLANK(DaqBook_RAW_Data!F317),"",DaqBook_RAW_Data!F317)</f>
        <v/>
      </c>
      <c r="H327" s="167" t="str">
        <f>IF(ISBLANK(DaqBook_RAW_Data!G317),"",DaqBook_RAW_Data!G317)</f>
        <v/>
      </c>
      <c r="I327" s="167" t="str">
        <f>IF(ISBLANK(DaqBook_RAW_Data!H317),"",DaqBook_RAW_Data!H317)</f>
        <v/>
      </c>
      <c r="J327" s="167" t="str">
        <f>IF(ISBLANK(DaqBook_RAW_Data!I317),"",DaqBook_RAW_Data!I317)</f>
        <v/>
      </c>
      <c r="K327" s="167" t="str">
        <f>IF(ISBLANK(DaqBook_RAW_Data!J317),"",DaqBook_RAW_Data!J317)</f>
        <v/>
      </c>
      <c r="L327" s="167" t="str">
        <f>IF(ISBLANK(DaqBook_RAW_Data!K317),"",DaqBook_RAW_Data!K317)</f>
        <v/>
      </c>
      <c r="M327" s="167" t="str">
        <f>IF(ISBLANK(DaqBook_RAW_Data!L317),"",DaqBook_RAW_Data!L317)</f>
        <v/>
      </c>
      <c r="N327" s="167" t="str">
        <f>IF(ISBLANK(DaqBook_RAW_Data!M317),"",DaqBook_RAW_Data!M317)</f>
        <v/>
      </c>
      <c r="O327" s="167" t="str">
        <f>IF(ISBLANK(DaqBook_RAW_Data!N317),"",DaqBook_RAW_Data!N317)</f>
        <v/>
      </c>
      <c r="P327" s="167" t="str">
        <f>IF(ISBLANK(DaqBook_RAW_Data!O317),"",DaqBook_RAW_Data!O317)</f>
        <v/>
      </c>
    </row>
    <row r="328" spans="1:16" x14ac:dyDescent="0.2">
      <c r="A328" s="58" t="e">
        <f t="shared" si="4"/>
        <v>#VALUE!</v>
      </c>
      <c r="B328" s="144" t="str">
        <f>IF(ISBLANK(DaqBook_RAW_Data!A318),"",TIMEVALUE(DaqBook_RAW_Data!A318))</f>
        <v/>
      </c>
      <c r="C328" s="167" t="str">
        <f>IF(ISBLANK(DaqBook_RAW_Data!B318),"",DaqBook_RAW_Data!B318)</f>
        <v/>
      </c>
      <c r="D328" s="167" t="str">
        <f>IF(ISBLANK(DaqBook_RAW_Data!C318),"",DaqBook_RAW_Data!C318)</f>
        <v/>
      </c>
      <c r="E328" s="167" t="str">
        <f>IF(ISBLANK(DaqBook_RAW_Data!D318),"",DaqBook_RAW_Data!D318)</f>
        <v/>
      </c>
      <c r="F328" s="167" t="str">
        <f>IF(ISBLANK(DaqBook_RAW_Data!E318),"",DaqBook_RAW_Data!E318)</f>
        <v/>
      </c>
      <c r="G328" s="167" t="str">
        <f>IF(ISBLANK(DaqBook_RAW_Data!F318),"",DaqBook_RAW_Data!F318)</f>
        <v/>
      </c>
      <c r="H328" s="167" t="str">
        <f>IF(ISBLANK(DaqBook_RAW_Data!G318),"",DaqBook_RAW_Data!G318)</f>
        <v/>
      </c>
      <c r="I328" s="167" t="str">
        <f>IF(ISBLANK(DaqBook_RAW_Data!H318),"",DaqBook_RAW_Data!H318)</f>
        <v/>
      </c>
      <c r="J328" s="167" t="str">
        <f>IF(ISBLANK(DaqBook_RAW_Data!I318),"",DaqBook_RAW_Data!I318)</f>
        <v/>
      </c>
      <c r="K328" s="167" t="str">
        <f>IF(ISBLANK(DaqBook_RAW_Data!J318),"",DaqBook_RAW_Data!J318)</f>
        <v/>
      </c>
      <c r="L328" s="167" t="str">
        <f>IF(ISBLANK(DaqBook_RAW_Data!K318),"",DaqBook_RAW_Data!K318)</f>
        <v/>
      </c>
      <c r="M328" s="167" t="str">
        <f>IF(ISBLANK(DaqBook_RAW_Data!L318),"",DaqBook_RAW_Data!L318)</f>
        <v/>
      </c>
      <c r="N328" s="167" t="str">
        <f>IF(ISBLANK(DaqBook_RAW_Data!M318),"",DaqBook_RAW_Data!M318)</f>
        <v/>
      </c>
      <c r="O328" s="167" t="str">
        <f>IF(ISBLANK(DaqBook_RAW_Data!N318),"",DaqBook_RAW_Data!N318)</f>
        <v/>
      </c>
      <c r="P328" s="167" t="str">
        <f>IF(ISBLANK(DaqBook_RAW_Data!O318),"",DaqBook_RAW_Data!O318)</f>
        <v/>
      </c>
    </row>
    <row r="329" spans="1:16" x14ac:dyDescent="0.2">
      <c r="A329" s="58" t="e">
        <f t="shared" si="4"/>
        <v>#VALUE!</v>
      </c>
      <c r="B329" s="144" t="str">
        <f>IF(ISBLANK(DaqBook_RAW_Data!A319),"",TIMEVALUE(DaqBook_RAW_Data!A319))</f>
        <v/>
      </c>
      <c r="C329" s="167" t="str">
        <f>IF(ISBLANK(DaqBook_RAW_Data!B319),"",DaqBook_RAW_Data!B319)</f>
        <v/>
      </c>
      <c r="D329" s="167" t="str">
        <f>IF(ISBLANK(DaqBook_RAW_Data!C319),"",DaqBook_RAW_Data!C319)</f>
        <v/>
      </c>
      <c r="E329" s="167" t="str">
        <f>IF(ISBLANK(DaqBook_RAW_Data!D319),"",DaqBook_RAW_Data!D319)</f>
        <v/>
      </c>
      <c r="F329" s="167" t="str">
        <f>IF(ISBLANK(DaqBook_RAW_Data!E319),"",DaqBook_RAW_Data!E319)</f>
        <v/>
      </c>
      <c r="G329" s="167" t="str">
        <f>IF(ISBLANK(DaqBook_RAW_Data!F319),"",DaqBook_RAW_Data!F319)</f>
        <v/>
      </c>
      <c r="H329" s="167" t="str">
        <f>IF(ISBLANK(DaqBook_RAW_Data!G319),"",DaqBook_RAW_Data!G319)</f>
        <v/>
      </c>
      <c r="I329" s="167" t="str">
        <f>IF(ISBLANK(DaqBook_RAW_Data!H319),"",DaqBook_RAW_Data!H319)</f>
        <v/>
      </c>
      <c r="J329" s="167" t="str">
        <f>IF(ISBLANK(DaqBook_RAW_Data!I319),"",DaqBook_RAW_Data!I319)</f>
        <v/>
      </c>
      <c r="K329" s="167" t="str">
        <f>IF(ISBLANK(DaqBook_RAW_Data!J319),"",DaqBook_RAW_Data!J319)</f>
        <v/>
      </c>
      <c r="L329" s="167" t="str">
        <f>IF(ISBLANK(DaqBook_RAW_Data!K319),"",DaqBook_RAW_Data!K319)</f>
        <v/>
      </c>
      <c r="M329" s="167" t="str">
        <f>IF(ISBLANK(DaqBook_RAW_Data!L319),"",DaqBook_RAW_Data!L319)</f>
        <v/>
      </c>
      <c r="N329" s="167" t="str">
        <f>IF(ISBLANK(DaqBook_RAW_Data!M319),"",DaqBook_RAW_Data!M319)</f>
        <v/>
      </c>
      <c r="O329" s="167" t="str">
        <f>IF(ISBLANK(DaqBook_RAW_Data!N319),"",DaqBook_RAW_Data!N319)</f>
        <v/>
      </c>
      <c r="P329" s="167" t="str">
        <f>IF(ISBLANK(DaqBook_RAW_Data!O319),"",DaqBook_RAW_Data!O319)</f>
        <v/>
      </c>
    </row>
    <row r="330" spans="1:16" x14ac:dyDescent="0.2">
      <c r="A330" s="58" t="e">
        <f t="shared" si="4"/>
        <v>#VALUE!</v>
      </c>
      <c r="B330" s="144" t="str">
        <f>IF(ISBLANK(DaqBook_RAW_Data!A320),"",TIMEVALUE(DaqBook_RAW_Data!A320))</f>
        <v/>
      </c>
      <c r="C330" s="167" t="str">
        <f>IF(ISBLANK(DaqBook_RAW_Data!B320),"",DaqBook_RAW_Data!B320)</f>
        <v/>
      </c>
      <c r="D330" s="167" t="str">
        <f>IF(ISBLANK(DaqBook_RAW_Data!C320),"",DaqBook_RAW_Data!C320)</f>
        <v/>
      </c>
      <c r="E330" s="167" t="str">
        <f>IF(ISBLANK(DaqBook_RAW_Data!D320),"",DaqBook_RAW_Data!D320)</f>
        <v/>
      </c>
      <c r="F330" s="167" t="str">
        <f>IF(ISBLANK(DaqBook_RAW_Data!E320),"",DaqBook_RAW_Data!E320)</f>
        <v/>
      </c>
      <c r="G330" s="167" t="str">
        <f>IF(ISBLANK(DaqBook_RAW_Data!F320),"",DaqBook_RAW_Data!F320)</f>
        <v/>
      </c>
      <c r="H330" s="167" t="str">
        <f>IF(ISBLANK(DaqBook_RAW_Data!G320),"",DaqBook_RAW_Data!G320)</f>
        <v/>
      </c>
      <c r="I330" s="167" t="str">
        <f>IF(ISBLANK(DaqBook_RAW_Data!H320),"",DaqBook_RAW_Data!H320)</f>
        <v/>
      </c>
      <c r="J330" s="167" t="str">
        <f>IF(ISBLANK(DaqBook_RAW_Data!I320),"",DaqBook_RAW_Data!I320)</f>
        <v/>
      </c>
      <c r="K330" s="167" t="str">
        <f>IF(ISBLANK(DaqBook_RAW_Data!J320),"",DaqBook_RAW_Data!J320)</f>
        <v/>
      </c>
      <c r="L330" s="167" t="str">
        <f>IF(ISBLANK(DaqBook_RAW_Data!K320),"",DaqBook_RAW_Data!K320)</f>
        <v/>
      </c>
      <c r="M330" s="167" t="str">
        <f>IF(ISBLANK(DaqBook_RAW_Data!L320),"",DaqBook_RAW_Data!L320)</f>
        <v/>
      </c>
      <c r="N330" s="167" t="str">
        <f>IF(ISBLANK(DaqBook_RAW_Data!M320),"",DaqBook_RAW_Data!M320)</f>
        <v/>
      </c>
      <c r="O330" s="167" t="str">
        <f>IF(ISBLANK(DaqBook_RAW_Data!N320),"",DaqBook_RAW_Data!N320)</f>
        <v/>
      </c>
      <c r="P330" s="167" t="str">
        <f>IF(ISBLANK(DaqBook_RAW_Data!O320),"",DaqBook_RAW_Data!O320)</f>
        <v/>
      </c>
    </row>
    <row r="331" spans="1:16" x14ac:dyDescent="0.2">
      <c r="A331" s="58" t="e">
        <f t="shared" si="4"/>
        <v>#VALUE!</v>
      </c>
      <c r="B331" s="144" t="str">
        <f>IF(ISBLANK(DaqBook_RAW_Data!A321),"",TIMEVALUE(DaqBook_RAW_Data!A321))</f>
        <v/>
      </c>
      <c r="C331" s="167" t="str">
        <f>IF(ISBLANK(DaqBook_RAW_Data!B321),"",DaqBook_RAW_Data!B321)</f>
        <v/>
      </c>
      <c r="D331" s="167" t="str">
        <f>IF(ISBLANK(DaqBook_RAW_Data!C321),"",DaqBook_RAW_Data!C321)</f>
        <v/>
      </c>
      <c r="E331" s="167" t="str">
        <f>IF(ISBLANK(DaqBook_RAW_Data!D321),"",DaqBook_RAW_Data!D321)</f>
        <v/>
      </c>
      <c r="F331" s="167" t="str">
        <f>IF(ISBLANK(DaqBook_RAW_Data!E321),"",DaqBook_RAW_Data!E321)</f>
        <v/>
      </c>
      <c r="G331" s="167" t="str">
        <f>IF(ISBLANK(DaqBook_RAW_Data!F321),"",DaqBook_RAW_Data!F321)</f>
        <v/>
      </c>
      <c r="H331" s="167" t="str">
        <f>IF(ISBLANK(DaqBook_RAW_Data!G321),"",DaqBook_RAW_Data!G321)</f>
        <v/>
      </c>
      <c r="I331" s="167" t="str">
        <f>IF(ISBLANK(DaqBook_RAW_Data!H321),"",DaqBook_RAW_Data!H321)</f>
        <v/>
      </c>
      <c r="J331" s="167" t="str">
        <f>IF(ISBLANK(DaqBook_RAW_Data!I321),"",DaqBook_RAW_Data!I321)</f>
        <v/>
      </c>
      <c r="K331" s="167" t="str">
        <f>IF(ISBLANK(DaqBook_RAW_Data!J321),"",DaqBook_RAW_Data!J321)</f>
        <v/>
      </c>
      <c r="L331" s="167" t="str">
        <f>IF(ISBLANK(DaqBook_RAW_Data!K321),"",DaqBook_RAW_Data!K321)</f>
        <v/>
      </c>
      <c r="M331" s="167" t="str">
        <f>IF(ISBLANK(DaqBook_RAW_Data!L321),"",DaqBook_RAW_Data!L321)</f>
        <v/>
      </c>
      <c r="N331" s="167" t="str">
        <f>IF(ISBLANK(DaqBook_RAW_Data!M321),"",DaqBook_RAW_Data!M321)</f>
        <v/>
      </c>
      <c r="O331" s="167" t="str">
        <f>IF(ISBLANK(DaqBook_RAW_Data!N321),"",DaqBook_RAW_Data!N321)</f>
        <v/>
      </c>
      <c r="P331" s="167" t="str">
        <f>IF(ISBLANK(DaqBook_RAW_Data!O321),"",DaqBook_RAW_Data!O321)</f>
        <v/>
      </c>
    </row>
    <row r="332" spans="1:16" x14ac:dyDescent="0.2">
      <c r="A332" s="58" t="e">
        <f t="shared" si="4"/>
        <v>#VALUE!</v>
      </c>
      <c r="B332" s="144" t="str">
        <f>IF(ISBLANK(DaqBook_RAW_Data!A322),"",TIMEVALUE(DaqBook_RAW_Data!A322))</f>
        <v/>
      </c>
      <c r="C332" s="167" t="str">
        <f>IF(ISBLANK(DaqBook_RAW_Data!B322),"",DaqBook_RAW_Data!B322)</f>
        <v/>
      </c>
      <c r="D332" s="167" t="str">
        <f>IF(ISBLANK(DaqBook_RAW_Data!C322),"",DaqBook_RAW_Data!C322)</f>
        <v/>
      </c>
      <c r="E332" s="167" t="str">
        <f>IF(ISBLANK(DaqBook_RAW_Data!D322),"",DaqBook_RAW_Data!D322)</f>
        <v/>
      </c>
      <c r="F332" s="167" t="str">
        <f>IF(ISBLANK(DaqBook_RAW_Data!E322),"",DaqBook_RAW_Data!E322)</f>
        <v/>
      </c>
      <c r="G332" s="167" t="str">
        <f>IF(ISBLANK(DaqBook_RAW_Data!F322),"",DaqBook_RAW_Data!F322)</f>
        <v/>
      </c>
      <c r="H332" s="167" t="str">
        <f>IF(ISBLANK(DaqBook_RAW_Data!G322),"",DaqBook_RAW_Data!G322)</f>
        <v/>
      </c>
      <c r="I332" s="167" t="str">
        <f>IF(ISBLANK(DaqBook_RAW_Data!H322),"",DaqBook_RAW_Data!H322)</f>
        <v/>
      </c>
      <c r="J332" s="167" t="str">
        <f>IF(ISBLANK(DaqBook_RAW_Data!I322),"",DaqBook_RAW_Data!I322)</f>
        <v/>
      </c>
      <c r="K332" s="167" t="str">
        <f>IF(ISBLANK(DaqBook_RAW_Data!J322),"",DaqBook_RAW_Data!J322)</f>
        <v/>
      </c>
      <c r="L332" s="167" t="str">
        <f>IF(ISBLANK(DaqBook_RAW_Data!K322),"",DaqBook_RAW_Data!K322)</f>
        <v/>
      </c>
      <c r="M332" s="167" t="str">
        <f>IF(ISBLANK(DaqBook_RAW_Data!L322),"",DaqBook_RAW_Data!L322)</f>
        <v/>
      </c>
      <c r="N332" s="167" t="str">
        <f>IF(ISBLANK(DaqBook_RAW_Data!M322),"",DaqBook_RAW_Data!M322)</f>
        <v/>
      </c>
      <c r="O332" s="167" t="str">
        <f>IF(ISBLANK(DaqBook_RAW_Data!N322),"",DaqBook_RAW_Data!N322)</f>
        <v/>
      </c>
      <c r="P332" s="167" t="str">
        <f>IF(ISBLANK(DaqBook_RAW_Data!O322),"",DaqBook_RAW_Data!O322)</f>
        <v/>
      </c>
    </row>
    <row r="333" spans="1:16" x14ac:dyDescent="0.2">
      <c r="A333" s="58" t="e">
        <f t="shared" si="4"/>
        <v>#VALUE!</v>
      </c>
      <c r="B333" s="144" t="str">
        <f>IF(ISBLANK(DaqBook_RAW_Data!A323),"",TIMEVALUE(DaqBook_RAW_Data!A323))</f>
        <v/>
      </c>
      <c r="C333" s="167" t="str">
        <f>IF(ISBLANK(DaqBook_RAW_Data!B323),"",DaqBook_RAW_Data!B323)</f>
        <v/>
      </c>
      <c r="D333" s="167" t="str">
        <f>IF(ISBLANK(DaqBook_RAW_Data!C323),"",DaqBook_RAW_Data!C323)</f>
        <v/>
      </c>
      <c r="E333" s="167" t="str">
        <f>IF(ISBLANK(DaqBook_RAW_Data!D323),"",DaqBook_RAW_Data!D323)</f>
        <v/>
      </c>
      <c r="F333" s="167" t="str">
        <f>IF(ISBLANK(DaqBook_RAW_Data!E323),"",DaqBook_RAW_Data!E323)</f>
        <v/>
      </c>
      <c r="G333" s="167" t="str">
        <f>IF(ISBLANK(DaqBook_RAW_Data!F323),"",DaqBook_RAW_Data!F323)</f>
        <v/>
      </c>
      <c r="H333" s="167" t="str">
        <f>IF(ISBLANK(DaqBook_RAW_Data!G323),"",DaqBook_RAW_Data!G323)</f>
        <v/>
      </c>
      <c r="I333" s="167" t="str">
        <f>IF(ISBLANK(DaqBook_RAW_Data!H323),"",DaqBook_RAW_Data!H323)</f>
        <v/>
      </c>
      <c r="J333" s="167" t="str">
        <f>IF(ISBLANK(DaqBook_RAW_Data!I323),"",DaqBook_RAW_Data!I323)</f>
        <v/>
      </c>
      <c r="K333" s="167" t="str">
        <f>IF(ISBLANK(DaqBook_RAW_Data!J323),"",DaqBook_RAW_Data!J323)</f>
        <v/>
      </c>
      <c r="L333" s="167" t="str">
        <f>IF(ISBLANK(DaqBook_RAW_Data!K323),"",DaqBook_RAW_Data!K323)</f>
        <v/>
      </c>
      <c r="M333" s="167" t="str">
        <f>IF(ISBLANK(DaqBook_RAW_Data!L323),"",DaqBook_RAW_Data!L323)</f>
        <v/>
      </c>
      <c r="N333" s="167" t="str">
        <f>IF(ISBLANK(DaqBook_RAW_Data!M323),"",DaqBook_RAW_Data!M323)</f>
        <v/>
      </c>
      <c r="O333" s="167" t="str">
        <f>IF(ISBLANK(DaqBook_RAW_Data!N323),"",DaqBook_RAW_Data!N323)</f>
        <v/>
      </c>
      <c r="P333" s="167" t="str">
        <f>IF(ISBLANK(DaqBook_RAW_Data!O323),"",DaqBook_RAW_Data!O323)</f>
        <v/>
      </c>
    </row>
    <row r="334" spans="1:16" x14ac:dyDescent="0.2">
      <c r="A334" s="58" t="e">
        <f t="shared" si="4"/>
        <v>#VALUE!</v>
      </c>
      <c r="B334" s="144" t="str">
        <f>IF(ISBLANK(DaqBook_RAW_Data!A324),"",TIMEVALUE(DaqBook_RAW_Data!A324))</f>
        <v/>
      </c>
      <c r="C334" s="167" t="str">
        <f>IF(ISBLANK(DaqBook_RAW_Data!B324),"",DaqBook_RAW_Data!B324)</f>
        <v/>
      </c>
      <c r="D334" s="167" t="str">
        <f>IF(ISBLANK(DaqBook_RAW_Data!C324),"",DaqBook_RAW_Data!C324)</f>
        <v/>
      </c>
      <c r="E334" s="167" t="str">
        <f>IF(ISBLANK(DaqBook_RAW_Data!D324),"",DaqBook_RAW_Data!D324)</f>
        <v/>
      </c>
      <c r="F334" s="167" t="str">
        <f>IF(ISBLANK(DaqBook_RAW_Data!E324),"",DaqBook_RAW_Data!E324)</f>
        <v/>
      </c>
      <c r="G334" s="167" t="str">
        <f>IF(ISBLANK(DaqBook_RAW_Data!F324),"",DaqBook_RAW_Data!F324)</f>
        <v/>
      </c>
      <c r="H334" s="167" t="str">
        <f>IF(ISBLANK(DaqBook_RAW_Data!G324),"",DaqBook_RAW_Data!G324)</f>
        <v/>
      </c>
      <c r="I334" s="167" t="str">
        <f>IF(ISBLANK(DaqBook_RAW_Data!H324),"",DaqBook_RAW_Data!H324)</f>
        <v/>
      </c>
      <c r="J334" s="167" t="str">
        <f>IF(ISBLANK(DaqBook_RAW_Data!I324),"",DaqBook_RAW_Data!I324)</f>
        <v/>
      </c>
      <c r="K334" s="167" t="str">
        <f>IF(ISBLANK(DaqBook_RAW_Data!J324),"",DaqBook_RAW_Data!J324)</f>
        <v/>
      </c>
      <c r="L334" s="167" t="str">
        <f>IF(ISBLANK(DaqBook_RAW_Data!K324),"",DaqBook_RAW_Data!K324)</f>
        <v/>
      </c>
      <c r="M334" s="167" t="str">
        <f>IF(ISBLANK(DaqBook_RAW_Data!L324),"",DaqBook_RAW_Data!L324)</f>
        <v/>
      </c>
      <c r="N334" s="167" t="str">
        <f>IF(ISBLANK(DaqBook_RAW_Data!M324),"",DaqBook_RAW_Data!M324)</f>
        <v/>
      </c>
      <c r="O334" s="167" t="str">
        <f>IF(ISBLANK(DaqBook_RAW_Data!N324),"",DaqBook_RAW_Data!N324)</f>
        <v/>
      </c>
      <c r="P334" s="167" t="str">
        <f>IF(ISBLANK(DaqBook_RAW_Data!O324),"",DaqBook_RAW_Data!O324)</f>
        <v/>
      </c>
    </row>
    <row r="335" spans="1:16" x14ac:dyDescent="0.2">
      <c r="A335" s="58" t="e">
        <f t="shared" ref="A335:A398" si="5">HOUR(B335)&amp;":"&amp;MINUTE(B335)</f>
        <v>#VALUE!</v>
      </c>
      <c r="B335" s="144" t="str">
        <f>IF(ISBLANK(DaqBook_RAW_Data!A325),"",TIMEVALUE(DaqBook_RAW_Data!A325))</f>
        <v/>
      </c>
      <c r="C335" s="167" t="str">
        <f>IF(ISBLANK(DaqBook_RAW_Data!B325),"",DaqBook_RAW_Data!B325)</f>
        <v/>
      </c>
      <c r="D335" s="167" t="str">
        <f>IF(ISBLANK(DaqBook_RAW_Data!C325),"",DaqBook_RAW_Data!C325)</f>
        <v/>
      </c>
      <c r="E335" s="167" t="str">
        <f>IF(ISBLANK(DaqBook_RAW_Data!D325),"",DaqBook_RAW_Data!D325)</f>
        <v/>
      </c>
      <c r="F335" s="167" t="str">
        <f>IF(ISBLANK(DaqBook_RAW_Data!E325),"",DaqBook_RAW_Data!E325)</f>
        <v/>
      </c>
      <c r="G335" s="167" t="str">
        <f>IF(ISBLANK(DaqBook_RAW_Data!F325),"",DaqBook_RAW_Data!F325)</f>
        <v/>
      </c>
      <c r="H335" s="167" t="str">
        <f>IF(ISBLANK(DaqBook_RAW_Data!G325),"",DaqBook_RAW_Data!G325)</f>
        <v/>
      </c>
      <c r="I335" s="167" t="str">
        <f>IF(ISBLANK(DaqBook_RAW_Data!H325),"",DaqBook_RAW_Data!H325)</f>
        <v/>
      </c>
      <c r="J335" s="167" t="str">
        <f>IF(ISBLANK(DaqBook_RAW_Data!I325),"",DaqBook_RAW_Data!I325)</f>
        <v/>
      </c>
      <c r="K335" s="167" t="str">
        <f>IF(ISBLANK(DaqBook_RAW_Data!J325),"",DaqBook_RAW_Data!J325)</f>
        <v/>
      </c>
      <c r="L335" s="167" t="str">
        <f>IF(ISBLANK(DaqBook_RAW_Data!K325),"",DaqBook_RAW_Data!K325)</f>
        <v/>
      </c>
      <c r="M335" s="167" t="str">
        <f>IF(ISBLANK(DaqBook_RAW_Data!L325),"",DaqBook_RAW_Data!L325)</f>
        <v/>
      </c>
      <c r="N335" s="167" t="str">
        <f>IF(ISBLANK(DaqBook_RAW_Data!M325),"",DaqBook_RAW_Data!M325)</f>
        <v/>
      </c>
      <c r="O335" s="167" t="str">
        <f>IF(ISBLANK(DaqBook_RAW_Data!N325),"",DaqBook_RAW_Data!N325)</f>
        <v/>
      </c>
      <c r="P335" s="167" t="str">
        <f>IF(ISBLANK(DaqBook_RAW_Data!O325),"",DaqBook_RAW_Data!O325)</f>
        <v/>
      </c>
    </row>
    <row r="336" spans="1:16" x14ac:dyDescent="0.2">
      <c r="A336" s="58" t="e">
        <f t="shared" si="5"/>
        <v>#VALUE!</v>
      </c>
      <c r="B336" s="144" t="str">
        <f>IF(ISBLANK(DaqBook_RAW_Data!A326),"",TIMEVALUE(DaqBook_RAW_Data!A326))</f>
        <v/>
      </c>
      <c r="C336" s="167" t="str">
        <f>IF(ISBLANK(DaqBook_RAW_Data!B326),"",DaqBook_RAW_Data!B326)</f>
        <v/>
      </c>
      <c r="D336" s="167" t="str">
        <f>IF(ISBLANK(DaqBook_RAW_Data!C326),"",DaqBook_RAW_Data!C326)</f>
        <v/>
      </c>
      <c r="E336" s="167" t="str">
        <f>IF(ISBLANK(DaqBook_RAW_Data!D326),"",DaqBook_RAW_Data!D326)</f>
        <v/>
      </c>
      <c r="F336" s="167" t="str">
        <f>IF(ISBLANK(DaqBook_RAW_Data!E326),"",DaqBook_RAW_Data!E326)</f>
        <v/>
      </c>
      <c r="G336" s="167" t="str">
        <f>IF(ISBLANK(DaqBook_RAW_Data!F326),"",DaqBook_RAW_Data!F326)</f>
        <v/>
      </c>
      <c r="H336" s="167" t="str">
        <f>IF(ISBLANK(DaqBook_RAW_Data!G326),"",DaqBook_RAW_Data!G326)</f>
        <v/>
      </c>
      <c r="I336" s="167" t="str">
        <f>IF(ISBLANK(DaqBook_RAW_Data!H326),"",DaqBook_RAW_Data!H326)</f>
        <v/>
      </c>
      <c r="J336" s="167" t="str">
        <f>IF(ISBLANK(DaqBook_RAW_Data!I326),"",DaqBook_RAW_Data!I326)</f>
        <v/>
      </c>
      <c r="K336" s="167" t="str">
        <f>IF(ISBLANK(DaqBook_RAW_Data!J326),"",DaqBook_RAW_Data!J326)</f>
        <v/>
      </c>
      <c r="L336" s="167" t="str">
        <f>IF(ISBLANK(DaqBook_RAW_Data!K326),"",DaqBook_RAW_Data!K326)</f>
        <v/>
      </c>
      <c r="M336" s="167" t="str">
        <f>IF(ISBLANK(DaqBook_RAW_Data!L326),"",DaqBook_RAW_Data!L326)</f>
        <v/>
      </c>
      <c r="N336" s="167" t="str">
        <f>IF(ISBLANK(DaqBook_RAW_Data!M326),"",DaqBook_RAW_Data!M326)</f>
        <v/>
      </c>
      <c r="O336" s="167" t="str">
        <f>IF(ISBLANK(DaqBook_RAW_Data!N326),"",DaqBook_RAW_Data!N326)</f>
        <v/>
      </c>
      <c r="P336" s="167" t="str">
        <f>IF(ISBLANK(DaqBook_RAW_Data!O326),"",DaqBook_RAW_Data!O326)</f>
        <v/>
      </c>
    </row>
    <row r="337" spans="1:16" x14ac:dyDescent="0.2">
      <c r="A337" s="58" t="e">
        <f t="shared" si="5"/>
        <v>#VALUE!</v>
      </c>
      <c r="B337" s="144" t="str">
        <f>IF(ISBLANK(DaqBook_RAW_Data!A327),"",TIMEVALUE(DaqBook_RAW_Data!A327))</f>
        <v/>
      </c>
      <c r="C337" s="167" t="str">
        <f>IF(ISBLANK(DaqBook_RAW_Data!B327),"",DaqBook_RAW_Data!B327)</f>
        <v/>
      </c>
      <c r="D337" s="167" t="str">
        <f>IF(ISBLANK(DaqBook_RAW_Data!C327),"",DaqBook_RAW_Data!C327)</f>
        <v/>
      </c>
      <c r="E337" s="167" t="str">
        <f>IF(ISBLANK(DaqBook_RAW_Data!D327),"",DaqBook_RAW_Data!D327)</f>
        <v/>
      </c>
      <c r="F337" s="167" t="str">
        <f>IF(ISBLANK(DaqBook_RAW_Data!E327),"",DaqBook_RAW_Data!E327)</f>
        <v/>
      </c>
      <c r="G337" s="167" t="str">
        <f>IF(ISBLANK(DaqBook_RAW_Data!F327),"",DaqBook_RAW_Data!F327)</f>
        <v/>
      </c>
      <c r="H337" s="167" t="str">
        <f>IF(ISBLANK(DaqBook_RAW_Data!G327),"",DaqBook_RAW_Data!G327)</f>
        <v/>
      </c>
      <c r="I337" s="167" t="str">
        <f>IF(ISBLANK(DaqBook_RAW_Data!H327),"",DaqBook_RAW_Data!H327)</f>
        <v/>
      </c>
      <c r="J337" s="167" t="str">
        <f>IF(ISBLANK(DaqBook_RAW_Data!I327),"",DaqBook_RAW_Data!I327)</f>
        <v/>
      </c>
      <c r="K337" s="167" t="str">
        <f>IF(ISBLANK(DaqBook_RAW_Data!J327),"",DaqBook_RAW_Data!J327)</f>
        <v/>
      </c>
      <c r="L337" s="167" t="str">
        <f>IF(ISBLANK(DaqBook_RAW_Data!K327),"",DaqBook_RAW_Data!K327)</f>
        <v/>
      </c>
      <c r="M337" s="167" t="str">
        <f>IF(ISBLANK(DaqBook_RAW_Data!L327),"",DaqBook_RAW_Data!L327)</f>
        <v/>
      </c>
      <c r="N337" s="167" t="str">
        <f>IF(ISBLANK(DaqBook_RAW_Data!M327),"",DaqBook_RAW_Data!M327)</f>
        <v/>
      </c>
      <c r="O337" s="167" t="str">
        <f>IF(ISBLANK(DaqBook_RAW_Data!N327),"",DaqBook_RAW_Data!N327)</f>
        <v/>
      </c>
      <c r="P337" s="167" t="str">
        <f>IF(ISBLANK(DaqBook_RAW_Data!O327),"",DaqBook_RAW_Data!O327)</f>
        <v/>
      </c>
    </row>
    <row r="338" spans="1:16" x14ac:dyDescent="0.2">
      <c r="A338" s="58" t="e">
        <f t="shared" si="5"/>
        <v>#VALUE!</v>
      </c>
      <c r="B338" s="144" t="str">
        <f>IF(ISBLANK(DaqBook_RAW_Data!A328),"",TIMEVALUE(DaqBook_RAW_Data!A328))</f>
        <v/>
      </c>
      <c r="C338" s="167" t="str">
        <f>IF(ISBLANK(DaqBook_RAW_Data!B328),"",DaqBook_RAW_Data!B328)</f>
        <v/>
      </c>
      <c r="D338" s="167" t="str">
        <f>IF(ISBLANK(DaqBook_RAW_Data!C328),"",DaqBook_RAW_Data!C328)</f>
        <v/>
      </c>
      <c r="E338" s="167" t="str">
        <f>IF(ISBLANK(DaqBook_RAW_Data!D328),"",DaqBook_RAW_Data!D328)</f>
        <v/>
      </c>
      <c r="F338" s="167" t="str">
        <f>IF(ISBLANK(DaqBook_RAW_Data!E328),"",DaqBook_RAW_Data!E328)</f>
        <v/>
      </c>
      <c r="G338" s="167" t="str">
        <f>IF(ISBLANK(DaqBook_RAW_Data!F328),"",DaqBook_RAW_Data!F328)</f>
        <v/>
      </c>
      <c r="H338" s="167" t="str">
        <f>IF(ISBLANK(DaqBook_RAW_Data!G328),"",DaqBook_RAW_Data!G328)</f>
        <v/>
      </c>
      <c r="I338" s="167" t="str">
        <f>IF(ISBLANK(DaqBook_RAW_Data!H328),"",DaqBook_RAW_Data!H328)</f>
        <v/>
      </c>
      <c r="J338" s="167" t="str">
        <f>IF(ISBLANK(DaqBook_RAW_Data!I328),"",DaqBook_RAW_Data!I328)</f>
        <v/>
      </c>
      <c r="K338" s="167" t="str">
        <f>IF(ISBLANK(DaqBook_RAW_Data!J328),"",DaqBook_RAW_Data!J328)</f>
        <v/>
      </c>
      <c r="L338" s="167" t="str">
        <f>IF(ISBLANK(DaqBook_RAW_Data!K328),"",DaqBook_RAW_Data!K328)</f>
        <v/>
      </c>
      <c r="M338" s="167" t="str">
        <f>IF(ISBLANK(DaqBook_RAW_Data!L328),"",DaqBook_RAW_Data!L328)</f>
        <v/>
      </c>
      <c r="N338" s="167" t="str">
        <f>IF(ISBLANK(DaqBook_RAW_Data!M328),"",DaqBook_RAW_Data!M328)</f>
        <v/>
      </c>
      <c r="O338" s="167" t="str">
        <f>IF(ISBLANK(DaqBook_RAW_Data!N328),"",DaqBook_RAW_Data!N328)</f>
        <v/>
      </c>
      <c r="P338" s="167" t="str">
        <f>IF(ISBLANK(DaqBook_RAW_Data!O328),"",DaqBook_RAW_Data!O328)</f>
        <v/>
      </c>
    </row>
    <row r="339" spans="1:16" x14ac:dyDescent="0.2">
      <c r="A339" s="58" t="e">
        <f t="shared" si="5"/>
        <v>#VALUE!</v>
      </c>
      <c r="B339" s="144" t="str">
        <f>IF(ISBLANK(DaqBook_RAW_Data!A329),"",TIMEVALUE(DaqBook_RAW_Data!A329))</f>
        <v/>
      </c>
      <c r="C339" s="167" t="str">
        <f>IF(ISBLANK(DaqBook_RAW_Data!B329),"",DaqBook_RAW_Data!B329)</f>
        <v/>
      </c>
      <c r="D339" s="167" t="str">
        <f>IF(ISBLANK(DaqBook_RAW_Data!C329),"",DaqBook_RAW_Data!C329)</f>
        <v/>
      </c>
      <c r="E339" s="167" t="str">
        <f>IF(ISBLANK(DaqBook_RAW_Data!D329),"",DaqBook_RAW_Data!D329)</f>
        <v/>
      </c>
      <c r="F339" s="167" t="str">
        <f>IF(ISBLANK(DaqBook_RAW_Data!E329),"",DaqBook_RAW_Data!E329)</f>
        <v/>
      </c>
      <c r="G339" s="167" t="str">
        <f>IF(ISBLANK(DaqBook_RAW_Data!F329),"",DaqBook_RAW_Data!F329)</f>
        <v/>
      </c>
      <c r="H339" s="167" t="str">
        <f>IF(ISBLANK(DaqBook_RAW_Data!G329),"",DaqBook_RAW_Data!G329)</f>
        <v/>
      </c>
      <c r="I339" s="167" t="str">
        <f>IF(ISBLANK(DaqBook_RAW_Data!H329),"",DaqBook_RAW_Data!H329)</f>
        <v/>
      </c>
      <c r="J339" s="167" t="str">
        <f>IF(ISBLANK(DaqBook_RAW_Data!I329),"",DaqBook_RAW_Data!I329)</f>
        <v/>
      </c>
      <c r="K339" s="167" t="str">
        <f>IF(ISBLANK(DaqBook_RAW_Data!J329),"",DaqBook_RAW_Data!J329)</f>
        <v/>
      </c>
      <c r="L339" s="167" t="str">
        <f>IF(ISBLANK(DaqBook_RAW_Data!K329),"",DaqBook_RAW_Data!K329)</f>
        <v/>
      </c>
      <c r="M339" s="167" t="str">
        <f>IF(ISBLANK(DaqBook_RAW_Data!L329),"",DaqBook_RAW_Data!L329)</f>
        <v/>
      </c>
      <c r="N339" s="167" t="str">
        <f>IF(ISBLANK(DaqBook_RAW_Data!M329),"",DaqBook_RAW_Data!M329)</f>
        <v/>
      </c>
      <c r="O339" s="167" t="str">
        <f>IF(ISBLANK(DaqBook_RAW_Data!N329),"",DaqBook_RAW_Data!N329)</f>
        <v/>
      </c>
      <c r="P339" s="167" t="str">
        <f>IF(ISBLANK(DaqBook_RAW_Data!O329),"",DaqBook_RAW_Data!O329)</f>
        <v/>
      </c>
    </row>
    <row r="340" spans="1:16" x14ac:dyDescent="0.2">
      <c r="A340" s="58" t="e">
        <f t="shared" si="5"/>
        <v>#VALUE!</v>
      </c>
      <c r="B340" s="144" t="str">
        <f>IF(ISBLANK(DaqBook_RAW_Data!A330),"",TIMEVALUE(DaqBook_RAW_Data!A330))</f>
        <v/>
      </c>
      <c r="C340" s="167" t="str">
        <f>IF(ISBLANK(DaqBook_RAW_Data!B330),"",DaqBook_RAW_Data!B330)</f>
        <v/>
      </c>
      <c r="D340" s="167" t="str">
        <f>IF(ISBLANK(DaqBook_RAW_Data!C330),"",DaqBook_RAW_Data!C330)</f>
        <v/>
      </c>
      <c r="E340" s="167" t="str">
        <f>IF(ISBLANK(DaqBook_RAW_Data!D330),"",DaqBook_RAW_Data!D330)</f>
        <v/>
      </c>
      <c r="F340" s="167" t="str">
        <f>IF(ISBLANK(DaqBook_RAW_Data!E330),"",DaqBook_RAW_Data!E330)</f>
        <v/>
      </c>
      <c r="G340" s="167" t="str">
        <f>IF(ISBLANK(DaqBook_RAW_Data!F330),"",DaqBook_RAW_Data!F330)</f>
        <v/>
      </c>
      <c r="H340" s="167" t="str">
        <f>IF(ISBLANK(DaqBook_RAW_Data!G330),"",DaqBook_RAW_Data!G330)</f>
        <v/>
      </c>
      <c r="I340" s="167" t="str">
        <f>IF(ISBLANK(DaqBook_RAW_Data!H330),"",DaqBook_RAW_Data!H330)</f>
        <v/>
      </c>
      <c r="J340" s="167" t="str">
        <f>IF(ISBLANK(DaqBook_RAW_Data!I330),"",DaqBook_RAW_Data!I330)</f>
        <v/>
      </c>
      <c r="K340" s="167" t="str">
        <f>IF(ISBLANK(DaqBook_RAW_Data!J330),"",DaqBook_RAW_Data!J330)</f>
        <v/>
      </c>
      <c r="L340" s="167" t="str">
        <f>IF(ISBLANK(DaqBook_RAW_Data!K330),"",DaqBook_RAW_Data!K330)</f>
        <v/>
      </c>
      <c r="M340" s="167" t="str">
        <f>IF(ISBLANK(DaqBook_RAW_Data!L330),"",DaqBook_RAW_Data!L330)</f>
        <v/>
      </c>
      <c r="N340" s="167" t="str">
        <f>IF(ISBLANK(DaqBook_RAW_Data!M330),"",DaqBook_RAW_Data!M330)</f>
        <v/>
      </c>
      <c r="O340" s="167" t="str">
        <f>IF(ISBLANK(DaqBook_RAW_Data!N330),"",DaqBook_RAW_Data!N330)</f>
        <v/>
      </c>
      <c r="P340" s="167" t="str">
        <f>IF(ISBLANK(DaqBook_RAW_Data!O330),"",DaqBook_RAW_Data!O330)</f>
        <v/>
      </c>
    </row>
    <row r="341" spans="1:16" x14ac:dyDescent="0.2">
      <c r="A341" s="58" t="e">
        <f t="shared" si="5"/>
        <v>#VALUE!</v>
      </c>
      <c r="B341" s="144" t="str">
        <f>IF(ISBLANK(DaqBook_RAW_Data!A331),"",TIMEVALUE(DaqBook_RAW_Data!A331))</f>
        <v/>
      </c>
      <c r="C341" s="167" t="str">
        <f>IF(ISBLANK(DaqBook_RAW_Data!B331),"",DaqBook_RAW_Data!B331)</f>
        <v/>
      </c>
      <c r="D341" s="167" t="str">
        <f>IF(ISBLANK(DaqBook_RAW_Data!C331),"",DaqBook_RAW_Data!C331)</f>
        <v/>
      </c>
      <c r="E341" s="167" t="str">
        <f>IF(ISBLANK(DaqBook_RAW_Data!D331),"",DaqBook_RAW_Data!D331)</f>
        <v/>
      </c>
      <c r="F341" s="167" t="str">
        <f>IF(ISBLANK(DaqBook_RAW_Data!E331),"",DaqBook_RAW_Data!E331)</f>
        <v/>
      </c>
      <c r="G341" s="167" t="str">
        <f>IF(ISBLANK(DaqBook_RAW_Data!F331),"",DaqBook_RAW_Data!F331)</f>
        <v/>
      </c>
      <c r="H341" s="167" t="str">
        <f>IF(ISBLANK(DaqBook_RAW_Data!G331),"",DaqBook_RAW_Data!G331)</f>
        <v/>
      </c>
      <c r="I341" s="167" t="str">
        <f>IF(ISBLANK(DaqBook_RAW_Data!H331),"",DaqBook_RAW_Data!H331)</f>
        <v/>
      </c>
      <c r="J341" s="167" t="str">
        <f>IF(ISBLANK(DaqBook_RAW_Data!I331),"",DaqBook_RAW_Data!I331)</f>
        <v/>
      </c>
      <c r="K341" s="167" t="str">
        <f>IF(ISBLANK(DaqBook_RAW_Data!J331),"",DaqBook_RAW_Data!J331)</f>
        <v/>
      </c>
      <c r="L341" s="167" t="str">
        <f>IF(ISBLANK(DaqBook_RAW_Data!K331),"",DaqBook_RAW_Data!K331)</f>
        <v/>
      </c>
      <c r="M341" s="167" t="str">
        <f>IF(ISBLANK(DaqBook_RAW_Data!L331),"",DaqBook_RAW_Data!L331)</f>
        <v/>
      </c>
      <c r="N341" s="167" t="str">
        <f>IF(ISBLANK(DaqBook_RAW_Data!M331),"",DaqBook_RAW_Data!M331)</f>
        <v/>
      </c>
      <c r="O341" s="167" t="str">
        <f>IF(ISBLANK(DaqBook_RAW_Data!N331),"",DaqBook_RAW_Data!N331)</f>
        <v/>
      </c>
      <c r="P341" s="167" t="str">
        <f>IF(ISBLANK(DaqBook_RAW_Data!O331),"",DaqBook_RAW_Data!O331)</f>
        <v/>
      </c>
    </row>
    <row r="342" spans="1:16" x14ac:dyDescent="0.2">
      <c r="A342" s="58" t="e">
        <f t="shared" si="5"/>
        <v>#VALUE!</v>
      </c>
      <c r="B342" s="144" t="str">
        <f>IF(ISBLANK(DaqBook_RAW_Data!A332),"",TIMEVALUE(DaqBook_RAW_Data!A332))</f>
        <v/>
      </c>
      <c r="C342" s="167" t="str">
        <f>IF(ISBLANK(DaqBook_RAW_Data!B332),"",DaqBook_RAW_Data!B332)</f>
        <v/>
      </c>
      <c r="D342" s="167" t="str">
        <f>IF(ISBLANK(DaqBook_RAW_Data!C332),"",DaqBook_RAW_Data!C332)</f>
        <v/>
      </c>
      <c r="E342" s="167" t="str">
        <f>IF(ISBLANK(DaqBook_RAW_Data!D332),"",DaqBook_RAW_Data!D332)</f>
        <v/>
      </c>
      <c r="F342" s="167" t="str">
        <f>IF(ISBLANK(DaqBook_RAW_Data!E332),"",DaqBook_RAW_Data!E332)</f>
        <v/>
      </c>
      <c r="G342" s="167" t="str">
        <f>IF(ISBLANK(DaqBook_RAW_Data!F332),"",DaqBook_RAW_Data!F332)</f>
        <v/>
      </c>
      <c r="H342" s="167" t="str">
        <f>IF(ISBLANK(DaqBook_RAW_Data!G332),"",DaqBook_RAW_Data!G332)</f>
        <v/>
      </c>
      <c r="I342" s="167" t="str">
        <f>IF(ISBLANK(DaqBook_RAW_Data!H332),"",DaqBook_RAW_Data!H332)</f>
        <v/>
      </c>
      <c r="J342" s="167" t="str">
        <f>IF(ISBLANK(DaqBook_RAW_Data!I332),"",DaqBook_RAW_Data!I332)</f>
        <v/>
      </c>
      <c r="K342" s="167" t="str">
        <f>IF(ISBLANK(DaqBook_RAW_Data!J332),"",DaqBook_RAW_Data!J332)</f>
        <v/>
      </c>
      <c r="L342" s="167" t="str">
        <f>IF(ISBLANK(DaqBook_RAW_Data!K332),"",DaqBook_RAW_Data!K332)</f>
        <v/>
      </c>
      <c r="M342" s="167" t="str">
        <f>IF(ISBLANK(DaqBook_RAW_Data!L332),"",DaqBook_RAW_Data!L332)</f>
        <v/>
      </c>
      <c r="N342" s="167" t="str">
        <f>IF(ISBLANK(DaqBook_RAW_Data!M332),"",DaqBook_RAW_Data!M332)</f>
        <v/>
      </c>
      <c r="O342" s="167" t="str">
        <f>IF(ISBLANK(DaqBook_RAW_Data!N332),"",DaqBook_RAW_Data!N332)</f>
        <v/>
      </c>
      <c r="P342" s="167" t="str">
        <f>IF(ISBLANK(DaqBook_RAW_Data!O332),"",DaqBook_RAW_Data!O332)</f>
        <v/>
      </c>
    </row>
    <row r="343" spans="1:16" x14ac:dyDescent="0.2">
      <c r="A343" s="58" t="e">
        <f t="shared" si="5"/>
        <v>#VALUE!</v>
      </c>
      <c r="B343" s="144" t="str">
        <f>IF(ISBLANK(DaqBook_RAW_Data!A333),"",TIMEVALUE(DaqBook_RAW_Data!A333))</f>
        <v/>
      </c>
      <c r="C343" s="167" t="str">
        <f>IF(ISBLANK(DaqBook_RAW_Data!B333),"",DaqBook_RAW_Data!B333)</f>
        <v/>
      </c>
      <c r="D343" s="167" t="str">
        <f>IF(ISBLANK(DaqBook_RAW_Data!C333),"",DaqBook_RAW_Data!C333)</f>
        <v/>
      </c>
      <c r="E343" s="167" t="str">
        <f>IF(ISBLANK(DaqBook_RAW_Data!D333),"",DaqBook_RAW_Data!D333)</f>
        <v/>
      </c>
      <c r="F343" s="167" t="str">
        <f>IF(ISBLANK(DaqBook_RAW_Data!E333),"",DaqBook_RAW_Data!E333)</f>
        <v/>
      </c>
      <c r="G343" s="167" t="str">
        <f>IF(ISBLANK(DaqBook_RAW_Data!F333),"",DaqBook_RAW_Data!F333)</f>
        <v/>
      </c>
      <c r="H343" s="167" t="str">
        <f>IF(ISBLANK(DaqBook_RAW_Data!G333),"",DaqBook_RAW_Data!G333)</f>
        <v/>
      </c>
      <c r="I343" s="167" t="str">
        <f>IF(ISBLANK(DaqBook_RAW_Data!H333),"",DaqBook_RAW_Data!H333)</f>
        <v/>
      </c>
      <c r="J343" s="167" t="str">
        <f>IF(ISBLANK(DaqBook_RAW_Data!I333),"",DaqBook_RAW_Data!I333)</f>
        <v/>
      </c>
      <c r="K343" s="167" t="str">
        <f>IF(ISBLANK(DaqBook_RAW_Data!J333),"",DaqBook_RAW_Data!J333)</f>
        <v/>
      </c>
      <c r="L343" s="167" t="str">
        <f>IF(ISBLANK(DaqBook_RAW_Data!K333),"",DaqBook_RAW_Data!K333)</f>
        <v/>
      </c>
      <c r="M343" s="167" t="str">
        <f>IF(ISBLANK(DaqBook_RAW_Data!L333),"",DaqBook_RAW_Data!L333)</f>
        <v/>
      </c>
      <c r="N343" s="167" t="str">
        <f>IF(ISBLANK(DaqBook_RAW_Data!M333),"",DaqBook_RAW_Data!M333)</f>
        <v/>
      </c>
      <c r="O343" s="167" t="str">
        <f>IF(ISBLANK(DaqBook_RAW_Data!N333),"",DaqBook_RAW_Data!N333)</f>
        <v/>
      </c>
      <c r="P343" s="167" t="str">
        <f>IF(ISBLANK(DaqBook_RAW_Data!O333),"",DaqBook_RAW_Data!O333)</f>
        <v/>
      </c>
    </row>
    <row r="344" spans="1:16" x14ac:dyDescent="0.2">
      <c r="A344" s="58" t="e">
        <f t="shared" si="5"/>
        <v>#VALUE!</v>
      </c>
      <c r="B344" s="144" t="str">
        <f>IF(ISBLANK(DaqBook_RAW_Data!A334),"",TIMEVALUE(DaqBook_RAW_Data!A334))</f>
        <v/>
      </c>
      <c r="C344" s="167" t="str">
        <f>IF(ISBLANK(DaqBook_RAW_Data!B334),"",DaqBook_RAW_Data!B334)</f>
        <v/>
      </c>
      <c r="D344" s="167" t="str">
        <f>IF(ISBLANK(DaqBook_RAW_Data!C334),"",DaqBook_RAW_Data!C334)</f>
        <v/>
      </c>
      <c r="E344" s="167" t="str">
        <f>IF(ISBLANK(DaqBook_RAW_Data!D334),"",DaqBook_RAW_Data!D334)</f>
        <v/>
      </c>
      <c r="F344" s="167" t="str">
        <f>IF(ISBLANK(DaqBook_RAW_Data!E334),"",DaqBook_RAW_Data!E334)</f>
        <v/>
      </c>
      <c r="G344" s="167" t="str">
        <f>IF(ISBLANK(DaqBook_RAW_Data!F334),"",DaqBook_RAW_Data!F334)</f>
        <v/>
      </c>
      <c r="H344" s="167" t="str">
        <f>IF(ISBLANK(DaqBook_RAW_Data!G334),"",DaqBook_RAW_Data!G334)</f>
        <v/>
      </c>
      <c r="I344" s="167" t="str">
        <f>IF(ISBLANK(DaqBook_RAW_Data!H334),"",DaqBook_RAW_Data!H334)</f>
        <v/>
      </c>
      <c r="J344" s="167" t="str">
        <f>IF(ISBLANK(DaqBook_RAW_Data!I334),"",DaqBook_RAW_Data!I334)</f>
        <v/>
      </c>
      <c r="K344" s="167" t="str">
        <f>IF(ISBLANK(DaqBook_RAW_Data!J334),"",DaqBook_RAW_Data!J334)</f>
        <v/>
      </c>
      <c r="L344" s="167" t="str">
        <f>IF(ISBLANK(DaqBook_RAW_Data!K334),"",DaqBook_RAW_Data!K334)</f>
        <v/>
      </c>
      <c r="M344" s="167" t="str">
        <f>IF(ISBLANK(DaqBook_RAW_Data!L334),"",DaqBook_RAW_Data!L334)</f>
        <v/>
      </c>
      <c r="N344" s="167" t="str">
        <f>IF(ISBLANK(DaqBook_RAW_Data!M334),"",DaqBook_RAW_Data!M334)</f>
        <v/>
      </c>
      <c r="O344" s="167" t="str">
        <f>IF(ISBLANK(DaqBook_RAW_Data!N334),"",DaqBook_RAW_Data!N334)</f>
        <v/>
      </c>
      <c r="P344" s="167" t="str">
        <f>IF(ISBLANK(DaqBook_RAW_Data!O334),"",DaqBook_RAW_Data!O334)</f>
        <v/>
      </c>
    </row>
    <row r="345" spans="1:16" x14ac:dyDescent="0.2">
      <c r="A345" s="58" t="e">
        <f t="shared" si="5"/>
        <v>#VALUE!</v>
      </c>
      <c r="B345" s="144" t="str">
        <f>IF(ISBLANK(DaqBook_RAW_Data!A335),"",TIMEVALUE(DaqBook_RAW_Data!A335))</f>
        <v/>
      </c>
      <c r="C345" s="167" t="str">
        <f>IF(ISBLANK(DaqBook_RAW_Data!B335),"",DaqBook_RAW_Data!B335)</f>
        <v/>
      </c>
      <c r="D345" s="167" t="str">
        <f>IF(ISBLANK(DaqBook_RAW_Data!C335),"",DaqBook_RAW_Data!C335)</f>
        <v/>
      </c>
      <c r="E345" s="167" t="str">
        <f>IF(ISBLANK(DaqBook_RAW_Data!D335),"",DaqBook_RAW_Data!D335)</f>
        <v/>
      </c>
      <c r="F345" s="167" t="str">
        <f>IF(ISBLANK(DaqBook_RAW_Data!E335),"",DaqBook_RAW_Data!E335)</f>
        <v/>
      </c>
      <c r="G345" s="167" t="str">
        <f>IF(ISBLANK(DaqBook_RAW_Data!F335),"",DaqBook_RAW_Data!F335)</f>
        <v/>
      </c>
      <c r="H345" s="167" t="str">
        <f>IF(ISBLANK(DaqBook_RAW_Data!G335),"",DaqBook_RAW_Data!G335)</f>
        <v/>
      </c>
      <c r="I345" s="167" t="str">
        <f>IF(ISBLANK(DaqBook_RAW_Data!H335),"",DaqBook_RAW_Data!H335)</f>
        <v/>
      </c>
      <c r="J345" s="167" t="str">
        <f>IF(ISBLANK(DaqBook_RAW_Data!I335),"",DaqBook_RAW_Data!I335)</f>
        <v/>
      </c>
      <c r="K345" s="167" t="str">
        <f>IF(ISBLANK(DaqBook_RAW_Data!J335),"",DaqBook_RAW_Data!J335)</f>
        <v/>
      </c>
      <c r="L345" s="167" t="str">
        <f>IF(ISBLANK(DaqBook_RAW_Data!K335),"",DaqBook_RAW_Data!K335)</f>
        <v/>
      </c>
      <c r="M345" s="167" t="str">
        <f>IF(ISBLANK(DaqBook_RAW_Data!L335),"",DaqBook_RAW_Data!L335)</f>
        <v/>
      </c>
      <c r="N345" s="167" t="str">
        <f>IF(ISBLANK(DaqBook_RAW_Data!M335),"",DaqBook_RAW_Data!M335)</f>
        <v/>
      </c>
      <c r="O345" s="167" t="str">
        <f>IF(ISBLANK(DaqBook_RAW_Data!N335),"",DaqBook_RAW_Data!N335)</f>
        <v/>
      </c>
      <c r="P345" s="167" t="str">
        <f>IF(ISBLANK(DaqBook_RAW_Data!O335),"",DaqBook_RAW_Data!O335)</f>
        <v/>
      </c>
    </row>
    <row r="346" spans="1:16" x14ac:dyDescent="0.2">
      <c r="A346" s="58" t="e">
        <f t="shared" si="5"/>
        <v>#VALUE!</v>
      </c>
      <c r="B346" s="144" t="str">
        <f>IF(ISBLANK(DaqBook_RAW_Data!A336),"",TIMEVALUE(DaqBook_RAW_Data!A336))</f>
        <v/>
      </c>
      <c r="C346" s="167" t="str">
        <f>IF(ISBLANK(DaqBook_RAW_Data!B336),"",DaqBook_RAW_Data!B336)</f>
        <v/>
      </c>
      <c r="D346" s="167" t="str">
        <f>IF(ISBLANK(DaqBook_RAW_Data!C336),"",DaqBook_RAW_Data!C336)</f>
        <v/>
      </c>
      <c r="E346" s="167" t="str">
        <f>IF(ISBLANK(DaqBook_RAW_Data!D336),"",DaqBook_RAW_Data!D336)</f>
        <v/>
      </c>
      <c r="F346" s="167" t="str">
        <f>IF(ISBLANK(DaqBook_RAW_Data!E336),"",DaqBook_RAW_Data!E336)</f>
        <v/>
      </c>
      <c r="G346" s="167" t="str">
        <f>IF(ISBLANK(DaqBook_RAW_Data!F336),"",DaqBook_RAW_Data!F336)</f>
        <v/>
      </c>
      <c r="H346" s="167" t="str">
        <f>IF(ISBLANK(DaqBook_RAW_Data!G336),"",DaqBook_RAW_Data!G336)</f>
        <v/>
      </c>
      <c r="I346" s="167" t="str">
        <f>IF(ISBLANK(DaqBook_RAW_Data!H336),"",DaqBook_RAW_Data!H336)</f>
        <v/>
      </c>
      <c r="J346" s="167" t="str">
        <f>IF(ISBLANK(DaqBook_RAW_Data!I336),"",DaqBook_RAW_Data!I336)</f>
        <v/>
      </c>
      <c r="K346" s="167" t="str">
        <f>IF(ISBLANK(DaqBook_RAW_Data!J336),"",DaqBook_RAW_Data!J336)</f>
        <v/>
      </c>
      <c r="L346" s="167" t="str">
        <f>IF(ISBLANK(DaqBook_RAW_Data!K336),"",DaqBook_RAW_Data!K336)</f>
        <v/>
      </c>
      <c r="M346" s="167" t="str">
        <f>IF(ISBLANK(DaqBook_RAW_Data!L336),"",DaqBook_RAW_Data!L336)</f>
        <v/>
      </c>
      <c r="N346" s="167" t="str">
        <f>IF(ISBLANK(DaqBook_RAW_Data!M336),"",DaqBook_RAW_Data!M336)</f>
        <v/>
      </c>
      <c r="O346" s="167" t="str">
        <f>IF(ISBLANK(DaqBook_RAW_Data!N336),"",DaqBook_RAW_Data!N336)</f>
        <v/>
      </c>
      <c r="P346" s="167" t="str">
        <f>IF(ISBLANK(DaqBook_RAW_Data!O336),"",DaqBook_RAW_Data!O336)</f>
        <v/>
      </c>
    </row>
    <row r="347" spans="1:16" x14ac:dyDescent="0.2">
      <c r="A347" s="58" t="e">
        <f t="shared" si="5"/>
        <v>#VALUE!</v>
      </c>
      <c r="B347" s="144" t="str">
        <f>IF(ISBLANK(DaqBook_RAW_Data!A337),"",TIMEVALUE(DaqBook_RAW_Data!A337))</f>
        <v/>
      </c>
      <c r="C347" s="167" t="str">
        <f>IF(ISBLANK(DaqBook_RAW_Data!B337),"",DaqBook_RAW_Data!B337)</f>
        <v/>
      </c>
      <c r="D347" s="167" t="str">
        <f>IF(ISBLANK(DaqBook_RAW_Data!C337),"",DaqBook_RAW_Data!C337)</f>
        <v/>
      </c>
      <c r="E347" s="167" t="str">
        <f>IF(ISBLANK(DaqBook_RAW_Data!D337),"",DaqBook_RAW_Data!D337)</f>
        <v/>
      </c>
      <c r="F347" s="167" t="str">
        <f>IF(ISBLANK(DaqBook_RAW_Data!E337),"",DaqBook_RAW_Data!E337)</f>
        <v/>
      </c>
      <c r="G347" s="167" t="str">
        <f>IF(ISBLANK(DaqBook_RAW_Data!F337),"",DaqBook_RAW_Data!F337)</f>
        <v/>
      </c>
      <c r="H347" s="167" t="str">
        <f>IF(ISBLANK(DaqBook_RAW_Data!G337),"",DaqBook_RAW_Data!G337)</f>
        <v/>
      </c>
      <c r="I347" s="167" t="str">
        <f>IF(ISBLANK(DaqBook_RAW_Data!H337),"",DaqBook_RAW_Data!H337)</f>
        <v/>
      </c>
      <c r="J347" s="167" t="str">
        <f>IF(ISBLANK(DaqBook_RAW_Data!I337),"",DaqBook_RAW_Data!I337)</f>
        <v/>
      </c>
      <c r="K347" s="167" t="str">
        <f>IF(ISBLANK(DaqBook_RAW_Data!J337),"",DaqBook_RAW_Data!J337)</f>
        <v/>
      </c>
      <c r="L347" s="167" t="str">
        <f>IF(ISBLANK(DaqBook_RAW_Data!K337),"",DaqBook_RAW_Data!K337)</f>
        <v/>
      </c>
      <c r="M347" s="167" t="str">
        <f>IF(ISBLANK(DaqBook_RAW_Data!L337),"",DaqBook_RAW_Data!L337)</f>
        <v/>
      </c>
      <c r="N347" s="167" t="str">
        <f>IF(ISBLANK(DaqBook_RAW_Data!M337),"",DaqBook_RAW_Data!M337)</f>
        <v/>
      </c>
      <c r="O347" s="167" t="str">
        <f>IF(ISBLANK(DaqBook_RAW_Data!N337),"",DaqBook_RAW_Data!N337)</f>
        <v/>
      </c>
      <c r="P347" s="167" t="str">
        <f>IF(ISBLANK(DaqBook_RAW_Data!O337),"",DaqBook_RAW_Data!O337)</f>
        <v/>
      </c>
    </row>
    <row r="348" spans="1:16" x14ac:dyDescent="0.2">
      <c r="A348" s="58" t="e">
        <f t="shared" si="5"/>
        <v>#VALUE!</v>
      </c>
      <c r="B348" s="144" t="str">
        <f>IF(ISBLANK(DaqBook_RAW_Data!A338),"",TIMEVALUE(DaqBook_RAW_Data!A338))</f>
        <v/>
      </c>
      <c r="C348" s="167" t="str">
        <f>IF(ISBLANK(DaqBook_RAW_Data!B338),"",DaqBook_RAW_Data!B338)</f>
        <v/>
      </c>
      <c r="D348" s="167" t="str">
        <f>IF(ISBLANK(DaqBook_RAW_Data!C338),"",DaqBook_RAW_Data!C338)</f>
        <v/>
      </c>
      <c r="E348" s="167" t="str">
        <f>IF(ISBLANK(DaqBook_RAW_Data!D338),"",DaqBook_RAW_Data!D338)</f>
        <v/>
      </c>
      <c r="F348" s="167" t="str">
        <f>IF(ISBLANK(DaqBook_RAW_Data!E338),"",DaqBook_RAW_Data!E338)</f>
        <v/>
      </c>
      <c r="G348" s="167" t="str">
        <f>IF(ISBLANK(DaqBook_RAW_Data!F338),"",DaqBook_RAW_Data!F338)</f>
        <v/>
      </c>
      <c r="H348" s="167" t="str">
        <f>IF(ISBLANK(DaqBook_RAW_Data!G338),"",DaqBook_RAW_Data!G338)</f>
        <v/>
      </c>
      <c r="I348" s="167" t="str">
        <f>IF(ISBLANK(DaqBook_RAW_Data!H338),"",DaqBook_RAW_Data!H338)</f>
        <v/>
      </c>
      <c r="J348" s="167" t="str">
        <f>IF(ISBLANK(DaqBook_RAW_Data!I338),"",DaqBook_RAW_Data!I338)</f>
        <v/>
      </c>
      <c r="K348" s="167" t="str">
        <f>IF(ISBLANK(DaqBook_RAW_Data!J338),"",DaqBook_RAW_Data!J338)</f>
        <v/>
      </c>
      <c r="L348" s="167" t="str">
        <f>IF(ISBLANK(DaqBook_RAW_Data!K338),"",DaqBook_RAW_Data!K338)</f>
        <v/>
      </c>
      <c r="M348" s="167" t="str">
        <f>IF(ISBLANK(DaqBook_RAW_Data!L338),"",DaqBook_RAW_Data!L338)</f>
        <v/>
      </c>
      <c r="N348" s="167" t="str">
        <f>IF(ISBLANK(DaqBook_RAW_Data!M338),"",DaqBook_RAW_Data!M338)</f>
        <v/>
      </c>
      <c r="O348" s="167" t="str">
        <f>IF(ISBLANK(DaqBook_RAW_Data!N338),"",DaqBook_RAW_Data!N338)</f>
        <v/>
      </c>
      <c r="P348" s="167" t="str">
        <f>IF(ISBLANK(DaqBook_RAW_Data!O338),"",DaqBook_RAW_Data!O338)</f>
        <v/>
      </c>
    </row>
    <row r="349" spans="1:16" x14ac:dyDescent="0.2">
      <c r="A349" s="58" t="e">
        <f t="shared" si="5"/>
        <v>#VALUE!</v>
      </c>
      <c r="B349" s="144" t="str">
        <f>IF(ISBLANK(DaqBook_RAW_Data!A339),"",TIMEVALUE(DaqBook_RAW_Data!A339))</f>
        <v/>
      </c>
      <c r="C349" s="167" t="str">
        <f>IF(ISBLANK(DaqBook_RAW_Data!B339),"",DaqBook_RAW_Data!B339)</f>
        <v/>
      </c>
      <c r="D349" s="167" t="str">
        <f>IF(ISBLANK(DaqBook_RAW_Data!C339),"",DaqBook_RAW_Data!C339)</f>
        <v/>
      </c>
      <c r="E349" s="167" t="str">
        <f>IF(ISBLANK(DaqBook_RAW_Data!D339),"",DaqBook_RAW_Data!D339)</f>
        <v/>
      </c>
      <c r="F349" s="167" t="str">
        <f>IF(ISBLANK(DaqBook_RAW_Data!E339),"",DaqBook_RAW_Data!E339)</f>
        <v/>
      </c>
      <c r="G349" s="167" t="str">
        <f>IF(ISBLANK(DaqBook_RAW_Data!F339),"",DaqBook_RAW_Data!F339)</f>
        <v/>
      </c>
      <c r="H349" s="167" t="str">
        <f>IF(ISBLANK(DaqBook_RAW_Data!G339),"",DaqBook_RAW_Data!G339)</f>
        <v/>
      </c>
      <c r="I349" s="167" t="str">
        <f>IF(ISBLANK(DaqBook_RAW_Data!H339),"",DaqBook_RAW_Data!H339)</f>
        <v/>
      </c>
      <c r="J349" s="167" t="str">
        <f>IF(ISBLANK(DaqBook_RAW_Data!I339),"",DaqBook_RAW_Data!I339)</f>
        <v/>
      </c>
      <c r="K349" s="167" t="str">
        <f>IF(ISBLANK(DaqBook_RAW_Data!J339),"",DaqBook_RAW_Data!J339)</f>
        <v/>
      </c>
      <c r="L349" s="167" t="str">
        <f>IF(ISBLANK(DaqBook_RAW_Data!K339),"",DaqBook_RAW_Data!K339)</f>
        <v/>
      </c>
      <c r="M349" s="167" t="str">
        <f>IF(ISBLANK(DaqBook_RAW_Data!L339),"",DaqBook_RAW_Data!L339)</f>
        <v/>
      </c>
      <c r="N349" s="167" t="str">
        <f>IF(ISBLANK(DaqBook_RAW_Data!M339),"",DaqBook_RAW_Data!M339)</f>
        <v/>
      </c>
      <c r="O349" s="167" t="str">
        <f>IF(ISBLANK(DaqBook_RAW_Data!N339),"",DaqBook_RAW_Data!N339)</f>
        <v/>
      </c>
      <c r="P349" s="167" t="str">
        <f>IF(ISBLANK(DaqBook_RAW_Data!O339),"",DaqBook_RAW_Data!O339)</f>
        <v/>
      </c>
    </row>
    <row r="350" spans="1:16" x14ac:dyDescent="0.2">
      <c r="A350" s="58" t="e">
        <f t="shared" si="5"/>
        <v>#VALUE!</v>
      </c>
      <c r="B350" s="144" t="str">
        <f>IF(ISBLANK(DaqBook_RAW_Data!A340),"",TIMEVALUE(DaqBook_RAW_Data!A340))</f>
        <v/>
      </c>
      <c r="C350" s="167" t="str">
        <f>IF(ISBLANK(DaqBook_RAW_Data!B340),"",DaqBook_RAW_Data!B340)</f>
        <v/>
      </c>
      <c r="D350" s="167" t="str">
        <f>IF(ISBLANK(DaqBook_RAW_Data!C340),"",DaqBook_RAW_Data!C340)</f>
        <v/>
      </c>
      <c r="E350" s="167" t="str">
        <f>IF(ISBLANK(DaqBook_RAW_Data!D340),"",DaqBook_RAW_Data!D340)</f>
        <v/>
      </c>
      <c r="F350" s="167" t="str">
        <f>IF(ISBLANK(DaqBook_RAW_Data!E340),"",DaqBook_RAW_Data!E340)</f>
        <v/>
      </c>
      <c r="G350" s="167" t="str">
        <f>IF(ISBLANK(DaqBook_RAW_Data!F340),"",DaqBook_RAW_Data!F340)</f>
        <v/>
      </c>
      <c r="H350" s="167" t="str">
        <f>IF(ISBLANK(DaqBook_RAW_Data!G340),"",DaqBook_RAW_Data!G340)</f>
        <v/>
      </c>
      <c r="I350" s="167" t="str">
        <f>IF(ISBLANK(DaqBook_RAW_Data!H340),"",DaqBook_RAW_Data!H340)</f>
        <v/>
      </c>
      <c r="J350" s="167" t="str">
        <f>IF(ISBLANK(DaqBook_RAW_Data!I340),"",DaqBook_RAW_Data!I340)</f>
        <v/>
      </c>
      <c r="K350" s="167" t="str">
        <f>IF(ISBLANK(DaqBook_RAW_Data!J340),"",DaqBook_RAW_Data!J340)</f>
        <v/>
      </c>
      <c r="L350" s="167" t="str">
        <f>IF(ISBLANK(DaqBook_RAW_Data!K340),"",DaqBook_RAW_Data!K340)</f>
        <v/>
      </c>
      <c r="M350" s="167" t="str">
        <f>IF(ISBLANK(DaqBook_RAW_Data!L340),"",DaqBook_RAW_Data!L340)</f>
        <v/>
      </c>
      <c r="N350" s="167" t="str">
        <f>IF(ISBLANK(DaqBook_RAW_Data!M340),"",DaqBook_RAW_Data!M340)</f>
        <v/>
      </c>
      <c r="O350" s="167" t="str">
        <f>IF(ISBLANK(DaqBook_RAW_Data!N340),"",DaqBook_RAW_Data!N340)</f>
        <v/>
      </c>
      <c r="P350" s="167" t="str">
        <f>IF(ISBLANK(DaqBook_RAW_Data!O340),"",DaqBook_RAW_Data!O340)</f>
        <v/>
      </c>
    </row>
    <row r="351" spans="1:16" x14ac:dyDescent="0.2">
      <c r="A351" s="58" t="e">
        <f t="shared" si="5"/>
        <v>#VALUE!</v>
      </c>
      <c r="B351" s="144" t="str">
        <f>IF(ISBLANK(DaqBook_RAW_Data!A341),"",TIMEVALUE(DaqBook_RAW_Data!A341))</f>
        <v/>
      </c>
      <c r="C351" s="167" t="str">
        <f>IF(ISBLANK(DaqBook_RAW_Data!B341),"",DaqBook_RAW_Data!B341)</f>
        <v/>
      </c>
      <c r="D351" s="167" t="str">
        <f>IF(ISBLANK(DaqBook_RAW_Data!C341),"",DaqBook_RAW_Data!C341)</f>
        <v/>
      </c>
      <c r="E351" s="167" t="str">
        <f>IF(ISBLANK(DaqBook_RAW_Data!D341),"",DaqBook_RAW_Data!D341)</f>
        <v/>
      </c>
      <c r="F351" s="167" t="str">
        <f>IF(ISBLANK(DaqBook_RAW_Data!E341),"",DaqBook_RAW_Data!E341)</f>
        <v/>
      </c>
      <c r="G351" s="167" t="str">
        <f>IF(ISBLANK(DaqBook_RAW_Data!F341),"",DaqBook_RAW_Data!F341)</f>
        <v/>
      </c>
      <c r="H351" s="167" t="str">
        <f>IF(ISBLANK(DaqBook_RAW_Data!G341),"",DaqBook_RAW_Data!G341)</f>
        <v/>
      </c>
      <c r="I351" s="167" t="str">
        <f>IF(ISBLANK(DaqBook_RAW_Data!H341),"",DaqBook_RAW_Data!H341)</f>
        <v/>
      </c>
      <c r="J351" s="167" t="str">
        <f>IF(ISBLANK(DaqBook_RAW_Data!I341),"",DaqBook_RAW_Data!I341)</f>
        <v/>
      </c>
      <c r="K351" s="167" t="str">
        <f>IF(ISBLANK(DaqBook_RAW_Data!J341),"",DaqBook_RAW_Data!J341)</f>
        <v/>
      </c>
      <c r="L351" s="167" t="str">
        <f>IF(ISBLANK(DaqBook_RAW_Data!K341),"",DaqBook_RAW_Data!K341)</f>
        <v/>
      </c>
      <c r="M351" s="167" t="str">
        <f>IF(ISBLANK(DaqBook_RAW_Data!L341),"",DaqBook_RAW_Data!L341)</f>
        <v/>
      </c>
      <c r="N351" s="167" t="str">
        <f>IF(ISBLANK(DaqBook_RAW_Data!M341),"",DaqBook_RAW_Data!M341)</f>
        <v/>
      </c>
      <c r="O351" s="167" t="str">
        <f>IF(ISBLANK(DaqBook_RAW_Data!N341),"",DaqBook_RAW_Data!N341)</f>
        <v/>
      </c>
      <c r="P351" s="167" t="str">
        <f>IF(ISBLANK(DaqBook_RAW_Data!O341),"",DaqBook_RAW_Data!O341)</f>
        <v/>
      </c>
    </row>
    <row r="352" spans="1:16" x14ac:dyDescent="0.2">
      <c r="A352" s="58" t="e">
        <f t="shared" si="5"/>
        <v>#VALUE!</v>
      </c>
      <c r="B352" s="144" t="str">
        <f>IF(ISBLANK(DaqBook_RAW_Data!A342),"",TIMEVALUE(DaqBook_RAW_Data!A342))</f>
        <v/>
      </c>
      <c r="C352" s="167" t="str">
        <f>IF(ISBLANK(DaqBook_RAW_Data!B342),"",DaqBook_RAW_Data!B342)</f>
        <v/>
      </c>
      <c r="D352" s="167" t="str">
        <f>IF(ISBLANK(DaqBook_RAW_Data!C342),"",DaqBook_RAW_Data!C342)</f>
        <v/>
      </c>
      <c r="E352" s="167" t="str">
        <f>IF(ISBLANK(DaqBook_RAW_Data!D342),"",DaqBook_RAW_Data!D342)</f>
        <v/>
      </c>
      <c r="F352" s="167" t="str">
        <f>IF(ISBLANK(DaqBook_RAW_Data!E342),"",DaqBook_RAW_Data!E342)</f>
        <v/>
      </c>
      <c r="G352" s="167" t="str">
        <f>IF(ISBLANK(DaqBook_RAW_Data!F342),"",DaqBook_RAW_Data!F342)</f>
        <v/>
      </c>
      <c r="H352" s="167" t="str">
        <f>IF(ISBLANK(DaqBook_RAW_Data!G342),"",DaqBook_RAW_Data!G342)</f>
        <v/>
      </c>
      <c r="I352" s="167" t="str">
        <f>IF(ISBLANK(DaqBook_RAW_Data!H342),"",DaqBook_RAW_Data!H342)</f>
        <v/>
      </c>
      <c r="J352" s="167" t="str">
        <f>IF(ISBLANK(DaqBook_RAW_Data!I342),"",DaqBook_RAW_Data!I342)</f>
        <v/>
      </c>
      <c r="K352" s="167" t="str">
        <f>IF(ISBLANK(DaqBook_RAW_Data!J342),"",DaqBook_RAW_Data!J342)</f>
        <v/>
      </c>
      <c r="L352" s="167" t="str">
        <f>IF(ISBLANK(DaqBook_RAW_Data!K342),"",DaqBook_RAW_Data!K342)</f>
        <v/>
      </c>
      <c r="M352" s="167" t="str">
        <f>IF(ISBLANK(DaqBook_RAW_Data!L342),"",DaqBook_RAW_Data!L342)</f>
        <v/>
      </c>
      <c r="N352" s="167" t="str">
        <f>IF(ISBLANK(DaqBook_RAW_Data!M342),"",DaqBook_RAW_Data!M342)</f>
        <v/>
      </c>
      <c r="O352" s="167" t="str">
        <f>IF(ISBLANK(DaqBook_RAW_Data!N342),"",DaqBook_RAW_Data!N342)</f>
        <v/>
      </c>
      <c r="P352" s="167" t="str">
        <f>IF(ISBLANK(DaqBook_RAW_Data!O342),"",DaqBook_RAW_Data!O342)</f>
        <v/>
      </c>
    </row>
    <row r="353" spans="1:16" x14ac:dyDescent="0.2">
      <c r="A353" s="58" t="e">
        <f t="shared" si="5"/>
        <v>#VALUE!</v>
      </c>
      <c r="B353" s="144" t="str">
        <f>IF(ISBLANK(DaqBook_RAW_Data!A343),"",TIMEVALUE(DaqBook_RAW_Data!A343))</f>
        <v/>
      </c>
      <c r="C353" s="167" t="str">
        <f>IF(ISBLANK(DaqBook_RAW_Data!B343),"",DaqBook_RAW_Data!B343)</f>
        <v/>
      </c>
      <c r="D353" s="167" t="str">
        <f>IF(ISBLANK(DaqBook_RAW_Data!C343),"",DaqBook_RAW_Data!C343)</f>
        <v/>
      </c>
      <c r="E353" s="167" t="str">
        <f>IF(ISBLANK(DaqBook_RAW_Data!D343),"",DaqBook_RAW_Data!D343)</f>
        <v/>
      </c>
      <c r="F353" s="167" t="str">
        <f>IF(ISBLANK(DaqBook_RAW_Data!E343),"",DaqBook_RAW_Data!E343)</f>
        <v/>
      </c>
      <c r="G353" s="167" t="str">
        <f>IF(ISBLANK(DaqBook_RAW_Data!F343),"",DaqBook_RAW_Data!F343)</f>
        <v/>
      </c>
      <c r="H353" s="167" t="str">
        <f>IF(ISBLANK(DaqBook_RAW_Data!G343),"",DaqBook_RAW_Data!G343)</f>
        <v/>
      </c>
      <c r="I353" s="167" t="str">
        <f>IF(ISBLANK(DaqBook_RAW_Data!H343),"",DaqBook_RAW_Data!H343)</f>
        <v/>
      </c>
      <c r="J353" s="167" t="str">
        <f>IF(ISBLANK(DaqBook_RAW_Data!I343),"",DaqBook_RAW_Data!I343)</f>
        <v/>
      </c>
      <c r="K353" s="167" t="str">
        <f>IF(ISBLANK(DaqBook_RAW_Data!J343),"",DaqBook_RAW_Data!J343)</f>
        <v/>
      </c>
      <c r="L353" s="167" t="str">
        <f>IF(ISBLANK(DaqBook_RAW_Data!K343),"",DaqBook_RAW_Data!K343)</f>
        <v/>
      </c>
      <c r="M353" s="167" t="str">
        <f>IF(ISBLANK(DaqBook_RAW_Data!L343),"",DaqBook_RAW_Data!L343)</f>
        <v/>
      </c>
      <c r="N353" s="167" t="str">
        <f>IF(ISBLANK(DaqBook_RAW_Data!M343),"",DaqBook_RAW_Data!M343)</f>
        <v/>
      </c>
      <c r="O353" s="167" t="str">
        <f>IF(ISBLANK(DaqBook_RAW_Data!N343),"",DaqBook_RAW_Data!N343)</f>
        <v/>
      </c>
      <c r="P353" s="167" t="str">
        <f>IF(ISBLANK(DaqBook_RAW_Data!O343),"",DaqBook_RAW_Data!O343)</f>
        <v/>
      </c>
    </row>
    <row r="354" spans="1:16" x14ac:dyDescent="0.2">
      <c r="A354" s="58" t="e">
        <f t="shared" si="5"/>
        <v>#VALUE!</v>
      </c>
      <c r="B354" s="144" t="str">
        <f>IF(ISBLANK(DaqBook_RAW_Data!A344),"",TIMEVALUE(DaqBook_RAW_Data!A344))</f>
        <v/>
      </c>
      <c r="C354" s="167" t="str">
        <f>IF(ISBLANK(DaqBook_RAW_Data!B344),"",DaqBook_RAW_Data!B344)</f>
        <v/>
      </c>
      <c r="D354" s="167" t="str">
        <f>IF(ISBLANK(DaqBook_RAW_Data!C344),"",DaqBook_RAW_Data!C344)</f>
        <v/>
      </c>
      <c r="E354" s="167" t="str">
        <f>IF(ISBLANK(DaqBook_RAW_Data!D344),"",DaqBook_RAW_Data!D344)</f>
        <v/>
      </c>
      <c r="F354" s="167" t="str">
        <f>IF(ISBLANK(DaqBook_RAW_Data!E344),"",DaqBook_RAW_Data!E344)</f>
        <v/>
      </c>
      <c r="G354" s="167" t="str">
        <f>IF(ISBLANK(DaqBook_RAW_Data!F344),"",DaqBook_RAW_Data!F344)</f>
        <v/>
      </c>
      <c r="H354" s="167" t="str">
        <f>IF(ISBLANK(DaqBook_RAW_Data!G344),"",DaqBook_RAW_Data!G344)</f>
        <v/>
      </c>
      <c r="I354" s="167" t="str">
        <f>IF(ISBLANK(DaqBook_RAW_Data!H344),"",DaqBook_RAW_Data!H344)</f>
        <v/>
      </c>
      <c r="J354" s="167" t="str">
        <f>IF(ISBLANK(DaqBook_RAW_Data!I344),"",DaqBook_RAW_Data!I344)</f>
        <v/>
      </c>
      <c r="K354" s="167" t="str">
        <f>IF(ISBLANK(DaqBook_RAW_Data!J344),"",DaqBook_RAW_Data!J344)</f>
        <v/>
      </c>
      <c r="L354" s="167" t="str">
        <f>IF(ISBLANK(DaqBook_RAW_Data!K344),"",DaqBook_RAW_Data!K344)</f>
        <v/>
      </c>
      <c r="M354" s="167" t="str">
        <f>IF(ISBLANK(DaqBook_RAW_Data!L344),"",DaqBook_RAW_Data!L344)</f>
        <v/>
      </c>
      <c r="N354" s="167" t="str">
        <f>IF(ISBLANK(DaqBook_RAW_Data!M344),"",DaqBook_RAW_Data!M344)</f>
        <v/>
      </c>
      <c r="O354" s="167" t="str">
        <f>IF(ISBLANK(DaqBook_RAW_Data!N344),"",DaqBook_RAW_Data!N344)</f>
        <v/>
      </c>
      <c r="P354" s="167" t="str">
        <f>IF(ISBLANK(DaqBook_RAW_Data!O344),"",DaqBook_RAW_Data!O344)</f>
        <v/>
      </c>
    </row>
    <row r="355" spans="1:16" x14ac:dyDescent="0.2">
      <c r="A355" s="58" t="e">
        <f t="shared" si="5"/>
        <v>#VALUE!</v>
      </c>
      <c r="B355" s="144" t="str">
        <f>IF(ISBLANK(DaqBook_RAW_Data!A345),"",TIMEVALUE(DaqBook_RAW_Data!A345))</f>
        <v/>
      </c>
      <c r="C355" s="167" t="str">
        <f>IF(ISBLANK(DaqBook_RAW_Data!B345),"",DaqBook_RAW_Data!B345)</f>
        <v/>
      </c>
      <c r="D355" s="167" t="str">
        <f>IF(ISBLANK(DaqBook_RAW_Data!C345),"",DaqBook_RAW_Data!C345)</f>
        <v/>
      </c>
      <c r="E355" s="167" t="str">
        <f>IF(ISBLANK(DaqBook_RAW_Data!D345),"",DaqBook_RAW_Data!D345)</f>
        <v/>
      </c>
      <c r="F355" s="167" t="str">
        <f>IF(ISBLANK(DaqBook_RAW_Data!E345),"",DaqBook_RAW_Data!E345)</f>
        <v/>
      </c>
      <c r="G355" s="167" t="str">
        <f>IF(ISBLANK(DaqBook_RAW_Data!F345),"",DaqBook_RAW_Data!F345)</f>
        <v/>
      </c>
      <c r="H355" s="167" t="str">
        <f>IF(ISBLANK(DaqBook_RAW_Data!G345),"",DaqBook_RAW_Data!G345)</f>
        <v/>
      </c>
      <c r="I355" s="167" t="str">
        <f>IF(ISBLANK(DaqBook_RAW_Data!H345),"",DaqBook_RAW_Data!H345)</f>
        <v/>
      </c>
      <c r="J355" s="167" t="str">
        <f>IF(ISBLANK(DaqBook_RAW_Data!I345),"",DaqBook_RAW_Data!I345)</f>
        <v/>
      </c>
      <c r="K355" s="167" t="str">
        <f>IF(ISBLANK(DaqBook_RAW_Data!J345),"",DaqBook_RAW_Data!J345)</f>
        <v/>
      </c>
      <c r="L355" s="167" t="str">
        <f>IF(ISBLANK(DaqBook_RAW_Data!K345),"",DaqBook_RAW_Data!K345)</f>
        <v/>
      </c>
      <c r="M355" s="167" t="str">
        <f>IF(ISBLANK(DaqBook_RAW_Data!L345),"",DaqBook_RAW_Data!L345)</f>
        <v/>
      </c>
      <c r="N355" s="167" t="str">
        <f>IF(ISBLANK(DaqBook_RAW_Data!M345),"",DaqBook_RAW_Data!M345)</f>
        <v/>
      </c>
      <c r="O355" s="167" t="str">
        <f>IF(ISBLANK(DaqBook_RAW_Data!N345),"",DaqBook_RAW_Data!N345)</f>
        <v/>
      </c>
      <c r="P355" s="167" t="str">
        <f>IF(ISBLANK(DaqBook_RAW_Data!O345),"",DaqBook_RAW_Data!O345)</f>
        <v/>
      </c>
    </row>
    <row r="356" spans="1:16" x14ac:dyDescent="0.2">
      <c r="A356" s="58" t="e">
        <f t="shared" si="5"/>
        <v>#VALUE!</v>
      </c>
      <c r="B356" s="144" t="str">
        <f>IF(ISBLANK(DaqBook_RAW_Data!A346),"",TIMEVALUE(DaqBook_RAW_Data!A346))</f>
        <v/>
      </c>
      <c r="C356" s="167" t="str">
        <f>IF(ISBLANK(DaqBook_RAW_Data!B346),"",DaqBook_RAW_Data!B346)</f>
        <v/>
      </c>
      <c r="D356" s="167" t="str">
        <f>IF(ISBLANK(DaqBook_RAW_Data!C346),"",DaqBook_RAW_Data!C346)</f>
        <v/>
      </c>
      <c r="E356" s="167" t="str">
        <f>IF(ISBLANK(DaqBook_RAW_Data!D346),"",DaqBook_RAW_Data!D346)</f>
        <v/>
      </c>
      <c r="F356" s="167" t="str">
        <f>IF(ISBLANK(DaqBook_RAW_Data!E346),"",DaqBook_RAW_Data!E346)</f>
        <v/>
      </c>
      <c r="G356" s="167" t="str">
        <f>IF(ISBLANK(DaqBook_RAW_Data!F346),"",DaqBook_RAW_Data!F346)</f>
        <v/>
      </c>
      <c r="H356" s="167" t="str">
        <f>IF(ISBLANK(DaqBook_RAW_Data!G346),"",DaqBook_RAW_Data!G346)</f>
        <v/>
      </c>
      <c r="I356" s="167" t="str">
        <f>IF(ISBLANK(DaqBook_RAW_Data!H346),"",DaqBook_RAW_Data!H346)</f>
        <v/>
      </c>
      <c r="J356" s="167" t="str">
        <f>IF(ISBLANK(DaqBook_RAW_Data!I346),"",DaqBook_RAW_Data!I346)</f>
        <v/>
      </c>
      <c r="K356" s="167" t="str">
        <f>IF(ISBLANK(DaqBook_RAW_Data!J346),"",DaqBook_RAW_Data!J346)</f>
        <v/>
      </c>
      <c r="L356" s="167" t="str">
        <f>IF(ISBLANK(DaqBook_RAW_Data!K346),"",DaqBook_RAW_Data!K346)</f>
        <v/>
      </c>
      <c r="M356" s="167" t="str">
        <f>IF(ISBLANK(DaqBook_RAW_Data!L346),"",DaqBook_RAW_Data!L346)</f>
        <v/>
      </c>
      <c r="N356" s="167" t="str">
        <f>IF(ISBLANK(DaqBook_RAW_Data!M346),"",DaqBook_RAW_Data!M346)</f>
        <v/>
      </c>
      <c r="O356" s="167" t="str">
        <f>IF(ISBLANK(DaqBook_RAW_Data!N346),"",DaqBook_RAW_Data!N346)</f>
        <v/>
      </c>
      <c r="P356" s="167" t="str">
        <f>IF(ISBLANK(DaqBook_RAW_Data!O346),"",DaqBook_RAW_Data!O346)</f>
        <v/>
      </c>
    </row>
    <row r="357" spans="1:16" x14ac:dyDescent="0.2">
      <c r="A357" s="58" t="e">
        <f t="shared" si="5"/>
        <v>#VALUE!</v>
      </c>
      <c r="B357" s="144" t="str">
        <f>IF(ISBLANK(DaqBook_RAW_Data!A347),"",TIMEVALUE(DaqBook_RAW_Data!A347))</f>
        <v/>
      </c>
      <c r="C357" s="167" t="str">
        <f>IF(ISBLANK(DaqBook_RAW_Data!B347),"",DaqBook_RAW_Data!B347)</f>
        <v/>
      </c>
      <c r="D357" s="167" t="str">
        <f>IF(ISBLANK(DaqBook_RAW_Data!C347),"",DaqBook_RAW_Data!C347)</f>
        <v/>
      </c>
      <c r="E357" s="167" t="str">
        <f>IF(ISBLANK(DaqBook_RAW_Data!D347),"",DaqBook_RAW_Data!D347)</f>
        <v/>
      </c>
      <c r="F357" s="167" t="str">
        <f>IF(ISBLANK(DaqBook_RAW_Data!E347),"",DaqBook_RAW_Data!E347)</f>
        <v/>
      </c>
      <c r="G357" s="167" t="str">
        <f>IF(ISBLANK(DaqBook_RAW_Data!F347),"",DaqBook_RAW_Data!F347)</f>
        <v/>
      </c>
      <c r="H357" s="167" t="str">
        <f>IF(ISBLANK(DaqBook_RAW_Data!G347),"",DaqBook_RAW_Data!G347)</f>
        <v/>
      </c>
      <c r="I357" s="167" t="str">
        <f>IF(ISBLANK(DaqBook_RAW_Data!H347),"",DaqBook_RAW_Data!H347)</f>
        <v/>
      </c>
      <c r="J357" s="167" t="str">
        <f>IF(ISBLANK(DaqBook_RAW_Data!I347),"",DaqBook_RAW_Data!I347)</f>
        <v/>
      </c>
      <c r="K357" s="167" t="str">
        <f>IF(ISBLANK(DaqBook_RAW_Data!J347),"",DaqBook_RAW_Data!J347)</f>
        <v/>
      </c>
      <c r="L357" s="167" t="str">
        <f>IF(ISBLANK(DaqBook_RAW_Data!K347),"",DaqBook_RAW_Data!K347)</f>
        <v/>
      </c>
      <c r="M357" s="167" t="str">
        <f>IF(ISBLANK(DaqBook_RAW_Data!L347),"",DaqBook_RAW_Data!L347)</f>
        <v/>
      </c>
      <c r="N357" s="167" t="str">
        <f>IF(ISBLANK(DaqBook_RAW_Data!M347),"",DaqBook_RAW_Data!M347)</f>
        <v/>
      </c>
      <c r="O357" s="167" t="str">
        <f>IF(ISBLANK(DaqBook_RAW_Data!N347),"",DaqBook_RAW_Data!N347)</f>
        <v/>
      </c>
      <c r="P357" s="167" t="str">
        <f>IF(ISBLANK(DaqBook_RAW_Data!O347),"",DaqBook_RAW_Data!O347)</f>
        <v/>
      </c>
    </row>
    <row r="358" spans="1:16" x14ac:dyDescent="0.2">
      <c r="A358" s="58" t="e">
        <f t="shared" si="5"/>
        <v>#VALUE!</v>
      </c>
      <c r="B358" s="144" t="str">
        <f>IF(ISBLANK(DaqBook_RAW_Data!A348),"",TIMEVALUE(DaqBook_RAW_Data!A348))</f>
        <v/>
      </c>
      <c r="C358" s="167" t="str">
        <f>IF(ISBLANK(DaqBook_RAW_Data!B348),"",DaqBook_RAW_Data!B348)</f>
        <v/>
      </c>
      <c r="D358" s="167" t="str">
        <f>IF(ISBLANK(DaqBook_RAW_Data!C348),"",DaqBook_RAW_Data!C348)</f>
        <v/>
      </c>
      <c r="E358" s="167" t="str">
        <f>IF(ISBLANK(DaqBook_RAW_Data!D348),"",DaqBook_RAW_Data!D348)</f>
        <v/>
      </c>
      <c r="F358" s="167" t="str">
        <f>IF(ISBLANK(DaqBook_RAW_Data!E348),"",DaqBook_RAW_Data!E348)</f>
        <v/>
      </c>
      <c r="G358" s="167" t="str">
        <f>IF(ISBLANK(DaqBook_RAW_Data!F348),"",DaqBook_RAW_Data!F348)</f>
        <v/>
      </c>
      <c r="H358" s="167" t="str">
        <f>IF(ISBLANK(DaqBook_RAW_Data!G348),"",DaqBook_RAW_Data!G348)</f>
        <v/>
      </c>
      <c r="I358" s="167" t="str">
        <f>IF(ISBLANK(DaqBook_RAW_Data!H348),"",DaqBook_RAW_Data!H348)</f>
        <v/>
      </c>
      <c r="J358" s="167" t="str">
        <f>IF(ISBLANK(DaqBook_RAW_Data!I348),"",DaqBook_RAW_Data!I348)</f>
        <v/>
      </c>
      <c r="K358" s="167" t="str">
        <f>IF(ISBLANK(DaqBook_RAW_Data!J348),"",DaqBook_RAW_Data!J348)</f>
        <v/>
      </c>
      <c r="L358" s="167" t="str">
        <f>IF(ISBLANK(DaqBook_RAW_Data!K348),"",DaqBook_RAW_Data!K348)</f>
        <v/>
      </c>
      <c r="M358" s="167" t="str">
        <f>IF(ISBLANK(DaqBook_RAW_Data!L348),"",DaqBook_RAW_Data!L348)</f>
        <v/>
      </c>
      <c r="N358" s="167" t="str">
        <f>IF(ISBLANK(DaqBook_RAW_Data!M348),"",DaqBook_RAW_Data!M348)</f>
        <v/>
      </c>
      <c r="O358" s="167" t="str">
        <f>IF(ISBLANK(DaqBook_RAW_Data!N348),"",DaqBook_RAW_Data!N348)</f>
        <v/>
      </c>
      <c r="P358" s="167" t="str">
        <f>IF(ISBLANK(DaqBook_RAW_Data!O348),"",DaqBook_RAW_Data!O348)</f>
        <v/>
      </c>
    </row>
    <row r="359" spans="1:16" x14ac:dyDescent="0.2">
      <c r="A359" s="58" t="e">
        <f t="shared" si="5"/>
        <v>#VALUE!</v>
      </c>
      <c r="B359" s="144" t="str">
        <f>IF(ISBLANK(DaqBook_RAW_Data!A349),"",TIMEVALUE(DaqBook_RAW_Data!A349))</f>
        <v/>
      </c>
      <c r="C359" s="167" t="str">
        <f>IF(ISBLANK(DaqBook_RAW_Data!B349),"",DaqBook_RAW_Data!B349)</f>
        <v/>
      </c>
      <c r="D359" s="167" t="str">
        <f>IF(ISBLANK(DaqBook_RAW_Data!C349),"",DaqBook_RAW_Data!C349)</f>
        <v/>
      </c>
      <c r="E359" s="167" t="str">
        <f>IF(ISBLANK(DaqBook_RAW_Data!D349),"",DaqBook_RAW_Data!D349)</f>
        <v/>
      </c>
      <c r="F359" s="167" t="str">
        <f>IF(ISBLANK(DaqBook_RAW_Data!E349),"",DaqBook_RAW_Data!E349)</f>
        <v/>
      </c>
      <c r="G359" s="167" t="str">
        <f>IF(ISBLANK(DaqBook_RAW_Data!F349),"",DaqBook_RAW_Data!F349)</f>
        <v/>
      </c>
      <c r="H359" s="167" t="str">
        <f>IF(ISBLANK(DaqBook_RAW_Data!G349),"",DaqBook_RAW_Data!G349)</f>
        <v/>
      </c>
      <c r="I359" s="167" t="str">
        <f>IF(ISBLANK(DaqBook_RAW_Data!H349),"",DaqBook_RAW_Data!H349)</f>
        <v/>
      </c>
      <c r="J359" s="167" t="str">
        <f>IF(ISBLANK(DaqBook_RAW_Data!I349),"",DaqBook_RAW_Data!I349)</f>
        <v/>
      </c>
      <c r="K359" s="167" t="str">
        <f>IF(ISBLANK(DaqBook_RAW_Data!J349),"",DaqBook_RAW_Data!J349)</f>
        <v/>
      </c>
      <c r="L359" s="167" t="str">
        <f>IF(ISBLANK(DaqBook_RAW_Data!K349),"",DaqBook_RAW_Data!K349)</f>
        <v/>
      </c>
      <c r="M359" s="167" t="str">
        <f>IF(ISBLANK(DaqBook_RAW_Data!L349),"",DaqBook_RAW_Data!L349)</f>
        <v/>
      </c>
      <c r="N359" s="167" t="str">
        <f>IF(ISBLANK(DaqBook_RAW_Data!M349),"",DaqBook_RAW_Data!M349)</f>
        <v/>
      </c>
      <c r="O359" s="167" t="str">
        <f>IF(ISBLANK(DaqBook_RAW_Data!N349),"",DaqBook_RAW_Data!N349)</f>
        <v/>
      </c>
      <c r="P359" s="167" t="str">
        <f>IF(ISBLANK(DaqBook_RAW_Data!O349),"",DaqBook_RAW_Data!O349)</f>
        <v/>
      </c>
    </row>
    <row r="360" spans="1:16" x14ac:dyDescent="0.2">
      <c r="A360" s="58" t="e">
        <f t="shared" si="5"/>
        <v>#VALUE!</v>
      </c>
      <c r="B360" s="144" t="str">
        <f>IF(ISBLANK(DaqBook_RAW_Data!A350),"",TIMEVALUE(DaqBook_RAW_Data!A350))</f>
        <v/>
      </c>
      <c r="C360" s="167" t="str">
        <f>IF(ISBLANK(DaqBook_RAW_Data!B350),"",DaqBook_RAW_Data!B350)</f>
        <v/>
      </c>
      <c r="D360" s="167" t="str">
        <f>IF(ISBLANK(DaqBook_RAW_Data!C350),"",DaqBook_RAW_Data!C350)</f>
        <v/>
      </c>
      <c r="E360" s="167" t="str">
        <f>IF(ISBLANK(DaqBook_RAW_Data!D350),"",DaqBook_RAW_Data!D350)</f>
        <v/>
      </c>
      <c r="F360" s="167" t="str">
        <f>IF(ISBLANK(DaqBook_RAW_Data!E350),"",DaqBook_RAW_Data!E350)</f>
        <v/>
      </c>
      <c r="G360" s="167" t="str">
        <f>IF(ISBLANK(DaqBook_RAW_Data!F350),"",DaqBook_RAW_Data!F350)</f>
        <v/>
      </c>
      <c r="H360" s="167" t="str">
        <f>IF(ISBLANK(DaqBook_RAW_Data!G350),"",DaqBook_RAW_Data!G350)</f>
        <v/>
      </c>
      <c r="I360" s="167" t="str">
        <f>IF(ISBLANK(DaqBook_RAW_Data!H350),"",DaqBook_RAW_Data!H350)</f>
        <v/>
      </c>
      <c r="J360" s="167" t="str">
        <f>IF(ISBLANK(DaqBook_RAW_Data!I350),"",DaqBook_RAW_Data!I350)</f>
        <v/>
      </c>
      <c r="K360" s="167" t="str">
        <f>IF(ISBLANK(DaqBook_RAW_Data!J350),"",DaqBook_RAW_Data!J350)</f>
        <v/>
      </c>
      <c r="L360" s="167" t="str">
        <f>IF(ISBLANK(DaqBook_RAW_Data!K350),"",DaqBook_RAW_Data!K350)</f>
        <v/>
      </c>
      <c r="M360" s="167" t="str">
        <f>IF(ISBLANK(DaqBook_RAW_Data!L350),"",DaqBook_RAW_Data!L350)</f>
        <v/>
      </c>
      <c r="N360" s="167" t="str">
        <f>IF(ISBLANK(DaqBook_RAW_Data!M350),"",DaqBook_RAW_Data!M350)</f>
        <v/>
      </c>
      <c r="O360" s="167" t="str">
        <f>IF(ISBLANK(DaqBook_RAW_Data!N350),"",DaqBook_RAW_Data!N350)</f>
        <v/>
      </c>
      <c r="P360" s="167" t="str">
        <f>IF(ISBLANK(DaqBook_RAW_Data!O350),"",DaqBook_RAW_Data!O350)</f>
        <v/>
      </c>
    </row>
    <row r="361" spans="1:16" x14ac:dyDescent="0.2">
      <c r="A361" s="58" t="e">
        <f t="shared" si="5"/>
        <v>#VALUE!</v>
      </c>
      <c r="B361" s="144" t="str">
        <f>IF(ISBLANK(DaqBook_RAW_Data!A351),"",TIMEVALUE(DaqBook_RAW_Data!A351))</f>
        <v/>
      </c>
      <c r="C361" s="167" t="str">
        <f>IF(ISBLANK(DaqBook_RAW_Data!B351),"",DaqBook_RAW_Data!B351)</f>
        <v/>
      </c>
      <c r="D361" s="167" t="str">
        <f>IF(ISBLANK(DaqBook_RAW_Data!C351),"",DaqBook_RAW_Data!C351)</f>
        <v/>
      </c>
      <c r="E361" s="167" t="str">
        <f>IF(ISBLANK(DaqBook_RAW_Data!D351),"",DaqBook_RAW_Data!D351)</f>
        <v/>
      </c>
      <c r="F361" s="167" t="str">
        <f>IF(ISBLANK(DaqBook_RAW_Data!E351),"",DaqBook_RAW_Data!E351)</f>
        <v/>
      </c>
      <c r="G361" s="167" t="str">
        <f>IF(ISBLANK(DaqBook_RAW_Data!F351),"",DaqBook_RAW_Data!F351)</f>
        <v/>
      </c>
      <c r="H361" s="167" t="str">
        <f>IF(ISBLANK(DaqBook_RAW_Data!G351),"",DaqBook_RAW_Data!G351)</f>
        <v/>
      </c>
      <c r="I361" s="167" t="str">
        <f>IF(ISBLANK(DaqBook_RAW_Data!H351),"",DaqBook_RAW_Data!H351)</f>
        <v/>
      </c>
      <c r="J361" s="167" t="str">
        <f>IF(ISBLANK(DaqBook_RAW_Data!I351),"",DaqBook_RAW_Data!I351)</f>
        <v/>
      </c>
      <c r="K361" s="167" t="str">
        <f>IF(ISBLANK(DaqBook_RAW_Data!J351),"",DaqBook_RAW_Data!J351)</f>
        <v/>
      </c>
      <c r="L361" s="167" t="str">
        <f>IF(ISBLANK(DaqBook_RAW_Data!K351),"",DaqBook_RAW_Data!K351)</f>
        <v/>
      </c>
      <c r="M361" s="167" t="str">
        <f>IF(ISBLANK(DaqBook_RAW_Data!L351),"",DaqBook_RAW_Data!L351)</f>
        <v/>
      </c>
      <c r="N361" s="167" t="str">
        <f>IF(ISBLANK(DaqBook_RAW_Data!M351),"",DaqBook_RAW_Data!M351)</f>
        <v/>
      </c>
      <c r="O361" s="167" t="str">
        <f>IF(ISBLANK(DaqBook_RAW_Data!N351),"",DaqBook_RAW_Data!N351)</f>
        <v/>
      </c>
      <c r="P361" s="167" t="str">
        <f>IF(ISBLANK(DaqBook_RAW_Data!O351),"",DaqBook_RAW_Data!O351)</f>
        <v/>
      </c>
    </row>
    <row r="362" spans="1:16" x14ac:dyDescent="0.2">
      <c r="A362" s="58" t="e">
        <f t="shared" si="5"/>
        <v>#VALUE!</v>
      </c>
      <c r="B362" s="144" t="str">
        <f>IF(ISBLANK(DaqBook_RAW_Data!A352),"",TIMEVALUE(DaqBook_RAW_Data!A352))</f>
        <v/>
      </c>
      <c r="C362" s="167" t="str">
        <f>IF(ISBLANK(DaqBook_RAW_Data!B352),"",DaqBook_RAW_Data!B352)</f>
        <v/>
      </c>
      <c r="D362" s="167" t="str">
        <f>IF(ISBLANK(DaqBook_RAW_Data!C352),"",DaqBook_RAW_Data!C352)</f>
        <v/>
      </c>
      <c r="E362" s="167" t="str">
        <f>IF(ISBLANK(DaqBook_RAW_Data!D352),"",DaqBook_RAW_Data!D352)</f>
        <v/>
      </c>
      <c r="F362" s="167" t="str">
        <f>IF(ISBLANK(DaqBook_RAW_Data!E352),"",DaqBook_RAW_Data!E352)</f>
        <v/>
      </c>
      <c r="G362" s="167" t="str">
        <f>IF(ISBLANK(DaqBook_RAW_Data!F352),"",DaqBook_RAW_Data!F352)</f>
        <v/>
      </c>
      <c r="H362" s="167" t="str">
        <f>IF(ISBLANK(DaqBook_RAW_Data!G352),"",DaqBook_RAW_Data!G352)</f>
        <v/>
      </c>
      <c r="I362" s="167" t="str">
        <f>IF(ISBLANK(DaqBook_RAW_Data!H352),"",DaqBook_RAW_Data!H352)</f>
        <v/>
      </c>
      <c r="J362" s="167" t="str">
        <f>IF(ISBLANK(DaqBook_RAW_Data!I352),"",DaqBook_RAW_Data!I352)</f>
        <v/>
      </c>
      <c r="K362" s="167" t="str">
        <f>IF(ISBLANK(DaqBook_RAW_Data!J352),"",DaqBook_RAW_Data!J352)</f>
        <v/>
      </c>
      <c r="L362" s="167" t="str">
        <f>IF(ISBLANK(DaqBook_RAW_Data!K352),"",DaqBook_RAW_Data!K352)</f>
        <v/>
      </c>
      <c r="M362" s="167" t="str">
        <f>IF(ISBLANK(DaqBook_RAW_Data!L352),"",DaqBook_RAW_Data!L352)</f>
        <v/>
      </c>
      <c r="N362" s="167" t="str">
        <f>IF(ISBLANK(DaqBook_RAW_Data!M352),"",DaqBook_RAW_Data!M352)</f>
        <v/>
      </c>
      <c r="O362" s="167" t="str">
        <f>IF(ISBLANK(DaqBook_RAW_Data!N352),"",DaqBook_RAW_Data!N352)</f>
        <v/>
      </c>
      <c r="P362" s="167" t="str">
        <f>IF(ISBLANK(DaqBook_RAW_Data!O352),"",DaqBook_RAW_Data!O352)</f>
        <v/>
      </c>
    </row>
    <row r="363" spans="1:16" x14ac:dyDescent="0.2">
      <c r="A363" s="58" t="e">
        <f t="shared" si="5"/>
        <v>#VALUE!</v>
      </c>
      <c r="B363" s="144" t="str">
        <f>IF(ISBLANK(DaqBook_RAW_Data!A353),"",TIMEVALUE(DaqBook_RAW_Data!A353))</f>
        <v/>
      </c>
      <c r="C363" s="167" t="str">
        <f>IF(ISBLANK(DaqBook_RAW_Data!B353),"",DaqBook_RAW_Data!B353)</f>
        <v/>
      </c>
      <c r="D363" s="167" t="str">
        <f>IF(ISBLANK(DaqBook_RAW_Data!C353),"",DaqBook_RAW_Data!C353)</f>
        <v/>
      </c>
      <c r="E363" s="167" t="str">
        <f>IF(ISBLANK(DaqBook_RAW_Data!D353),"",DaqBook_RAW_Data!D353)</f>
        <v/>
      </c>
      <c r="F363" s="167" t="str">
        <f>IF(ISBLANK(DaqBook_RAW_Data!E353),"",DaqBook_RAW_Data!E353)</f>
        <v/>
      </c>
      <c r="G363" s="167" t="str">
        <f>IF(ISBLANK(DaqBook_RAW_Data!F353),"",DaqBook_RAW_Data!F353)</f>
        <v/>
      </c>
      <c r="H363" s="167" t="str">
        <f>IF(ISBLANK(DaqBook_RAW_Data!G353),"",DaqBook_RAW_Data!G353)</f>
        <v/>
      </c>
      <c r="I363" s="167" t="str">
        <f>IF(ISBLANK(DaqBook_RAW_Data!H353),"",DaqBook_RAW_Data!H353)</f>
        <v/>
      </c>
      <c r="J363" s="167" t="str">
        <f>IF(ISBLANK(DaqBook_RAW_Data!I353),"",DaqBook_RAW_Data!I353)</f>
        <v/>
      </c>
      <c r="K363" s="167" t="str">
        <f>IF(ISBLANK(DaqBook_RAW_Data!J353),"",DaqBook_RAW_Data!J353)</f>
        <v/>
      </c>
      <c r="L363" s="167" t="str">
        <f>IF(ISBLANK(DaqBook_RAW_Data!K353),"",DaqBook_RAW_Data!K353)</f>
        <v/>
      </c>
      <c r="M363" s="167" t="str">
        <f>IF(ISBLANK(DaqBook_RAW_Data!L353),"",DaqBook_RAW_Data!L353)</f>
        <v/>
      </c>
      <c r="N363" s="167" t="str">
        <f>IF(ISBLANK(DaqBook_RAW_Data!M353),"",DaqBook_RAW_Data!M353)</f>
        <v/>
      </c>
      <c r="O363" s="167" t="str">
        <f>IF(ISBLANK(DaqBook_RAW_Data!N353),"",DaqBook_RAW_Data!N353)</f>
        <v/>
      </c>
      <c r="P363" s="167" t="str">
        <f>IF(ISBLANK(DaqBook_RAW_Data!O353),"",DaqBook_RAW_Data!O353)</f>
        <v/>
      </c>
    </row>
    <row r="364" spans="1:16" x14ac:dyDescent="0.2">
      <c r="A364" s="58" t="e">
        <f t="shared" si="5"/>
        <v>#VALUE!</v>
      </c>
      <c r="B364" s="144" t="str">
        <f>IF(ISBLANK(DaqBook_RAW_Data!A354),"",TIMEVALUE(DaqBook_RAW_Data!A354))</f>
        <v/>
      </c>
      <c r="C364" s="167" t="str">
        <f>IF(ISBLANK(DaqBook_RAW_Data!B354),"",DaqBook_RAW_Data!B354)</f>
        <v/>
      </c>
      <c r="D364" s="167" t="str">
        <f>IF(ISBLANK(DaqBook_RAW_Data!C354),"",DaqBook_RAW_Data!C354)</f>
        <v/>
      </c>
      <c r="E364" s="167" t="str">
        <f>IF(ISBLANK(DaqBook_RAW_Data!D354),"",DaqBook_RAW_Data!D354)</f>
        <v/>
      </c>
      <c r="F364" s="167" t="str">
        <f>IF(ISBLANK(DaqBook_RAW_Data!E354),"",DaqBook_RAW_Data!E354)</f>
        <v/>
      </c>
      <c r="G364" s="167" t="str">
        <f>IF(ISBLANK(DaqBook_RAW_Data!F354),"",DaqBook_RAW_Data!F354)</f>
        <v/>
      </c>
      <c r="H364" s="167" t="str">
        <f>IF(ISBLANK(DaqBook_RAW_Data!G354),"",DaqBook_RAW_Data!G354)</f>
        <v/>
      </c>
      <c r="I364" s="167" t="str">
        <f>IF(ISBLANK(DaqBook_RAW_Data!H354),"",DaqBook_RAW_Data!H354)</f>
        <v/>
      </c>
      <c r="J364" s="167" t="str">
        <f>IF(ISBLANK(DaqBook_RAW_Data!I354),"",DaqBook_RAW_Data!I354)</f>
        <v/>
      </c>
      <c r="K364" s="167" t="str">
        <f>IF(ISBLANK(DaqBook_RAW_Data!J354),"",DaqBook_RAW_Data!J354)</f>
        <v/>
      </c>
      <c r="L364" s="167" t="str">
        <f>IF(ISBLANK(DaqBook_RAW_Data!K354),"",DaqBook_RAW_Data!K354)</f>
        <v/>
      </c>
      <c r="M364" s="167" t="str">
        <f>IF(ISBLANK(DaqBook_RAW_Data!L354),"",DaqBook_RAW_Data!L354)</f>
        <v/>
      </c>
      <c r="N364" s="167" t="str">
        <f>IF(ISBLANK(DaqBook_RAW_Data!M354),"",DaqBook_RAW_Data!M354)</f>
        <v/>
      </c>
      <c r="O364" s="167" t="str">
        <f>IF(ISBLANK(DaqBook_RAW_Data!N354),"",DaqBook_RAW_Data!N354)</f>
        <v/>
      </c>
      <c r="P364" s="167" t="str">
        <f>IF(ISBLANK(DaqBook_RAW_Data!O354),"",DaqBook_RAW_Data!O354)</f>
        <v/>
      </c>
    </row>
    <row r="365" spans="1:16" x14ac:dyDescent="0.2">
      <c r="A365" s="58" t="e">
        <f t="shared" si="5"/>
        <v>#VALUE!</v>
      </c>
      <c r="B365" s="144" t="str">
        <f>IF(ISBLANK(DaqBook_RAW_Data!A355),"",TIMEVALUE(DaqBook_RAW_Data!A355))</f>
        <v/>
      </c>
      <c r="C365" s="167" t="str">
        <f>IF(ISBLANK(DaqBook_RAW_Data!B355),"",DaqBook_RAW_Data!B355)</f>
        <v/>
      </c>
      <c r="D365" s="167" t="str">
        <f>IF(ISBLANK(DaqBook_RAW_Data!C355),"",DaqBook_RAW_Data!C355)</f>
        <v/>
      </c>
      <c r="E365" s="167" t="str">
        <f>IF(ISBLANK(DaqBook_RAW_Data!D355),"",DaqBook_RAW_Data!D355)</f>
        <v/>
      </c>
      <c r="F365" s="167" t="str">
        <f>IF(ISBLANK(DaqBook_RAW_Data!E355),"",DaqBook_RAW_Data!E355)</f>
        <v/>
      </c>
      <c r="G365" s="167" t="str">
        <f>IF(ISBLANK(DaqBook_RAW_Data!F355),"",DaqBook_RAW_Data!F355)</f>
        <v/>
      </c>
      <c r="H365" s="167" t="str">
        <f>IF(ISBLANK(DaqBook_RAW_Data!G355),"",DaqBook_RAW_Data!G355)</f>
        <v/>
      </c>
      <c r="I365" s="167" t="str">
        <f>IF(ISBLANK(DaqBook_RAW_Data!H355),"",DaqBook_RAW_Data!H355)</f>
        <v/>
      </c>
      <c r="J365" s="167" t="str">
        <f>IF(ISBLANK(DaqBook_RAW_Data!I355),"",DaqBook_RAW_Data!I355)</f>
        <v/>
      </c>
      <c r="K365" s="167" t="str">
        <f>IF(ISBLANK(DaqBook_RAW_Data!J355),"",DaqBook_RAW_Data!J355)</f>
        <v/>
      </c>
      <c r="L365" s="167" t="str">
        <f>IF(ISBLANK(DaqBook_RAW_Data!K355),"",DaqBook_RAW_Data!K355)</f>
        <v/>
      </c>
      <c r="M365" s="167" t="str">
        <f>IF(ISBLANK(DaqBook_RAW_Data!L355),"",DaqBook_RAW_Data!L355)</f>
        <v/>
      </c>
      <c r="N365" s="167" t="str">
        <f>IF(ISBLANK(DaqBook_RAW_Data!M355),"",DaqBook_RAW_Data!M355)</f>
        <v/>
      </c>
      <c r="O365" s="167" t="str">
        <f>IF(ISBLANK(DaqBook_RAW_Data!N355),"",DaqBook_RAW_Data!N355)</f>
        <v/>
      </c>
      <c r="P365" s="167" t="str">
        <f>IF(ISBLANK(DaqBook_RAW_Data!O355),"",DaqBook_RAW_Data!O355)</f>
        <v/>
      </c>
    </row>
    <row r="366" spans="1:16" x14ac:dyDescent="0.2">
      <c r="A366" s="58" t="e">
        <f t="shared" si="5"/>
        <v>#VALUE!</v>
      </c>
      <c r="B366" s="144" t="str">
        <f>IF(ISBLANK(DaqBook_RAW_Data!A356),"",TIMEVALUE(DaqBook_RAW_Data!A356))</f>
        <v/>
      </c>
      <c r="C366" s="167" t="str">
        <f>IF(ISBLANK(DaqBook_RAW_Data!B356),"",DaqBook_RAW_Data!B356)</f>
        <v/>
      </c>
      <c r="D366" s="167" t="str">
        <f>IF(ISBLANK(DaqBook_RAW_Data!C356),"",DaqBook_RAW_Data!C356)</f>
        <v/>
      </c>
      <c r="E366" s="167" t="str">
        <f>IF(ISBLANK(DaqBook_RAW_Data!D356),"",DaqBook_RAW_Data!D356)</f>
        <v/>
      </c>
      <c r="F366" s="167" t="str">
        <f>IF(ISBLANK(DaqBook_RAW_Data!E356),"",DaqBook_RAW_Data!E356)</f>
        <v/>
      </c>
      <c r="G366" s="167" t="str">
        <f>IF(ISBLANK(DaqBook_RAW_Data!F356),"",DaqBook_RAW_Data!F356)</f>
        <v/>
      </c>
      <c r="H366" s="167" t="str">
        <f>IF(ISBLANK(DaqBook_RAW_Data!G356),"",DaqBook_RAW_Data!G356)</f>
        <v/>
      </c>
      <c r="I366" s="167" t="str">
        <f>IF(ISBLANK(DaqBook_RAW_Data!H356),"",DaqBook_RAW_Data!H356)</f>
        <v/>
      </c>
      <c r="J366" s="167" t="str">
        <f>IF(ISBLANK(DaqBook_RAW_Data!I356),"",DaqBook_RAW_Data!I356)</f>
        <v/>
      </c>
      <c r="K366" s="167" t="str">
        <f>IF(ISBLANK(DaqBook_RAW_Data!J356),"",DaqBook_RAW_Data!J356)</f>
        <v/>
      </c>
      <c r="L366" s="167" t="str">
        <f>IF(ISBLANK(DaqBook_RAW_Data!K356),"",DaqBook_RAW_Data!K356)</f>
        <v/>
      </c>
      <c r="M366" s="167" t="str">
        <f>IF(ISBLANK(DaqBook_RAW_Data!L356),"",DaqBook_RAW_Data!L356)</f>
        <v/>
      </c>
      <c r="N366" s="167" t="str">
        <f>IF(ISBLANK(DaqBook_RAW_Data!M356),"",DaqBook_RAW_Data!M356)</f>
        <v/>
      </c>
      <c r="O366" s="167" t="str">
        <f>IF(ISBLANK(DaqBook_RAW_Data!N356),"",DaqBook_RAW_Data!N356)</f>
        <v/>
      </c>
      <c r="P366" s="167" t="str">
        <f>IF(ISBLANK(DaqBook_RAW_Data!O356),"",DaqBook_RAW_Data!O356)</f>
        <v/>
      </c>
    </row>
    <row r="367" spans="1:16" x14ac:dyDescent="0.2">
      <c r="A367" s="58" t="e">
        <f t="shared" si="5"/>
        <v>#VALUE!</v>
      </c>
      <c r="B367" s="144" t="str">
        <f>IF(ISBLANK(DaqBook_RAW_Data!A357),"",TIMEVALUE(DaqBook_RAW_Data!A357))</f>
        <v/>
      </c>
      <c r="C367" s="167" t="str">
        <f>IF(ISBLANK(DaqBook_RAW_Data!B357),"",DaqBook_RAW_Data!B357)</f>
        <v/>
      </c>
      <c r="D367" s="167" t="str">
        <f>IF(ISBLANK(DaqBook_RAW_Data!C357),"",DaqBook_RAW_Data!C357)</f>
        <v/>
      </c>
      <c r="E367" s="167" t="str">
        <f>IF(ISBLANK(DaqBook_RAW_Data!D357),"",DaqBook_RAW_Data!D357)</f>
        <v/>
      </c>
      <c r="F367" s="167" t="str">
        <f>IF(ISBLANK(DaqBook_RAW_Data!E357),"",DaqBook_RAW_Data!E357)</f>
        <v/>
      </c>
      <c r="G367" s="167" t="str">
        <f>IF(ISBLANK(DaqBook_RAW_Data!F357),"",DaqBook_RAW_Data!F357)</f>
        <v/>
      </c>
      <c r="H367" s="167" t="str">
        <f>IF(ISBLANK(DaqBook_RAW_Data!G357),"",DaqBook_RAW_Data!G357)</f>
        <v/>
      </c>
      <c r="I367" s="167" t="str">
        <f>IF(ISBLANK(DaqBook_RAW_Data!H357),"",DaqBook_RAW_Data!H357)</f>
        <v/>
      </c>
      <c r="J367" s="167" t="str">
        <f>IF(ISBLANK(DaqBook_RAW_Data!I357),"",DaqBook_RAW_Data!I357)</f>
        <v/>
      </c>
      <c r="K367" s="167" t="str">
        <f>IF(ISBLANK(DaqBook_RAW_Data!J357),"",DaqBook_RAW_Data!J357)</f>
        <v/>
      </c>
      <c r="L367" s="167" t="str">
        <f>IF(ISBLANK(DaqBook_RAW_Data!K357),"",DaqBook_RAW_Data!K357)</f>
        <v/>
      </c>
      <c r="M367" s="167" t="str">
        <f>IF(ISBLANK(DaqBook_RAW_Data!L357),"",DaqBook_RAW_Data!L357)</f>
        <v/>
      </c>
      <c r="N367" s="167" t="str">
        <f>IF(ISBLANK(DaqBook_RAW_Data!M357),"",DaqBook_RAW_Data!M357)</f>
        <v/>
      </c>
      <c r="O367" s="167" t="str">
        <f>IF(ISBLANK(DaqBook_RAW_Data!N357),"",DaqBook_RAW_Data!N357)</f>
        <v/>
      </c>
      <c r="P367" s="167" t="str">
        <f>IF(ISBLANK(DaqBook_RAW_Data!O357),"",DaqBook_RAW_Data!O357)</f>
        <v/>
      </c>
    </row>
    <row r="368" spans="1:16" x14ac:dyDescent="0.2">
      <c r="A368" s="58" t="e">
        <f t="shared" si="5"/>
        <v>#VALUE!</v>
      </c>
      <c r="B368" s="144" t="str">
        <f>IF(ISBLANK(DaqBook_RAW_Data!A358),"",TIMEVALUE(DaqBook_RAW_Data!A358))</f>
        <v/>
      </c>
      <c r="C368" s="167" t="str">
        <f>IF(ISBLANK(DaqBook_RAW_Data!B358),"",DaqBook_RAW_Data!B358)</f>
        <v/>
      </c>
      <c r="D368" s="167" t="str">
        <f>IF(ISBLANK(DaqBook_RAW_Data!C358),"",DaqBook_RAW_Data!C358)</f>
        <v/>
      </c>
      <c r="E368" s="167" t="str">
        <f>IF(ISBLANK(DaqBook_RAW_Data!D358),"",DaqBook_RAW_Data!D358)</f>
        <v/>
      </c>
      <c r="F368" s="167" t="str">
        <f>IF(ISBLANK(DaqBook_RAW_Data!E358),"",DaqBook_RAW_Data!E358)</f>
        <v/>
      </c>
      <c r="G368" s="167" t="str">
        <f>IF(ISBLANK(DaqBook_RAW_Data!F358),"",DaqBook_RAW_Data!F358)</f>
        <v/>
      </c>
      <c r="H368" s="167" t="str">
        <f>IF(ISBLANK(DaqBook_RAW_Data!G358),"",DaqBook_RAW_Data!G358)</f>
        <v/>
      </c>
      <c r="I368" s="167" t="str">
        <f>IF(ISBLANK(DaqBook_RAW_Data!H358),"",DaqBook_RAW_Data!H358)</f>
        <v/>
      </c>
      <c r="J368" s="167" t="str">
        <f>IF(ISBLANK(DaqBook_RAW_Data!I358),"",DaqBook_RAW_Data!I358)</f>
        <v/>
      </c>
      <c r="K368" s="167" t="str">
        <f>IF(ISBLANK(DaqBook_RAW_Data!J358),"",DaqBook_RAW_Data!J358)</f>
        <v/>
      </c>
      <c r="L368" s="167" t="str">
        <f>IF(ISBLANK(DaqBook_RAW_Data!K358),"",DaqBook_RAW_Data!K358)</f>
        <v/>
      </c>
      <c r="M368" s="167" t="str">
        <f>IF(ISBLANK(DaqBook_RAW_Data!L358),"",DaqBook_RAW_Data!L358)</f>
        <v/>
      </c>
      <c r="N368" s="167" t="str">
        <f>IF(ISBLANK(DaqBook_RAW_Data!M358),"",DaqBook_RAW_Data!M358)</f>
        <v/>
      </c>
      <c r="O368" s="167" t="str">
        <f>IF(ISBLANK(DaqBook_RAW_Data!N358),"",DaqBook_RAW_Data!N358)</f>
        <v/>
      </c>
      <c r="P368" s="167" t="str">
        <f>IF(ISBLANK(DaqBook_RAW_Data!O358),"",DaqBook_RAW_Data!O358)</f>
        <v/>
      </c>
    </row>
    <row r="369" spans="1:16" x14ac:dyDescent="0.2">
      <c r="A369" s="58" t="e">
        <f t="shared" si="5"/>
        <v>#VALUE!</v>
      </c>
      <c r="B369" s="144" t="str">
        <f>IF(ISBLANK(DaqBook_RAW_Data!A359),"",TIMEVALUE(DaqBook_RAW_Data!A359))</f>
        <v/>
      </c>
      <c r="C369" s="167" t="str">
        <f>IF(ISBLANK(DaqBook_RAW_Data!B359),"",DaqBook_RAW_Data!B359)</f>
        <v/>
      </c>
      <c r="D369" s="167" t="str">
        <f>IF(ISBLANK(DaqBook_RAW_Data!C359),"",DaqBook_RAW_Data!C359)</f>
        <v/>
      </c>
      <c r="E369" s="167" t="str">
        <f>IF(ISBLANK(DaqBook_RAW_Data!D359),"",DaqBook_RAW_Data!D359)</f>
        <v/>
      </c>
      <c r="F369" s="167" t="str">
        <f>IF(ISBLANK(DaqBook_RAW_Data!E359),"",DaqBook_RAW_Data!E359)</f>
        <v/>
      </c>
      <c r="G369" s="167" t="str">
        <f>IF(ISBLANK(DaqBook_RAW_Data!F359),"",DaqBook_RAW_Data!F359)</f>
        <v/>
      </c>
      <c r="H369" s="167" t="str">
        <f>IF(ISBLANK(DaqBook_RAW_Data!G359),"",DaqBook_RAW_Data!G359)</f>
        <v/>
      </c>
      <c r="I369" s="167" t="str">
        <f>IF(ISBLANK(DaqBook_RAW_Data!H359),"",DaqBook_RAW_Data!H359)</f>
        <v/>
      </c>
      <c r="J369" s="167" t="str">
        <f>IF(ISBLANK(DaqBook_RAW_Data!I359),"",DaqBook_RAW_Data!I359)</f>
        <v/>
      </c>
      <c r="K369" s="167" t="str">
        <f>IF(ISBLANK(DaqBook_RAW_Data!J359),"",DaqBook_RAW_Data!J359)</f>
        <v/>
      </c>
      <c r="L369" s="167" t="str">
        <f>IF(ISBLANK(DaqBook_RAW_Data!K359),"",DaqBook_RAW_Data!K359)</f>
        <v/>
      </c>
      <c r="M369" s="167" t="str">
        <f>IF(ISBLANK(DaqBook_RAW_Data!L359),"",DaqBook_RAW_Data!L359)</f>
        <v/>
      </c>
      <c r="N369" s="167" t="str">
        <f>IF(ISBLANK(DaqBook_RAW_Data!M359),"",DaqBook_RAW_Data!M359)</f>
        <v/>
      </c>
      <c r="O369" s="167" t="str">
        <f>IF(ISBLANK(DaqBook_RAW_Data!N359),"",DaqBook_RAW_Data!N359)</f>
        <v/>
      </c>
      <c r="P369" s="167" t="str">
        <f>IF(ISBLANK(DaqBook_RAW_Data!O359),"",DaqBook_RAW_Data!O359)</f>
        <v/>
      </c>
    </row>
    <row r="370" spans="1:16" x14ac:dyDescent="0.2">
      <c r="A370" s="58" t="e">
        <f t="shared" si="5"/>
        <v>#VALUE!</v>
      </c>
      <c r="B370" s="144" t="str">
        <f>IF(ISBLANK(DaqBook_RAW_Data!A360),"",TIMEVALUE(DaqBook_RAW_Data!A360))</f>
        <v/>
      </c>
      <c r="C370" s="167" t="str">
        <f>IF(ISBLANK(DaqBook_RAW_Data!B360),"",DaqBook_RAW_Data!B360)</f>
        <v/>
      </c>
      <c r="D370" s="167" t="str">
        <f>IF(ISBLANK(DaqBook_RAW_Data!C360),"",DaqBook_RAW_Data!C360)</f>
        <v/>
      </c>
      <c r="E370" s="167" t="str">
        <f>IF(ISBLANK(DaqBook_RAW_Data!D360),"",DaqBook_RAW_Data!D360)</f>
        <v/>
      </c>
      <c r="F370" s="167" t="str">
        <f>IF(ISBLANK(DaqBook_RAW_Data!E360),"",DaqBook_RAW_Data!E360)</f>
        <v/>
      </c>
      <c r="G370" s="167" t="str">
        <f>IF(ISBLANK(DaqBook_RAW_Data!F360),"",DaqBook_RAW_Data!F360)</f>
        <v/>
      </c>
      <c r="H370" s="167" t="str">
        <f>IF(ISBLANK(DaqBook_RAW_Data!G360),"",DaqBook_RAW_Data!G360)</f>
        <v/>
      </c>
      <c r="I370" s="167" t="str">
        <f>IF(ISBLANK(DaqBook_RAW_Data!H360),"",DaqBook_RAW_Data!H360)</f>
        <v/>
      </c>
      <c r="J370" s="167" t="str">
        <f>IF(ISBLANK(DaqBook_RAW_Data!I360),"",DaqBook_RAW_Data!I360)</f>
        <v/>
      </c>
      <c r="K370" s="167" t="str">
        <f>IF(ISBLANK(DaqBook_RAW_Data!J360),"",DaqBook_RAW_Data!J360)</f>
        <v/>
      </c>
      <c r="L370" s="167" t="str">
        <f>IF(ISBLANK(DaqBook_RAW_Data!K360),"",DaqBook_RAW_Data!K360)</f>
        <v/>
      </c>
      <c r="M370" s="167" t="str">
        <f>IF(ISBLANK(DaqBook_RAW_Data!L360),"",DaqBook_RAW_Data!L360)</f>
        <v/>
      </c>
      <c r="N370" s="167" t="str">
        <f>IF(ISBLANK(DaqBook_RAW_Data!M360),"",DaqBook_RAW_Data!M360)</f>
        <v/>
      </c>
      <c r="O370" s="167" t="str">
        <f>IF(ISBLANK(DaqBook_RAW_Data!N360),"",DaqBook_RAW_Data!N360)</f>
        <v/>
      </c>
      <c r="P370" s="167" t="str">
        <f>IF(ISBLANK(DaqBook_RAW_Data!O360),"",DaqBook_RAW_Data!O360)</f>
        <v/>
      </c>
    </row>
    <row r="371" spans="1:16" x14ac:dyDescent="0.2">
      <c r="A371" s="58" t="e">
        <f t="shared" si="5"/>
        <v>#VALUE!</v>
      </c>
      <c r="B371" s="144" t="str">
        <f>IF(ISBLANK(DaqBook_RAW_Data!A361),"",TIMEVALUE(DaqBook_RAW_Data!A361))</f>
        <v/>
      </c>
      <c r="C371" s="167" t="str">
        <f>IF(ISBLANK(DaqBook_RAW_Data!B361),"",DaqBook_RAW_Data!B361)</f>
        <v/>
      </c>
      <c r="D371" s="167" t="str">
        <f>IF(ISBLANK(DaqBook_RAW_Data!C361),"",DaqBook_RAW_Data!C361)</f>
        <v/>
      </c>
      <c r="E371" s="167" t="str">
        <f>IF(ISBLANK(DaqBook_RAW_Data!D361),"",DaqBook_RAW_Data!D361)</f>
        <v/>
      </c>
      <c r="F371" s="167" t="str">
        <f>IF(ISBLANK(DaqBook_RAW_Data!E361),"",DaqBook_RAW_Data!E361)</f>
        <v/>
      </c>
      <c r="G371" s="167" t="str">
        <f>IF(ISBLANK(DaqBook_RAW_Data!F361),"",DaqBook_RAW_Data!F361)</f>
        <v/>
      </c>
      <c r="H371" s="167" t="str">
        <f>IF(ISBLANK(DaqBook_RAW_Data!G361),"",DaqBook_RAW_Data!G361)</f>
        <v/>
      </c>
      <c r="I371" s="167" t="str">
        <f>IF(ISBLANK(DaqBook_RAW_Data!H361),"",DaqBook_RAW_Data!H361)</f>
        <v/>
      </c>
      <c r="J371" s="167" t="str">
        <f>IF(ISBLANK(DaqBook_RAW_Data!I361),"",DaqBook_RAW_Data!I361)</f>
        <v/>
      </c>
      <c r="K371" s="167" t="str">
        <f>IF(ISBLANK(DaqBook_RAW_Data!J361),"",DaqBook_RAW_Data!J361)</f>
        <v/>
      </c>
      <c r="L371" s="167" t="str">
        <f>IF(ISBLANK(DaqBook_RAW_Data!K361),"",DaqBook_RAW_Data!K361)</f>
        <v/>
      </c>
      <c r="M371" s="167" t="str">
        <f>IF(ISBLANK(DaqBook_RAW_Data!L361),"",DaqBook_RAW_Data!L361)</f>
        <v/>
      </c>
      <c r="N371" s="167" t="str">
        <f>IF(ISBLANK(DaqBook_RAW_Data!M361),"",DaqBook_RAW_Data!M361)</f>
        <v/>
      </c>
      <c r="O371" s="167" t="str">
        <f>IF(ISBLANK(DaqBook_RAW_Data!N361),"",DaqBook_RAW_Data!N361)</f>
        <v/>
      </c>
      <c r="P371" s="167" t="str">
        <f>IF(ISBLANK(DaqBook_RAW_Data!O361),"",DaqBook_RAW_Data!O361)</f>
        <v/>
      </c>
    </row>
    <row r="372" spans="1:16" x14ac:dyDescent="0.2">
      <c r="A372" s="58" t="e">
        <f t="shared" si="5"/>
        <v>#VALUE!</v>
      </c>
      <c r="B372" s="144" t="str">
        <f>IF(ISBLANK(DaqBook_RAW_Data!A362),"",TIMEVALUE(DaqBook_RAW_Data!A362))</f>
        <v/>
      </c>
      <c r="C372" s="167" t="str">
        <f>IF(ISBLANK(DaqBook_RAW_Data!B362),"",DaqBook_RAW_Data!B362)</f>
        <v/>
      </c>
      <c r="D372" s="167" t="str">
        <f>IF(ISBLANK(DaqBook_RAW_Data!C362),"",DaqBook_RAW_Data!C362)</f>
        <v/>
      </c>
      <c r="E372" s="167" t="str">
        <f>IF(ISBLANK(DaqBook_RAW_Data!D362),"",DaqBook_RAW_Data!D362)</f>
        <v/>
      </c>
      <c r="F372" s="167" t="str">
        <f>IF(ISBLANK(DaqBook_RAW_Data!E362),"",DaqBook_RAW_Data!E362)</f>
        <v/>
      </c>
      <c r="G372" s="167" t="str">
        <f>IF(ISBLANK(DaqBook_RAW_Data!F362),"",DaqBook_RAW_Data!F362)</f>
        <v/>
      </c>
      <c r="H372" s="167" t="str">
        <f>IF(ISBLANK(DaqBook_RAW_Data!G362),"",DaqBook_RAW_Data!G362)</f>
        <v/>
      </c>
      <c r="I372" s="167" t="str">
        <f>IF(ISBLANK(DaqBook_RAW_Data!H362),"",DaqBook_RAW_Data!H362)</f>
        <v/>
      </c>
      <c r="J372" s="167" t="str">
        <f>IF(ISBLANK(DaqBook_RAW_Data!I362),"",DaqBook_RAW_Data!I362)</f>
        <v/>
      </c>
      <c r="K372" s="167" t="str">
        <f>IF(ISBLANK(DaqBook_RAW_Data!J362),"",DaqBook_RAW_Data!J362)</f>
        <v/>
      </c>
      <c r="L372" s="167" t="str">
        <f>IF(ISBLANK(DaqBook_RAW_Data!K362),"",DaqBook_RAW_Data!K362)</f>
        <v/>
      </c>
      <c r="M372" s="167" t="str">
        <f>IF(ISBLANK(DaqBook_RAW_Data!L362),"",DaqBook_RAW_Data!L362)</f>
        <v/>
      </c>
      <c r="N372" s="167" t="str">
        <f>IF(ISBLANK(DaqBook_RAW_Data!M362),"",DaqBook_RAW_Data!M362)</f>
        <v/>
      </c>
      <c r="O372" s="167" t="str">
        <f>IF(ISBLANK(DaqBook_RAW_Data!N362),"",DaqBook_RAW_Data!N362)</f>
        <v/>
      </c>
      <c r="P372" s="167" t="str">
        <f>IF(ISBLANK(DaqBook_RAW_Data!O362),"",DaqBook_RAW_Data!O362)</f>
        <v/>
      </c>
    </row>
    <row r="373" spans="1:16" x14ac:dyDescent="0.2">
      <c r="A373" s="58" t="e">
        <f t="shared" si="5"/>
        <v>#VALUE!</v>
      </c>
      <c r="B373" s="144" t="str">
        <f>IF(ISBLANK(DaqBook_RAW_Data!A363),"",TIMEVALUE(DaqBook_RAW_Data!A363))</f>
        <v/>
      </c>
      <c r="C373" s="167" t="str">
        <f>IF(ISBLANK(DaqBook_RAW_Data!B363),"",DaqBook_RAW_Data!B363)</f>
        <v/>
      </c>
      <c r="D373" s="167" t="str">
        <f>IF(ISBLANK(DaqBook_RAW_Data!C363),"",DaqBook_RAW_Data!C363)</f>
        <v/>
      </c>
      <c r="E373" s="167" t="str">
        <f>IF(ISBLANK(DaqBook_RAW_Data!D363),"",DaqBook_RAW_Data!D363)</f>
        <v/>
      </c>
      <c r="F373" s="167" t="str">
        <f>IF(ISBLANK(DaqBook_RAW_Data!E363),"",DaqBook_RAW_Data!E363)</f>
        <v/>
      </c>
      <c r="G373" s="167" t="str">
        <f>IF(ISBLANK(DaqBook_RAW_Data!F363),"",DaqBook_RAW_Data!F363)</f>
        <v/>
      </c>
      <c r="H373" s="167" t="str">
        <f>IF(ISBLANK(DaqBook_RAW_Data!G363),"",DaqBook_RAW_Data!G363)</f>
        <v/>
      </c>
      <c r="I373" s="167" t="str">
        <f>IF(ISBLANK(DaqBook_RAW_Data!H363),"",DaqBook_RAW_Data!H363)</f>
        <v/>
      </c>
      <c r="J373" s="167" t="str">
        <f>IF(ISBLANK(DaqBook_RAW_Data!I363),"",DaqBook_RAW_Data!I363)</f>
        <v/>
      </c>
      <c r="K373" s="167" t="str">
        <f>IF(ISBLANK(DaqBook_RAW_Data!J363),"",DaqBook_RAW_Data!J363)</f>
        <v/>
      </c>
      <c r="L373" s="167" t="str">
        <f>IF(ISBLANK(DaqBook_RAW_Data!K363),"",DaqBook_RAW_Data!K363)</f>
        <v/>
      </c>
      <c r="M373" s="167" t="str">
        <f>IF(ISBLANK(DaqBook_RAW_Data!L363),"",DaqBook_RAW_Data!L363)</f>
        <v/>
      </c>
      <c r="N373" s="167" t="str">
        <f>IF(ISBLANK(DaqBook_RAW_Data!M363),"",DaqBook_RAW_Data!M363)</f>
        <v/>
      </c>
      <c r="O373" s="167" t="str">
        <f>IF(ISBLANK(DaqBook_RAW_Data!N363),"",DaqBook_RAW_Data!N363)</f>
        <v/>
      </c>
      <c r="P373" s="167" t="str">
        <f>IF(ISBLANK(DaqBook_RAW_Data!O363),"",DaqBook_RAW_Data!O363)</f>
        <v/>
      </c>
    </row>
    <row r="374" spans="1:16" x14ac:dyDescent="0.2">
      <c r="A374" s="58" t="e">
        <f t="shared" si="5"/>
        <v>#VALUE!</v>
      </c>
      <c r="B374" s="144" t="str">
        <f>IF(ISBLANK(DaqBook_RAW_Data!A364),"",TIMEVALUE(DaqBook_RAW_Data!A364))</f>
        <v/>
      </c>
      <c r="C374" s="167" t="str">
        <f>IF(ISBLANK(DaqBook_RAW_Data!B364),"",DaqBook_RAW_Data!B364)</f>
        <v/>
      </c>
      <c r="D374" s="167" t="str">
        <f>IF(ISBLANK(DaqBook_RAW_Data!C364),"",DaqBook_RAW_Data!C364)</f>
        <v/>
      </c>
      <c r="E374" s="167" t="str">
        <f>IF(ISBLANK(DaqBook_RAW_Data!D364),"",DaqBook_RAW_Data!D364)</f>
        <v/>
      </c>
      <c r="F374" s="167" t="str">
        <f>IF(ISBLANK(DaqBook_RAW_Data!E364),"",DaqBook_RAW_Data!E364)</f>
        <v/>
      </c>
      <c r="G374" s="167" t="str">
        <f>IF(ISBLANK(DaqBook_RAW_Data!F364),"",DaqBook_RAW_Data!F364)</f>
        <v/>
      </c>
      <c r="H374" s="167" t="str">
        <f>IF(ISBLANK(DaqBook_RAW_Data!G364),"",DaqBook_RAW_Data!G364)</f>
        <v/>
      </c>
      <c r="I374" s="167" t="str">
        <f>IF(ISBLANK(DaqBook_RAW_Data!H364),"",DaqBook_RAW_Data!H364)</f>
        <v/>
      </c>
      <c r="J374" s="167" t="str">
        <f>IF(ISBLANK(DaqBook_RAW_Data!I364),"",DaqBook_RAW_Data!I364)</f>
        <v/>
      </c>
      <c r="K374" s="167" t="str">
        <f>IF(ISBLANK(DaqBook_RAW_Data!J364),"",DaqBook_RAW_Data!J364)</f>
        <v/>
      </c>
      <c r="L374" s="167" t="str">
        <f>IF(ISBLANK(DaqBook_RAW_Data!K364),"",DaqBook_RAW_Data!K364)</f>
        <v/>
      </c>
      <c r="M374" s="167" t="str">
        <f>IF(ISBLANK(DaqBook_RAW_Data!L364),"",DaqBook_RAW_Data!L364)</f>
        <v/>
      </c>
      <c r="N374" s="167" t="str">
        <f>IF(ISBLANK(DaqBook_RAW_Data!M364),"",DaqBook_RAW_Data!M364)</f>
        <v/>
      </c>
      <c r="O374" s="167" t="str">
        <f>IF(ISBLANK(DaqBook_RAW_Data!N364),"",DaqBook_RAW_Data!N364)</f>
        <v/>
      </c>
      <c r="P374" s="167" t="str">
        <f>IF(ISBLANK(DaqBook_RAW_Data!O364),"",DaqBook_RAW_Data!O364)</f>
        <v/>
      </c>
    </row>
    <row r="375" spans="1:16" x14ac:dyDescent="0.2">
      <c r="A375" s="58" t="e">
        <f t="shared" si="5"/>
        <v>#VALUE!</v>
      </c>
      <c r="B375" s="144" t="str">
        <f>IF(ISBLANK(DaqBook_RAW_Data!A365),"",TIMEVALUE(DaqBook_RAW_Data!A365))</f>
        <v/>
      </c>
      <c r="C375" s="167" t="str">
        <f>IF(ISBLANK(DaqBook_RAW_Data!B365),"",DaqBook_RAW_Data!B365)</f>
        <v/>
      </c>
      <c r="D375" s="167" t="str">
        <f>IF(ISBLANK(DaqBook_RAW_Data!C365),"",DaqBook_RAW_Data!C365)</f>
        <v/>
      </c>
      <c r="E375" s="167" t="str">
        <f>IF(ISBLANK(DaqBook_RAW_Data!D365),"",DaqBook_RAW_Data!D365)</f>
        <v/>
      </c>
      <c r="F375" s="167" t="str">
        <f>IF(ISBLANK(DaqBook_RAW_Data!E365),"",DaqBook_RAW_Data!E365)</f>
        <v/>
      </c>
      <c r="G375" s="167" t="str">
        <f>IF(ISBLANK(DaqBook_RAW_Data!F365),"",DaqBook_RAW_Data!F365)</f>
        <v/>
      </c>
      <c r="H375" s="167" t="str">
        <f>IF(ISBLANK(DaqBook_RAW_Data!G365),"",DaqBook_RAW_Data!G365)</f>
        <v/>
      </c>
      <c r="I375" s="167" t="str">
        <f>IF(ISBLANK(DaqBook_RAW_Data!H365),"",DaqBook_RAW_Data!H365)</f>
        <v/>
      </c>
      <c r="J375" s="167" t="str">
        <f>IF(ISBLANK(DaqBook_RAW_Data!I365),"",DaqBook_RAW_Data!I365)</f>
        <v/>
      </c>
      <c r="K375" s="167" t="str">
        <f>IF(ISBLANK(DaqBook_RAW_Data!J365),"",DaqBook_RAW_Data!J365)</f>
        <v/>
      </c>
      <c r="L375" s="167" t="str">
        <f>IF(ISBLANK(DaqBook_RAW_Data!K365),"",DaqBook_RAW_Data!K365)</f>
        <v/>
      </c>
      <c r="M375" s="167" t="str">
        <f>IF(ISBLANK(DaqBook_RAW_Data!L365),"",DaqBook_RAW_Data!L365)</f>
        <v/>
      </c>
      <c r="N375" s="167" t="str">
        <f>IF(ISBLANK(DaqBook_RAW_Data!M365),"",DaqBook_RAW_Data!M365)</f>
        <v/>
      </c>
      <c r="O375" s="167" t="str">
        <f>IF(ISBLANK(DaqBook_RAW_Data!N365),"",DaqBook_RAW_Data!N365)</f>
        <v/>
      </c>
      <c r="P375" s="167" t="str">
        <f>IF(ISBLANK(DaqBook_RAW_Data!O365),"",DaqBook_RAW_Data!O365)</f>
        <v/>
      </c>
    </row>
    <row r="376" spans="1:16" x14ac:dyDescent="0.2">
      <c r="A376" s="58" t="e">
        <f t="shared" si="5"/>
        <v>#VALUE!</v>
      </c>
      <c r="B376" s="144" t="str">
        <f>IF(ISBLANK(DaqBook_RAW_Data!A366),"",TIMEVALUE(DaqBook_RAW_Data!A366))</f>
        <v/>
      </c>
      <c r="C376" s="167" t="str">
        <f>IF(ISBLANK(DaqBook_RAW_Data!B366),"",DaqBook_RAW_Data!B366)</f>
        <v/>
      </c>
      <c r="D376" s="167" t="str">
        <f>IF(ISBLANK(DaqBook_RAW_Data!C366),"",DaqBook_RAW_Data!C366)</f>
        <v/>
      </c>
      <c r="E376" s="167" t="str">
        <f>IF(ISBLANK(DaqBook_RAW_Data!D366),"",DaqBook_RAW_Data!D366)</f>
        <v/>
      </c>
      <c r="F376" s="167" t="str">
        <f>IF(ISBLANK(DaqBook_RAW_Data!E366),"",DaqBook_RAW_Data!E366)</f>
        <v/>
      </c>
      <c r="G376" s="167" t="str">
        <f>IF(ISBLANK(DaqBook_RAW_Data!F366),"",DaqBook_RAW_Data!F366)</f>
        <v/>
      </c>
      <c r="H376" s="167" t="str">
        <f>IF(ISBLANK(DaqBook_RAW_Data!G366),"",DaqBook_RAW_Data!G366)</f>
        <v/>
      </c>
      <c r="I376" s="167" t="str">
        <f>IF(ISBLANK(DaqBook_RAW_Data!H366),"",DaqBook_RAW_Data!H366)</f>
        <v/>
      </c>
      <c r="J376" s="167" t="str">
        <f>IF(ISBLANK(DaqBook_RAW_Data!I366),"",DaqBook_RAW_Data!I366)</f>
        <v/>
      </c>
      <c r="K376" s="167" t="str">
        <f>IF(ISBLANK(DaqBook_RAW_Data!J366),"",DaqBook_RAW_Data!J366)</f>
        <v/>
      </c>
      <c r="L376" s="167" t="str">
        <f>IF(ISBLANK(DaqBook_RAW_Data!K366),"",DaqBook_RAW_Data!K366)</f>
        <v/>
      </c>
      <c r="M376" s="167" t="str">
        <f>IF(ISBLANK(DaqBook_RAW_Data!L366),"",DaqBook_RAW_Data!L366)</f>
        <v/>
      </c>
      <c r="N376" s="167" t="str">
        <f>IF(ISBLANK(DaqBook_RAW_Data!M366),"",DaqBook_RAW_Data!M366)</f>
        <v/>
      </c>
      <c r="O376" s="167" t="str">
        <f>IF(ISBLANK(DaqBook_RAW_Data!N366),"",DaqBook_RAW_Data!N366)</f>
        <v/>
      </c>
      <c r="P376" s="167" t="str">
        <f>IF(ISBLANK(DaqBook_RAW_Data!O366),"",DaqBook_RAW_Data!O366)</f>
        <v/>
      </c>
    </row>
    <row r="377" spans="1:16" x14ac:dyDescent="0.2">
      <c r="A377" s="58" t="e">
        <f t="shared" si="5"/>
        <v>#VALUE!</v>
      </c>
      <c r="B377" s="144" t="str">
        <f>IF(ISBLANK(DaqBook_RAW_Data!A367),"",TIMEVALUE(DaqBook_RAW_Data!A367))</f>
        <v/>
      </c>
      <c r="C377" s="167" t="str">
        <f>IF(ISBLANK(DaqBook_RAW_Data!B367),"",DaqBook_RAW_Data!B367)</f>
        <v/>
      </c>
      <c r="D377" s="167" t="str">
        <f>IF(ISBLANK(DaqBook_RAW_Data!C367),"",DaqBook_RAW_Data!C367)</f>
        <v/>
      </c>
      <c r="E377" s="167" t="str">
        <f>IF(ISBLANK(DaqBook_RAW_Data!D367),"",DaqBook_RAW_Data!D367)</f>
        <v/>
      </c>
      <c r="F377" s="167" t="str">
        <f>IF(ISBLANK(DaqBook_RAW_Data!E367),"",DaqBook_RAW_Data!E367)</f>
        <v/>
      </c>
      <c r="G377" s="167" t="str">
        <f>IF(ISBLANK(DaqBook_RAW_Data!F367),"",DaqBook_RAW_Data!F367)</f>
        <v/>
      </c>
      <c r="H377" s="167" t="str">
        <f>IF(ISBLANK(DaqBook_RAW_Data!G367),"",DaqBook_RAW_Data!G367)</f>
        <v/>
      </c>
      <c r="I377" s="167" t="str">
        <f>IF(ISBLANK(DaqBook_RAW_Data!H367),"",DaqBook_RAW_Data!H367)</f>
        <v/>
      </c>
      <c r="J377" s="167" t="str">
        <f>IF(ISBLANK(DaqBook_RAW_Data!I367),"",DaqBook_RAW_Data!I367)</f>
        <v/>
      </c>
      <c r="K377" s="167" t="str">
        <f>IF(ISBLANK(DaqBook_RAW_Data!J367),"",DaqBook_RAW_Data!J367)</f>
        <v/>
      </c>
      <c r="L377" s="167" t="str">
        <f>IF(ISBLANK(DaqBook_RAW_Data!K367),"",DaqBook_RAW_Data!K367)</f>
        <v/>
      </c>
      <c r="M377" s="167" t="str">
        <f>IF(ISBLANK(DaqBook_RAW_Data!L367),"",DaqBook_RAW_Data!L367)</f>
        <v/>
      </c>
      <c r="N377" s="167" t="str">
        <f>IF(ISBLANK(DaqBook_RAW_Data!M367),"",DaqBook_RAW_Data!M367)</f>
        <v/>
      </c>
      <c r="O377" s="167" t="str">
        <f>IF(ISBLANK(DaqBook_RAW_Data!N367),"",DaqBook_RAW_Data!N367)</f>
        <v/>
      </c>
      <c r="P377" s="167" t="str">
        <f>IF(ISBLANK(DaqBook_RAW_Data!O367),"",DaqBook_RAW_Data!O367)</f>
        <v/>
      </c>
    </row>
    <row r="378" spans="1:16" x14ac:dyDescent="0.2">
      <c r="A378" s="58" t="e">
        <f t="shared" si="5"/>
        <v>#VALUE!</v>
      </c>
      <c r="B378" s="144" t="str">
        <f>IF(ISBLANK(DaqBook_RAW_Data!A368),"",TIMEVALUE(DaqBook_RAW_Data!A368))</f>
        <v/>
      </c>
      <c r="C378" s="167" t="str">
        <f>IF(ISBLANK(DaqBook_RAW_Data!B368),"",DaqBook_RAW_Data!B368)</f>
        <v/>
      </c>
      <c r="D378" s="167" t="str">
        <f>IF(ISBLANK(DaqBook_RAW_Data!C368),"",DaqBook_RAW_Data!C368)</f>
        <v/>
      </c>
      <c r="E378" s="167" t="str">
        <f>IF(ISBLANK(DaqBook_RAW_Data!D368),"",DaqBook_RAW_Data!D368)</f>
        <v/>
      </c>
      <c r="F378" s="167" t="str">
        <f>IF(ISBLANK(DaqBook_RAW_Data!E368),"",DaqBook_RAW_Data!E368)</f>
        <v/>
      </c>
      <c r="G378" s="167" t="str">
        <f>IF(ISBLANK(DaqBook_RAW_Data!F368),"",DaqBook_RAW_Data!F368)</f>
        <v/>
      </c>
      <c r="H378" s="167" t="str">
        <f>IF(ISBLANK(DaqBook_RAW_Data!G368),"",DaqBook_RAW_Data!G368)</f>
        <v/>
      </c>
      <c r="I378" s="167" t="str">
        <f>IF(ISBLANK(DaqBook_RAW_Data!H368),"",DaqBook_RAW_Data!H368)</f>
        <v/>
      </c>
      <c r="J378" s="167" t="str">
        <f>IF(ISBLANK(DaqBook_RAW_Data!I368),"",DaqBook_RAW_Data!I368)</f>
        <v/>
      </c>
      <c r="K378" s="167" t="str">
        <f>IF(ISBLANK(DaqBook_RAW_Data!J368),"",DaqBook_RAW_Data!J368)</f>
        <v/>
      </c>
      <c r="L378" s="167" t="str">
        <f>IF(ISBLANK(DaqBook_RAW_Data!K368),"",DaqBook_RAW_Data!K368)</f>
        <v/>
      </c>
      <c r="M378" s="167" t="str">
        <f>IF(ISBLANK(DaqBook_RAW_Data!L368),"",DaqBook_RAW_Data!L368)</f>
        <v/>
      </c>
      <c r="N378" s="167" t="str">
        <f>IF(ISBLANK(DaqBook_RAW_Data!M368),"",DaqBook_RAW_Data!M368)</f>
        <v/>
      </c>
      <c r="O378" s="167" t="str">
        <f>IF(ISBLANK(DaqBook_RAW_Data!N368),"",DaqBook_RAW_Data!N368)</f>
        <v/>
      </c>
      <c r="P378" s="167" t="str">
        <f>IF(ISBLANK(DaqBook_RAW_Data!O368),"",DaqBook_RAW_Data!O368)</f>
        <v/>
      </c>
    </row>
    <row r="379" spans="1:16" x14ac:dyDescent="0.2">
      <c r="A379" s="58" t="e">
        <f t="shared" si="5"/>
        <v>#VALUE!</v>
      </c>
      <c r="B379" s="144" t="str">
        <f>IF(ISBLANK(DaqBook_RAW_Data!A369),"",TIMEVALUE(DaqBook_RAW_Data!A369))</f>
        <v/>
      </c>
      <c r="C379" s="167" t="str">
        <f>IF(ISBLANK(DaqBook_RAW_Data!B369),"",DaqBook_RAW_Data!B369)</f>
        <v/>
      </c>
      <c r="D379" s="167" t="str">
        <f>IF(ISBLANK(DaqBook_RAW_Data!C369),"",DaqBook_RAW_Data!C369)</f>
        <v/>
      </c>
      <c r="E379" s="167" t="str">
        <f>IF(ISBLANK(DaqBook_RAW_Data!D369),"",DaqBook_RAW_Data!D369)</f>
        <v/>
      </c>
      <c r="F379" s="167" t="str">
        <f>IF(ISBLANK(DaqBook_RAW_Data!E369),"",DaqBook_RAW_Data!E369)</f>
        <v/>
      </c>
      <c r="G379" s="167" t="str">
        <f>IF(ISBLANK(DaqBook_RAW_Data!F369),"",DaqBook_RAW_Data!F369)</f>
        <v/>
      </c>
      <c r="H379" s="167" t="str">
        <f>IF(ISBLANK(DaqBook_RAW_Data!G369),"",DaqBook_RAW_Data!G369)</f>
        <v/>
      </c>
      <c r="I379" s="167" t="str">
        <f>IF(ISBLANK(DaqBook_RAW_Data!H369),"",DaqBook_RAW_Data!H369)</f>
        <v/>
      </c>
      <c r="J379" s="167" t="str">
        <f>IF(ISBLANK(DaqBook_RAW_Data!I369),"",DaqBook_RAW_Data!I369)</f>
        <v/>
      </c>
      <c r="K379" s="167" t="str">
        <f>IF(ISBLANK(DaqBook_RAW_Data!J369),"",DaqBook_RAW_Data!J369)</f>
        <v/>
      </c>
      <c r="L379" s="167" t="str">
        <f>IF(ISBLANK(DaqBook_RAW_Data!K369),"",DaqBook_RAW_Data!K369)</f>
        <v/>
      </c>
      <c r="M379" s="167" t="str">
        <f>IF(ISBLANK(DaqBook_RAW_Data!L369),"",DaqBook_RAW_Data!L369)</f>
        <v/>
      </c>
      <c r="N379" s="167" t="str">
        <f>IF(ISBLANK(DaqBook_RAW_Data!M369),"",DaqBook_RAW_Data!M369)</f>
        <v/>
      </c>
      <c r="O379" s="167" t="str">
        <f>IF(ISBLANK(DaqBook_RAW_Data!N369),"",DaqBook_RAW_Data!N369)</f>
        <v/>
      </c>
      <c r="P379" s="167" t="str">
        <f>IF(ISBLANK(DaqBook_RAW_Data!O369),"",DaqBook_RAW_Data!O369)</f>
        <v/>
      </c>
    </row>
    <row r="380" spans="1:16" x14ac:dyDescent="0.2">
      <c r="A380" s="58" t="e">
        <f t="shared" si="5"/>
        <v>#VALUE!</v>
      </c>
      <c r="B380" s="144" t="str">
        <f>IF(ISBLANK(DaqBook_RAW_Data!A370),"",TIMEVALUE(DaqBook_RAW_Data!A370))</f>
        <v/>
      </c>
      <c r="C380" s="167" t="str">
        <f>IF(ISBLANK(DaqBook_RAW_Data!B370),"",DaqBook_RAW_Data!B370)</f>
        <v/>
      </c>
      <c r="D380" s="167" t="str">
        <f>IF(ISBLANK(DaqBook_RAW_Data!C370),"",DaqBook_RAW_Data!C370)</f>
        <v/>
      </c>
      <c r="E380" s="167" t="str">
        <f>IF(ISBLANK(DaqBook_RAW_Data!D370),"",DaqBook_RAW_Data!D370)</f>
        <v/>
      </c>
      <c r="F380" s="167" t="str">
        <f>IF(ISBLANK(DaqBook_RAW_Data!E370),"",DaqBook_RAW_Data!E370)</f>
        <v/>
      </c>
      <c r="G380" s="167" t="str">
        <f>IF(ISBLANK(DaqBook_RAW_Data!F370),"",DaqBook_RAW_Data!F370)</f>
        <v/>
      </c>
      <c r="H380" s="167" t="str">
        <f>IF(ISBLANK(DaqBook_RAW_Data!G370),"",DaqBook_RAW_Data!G370)</f>
        <v/>
      </c>
      <c r="I380" s="167" t="str">
        <f>IF(ISBLANK(DaqBook_RAW_Data!H370),"",DaqBook_RAW_Data!H370)</f>
        <v/>
      </c>
      <c r="J380" s="167" t="str">
        <f>IF(ISBLANK(DaqBook_RAW_Data!I370),"",DaqBook_RAW_Data!I370)</f>
        <v/>
      </c>
      <c r="K380" s="167" t="str">
        <f>IF(ISBLANK(DaqBook_RAW_Data!J370),"",DaqBook_RAW_Data!J370)</f>
        <v/>
      </c>
      <c r="L380" s="167" t="str">
        <f>IF(ISBLANK(DaqBook_RAW_Data!K370),"",DaqBook_RAW_Data!K370)</f>
        <v/>
      </c>
      <c r="M380" s="167" t="str">
        <f>IF(ISBLANK(DaqBook_RAW_Data!L370),"",DaqBook_RAW_Data!L370)</f>
        <v/>
      </c>
      <c r="N380" s="167" t="str">
        <f>IF(ISBLANK(DaqBook_RAW_Data!M370),"",DaqBook_RAW_Data!M370)</f>
        <v/>
      </c>
      <c r="O380" s="167" t="str">
        <f>IF(ISBLANK(DaqBook_RAW_Data!N370),"",DaqBook_RAW_Data!N370)</f>
        <v/>
      </c>
      <c r="P380" s="167" t="str">
        <f>IF(ISBLANK(DaqBook_RAW_Data!O370),"",DaqBook_RAW_Data!O370)</f>
        <v/>
      </c>
    </row>
    <row r="381" spans="1:16" x14ac:dyDescent="0.2">
      <c r="A381" s="58" t="e">
        <f t="shared" si="5"/>
        <v>#VALUE!</v>
      </c>
      <c r="B381" s="144" t="str">
        <f>IF(ISBLANK(DaqBook_RAW_Data!A371),"",TIMEVALUE(DaqBook_RAW_Data!A371))</f>
        <v/>
      </c>
      <c r="C381" s="167" t="str">
        <f>IF(ISBLANK(DaqBook_RAW_Data!B371),"",DaqBook_RAW_Data!B371)</f>
        <v/>
      </c>
      <c r="D381" s="167" t="str">
        <f>IF(ISBLANK(DaqBook_RAW_Data!C371),"",DaqBook_RAW_Data!C371)</f>
        <v/>
      </c>
      <c r="E381" s="167" t="str">
        <f>IF(ISBLANK(DaqBook_RAW_Data!D371),"",DaqBook_RAW_Data!D371)</f>
        <v/>
      </c>
      <c r="F381" s="167" t="str">
        <f>IF(ISBLANK(DaqBook_RAW_Data!E371),"",DaqBook_RAW_Data!E371)</f>
        <v/>
      </c>
      <c r="G381" s="167" t="str">
        <f>IF(ISBLANK(DaqBook_RAW_Data!F371),"",DaqBook_RAW_Data!F371)</f>
        <v/>
      </c>
      <c r="H381" s="167" t="str">
        <f>IF(ISBLANK(DaqBook_RAW_Data!G371),"",DaqBook_RAW_Data!G371)</f>
        <v/>
      </c>
      <c r="I381" s="167" t="str">
        <f>IF(ISBLANK(DaqBook_RAW_Data!H371),"",DaqBook_RAW_Data!H371)</f>
        <v/>
      </c>
      <c r="J381" s="167" t="str">
        <f>IF(ISBLANK(DaqBook_RAW_Data!I371),"",DaqBook_RAW_Data!I371)</f>
        <v/>
      </c>
      <c r="K381" s="167" t="str">
        <f>IF(ISBLANK(DaqBook_RAW_Data!J371),"",DaqBook_RAW_Data!J371)</f>
        <v/>
      </c>
      <c r="L381" s="167" t="str">
        <f>IF(ISBLANK(DaqBook_RAW_Data!K371),"",DaqBook_RAW_Data!K371)</f>
        <v/>
      </c>
      <c r="M381" s="167" t="str">
        <f>IF(ISBLANK(DaqBook_RAW_Data!L371),"",DaqBook_RAW_Data!L371)</f>
        <v/>
      </c>
      <c r="N381" s="167" t="str">
        <f>IF(ISBLANK(DaqBook_RAW_Data!M371),"",DaqBook_RAW_Data!M371)</f>
        <v/>
      </c>
      <c r="O381" s="167" t="str">
        <f>IF(ISBLANK(DaqBook_RAW_Data!N371),"",DaqBook_RAW_Data!N371)</f>
        <v/>
      </c>
      <c r="P381" s="167" t="str">
        <f>IF(ISBLANK(DaqBook_RAW_Data!O371),"",DaqBook_RAW_Data!O371)</f>
        <v/>
      </c>
    </row>
    <row r="382" spans="1:16" x14ac:dyDescent="0.2">
      <c r="A382" s="58" t="e">
        <f t="shared" si="5"/>
        <v>#VALUE!</v>
      </c>
      <c r="B382" s="144" t="str">
        <f>IF(ISBLANK(DaqBook_RAW_Data!A372),"",TIMEVALUE(DaqBook_RAW_Data!A372))</f>
        <v/>
      </c>
      <c r="C382" s="167" t="str">
        <f>IF(ISBLANK(DaqBook_RAW_Data!B372),"",DaqBook_RAW_Data!B372)</f>
        <v/>
      </c>
      <c r="D382" s="167" t="str">
        <f>IF(ISBLANK(DaqBook_RAW_Data!C372),"",DaqBook_RAW_Data!C372)</f>
        <v/>
      </c>
      <c r="E382" s="167" t="str">
        <f>IF(ISBLANK(DaqBook_RAW_Data!D372),"",DaqBook_RAW_Data!D372)</f>
        <v/>
      </c>
      <c r="F382" s="167" t="str">
        <f>IF(ISBLANK(DaqBook_RAW_Data!E372),"",DaqBook_RAW_Data!E372)</f>
        <v/>
      </c>
      <c r="G382" s="167" t="str">
        <f>IF(ISBLANK(DaqBook_RAW_Data!F372),"",DaqBook_RAW_Data!F372)</f>
        <v/>
      </c>
      <c r="H382" s="167" t="str">
        <f>IF(ISBLANK(DaqBook_RAW_Data!G372),"",DaqBook_RAW_Data!G372)</f>
        <v/>
      </c>
      <c r="I382" s="167" t="str">
        <f>IF(ISBLANK(DaqBook_RAW_Data!H372),"",DaqBook_RAW_Data!H372)</f>
        <v/>
      </c>
      <c r="J382" s="167" t="str">
        <f>IF(ISBLANK(DaqBook_RAW_Data!I372),"",DaqBook_RAW_Data!I372)</f>
        <v/>
      </c>
      <c r="K382" s="167" t="str">
        <f>IF(ISBLANK(DaqBook_RAW_Data!J372),"",DaqBook_RAW_Data!J372)</f>
        <v/>
      </c>
      <c r="L382" s="167" t="str">
        <f>IF(ISBLANK(DaqBook_RAW_Data!K372),"",DaqBook_RAW_Data!K372)</f>
        <v/>
      </c>
      <c r="M382" s="167" t="str">
        <f>IF(ISBLANK(DaqBook_RAW_Data!L372),"",DaqBook_RAW_Data!L372)</f>
        <v/>
      </c>
      <c r="N382" s="167" t="str">
        <f>IF(ISBLANK(DaqBook_RAW_Data!M372),"",DaqBook_RAW_Data!M372)</f>
        <v/>
      </c>
      <c r="O382" s="167" t="str">
        <f>IF(ISBLANK(DaqBook_RAW_Data!N372),"",DaqBook_RAW_Data!N372)</f>
        <v/>
      </c>
      <c r="P382" s="167" t="str">
        <f>IF(ISBLANK(DaqBook_RAW_Data!O372),"",DaqBook_RAW_Data!O372)</f>
        <v/>
      </c>
    </row>
    <row r="383" spans="1:16" x14ac:dyDescent="0.2">
      <c r="A383" s="58" t="e">
        <f t="shared" si="5"/>
        <v>#VALUE!</v>
      </c>
      <c r="B383" s="144" t="str">
        <f>IF(ISBLANK(DaqBook_RAW_Data!A373),"",TIMEVALUE(DaqBook_RAW_Data!A373))</f>
        <v/>
      </c>
      <c r="C383" s="167" t="str">
        <f>IF(ISBLANK(DaqBook_RAW_Data!B373),"",DaqBook_RAW_Data!B373)</f>
        <v/>
      </c>
      <c r="D383" s="167" t="str">
        <f>IF(ISBLANK(DaqBook_RAW_Data!C373),"",DaqBook_RAW_Data!C373)</f>
        <v/>
      </c>
      <c r="E383" s="167" t="str">
        <f>IF(ISBLANK(DaqBook_RAW_Data!D373),"",DaqBook_RAW_Data!D373)</f>
        <v/>
      </c>
      <c r="F383" s="167" t="str">
        <f>IF(ISBLANK(DaqBook_RAW_Data!E373),"",DaqBook_RAW_Data!E373)</f>
        <v/>
      </c>
      <c r="G383" s="167" t="str">
        <f>IF(ISBLANK(DaqBook_RAW_Data!F373),"",DaqBook_RAW_Data!F373)</f>
        <v/>
      </c>
      <c r="H383" s="167" t="str">
        <f>IF(ISBLANK(DaqBook_RAW_Data!G373),"",DaqBook_RAW_Data!G373)</f>
        <v/>
      </c>
      <c r="I383" s="167" t="str">
        <f>IF(ISBLANK(DaqBook_RAW_Data!H373),"",DaqBook_RAW_Data!H373)</f>
        <v/>
      </c>
      <c r="J383" s="167" t="str">
        <f>IF(ISBLANK(DaqBook_RAW_Data!I373),"",DaqBook_RAW_Data!I373)</f>
        <v/>
      </c>
      <c r="K383" s="167" t="str">
        <f>IF(ISBLANK(DaqBook_RAW_Data!J373),"",DaqBook_RAW_Data!J373)</f>
        <v/>
      </c>
      <c r="L383" s="167" t="str">
        <f>IF(ISBLANK(DaqBook_RAW_Data!K373),"",DaqBook_RAW_Data!K373)</f>
        <v/>
      </c>
      <c r="M383" s="167" t="str">
        <f>IF(ISBLANK(DaqBook_RAW_Data!L373),"",DaqBook_RAW_Data!L373)</f>
        <v/>
      </c>
      <c r="N383" s="167" t="str">
        <f>IF(ISBLANK(DaqBook_RAW_Data!M373),"",DaqBook_RAW_Data!M373)</f>
        <v/>
      </c>
      <c r="O383" s="167" t="str">
        <f>IF(ISBLANK(DaqBook_RAW_Data!N373),"",DaqBook_RAW_Data!N373)</f>
        <v/>
      </c>
      <c r="P383" s="167" t="str">
        <f>IF(ISBLANK(DaqBook_RAW_Data!O373),"",DaqBook_RAW_Data!O373)</f>
        <v/>
      </c>
    </row>
    <row r="384" spans="1:16" x14ac:dyDescent="0.2">
      <c r="A384" s="58" t="e">
        <f t="shared" si="5"/>
        <v>#VALUE!</v>
      </c>
      <c r="B384" s="144" t="str">
        <f>IF(ISBLANK(DaqBook_RAW_Data!A374),"",TIMEVALUE(DaqBook_RAW_Data!A374))</f>
        <v/>
      </c>
      <c r="C384" s="167" t="str">
        <f>IF(ISBLANK(DaqBook_RAW_Data!B374),"",DaqBook_RAW_Data!B374)</f>
        <v/>
      </c>
      <c r="D384" s="167" t="str">
        <f>IF(ISBLANK(DaqBook_RAW_Data!C374),"",DaqBook_RAW_Data!C374)</f>
        <v/>
      </c>
      <c r="E384" s="167" t="str">
        <f>IF(ISBLANK(DaqBook_RAW_Data!D374),"",DaqBook_RAW_Data!D374)</f>
        <v/>
      </c>
      <c r="F384" s="167" t="str">
        <f>IF(ISBLANK(DaqBook_RAW_Data!E374),"",DaqBook_RAW_Data!E374)</f>
        <v/>
      </c>
      <c r="G384" s="167" t="str">
        <f>IF(ISBLANK(DaqBook_RAW_Data!F374),"",DaqBook_RAW_Data!F374)</f>
        <v/>
      </c>
      <c r="H384" s="167" t="str">
        <f>IF(ISBLANK(DaqBook_RAW_Data!G374),"",DaqBook_RAW_Data!G374)</f>
        <v/>
      </c>
      <c r="I384" s="167" t="str">
        <f>IF(ISBLANK(DaqBook_RAW_Data!H374),"",DaqBook_RAW_Data!H374)</f>
        <v/>
      </c>
      <c r="J384" s="167" t="str">
        <f>IF(ISBLANK(DaqBook_RAW_Data!I374),"",DaqBook_RAW_Data!I374)</f>
        <v/>
      </c>
      <c r="K384" s="167" t="str">
        <f>IF(ISBLANK(DaqBook_RAW_Data!J374),"",DaqBook_RAW_Data!J374)</f>
        <v/>
      </c>
      <c r="L384" s="167" t="str">
        <f>IF(ISBLANK(DaqBook_RAW_Data!K374),"",DaqBook_RAW_Data!K374)</f>
        <v/>
      </c>
      <c r="M384" s="167" t="str">
        <f>IF(ISBLANK(DaqBook_RAW_Data!L374),"",DaqBook_RAW_Data!L374)</f>
        <v/>
      </c>
      <c r="N384" s="167" t="str">
        <f>IF(ISBLANK(DaqBook_RAW_Data!M374),"",DaqBook_RAW_Data!M374)</f>
        <v/>
      </c>
      <c r="O384" s="167" t="str">
        <f>IF(ISBLANK(DaqBook_RAW_Data!N374),"",DaqBook_RAW_Data!N374)</f>
        <v/>
      </c>
      <c r="P384" s="167" t="str">
        <f>IF(ISBLANK(DaqBook_RAW_Data!O374),"",DaqBook_RAW_Data!O374)</f>
        <v/>
      </c>
    </row>
    <row r="385" spans="1:16" x14ac:dyDescent="0.2">
      <c r="A385" s="58" t="e">
        <f t="shared" si="5"/>
        <v>#VALUE!</v>
      </c>
      <c r="B385" s="144" t="str">
        <f>IF(ISBLANK(DaqBook_RAW_Data!A375),"",TIMEVALUE(DaqBook_RAW_Data!A375))</f>
        <v/>
      </c>
      <c r="C385" s="167" t="str">
        <f>IF(ISBLANK(DaqBook_RAW_Data!B375),"",DaqBook_RAW_Data!B375)</f>
        <v/>
      </c>
      <c r="D385" s="167" t="str">
        <f>IF(ISBLANK(DaqBook_RAW_Data!C375),"",DaqBook_RAW_Data!C375)</f>
        <v/>
      </c>
      <c r="E385" s="167" t="str">
        <f>IF(ISBLANK(DaqBook_RAW_Data!D375),"",DaqBook_RAW_Data!D375)</f>
        <v/>
      </c>
      <c r="F385" s="167" t="str">
        <f>IF(ISBLANK(DaqBook_RAW_Data!E375),"",DaqBook_RAW_Data!E375)</f>
        <v/>
      </c>
      <c r="G385" s="167" t="str">
        <f>IF(ISBLANK(DaqBook_RAW_Data!F375),"",DaqBook_RAW_Data!F375)</f>
        <v/>
      </c>
      <c r="H385" s="167" t="str">
        <f>IF(ISBLANK(DaqBook_RAW_Data!G375),"",DaqBook_RAW_Data!G375)</f>
        <v/>
      </c>
      <c r="I385" s="167" t="str">
        <f>IF(ISBLANK(DaqBook_RAW_Data!H375),"",DaqBook_RAW_Data!H375)</f>
        <v/>
      </c>
      <c r="J385" s="167" t="str">
        <f>IF(ISBLANK(DaqBook_RAW_Data!I375),"",DaqBook_RAW_Data!I375)</f>
        <v/>
      </c>
      <c r="K385" s="167" t="str">
        <f>IF(ISBLANK(DaqBook_RAW_Data!J375),"",DaqBook_RAW_Data!J375)</f>
        <v/>
      </c>
      <c r="L385" s="167" t="str">
        <f>IF(ISBLANK(DaqBook_RAW_Data!K375),"",DaqBook_RAW_Data!K375)</f>
        <v/>
      </c>
      <c r="M385" s="167" t="str">
        <f>IF(ISBLANK(DaqBook_RAW_Data!L375),"",DaqBook_RAW_Data!L375)</f>
        <v/>
      </c>
      <c r="N385" s="167" t="str">
        <f>IF(ISBLANK(DaqBook_RAW_Data!M375),"",DaqBook_RAW_Data!M375)</f>
        <v/>
      </c>
      <c r="O385" s="167" t="str">
        <f>IF(ISBLANK(DaqBook_RAW_Data!N375),"",DaqBook_RAW_Data!N375)</f>
        <v/>
      </c>
      <c r="P385" s="167" t="str">
        <f>IF(ISBLANK(DaqBook_RAW_Data!O375),"",DaqBook_RAW_Data!O375)</f>
        <v/>
      </c>
    </row>
    <row r="386" spans="1:16" x14ac:dyDescent="0.2">
      <c r="A386" s="58" t="e">
        <f t="shared" si="5"/>
        <v>#VALUE!</v>
      </c>
      <c r="B386" s="144" t="str">
        <f>IF(ISBLANK(DaqBook_RAW_Data!A376),"",TIMEVALUE(DaqBook_RAW_Data!A376))</f>
        <v/>
      </c>
      <c r="C386" s="167" t="str">
        <f>IF(ISBLANK(DaqBook_RAW_Data!B376),"",DaqBook_RAW_Data!B376)</f>
        <v/>
      </c>
      <c r="D386" s="167" t="str">
        <f>IF(ISBLANK(DaqBook_RAW_Data!C376),"",DaqBook_RAW_Data!C376)</f>
        <v/>
      </c>
      <c r="E386" s="167" t="str">
        <f>IF(ISBLANK(DaqBook_RAW_Data!D376),"",DaqBook_RAW_Data!D376)</f>
        <v/>
      </c>
      <c r="F386" s="167" t="str">
        <f>IF(ISBLANK(DaqBook_RAW_Data!E376),"",DaqBook_RAW_Data!E376)</f>
        <v/>
      </c>
      <c r="G386" s="167" t="str">
        <f>IF(ISBLANK(DaqBook_RAW_Data!F376),"",DaqBook_RAW_Data!F376)</f>
        <v/>
      </c>
      <c r="H386" s="167" t="str">
        <f>IF(ISBLANK(DaqBook_RAW_Data!G376),"",DaqBook_RAW_Data!G376)</f>
        <v/>
      </c>
      <c r="I386" s="167" t="str">
        <f>IF(ISBLANK(DaqBook_RAW_Data!H376),"",DaqBook_RAW_Data!H376)</f>
        <v/>
      </c>
      <c r="J386" s="167" t="str">
        <f>IF(ISBLANK(DaqBook_RAW_Data!I376),"",DaqBook_RAW_Data!I376)</f>
        <v/>
      </c>
      <c r="K386" s="167" t="str">
        <f>IF(ISBLANK(DaqBook_RAW_Data!J376),"",DaqBook_RAW_Data!J376)</f>
        <v/>
      </c>
      <c r="L386" s="167" t="str">
        <f>IF(ISBLANK(DaqBook_RAW_Data!K376),"",DaqBook_RAW_Data!K376)</f>
        <v/>
      </c>
      <c r="M386" s="167" t="str">
        <f>IF(ISBLANK(DaqBook_RAW_Data!L376),"",DaqBook_RAW_Data!L376)</f>
        <v/>
      </c>
      <c r="N386" s="167" t="str">
        <f>IF(ISBLANK(DaqBook_RAW_Data!M376),"",DaqBook_RAW_Data!M376)</f>
        <v/>
      </c>
      <c r="O386" s="167" t="str">
        <f>IF(ISBLANK(DaqBook_RAW_Data!N376),"",DaqBook_RAW_Data!N376)</f>
        <v/>
      </c>
      <c r="P386" s="167" t="str">
        <f>IF(ISBLANK(DaqBook_RAW_Data!O376),"",DaqBook_RAW_Data!O376)</f>
        <v/>
      </c>
    </row>
    <row r="387" spans="1:16" x14ac:dyDescent="0.2">
      <c r="A387" s="58" t="e">
        <f t="shared" si="5"/>
        <v>#VALUE!</v>
      </c>
      <c r="B387" s="144" t="str">
        <f>IF(ISBLANK(DaqBook_RAW_Data!A377),"",TIMEVALUE(DaqBook_RAW_Data!A377))</f>
        <v/>
      </c>
      <c r="C387" s="167" t="str">
        <f>IF(ISBLANK(DaqBook_RAW_Data!B377),"",DaqBook_RAW_Data!B377)</f>
        <v/>
      </c>
      <c r="D387" s="167" t="str">
        <f>IF(ISBLANK(DaqBook_RAW_Data!C377),"",DaqBook_RAW_Data!C377)</f>
        <v/>
      </c>
      <c r="E387" s="167" t="str">
        <f>IF(ISBLANK(DaqBook_RAW_Data!D377),"",DaqBook_RAW_Data!D377)</f>
        <v/>
      </c>
      <c r="F387" s="167" t="str">
        <f>IF(ISBLANK(DaqBook_RAW_Data!E377),"",DaqBook_RAW_Data!E377)</f>
        <v/>
      </c>
      <c r="G387" s="167" t="str">
        <f>IF(ISBLANK(DaqBook_RAW_Data!F377),"",DaqBook_RAW_Data!F377)</f>
        <v/>
      </c>
      <c r="H387" s="167" t="str">
        <f>IF(ISBLANK(DaqBook_RAW_Data!G377),"",DaqBook_RAW_Data!G377)</f>
        <v/>
      </c>
      <c r="I387" s="167" t="str">
        <f>IF(ISBLANK(DaqBook_RAW_Data!H377),"",DaqBook_RAW_Data!H377)</f>
        <v/>
      </c>
      <c r="J387" s="167" t="str">
        <f>IF(ISBLANK(DaqBook_RAW_Data!I377),"",DaqBook_RAW_Data!I377)</f>
        <v/>
      </c>
      <c r="K387" s="167" t="str">
        <f>IF(ISBLANK(DaqBook_RAW_Data!J377),"",DaqBook_RAW_Data!J377)</f>
        <v/>
      </c>
      <c r="L387" s="167" t="str">
        <f>IF(ISBLANK(DaqBook_RAW_Data!K377),"",DaqBook_RAW_Data!K377)</f>
        <v/>
      </c>
      <c r="M387" s="167" t="str">
        <f>IF(ISBLANK(DaqBook_RAW_Data!L377),"",DaqBook_RAW_Data!L377)</f>
        <v/>
      </c>
      <c r="N387" s="167" t="str">
        <f>IF(ISBLANK(DaqBook_RAW_Data!M377),"",DaqBook_RAW_Data!M377)</f>
        <v/>
      </c>
      <c r="O387" s="167" t="str">
        <f>IF(ISBLANK(DaqBook_RAW_Data!N377),"",DaqBook_RAW_Data!N377)</f>
        <v/>
      </c>
      <c r="P387" s="167" t="str">
        <f>IF(ISBLANK(DaqBook_RAW_Data!O377),"",DaqBook_RAW_Data!O377)</f>
        <v/>
      </c>
    </row>
    <row r="388" spans="1:16" x14ac:dyDescent="0.2">
      <c r="A388" s="58" t="e">
        <f t="shared" si="5"/>
        <v>#VALUE!</v>
      </c>
      <c r="B388" s="144" t="str">
        <f>IF(ISBLANK(DaqBook_RAW_Data!A378),"",TIMEVALUE(DaqBook_RAW_Data!A378))</f>
        <v/>
      </c>
      <c r="C388" s="167" t="str">
        <f>IF(ISBLANK(DaqBook_RAW_Data!B378),"",DaqBook_RAW_Data!B378)</f>
        <v/>
      </c>
      <c r="D388" s="167" t="str">
        <f>IF(ISBLANK(DaqBook_RAW_Data!C378),"",DaqBook_RAW_Data!C378)</f>
        <v/>
      </c>
      <c r="E388" s="167" t="str">
        <f>IF(ISBLANK(DaqBook_RAW_Data!D378),"",DaqBook_RAW_Data!D378)</f>
        <v/>
      </c>
      <c r="F388" s="167" t="str">
        <f>IF(ISBLANK(DaqBook_RAW_Data!E378),"",DaqBook_RAW_Data!E378)</f>
        <v/>
      </c>
      <c r="G388" s="167" t="str">
        <f>IF(ISBLANK(DaqBook_RAW_Data!F378),"",DaqBook_RAW_Data!F378)</f>
        <v/>
      </c>
      <c r="H388" s="167" t="str">
        <f>IF(ISBLANK(DaqBook_RAW_Data!G378),"",DaqBook_RAW_Data!G378)</f>
        <v/>
      </c>
      <c r="I388" s="167" t="str">
        <f>IF(ISBLANK(DaqBook_RAW_Data!H378),"",DaqBook_RAW_Data!H378)</f>
        <v/>
      </c>
      <c r="J388" s="167" t="str">
        <f>IF(ISBLANK(DaqBook_RAW_Data!I378),"",DaqBook_RAW_Data!I378)</f>
        <v/>
      </c>
      <c r="K388" s="167" t="str">
        <f>IF(ISBLANK(DaqBook_RAW_Data!J378),"",DaqBook_RAW_Data!J378)</f>
        <v/>
      </c>
      <c r="L388" s="167" t="str">
        <f>IF(ISBLANK(DaqBook_RAW_Data!K378),"",DaqBook_RAW_Data!K378)</f>
        <v/>
      </c>
      <c r="M388" s="167" t="str">
        <f>IF(ISBLANK(DaqBook_RAW_Data!L378),"",DaqBook_RAW_Data!L378)</f>
        <v/>
      </c>
      <c r="N388" s="167" t="str">
        <f>IF(ISBLANK(DaqBook_RAW_Data!M378),"",DaqBook_RAW_Data!M378)</f>
        <v/>
      </c>
      <c r="O388" s="167" t="str">
        <f>IF(ISBLANK(DaqBook_RAW_Data!N378),"",DaqBook_RAW_Data!N378)</f>
        <v/>
      </c>
      <c r="P388" s="167" t="str">
        <f>IF(ISBLANK(DaqBook_RAW_Data!O378),"",DaqBook_RAW_Data!O378)</f>
        <v/>
      </c>
    </row>
    <row r="389" spans="1:16" x14ac:dyDescent="0.2">
      <c r="A389" s="58" t="e">
        <f t="shared" si="5"/>
        <v>#VALUE!</v>
      </c>
      <c r="B389" s="144" t="str">
        <f>IF(ISBLANK(DaqBook_RAW_Data!A379),"",TIMEVALUE(DaqBook_RAW_Data!A379))</f>
        <v/>
      </c>
      <c r="C389" s="167" t="str">
        <f>IF(ISBLANK(DaqBook_RAW_Data!B379),"",DaqBook_RAW_Data!B379)</f>
        <v/>
      </c>
      <c r="D389" s="167" t="str">
        <f>IF(ISBLANK(DaqBook_RAW_Data!C379),"",DaqBook_RAW_Data!C379)</f>
        <v/>
      </c>
      <c r="E389" s="167" t="str">
        <f>IF(ISBLANK(DaqBook_RAW_Data!D379),"",DaqBook_RAW_Data!D379)</f>
        <v/>
      </c>
      <c r="F389" s="167" t="str">
        <f>IF(ISBLANK(DaqBook_RAW_Data!E379),"",DaqBook_RAW_Data!E379)</f>
        <v/>
      </c>
      <c r="G389" s="167" t="str">
        <f>IF(ISBLANK(DaqBook_RAW_Data!F379),"",DaqBook_RAW_Data!F379)</f>
        <v/>
      </c>
      <c r="H389" s="167" t="str">
        <f>IF(ISBLANK(DaqBook_RAW_Data!G379),"",DaqBook_RAW_Data!G379)</f>
        <v/>
      </c>
      <c r="I389" s="167" t="str">
        <f>IF(ISBLANK(DaqBook_RAW_Data!H379),"",DaqBook_RAW_Data!H379)</f>
        <v/>
      </c>
      <c r="J389" s="167" t="str">
        <f>IF(ISBLANK(DaqBook_RAW_Data!I379),"",DaqBook_RAW_Data!I379)</f>
        <v/>
      </c>
      <c r="K389" s="167" t="str">
        <f>IF(ISBLANK(DaqBook_RAW_Data!J379),"",DaqBook_RAW_Data!J379)</f>
        <v/>
      </c>
      <c r="L389" s="167" t="str">
        <f>IF(ISBLANK(DaqBook_RAW_Data!K379),"",DaqBook_RAW_Data!K379)</f>
        <v/>
      </c>
      <c r="M389" s="167" t="str">
        <f>IF(ISBLANK(DaqBook_RAW_Data!L379),"",DaqBook_RAW_Data!L379)</f>
        <v/>
      </c>
      <c r="N389" s="167" t="str">
        <f>IF(ISBLANK(DaqBook_RAW_Data!M379),"",DaqBook_RAW_Data!M379)</f>
        <v/>
      </c>
      <c r="O389" s="167" t="str">
        <f>IF(ISBLANK(DaqBook_RAW_Data!N379),"",DaqBook_RAW_Data!N379)</f>
        <v/>
      </c>
      <c r="P389" s="167" t="str">
        <f>IF(ISBLANK(DaqBook_RAW_Data!O379),"",DaqBook_RAW_Data!O379)</f>
        <v/>
      </c>
    </row>
    <row r="390" spans="1:16" x14ac:dyDescent="0.2">
      <c r="A390" s="58" t="e">
        <f t="shared" si="5"/>
        <v>#VALUE!</v>
      </c>
      <c r="B390" s="144" t="str">
        <f>IF(ISBLANK(DaqBook_RAW_Data!A380),"",TIMEVALUE(DaqBook_RAW_Data!A380))</f>
        <v/>
      </c>
      <c r="C390" s="167" t="str">
        <f>IF(ISBLANK(DaqBook_RAW_Data!B380),"",DaqBook_RAW_Data!B380)</f>
        <v/>
      </c>
      <c r="D390" s="167" t="str">
        <f>IF(ISBLANK(DaqBook_RAW_Data!C380),"",DaqBook_RAW_Data!C380)</f>
        <v/>
      </c>
      <c r="E390" s="167" t="str">
        <f>IF(ISBLANK(DaqBook_RAW_Data!D380),"",DaqBook_RAW_Data!D380)</f>
        <v/>
      </c>
      <c r="F390" s="167" t="str">
        <f>IF(ISBLANK(DaqBook_RAW_Data!E380),"",DaqBook_RAW_Data!E380)</f>
        <v/>
      </c>
      <c r="G390" s="167" t="str">
        <f>IF(ISBLANK(DaqBook_RAW_Data!F380),"",DaqBook_RAW_Data!F380)</f>
        <v/>
      </c>
      <c r="H390" s="167" t="str">
        <f>IF(ISBLANK(DaqBook_RAW_Data!G380),"",DaqBook_RAW_Data!G380)</f>
        <v/>
      </c>
      <c r="I390" s="167" t="str">
        <f>IF(ISBLANK(DaqBook_RAW_Data!H380),"",DaqBook_RAW_Data!H380)</f>
        <v/>
      </c>
      <c r="J390" s="167" t="str">
        <f>IF(ISBLANK(DaqBook_RAW_Data!I380),"",DaqBook_RAW_Data!I380)</f>
        <v/>
      </c>
      <c r="K390" s="167" t="str">
        <f>IF(ISBLANK(DaqBook_RAW_Data!J380),"",DaqBook_RAW_Data!J380)</f>
        <v/>
      </c>
      <c r="L390" s="167" t="str">
        <f>IF(ISBLANK(DaqBook_RAW_Data!K380),"",DaqBook_RAW_Data!K380)</f>
        <v/>
      </c>
      <c r="M390" s="167" t="str">
        <f>IF(ISBLANK(DaqBook_RAW_Data!L380),"",DaqBook_RAW_Data!L380)</f>
        <v/>
      </c>
      <c r="N390" s="167" t="str">
        <f>IF(ISBLANK(DaqBook_RAW_Data!M380),"",DaqBook_RAW_Data!M380)</f>
        <v/>
      </c>
      <c r="O390" s="167" t="str">
        <f>IF(ISBLANK(DaqBook_RAW_Data!N380),"",DaqBook_RAW_Data!N380)</f>
        <v/>
      </c>
      <c r="P390" s="167" t="str">
        <f>IF(ISBLANK(DaqBook_RAW_Data!O380),"",DaqBook_RAW_Data!O380)</f>
        <v/>
      </c>
    </row>
    <row r="391" spans="1:16" x14ac:dyDescent="0.2">
      <c r="A391" s="58" t="e">
        <f t="shared" si="5"/>
        <v>#VALUE!</v>
      </c>
      <c r="B391" s="144" t="str">
        <f>IF(ISBLANK(DaqBook_RAW_Data!A381),"",TIMEVALUE(DaqBook_RAW_Data!A381))</f>
        <v/>
      </c>
      <c r="C391" s="167" t="str">
        <f>IF(ISBLANK(DaqBook_RAW_Data!B381),"",DaqBook_RAW_Data!B381)</f>
        <v/>
      </c>
      <c r="D391" s="167" t="str">
        <f>IF(ISBLANK(DaqBook_RAW_Data!C381),"",DaqBook_RAW_Data!C381)</f>
        <v/>
      </c>
      <c r="E391" s="167" t="str">
        <f>IF(ISBLANK(DaqBook_RAW_Data!D381),"",DaqBook_RAW_Data!D381)</f>
        <v/>
      </c>
      <c r="F391" s="167" t="str">
        <f>IF(ISBLANK(DaqBook_RAW_Data!E381),"",DaqBook_RAW_Data!E381)</f>
        <v/>
      </c>
      <c r="G391" s="167" t="str">
        <f>IF(ISBLANK(DaqBook_RAW_Data!F381),"",DaqBook_RAW_Data!F381)</f>
        <v/>
      </c>
      <c r="H391" s="167" t="str">
        <f>IF(ISBLANK(DaqBook_RAW_Data!G381),"",DaqBook_RAW_Data!G381)</f>
        <v/>
      </c>
      <c r="I391" s="167" t="str">
        <f>IF(ISBLANK(DaqBook_RAW_Data!H381),"",DaqBook_RAW_Data!H381)</f>
        <v/>
      </c>
      <c r="J391" s="167" t="str">
        <f>IF(ISBLANK(DaqBook_RAW_Data!I381),"",DaqBook_RAW_Data!I381)</f>
        <v/>
      </c>
      <c r="K391" s="167" t="str">
        <f>IF(ISBLANK(DaqBook_RAW_Data!J381),"",DaqBook_RAW_Data!J381)</f>
        <v/>
      </c>
      <c r="L391" s="167" t="str">
        <f>IF(ISBLANK(DaqBook_RAW_Data!K381),"",DaqBook_RAW_Data!K381)</f>
        <v/>
      </c>
      <c r="M391" s="167" t="str">
        <f>IF(ISBLANK(DaqBook_RAW_Data!L381),"",DaqBook_RAW_Data!L381)</f>
        <v/>
      </c>
      <c r="N391" s="167" t="str">
        <f>IF(ISBLANK(DaqBook_RAW_Data!M381),"",DaqBook_RAW_Data!M381)</f>
        <v/>
      </c>
      <c r="O391" s="167" t="str">
        <f>IF(ISBLANK(DaqBook_RAW_Data!N381),"",DaqBook_RAW_Data!N381)</f>
        <v/>
      </c>
      <c r="P391" s="167" t="str">
        <f>IF(ISBLANK(DaqBook_RAW_Data!O381),"",DaqBook_RAW_Data!O381)</f>
        <v/>
      </c>
    </row>
    <row r="392" spans="1:16" x14ac:dyDescent="0.2">
      <c r="A392" s="58" t="e">
        <f t="shared" si="5"/>
        <v>#VALUE!</v>
      </c>
      <c r="B392" s="144" t="str">
        <f>IF(ISBLANK(DaqBook_RAW_Data!A382),"",TIMEVALUE(DaqBook_RAW_Data!A382))</f>
        <v/>
      </c>
      <c r="C392" s="167" t="str">
        <f>IF(ISBLANK(DaqBook_RAW_Data!B382),"",DaqBook_RAW_Data!B382)</f>
        <v/>
      </c>
      <c r="D392" s="167" t="str">
        <f>IF(ISBLANK(DaqBook_RAW_Data!C382),"",DaqBook_RAW_Data!C382)</f>
        <v/>
      </c>
      <c r="E392" s="167" t="str">
        <f>IF(ISBLANK(DaqBook_RAW_Data!D382),"",DaqBook_RAW_Data!D382)</f>
        <v/>
      </c>
      <c r="F392" s="167" t="str">
        <f>IF(ISBLANK(DaqBook_RAW_Data!E382),"",DaqBook_RAW_Data!E382)</f>
        <v/>
      </c>
      <c r="G392" s="167" t="str">
        <f>IF(ISBLANK(DaqBook_RAW_Data!F382),"",DaqBook_RAW_Data!F382)</f>
        <v/>
      </c>
      <c r="H392" s="167" t="str">
        <f>IF(ISBLANK(DaqBook_RAW_Data!G382),"",DaqBook_RAW_Data!G382)</f>
        <v/>
      </c>
      <c r="I392" s="167" t="str">
        <f>IF(ISBLANK(DaqBook_RAW_Data!H382),"",DaqBook_RAW_Data!H382)</f>
        <v/>
      </c>
      <c r="J392" s="167" t="str">
        <f>IF(ISBLANK(DaqBook_RAW_Data!I382),"",DaqBook_RAW_Data!I382)</f>
        <v/>
      </c>
      <c r="K392" s="167" t="str">
        <f>IF(ISBLANK(DaqBook_RAW_Data!J382),"",DaqBook_RAW_Data!J382)</f>
        <v/>
      </c>
      <c r="L392" s="167" t="str">
        <f>IF(ISBLANK(DaqBook_RAW_Data!K382),"",DaqBook_RAW_Data!K382)</f>
        <v/>
      </c>
      <c r="M392" s="167" t="str">
        <f>IF(ISBLANK(DaqBook_RAW_Data!L382),"",DaqBook_RAW_Data!L382)</f>
        <v/>
      </c>
      <c r="N392" s="167" t="str">
        <f>IF(ISBLANK(DaqBook_RAW_Data!M382),"",DaqBook_RAW_Data!M382)</f>
        <v/>
      </c>
      <c r="O392" s="167" t="str">
        <f>IF(ISBLANK(DaqBook_RAW_Data!N382),"",DaqBook_RAW_Data!N382)</f>
        <v/>
      </c>
      <c r="P392" s="167" t="str">
        <f>IF(ISBLANK(DaqBook_RAW_Data!O382),"",DaqBook_RAW_Data!O382)</f>
        <v/>
      </c>
    </row>
    <row r="393" spans="1:16" x14ac:dyDescent="0.2">
      <c r="A393" s="58" t="e">
        <f t="shared" si="5"/>
        <v>#VALUE!</v>
      </c>
      <c r="B393" s="144" t="str">
        <f>IF(ISBLANK(DaqBook_RAW_Data!A383),"",TIMEVALUE(DaqBook_RAW_Data!A383))</f>
        <v/>
      </c>
      <c r="C393" s="167" t="str">
        <f>IF(ISBLANK(DaqBook_RAW_Data!B383),"",DaqBook_RAW_Data!B383)</f>
        <v/>
      </c>
      <c r="D393" s="167" t="str">
        <f>IF(ISBLANK(DaqBook_RAW_Data!C383),"",DaqBook_RAW_Data!C383)</f>
        <v/>
      </c>
      <c r="E393" s="167" t="str">
        <f>IF(ISBLANK(DaqBook_RAW_Data!D383),"",DaqBook_RAW_Data!D383)</f>
        <v/>
      </c>
      <c r="F393" s="167" t="str">
        <f>IF(ISBLANK(DaqBook_RAW_Data!E383),"",DaqBook_RAW_Data!E383)</f>
        <v/>
      </c>
      <c r="G393" s="167" t="str">
        <f>IF(ISBLANK(DaqBook_RAW_Data!F383),"",DaqBook_RAW_Data!F383)</f>
        <v/>
      </c>
      <c r="H393" s="167" t="str">
        <f>IF(ISBLANK(DaqBook_RAW_Data!G383),"",DaqBook_RAW_Data!G383)</f>
        <v/>
      </c>
      <c r="I393" s="167" t="str">
        <f>IF(ISBLANK(DaqBook_RAW_Data!H383),"",DaqBook_RAW_Data!H383)</f>
        <v/>
      </c>
      <c r="J393" s="167" t="str">
        <f>IF(ISBLANK(DaqBook_RAW_Data!I383),"",DaqBook_RAW_Data!I383)</f>
        <v/>
      </c>
      <c r="K393" s="167" t="str">
        <f>IF(ISBLANK(DaqBook_RAW_Data!J383),"",DaqBook_RAW_Data!J383)</f>
        <v/>
      </c>
      <c r="L393" s="167" t="str">
        <f>IF(ISBLANK(DaqBook_RAW_Data!K383),"",DaqBook_RAW_Data!K383)</f>
        <v/>
      </c>
      <c r="M393" s="167" t="str">
        <f>IF(ISBLANK(DaqBook_RAW_Data!L383),"",DaqBook_RAW_Data!L383)</f>
        <v/>
      </c>
      <c r="N393" s="167" t="str">
        <f>IF(ISBLANK(DaqBook_RAW_Data!M383),"",DaqBook_RAW_Data!M383)</f>
        <v/>
      </c>
      <c r="O393" s="167" t="str">
        <f>IF(ISBLANK(DaqBook_RAW_Data!N383),"",DaqBook_RAW_Data!N383)</f>
        <v/>
      </c>
      <c r="P393" s="167" t="str">
        <f>IF(ISBLANK(DaqBook_RAW_Data!O383),"",DaqBook_RAW_Data!O383)</f>
        <v/>
      </c>
    </row>
    <row r="394" spans="1:16" x14ac:dyDescent="0.2">
      <c r="A394" s="58" t="e">
        <f t="shared" si="5"/>
        <v>#VALUE!</v>
      </c>
      <c r="B394" s="144" t="str">
        <f>IF(ISBLANK(DaqBook_RAW_Data!A384),"",TIMEVALUE(DaqBook_RAW_Data!A384))</f>
        <v/>
      </c>
      <c r="C394" s="167" t="str">
        <f>IF(ISBLANK(DaqBook_RAW_Data!B384),"",DaqBook_RAW_Data!B384)</f>
        <v/>
      </c>
      <c r="D394" s="167" t="str">
        <f>IF(ISBLANK(DaqBook_RAW_Data!C384),"",DaqBook_RAW_Data!C384)</f>
        <v/>
      </c>
      <c r="E394" s="167" t="str">
        <f>IF(ISBLANK(DaqBook_RAW_Data!D384),"",DaqBook_RAW_Data!D384)</f>
        <v/>
      </c>
      <c r="F394" s="167" t="str">
        <f>IF(ISBLANK(DaqBook_RAW_Data!E384),"",DaqBook_RAW_Data!E384)</f>
        <v/>
      </c>
      <c r="G394" s="167" t="str">
        <f>IF(ISBLANK(DaqBook_RAW_Data!F384),"",DaqBook_RAW_Data!F384)</f>
        <v/>
      </c>
      <c r="H394" s="167" t="str">
        <f>IF(ISBLANK(DaqBook_RAW_Data!G384),"",DaqBook_RAW_Data!G384)</f>
        <v/>
      </c>
      <c r="I394" s="167" t="str">
        <f>IF(ISBLANK(DaqBook_RAW_Data!H384),"",DaqBook_RAW_Data!H384)</f>
        <v/>
      </c>
      <c r="J394" s="167" t="str">
        <f>IF(ISBLANK(DaqBook_RAW_Data!I384),"",DaqBook_RAW_Data!I384)</f>
        <v/>
      </c>
      <c r="K394" s="167" t="str">
        <f>IF(ISBLANK(DaqBook_RAW_Data!J384),"",DaqBook_RAW_Data!J384)</f>
        <v/>
      </c>
      <c r="L394" s="167" t="str">
        <f>IF(ISBLANK(DaqBook_RAW_Data!K384),"",DaqBook_RAW_Data!K384)</f>
        <v/>
      </c>
      <c r="M394" s="167" t="str">
        <f>IF(ISBLANK(DaqBook_RAW_Data!L384),"",DaqBook_RAW_Data!L384)</f>
        <v/>
      </c>
      <c r="N394" s="167" t="str">
        <f>IF(ISBLANK(DaqBook_RAW_Data!M384),"",DaqBook_RAW_Data!M384)</f>
        <v/>
      </c>
      <c r="O394" s="167" t="str">
        <f>IF(ISBLANK(DaqBook_RAW_Data!N384),"",DaqBook_RAW_Data!N384)</f>
        <v/>
      </c>
      <c r="P394" s="167" t="str">
        <f>IF(ISBLANK(DaqBook_RAW_Data!O384),"",DaqBook_RAW_Data!O384)</f>
        <v/>
      </c>
    </row>
    <row r="395" spans="1:16" x14ac:dyDescent="0.2">
      <c r="A395" s="58" t="e">
        <f t="shared" si="5"/>
        <v>#VALUE!</v>
      </c>
      <c r="B395" s="144" t="str">
        <f>IF(ISBLANK(DaqBook_RAW_Data!A385),"",TIMEVALUE(DaqBook_RAW_Data!A385))</f>
        <v/>
      </c>
      <c r="C395" s="167" t="str">
        <f>IF(ISBLANK(DaqBook_RAW_Data!B385),"",DaqBook_RAW_Data!B385)</f>
        <v/>
      </c>
      <c r="D395" s="167" t="str">
        <f>IF(ISBLANK(DaqBook_RAW_Data!C385),"",DaqBook_RAW_Data!C385)</f>
        <v/>
      </c>
      <c r="E395" s="167" t="str">
        <f>IF(ISBLANK(DaqBook_RAW_Data!D385),"",DaqBook_RAW_Data!D385)</f>
        <v/>
      </c>
      <c r="F395" s="167" t="str">
        <f>IF(ISBLANK(DaqBook_RAW_Data!E385),"",DaqBook_RAW_Data!E385)</f>
        <v/>
      </c>
      <c r="G395" s="167" t="str">
        <f>IF(ISBLANK(DaqBook_RAW_Data!F385),"",DaqBook_RAW_Data!F385)</f>
        <v/>
      </c>
      <c r="H395" s="167" t="str">
        <f>IF(ISBLANK(DaqBook_RAW_Data!G385),"",DaqBook_RAW_Data!G385)</f>
        <v/>
      </c>
      <c r="I395" s="167" t="str">
        <f>IF(ISBLANK(DaqBook_RAW_Data!H385),"",DaqBook_RAW_Data!H385)</f>
        <v/>
      </c>
      <c r="J395" s="167" t="str">
        <f>IF(ISBLANK(DaqBook_RAW_Data!I385),"",DaqBook_RAW_Data!I385)</f>
        <v/>
      </c>
      <c r="K395" s="167" t="str">
        <f>IF(ISBLANK(DaqBook_RAW_Data!J385),"",DaqBook_RAW_Data!J385)</f>
        <v/>
      </c>
      <c r="L395" s="167" t="str">
        <f>IF(ISBLANK(DaqBook_RAW_Data!K385),"",DaqBook_RAW_Data!K385)</f>
        <v/>
      </c>
      <c r="M395" s="167" t="str">
        <f>IF(ISBLANK(DaqBook_RAW_Data!L385),"",DaqBook_RAW_Data!L385)</f>
        <v/>
      </c>
      <c r="N395" s="167" t="str">
        <f>IF(ISBLANK(DaqBook_RAW_Data!M385),"",DaqBook_RAW_Data!M385)</f>
        <v/>
      </c>
      <c r="O395" s="167" t="str">
        <f>IF(ISBLANK(DaqBook_RAW_Data!N385),"",DaqBook_RAW_Data!N385)</f>
        <v/>
      </c>
      <c r="P395" s="167" t="str">
        <f>IF(ISBLANK(DaqBook_RAW_Data!O385),"",DaqBook_RAW_Data!O385)</f>
        <v/>
      </c>
    </row>
    <row r="396" spans="1:16" x14ac:dyDescent="0.2">
      <c r="A396" s="58" t="e">
        <f t="shared" si="5"/>
        <v>#VALUE!</v>
      </c>
      <c r="B396" s="144" t="str">
        <f>IF(ISBLANK(DaqBook_RAW_Data!A386),"",TIMEVALUE(DaqBook_RAW_Data!A386))</f>
        <v/>
      </c>
      <c r="C396" s="167" t="str">
        <f>IF(ISBLANK(DaqBook_RAW_Data!B386),"",DaqBook_RAW_Data!B386)</f>
        <v/>
      </c>
      <c r="D396" s="167" t="str">
        <f>IF(ISBLANK(DaqBook_RAW_Data!C386),"",DaqBook_RAW_Data!C386)</f>
        <v/>
      </c>
      <c r="E396" s="167" t="str">
        <f>IF(ISBLANK(DaqBook_RAW_Data!D386),"",DaqBook_RAW_Data!D386)</f>
        <v/>
      </c>
      <c r="F396" s="167" t="str">
        <f>IF(ISBLANK(DaqBook_RAW_Data!E386),"",DaqBook_RAW_Data!E386)</f>
        <v/>
      </c>
      <c r="G396" s="167" t="str">
        <f>IF(ISBLANK(DaqBook_RAW_Data!F386),"",DaqBook_RAW_Data!F386)</f>
        <v/>
      </c>
      <c r="H396" s="167" t="str">
        <f>IF(ISBLANK(DaqBook_RAW_Data!G386),"",DaqBook_RAW_Data!G386)</f>
        <v/>
      </c>
      <c r="I396" s="167" t="str">
        <f>IF(ISBLANK(DaqBook_RAW_Data!H386),"",DaqBook_RAW_Data!H386)</f>
        <v/>
      </c>
      <c r="J396" s="167" t="str">
        <f>IF(ISBLANK(DaqBook_RAW_Data!I386),"",DaqBook_RAW_Data!I386)</f>
        <v/>
      </c>
      <c r="K396" s="167" t="str">
        <f>IF(ISBLANK(DaqBook_RAW_Data!J386),"",DaqBook_RAW_Data!J386)</f>
        <v/>
      </c>
      <c r="L396" s="167" t="str">
        <f>IF(ISBLANK(DaqBook_RAW_Data!K386),"",DaqBook_RAW_Data!K386)</f>
        <v/>
      </c>
      <c r="M396" s="167" t="str">
        <f>IF(ISBLANK(DaqBook_RAW_Data!L386),"",DaqBook_RAW_Data!L386)</f>
        <v/>
      </c>
      <c r="N396" s="167" t="str">
        <f>IF(ISBLANK(DaqBook_RAW_Data!M386),"",DaqBook_RAW_Data!M386)</f>
        <v/>
      </c>
      <c r="O396" s="167" t="str">
        <f>IF(ISBLANK(DaqBook_RAW_Data!N386),"",DaqBook_RAW_Data!N386)</f>
        <v/>
      </c>
      <c r="P396" s="167" t="str">
        <f>IF(ISBLANK(DaqBook_RAW_Data!O386),"",DaqBook_RAW_Data!O386)</f>
        <v/>
      </c>
    </row>
    <row r="397" spans="1:16" x14ac:dyDescent="0.2">
      <c r="A397" s="58" t="e">
        <f t="shared" si="5"/>
        <v>#VALUE!</v>
      </c>
      <c r="B397" s="144" t="str">
        <f>IF(ISBLANK(DaqBook_RAW_Data!A387),"",TIMEVALUE(DaqBook_RAW_Data!A387))</f>
        <v/>
      </c>
      <c r="C397" s="167" t="str">
        <f>IF(ISBLANK(DaqBook_RAW_Data!B387),"",DaqBook_RAW_Data!B387)</f>
        <v/>
      </c>
      <c r="D397" s="167" t="str">
        <f>IF(ISBLANK(DaqBook_RAW_Data!C387),"",DaqBook_RAW_Data!C387)</f>
        <v/>
      </c>
      <c r="E397" s="167" t="str">
        <f>IF(ISBLANK(DaqBook_RAW_Data!D387),"",DaqBook_RAW_Data!D387)</f>
        <v/>
      </c>
      <c r="F397" s="167" t="str">
        <f>IF(ISBLANK(DaqBook_RAW_Data!E387),"",DaqBook_RAW_Data!E387)</f>
        <v/>
      </c>
      <c r="G397" s="167" t="str">
        <f>IF(ISBLANK(DaqBook_RAW_Data!F387),"",DaqBook_RAW_Data!F387)</f>
        <v/>
      </c>
      <c r="H397" s="167" t="str">
        <f>IF(ISBLANK(DaqBook_RAW_Data!G387),"",DaqBook_RAW_Data!G387)</f>
        <v/>
      </c>
      <c r="I397" s="167" t="str">
        <f>IF(ISBLANK(DaqBook_RAW_Data!H387),"",DaqBook_RAW_Data!H387)</f>
        <v/>
      </c>
      <c r="J397" s="167" t="str">
        <f>IF(ISBLANK(DaqBook_RAW_Data!I387),"",DaqBook_RAW_Data!I387)</f>
        <v/>
      </c>
      <c r="K397" s="167" t="str">
        <f>IF(ISBLANK(DaqBook_RAW_Data!J387),"",DaqBook_RAW_Data!J387)</f>
        <v/>
      </c>
      <c r="L397" s="167" t="str">
        <f>IF(ISBLANK(DaqBook_RAW_Data!K387),"",DaqBook_RAW_Data!K387)</f>
        <v/>
      </c>
      <c r="M397" s="167" t="str">
        <f>IF(ISBLANK(DaqBook_RAW_Data!L387),"",DaqBook_RAW_Data!L387)</f>
        <v/>
      </c>
      <c r="N397" s="167" t="str">
        <f>IF(ISBLANK(DaqBook_RAW_Data!M387),"",DaqBook_RAW_Data!M387)</f>
        <v/>
      </c>
      <c r="O397" s="167" t="str">
        <f>IF(ISBLANK(DaqBook_RAW_Data!N387),"",DaqBook_RAW_Data!N387)</f>
        <v/>
      </c>
      <c r="P397" s="167" t="str">
        <f>IF(ISBLANK(DaqBook_RAW_Data!O387),"",DaqBook_RAW_Data!O387)</f>
        <v/>
      </c>
    </row>
    <row r="398" spans="1:16" x14ac:dyDescent="0.2">
      <c r="A398" s="58" t="e">
        <f t="shared" si="5"/>
        <v>#VALUE!</v>
      </c>
      <c r="B398" s="144" t="str">
        <f>IF(ISBLANK(DaqBook_RAW_Data!A388),"",TIMEVALUE(DaqBook_RAW_Data!A388))</f>
        <v/>
      </c>
      <c r="C398" s="167" t="str">
        <f>IF(ISBLANK(DaqBook_RAW_Data!B388),"",DaqBook_RAW_Data!B388)</f>
        <v/>
      </c>
      <c r="D398" s="167" t="str">
        <f>IF(ISBLANK(DaqBook_RAW_Data!C388),"",DaqBook_RAW_Data!C388)</f>
        <v/>
      </c>
      <c r="E398" s="167" t="str">
        <f>IF(ISBLANK(DaqBook_RAW_Data!D388),"",DaqBook_RAW_Data!D388)</f>
        <v/>
      </c>
      <c r="F398" s="167" t="str">
        <f>IF(ISBLANK(DaqBook_RAW_Data!E388),"",DaqBook_RAW_Data!E388)</f>
        <v/>
      </c>
      <c r="G398" s="167" t="str">
        <f>IF(ISBLANK(DaqBook_RAW_Data!F388),"",DaqBook_RAW_Data!F388)</f>
        <v/>
      </c>
      <c r="H398" s="167" t="str">
        <f>IF(ISBLANK(DaqBook_RAW_Data!G388),"",DaqBook_RAW_Data!G388)</f>
        <v/>
      </c>
      <c r="I398" s="167" t="str">
        <f>IF(ISBLANK(DaqBook_RAW_Data!H388),"",DaqBook_RAW_Data!H388)</f>
        <v/>
      </c>
      <c r="J398" s="167" t="str">
        <f>IF(ISBLANK(DaqBook_RAW_Data!I388),"",DaqBook_RAW_Data!I388)</f>
        <v/>
      </c>
      <c r="K398" s="167" t="str">
        <f>IF(ISBLANK(DaqBook_RAW_Data!J388),"",DaqBook_RAW_Data!J388)</f>
        <v/>
      </c>
      <c r="L398" s="167" t="str">
        <f>IF(ISBLANK(DaqBook_RAW_Data!K388),"",DaqBook_RAW_Data!K388)</f>
        <v/>
      </c>
      <c r="M398" s="167" t="str">
        <f>IF(ISBLANK(DaqBook_RAW_Data!L388),"",DaqBook_RAW_Data!L388)</f>
        <v/>
      </c>
      <c r="N398" s="167" t="str">
        <f>IF(ISBLANK(DaqBook_RAW_Data!M388),"",DaqBook_RAW_Data!M388)</f>
        <v/>
      </c>
      <c r="O398" s="167" t="str">
        <f>IF(ISBLANK(DaqBook_RAW_Data!N388),"",DaqBook_RAW_Data!N388)</f>
        <v/>
      </c>
      <c r="P398" s="167" t="str">
        <f>IF(ISBLANK(DaqBook_RAW_Data!O388),"",DaqBook_RAW_Data!O388)</f>
        <v/>
      </c>
    </row>
    <row r="399" spans="1:16" x14ac:dyDescent="0.2">
      <c r="A399" s="58" t="e">
        <f t="shared" ref="A399:A462" si="6">HOUR(B399)&amp;":"&amp;MINUTE(B399)</f>
        <v>#VALUE!</v>
      </c>
      <c r="B399" s="144" t="str">
        <f>IF(ISBLANK(DaqBook_RAW_Data!A389),"",TIMEVALUE(DaqBook_RAW_Data!A389))</f>
        <v/>
      </c>
      <c r="C399" s="167" t="str">
        <f>IF(ISBLANK(DaqBook_RAW_Data!B389),"",DaqBook_RAW_Data!B389)</f>
        <v/>
      </c>
      <c r="D399" s="167" t="str">
        <f>IF(ISBLANK(DaqBook_RAW_Data!C389),"",DaqBook_RAW_Data!C389)</f>
        <v/>
      </c>
      <c r="E399" s="167" t="str">
        <f>IF(ISBLANK(DaqBook_RAW_Data!D389),"",DaqBook_RAW_Data!D389)</f>
        <v/>
      </c>
      <c r="F399" s="167" t="str">
        <f>IF(ISBLANK(DaqBook_RAW_Data!E389),"",DaqBook_RAW_Data!E389)</f>
        <v/>
      </c>
      <c r="G399" s="167" t="str">
        <f>IF(ISBLANK(DaqBook_RAW_Data!F389),"",DaqBook_RAW_Data!F389)</f>
        <v/>
      </c>
      <c r="H399" s="167" t="str">
        <f>IF(ISBLANK(DaqBook_RAW_Data!G389),"",DaqBook_RAW_Data!G389)</f>
        <v/>
      </c>
      <c r="I399" s="167" t="str">
        <f>IF(ISBLANK(DaqBook_RAW_Data!H389),"",DaqBook_RAW_Data!H389)</f>
        <v/>
      </c>
      <c r="J399" s="167" t="str">
        <f>IF(ISBLANK(DaqBook_RAW_Data!I389),"",DaqBook_RAW_Data!I389)</f>
        <v/>
      </c>
      <c r="K399" s="167" t="str">
        <f>IF(ISBLANK(DaqBook_RAW_Data!J389),"",DaqBook_RAW_Data!J389)</f>
        <v/>
      </c>
      <c r="L399" s="167" t="str">
        <f>IF(ISBLANK(DaqBook_RAW_Data!K389),"",DaqBook_RAW_Data!K389)</f>
        <v/>
      </c>
      <c r="M399" s="167" t="str">
        <f>IF(ISBLANK(DaqBook_RAW_Data!L389),"",DaqBook_RAW_Data!L389)</f>
        <v/>
      </c>
      <c r="N399" s="167" t="str">
        <f>IF(ISBLANK(DaqBook_RAW_Data!M389),"",DaqBook_RAW_Data!M389)</f>
        <v/>
      </c>
      <c r="O399" s="167" t="str">
        <f>IF(ISBLANK(DaqBook_RAW_Data!N389),"",DaqBook_RAW_Data!N389)</f>
        <v/>
      </c>
      <c r="P399" s="167" t="str">
        <f>IF(ISBLANK(DaqBook_RAW_Data!O389),"",DaqBook_RAW_Data!O389)</f>
        <v/>
      </c>
    </row>
    <row r="400" spans="1:16" x14ac:dyDescent="0.2">
      <c r="A400" s="58" t="e">
        <f t="shared" si="6"/>
        <v>#VALUE!</v>
      </c>
      <c r="B400" s="144" t="str">
        <f>IF(ISBLANK(DaqBook_RAW_Data!A390),"",TIMEVALUE(DaqBook_RAW_Data!A390))</f>
        <v/>
      </c>
      <c r="C400" s="167" t="str">
        <f>IF(ISBLANK(DaqBook_RAW_Data!B390),"",DaqBook_RAW_Data!B390)</f>
        <v/>
      </c>
      <c r="D400" s="167" t="str">
        <f>IF(ISBLANK(DaqBook_RAW_Data!C390),"",DaqBook_RAW_Data!C390)</f>
        <v/>
      </c>
      <c r="E400" s="167" t="str">
        <f>IF(ISBLANK(DaqBook_RAW_Data!D390),"",DaqBook_RAW_Data!D390)</f>
        <v/>
      </c>
      <c r="F400" s="167" t="str">
        <f>IF(ISBLANK(DaqBook_RAW_Data!E390),"",DaqBook_RAW_Data!E390)</f>
        <v/>
      </c>
      <c r="G400" s="167" t="str">
        <f>IF(ISBLANK(DaqBook_RAW_Data!F390),"",DaqBook_RAW_Data!F390)</f>
        <v/>
      </c>
      <c r="H400" s="167" t="str">
        <f>IF(ISBLANK(DaqBook_RAW_Data!G390),"",DaqBook_RAW_Data!G390)</f>
        <v/>
      </c>
      <c r="I400" s="167" t="str">
        <f>IF(ISBLANK(DaqBook_RAW_Data!H390),"",DaqBook_RAW_Data!H390)</f>
        <v/>
      </c>
      <c r="J400" s="167" t="str">
        <f>IF(ISBLANK(DaqBook_RAW_Data!I390),"",DaqBook_RAW_Data!I390)</f>
        <v/>
      </c>
      <c r="K400" s="167" t="str">
        <f>IF(ISBLANK(DaqBook_RAW_Data!J390),"",DaqBook_RAW_Data!J390)</f>
        <v/>
      </c>
      <c r="L400" s="167" t="str">
        <f>IF(ISBLANK(DaqBook_RAW_Data!K390),"",DaqBook_RAW_Data!K390)</f>
        <v/>
      </c>
      <c r="M400" s="167" t="str">
        <f>IF(ISBLANK(DaqBook_RAW_Data!L390),"",DaqBook_RAW_Data!L390)</f>
        <v/>
      </c>
      <c r="N400" s="167" t="str">
        <f>IF(ISBLANK(DaqBook_RAW_Data!M390),"",DaqBook_RAW_Data!M390)</f>
        <v/>
      </c>
      <c r="O400" s="167" t="str">
        <f>IF(ISBLANK(DaqBook_RAW_Data!N390),"",DaqBook_RAW_Data!N390)</f>
        <v/>
      </c>
      <c r="P400" s="167" t="str">
        <f>IF(ISBLANK(DaqBook_RAW_Data!O390),"",DaqBook_RAW_Data!O390)</f>
        <v/>
      </c>
    </row>
    <row r="401" spans="1:16" x14ac:dyDescent="0.2">
      <c r="A401" s="58" t="e">
        <f t="shared" si="6"/>
        <v>#VALUE!</v>
      </c>
      <c r="B401" s="144" t="str">
        <f>IF(ISBLANK(DaqBook_RAW_Data!A391),"",TIMEVALUE(DaqBook_RAW_Data!A391))</f>
        <v/>
      </c>
      <c r="C401" s="167" t="str">
        <f>IF(ISBLANK(DaqBook_RAW_Data!B391),"",DaqBook_RAW_Data!B391)</f>
        <v/>
      </c>
      <c r="D401" s="167" t="str">
        <f>IF(ISBLANK(DaqBook_RAW_Data!C391),"",DaqBook_RAW_Data!C391)</f>
        <v/>
      </c>
      <c r="E401" s="167" t="str">
        <f>IF(ISBLANK(DaqBook_RAW_Data!D391),"",DaqBook_RAW_Data!D391)</f>
        <v/>
      </c>
      <c r="F401" s="167" t="str">
        <f>IF(ISBLANK(DaqBook_RAW_Data!E391),"",DaqBook_RAW_Data!E391)</f>
        <v/>
      </c>
      <c r="G401" s="167" t="str">
        <f>IF(ISBLANK(DaqBook_RAW_Data!F391),"",DaqBook_RAW_Data!F391)</f>
        <v/>
      </c>
      <c r="H401" s="167" t="str">
        <f>IF(ISBLANK(DaqBook_RAW_Data!G391),"",DaqBook_RAW_Data!G391)</f>
        <v/>
      </c>
      <c r="I401" s="167" t="str">
        <f>IF(ISBLANK(DaqBook_RAW_Data!H391),"",DaqBook_RAW_Data!H391)</f>
        <v/>
      </c>
      <c r="J401" s="167" t="str">
        <f>IF(ISBLANK(DaqBook_RAW_Data!I391),"",DaqBook_RAW_Data!I391)</f>
        <v/>
      </c>
      <c r="K401" s="167" t="str">
        <f>IF(ISBLANK(DaqBook_RAW_Data!J391),"",DaqBook_RAW_Data!J391)</f>
        <v/>
      </c>
      <c r="L401" s="167" t="str">
        <f>IF(ISBLANK(DaqBook_RAW_Data!K391),"",DaqBook_RAW_Data!K391)</f>
        <v/>
      </c>
      <c r="M401" s="167" t="str">
        <f>IF(ISBLANK(DaqBook_RAW_Data!L391),"",DaqBook_RAW_Data!L391)</f>
        <v/>
      </c>
      <c r="N401" s="167" t="str">
        <f>IF(ISBLANK(DaqBook_RAW_Data!M391),"",DaqBook_RAW_Data!M391)</f>
        <v/>
      </c>
      <c r="O401" s="167" t="str">
        <f>IF(ISBLANK(DaqBook_RAW_Data!N391),"",DaqBook_RAW_Data!N391)</f>
        <v/>
      </c>
      <c r="P401" s="167" t="str">
        <f>IF(ISBLANK(DaqBook_RAW_Data!O391),"",DaqBook_RAW_Data!O391)</f>
        <v/>
      </c>
    </row>
    <row r="402" spans="1:16" x14ac:dyDescent="0.2">
      <c r="A402" s="58" t="e">
        <f t="shared" si="6"/>
        <v>#VALUE!</v>
      </c>
      <c r="B402" s="144" t="str">
        <f>IF(ISBLANK(DaqBook_RAW_Data!A392),"",TIMEVALUE(DaqBook_RAW_Data!A392))</f>
        <v/>
      </c>
      <c r="C402" s="167" t="str">
        <f>IF(ISBLANK(DaqBook_RAW_Data!B392),"",DaqBook_RAW_Data!B392)</f>
        <v/>
      </c>
      <c r="D402" s="167" t="str">
        <f>IF(ISBLANK(DaqBook_RAW_Data!C392),"",DaqBook_RAW_Data!C392)</f>
        <v/>
      </c>
      <c r="E402" s="167" t="str">
        <f>IF(ISBLANK(DaqBook_RAW_Data!D392),"",DaqBook_RAW_Data!D392)</f>
        <v/>
      </c>
      <c r="F402" s="167" t="str">
        <f>IF(ISBLANK(DaqBook_RAW_Data!E392),"",DaqBook_RAW_Data!E392)</f>
        <v/>
      </c>
      <c r="G402" s="167" t="str">
        <f>IF(ISBLANK(DaqBook_RAW_Data!F392),"",DaqBook_RAW_Data!F392)</f>
        <v/>
      </c>
      <c r="H402" s="167" t="str">
        <f>IF(ISBLANK(DaqBook_RAW_Data!G392),"",DaqBook_RAW_Data!G392)</f>
        <v/>
      </c>
      <c r="I402" s="167" t="str">
        <f>IF(ISBLANK(DaqBook_RAW_Data!H392),"",DaqBook_RAW_Data!H392)</f>
        <v/>
      </c>
      <c r="J402" s="167" t="str">
        <f>IF(ISBLANK(DaqBook_RAW_Data!I392),"",DaqBook_RAW_Data!I392)</f>
        <v/>
      </c>
      <c r="K402" s="167" t="str">
        <f>IF(ISBLANK(DaqBook_RAW_Data!J392),"",DaqBook_RAW_Data!J392)</f>
        <v/>
      </c>
      <c r="L402" s="167" t="str">
        <f>IF(ISBLANK(DaqBook_RAW_Data!K392),"",DaqBook_RAW_Data!K392)</f>
        <v/>
      </c>
      <c r="M402" s="167" t="str">
        <f>IF(ISBLANK(DaqBook_RAW_Data!L392),"",DaqBook_RAW_Data!L392)</f>
        <v/>
      </c>
      <c r="N402" s="167" t="str">
        <f>IF(ISBLANK(DaqBook_RAW_Data!M392),"",DaqBook_RAW_Data!M392)</f>
        <v/>
      </c>
      <c r="O402" s="167" t="str">
        <f>IF(ISBLANK(DaqBook_RAW_Data!N392),"",DaqBook_RAW_Data!N392)</f>
        <v/>
      </c>
      <c r="P402" s="167" t="str">
        <f>IF(ISBLANK(DaqBook_RAW_Data!O392),"",DaqBook_RAW_Data!O392)</f>
        <v/>
      </c>
    </row>
    <row r="403" spans="1:16" x14ac:dyDescent="0.2">
      <c r="A403" s="58" t="e">
        <f t="shared" si="6"/>
        <v>#VALUE!</v>
      </c>
      <c r="B403" s="144" t="str">
        <f>IF(ISBLANK(DaqBook_RAW_Data!A393),"",TIMEVALUE(DaqBook_RAW_Data!A393))</f>
        <v/>
      </c>
      <c r="C403" s="167" t="str">
        <f>IF(ISBLANK(DaqBook_RAW_Data!B393),"",DaqBook_RAW_Data!B393)</f>
        <v/>
      </c>
      <c r="D403" s="167" t="str">
        <f>IF(ISBLANK(DaqBook_RAW_Data!C393),"",DaqBook_RAW_Data!C393)</f>
        <v/>
      </c>
      <c r="E403" s="167" t="str">
        <f>IF(ISBLANK(DaqBook_RAW_Data!D393),"",DaqBook_RAW_Data!D393)</f>
        <v/>
      </c>
      <c r="F403" s="167" t="str">
        <f>IF(ISBLANK(DaqBook_RAW_Data!E393),"",DaqBook_RAW_Data!E393)</f>
        <v/>
      </c>
      <c r="G403" s="167" t="str">
        <f>IF(ISBLANK(DaqBook_RAW_Data!F393),"",DaqBook_RAW_Data!F393)</f>
        <v/>
      </c>
      <c r="H403" s="167" t="str">
        <f>IF(ISBLANK(DaqBook_RAW_Data!G393),"",DaqBook_RAW_Data!G393)</f>
        <v/>
      </c>
      <c r="I403" s="167" t="str">
        <f>IF(ISBLANK(DaqBook_RAW_Data!H393),"",DaqBook_RAW_Data!H393)</f>
        <v/>
      </c>
      <c r="J403" s="167" t="str">
        <f>IF(ISBLANK(DaqBook_RAW_Data!I393),"",DaqBook_RAW_Data!I393)</f>
        <v/>
      </c>
      <c r="K403" s="167" t="str">
        <f>IF(ISBLANK(DaqBook_RAW_Data!J393),"",DaqBook_RAW_Data!J393)</f>
        <v/>
      </c>
      <c r="L403" s="167" t="str">
        <f>IF(ISBLANK(DaqBook_RAW_Data!K393),"",DaqBook_RAW_Data!K393)</f>
        <v/>
      </c>
      <c r="M403" s="167" t="str">
        <f>IF(ISBLANK(DaqBook_RAW_Data!L393),"",DaqBook_RAW_Data!L393)</f>
        <v/>
      </c>
      <c r="N403" s="167" t="str">
        <f>IF(ISBLANK(DaqBook_RAW_Data!M393),"",DaqBook_RAW_Data!M393)</f>
        <v/>
      </c>
      <c r="O403" s="167" t="str">
        <f>IF(ISBLANK(DaqBook_RAW_Data!N393),"",DaqBook_RAW_Data!N393)</f>
        <v/>
      </c>
      <c r="P403" s="167" t="str">
        <f>IF(ISBLANK(DaqBook_RAW_Data!O393),"",DaqBook_RAW_Data!O393)</f>
        <v/>
      </c>
    </row>
    <row r="404" spans="1:16" x14ac:dyDescent="0.2">
      <c r="A404" s="58" t="e">
        <f t="shared" si="6"/>
        <v>#VALUE!</v>
      </c>
      <c r="B404" s="144" t="str">
        <f>IF(ISBLANK(DaqBook_RAW_Data!A394),"",TIMEVALUE(DaqBook_RAW_Data!A394))</f>
        <v/>
      </c>
      <c r="C404" s="167" t="str">
        <f>IF(ISBLANK(DaqBook_RAW_Data!B394),"",DaqBook_RAW_Data!B394)</f>
        <v/>
      </c>
      <c r="D404" s="167" t="str">
        <f>IF(ISBLANK(DaqBook_RAW_Data!C394),"",DaqBook_RAW_Data!C394)</f>
        <v/>
      </c>
      <c r="E404" s="167" t="str">
        <f>IF(ISBLANK(DaqBook_RAW_Data!D394),"",DaqBook_RAW_Data!D394)</f>
        <v/>
      </c>
      <c r="F404" s="167" t="str">
        <f>IF(ISBLANK(DaqBook_RAW_Data!E394),"",DaqBook_RAW_Data!E394)</f>
        <v/>
      </c>
      <c r="G404" s="167" t="str">
        <f>IF(ISBLANK(DaqBook_RAW_Data!F394),"",DaqBook_RAW_Data!F394)</f>
        <v/>
      </c>
      <c r="H404" s="167" t="str">
        <f>IF(ISBLANK(DaqBook_RAW_Data!G394),"",DaqBook_RAW_Data!G394)</f>
        <v/>
      </c>
      <c r="I404" s="167" t="str">
        <f>IF(ISBLANK(DaqBook_RAW_Data!H394),"",DaqBook_RAW_Data!H394)</f>
        <v/>
      </c>
      <c r="J404" s="167" t="str">
        <f>IF(ISBLANK(DaqBook_RAW_Data!I394),"",DaqBook_RAW_Data!I394)</f>
        <v/>
      </c>
      <c r="K404" s="167" t="str">
        <f>IF(ISBLANK(DaqBook_RAW_Data!J394),"",DaqBook_RAW_Data!J394)</f>
        <v/>
      </c>
      <c r="L404" s="167" t="str">
        <f>IF(ISBLANK(DaqBook_RAW_Data!K394),"",DaqBook_RAW_Data!K394)</f>
        <v/>
      </c>
      <c r="M404" s="167" t="str">
        <f>IF(ISBLANK(DaqBook_RAW_Data!L394),"",DaqBook_RAW_Data!L394)</f>
        <v/>
      </c>
      <c r="N404" s="167" t="str">
        <f>IF(ISBLANK(DaqBook_RAW_Data!M394),"",DaqBook_RAW_Data!M394)</f>
        <v/>
      </c>
      <c r="O404" s="167" t="str">
        <f>IF(ISBLANK(DaqBook_RAW_Data!N394),"",DaqBook_RAW_Data!N394)</f>
        <v/>
      </c>
      <c r="P404" s="167" t="str">
        <f>IF(ISBLANK(DaqBook_RAW_Data!O394),"",DaqBook_RAW_Data!O394)</f>
        <v/>
      </c>
    </row>
    <row r="405" spans="1:16" x14ac:dyDescent="0.2">
      <c r="A405" s="58" t="e">
        <f t="shared" si="6"/>
        <v>#VALUE!</v>
      </c>
      <c r="B405" s="144" t="str">
        <f>IF(ISBLANK(DaqBook_RAW_Data!A395),"",TIMEVALUE(DaqBook_RAW_Data!A395))</f>
        <v/>
      </c>
      <c r="C405" s="167" t="str">
        <f>IF(ISBLANK(DaqBook_RAW_Data!B395),"",DaqBook_RAW_Data!B395)</f>
        <v/>
      </c>
      <c r="D405" s="167" t="str">
        <f>IF(ISBLANK(DaqBook_RAW_Data!C395),"",DaqBook_RAW_Data!C395)</f>
        <v/>
      </c>
      <c r="E405" s="167" t="str">
        <f>IF(ISBLANK(DaqBook_RAW_Data!D395),"",DaqBook_RAW_Data!D395)</f>
        <v/>
      </c>
      <c r="F405" s="167" t="str">
        <f>IF(ISBLANK(DaqBook_RAW_Data!E395),"",DaqBook_RAW_Data!E395)</f>
        <v/>
      </c>
      <c r="G405" s="167" t="str">
        <f>IF(ISBLANK(DaqBook_RAW_Data!F395),"",DaqBook_RAW_Data!F395)</f>
        <v/>
      </c>
      <c r="H405" s="167" t="str">
        <f>IF(ISBLANK(DaqBook_RAW_Data!G395),"",DaqBook_RAW_Data!G395)</f>
        <v/>
      </c>
      <c r="I405" s="167" t="str">
        <f>IF(ISBLANK(DaqBook_RAW_Data!H395),"",DaqBook_RAW_Data!H395)</f>
        <v/>
      </c>
      <c r="J405" s="167" t="str">
        <f>IF(ISBLANK(DaqBook_RAW_Data!I395),"",DaqBook_RAW_Data!I395)</f>
        <v/>
      </c>
      <c r="K405" s="167" t="str">
        <f>IF(ISBLANK(DaqBook_RAW_Data!J395),"",DaqBook_RAW_Data!J395)</f>
        <v/>
      </c>
      <c r="L405" s="167" t="str">
        <f>IF(ISBLANK(DaqBook_RAW_Data!K395),"",DaqBook_RAW_Data!K395)</f>
        <v/>
      </c>
      <c r="M405" s="167" t="str">
        <f>IF(ISBLANK(DaqBook_RAW_Data!L395),"",DaqBook_RAW_Data!L395)</f>
        <v/>
      </c>
      <c r="N405" s="167" t="str">
        <f>IF(ISBLANK(DaqBook_RAW_Data!M395),"",DaqBook_RAW_Data!M395)</f>
        <v/>
      </c>
      <c r="O405" s="167" t="str">
        <f>IF(ISBLANK(DaqBook_RAW_Data!N395),"",DaqBook_RAW_Data!N395)</f>
        <v/>
      </c>
      <c r="P405" s="167" t="str">
        <f>IF(ISBLANK(DaqBook_RAW_Data!O395),"",DaqBook_RAW_Data!O395)</f>
        <v/>
      </c>
    </row>
    <row r="406" spans="1:16" x14ac:dyDescent="0.2">
      <c r="A406" s="58" t="e">
        <f t="shared" si="6"/>
        <v>#VALUE!</v>
      </c>
      <c r="B406" s="144" t="str">
        <f>IF(ISBLANK(DaqBook_RAW_Data!A396),"",TIMEVALUE(DaqBook_RAW_Data!A396))</f>
        <v/>
      </c>
      <c r="C406" s="167" t="str">
        <f>IF(ISBLANK(DaqBook_RAW_Data!B396),"",DaqBook_RAW_Data!B396)</f>
        <v/>
      </c>
      <c r="D406" s="167" t="str">
        <f>IF(ISBLANK(DaqBook_RAW_Data!C396),"",DaqBook_RAW_Data!C396)</f>
        <v/>
      </c>
      <c r="E406" s="167" t="str">
        <f>IF(ISBLANK(DaqBook_RAW_Data!D396),"",DaqBook_RAW_Data!D396)</f>
        <v/>
      </c>
      <c r="F406" s="167" t="str">
        <f>IF(ISBLANK(DaqBook_RAW_Data!E396),"",DaqBook_RAW_Data!E396)</f>
        <v/>
      </c>
      <c r="G406" s="167" t="str">
        <f>IF(ISBLANK(DaqBook_RAW_Data!F396),"",DaqBook_RAW_Data!F396)</f>
        <v/>
      </c>
      <c r="H406" s="167" t="str">
        <f>IF(ISBLANK(DaqBook_RAW_Data!G396),"",DaqBook_RAW_Data!G396)</f>
        <v/>
      </c>
      <c r="I406" s="167" t="str">
        <f>IF(ISBLANK(DaqBook_RAW_Data!H396),"",DaqBook_RAW_Data!H396)</f>
        <v/>
      </c>
      <c r="J406" s="167" t="str">
        <f>IF(ISBLANK(DaqBook_RAW_Data!I396),"",DaqBook_RAW_Data!I396)</f>
        <v/>
      </c>
      <c r="K406" s="167" t="str">
        <f>IF(ISBLANK(DaqBook_RAW_Data!J396),"",DaqBook_RAW_Data!J396)</f>
        <v/>
      </c>
      <c r="L406" s="167" t="str">
        <f>IF(ISBLANK(DaqBook_RAW_Data!K396),"",DaqBook_RAW_Data!K396)</f>
        <v/>
      </c>
      <c r="M406" s="167" t="str">
        <f>IF(ISBLANK(DaqBook_RAW_Data!L396),"",DaqBook_RAW_Data!L396)</f>
        <v/>
      </c>
      <c r="N406" s="167" t="str">
        <f>IF(ISBLANK(DaqBook_RAW_Data!M396),"",DaqBook_RAW_Data!M396)</f>
        <v/>
      </c>
      <c r="O406" s="167" t="str">
        <f>IF(ISBLANK(DaqBook_RAW_Data!N396),"",DaqBook_RAW_Data!N396)</f>
        <v/>
      </c>
      <c r="P406" s="167" t="str">
        <f>IF(ISBLANK(DaqBook_RAW_Data!O396),"",DaqBook_RAW_Data!O396)</f>
        <v/>
      </c>
    </row>
    <row r="407" spans="1:16" x14ac:dyDescent="0.2">
      <c r="A407" s="58" t="e">
        <f t="shared" si="6"/>
        <v>#VALUE!</v>
      </c>
      <c r="B407" s="144" t="str">
        <f>IF(ISBLANK(DaqBook_RAW_Data!A397),"",TIMEVALUE(DaqBook_RAW_Data!A397))</f>
        <v/>
      </c>
      <c r="C407" s="167" t="str">
        <f>IF(ISBLANK(DaqBook_RAW_Data!B397),"",DaqBook_RAW_Data!B397)</f>
        <v/>
      </c>
      <c r="D407" s="167" t="str">
        <f>IF(ISBLANK(DaqBook_RAW_Data!C397),"",DaqBook_RAW_Data!C397)</f>
        <v/>
      </c>
      <c r="E407" s="167" t="str">
        <f>IF(ISBLANK(DaqBook_RAW_Data!D397),"",DaqBook_RAW_Data!D397)</f>
        <v/>
      </c>
      <c r="F407" s="167" t="str">
        <f>IF(ISBLANK(DaqBook_RAW_Data!E397),"",DaqBook_RAW_Data!E397)</f>
        <v/>
      </c>
      <c r="G407" s="167" t="str">
        <f>IF(ISBLANK(DaqBook_RAW_Data!F397),"",DaqBook_RAW_Data!F397)</f>
        <v/>
      </c>
      <c r="H407" s="167" t="str">
        <f>IF(ISBLANK(DaqBook_RAW_Data!G397),"",DaqBook_RAW_Data!G397)</f>
        <v/>
      </c>
      <c r="I407" s="167" t="str">
        <f>IF(ISBLANK(DaqBook_RAW_Data!H397),"",DaqBook_RAW_Data!H397)</f>
        <v/>
      </c>
      <c r="J407" s="167" t="str">
        <f>IF(ISBLANK(DaqBook_RAW_Data!I397),"",DaqBook_RAW_Data!I397)</f>
        <v/>
      </c>
      <c r="K407" s="167" t="str">
        <f>IF(ISBLANK(DaqBook_RAW_Data!J397),"",DaqBook_RAW_Data!J397)</f>
        <v/>
      </c>
      <c r="L407" s="167" t="str">
        <f>IF(ISBLANK(DaqBook_RAW_Data!K397),"",DaqBook_RAW_Data!K397)</f>
        <v/>
      </c>
      <c r="M407" s="167" t="str">
        <f>IF(ISBLANK(DaqBook_RAW_Data!L397),"",DaqBook_RAW_Data!L397)</f>
        <v/>
      </c>
      <c r="N407" s="167" t="str">
        <f>IF(ISBLANK(DaqBook_RAW_Data!M397),"",DaqBook_RAW_Data!M397)</f>
        <v/>
      </c>
      <c r="O407" s="167" t="str">
        <f>IF(ISBLANK(DaqBook_RAW_Data!N397),"",DaqBook_RAW_Data!N397)</f>
        <v/>
      </c>
      <c r="P407" s="167" t="str">
        <f>IF(ISBLANK(DaqBook_RAW_Data!O397),"",DaqBook_RAW_Data!O397)</f>
        <v/>
      </c>
    </row>
    <row r="408" spans="1:16" x14ac:dyDescent="0.2">
      <c r="A408" s="58" t="e">
        <f t="shared" si="6"/>
        <v>#VALUE!</v>
      </c>
      <c r="B408" s="144" t="str">
        <f>IF(ISBLANK(DaqBook_RAW_Data!A398),"",TIMEVALUE(DaqBook_RAW_Data!A398))</f>
        <v/>
      </c>
      <c r="C408" s="167" t="str">
        <f>IF(ISBLANK(DaqBook_RAW_Data!B398),"",DaqBook_RAW_Data!B398)</f>
        <v/>
      </c>
      <c r="D408" s="167" t="str">
        <f>IF(ISBLANK(DaqBook_RAW_Data!C398),"",DaqBook_RAW_Data!C398)</f>
        <v/>
      </c>
      <c r="E408" s="167" t="str">
        <f>IF(ISBLANK(DaqBook_RAW_Data!D398),"",DaqBook_RAW_Data!D398)</f>
        <v/>
      </c>
      <c r="F408" s="167" t="str">
        <f>IF(ISBLANK(DaqBook_RAW_Data!E398),"",DaqBook_RAW_Data!E398)</f>
        <v/>
      </c>
      <c r="G408" s="167" t="str">
        <f>IF(ISBLANK(DaqBook_RAW_Data!F398),"",DaqBook_RAW_Data!F398)</f>
        <v/>
      </c>
      <c r="H408" s="167" t="str">
        <f>IF(ISBLANK(DaqBook_RAW_Data!G398),"",DaqBook_RAW_Data!G398)</f>
        <v/>
      </c>
      <c r="I408" s="167" t="str">
        <f>IF(ISBLANK(DaqBook_RAW_Data!H398),"",DaqBook_RAW_Data!H398)</f>
        <v/>
      </c>
      <c r="J408" s="167" t="str">
        <f>IF(ISBLANK(DaqBook_RAW_Data!I398),"",DaqBook_RAW_Data!I398)</f>
        <v/>
      </c>
      <c r="K408" s="167" t="str">
        <f>IF(ISBLANK(DaqBook_RAW_Data!J398),"",DaqBook_RAW_Data!J398)</f>
        <v/>
      </c>
      <c r="L408" s="167" t="str">
        <f>IF(ISBLANK(DaqBook_RAW_Data!K398),"",DaqBook_RAW_Data!K398)</f>
        <v/>
      </c>
      <c r="M408" s="167" t="str">
        <f>IF(ISBLANK(DaqBook_RAW_Data!L398),"",DaqBook_RAW_Data!L398)</f>
        <v/>
      </c>
      <c r="N408" s="167" t="str">
        <f>IF(ISBLANK(DaqBook_RAW_Data!M398),"",DaqBook_RAW_Data!M398)</f>
        <v/>
      </c>
      <c r="O408" s="167" t="str">
        <f>IF(ISBLANK(DaqBook_RAW_Data!N398),"",DaqBook_RAW_Data!N398)</f>
        <v/>
      </c>
      <c r="P408" s="167" t="str">
        <f>IF(ISBLANK(DaqBook_RAW_Data!O398),"",DaqBook_RAW_Data!O398)</f>
        <v/>
      </c>
    </row>
    <row r="409" spans="1:16" x14ac:dyDescent="0.2">
      <c r="A409" s="58" t="e">
        <f t="shared" si="6"/>
        <v>#VALUE!</v>
      </c>
      <c r="B409" s="144" t="str">
        <f>IF(ISBLANK(DaqBook_RAW_Data!A399),"",TIMEVALUE(DaqBook_RAW_Data!A399))</f>
        <v/>
      </c>
      <c r="C409" s="167" t="str">
        <f>IF(ISBLANK(DaqBook_RAW_Data!B399),"",DaqBook_RAW_Data!B399)</f>
        <v/>
      </c>
      <c r="D409" s="167" t="str">
        <f>IF(ISBLANK(DaqBook_RAW_Data!C399),"",DaqBook_RAW_Data!C399)</f>
        <v/>
      </c>
      <c r="E409" s="167" t="str">
        <f>IF(ISBLANK(DaqBook_RAW_Data!D399),"",DaqBook_RAW_Data!D399)</f>
        <v/>
      </c>
      <c r="F409" s="167" t="str">
        <f>IF(ISBLANK(DaqBook_RAW_Data!E399),"",DaqBook_RAW_Data!E399)</f>
        <v/>
      </c>
      <c r="G409" s="167" t="str">
        <f>IF(ISBLANK(DaqBook_RAW_Data!F399),"",DaqBook_RAW_Data!F399)</f>
        <v/>
      </c>
      <c r="H409" s="167" t="str">
        <f>IF(ISBLANK(DaqBook_RAW_Data!G399),"",DaqBook_RAW_Data!G399)</f>
        <v/>
      </c>
      <c r="I409" s="167" t="str">
        <f>IF(ISBLANK(DaqBook_RAW_Data!H399),"",DaqBook_RAW_Data!H399)</f>
        <v/>
      </c>
      <c r="J409" s="167" t="str">
        <f>IF(ISBLANK(DaqBook_RAW_Data!I399),"",DaqBook_RAW_Data!I399)</f>
        <v/>
      </c>
      <c r="K409" s="167" t="str">
        <f>IF(ISBLANK(DaqBook_RAW_Data!J399),"",DaqBook_RAW_Data!J399)</f>
        <v/>
      </c>
      <c r="L409" s="167" t="str">
        <f>IF(ISBLANK(DaqBook_RAW_Data!K399),"",DaqBook_RAW_Data!K399)</f>
        <v/>
      </c>
      <c r="M409" s="167" t="str">
        <f>IF(ISBLANK(DaqBook_RAW_Data!L399),"",DaqBook_RAW_Data!L399)</f>
        <v/>
      </c>
      <c r="N409" s="167" t="str">
        <f>IF(ISBLANK(DaqBook_RAW_Data!M399),"",DaqBook_RAW_Data!M399)</f>
        <v/>
      </c>
      <c r="O409" s="167" t="str">
        <f>IF(ISBLANK(DaqBook_RAW_Data!N399),"",DaqBook_RAW_Data!N399)</f>
        <v/>
      </c>
      <c r="P409" s="167" t="str">
        <f>IF(ISBLANK(DaqBook_RAW_Data!O399),"",DaqBook_RAW_Data!O399)</f>
        <v/>
      </c>
    </row>
    <row r="410" spans="1:16" x14ac:dyDescent="0.2">
      <c r="A410" s="58" t="e">
        <f t="shared" si="6"/>
        <v>#VALUE!</v>
      </c>
      <c r="B410" s="144" t="str">
        <f>IF(ISBLANK(DaqBook_RAW_Data!A400),"",TIMEVALUE(DaqBook_RAW_Data!A400))</f>
        <v/>
      </c>
      <c r="C410" s="167" t="str">
        <f>IF(ISBLANK(DaqBook_RAW_Data!B400),"",DaqBook_RAW_Data!B400)</f>
        <v/>
      </c>
      <c r="D410" s="167" t="str">
        <f>IF(ISBLANK(DaqBook_RAW_Data!C400),"",DaqBook_RAW_Data!C400)</f>
        <v/>
      </c>
      <c r="E410" s="167" t="str">
        <f>IF(ISBLANK(DaqBook_RAW_Data!D400),"",DaqBook_RAW_Data!D400)</f>
        <v/>
      </c>
      <c r="F410" s="167" t="str">
        <f>IF(ISBLANK(DaqBook_RAW_Data!E400),"",DaqBook_RAW_Data!E400)</f>
        <v/>
      </c>
      <c r="G410" s="167" t="str">
        <f>IF(ISBLANK(DaqBook_RAW_Data!F400),"",DaqBook_RAW_Data!F400)</f>
        <v/>
      </c>
      <c r="H410" s="167" t="str">
        <f>IF(ISBLANK(DaqBook_RAW_Data!G400),"",DaqBook_RAW_Data!G400)</f>
        <v/>
      </c>
      <c r="I410" s="167" t="str">
        <f>IF(ISBLANK(DaqBook_RAW_Data!H400),"",DaqBook_RAW_Data!H400)</f>
        <v/>
      </c>
      <c r="J410" s="167" t="str">
        <f>IF(ISBLANK(DaqBook_RAW_Data!I400),"",DaqBook_RAW_Data!I400)</f>
        <v/>
      </c>
      <c r="K410" s="167" t="str">
        <f>IF(ISBLANK(DaqBook_RAW_Data!J400),"",DaqBook_RAW_Data!J400)</f>
        <v/>
      </c>
      <c r="L410" s="167" t="str">
        <f>IF(ISBLANK(DaqBook_RAW_Data!K400),"",DaqBook_RAW_Data!K400)</f>
        <v/>
      </c>
      <c r="M410" s="167" t="str">
        <f>IF(ISBLANK(DaqBook_RAW_Data!L400),"",DaqBook_RAW_Data!L400)</f>
        <v/>
      </c>
      <c r="N410" s="167" t="str">
        <f>IF(ISBLANK(DaqBook_RAW_Data!M400),"",DaqBook_RAW_Data!M400)</f>
        <v/>
      </c>
      <c r="O410" s="167" t="str">
        <f>IF(ISBLANK(DaqBook_RAW_Data!N400),"",DaqBook_RAW_Data!N400)</f>
        <v/>
      </c>
      <c r="P410" s="167" t="str">
        <f>IF(ISBLANK(DaqBook_RAW_Data!O400),"",DaqBook_RAW_Data!O400)</f>
        <v/>
      </c>
    </row>
    <row r="411" spans="1:16" x14ac:dyDescent="0.2">
      <c r="A411" s="58" t="e">
        <f t="shared" si="6"/>
        <v>#VALUE!</v>
      </c>
      <c r="B411" s="144" t="str">
        <f>IF(ISBLANK(DaqBook_RAW_Data!A401),"",TIMEVALUE(DaqBook_RAW_Data!A401))</f>
        <v/>
      </c>
      <c r="C411" s="167" t="str">
        <f>IF(ISBLANK(DaqBook_RAW_Data!B401),"",DaqBook_RAW_Data!B401)</f>
        <v/>
      </c>
      <c r="D411" s="167" t="str">
        <f>IF(ISBLANK(DaqBook_RAW_Data!C401),"",DaqBook_RAW_Data!C401)</f>
        <v/>
      </c>
      <c r="E411" s="167" t="str">
        <f>IF(ISBLANK(DaqBook_RAW_Data!D401),"",DaqBook_RAW_Data!D401)</f>
        <v/>
      </c>
      <c r="F411" s="167" t="str">
        <f>IF(ISBLANK(DaqBook_RAW_Data!E401),"",DaqBook_RAW_Data!E401)</f>
        <v/>
      </c>
      <c r="G411" s="167" t="str">
        <f>IF(ISBLANK(DaqBook_RAW_Data!F401),"",DaqBook_RAW_Data!F401)</f>
        <v/>
      </c>
      <c r="H411" s="167" t="str">
        <f>IF(ISBLANK(DaqBook_RAW_Data!G401),"",DaqBook_RAW_Data!G401)</f>
        <v/>
      </c>
      <c r="I411" s="167" t="str">
        <f>IF(ISBLANK(DaqBook_RAW_Data!H401),"",DaqBook_RAW_Data!H401)</f>
        <v/>
      </c>
      <c r="J411" s="167" t="str">
        <f>IF(ISBLANK(DaqBook_RAW_Data!I401),"",DaqBook_RAW_Data!I401)</f>
        <v/>
      </c>
      <c r="K411" s="167" t="str">
        <f>IF(ISBLANK(DaqBook_RAW_Data!J401),"",DaqBook_RAW_Data!J401)</f>
        <v/>
      </c>
      <c r="L411" s="167" t="str">
        <f>IF(ISBLANK(DaqBook_RAW_Data!K401),"",DaqBook_RAW_Data!K401)</f>
        <v/>
      </c>
      <c r="M411" s="167" t="str">
        <f>IF(ISBLANK(DaqBook_RAW_Data!L401),"",DaqBook_RAW_Data!L401)</f>
        <v/>
      </c>
      <c r="N411" s="167" t="str">
        <f>IF(ISBLANK(DaqBook_RAW_Data!M401),"",DaqBook_RAW_Data!M401)</f>
        <v/>
      </c>
      <c r="O411" s="167" t="str">
        <f>IF(ISBLANK(DaqBook_RAW_Data!N401),"",DaqBook_RAW_Data!N401)</f>
        <v/>
      </c>
      <c r="P411" s="167" t="str">
        <f>IF(ISBLANK(DaqBook_RAW_Data!O401),"",DaqBook_RAW_Data!O401)</f>
        <v/>
      </c>
    </row>
    <row r="412" spans="1:16" x14ac:dyDescent="0.2">
      <c r="A412" s="58" t="e">
        <f t="shared" si="6"/>
        <v>#VALUE!</v>
      </c>
      <c r="B412" s="144" t="str">
        <f>IF(ISBLANK(DaqBook_RAW_Data!A402),"",TIMEVALUE(DaqBook_RAW_Data!A402))</f>
        <v/>
      </c>
      <c r="C412" s="167" t="str">
        <f>IF(ISBLANK(DaqBook_RAW_Data!B402),"",DaqBook_RAW_Data!B402)</f>
        <v/>
      </c>
      <c r="D412" s="167" t="str">
        <f>IF(ISBLANK(DaqBook_RAW_Data!C402),"",DaqBook_RAW_Data!C402)</f>
        <v/>
      </c>
      <c r="E412" s="167" t="str">
        <f>IF(ISBLANK(DaqBook_RAW_Data!D402),"",DaqBook_RAW_Data!D402)</f>
        <v/>
      </c>
      <c r="F412" s="167" t="str">
        <f>IF(ISBLANK(DaqBook_RAW_Data!E402),"",DaqBook_RAW_Data!E402)</f>
        <v/>
      </c>
      <c r="G412" s="167" t="str">
        <f>IF(ISBLANK(DaqBook_RAW_Data!F402),"",DaqBook_RAW_Data!F402)</f>
        <v/>
      </c>
      <c r="H412" s="167" t="str">
        <f>IF(ISBLANK(DaqBook_RAW_Data!G402),"",DaqBook_RAW_Data!G402)</f>
        <v/>
      </c>
      <c r="I412" s="167" t="str">
        <f>IF(ISBLANK(DaqBook_RAW_Data!H402),"",DaqBook_RAW_Data!H402)</f>
        <v/>
      </c>
      <c r="J412" s="167" t="str">
        <f>IF(ISBLANK(DaqBook_RAW_Data!I402),"",DaqBook_RAW_Data!I402)</f>
        <v/>
      </c>
      <c r="K412" s="167" t="str">
        <f>IF(ISBLANK(DaqBook_RAW_Data!J402),"",DaqBook_RAW_Data!J402)</f>
        <v/>
      </c>
      <c r="L412" s="167" t="str">
        <f>IF(ISBLANK(DaqBook_RAW_Data!K402),"",DaqBook_RAW_Data!K402)</f>
        <v/>
      </c>
      <c r="M412" s="167" t="str">
        <f>IF(ISBLANK(DaqBook_RAW_Data!L402),"",DaqBook_RAW_Data!L402)</f>
        <v/>
      </c>
      <c r="N412" s="167" t="str">
        <f>IF(ISBLANK(DaqBook_RAW_Data!M402),"",DaqBook_RAW_Data!M402)</f>
        <v/>
      </c>
      <c r="O412" s="167" t="str">
        <f>IF(ISBLANK(DaqBook_RAW_Data!N402),"",DaqBook_RAW_Data!N402)</f>
        <v/>
      </c>
      <c r="P412" s="167" t="str">
        <f>IF(ISBLANK(DaqBook_RAW_Data!O402),"",DaqBook_RAW_Data!O402)</f>
        <v/>
      </c>
    </row>
    <row r="413" spans="1:16" x14ac:dyDescent="0.2">
      <c r="A413" s="58" t="e">
        <f t="shared" si="6"/>
        <v>#VALUE!</v>
      </c>
      <c r="B413" s="144" t="str">
        <f>IF(ISBLANK(DaqBook_RAW_Data!A403),"",TIMEVALUE(DaqBook_RAW_Data!A403))</f>
        <v/>
      </c>
      <c r="C413" s="167" t="str">
        <f>IF(ISBLANK(DaqBook_RAW_Data!B403),"",DaqBook_RAW_Data!B403)</f>
        <v/>
      </c>
      <c r="D413" s="167" t="str">
        <f>IF(ISBLANK(DaqBook_RAW_Data!C403),"",DaqBook_RAW_Data!C403)</f>
        <v/>
      </c>
      <c r="E413" s="167" t="str">
        <f>IF(ISBLANK(DaqBook_RAW_Data!D403),"",DaqBook_RAW_Data!D403)</f>
        <v/>
      </c>
      <c r="F413" s="167" t="str">
        <f>IF(ISBLANK(DaqBook_RAW_Data!E403),"",DaqBook_RAW_Data!E403)</f>
        <v/>
      </c>
      <c r="G413" s="167" t="str">
        <f>IF(ISBLANK(DaqBook_RAW_Data!F403),"",DaqBook_RAW_Data!F403)</f>
        <v/>
      </c>
      <c r="H413" s="167" t="str">
        <f>IF(ISBLANK(DaqBook_RAW_Data!G403),"",DaqBook_RAW_Data!G403)</f>
        <v/>
      </c>
      <c r="I413" s="167" t="str">
        <f>IF(ISBLANK(DaqBook_RAW_Data!H403),"",DaqBook_RAW_Data!H403)</f>
        <v/>
      </c>
      <c r="J413" s="167" t="str">
        <f>IF(ISBLANK(DaqBook_RAW_Data!I403),"",DaqBook_RAW_Data!I403)</f>
        <v/>
      </c>
      <c r="K413" s="167" t="str">
        <f>IF(ISBLANK(DaqBook_RAW_Data!J403),"",DaqBook_RAW_Data!J403)</f>
        <v/>
      </c>
      <c r="L413" s="167" t="str">
        <f>IF(ISBLANK(DaqBook_RAW_Data!K403),"",DaqBook_RAW_Data!K403)</f>
        <v/>
      </c>
      <c r="M413" s="167" t="str">
        <f>IF(ISBLANK(DaqBook_RAW_Data!L403),"",DaqBook_RAW_Data!L403)</f>
        <v/>
      </c>
      <c r="N413" s="167" t="str">
        <f>IF(ISBLANK(DaqBook_RAW_Data!M403),"",DaqBook_RAW_Data!M403)</f>
        <v/>
      </c>
      <c r="O413" s="167" t="str">
        <f>IF(ISBLANK(DaqBook_RAW_Data!N403),"",DaqBook_RAW_Data!N403)</f>
        <v/>
      </c>
      <c r="P413" s="167" t="str">
        <f>IF(ISBLANK(DaqBook_RAW_Data!O403),"",DaqBook_RAW_Data!O403)</f>
        <v/>
      </c>
    </row>
    <row r="414" spans="1:16" x14ac:dyDescent="0.2">
      <c r="A414" s="58" t="e">
        <f t="shared" si="6"/>
        <v>#VALUE!</v>
      </c>
      <c r="B414" s="144" t="str">
        <f>IF(ISBLANK(DaqBook_RAW_Data!A404),"",TIMEVALUE(DaqBook_RAW_Data!A404))</f>
        <v/>
      </c>
      <c r="C414" s="167" t="str">
        <f>IF(ISBLANK(DaqBook_RAW_Data!B404),"",DaqBook_RAW_Data!B404)</f>
        <v/>
      </c>
      <c r="D414" s="167" t="str">
        <f>IF(ISBLANK(DaqBook_RAW_Data!C404),"",DaqBook_RAW_Data!C404)</f>
        <v/>
      </c>
      <c r="E414" s="167" t="str">
        <f>IF(ISBLANK(DaqBook_RAW_Data!D404),"",DaqBook_RAW_Data!D404)</f>
        <v/>
      </c>
      <c r="F414" s="167" t="str">
        <f>IF(ISBLANK(DaqBook_RAW_Data!E404),"",DaqBook_RAW_Data!E404)</f>
        <v/>
      </c>
      <c r="G414" s="167" t="str">
        <f>IF(ISBLANK(DaqBook_RAW_Data!F404),"",DaqBook_RAW_Data!F404)</f>
        <v/>
      </c>
      <c r="H414" s="167" t="str">
        <f>IF(ISBLANK(DaqBook_RAW_Data!G404),"",DaqBook_RAW_Data!G404)</f>
        <v/>
      </c>
      <c r="I414" s="167" t="str">
        <f>IF(ISBLANK(DaqBook_RAW_Data!H404),"",DaqBook_RAW_Data!H404)</f>
        <v/>
      </c>
      <c r="J414" s="167" t="str">
        <f>IF(ISBLANK(DaqBook_RAW_Data!I404),"",DaqBook_RAW_Data!I404)</f>
        <v/>
      </c>
      <c r="K414" s="167" t="str">
        <f>IF(ISBLANK(DaqBook_RAW_Data!J404),"",DaqBook_RAW_Data!J404)</f>
        <v/>
      </c>
      <c r="L414" s="167" t="str">
        <f>IF(ISBLANK(DaqBook_RAW_Data!K404),"",DaqBook_RAW_Data!K404)</f>
        <v/>
      </c>
      <c r="M414" s="167" t="str">
        <f>IF(ISBLANK(DaqBook_RAW_Data!L404),"",DaqBook_RAW_Data!L404)</f>
        <v/>
      </c>
      <c r="N414" s="167" t="str">
        <f>IF(ISBLANK(DaqBook_RAW_Data!M404),"",DaqBook_RAW_Data!M404)</f>
        <v/>
      </c>
      <c r="O414" s="167" t="str">
        <f>IF(ISBLANK(DaqBook_RAW_Data!N404),"",DaqBook_RAW_Data!N404)</f>
        <v/>
      </c>
      <c r="P414" s="167" t="str">
        <f>IF(ISBLANK(DaqBook_RAW_Data!O404),"",DaqBook_RAW_Data!O404)</f>
        <v/>
      </c>
    </row>
    <row r="415" spans="1:16" x14ac:dyDescent="0.2">
      <c r="A415" s="58" t="e">
        <f t="shared" si="6"/>
        <v>#VALUE!</v>
      </c>
      <c r="B415" s="144" t="str">
        <f>IF(ISBLANK(DaqBook_RAW_Data!A405),"",TIMEVALUE(DaqBook_RAW_Data!A405))</f>
        <v/>
      </c>
      <c r="C415" s="167" t="str">
        <f>IF(ISBLANK(DaqBook_RAW_Data!B405),"",DaqBook_RAW_Data!B405)</f>
        <v/>
      </c>
      <c r="D415" s="167" t="str">
        <f>IF(ISBLANK(DaqBook_RAW_Data!C405),"",DaqBook_RAW_Data!C405)</f>
        <v/>
      </c>
      <c r="E415" s="167" t="str">
        <f>IF(ISBLANK(DaqBook_RAW_Data!D405),"",DaqBook_RAW_Data!D405)</f>
        <v/>
      </c>
      <c r="F415" s="167" t="str">
        <f>IF(ISBLANK(DaqBook_RAW_Data!E405),"",DaqBook_RAW_Data!E405)</f>
        <v/>
      </c>
      <c r="G415" s="167" t="str">
        <f>IF(ISBLANK(DaqBook_RAW_Data!F405),"",DaqBook_RAW_Data!F405)</f>
        <v/>
      </c>
      <c r="H415" s="167" t="str">
        <f>IF(ISBLANK(DaqBook_RAW_Data!G405),"",DaqBook_RAW_Data!G405)</f>
        <v/>
      </c>
      <c r="I415" s="167" t="str">
        <f>IF(ISBLANK(DaqBook_RAW_Data!H405),"",DaqBook_RAW_Data!H405)</f>
        <v/>
      </c>
      <c r="J415" s="167" t="str">
        <f>IF(ISBLANK(DaqBook_RAW_Data!I405),"",DaqBook_RAW_Data!I405)</f>
        <v/>
      </c>
      <c r="K415" s="167" t="str">
        <f>IF(ISBLANK(DaqBook_RAW_Data!J405),"",DaqBook_RAW_Data!J405)</f>
        <v/>
      </c>
      <c r="L415" s="167" t="str">
        <f>IF(ISBLANK(DaqBook_RAW_Data!K405),"",DaqBook_RAW_Data!K405)</f>
        <v/>
      </c>
      <c r="M415" s="167" t="str">
        <f>IF(ISBLANK(DaqBook_RAW_Data!L405),"",DaqBook_RAW_Data!L405)</f>
        <v/>
      </c>
      <c r="N415" s="167" t="str">
        <f>IF(ISBLANK(DaqBook_RAW_Data!M405),"",DaqBook_RAW_Data!M405)</f>
        <v/>
      </c>
      <c r="O415" s="167" t="str">
        <f>IF(ISBLANK(DaqBook_RAW_Data!N405),"",DaqBook_RAW_Data!N405)</f>
        <v/>
      </c>
      <c r="P415" s="167" t="str">
        <f>IF(ISBLANK(DaqBook_RAW_Data!O405),"",DaqBook_RAW_Data!O405)</f>
        <v/>
      </c>
    </row>
    <row r="416" spans="1:16" x14ac:dyDescent="0.2">
      <c r="A416" s="58" t="e">
        <f t="shared" si="6"/>
        <v>#VALUE!</v>
      </c>
      <c r="B416" s="144" t="str">
        <f>IF(ISBLANK(DaqBook_RAW_Data!A406),"",TIMEVALUE(DaqBook_RAW_Data!A406))</f>
        <v/>
      </c>
      <c r="C416" s="167" t="str">
        <f>IF(ISBLANK(DaqBook_RAW_Data!B406),"",DaqBook_RAW_Data!B406)</f>
        <v/>
      </c>
      <c r="D416" s="167" t="str">
        <f>IF(ISBLANK(DaqBook_RAW_Data!C406),"",DaqBook_RAW_Data!C406)</f>
        <v/>
      </c>
      <c r="E416" s="167" t="str">
        <f>IF(ISBLANK(DaqBook_RAW_Data!D406),"",DaqBook_RAW_Data!D406)</f>
        <v/>
      </c>
      <c r="F416" s="167" t="str">
        <f>IF(ISBLANK(DaqBook_RAW_Data!E406),"",DaqBook_RAW_Data!E406)</f>
        <v/>
      </c>
      <c r="G416" s="167" t="str">
        <f>IF(ISBLANK(DaqBook_RAW_Data!F406),"",DaqBook_RAW_Data!F406)</f>
        <v/>
      </c>
      <c r="H416" s="167" t="str">
        <f>IF(ISBLANK(DaqBook_RAW_Data!G406),"",DaqBook_RAW_Data!G406)</f>
        <v/>
      </c>
      <c r="I416" s="167" t="str">
        <f>IF(ISBLANK(DaqBook_RAW_Data!H406),"",DaqBook_RAW_Data!H406)</f>
        <v/>
      </c>
      <c r="J416" s="167" t="str">
        <f>IF(ISBLANK(DaqBook_RAW_Data!I406),"",DaqBook_RAW_Data!I406)</f>
        <v/>
      </c>
      <c r="K416" s="167" t="str">
        <f>IF(ISBLANK(DaqBook_RAW_Data!J406),"",DaqBook_RAW_Data!J406)</f>
        <v/>
      </c>
      <c r="L416" s="167" t="str">
        <f>IF(ISBLANK(DaqBook_RAW_Data!K406),"",DaqBook_RAW_Data!K406)</f>
        <v/>
      </c>
      <c r="M416" s="167" t="str">
        <f>IF(ISBLANK(DaqBook_RAW_Data!L406),"",DaqBook_RAW_Data!L406)</f>
        <v/>
      </c>
      <c r="N416" s="167" t="str">
        <f>IF(ISBLANK(DaqBook_RAW_Data!M406),"",DaqBook_RAW_Data!M406)</f>
        <v/>
      </c>
      <c r="O416" s="167" t="str">
        <f>IF(ISBLANK(DaqBook_RAW_Data!N406),"",DaqBook_RAW_Data!N406)</f>
        <v/>
      </c>
      <c r="P416" s="167" t="str">
        <f>IF(ISBLANK(DaqBook_RAW_Data!O406),"",DaqBook_RAW_Data!O406)</f>
        <v/>
      </c>
    </row>
    <row r="417" spans="1:16" x14ac:dyDescent="0.2">
      <c r="A417" s="58" t="e">
        <f t="shared" si="6"/>
        <v>#VALUE!</v>
      </c>
      <c r="B417" s="144" t="str">
        <f>IF(ISBLANK(DaqBook_RAW_Data!A407),"",TIMEVALUE(DaqBook_RAW_Data!A407))</f>
        <v/>
      </c>
      <c r="C417" s="167" t="str">
        <f>IF(ISBLANK(DaqBook_RAW_Data!B407),"",DaqBook_RAW_Data!B407)</f>
        <v/>
      </c>
      <c r="D417" s="167" t="str">
        <f>IF(ISBLANK(DaqBook_RAW_Data!C407),"",DaqBook_RAW_Data!C407)</f>
        <v/>
      </c>
      <c r="E417" s="167" t="str">
        <f>IF(ISBLANK(DaqBook_RAW_Data!D407),"",DaqBook_RAW_Data!D407)</f>
        <v/>
      </c>
      <c r="F417" s="167" t="str">
        <f>IF(ISBLANK(DaqBook_RAW_Data!E407),"",DaqBook_RAW_Data!E407)</f>
        <v/>
      </c>
      <c r="G417" s="167" t="str">
        <f>IF(ISBLANK(DaqBook_RAW_Data!F407),"",DaqBook_RAW_Data!F407)</f>
        <v/>
      </c>
      <c r="H417" s="167" t="str">
        <f>IF(ISBLANK(DaqBook_RAW_Data!G407),"",DaqBook_RAW_Data!G407)</f>
        <v/>
      </c>
      <c r="I417" s="167" t="str">
        <f>IF(ISBLANK(DaqBook_RAW_Data!H407),"",DaqBook_RAW_Data!H407)</f>
        <v/>
      </c>
      <c r="J417" s="167" t="str">
        <f>IF(ISBLANK(DaqBook_RAW_Data!I407),"",DaqBook_RAW_Data!I407)</f>
        <v/>
      </c>
      <c r="K417" s="167" t="str">
        <f>IF(ISBLANK(DaqBook_RAW_Data!J407),"",DaqBook_RAW_Data!J407)</f>
        <v/>
      </c>
      <c r="L417" s="167" t="str">
        <f>IF(ISBLANK(DaqBook_RAW_Data!K407),"",DaqBook_RAW_Data!K407)</f>
        <v/>
      </c>
      <c r="M417" s="167" t="str">
        <f>IF(ISBLANK(DaqBook_RAW_Data!L407),"",DaqBook_RAW_Data!L407)</f>
        <v/>
      </c>
      <c r="N417" s="167" t="str">
        <f>IF(ISBLANK(DaqBook_RAW_Data!M407),"",DaqBook_RAW_Data!M407)</f>
        <v/>
      </c>
      <c r="O417" s="167" t="str">
        <f>IF(ISBLANK(DaqBook_RAW_Data!N407),"",DaqBook_RAW_Data!N407)</f>
        <v/>
      </c>
      <c r="P417" s="167" t="str">
        <f>IF(ISBLANK(DaqBook_RAW_Data!O407),"",DaqBook_RAW_Data!O407)</f>
        <v/>
      </c>
    </row>
    <row r="418" spans="1:16" x14ac:dyDescent="0.2">
      <c r="A418" s="58" t="e">
        <f t="shared" si="6"/>
        <v>#VALUE!</v>
      </c>
      <c r="B418" s="144" t="str">
        <f>IF(ISBLANK(DaqBook_RAW_Data!A408),"",TIMEVALUE(DaqBook_RAW_Data!A408))</f>
        <v/>
      </c>
      <c r="C418" s="167" t="str">
        <f>IF(ISBLANK(DaqBook_RAW_Data!B408),"",DaqBook_RAW_Data!B408)</f>
        <v/>
      </c>
      <c r="D418" s="167" t="str">
        <f>IF(ISBLANK(DaqBook_RAW_Data!C408),"",DaqBook_RAW_Data!C408)</f>
        <v/>
      </c>
      <c r="E418" s="167" t="str">
        <f>IF(ISBLANK(DaqBook_RAW_Data!D408),"",DaqBook_RAW_Data!D408)</f>
        <v/>
      </c>
      <c r="F418" s="167" t="str">
        <f>IF(ISBLANK(DaqBook_RAW_Data!E408),"",DaqBook_RAW_Data!E408)</f>
        <v/>
      </c>
      <c r="G418" s="167" t="str">
        <f>IF(ISBLANK(DaqBook_RAW_Data!F408),"",DaqBook_RAW_Data!F408)</f>
        <v/>
      </c>
      <c r="H418" s="167" t="str">
        <f>IF(ISBLANK(DaqBook_RAW_Data!G408),"",DaqBook_RAW_Data!G408)</f>
        <v/>
      </c>
      <c r="I418" s="167" t="str">
        <f>IF(ISBLANK(DaqBook_RAW_Data!H408),"",DaqBook_RAW_Data!H408)</f>
        <v/>
      </c>
      <c r="J418" s="167" t="str">
        <f>IF(ISBLANK(DaqBook_RAW_Data!I408),"",DaqBook_RAW_Data!I408)</f>
        <v/>
      </c>
      <c r="K418" s="167" t="str">
        <f>IF(ISBLANK(DaqBook_RAW_Data!J408),"",DaqBook_RAW_Data!J408)</f>
        <v/>
      </c>
      <c r="L418" s="167" t="str">
        <f>IF(ISBLANK(DaqBook_RAW_Data!K408),"",DaqBook_RAW_Data!K408)</f>
        <v/>
      </c>
      <c r="M418" s="167" t="str">
        <f>IF(ISBLANK(DaqBook_RAW_Data!L408),"",DaqBook_RAW_Data!L408)</f>
        <v/>
      </c>
      <c r="N418" s="167" t="str">
        <f>IF(ISBLANK(DaqBook_RAW_Data!M408),"",DaqBook_RAW_Data!M408)</f>
        <v/>
      </c>
      <c r="O418" s="167" t="str">
        <f>IF(ISBLANK(DaqBook_RAW_Data!N408),"",DaqBook_RAW_Data!N408)</f>
        <v/>
      </c>
      <c r="P418" s="167" t="str">
        <f>IF(ISBLANK(DaqBook_RAW_Data!O408),"",DaqBook_RAW_Data!O408)</f>
        <v/>
      </c>
    </row>
    <row r="419" spans="1:16" x14ac:dyDescent="0.2">
      <c r="A419" s="58" t="e">
        <f t="shared" si="6"/>
        <v>#VALUE!</v>
      </c>
      <c r="B419" s="144" t="str">
        <f>IF(ISBLANK(DaqBook_RAW_Data!A409),"",TIMEVALUE(DaqBook_RAW_Data!A409))</f>
        <v/>
      </c>
      <c r="C419" s="167" t="str">
        <f>IF(ISBLANK(DaqBook_RAW_Data!B409),"",DaqBook_RAW_Data!B409)</f>
        <v/>
      </c>
      <c r="D419" s="167" t="str">
        <f>IF(ISBLANK(DaqBook_RAW_Data!C409),"",DaqBook_RAW_Data!C409)</f>
        <v/>
      </c>
      <c r="E419" s="167" t="str">
        <f>IF(ISBLANK(DaqBook_RAW_Data!D409),"",DaqBook_RAW_Data!D409)</f>
        <v/>
      </c>
      <c r="F419" s="167" t="str">
        <f>IF(ISBLANK(DaqBook_RAW_Data!E409),"",DaqBook_RAW_Data!E409)</f>
        <v/>
      </c>
      <c r="G419" s="167" t="str">
        <f>IF(ISBLANK(DaqBook_RAW_Data!F409),"",DaqBook_RAW_Data!F409)</f>
        <v/>
      </c>
      <c r="H419" s="167" t="str">
        <f>IF(ISBLANK(DaqBook_RAW_Data!G409),"",DaqBook_RAW_Data!G409)</f>
        <v/>
      </c>
      <c r="I419" s="167" t="str">
        <f>IF(ISBLANK(DaqBook_RAW_Data!H409),"",DaqBook_RAW_Data!H409)</f>
        <v/>
      </c>
      <c r="J419" s="167" t="str">
        <f>IF(ISBLANK(DaqBook_RAW_Data!I409),"",DaqBook_RAW_Data!I409)</f>
        <v/>
      </c>
      <c r="K419" s="167" t="str">
        <f>IF(ISBLANK(DaqBook_RAW_Data!J409),"",DaqBook_RAW_Data!J409)</f>
        <v/>
      </c>
      <c r="L419" s="167" t="str">
        <f>IF(ISBLANK(DaqBook_RAW_Data!K409),"",DaqBook_RAW_Data!K409)</f>
        <v/>
      </c>
      <c r="M419" s="167" t="str">
        <f>IF(ISBLANK(DaqBook_RAW_Data!L409),"",DaqBook_RAW_Data!L409)</f>
        <v/>
      </c>
      <c r="N419" s="167" t="str">
        <f>IF(ISBLANK(DaqBook_RAW_Data!M409),"",DaqBook_RAW_Data!M409)</f>
        <v/>
      </c>
      <c r="O419" s="167" t="str">
        <f>IF(ISBLANK(DaqBook_RAW_Data!N409),"",DaqBook_RAW_Data!N409)</f>
        <v/>
      </c>
      <c r="P419" s="167" t="str">
        <f>IF(ISBLANK(DaqBook_RAW_Data!O409),"",DaqBook_RAW_Data!O409)</f>
        <v/>
      </c>
    </row>
    <row r="420" spans="1:16" x14ac:dyDescent="0.2">
      <c r="A420" s="58" t="e">
        <f t="shared" si="6"/>
        <v>#VALUE!</v>
      </c>
      <c r="B420" s="144" t="str">
        <f>IF(ISBLANK(DaqBook_RAW_Data!A410),"",TIMEVALUE(DaqBook_RAW_Data!A410))</f>
        <v/>
      </c>
      <c r="C420" s="167" t="str">
        <f>IF(ISBLANK(DaqBook_RAW_Data!B410),"",DaqBook_RAW_Data!B410)</f>
        <v/>
      </c>
      <c r="D420" s="167" t="str">
        <f>IF(ISBLANK(DaqBook_RAW_Data!C410),"",DaqBook_RAW_Data!C410)</f>
        <v/>
      </c>
      <c r="E420" s="167" t="str">
        <f>IF(ISBLANK(DaqBook_RAW_Data!D410),"",DaqBook_RAW_Data!D410)</f>
        <v/>
      </c>
      <c r="F420" s="167" t="str">
        <f>IF(ISBLANK(DaqBook_RAW_Data!E410),"",DaqBook_RAW_Data!E410)</f>
        <v/>
      </c>
      <c r="G420" s="167" t="str">
        <f>IF(ISBLANK(DaqBook_RAW_Data!F410),"",DaqBook_RAW_Data!F410)</f>
        <v/>
      </c>
      <c r="H420" s="167" t="str">
        <f>IF(ISBLANK(DaqBook_RAW_Data!G410),"",DaqBook_RAW_Data!G410)</f>
        <v/>
      </c>
      <c r="I420" s="167" t="str">
        <f>IF(ISBLANK(DaqBook_RAW_Data!H410),"",DaqBook_RAW_Data!H410)</f>
        <v/>
      </c>
      <c r="J420" s="167" t="str">
        <f>IF(ISBLANK(DaqBook_RAW_Data!I410),"",DaqBook_RAW_Data!I410)</f>
        <v/>
      </c>
      <c r="K420" s="167" t="str">
        <f>IF(ISBLANK(DaqBook_RAW_Data!J410),"",DaqBook_RAW_Data!J410)</f>
        <v/>
      </c>
      <c r="L420" s="167" t="str">
        <f>IF(ISBLANK(DaqBook_RAW_Data!K410),"",DaqBook_RAW_Data!K410)</f>
        <v/>
      </c>
      <c r="M420" s="167" t="str">
        <f>IF(ISBLANK(DaqBook_RAW_Data!L410),"",DaqBook_RAW_Data!L410)</f>
        <v/>
      </c>
      <c r="N420" s="167" t="str">
        <f>IF(ISBLANK(DaqBook_RAW_Data!M410),"",DaqBook_RAW_Data!M410)</f>
        <v/>
      </c>
      <c r="O420" s="167" t="str">
        <f>IF(ISBLANK(DaqBook_RAW_Data!N410),"",DaqBook_RAW_Data!N410)</f>
        <v/>
      </c>
      <c r="P420" s="167" t="str">
        <f>IF(ISBLANK(DaqBook_RAW_Data!O410),"",DaqBook_RAW_Data!O410)</f>
        <v/>
      </c>
    </row>
    <row r="421" spans="1:16" x14ac:dyDescent="0.2">
      <c r="A421" s="58" t="e">
        <f t="shared" si="6"/>
        <v>#VALUE!</v>
      </c>
      <c r="B421" s="144" t="str">
        <f>IF(ISBLANK(DaqBook_RAW_Data!A411),"",TIMEVALUE(DaqBook_RAW_Data!A411))</f>
        <v/>
      </c>
      <c r="C421" s="167" t="str">
        <f>IF(ISBLANK(DaqBook_RAW_Data!B411),"",DaqBook_RAW_Data!B411)</f>
        <v/>
      </c>
      <c r="D421" s="167" t="str">
        <f>IF(ISBLANK(DaqBook_RAW_Data!C411),"",DaqBook_RAW_Data!C411)</f>
        <v/>
      </c>
      <c r="E421" s="167" t="str">
        <f>IF(ISBLANK(DaqBook_RAW_Data!D411),"",DaqBook_RAW_Data!D411)</f>
        <v/>
      </c>
      <c r="F421" s="167" t="str">
        <f>IF(ISBLANK(DaqBook_RAW_Data!E411),"",DaqBook_RAW_Data!E411)</f>
        <v/>
      </c>
      <c r="G421" s="167" t="str">
        <f>IF(ISBLANK(DaqBook_RAW_Data!F411),"",DaqBook_RAW_Data!F411)</f>
        <v/>
      </c>
      <c r="H421" s="167" t="str">
        <f>IF(ISBLANK(DaqBook_RAW_Data!G411),"",DaqBook_RAW_Data!G411)</f>
        <v/>
      </c>
      <c r="I421" s="167" t="str">
        <f>IF(ISBLANK(DaqBook_RAW_Data!H411),"",DaqBook_RAW_Data!H411)</f>
        <v/>
      </c>
      <c r="J421" s="167" t="str">
        <f>IF(ISBLANK(DaqBook_RAW_Data!I411),"",DaqBook_RAW_Data!I411)</f>
        <v/>
      </c>
      <c r="K421" s="167" t="str">
        <f>IF(ISBLANK(DaqBook_RAW_Data!J411),"",DaqBook_RAW_Data!J411)</f>
        <v/>
      </c>
      <c r="L421" s="167" t="str">
        <f>IF(ISBLANK(DaqBook_RAW_Data!K411),"",DaqBook_RAW_Data!K411)</f>
        <v/>
      </c>
      <c r="M421" s="167" t="str">
        <f>IF(ISBLANK(DaqBook_RAW_Data!L411),"",DaqBook_RAW_Data!L411)</f>
        <v/>
      </c>
      <c r="N421" s="167" t="str">
        <f>IF(ISBLANK(DaqBook_RAW_Data!M411),"",DaqBook_RAW_Data!M411)</f>
        <v/>
      </c>
      <c r="O421" s="167" t="str">
        <f>IF(ISBLANK(DaqBook_RAW_Data!N411),"",DaqBook_RAW_Data!N411)</f>
        <v/>
      </c>
      <c r="P421" s="167" t="str">
        <f>IF(ISBLANK(DaqBook_RAW_Data!O411),"",DaqBook_RAW_Data!O411)</f>
        <v/>
      </c>
    </row>
    <row r="422" spans="1:16" x14ac:dyDescent="0.2">
      <c r="A422" s="58" t="e">
        <f t="shared" si="6"/>
        <v>#VALUE!</v>
      </c>
      <c r="B422" s="144" t="str">
        <f>IF(ISBLANK(DaqBook_RAW_Data!A412),"",TIMEVALUE(DaqBook_RAW_Data!A412))</f>
        <v/>
      </c>
      <c r="C422" s="167" t="str">
        <f>IF(ISBLANK(DaqBook_RAW_Data!B412),"",DaqBook_RAW_Data!B412)</f>
        <v/>
      </c>
      <c r="D422" s="167" t="str">
        <f>IF(ISBLANK(DaqBook_RAW_Data!C412),"",DaqBook_RAW_Data!C412)</f>
        <v/>
      </c>
      <c r="E422" s="167" t="str">
        <f>IF(ISBLANK(DaqBook_RAW_Data!D412),"",DaqBook_RAW_Data!D412)</f>
        <v/>
      </c>
      <c r="F422" s="167" t="str">
        <f>IF(ISBLANK(DaqBook_RAW_Data!E412),"",DaqBook_RAW_Data!E412)</f>
        <v/>
      </c>
      <c r="G422" s="167" t="str">
        <f>IF(ISBLANK(DaqBook_RAW_Data!F412),"",DaqBook_RAW_Data!F412)</f>
        <v/>
      </c>
      <c r="H422" s="167" t="str">
        <f>IF(ISBLANK(DaqBook_RAW_Data!G412),"",DaqBook_RAW_Data!G412)</f>
        <v/>
      </c>
      <c r="I422" s="167" t="str">
        <f>IF(ISBLANK(DaqBook_RAW_Data!H412),"",DaqBook_RAW_Data!H412)</f>
        <v/>
      </c>
      <c r="J422" s="167" t="str">
        <f>IF(ISBLANK(DaqBook_RAW_Data!I412),"",DaqBook_RAW_Data!I412)</f>
        <v/>
      </c>
      <c r="K422" s="167" t="str">
        <f>IF(ISBLANK(DaqBook_RAW_Data!J412),"",DaqBook_RAW_Data!J412)</f>
        <v/>
      </c>
      <c r="L422" s="167" t="str">
        <f>IF(ISBLANK(DaqBook_RAW_Data!K412),"",DaqBook_RAW_Data!K412)</f>
        <v/>
      </c>
      <c r="M422" s="167" t="str">
        <f>IF(ISBLANK(DaqBook_RAW_Data!L412),"",DaqBook_RAW_Data!L412)</f>
        <v/>
      </c>
      <c r="N422" s="167" t="str">
        <f>IF(ISBLANK(DaqBook_RAW_Data!M412),"",DaqBook_RAW_Data!M412)</f>
        <v/>
      </c>
      <c r="O422" s="167" t="str">
        <f>IF(ISBLANK(DaqBook_RAW_Data!N412),"",DaqBook_RAW_Data!N412)</f>
        <v/>
      </c>
      <c r="P422" s="167" t="str">
        <f>IF(ISBLANK(DaqBook_RAW_Data!O412),"",DaqBook_RAW_Data!O412)</f>
        <v/>
      </c>
    </row>
    <row r="423" spans="1:16" x14ac:dyDescent="0.2">
      <c r="A423" s="58" t="e">
        <f t="shared" si="6"/>
        <v>#VALUE!</v>
      </c>
      <c r="B423" s="144" t="str">
        <f>IF(ISBLANK(DaqBook_RAW_Data!A413),"",TIMEVALUE(DaqBook_RAW_Data!A413))</f>
        <v/>
      </c>
      <c r="C423" s="167" t="str">
        <f>IF(ISBLANK(DaqBook_RAW_Data!B413),"",DaqBook_RAW_Data!B413)</f>
        <v/>
      </c>
      <c r="D423" s="167" t="str">
        <f>IF(ISBLANK(DaqBook_RAW_Data!C413),"",DaqBook_RAW_Data!C413)</f>
        <v/>
      </c>
      <c r="E423" s="167" t="str">
        <f>IF(ISBLANK(DaqBook_RAW_Data!D413),"",DaqBook_RAW_Data!D413)</f>
        <v/>
      </c>
      <c r="F423" s="167" t="str">
        <f>IF(ISBLANK(DaqBook_RAW_Data!E413),"",DaqBook_RAW_Data!E413)</f>
        <v/>
      </c>
      <c r="G423" s="167" t="str">
        <f>IF(ISBLANK(DaqBook_RAW_Data!F413),"",DaqBook_RAW_Data!F413)</f>
        <v/>
      </c>
      <c r="H423" s="167" t="str">
        <f>IF(ISBLANK(DaqBook_RAW_Data!G413),"",DaqBook_RAW_Data!G413)</f>
        <v/>
      </c>
      <c r="I423" s="167" t="str">
        <f>IF(ISBLANK(DaqBook_RAW_Data!H413),"",DaqBook_RAW_Data!H413)</f>
        <v/>
      </c>
      <c r="J423" s="167" t="str">
        <f>IF(ISBLANK(DaqBook_RAW_Data!I413),"",DaqBook_RAW_Data!I413)</f>
        <v/>
      </c>
      <c r="K423" s="167" t="str">
        <f>IF(ISBLANK(DaqBook_RAW_Data!J413),"",DaqBook_RAW_Data!J413)</f>
        <v/>
      </c>
      <c r="L423" s="167" t="str">
        <f>IF(ISBLANK(DaqBook_RAW_Data!K413),"",DaqBook_RAW_Data!K413)</f>
        <v/>
      </c>
      <c r="M423" s="167" t="str">
        <f>IF(ISBLANK(DaqBook_RAW_Data!L413),"",DaqBook_RAW_Data!L413)</f>
        <v/>
      </c>
      <c r="N423" s="167" t="str">
        <f>IF(ISBLANK(DaqBook_RAW_Data!M413),"",DaqBook_RAW_Data!M413)</f>
        <v/>
      </c>
      <c r="O423" s="167" t="str">
        <f>IF(ISBLANK(DaqBook_RAW_Data!N413),"",DaqBook_RAW_Data!N413)</f>
        <v/>
      </c>
      <c r="P423" s="167" t="str">
        <f>IF(ISBLANK(DaqBook_RAW_Data!O413),"",DaqBook_RAW_Data!O413)</f>
        <v/>
      </c>
    </row>
    <row r="424" spans="1:16" x14ac:dyDescent="0.2">
      <c r="A424" s="58" t="e">
        <f t="shared" si="6"/>
        <v>#VALUE!</v>
      </c>
      <c r="B424" s="144" t="str">
        <f>IF(ISBLANK(DaqBook_RAW_Data!A414),"",TIMEVALUE(DaqBook_RAW_Data!A414))</f>
        <v/>
      </c>
      <c r="C424" s="167" t="str">
        <f>IF(ISBLANK(DaqBook_RAW_Data!B414),"",DaqBook_RAW_Data!B414)</f>
        <v/>
      </c>
      <c r="D424" s="167" t="str">
        <f>IF(ISBLANK(DaqBook_RAW_Data!C414),"",DaqBook_RAW_Data!C414)</f>
        <v/>
      </c>
      <c r="E424" s="167" t="str">
        <f>IF(ISBLANK(DaqBook_RAW_Data!D414),"",DaqBook_RAW_Data!D414)</f>
        <v/>
      </c>
      <c r="F424" s="167" t="str">
        <f>IF(ISBLANK(DaqBook_RAW_Data!E414),"",DaqBook_RAW_Data!E414)</f>
        <v/>
      </c>
      <c r="G424" s="167" t="str">
        <f>IF(ISBLANK(DaqBook_RAW_Data!F414),"",DaqBook_RAW_Data!F414)</f>
        <v/>
      </c>
      <c r="H424" s="167" t="str">
        <f>IF(ISBLANK(DaqBook_RAW_Data!G414),"",DaqBook_RAW_Data!G414)</f>
        <v/>
      </c>
      <c r="I424" s="167" t="str">
        <f>IF(ISBLANK(DaqBook_RAW_Data!H414),"",DaqBook_RAW_Data!H414)</f>
        <v/>
      </c>
      <c r="J424" s="167" t="str">
        <f>IF(ISBLANK(DaqBook_RAW_Data!I414),"",DaqBook_RAW_Data!I414)</f>
        <v/>
      </c>
      <c r="K424" s="167" t="str">
        <f>IF(ISBLANK(DaqBook_RAW_Data!J414),"",DaqBook_RAW_Data!J414)</f>
        <v/>
      </c>
      <c r="L424" s="167" t="str">
        <f>IF(ISBLANK(DaqBook_RAW_Data!K414),"",DaqBook_RAW_Data!K414)</f>
        <v/>
      </c>
      <c r="M424" s="167" t="str">
        <f>IF(ISBLANK(DaqBook_RAW_Data!L414),"",DaqBook_RAW_Data!L414)</f>
        <v/>
      </c>
      <c r="N424" s="167" t="str">
        <f>IF(ISBLANK(DaqBook_RAW_Data!M414),"",DaqBook_RAW_Data!M414)</f>
        <v/>
      </c>
      <c r="O424" s="167" t="str">
        <f>IF(ISBLANK(DaqBook_RAW_Data!N414),"",DaqBook_RAW_Data!N414)</f>
        <v/>
      </c>
      <c r="P424" s="167" t="str">
        <f>IF(ISBLANK(DaqBook_RAW_Data!O414),"",DaqBook_RAW_Data!O414)</f>
        <v/>
      </c>
    </row>
    <row r="425" spans="1:16" x14ac:dyDescent="0.2">
      <c r="A425" s="58" t="e">
        <f t="shared" si="6"/>
        <v>#VALUE!</v>
      </c>
      <c r="B425" s="144" t="str">
        <f>IF(ISBLANK(DaqBook_RAW_Data!A415),"",TIMEVALUE(DaqBook_RAW_Data!A415))</f>
        <v/>
      </c>
      <c r="C425" s="167" t="str">
        <f>IF(ISBLANK(DaqBook_RAW_Data!B415),"",DaqBook_RAW_Data!B415)</f>
        <v/>
      </c>
      <c r="D425" s="167" t="str">
        <f>IF(ISBLANK(DaqBook_RAW_Data!C415),"",DaqBook_RAW_Data!C415)</f>
        <v/>
      </c>
      <c r="E425" s="167" t="str">
        <f>IF(ISBLANK(DaqBook_RAW_Data!D415),"",DaqBook_RAW_Data!D415)</f>
        <v/>
      </c>
      <c r="F425" s="167" t="str">
        <f>IF(ISBLANK(DaqBook_RAW_Data!E415),"",DaqBook_RAW_Data!E415)</f>
        <v/>
      </c>
      <c r="G425" s="167" t="str">
        <f>IF(ISBLANK(DaqBook_RAW_Data!F415),"",DaqBook_RAW_Data!F415)</f>
        <v/>
      </c>
      <c r="H425" s="167" t="str">
        <f>IF(ISBLANK(DaqBook_RAW_Data!G415),"",DaqBook_RAW_Data!G415)</f>
        <v/>
      </c>
      <c r="I425" s="167" t="str">
        <f>IF(ISBLANK(DaqBook_RAW_Data!H415),"",DaqBook_RAW_Data!H415)</f>
        <v/>
      </c>
      <c r="J425" s="167" t="str">
        <f>IF(ISBLANK(DaqBook_RAW_Data!I415),"",DaqBook_RAW_Data!I415)</f>
        <v/>
      </c>
      <c r="K425" s="167" t="str">
        <f>IF(ISBLANK(DaqBook_RAW_Data!J415),"",DaqBook_RAW_Data!J415)</f>
        <v/>
      </c>
      <c r="L425" s="167" t="str">
        <f>IF(ISBLANK(DaqBook_RAW_Data!K415),"",DaqBook_RAW_Data!K415)</f>
        <v/>
      </c>
      <c r="M425" s="167" t="str">
        <f>IF(ISBLANK(DaqBook_RAW_Data!L415),"",DaqBook_RAW_Data!L415)</f>
        <v/>
      </c>
      <c r="N425" s="167" t="str">
        <f>IF(ISBLANK(DaqBook_RAW_Data!M415),"",DaqBook_RAW_Data!M415)</f>
        <v/>
      </c>
      <c r="O425" s="167" t="str">
        <f>IF(ISBLANK(DaqBook_RAW_Data!N415),"",DaqBook_RAW_Data!N415)</f>
        <v/>
      </c>
      <c r="P425" s="167" t="str">
        <f>IF(ISBLANK(DaqBook_RAW_Data!O415),"",DaqBook_RAW_Data!O415)</f>
        <v/>
      </c>
    </row>
    <row r="426" spans="1:16" x14ac:dyDescent="0.2">
      <c r="A426" s="58" t="e">
        <f t="shared" si="6"/>
        <v>#VALUE!</v>
      </c>
      <c r="B426" s="144" t="str">
        <f>IF(ISBLANK(DaqBook_RAW_Data!A416),"",TIMEVALUE(DaqBook_RAW_Data!A416))</f>
        <v/>
      </c>
      <c r="C426" s="167" t="str">
        <f>IF(ISBLANK(DaqBook_RAW_Data!B416),"",DaqBook_RAW_Data!B416)</f>
        <v/>
      </c>
      <c r="D426" s="167" t="str">
        <f>IF(ISBLANK(DaqBook_RAW_Data!C416),"",DaqBook_RAW_Data!C416)</f>
        <v/>
      </c>
      <c r="E426" s="167" t="str">
        <f>IF(ISBLANK(DaqBook_RAW_Data!D416),"",DaqBook_RAW_Data!D416)</f>
        <v/>
      </c>
      <c r="F426" s="167" t="str">
        <f>IF(ISBLANK(DaqBook_RAW_Data!E416),"",DaqBook_RAW_Data!E416)</f>
        <v/>
      </c>
      <c r="G426" s="167" t="str">
        <f>IF(ISBLANK(DaqBook_RAW_Data!F416),"",DaqBook_RAW_Data!F416)</f>
        <v/>
      </c>
      <c r="H426" s="167" t="str">
        <f>IF(ISBLANK(DaqBook_RAW_Data!G416),"",DaqBook_RAW_Data!G416)</f>
        <v/>
      </c>
      <c r="I426" s="167" t="str">
        <f>IF(ISBLANK(DaqBook_RAW_Data!H416),"",DaqBook_RAW_Data!H416)</f>
        <v/>
      </c>
      <c r="J426" s="167" t="str">
        <f>IF(ISBLANK(DaqBook_RAW_Data!I416),"",DaqBook_RAW_Data!I416)</f>
        <v/>
      </c>
      <c r="K426" s="167" t="str">
        <f>IF(ISBLANK(DaqBook_RAW_Data!J416),"",DaqBook_RAW_Data!J416)</f>
        <v/>
      </c>
      <c r="L426" s="167" t="str">
        <f>IF(ISBLANK(DaqBook_RAW_Data!K416),"",DaqBook_RAW_Data!K416)</f>
        <v/>
      </c>
      <c r="M426" s="167" t="str">
        <f>IF(ISBLANK(DaqBook_RAW_Data!L416),"",DaqBook_RAW_Data!L416)</f>
        <v/>
      </c>
      <c r="N426" s="167" t="str">
        <f>IF(ISBLANK(DaqBook_RAW_Data!M416),"",DaqBook_RAW_Data!M416)</f>
        <v/>
      </c>
      <c r="O426" s="167" t="str">
        <f>IF(ISBLANK(DaqBook_RAW_Data!N416),"",DaqBook_RAW_Data!N416)</f>
        <v/>
      </c>
      <c r="P426" s="167" t="str">
        <f>IF(ISBLANK(DaqBook_RAW_Data!O416),"",DaqBook_RAW_Data!O416)</f>
        <v/>
      </c>
    </row>
    <row r="427" spans="1:16" x14ac:dyDescent="0.2">
      <c r="A427" s="58" t="e">
        <f t="shared" si="6"/>
        <v>#VALUE!</v>
      </c>
      <c r="B427" s="144" t="str">
        <f>IF(ISBLANK(DaqBook_RAW_Data!A417),"",TIMEVALUE(DaqBook_RAW_Data!A417))</f>
        <v/>
      </c>
      <c r="C427" s="167" t="str">
        <f>IF(ISBLANK(DaqBook_RAW_Data!B417),"",DaqBook_RAW_Data!B417)</f>
        <v/>
      </c>
      <c r="D427" s="167" t="str">
        <f>IF(ISBLANK(DaqBook_RAW_Data!C417),"",DaqBook_RAW_Data!C417)</f>
        <v/>
      </c>
      <c r="E427" s="167" t="str">
        <f>IF(ISBLANK(DaqBook_RAW_Data!D417),"",DaqBook_RAW_Data!D417)</f>
        <v/>
      </c>
      <c r="F427" s="167" t="str">
        <f>IF(ISBLANK(DaqBook_RAW_Data!E417),"",DaqBook_RAW_Data!E417)</f>
        <v/>
      </c>
      <c r="G427" s="167" t="str">
        <f>IF(ISBLANK(DaqBook_RAW_Data!F417),"",DaqBook_RAW_Data!F417)</f>
        <v/>
      </c>
      <c r="H427" s="167" t="str">
        <f>IF(ISBLANK(DaqBook_RAW_Data!G417),"",DaqBook_RAW_Data!G417)</f>
        <v/>
      </c>
      <c r="I427" s="167" t="str">
        <f>IF(ISBLANK(DaqBook_RAW_Data!H417),"",DaqBook_RAW_Data!H417)</f>
        <v/>
      </c>
      <c r="J427" s="167" t="str">
        <f>IF(ISBLANK(DaqBook_RAW_Data!I417),"",DaqBook_RAW_Data!I417)</f>
        <v/>
      </c>
      <c r="K427" s="167" t="str">
        <f>IF(ISBLANK(DaqBook_RAW_Data!J417),"",DaqBook_RAW_Data!J417)</f>
        <v/>
      </c>
      <c r="L427" s="167" t="str">
        <f>IF(ISBLANK(DaqBook_RAW_Data!K417),"",DaqBook_RAW_Data!K417)</f>
        <v/>
      </c>
      <c r="M427" s="167" t="str">
        <f>IF(ISBLANK(DaqBook_RAW_Data!L417),"",DaqBook_RAW_Data!L417)</f>
        <v/>
      </c>
      <c r="N427" s="167" t="str">
        <f>IF(ISBLANK(DaqBook_RAW_Data!M417),"",DaqBook_RAW_Data!M417)</f>
        <v/>
      </c>
      <c r="O427" s="167" t="str">
        <f>IF(ISBLANK(DaqBook_RAW_Data!N417),"",DaqBook_RAW_Data!N417)</f>
        <v/>
      </c>
      <c r="P427" s="167" t="str">
        <f>IF(ISBLANK(DaqBook_RAW_Data!O417),"",DaqBook_RAW_Data!O417)</f>
        <v/>
      </c>
    </row>
    <row r="428" spans="1:16" x14ac:dyDescent="0.2">
      <c r="A428" s="58" t="e">
        <f t="shared" si="6"/>
        <v>#VALUE!</v>
      </c>
      <c r="B428" s="144" t="str">
        <f>IF(ISBLANK(DaqBook_RAW_Data!A418),"",TIMEVALUE(DaqBook_RAW_Data!A418))</f>
        <v/>
      </c>
      <c r="C428" s="167" t="str">
        <f>IF(ISBLANK(DaqBook_RAW_Data!B418),"",DaqBook_RAW_Data!B418)</f>
        <v/>
      </c>
      <c r="D428" s="167" t="str">
        <f>IF(ISBLANK(DaqBook_RAW_Data!C418),"",DaqBook_RAW_Data!C418)</f>
        <v/>
      </c>
      <c r="E428" s="167" t="str">
        <f>IF(ISBLANK(DaqBook_RAW_Data!D418),"",DaqBook_RAW_Data!D418)</f>
        <v/>
      </c>
      <c r="F428" s="167" t="str">
        <f>IF(ISBLANK(DaqBook_RAW_Data!E418),"",DaqBook_RAW_Data!E418)</f>
        <v/>
      </c>
      <c r="G428" s="167" t="str">
        <f>IF(ISBLANK(DaqBook_RAW_Data!F418),"",DaqBook_RAW_Data!F418)</f>
        <v/>
      </c>
      <c r="H428" s="167" t="str">
        <f>IF(ISBLANK(DaqBook_RAW_Data!G418),"",DaqBook_RAW_Data!G418)</f>
        <v/>
      </c>
      <c r="I428" s="167" t="str">
        <f>IF(ISBLANK(DaqBook_RAW_Data!H418),"",DaqBook_RAW_Data!H418)</f>
        <v/>
      </c>
      <c r="J428" s="167" t="str">
        <f>IF(ISBLANK(DaqBook_RAW_Data!I418),"",DaqBook_RAW_Data!I418)</f>
        <v/>
      </c>
      <c r="K428" s="167" t="str">
        <f>IF(ISBLANK(DaqBook_RAW_Data!J418),"",DaqBook_RAW_Data!J418)</f>
        <v/>
      </c>
      <c r="L428" s="167" t="str">
        <f>IF(ISBLANK(DaqBook_RAW_Data!K418),"",DaqBook_RAW_Data!K418)</f>
        <v/>
      </c>
      <c r="M428" s="167" t="str">
        <f>IF(ISBLANK(DaqBook_RAW_Data!L418),"",DaqBook_RAW_Data!L418)</f>
        <v/>
      </c>
      <c r="N428" s="167" t="str">
        <f>IF(ISBLANK(DaqBook_RAW_Data!M418),"",DaqBook_RAW_Data!M418)</f>
        <v/>
      </c>
      <c r="O428" s="167" t="str">
        <f>IF(ISBLANK(DaqBook_RAW_Data!N418),"",DaqBook_RAW_Data!N418)</f>
        <v/>
      </c>
      <c r="P428" s="167" t="str">
        <f>IF(ISBLANK(DaqBook_RAW_Data!O418),"",DaqBook_RAW_Data!O418)</f>
        <v/>
      </c>
    </row>
    <row r="429" spans="1:16" x14ac:dyDescent="0.2">
      <c r="A429" s="58" t="e">
        <f t="shared" si="6"/>
        <v>#VALUE!</v>
      </c>
      <c r="B429" s="144" t="str">
        <f>IF(ISBLANK(DaqBook_RAW_Data!A419),"",TIMEVALUE(DaqBook_RAW_Data!A419))</f>
        <v/>
      </c>
      <c r="C429" s="167" t="str">
        <f>IF(ISBLANK(DaqBook_RAW_Data!B419),"",DaqBook_RAW_Data!B419)</f>
        <v/>
      </c>
      <c r="D429" s="167" t="str">
        <f>IF(ISBLANK(DaqBook_RAW_Data!C419),"",DaqBook_RAW_Data!C419)</f>
        <v/>
      </c>
      <c r="E429" s="167" t="str">
        <f>IF(ISBLANK(DaqBook_RAW_Data!D419),"",DaqBook_RAW_Data!D419)</f>
        <v/>
      </c>
      <c r="F429" s="167" t="str">
        <f>IF(ISBLANK(DaqBook_RAW_Data!E419),"",DaqBook_RAW_Data!E419)</f>
        <v/>
      </c>
      <c r="G429" s="167" t="str">
        <f>IF(ISBLANK(DaqBook_RAW_Data!F419),"",DaqBook_RAW_Data!F419)</f>
        <v/>
      </c>
      <c r="H429" s="167" t="str">
        <f>IF(ISBLANK(DaqBook_RAW_Data!G419),"",DaqBook_RAW_Data!G419)</f>
        <v/>
      </c>
      <c r="I429" s="167" t="str">
        <f>IF(ISBLANK(DaqBook_RAW_Data!H419),"",DaqBook_RAW_Data!H419)</f>
        <v/>
      </c>
      <c r="J429" s="167" t="str">
        <f>IF(ISBLANK(DaqBook_RAW_Data!I419),"",DaqBook_RAW_Data!I419)</f>
        <v/>
      </c>
      <c r="K429" s="167" t="str">
        <f>IF(ISBLANK(DaqBook_RAW_Data!J419),"",DaqBook_RAW_Data!J419)</f>
        <v/>
      </c>
      <c r="L429" s="167" t="str">
        <f>IF(ISBLANK(DaqBook_RAW_Data!K419),"",DaqBook_RAW_Data!K419)</f>
        <v/>
      </c>
      <c r="M429" s="167" t="str">
        <f>IF(ISBLANK(DaqBook_RAW_Data!L419),"",DaqBook_RAW_Data!L419)</f>
        <v/>
      </c>
      <c r="N429" s="167" t="str">
        <f>IF(ISBLANK(DaqBook_RAW_Data!M419),"",DaqBook_RAW_Data!M419)</f>
        <v/>
      </c>
      <c r="O429" s="167" t="str">
        <f>IF(ISBLANK(DaqBook_RAW_Data!N419),"",DaqBook_RAW_Data!N419)</f>
        <v/>
      </c>
      <c r="P429" s="167" t="str">
        <f>IF(ISBLANK(DaqBook_RAW_Data!O419),"",DaqBook_RAW_Data!O419)</f>
        <v/>
      </c>
    </row>
    <row r="430" spans="1:16" x14ac:dyDescent="0.2">
      <c r="A430" s="58" t="e">
        <f t="shared" si="6"/>
        <v>#VALUE!</v>
      </c>
      <c r="B430" s="144" t="str">
        <f>IF(ISBLANK(DaqBook_RAW_Data!A420),"",TIMEVALUE(DaqBook_RAW_Data!A420))</f>
        <v/>
      </c>
      <c r="C430" s="167" t="str">
        <f>IF(ISBLANK(DaqBook_RAW_Data!B420),"",DaqBook_RAW_Data!B420)</f>
        <v/>
      </c>
      <c r="D430" s="167" t="str">
        <f>IF(ISBLANK(DaqBook_RAW_Data!C420),"",DaqBook_RAW_Data!C420)</f>
        <v/>
      </c>
      <c r="E430" s="167" t="str">
        <f>IF(ISBLANK(DaqBook_RAW_Data!D420),"",DaqBook_RAW_Data!D420)</f>
        <v/>
      </c>
      <c r="F430" s="167" t="str">
        <f>IF(ISBLANK(DaqBook_RAW_Data!E420),"",DaqBook_RAW_Data!E420)</f>
        <v/>
      </c>
      <c r="G430" s="167" t="str">
        <f>IF(ISBLANK(DaqBook_RAW_Data!F420),"",DaqBook_RAW_Data!F420)</f>
        <v/>
      </c>
      <c r="H430" s="167" t="str">
        <f>IF(ISBLANK(DaqBook_RAW_Data!G420),"",DaqBook_RAW_Data!G420)</f>
        <v/>
      </c>
      <c r="I430" s="167" t="str">
        <f>IF(ISBLANK(DaqBook_RAW_Data!H420),"",DaqBook_RAW_Data!H420)</f>
        <v/>
      </c>
      <c r="J430" s="167" t="str">
        <f>IF(ISBLANK(DaqBook_RAW_Data!I420),"",DaqBook_RAW_Data!I420)</f>
        <v/>
      </c>
      <c r="K430" s="167" t="str">
        <f>IF(ISBLANK(DaqBook_RAW_Data!J420),"",DaqBook_RAW_Data!J420)</f>
        <v/>
      </c>
      <c r="L430" s="167" t="str">
        <f>IF(ISBLANK(DaqBook_RAW_Data!K420),"",DaqBook_RAW_Data!K420)</f>
        <v/>
      </c>
      <c r="M430" s="167" t="str">
        <f>IF(ISBLANK(DaqBook_RAW_Data!L420),"",DaqBook_RAW_Data!L420)</f>
        <v/>
      </c>
      <c r="N430" s="167" t="str">
        <f>IF(ISBLANK(DaqBook_RAW_Data!M420),"",DaqBook_RAW_Data!M420)</f>
        <v/>
      </c>
      <c r="O430" s="167" t="str">
        <f>IF(ISBLANK(DaqBook_RAW_Data!N420),"",DaqBook_RAW_Data!N420)</f>
        <v/>
      </c>
      <c r="P430" s="167" t="str">
        <f>IF(ISBLANK(DaqBook_RAW_Data!O420),"",DaqBook_RAW_Data!O420)</f>
        <v/>
      </c>
    </row>
    <row r="431" spans="1:16" x14ac:dyDescent="0.2">
      <c r="A431" s="58" t="e">
        <f t="shared" si="6"/>
        <v>#VALUE!</v>
      </c>
      <c r="B431" s="144" t="str">
        <f>IF(ISBLANK(DaqBook_RAW_Data!A421),"",TIMEVALUE(DaqBook_RAW_Data!A421))</f>
        <v/>
      </c>
      <c r="C431" s="167" t="str">
        <f>IF(ISBLANK(DaqBook_RAW_Data!B421),"",DaqBook_RAW_Data!B421)</f>
        <v/>
      </c>
      <c r="D431" s="167" t="str">
        <f>IF(ISBLANK(DaqBook_RAW_Data!C421),"",DaqBook_RAW_Data!C421)</f>
        <v/>
      </c>
      <c r="E431" s="167" t="str">
        <f>IF(ISBLANK(DaqBook_RAW_Data!D421),"",DaqBook_RAW_Data!D421)</f>
        <v/>
      </c>
      <c r="F431" s="167" t="str">
        <f>IF(ISBLANK(DaqBook_RAW_Data!E421),"",DaqBook_RAW_Data!E421)</f>
        <v/>
      </c>
      <c r="G431" s="167" t="str">
        <f>IF(ISBLANK(DaqBook_RAW_Data!F421),"",DaqBook_RAW_Data!F421)</f>
        <v/>
      </c>
      <c r="H431" s="167" t="str">
        <f>IF(ISBLANK(DaqBook_RAW_Data!G421),"",DaqBook_RAW_Data!G421)</f>
        <v/>
      </c>
      <c r="I431" s="167" t="str">
        <f>IF(ISBLANK(DaqBook_RAW_Data!H421),"",DaqBook_RAW_Data!H421)</f>
        <v/>
      </c>
      <c r="J431" s="167" t="str">
        <f>IF(ISBLANK(DaqBook_RAW_Data!I421),"",DaqBook_RAW_Data!I421)</f>
        <v/>
      </c>
      <c r="K431" s="167" t="str">
        <f>IF(ISBLANK(DaqBook_RAW_Data!J421),"",DaqBook_RAW_Data!J421)</f>
        <v/>
      </c>
      <c r="L431" s="167" t="str">
        <f>IF(ISBLANK(DaqBook_RAW_Data!K421),"",DaqBook_RAW_Data!K421)</f>
        <v/>
      </c>
      <c r="M431" s="167" t="str">
        <f>IF(ISBLANK(DaqBook_RAW_Data!L421),"",DaqBook_RAW_Data!L421)</f>
        <v/>
      </c>
      <c r="N431" s="167" t="str">
        <f>IF(ISBLANK(DaqBook_RAW_Data!M421),"",DaqBook_RAW_Data!M421)</f>
        <v/>
      </c>
      <c r="O431" s="167" t="str">
        <f>IF(ISBLANK(DaqBook_RAW_Data!N421),"",DaqBook_RAW_Data!N421)</f>
        <v/>
      </c>
      <c r="P431" s="167" t="str">
        <f>IF(ISBLANK(DaqBook_RAW_Data!O421),"",DaqBook_RAW_Data!O421)</f>
        <v/>
      </c>
    </row>
    <row r="432" spans="1:16" x14ac:dyDescent="0.2">
      <c r="A432" s="58" t="e">
        <f t="shared" si="6"/>
        <v>#VALUE!</v>
      </c>
      <c r="B432" s="144" t="str">
        <f>IF(ISBLANK(DaqBook_RAW_Data!A422),"",TIMEVALUE(DaqBook_RAW_Data!A422))</f>
        <v/>
      </c>
      <c r="C432" s="167" t="str">
        <f>IF(ISBLANK(DaqBook_RAW_Data!B422),"",DaqBook_RAW_Data!B422)</f>
        <v/>
      </c>
      <c r="D432" s="167" t="str">
        <f>IF(ISBLANK(DaqBook_RAW_Data!C422),"",DaqBook_RAW_Data!C422)</f>
        <v/>
      </c>
      <c r="E432" s="167" t="str">
        <f>IF(ISBLANK(DaqBook_RAW_Data!D422),"",DaqBook_RAW_Data!D422)</f>
        <v/>
      </c>
      <c r="F432" s="167" t="str">
        <f>IF(ISBLANK(DaqBook_RAW_Data!E422),"",DaqBook_RAW_Data!E422)</f>
        <v/>
      </c>
      <c r="G432" s="167" t="str">
        <f>IF(ISBLANK(DaqBook_RAW_Data!F422),"",DaqBook_RAW_Data!F422)</f>
        <v/>
      </c>
      <c r="H432" s="167" t="str">
        <f>IF(ISBLANK(DaqBook_RAW_Data!G422),"",DaqBook_RAW_Data!G422)</f>
        <v/>
      </c>
      <c r="I432" s="167" t="str">
        <f>IF(ISBLANK(DaqBook_RAW_Data!H422),"",DaqBook_RAW_Data!H422)</f>
        <v/>
      </c>
      <c r="J432" s="167" t="str">
        <f>IF(ISBLANK(DaqBook_RAW_Data!I422),"",DaqBook_RAW_Data!I422)</f>
        <v/>
      </c>
      <c r="K432" s="167" t="str">
        <f>IF(ISBLANK(DaqBook_RAW_Data!J422),"",DaqBook_RAW_Data!J422)</f>
        <v/>
      </c>
      <c r="L432" s="167" t="str">
        <f>IF(ISBLANK(DaqBook_RAW_Data!K422),"",DaqBook_RAW_Data!K422)</f>
        <v/>
      </c>
      <c r="M432" s="167" t="str">
        <f>IF(ISBLANK(DaqBook_RAW_Data!L422),"",DaqBook_RAW_Data!L422)</f>
        <v/>
      </c>
      <c r="N432" s="167" t="str">
        <f>IF(ISBLANK(DaqBook_RAW_Data!M422),"",DaqBook_RAW_Data!M422)</f>
        <v/>
      </c>
      <c r="O432" s="167" t="str">
        <f>IF(ISBLANK(DaqBook_RAW_Data!N422),"",DaqBook_RAW_Data!N422)</f>
        <v/>
      </c>
      <c r="P432" s="167" t="str">
        <f>IF(ISBLANK(DaqBook_RAW_Data!O422),"",DaqBook_RAW_Data!O422)</f>
        <v/>
      </c>
    </row>
    <row r="433" spans="1:16" x14ac:dyDescent="0.2">
      <c r="A433" s="58" t="e">
        <f t="shared" si="6"/>
        <v>#VALUE!</v>
      </c>
      <c r="B433" s="144" t="str">
        <f>IF(ISBLANK(DaqBook_RAW_Data!A423),"",TIMEVALUE(DaqBook_RAW_Data!A423))</f>
        <v/>
      </c>
      <c r="C433" s="167" t="str">
        <f>IF(ISBLANK(DaqBook_RAW_Data!B423),"",DaqBook_RAW_Data!B423)</f>
        <v/>
      </c>
      <c r="D433" s="167" t="str">
        <f>IF(ISBLANK(DaqBook_RAW_Data!C423),"",DaqBook_RAW_Data!C423)</f>
        <v/>
      </c>
      <c r="E433" s="167" t="str">
        <f>IF(ISBLANK(DaqBook_RAW_Data!D423),"",DaqBook_RAW_Data!D423)</f>
        <v/>
      </c>
      <c r="F433" s="167" t="str">
        <f>IF(ISBLANK(DaqBook_RAW_Data!E423),"",DaqBook_RAW_Data!E423)</f>
        <v/>
      </c>
      <c r="G433" s="167" t="str">
        <f>IF(ISBLANK(DaqBook_RAW_Data!F423),"",DaqBook_RAW_Data!F423)</f>
        <v/>
      </c>
      <c r="H433" s="167" t="str">
        <f>IF(ISBLANK(DaqBook_RAW_Data!G423),"",DaqBook_RAW_Data!G423)</f>
        <v/>
      </c>
      <c r="I433" s="167" t="str">
        <f>IF(ISBLANK(DaqBook_RAW_Data!H423),"",DaqBook_RAW_Data!H423)</f>
        <v/>
      </c>
      <c r="J433" s="167" t="str">
        <f>IF(ISBLANK(DaqBook_RAW_Data!I423),"",DaqBook_RAW_Data!I423)</f>
        <v/>
      </c>
      <c r="K433" s="167" t="str">
        <f>IF(ISBLANK(DaqBook_RAW_Data!J423),"",DaqBook_RAW_Data!J423)</f>
        <v/>
      </c>
      <c r="L433" s="167" t="str">
        <f>IF(ISBLANK(DaqBook_RAW_Data!K423),"",DaqBook_RAW_Data!K423)</f>
        <v/>
      </c>
      <c r="M433" s="167" t="str">
        <f>IF(ISBLANK(DaqBook_RAW_Data!L423),"",DaqBook_RAW_Data!L423)</f>
        <v/>
      </c>
      <c r="N433" s="167" t="str">
        <f>IF(ISBLANK(DaqBook_RAW_Data!M423),"",DaqBook_RAW_Data!M423)</f>
        <v/>
      </c>
      <c r="O433" s="167" t="str">
        <f>IF(ISBLANK(DaqBook_RAW_Data!N423),"",DaqBook_RAW_Data!N423)</f>
        <v/>
      </c>
      <c r="P433" s="167" t="str">
        <f>IF(ISBLANK(DaqBook_RAW_Data!O423),"",DaqBook_RAW_Data!O423)</f>
        <v/>
      </c>
    </row>
    <row r="434" spans="1:16" x14ac:dyDescent="0.2">
      <c r="A434" s="58" t="e">
        <f t="shared" si="6"/>
        <v>#VALUE!</v>
      </c>
      <c r="B434" s="144" t="str">
        <f>IF(ISBLANK(DaqBook_RAW_Data!A424),"",TIMEVALUE(DaqBook_RAW_Data!A424))</f>
        <v/>
      </c>
      <c r="C434" s="167" t="str">
        <f>IF(ISBLANK(DaqBook_RAW_Data!B424),"",DaqBook_RAW_Data!B424)</f>
        <v/>
      </c>
      <c r="D434" s="167" t="str">
        <f>IF(ISBLANK(DaqBook_RAW_Data!C424),"",DaqBook_RAW_Data!C424)</f>
        <v/>
      </c>
      <c r="E434" s="167" t="str">
        <f>IF(ISBLANK(DaqBook_RAW_Data!D424),"",DaqBook_RAW_Data!D424)</f>
        <v/>
      </c>
      <c r="F434" s="167" t="str">
        <f>IF(ISBLANK(DaqBook_RAW_Data!E424),"",DaqBook_RAW_Data!E424)</f>
        <v/>
      </c>
      <c r="G434" s="167" t="str">
        <f>IF(ISBLANK(DaqBook_RAW_Data!F424),"",DaqBook_RAW_Data!F424)</f>
        <v/>
      </c>
      <c r="H434" s="167" t="str">
        <f>IF(ISBLANK(DaqBook_RAW_Data!G424),"",DaqBook_RAW_Data!G424)</f>
        <v/>
      </c>
      <c r="I434" s="167" t="str">
        <f>IF(ISBLANK(DaqBook_RAW_Data!H424),"",DaqBook_RAW_Data!H424)</f>
        <v/>
      </c>
      <c r="J434" s="167" t="str">
        <f>IF(ISBLANK(DaqBook_RAW_Data!I424),"",DaqBook_RAW_Data!I424)</f>
        <v/>
      </c>
      <c r="K434" s="167" t="str">
        <f>IF(ISBLANK(DaqBook_RAW_Data!J424),"",DaqBook_RAW_Data!J424)</f>
        <v/>
      </c>
      <c r="L434" s="167" t="str">
        <f>IF(ISBLANK(DaqBook_RAW_Data!K424),"",DaqBook_RAW_Data!K424)</f>
        <v/>
      </c>
      <c r="M434" s="167" t="str">
        <f>IF(ISBLANK(DaqBook_RAW_Data!L424),"",DaqBook_RAW_Data!L424)</f>
        <v/>
      </c>
      <c r="N434" s="167" t="str">
        <f>IF(ISBLANK(DaqBook_RAW_Data!M424),"",DaqBook_RAW_Data!M424)</f>
        <v/>
      </c>
      <c r="O434" s="167" t="str">
        <f>IF(ISBLANK(DaqBook_RAW_Data!N424),"",DaqBook_RAW_Data!N424)</f>
        <v/>
      </c>
      <c r="P434" s="167" t="str">
        <f>IF(ISBLANK(DaqBook_RAW_Data!O424),"",DaqBook_RAW_Data!O424)</f>
        <v/>
      </c>
    </row>
    <row r="435" spans="1:16" x14ac:dyDescent="0.2">
      <c r="A435" s="58" t="e">
        <f t="shared" si="6"/>
        <v>#VALUE!</v>
      </c>
      <c r="B435" s="144" t="str">
        <f>IF(ISBLANK(DaqBook_RAW_Data!A425),"",TIMEVALUE(DaqBook_RAW_Data!A425))</f>
        <v/>
      </c>
      <c r="C435" s="167" t="str">
        <f>IF(ISBLANK(DaqBook_RAW_Data!B425),"",DaqBook_RAW_Data!B425)</f>
        <v/>
      </c>
      <c r="D435" s="167" t="str">
        <f>IF(ISBLANK(DaqBook_RAW_Data!C425),"",DaqBook_RAW_Data!C425)</f>
        <v/>
      </c>
      <c r="E435" s="167" t="str">
        <f>IF(ISBLANK(DaqBook_RAW_Data!D425),"",DaqBook_RAW_Data!D425)</f>
        <v/>
      </c>
      <c r="F435" s="167" t="str">
        <f>IF(ISBLANK(DaqBook_RAW_Data!E425),"",DaqBook_RAW_Data!E425)</f>
        <v/>
      </c>
      <c r="G435" s="167" t="str">
        <f>IF(ISBLANK(DaqBook_RAW_Data!F425),"",DaqBook_RAW_Data!F425)</f>
        <v/>
      </c>
      <c r="H435" s="167" t="str">
        <f>IF(ISBLANK(DaqBook_RAW_Data!G425),"",DaqBook_RAW_Data!G425)</f>
        <v/>
      </c>
      <c r="I435" s="167" t="str">
        <f>IF(ISBLANK(DaqBook_RAW_Data!H425),"",DaqBook_RAW_Data!H425)</f>
        <v/>
      </c>
      <c r="J435" s="167" t="str">
        <f>IF(ISBLANK(DaqBook_RAW_Data!I425),"",DaqBook_RAW_Data!I425)</f>
        <v/>
      </c>
      <c r="K435" s="167" t="str">
        <f>IF(ISBLANK(DaqBook_RAW_Data!J425),"",DaqBook_RAW_Data!J425)</f>
        <v/>
      </c>
      <c r="L435" s="167" t="str">
        <f>IF(ISBLANK(DaqBook_RAW_Data!K425),"",DaqBook_RAW_Data!K425)</f>
        <v/>
      </c>
      <c r="M435" s="167" t="str">
        <f>IF(ISBLANK(DaqBook_RAW_Data!L425),"",DaqBook_RAW_Data!L425)</f>
        <v/>
      </c>
      <c r="N435" s="167" t="str">
        <f>IF(ISBLANK(DaqBook_RAW_Data!M425),"",DaqBook_RAW_Data!M425)</f>
        <v/>
      </c>
      <c r="O435" s="167" t="str">
        <f>IF(ISBLANK(DaqBook_RAW_Data!N425),"",DaqBook_RAW_Data!N425)</f>
        <v/>
      </c>
      <c r="P435" s="167" t="str">
        <f>IF(ISBLANK(DaqBook_RAW_Data!O425),"",DaqBook_RAW_Data!O425)</f>
        <v/>
      </c>
    </row>
    <row r="436" spans="1:16" x14ac:dyDescent="0.2">
      <c r="A436" s="58" t="e">
        <f t="shared" si="6"/>
        <v>#VALUE!</v>
      </c>
      <c r="B436" s="144" t="str">
        <f>IF(ISBLANK(DaqBook_RAW_Data!A426),"",TIMEVALUE(DaqBook_RAW_Data!A426))</f>
        <v/>
      </c>
      <c r="C436" s="167" t="str">
        <f>IF(ISBLANK(DaqBook_RAW_Data!B426),"",DaqBook_RAW_Data!B426)</f>
        <v/>
      </c>
      <c r="D436" s="167" t="str">
        <f>IF(ISBLANK(DaqBook_RAW_Data!C426),"",DaqBook_RAW_Data!C426)</f>
        <v/>
      </c>
      <c r="E436" s="167" t="str">
        <f>IF(ISBLANK(DaqBook_RAW_Data!D426),"",DaqBook_RAW_Data!D426)</f>
        <v/>
      </c>
      <c r="F436" s="167" t="str">
        <f>IF(ISBLANK(DaqBook_RAW_Data!E426),"",DaqBook_RAW_Data!E426)</f>
        <v/>
      </c>
      <c r="G436" s="167" t="str">
        <f>IF(ISBLANK(DaqBook_RAW_Data!F426),"",DaqBook_RAW_Data!F426)</f>
        <v/>
      </c>
      <c r="H436" s="167" t="str">
        <f>IF(ISBLANK(DaqBook_RAW_Data!G426),"",DaqBook_RAW_Data!G426)</f>
        <v/>
      </c>
      <c r="I436" s="167" t="str">
        <f>IF(ISBLANK(DaqBook_RAW_Data!H426),"",DaqBook_RAW_Data!H426)</f>
        <v/>
      </c>
      <c r="J436" s="167" t="str">
        <f>IF(ISBLANK(DaqBook_RAW_Data!I426),"",DaqBook_RAW_Data!I426)</f>
        <v/>
      </c>
      <c r="K436" s="167" t="str">
        <f>IF(ISBLANK(DaqBook_RAW_Data!J426),"",DaqBook_RAW_Data!J426)</f>
        <v/>
      </c>
      <c r="L436" s="167" t="str">
        <f>IF(ISBLANK(DaqBook_RAW_Data!K426),"",DaqBook_RAW_Data!K426)</f>
        <v/>
      </c>
      <c r="M436" s="167" t="str">
        <f>IF(ISBLANK(DaqBook_RAW_Data!L426),"",DaqBook_RAW_Data!L426)</f>
        <v/>
      </c>
      <c r="N436" s="167" t="str">
        <f>IF(ISBLANK(DaqBook_RAW_Data!M426),"",DaqBook_RAW_Data!M426)</f>
        <v/>
      </c>
      <c r="O436" s="167" t="str">
        <f>IF(ISBLANK(DaqBook_RAW_Data!N426),"",DaqBook_RAW_Data!N426)</f>
        <v/>
      </c>
      <c r="P436" s="167" t="str">
        <f>IF(ISBLANK(DaqBook_RAW_Data!O426),"",DaqBook_RAW_Data!O426)</f>
        <v/>
      </c>
    </row>
    <row r="437" spans="1:16" x14ac:dyDescent="0.2">
      <c r="A437" s="58" t="e">
        <f t="shared" si="6"/>
        <v>#VALUE!</v>
      </c>
      <c r="B437" s="144" t="str">
        <f>IF(ISBLANK(DaqBook_RAW_Data!A427),"",TIMEVALUE(DaqBook_RAW_Data!A427))</f>
        <v/>
      </c>
      <c r="C437" s="167" t="str">
        <f>IF(ISBLANK(DaqBook_RAW_Data!B427),"",DaqBook_RAW_Data!B427)</f>
        <v/>
      </c>
      <c r="D437" s="167" t="str">
        <f>IF(ISBLANK(DaqBook_RAW_Data!C427),"",DaqBook_RAW_Data!C427)</f>
        <v/>
      </c>
      <c r="E437" s="167" t="str">
        <f>IF(ISBLANK(DaqBook_RAW_Data!D427),"",DaqBook_RAW_Data!D427)</f>
        <v/>
      </c>
      <c r="F437" s="167" t="str">
        <f>IF(ISBLANK(DaqBook_RAW_Data!E427),"",DaqBook_RAW_Data!E427)</f>
        <v/>
      </c>
      <c r="G437" s="167" t="str">
        <f>IF(ISBLANK(DaqBook_RAW_Data!F427),"",DaqBook_RAW_Data!F427)</f>
        <v/>
      </c>
      <c r="H437" s="167" t="str">
        <f>IF(ISBLANK(DaqBook_RAW_Data!G427),"",DaqBook_RAW_Data!G427)</f>
        <v/>
      </c>
      <c r="I437" s="167" t="str">
        <f>IF(ISBLANK(DaqBook_RAW_Data!H427),"",DaqBook_RAW_Data!H427)</f>
        <v/>
      </c>
      <c r="J437" s="167" t="str">
        <f>IF(ISBLANK(DaqBook_RAW_Data!I427),"",DaqBook_RAW_Data!I427)</f>
        <v/>
      </c>
      <c r="K437" s="167" t="str">
        <f>IF(ISBLANK(DaqBook_RAW_Data!J427),"",DaqBook_RAW_Data!J427)</f>
        <v/>
      </c>
      <c r="L437" s="167" t="str">
        <f>IF(ISBLANK(DaqBook_RAW_Data!K427),"",DaqBook_RAW_Data!K427)</f>
        <v/>
      </c>
      <c r="M437" s="167" t="str">
        <f>IF(ISBLANK(DaqBook_RAW_Data!L427),"",DaqBook_RAW_Data!L427)</f>
        <v/>
      </c>
      <c r="N437" s="167" t="str">
        <f>IF(ISBLANK(DaqBook_RAW_Data!M427),"",DaqBook_RAW_Data!M427)</f>
        <v/>
      </c>
      <c r="O437" s="167" t="str">
        <f>IF(ISBLANK(DaqBook_RAW_Data!N427),"",DaqBook_RAW_Data!N427)</f>
        <v/>
      </c>
      <c r="P437" s="167" t="str">
        <f>IF(ISBLANK(DaqBook_RAW_Data!O427),"",DaqBook_RAW_Data!O427)</f>
        <v/>
      </c>
    </row>
    <row r="438" spans="1:16" x14ac:dyDescent="0.2">
      <c r="A438" s="58" t="e">
        <f t="shared" si="6"/>
        <v>#VALUE!</v>
      </c>
      <c r="B438" s="144" t="str">
        <f>IF(ISBLANK(DaqBook_RAW_Data!A428),"",TIMEVALUE(DaqBook_RAW_Data!A428))</f>
        <v/>
      </c>
      <c r="C438" s="167" t="str">
        <f>IF(ISBLANK(DaqBook_RAW_Data!B428),"",DaqBook_RAW_Data!B428)</f>
        <v/>
      </c>
      <c r="D438" s="167" t="str">
        <f>IF(ISBLANK(DaqBook_RAW_Data!C428),"",DaqBook_RAW_Data!C428)</f>
        <v/>
      </c>
      <c r="E438" s="167" t="str">
        <f>IF(ISBLANK(DaqBook_RAW_Data!D428),"",DaqBook_RAW_Data!D428)</f>
        <v/>
      </c>
      <c r="F438" s="167" t="str">
        <f>IF(ISBLANK(DaqBook_RAW_Data!E428),"",DaqBook_RAW_Data!E428)</f>
        <v/>
      </c>
      <c r="G438" s="167" t="str">
        <f>IF(ISBLANK(DaqBook_RAW_Data!F428),"",DaqBook_RAW_Data!F428)</f>
        <v/>
      </c>
      <c r="H438" s="167" t="str">
        <f>IF(ISBLANK(DaqBook_RAW_Data!G428),"",DaqBook_RAW_Data!G428)</f>
        <v/>
      </c>
      <c r="I438" s="167" t="str">
        <f>IF(ISBLANK(DaqBook_RAW_Data!H428),"",DaqBook_RAW_Data!H428)</f>
        <v/>
      </c>
      <c r="J438" s="167" t="str">
        <f>IF(ISBLANK(DaqBook_RAW_Data!I428),"",DaqBook_RAW_Data!I428)</f>
        <v/>
      </c>
      <c r="K438" s="167" t="str">
        <f>IF(ISBLANK(DaqBook_RAW_Data!J428),"",DaqBook_RAW_Data!J428)</f>
        <v/>
      </c>
      <c r="L438" s="167" t="str">
        <f>IF(ISBLANK(DaqBook_RAW_Data!K428),"",DaqBook_RAW_Data!K428)</f>
        <v/>
      </c>
      <c r="M438" s="167" t="str">
        <f>IF(ISBLANK(DaqBook_RAW_Data!L428),"",DaqBook_RAW_Data!L428)</f>
        <v/>
      </c>
      <c r="N438" s="167" t="str">
        <f>IF(ISBLANK(DaqBook_RAW_Data!M428),"",DaqBook_RAW_Data!M428)</f>
        <v/>
      </c>
      <c r="O438" s="167" t="str">
        <f>IF(ISBLANK(DaqBook_RAW_Data!N428),"",DaqBook_RAW_Data!N428)</f>
        <v/>
      </c>
      <c r="P438" s="167" t="str">
        <f>IF(ISBLANK(DaqBook_RAW_Data!O428),"",DaqBook_RAW_Data!O428)</f>
        <v/>
      </c>
    </row>
    <row r="439" spans="1:16" x14ac:dyDescent="0.2">
      <c r="A439" s="58" t="e">
        <f t="shared" si="6"/>
        <v>#VALUE!</v>
      </c>
      <c r="B439" s="144" t="str">
        <f>IF(ISBLANK(DaqBook_RAW_Data!A429),"",TIMEVALUE(DaqBook_RAW_Data!A429))</f>
        <v/>
      </c>
      <c r="C439" s="167" t="str">
        <f>IF(ISBLANK(DaqBook_RAW_Data!B429),"",DaqBook_RAW_Data!B429)</f>
        <v/>
      </c>
      <c r="D439" s="167" t="str">
        <f>IF(ISBLANK(DaqBook_RAW_Data!C429),"",DaqBook_RAW_Data!C429)</f>
        <v/>
      </c>
      <c r="E439" s="167" t="str">
        <f>IF(ISBLANK(DaqBook_RAW_Data!D429),"",DaqBook_RAW_Data!D429)</f>
        <v/>
      </c>
      <c r="F439" s="167" t="str">
        <f>IF(ISBLANK(DaqBook_RAW_Data!E429),"",DaqBook_RAW_Data!E429)</f>
        <v/>
      </c>
      <c r="G439" s="167" t="str">
        <f>IF(ISBLANK(DaqBook_RAW_Data!F429),"",DaqBook_RAW_Data!F429)</f>
        <v/>
      </c>
      <c r="H439" s="167" t="str">
        <f>IF(ISBLANK(DaqBook_RAW_Data!G429),"",DaqBook_RAW_Data!G429)</f>
        <v/>
      </c>
      <c r="I439" s="167" t="str">
        <f>IF(ISBLANK(DaqBook_RAW_Data!H429),"",DaqBook_RAW_Data!H429)</f>
        <v/>
      </c>
      <c r="J439" s="167" t="str">
        <f>IF(ISBLANK(DaqBook_RAW_Data!I429),"",DaqBook_RAW_Data!I429)</f>
        <v/>
      </c>
      <c r="K439" s="167" t="str">
        <f>IF(ISBLANK(DaqBook_RAW_Data!J429),"",DaqBook_RAW_Data!J429)</f>
        <v/>
      </c>
      <c r="L439" s="167" t="str">
        <f>IF(ISBLANK(DaqBook_RAW_Data!K429),"",DaqBook_RAW_Data!K429)</f>
        <v/>
      </c>
      <c r="M439" s="167" t="str">
        <f>IF(ISBLANK(DaqBook_RAW_Data!L429),"",DaqBook_RAW_Data!L429)</f>
        <v/>
      </c>
      <c r="N439" s="167" t="str">
        <f>IF(ISBLANK(DaqBook_RAW_Data!M429),"",DaqBook_RAW_Data!M429)</f>
        <v/>
      </c>
      <c r="O439" s="167" t="str">
        <f>IF(ISBLANK(DaqBook_RAW_Data!N429),"",DaqBook_RAW_Data!N429)</f>
        <v/>
      </c>
      <c r="P439" s="167" t="str">
        <f>IF(ISBLANK(DaqBook_RAW_Data!O429),"",DaqBook_RAW_Data!O429)</f>
        <v/>
      </c>
    </row>
    <row r="440" spans="1:16" x14ac:dyDescent="0.2">
      <c r="A440" s="58" t="e">
        <f t="shared" si="6"/>
        <v>#VALUE!</v>
      </c>
      <c r="B440" s="144" t="str">
        <f>IF(ISBLANK(DaqBook_RAW_Data!A430),"",TIMEVALUE(DaqBook_RAW_Data!A430))</f>
        <v/>
      </c>
      <c r="C440" s="167" t="str">
        <f>IF(ISBLANK(DaqBook_RAW_Data!B430),"",DaqBook_RAW_Data!B430)</f>
        <v/>
      </c>
      <c r="D440" s="167" t="str">
        <f>IF(ISBLANK(DaqBook_RAW_Data!C430),"",DaqBook_RAW_Data!C430)</f>
        <v/>
      </c>
      <c r="E440" s="167" t="str">
        <f>IF(ISBLANK(DaqBook_RAW_Data!D430),"",DaqBook_RAW_Data!D430)</f>
        <v/>
      </c>
      <c r="F440" s="167" t="str">
        <f>IF(ISBLANK(DaqBook_RAW_Data!E430),"",DaqBook_RAW_Data!E430)</f>
        <v/>
      </c>
      <c r="G440" s="167" t="str">
        <f>IF(ISBLANK(DaqBook_RAW_Data!F430),"",DaqBook_RAW_Data!F430)</f>
        <v/>
      </c>
      <c r="H440" s="167" t="str">
        <f>IF(ISBLANK(DaqBook_RAW_Data!G430),"",DaqBook_RAW_Data!G430)</f>
        <v/>
      </c>
      <c r="I440" s="167" t="str">
        <f>IF(ISBLANK(DaqBook_RAW_Data!H430),"",DaqBook_RAW_Data!H430)</f>
        <v/>
      </c>
      <c r="J440" s="167" t="str">
        <f>IF(ISBLANK(DaqBook_RAW_Data!I430),"",DaqBook_RAW_Data!I430)</f>
        <v/>
      </c>
      <c r="K440" s="167" t="str">
        <f>IF(ISBLANK(DaqBook_RAW_Data!J430),"",DaqBook_RAW_Data!J430)</f>
        <v/>
      </c>
      <c r="L440" s="167" t="str">
        <f>IF(ISBLANK(DaqBook_RAW_Data!K430),"",DaqBook_RAW_Data!K430)</f>
        <v/>
      </c>
      <c r="M440" s="167" t="str">
        <f>IF(ISBLANK(DaqBook_RAW_Data!L430),"",DaqBook_RAW_Data!L430)</f>
        <v/>
      </c>
      <c r="N440" s="167" t="str">
        <f>IF(ISBLANK(DaqBook_RAW_Data!M430),"",DaqBook_RAW_Data!M430)</f>
        <v/>
      </c>
      <c r="O440" s="167" t="str">
        <f>IF(ISBLANK(DaqBook_RAW_Data!N430),"",DaqBook_RAW_Data!N430)</f>
        <v/>
      </c>
      <c r="P440" s="167" t="str">
        <f>IF(ISBLANK(DaqBook_RAW_Data!O430),"",DaqBook_RAW_Data!O430)</f>
        <v/>
      </c>
    </row>
    <row r="441" spans="1:16" x14ac:dyDescent="0.2">
      <c r="A441" s="58" t="e">
        <f t="shared" si="6"/>
        <v>#VALUE!</v>
      </c>
      <c r="B441" s="144" t="str">
        <f>IF(ISBLANK(DaqBook_RAW_Data!A431),"",TIMEVALUE(DaqBook_RAW_Data!A431))</f>
        <v/>
      </c>
      <c r="C441" s="167" t="str">
        <f>IF(ISBLANK(DaqBook_RAW_Data!B431),"",DaqBook_RAW_Data!B431)</f>
        <v/>
      </c>
      <c r="D441" s="167" t="str">
        <f>IF(ISBLANK(DaqBook_RAW_Data!C431),"",DaqBook_RAW_Data!C431)</f>
        <v/>
      </c>
      <c r="E441" s="167" t="str">
        <f>IF(ISBLANK(DaqBook_RAW_Data!D431),"",DaqBook_RAW_Data!D431)</f>
        <v/>
      </c>
      <c r="F441" s="167" t="str">
        <f>IF(ISBLANK(DaqBook_RAW_Data!E431),"",DaqBook_RAW_Data!E431)</f>
        <v/>
      </c>
      <c r="G441" s="167" t="str">
        <f>IF(ISBLANK(DaqBook_RAW_Data!F431),"",DaqBook_RAW_Data!F431)</f>
        <v/>
      </c>
      <c r="H441" s="167" t="str">
        <f>IF(ISBLANK(DaqBook_RAW_Data!G431),"",DaqBook_RAW_Data!G431)</f>
        <v/>
      </c>
      <c r="I441" s="167" t="str">
        <f>IF(ISBLANK(DaqBook_RAW_Data!H431),"",DaqBook_RAW_Data!H431)</f>
        <v/>
      </c>
      <c r="J441" s="167" t="str">
        <f>IF(ISBLANK(DaqBook_RAW_Data!I431),"",DaqBook_RAW_Data!I431)</f>
        <v/>
      </c>
      <c r="K441" s="167" t="str">
        <f>IF(ISBLANK(DaqBook_RAW_Data!J431),"",DaqBook_RAW_Data!J431)</f>
        <v/>
      </c>
      <c r="L441" s="167" t="str">
        <f>IF(ISBLANK(DaqBook_RAW_Data!K431),"",DaqBook_RAW_Data!K431)</f>
        <v/>
      </c>
      <c r="M441" s="167" t="str">
        <f>IF(ISBLANK(DaqBook_RAW_Data!L431),"",DaqBook_RAW_Data!L431)</f>
        <v/>
      </c>
      <c r="N441" s="167" t="str">
        <f>IF(ISBLANK(DaqBook_RAW_Data!M431),"",DaqBook_RAW_Data!M431)</f>
        <v/>
      </c>
      <c r="O441" s="167" t="str">
        <f>IF(ISBLANK(DaqBook_RAW_Data!N431),"",DaqBook_RAW_Data!N431)</f>
        <v/>
      </c>
      <c r="P441" s="167" t="str">
        <f>IF(ISBLANK(DaqBook_RAW_Data!O431),"",DaqBook_RAW_Data!O431)</f>
        <v/>
      </c>
    </row>
    <row r="442" spans="1:16" x14ac:dyDescent="0.2">
      <c r="A442" s="58" t="e">
        <f t="shared" si="6"/>
        <v>#VALUE!</v>
      </c>
      <c r="B442" s="144" t="str">
        <f>IF(ISBLANK(DaqBook_RAW_Data!A432),"",TIMEVALUE(DaqBook_RAW_Data!A432))</f>
        <v/>
      </c>
      <c r="C442" s="167" t="str">
        <f>IF(ISBLANK(DaqBook_RAW_Data!B432),"",DaqBook_RAW_Data!B432)</f>
        <v/>
      </c>
      <c r="D442" s="167" t="str">
        <f>IF(ISBLANK(DaqBook_RAW_Data!C432),"",DaqBook_RAW_Data!C432)</f>
        <v/>
      </c>
      <c r="E442" s="167" t="str">
        <f>IF(ISBLANK(DaqBook_RAW_Data!D432),"",DaqBook_RAW_Data!D432)</f>
        <v/>
      </c>
      <c r="F442" s="167" t="str">
        <f>IF(ISBLANK(DaqBook_RAW_Data!E432),"",DaqBook_RAW_Data!E432)</f>
        <v/>
      </c>
      <c r="G442" s="167" t="str">
        <f>IF(ISBLANK(DaqBook_RAW_Data!F432),"",DaqBook_RAW_Data!F432)</f>
        <v/>
      </c>
      <c r="H442" s="167" t="str">
        <f>IF(ISBLANK(DaqBook_RAW_Data!G432),"",DaqBook_RAW_Data!G432)</f>
        <v/>
      </c>
      <c r="I442" s="167" t="str">
        <f>IF(ISBLANK(DaqBook_RAW_Data!H432),"",DaqBook_RAW_Data!H432)</f>
        <v/>
      </c>
      <c r="J442" s="167" t="str">
        <f>IF(ISBLANK(DaqBook_RAW_Data!I432),"",DaqBook_RAW_Data!I432)</f>
        <v/>
      </c>
      <c r="K442" s="167" t="str">
        <f>IF(ISBLANK(DaqBook_RAW_Data!J432),"",DaqBook_RAW_Data!J432)</f>
        <v/>
      </c>
      <c r="L442" s="167" t="str">
        <f>IF(ISBLANK(DaqBook_RAW_Data!K432),"",DaqBook_RAW_Data!K432)</f>
        <v/>
      </c>
      <c r="M442" s="167" t="str">
        <f>IF(ISBLANK(DaqBook_RAW_Data!L432),"",DaqBook_RAW_Data!L432)</f>
        <v/>
      </c>
      <c r="N442" s="167" t="str">
        <f>IF(ISBLANK(DaqBook_RAW_Data!M432),"",DaqBook_RAW_Data!M432)</f>
        <v/>
      </c>
      <c r="O442" s="167" t="str">
        <f>IF(ISBLANK(DaqBook_RAW_Data!N432),"",DaqBook_RAW_Data!N432)</f>
        <v/>
      </c>
      <c r="P442" s="167" t="str">
        <f>IF(ISBLANK(DaqBook_RAW_Data!O432),"",DaqBook_RAW_Data!O432)</f>
        <v/>
      </c>
    </row>
    <row r="443" spans="1:16" x14ac:dyDescent="0.2">
      <c r="A443" s="58" t="e">
        <f t="shared" si="6"/>
        <v>#VALUE!</v>
      </c>
      <c r="B443" s="144" t="str">
        <f>IF(ISBLANK(DaqBook_RAW_Data!A433),"",TIMEVALUE(DaqBook_RAW_Data!A433))</f>
        <v/>
      </c>
      <c r="C443" s="167" t="str">
        <f>IF(ISBLANK(DaqBook_RAW_Data!B433),"",DaqBook_RAW_Data!B433)</f>
        <v/>
      </c>
      <c r="D443" s="167" t="str">
        <f>IF(ISBLANK(DaqBook_RAW_Data!C433),"",DaqBook_RAW_Data!C433)</f>
        <v/>
      </c>
      <c r="E443" s="167" t="str">
        <f>IF(ISBLANK(DaqBook_RAW_Data!D433),"",DaqBook_RAW_Data!D433)</f>
        <v/>
      </c>
      <c r="F443" s="167" t="str">
        <f>IF(ISBLANK(DaqBook_RAW_Data!E433),"",DaqBook_RAW_Data!E433)</f>
        <v/>
      </c>
      <c r="G443" s="167" t="str">
        <f>IF(ISBLANK(DaqBook_RAW_Data!F433),"",DaqBook_RAW_Data!F433)</f>
        <v/>
      </c>
      <c r="H443" s="167" t="str">
        <f>IF(ISBLANK(DaqBook_RAW_Data!G433),"",DaqBook_RAW_Data!G433)</f>
        <v/>
      </c>
      <c r="I443" s="167" t="str">
        <f>IF(ISBLANK(DaqBook_RAW_Data!H433),"",DaqBook_RAW_Data!H433)</f>
        <v/>
      </c>
      <c r="J443" s="167" t="str">
        <f>IF(ISBLANK(DaqBook_RAW_Data!I433),"",DaqBook_RAW_Data!I433)</f>
        <v/>
      </c>
      <c r="K443" s="167" t="str">
        <f>IF(ISBLANK(DaqBook_RAW_Data!J433),"",DaqBook_RAW_Data!J433)</f>
        <v/>
      </c>
      <c r="L443" s="167" t="str">
        <f>IF(ISBLANK(DaqBook_RAW_Data!K433),"",DaqBook_RAW_Data!K433)</f>
        <v/>
      </c>
      <c r="M443" s="167" t="str">
        <f>IF(ISBLANK(DaqBook_RAW_Data!L433),"",DaqBook_RAW_Data!L433)</f>
        <v/>
      </c>
      <c r="N443" s="167" t="str">
        <f>IF(ISBLANK(DaqBook_RAW_Data!M433),"",DaqBook_RAW_Data!M433)</f>
        <v/>
      </c>
      <c r="O443" s="167" t="str">
        <f>IF(ISBLANK(DaqBook_RAW_Data!N433),"",DaqBook_RAW_Data!N433)</f>
        <v/>
      </c>
      <c r="P443" s="167" t="str">
        <f>IF(ISBLANK(DaqBook_RAW_Data!O433),"",DaqBook_RAW_Data!O433)</f>
        <v/>
      </c>
    </row>
    <row r="444" spans="1:16" x14ac:dyDescent="0.2">
      <c r="A444" s="58" t="e">
        <f t="shared" si="6"/>
        <v>#VALUE!</v>
      </c>
      <c r="B444" s="144" t="str">
        <f>IF(ISBLANK(DaqBook_RAW_Data!A434),"",TIMEVALUE(DaqBook_RAW_Data!A434))</f>
        <v/>
      </c>
      <c r="C444" s="167" t="str">
        <f>IF(ISBLANK(DaqBook_RAW_Data!B434),"",DaqBook_RAW_Data!B434)</f>
        <v/>
      </c>
      <c r="D444" s="167" t="str">
        <f>IF(ISBLANK(DaqBook_RAW_Data!C434),"",DaqBook_RAW_Data!C434)</f>
        <v/>
      </c>
      <c r="E444" s="167" t="str">
        <f>IF(ISBLANK(DaqBook_RAW_Data!D434),"",DaqBook_RAW_Data!D434)</f>
        <v/>
      </c>
      <c r="F444" s="167" t="str">
        <f>IF(ISBLANK(DaqBook_RAW_Data!E434),"",DaqBook_RAW_Data!E434)</f>
        <v/>
      </c>
      <c r="G444" s="167" t="str">
        <f>IF(ISBLANK(DaqBook_RAW_Data!F434),"",DaqBook_RAW_Data!F434)</f>
        <v/>
      </c>
      <c r="H444" s="167" t="str">
        <f>IF(ISBLANK(DaqBook_RAW_Data!G434),"",DaqBook_RAW_Data!G434)</f>
        <v/>
      </c>
      <c r="I444" s="167" t="str">
        <f>IF(ISBLANK(DaqBook_RAW_Data!H434),"",DaqBook_RAW_Data!H434)</f>
        <v/>
      </c>
      <c r="J444" s="167" t="str">
        <f>IF(ISBLANK(DaqBook_RAW_Data!I434),"",DaqBook_RAW_Data!I434)</f>
        <v/>
      </c>
      <c r="K444" s="167" t="str">
        <f>IF(ISBLANK(DaqBook_RAW_Data!J434),"",DaqBook_RAW_Data!J434)</f>
        <v/>
      </c>
      <c r="L444" s="167" t="str">
        <f>IF(ISBLANK(DaqBook_RAW_Data!K434),"",DaqBook_RAW_Data!K434)</f>
        <v/>
      </c>
      <c r="M444" s="167" t="str">
        <f>IF(ISBLANK(DaqBook_RAW_Data!L434),"",DaqBook_RAW_Data!L434)</f>
        <v/>
      </c>
      <c r="N444" s="167" t="str">
        <f>IF(ISBLANK(DaqBook_RAW_Data!M434),"",DaqBook_RAW_Data!M434)</f>
        <v/>
      </c>
      <c r="O444" s="167" t="str">
        <f>IF(ISBLANK(DaqBook_RAW_Data!N434),"",DaqBook_RAW_Data!N434)</f>
        <v/>
      </c>
      <c r="P444" s="167" t="str">
        <f>IF(ISBLANK(DaqBook_RAW_Data!O434),"",DaqBook_RAW_Data!O434)</f>
        <v/>
      </c>
    </row>
    <row r="445" spans="1:16" x14ac:dyDescent="0.2">
      <c r="A445" s="58" t="e">
        <f t="shared" si="6"/>
        <v>#VALUE!</v>
      </c>
      <c r="B445" s="144" t="str">
        <f>IF(ISBLANK(DaqBook_RAW_Data!A435),"",TIMEVALUE(DaqBook_RAW_Data!A435))</f>
        <v/>
      </c>
      <c r="C445" s="167" t="str">
        <f>IF(ISBLANK(DaqBook_RAW_Data!B435),"",DaqBook_RAW_Data!B435)</f>
        <v/>
      </c>
      <c r="D445" s="167" t="str">
        <f>IF(ISBLANK(DaqBook_RAW_Data!C435),"",DaqBook_RAW_Data!C435)</f>
        <v/>
      </c>
      <c r="E445" s="167" t="str">
        <f>IF(ISBLANK(DaqBook_RAW_Data!D435),"",DaqBook_RAW_Data!D435)</f>
        <v/>
      </c>
      <c r="F445" s="167" t="str">
        <f>IF(ISBLANK(DaqBook_RAW_Data!E435),"",DaqBook_RAW_Data!E435)</f>
        <v/>
      </c>
      <c r="G445" s="167" t="str">
        <f>IF(ISBLANK(DaqBook_RAW_Data!F435),"",DaqBook_RAW_Data!F435)</f>
        <v/>
      </c>
      <c r="H445" s="167" t="str">
        <f>IF(ISBLANK(DaqBook_RAW_Data!G435),"",DaqBook_RAW_Data!G435)</f>
        <v/>
      </c>
      <c r="I445" s="167" t="str">
        <f>IF(ISBLANK(DaqBook_RAW_Data!H435),"",DaqBook_RAW_Data!H435)</f>
        <v/>
      </c>
      <c r="J445" s="167" t="str">
        <f>IF(ISBLANK(DaqBook_RAW_Data!I435),"",DaqBook_RAW_Data!I435)</f>
        <v/>
      </c>
      <c r="K445" s="167" t="str">
        <f>IF(ISBLANK(DaqBook_RAW_Data!J435),"",DaqBook_RAW_Data!J435)</f>
        <v/>
      </c>
      <c r="L445" s="167" t="str">
        <f>IF(ISBLANK(DaqBook_RAW_Data!K435),"",DaqBook_RAW_Data!K435)</f>
        <v/>
      </c>
      <c r="M445" s="167" t="str">
        <f>IF(ISBLANK(DaqBook_RAW_Data!L435),"",DaqBook_RAW_Data!L435)</f>
        <v/>
      </c>
      <c r="N445" s="167" t="str">
        <f>IF(ISBLANK(DaqBook_RAW_Data!M435),"",DaqBook_RAW_Data!M435)</f>
        <v/>
      </c>
      <c r="O445" s="167" t="str">
        <f>IF(ISBLANK(DaqBook_RAW_Data!N435),"",DaqBook_RAW_Data!N435)</f>
        <v/>
      </c>
      <c r="P445" s="167" t="str">
        <f>IF(ISBLANK(DaqBook_RAW_Data!O435),"",DaqBook_RAW_Data!O435)</f>
        <v/>
      </c>
    </row>
    <row r="446" spans="1:16" x14ac:dyDescent="0.2">
      <c r="A446" s="58" t="e">
        <f t="shared" si="6"/>
        <v>#VALUE!</v>
      </c>
      <c r="B446" s="144" t="str">
        <f>IF(ISBLANK(DaqBook_RAW_Data!A436),"",TIMEVALUE(DaqBook_RAW_Data!A436))</f>
        <v/>
      </c>
      <c r="C446" s="167" t="str">
        <f>IF(ISBLANK(DaqBook_RAW_Data!B436),"",DaqBook_RAW_Data!B436)</f>
        <v/>
      </c>
      <c r="D446" s="167" t="str">
        <f>IF(ISBLANK(DaqBook_RAW_Data!C436),"",DaqBook_RAW_Data!C436)</f>
        <v/>
      </c>
      <c r="E446" s="167" t="str">
        <f>IF(ISBLANK(DaqBook_RAW_Data!D436),"",DaqBook_RAW_Data!D436)</f>
        <v/>
      </c>
      <c r="F446" s="167" t="str">
        <f>IF(ISBLANK(DaqBook_RAW_Data!E436),"",DaqBook_RAW_Data!E436)</f>
        <v/>
      </c>
      <c r="G446" s="167" t="str">
        <f>IF(ISBLANK(DaqBook_RAW_Data!F436),"",DaqBook_RAW_Data!F436)</f>
        <v/>
      </c>
      <c r="H446" s="167" t="str">
        <f>IF(ISBLANK(DaqBook_RAW_Data!G436),"",DaqBook_RAW_Data!G436)</f>
        <v/>
      </c>
      <c r="I446" s="167" t="str">
        <f>IF(ISBLANK(DaqBook_RAW_Data!H436),"",DaqBook_RAW_Data!H436)</f>
        <v/>
      </c>
      <c r="J446" s="167" t="str">
        <f>IF(ISBLANK(DaqBook_RAW_Data!I436),"",DaqBook_RAW_Data!I436)</f>
        <v/>
      </c>
      <c r="K446" s="167" t="str">
        <f>IF(ISBLANK(DaqBook_RAW_Data!J436),"",DaqBook_RAW_Data!J436)</f>
        <v/>
      </c>
      <c r="L446" s="167" t="str">
        <f>IF(ISBLANK(DaqBook_RAW_Data!K436),"",DaqBook_RAW_Data!K436)</f>
        <v/>
      </c>
      <c r="M446" s="167" t="str">
        <f>IF(ISBLANK(DaqBook_RAW_Data!L436),"",DaqBook_RAW_Data!L436)</f>
        <v/>
      </c>
      <c r="N446" s="167" t="str">
        <f>IF(ISBLANK(DaqBook_RAW_Data!M436),"",DaqBook_RAW_Data!M436)</f>
        <v/>
      </c>
      <c r="O446" s="167" t="str">
        <f>IF(ISBLANK(DaqBook_RAW_Data!N436),"",DaqBook_RAW_Data!N436)</f>
        <v/>
      </c>
      <c r="P446" s="167" t="str">
        <f>IF(ISBLANK(DaqBook_RAW_Data!O436),"",DaqBook_RAW_Data!O436)</f>
        <v/>
      </c>
    </row>
    <row r="447" spans="1:16" x14ac:dyDescent="0.2">
      <c r="A447" s="58" t="e">
        <f t="shared" si="6"/>
        <v>#VALUE!</v>
      </c>
      <c r="B447" s="144" t="str">
        <f>IF(ISBLANK(DaqBook_RAW_Data!A437),"",TIMEVALUE(DaqBook_RAW_Data!A437))</f>
        <v/>
      </c>
      <c r="C447" s="167" t="str">
        <f>IF(ISBLANK(DaqBook_RAW_Data!B437),"",DaqBook_RAW_Data!B437)</f>
        <v/>
      </c>
      <c r="D447" s="167" t="str">
        <f>IF(ISBLANK(DaqBook_RAW_Data!C437),"",DaqBook_RAW_Data!C437)</f>
        <v/>
      </c>
      <c r="E447" s="167" t="str">
        <f>IF(ISBLANK(DaqBook_RAW_Data!D437),"",DaqBook_RAW_Data!D437)</f>
        <v/>
      </c>
      <c r="F447" s="167" t="str">
        <f>IF(ISBLANK(DaqBook_RAW_Data!E437),"",DaqBook_RAW_Data!E437)</f>
        <v/>
      </c>
      <c r="G447" s="167" t="str">
        <f>IF(ISBLANK(DaqBook_RAW_Data!F437),"",DaqBook_RAW_Data!F437)</f>
        <v/>
      </c>
      <c r="H447" s="167" t="str">
        <f>IF(ISBLANK(DaqBook_RAW_Data!G437),"",DaqBook_RAW_Data!G437)</f>
        <v/>
      </c>
      <c r="I447" s="167" t="str">
        <f>IF(ISBLANK(DaqBook_RAW_Data!H437),"",DaqBook_RAW_Data!H437)</f>
        <v/>
      </c>
      <c r="J447" s="167" t="str">
        <f>IF(ISBLANK(DaqBook_RAW_Data!I437),"",DaqBook_RAW_Data!I437)</f>
        <v/>
      </c>
      <c r="K447" s="167" t="str">
        <f>IF(ISBLANK(DaqBook_RAW_Data!J437),"",DaqBook_RAW_Data!J437)</f>
        <v/>
      </c>
      <c r="L447" s="167" t="str">
        <f>IF(ISBLANK(DaqBook_RAW_Data!K437),"",DaqBook_RAW_Data!K437)</f>
        <v/>
      </c>
      <c r="M447" s="167" t="str">
        <f>IF(ISBLANK(DaqBook_RAW_Data!L437),"",DaqBook_RAW_Data!L437)</f>
        <v/>
      </c>
      <c r="N447" s="167" t="str">
        <f>IF(ISBLANK(DaqBook_RAW_Data!M437),"",DaqBook_RAW_Data!M437)</f>
        <v/>
      </c>
      <c r="O447" s="167" t="str">
        <f>IF(ISBLANK(DaqBook_RAW_Data!N437),"",DaqBook_RAW_Data!N437)</f>
        <v/>
      </c>
      <c r="P447" s="167" t="str">
        <f>IF(ISBLANK(DaqBook_RAW_Data!O437),"",DaqBook_RAW_Data!O437)</f>
        <v/>
      </c>
    </row>
    <row r="448" spans="1:16" x14ac:dyDescent="0.2">
      <c r="A448" s="58" t="e">
        <f t="shared" si="6"/>
        <v>#VALUE!</v>
      </c>
      <c r="B448" s="144" t="str">
        <f>IF(ISBLANK(DaqBook_RAW_Data!A438),"",TIMEVALUE(DaqBook_RAW_Data!A438))</f>
        <v/>
      </c>
      <c r="C448" s="167" t="str">
        <f>IF(ISBLANK(DaqBook_RAW_Data!B438),"",DaqBook_RAW_Data!B438)</f>
        <v/>
      </c>
      <c r="D448" s="167" t="str">
        <f>IF(ISBLANK(DaqBook_RAW_Data!C438),"",DaqBook_RAW_Data!C438)</f>
        <v/>
      </c>
      <c r="E448" s="167" t="str">
        <f>IF(ISBLANK(DaqBook_RAW_Data!D438),"",DaqBook_RAW_Data!D438)</f>
        <v/>
      </c>
      <c r="F448" s="167" t="str">
        <f>IF(ISBLANK(DaqBook_RAW_Data!E438),"",DaqBook_RAW_Data!E438)</f>
        <v/>
      </c>
      <c r="G448" s="167" t="str">
        <f>IF(ISBLANK(DaqBook_RAW_Data!F438),"",DaqBook_RAW_Data!F438)</f>
        <v/>
      </c>
      <c r="H448" s="167" t="str">
        <f>IF(ISBLANK(DaqBook_RAW_Data!G438),"",DaqBook_RAW_Data!G438)</f>
        <v/>
      </c>
      <c r="I448" s="167" t="str">
        <f>IF(ISBLANK(DaqBook_RAW_Data!H438),"",DaqBook_RAW_Data!H438)</f>
        <v/>
      </c>
      <c r="J448" s="167" t="str">
        <f>IF(ISBLANK(DaqBook_RAW_Data!I438),"",DaqBook_RAW_Data!I438)</f>
        <v/>
      </c>
      <c r="K448" s="167" t="str">
        <f>IF(ISBLANK(DaqBook_RAW_Data!J438),"",DaqBook_RAW_Data!J438)</f>
        <v/>
      </c>
      <c r="L448" s="167" t="str">
        <f>IF(ISBLANK(DaqBook_RAW_Data!K438),"",DaqBook_RAW_Data!K438)</f>
        <v/>
      </c>
      <c r="M448" s="167" t="str">
        <f>IF(ISBLANK(DaqBook_RAW_Data!L438),"",DaqBook_RAW_Data!L438)</f>
        <v/>
      </c>
      <c r="N448" s="167" t="str">
        <f>IF(ISBLANK(DaqBook_RAW_Data!M438),"",DaqBook_RAW_Data!M438)</f>
        <v/>
      </c>
      <c r="O448" s="167" t="str">
        <f>IF(ISBLANK(DaqBook_RAW_Data!N438),"",DaqBook_RAW_Data!N438)</f>
        <v/>
      </c>
      <c r="P448" s="167" t="str">
        <f>IF(ISBLANK(DaqBook_RAW_Data!O438),"",DaqBook_RAW_Data!O438)</f>
        <v/>
      </c>
    </row>
    <row r="449" spans="1:16" x14ac:dyDescent="0.2">
      <c r="A449" s="58" t="e">
        <f t="shared" si="6"/>
        <v>#VALUE!</v>
      </c>
      <c r="B449" s="144" t="str">
        <f>IF(ISBLANK(DaqBook_RAW_Data!A439),"",TIMEVALUE(DaqBook_RAW_Data!A439))</f>
        <v/>
      </c>
      <c r="C449" s="167" t="str">
        <f>IF(ISBLANK(DaqBook_RAW_Data!B439),"",DaqBook_RAW_Data!B439)</f>
        <v/>
      </c>
      <c r="D449" s="167" t="str">
        <f>IF(ISBLANK(DaqBook_RAW_Data!C439),"",DaqBook_RAW_Data!C439)</f>
        <v/>
      </c>
      <c r="E449" s="167" t="str">
        <f>IF(ISBLANK(DaqBook_RAW_Data!D439),"",DaqBook_RAW_Data!D439)</f>
        <v/>
      </c>
      <c r="F449" s="167" t="str">
        <f>IF(ISBLANK(DaqBook_RAW_Data!E439),"",DaqBook_RAW_Data!E439)</f>
        <v/>
      </c>
      <c r="G449" s="167" t="str">
        <f>IF(ISBLANK(DaqBook_RAW_Data!F439),"",DaqBook_RAW_Data!F439)</f>
        <v/>
      </c>
      <c r="H449" s="167" t="str">
        <f>IF(ISBLANK(DaqBook_RAW_Data!G439),"",DaqBook_RAW_Data!G439)</f>
        <v/>
      </c>
      <c r="I449" s="167" t="str">
        <f>IF(ISBLANK(DaqBook_RAW_Data!H439),"",DaqBook_RAW_Data!H439)</f>
        <v/>
      </c>
      <c r="J449" s="167" t="str">
        <f>IF(ISBLANK(DaqBook_RAW_Data!I439),"",DaqBook_RAW_Data!I439)</f>
        <v/>
      </c>
      <c r="K449" s="167" t="str">
        <f>IF(ISBLANK(DaqBook_RAW_Data!J439),"",DaqBook_RAW_Data!J439)</f>
        <v/>
      </c>
      <c r="L449" s="167" t="str">
        <f>IF(ISBLANK(DaqBook_RAW_Data!K439),"",DaqBook_RAW_Data!K439)</f>
        <v/>
      </c>
      <c r="M449" s="167" t="str">
        <f>IF(ISBLANK(DaqBook_RAW_Data!L439),"",DaqBook_RAW_Data!L439)</f>
        <v/>
      </c>
      <c r="N449" s="167" t="str">
        <f>IF(ISBLANK(DaqBook_RAW_Data!M439),"",DaqBook_RAW_Data!M439)</f>
        <v/>
      </c>
      <c r="O449" s="167" t="str">
        <f>IF(ISBLANK(DaqBook_RAW_Data!N439),"",DaqBook_RAW_Data!N439)</f>
        <v/>
      </c>
      <c r="P449" s="167" t="str">
        <f>IF(ISBLANK(DaqBook_RAW_Data!O439),"",DaqBook_RAW_Data!O439)</f>
        <v/>
      </c>
    </row>
    <row r="450" spans="1:16" x14ac:dyDescent="0.2">
      <c r="A450" s="58" t="e">
        <f t="shared" si="6"/>
        <v>#VALUE!</v>
      </c>
      <c r="B450" s="144" t="str">
        <f>IF(ISBLANK(DaqBook_RAW_Data!A440),"",TIMEVALUE(DaqBook_RAW_Data!A440))</f>
        <v/>
      </c>
      <c r="C450" s="167" t="str">
        <f>IF(ISBLANK(DaqBook_RAW_Data!B440),"",DaqBook_RAW_Data!B440)</f>
        <v/>
      </c>
      <c r="D450" s="167" t="str">
        <f>IF(ISBLANK(DaqBook_RAW_Data!C440),"",DaqBook_RAW_Data!C440)</f>
        <v/>
      </c>
      <c r="E450" s="167" t="str">
        <f>IF(ISBLANK(DaqBook_RAW_Data!D440),"",DaqBook_RAW_Data!D440)</f>
        <v/>
      </c>
      <c r="F450" s="167" t="str">
        <f>IF(ISBLANK(DaqBook_RAW_Data!E440),"",DaqBook_RAW_Data!E440)</f>
        <v/>
      </c>
      <c r="G450" s="167" t="str">
        <f>IF(ISBLANK(DaqBook_RAW_Data!F440),"",DaqBook_RAW_Data!F440)</f>
        <v/>
      </c>
      <c r="H450" s="167" t="str">
        <f>IF(ISBLANK(DaqBook_RAW_Data!G440),"",DaqBook_RAW_Data!G440)</f>
        <v/>
      </c>
      <c r="I450" s="167" t="str">
        <f>IF(ISBLANK(DaqBook_RAW_Data!H440),"",DaqBook_RAW_Data!H440)</f>
        <v/>
      </c>
      <c r="J450" s="167" t="str">
        <f>IF(ISBLANK(DaqBook_RAW_Data!I440),"",DaqBook_RAW_Data!I440)</f>
        <v/>
      </c>
      <c r="K450" s="167" t="str">
        <f>IF(ISBLANK(DaqBook_RAW_Data!J440),"",DaqBook_RAW_Data!J440)</f>
        <v/>
      </c>
      <c r="L450" s="167" t="str">
        <f>IF(ISBLANK(DaqBook_RAW_Data!K440),"",DaqBook_RAW_Data!K440)</f>
        <v/>
      </c>
      <c r="M450" s="167" t="str">
        <f>IF(ISBLANK(DaqBook_RAW_Data!L440),"",DaqBook_RAW_Data!L440)</f>
        <v/>
      </c>
      <c r="N450" s="167" t="str">
        <f>IF(ISBLANK(DaqBook_RAW_Data!M440),"",DaqBook_RAW_Data!M440)</f>
        <v/>
      </c>
      <c r="O450" s="167" t="str">
        <f>IF(ISBLANK(DaqBook_RAW_Data!N440),"",DaqBook_RAW_Data!N440)</f>
        <v/>
      </c>
      <c r="P450" s="167" t="str">
        <f>IF(ISBLANK(DaqBook_RAW_Data!O440),"",DaqBook_RAW_Data!O440)</f>
        <v/>
      </c>
    </row>
    <row r="451" spans="1:16" x14ac:dyDescent="0.2">
      <c r="A451" s="58" t="e">
        <f t="shared" si="6"/>
        <v>#VALUE!</v>
      </c>
      <c r="B451" s="144" t="str">
        <f>IF(ISBLANK(DaqBook_RAW_Data!A441),"",TIMEVALUE(DaqBook_RAW_Data!A441))</f>
        <v/>
      </c>
      <c r="C451" s="167" t="str">
        <f>IF(ISBLANK(DaqBook_RAW_Data!B441),"",DaqBook_RAW_Data!B441)</f>
        <v/>
      </c>
      <c r="D451" s="167" t="str">
        <f>IF(ISBLANK(DaqBook_RAW_Data!C441),"",DaqBook_RAW_Data!C441)</f>
        <v/>
      </c>
      <c r="E451" s="167" t="str">
        <f>IF(ISBLANK(DaqBook_RAW_Data!D441),"",DaqBook_RAW_Data!D441)</f>
        <v/>
      </c>
      <c r="F451" s="167" t="str">
        <f>IF(ISBLANK(DaqBook_RAW_Data!E441),"",DaqBook_RAW_Data!E441)</f>
        <v/>
      </c>
      <c r="G451" s="167" t="str">
        <f>IF(ISBLANK(DaqBook_RAW_Data!F441),"",DaqBook_RAW_Data!F441)</f>
        <v/>
      </c>
      <c r="H451" s="167" t="str">
        <f>IF(ISBLANK(DaqBook_RAW_Data!G441),"",DaqBook_RAW_Data!G441)</f>
        <v/>
      </c>
      <c r="I451" s="167" t="str">
        <f>IF(ISBLANK(DaqBook_RAW_Data!H441),"",DaqBook_RAW_Data!H441)</f>
        <v/>
      </c>
      <c r="J451" s="167" t="str">
        <f>IF(ISBLANK(DaqBook_RAW_Data!I441),"",DaqBook_RAW_Data!I441)</f>
        <v/>
      </c>
      <c r="K451" s="167" t="str">
        <f>IF(ISBLANK(DaqBook_RAW_Data!J441),"",DaqBook_RAW_Data!J441)</f>
        <v/>
      </c>
      <c r="L451" s="167" t="str">
        <f>IF(ISBLANK(DaqBook_RAW_Data!K441),"",DaqBook_RAW_Data!K441)</f>
        <v/>
      </c>
      <c r="M451" s="167" t="str">
        <f>IF(ISBLANK(DaqBook_RAW_Data!L441),"",DaqBook_RAW_Data!L441)</f>
        <v/>
      </c>
      <c r="N451" s="167" t="str">
        <f>IF(ISBLANK(DaqBook_RAW_Data!M441),"",DaqBook_RAW_Data!M441)</f>
        <v/>
      </c>
      <c r="O451" s="167" t="str">
        <f>IF(ISBLANK(DaqBook_RAW_Data!N441),"",DaqBook_RAW_Data!N441)</f>
        <v/>
      </c>
      <c r="P451" s="167" t="str">
        <f>IF(ISBLANK(DaqBook_RAW_Data!O441),"",DaqBook_RAW_Data!O441)</f>
        <v/>
      </c>
    </row>
    <row r="452" spans="1:16" x14ac:dyDescent="0.2">
      <c r="A452" s="58" t="e">
        <f t="shared" si="6"/>
        <v>#VALUE!</v>
      </c>
      <c r="B452" s="144" t="str">
        <f>IF(ISBLANK(DaqBook_RAW_Data!A442),"",TIMEVALUE(DaqBook_RAW_Data!A442))</f>
        <v/>
      </c>
      <c r="C452" s="167" t="str">
        <f>IF(ISBLANK(DaqBook_RAW_Data!B442),"",DaqBook_RAW_Data!B442)</f>
        <v/>
      </c>
      <c r="D452" s="167" t="str">
        <f>IF(ISBLANK(DaqBook_RAW_Data!C442),"",DaqBook_RAW_Data!C442)</f>
        <v/>
      </c>
      <c r="E452" s="167" t="str">
        <f>IF(ISBLANK(DaqBook_RAW_Data!D442),"",DaqBook_RAW_Data!D442)</f>
        <v/>
      </c>
      <c r="F452" s="167" t="str">
        <f>IF(ISBLANK(DaqBook_RAW_Data!E442),"",DaqBook_RAW_Data!E442)</f>
        <v/>
      </c>
      <c r="G452" s="167" t="str">
        <f>IF(ISBLANK(DaqBook_RAW_Data!F442),"",DaqBook_RAW_Data!F442)</f>
        <v/>
      </c>
      <c r="H452" s="167" t="str">
        <f>IF(ISBLANK(DaqBook_RAW_Data!G442),"",DaqBook_RAW_Data!G442)</f>
        <v/>
      </c>
      <c r="I452" s="167" t="str">
        <f>IF(ISBLANK(DaqBook_RAW_Data!H442),"",DaqBook_RAW_Data!H442)</f>
        <v/>
      </c>
      <c r="J452" s="167" t="str">
        <f>IF(ISBLANK(DaqBook_RAW_Data!I442),"",DaqBook_RAW_Data!I442)</f>
        <v/>
      </c>
      <c r="K452" s="167" t="str">
        <f>IF(ISBLANK(DaqBook_RAW_Data!J442),"",DaqBook_RAW_Data!J442)</f>
        <v/>
      </c>
      <c r="L452" s="167" t="str">
        <f>IF(ISBLANK(DaqBook_RAW_Data!K442),"",DaqBook_RAW_Data!K442)</f>
        <v/>
      </c>
      <c r="M452" s="167" t="str">
        <f>IF(ISBLANK(DaqBook_RAW_Data!L442),"",DaqBook_RAW_Data!L442)</f>
        <v/>
      </c>
      <c r="N452" s="167" t="str">
        <f>IF(ISBLANK(DaqBook_RAW_Data!M442),"",DaqBook_RAW_Data!M442)</f>
        <v/>
      </c>
      <c r="O452" s="167" t="str">
        <f>IF(ISBLANK(DaqBook_RAW_Data!N442),"",DaqBook_RAW_Data!N442)</f>
        <v/>
      </c>
      <c r="P452" s="167" t="str">
        <f>IF(ISBLANK(DaqBook_RAW_Data!O442),"",DaqBook_RAW_Data!O442)</f>
        <v/>
      </c>
    </row>
    <row r="453" spans="1:16" x14ac:dyDescent="0.2">
      <c r="A453" s="58" t="e">
        <f t="shared" si="6"/>
        <v>#VALUE!</v>
      </c>
      <c r="B453" s="144" t="str">
        <f>IF(ISBLANK(DaqBook_RAW_Data!A443),"",TIMEVALUE(DaqBook_RAW_Data!A443))</f>
        <v/>
      </c>
      <c r="C453" s="167" t="str">
        <f>IF(ISBLANK(DaqBook_RAW_Data!B443),"",DaqBook_RAW_Data!B443)</f>
        <v/>
      </c>
      <c r="D453" s="167" t="str">
        <f>IF(ISBLANK(DaqBook_RAW_Data!C443),"",DaqBook_RAW_Data!C443)</f>
        <v/>
      </c>
      <c r="E453" s="167" t="str">
        <f>IF(ISBLANK(DaqBook_RAW_Data!D443),"",DaqBook_RAW_Data!D443)</f>
        <v/>
      </c>
      <c r="F453" s="167" t="str">
        <f>IF(ISBLANK(DaqBook_RAW_Data!E443),"",DaqBook_RAW_Data!E443)</f>
        <v/>
      </c>
      <c r="G453" s="167" t="str">
        <f>IF(ISBLANK(DaqBook_RAW_Data!F443),"",DaqBook_RAW_Data!F443)</f>
        <v/>
      </c>
      <c r="H453" s="167" t="str">
        <f>IF(ISBLANK(DaqBook_RAW_Data!G443),"",DaqBook_RAW_Data!G443)</f>
        <v/>
      </c>
      <c r="I453" s="167" t="str">
        <f>IF(ISBLANK(DaqBook_RAW_Data!H443),"",DaqBook_RAW_Data!H443)</f>
        <v/>
      </c>
      <c r="J453" s="167" t="str">
        <f>IF(ISBLANK(DaqBook_RAW_Data!I443),"",DaqBook_RAW_Data!I443)</f>
        <v/>
      </c>
      <c r="K453" s="167" t="str">
        <f>IF(ISBLANK(DaqBook_RAW_Data!J443),"",DaqBook_RAW_Data!J443)</f>
        <v/>
      </c>
      <c r="L453" s="167" t="str">
        <f>IF(ISBLANK(DaqBook_RAW_Data!K443),"",DaqBook_RAW_Data!K443)</f>
        <v/>
      </c>
      <c r="M453" s="167" t="str">
        <f>IF(ISBLANK(DaqBook_RAW_Data!L443),"",DaqBook_RAW_Data!L443)</f>
        <v/>
      </c>
      <c r="N453" s="167" t="str">
        <f>IF(ISBLANK(DaqBook_RAW_Data!M443),"",DaqBook_RAW_Data!M443)</f>
        <v/>
      </c>
      <c r="O453" s="167" t="str">
        <f>IF(ISBLANK(DaqBook_RAW_Data!N443),"",DaqBook_RAW_Data!N443)</f>
        <v/>
      </c>
      <c r="P453" s="167" t="str">
        <f>IF(ISBLANK(DaqBook_RAW_Data!O443),"",DaqBook_RAW_Data!O443)</f>
        <v/>
      </c>
    </row>
    <row r="454" spans="1:16" x14ac:dyDescent="0.2">
      <c r="A454" s="58" t="e">
        <f t="shared" si="6"/>
        <v>#VALUE!</v>
      </c>
      <c r="B454" s="144" t="str">
        <f>IF(ISBLANK(DaqBook_RAW_Data!A444),"",TIMEVALUE(DaqBook_RAW_Data!A444))</f>
        <v/>
      </c>
      <c r="C454" s="167" t="str">
        <f>IF(ISBLANK(DaqBook_RAW_Data!B444),"",DaqBook_RAW_Data!B444)</f>
        <v/>
      </c>
      <c r="D454" s="167" t="str">
        <f>IF(ISBLANK(DaqBook_RAW_Data!C444),"",DaqBook_RAW_Data!C444)</f>
        <v/>
      </c>
      <c r="E454" s="167" t="str">
        <f>IF(ISBLANK(DaqBook_RAW_Data!D444),"",DaqBook_RAW_Data!D444)</f>
        <v/>
      </c>
      <c r="F454" s="167" t="str">
        <f>IF(ISBLANK(DaqBook_RAW_Data!E444),"",DaqBook_RAW_Data!E444)</f>
        <v/>
      </c>
      <c r="G454" s="167" t="str">
        <f>IF(ISBLANK(DaqBook_RAW_Data!F444),"",DaqBook_RAW_Data!F444)</f>
        <v/>
      </c>
      <c r="H454" s="167" t="str">
        <f>IF(ISBLANK(DaqBook_RAW_Data!G444),"",DaqBook_RAW_Data!G444)</f>
        <v/>
      </c>
      <c r="I454" s="167" t="str">
        <f>IF(ISBLANK(DaqBook_RAW_Data!H444),"",DaqBook_RAW_Data!H444)</f>
        <v/>
      </c>
      <c r="J454" s="167" t="str">
        <f>IF(ISBLANK(DaqBook_RAW_Data!I444),"",DaqBook_RAW_Data!I444)</f>
        <v/>
      </c>
      <c r="K454" s="167" t="str">
        <f>IF(ISBLANK(DaqBook_RAW_Data!J444),"",DaqBook_RAW_Data!J444)</f>
        <v/>
      </c>
      <c r="L454" s="167" t="str">
        <f>IF(ISBLANK(DaqBook_RAW_Data!K444),"",DaqBook_RAW_Data!K444)</f>
        <v/>
      </c>
      <c r="M454" s="167" t="str">
        <f>IF(ISBLANK(DaqBook_RAW_Data!L444),"",DaqBook_RAW_Data!L444)</f>
        <v/>
      </c>
      <c r="N454" s="167" t="str">
        <f>IF(ISBLANK(DaqBook_RAW_Data!M444),"",DaqBook_RAW_Data!M444)</f>
        <v/>
      </c>
      <c r="O454" s="167" t="str">
        <f>IF(ISBLANK(DaqBook_RAW_Data!N444),"",DaqBook_RAW_Data!N444)</f>
        <v/>
      </c>
      <c r="P454" s="167" t="str">
        <f>IF(ISBLANK(DaqBook_RAW_Data!O444),"",DaqBook_RAW_Data!O444)</f>
        <v/>
      </c>
    </row>
    <row r="455" spans="1:16" x14ac:dyDescent="0.2">
      <c r="A455" s="58" t="e">
        <f t="shared" si="6"/>
        <v>#VALUE!</v>
      </c>
      <c r="B455" s="144" t="str">
        <f>IF(ISBLANK(DaqBook_RAW_Data!A445),"",TIMEVALUE(DaqBook_RAW_Data!A445))</f>
        <v/>
      </c>
      <c r="C455" s="167" t="str">
        <f>IF(ISBLANK(DaqBook_RAW_Data!B445),"",DaqBook_RAW_Data!B445)</f>
        <v/>
      </c>
      <c r="D455" s="167" t="str">
        <f>IF(ISBLANK(DaqBook_RAW_Data!C445),"",DaqBook_RAW_Data!C445)</f>
        <v/>
      </c>
      <c r="E455" s="167" t="str">
        <f>IF(ISBLANK(DaqBook_RAW_Data!D445),"",DaqBook_RAW_Data!D445)</f>
        <v/>
      </c>
      <c r="F455" s="167" t="str">
        <f>IF(ISBLANK(DaqBook_RAW_Data!E445),"",DaqBook_RAW_Data!E445)</f>
        <v/>
      </c>
      <c r="G455" s="167" t="str">
        <f>IF(ISBLANK(DaqBook_RAW_Data!F445),"",DaqBook_RAW_Data!F445)</f>
        <v/>
      </c>
      <c r="H455" s="167" t="str">
        <f>IF(ISBLANK(DaqBook_RAW_Data!G445),"",DaqBook_RAW_Data!G445)</f>
        <v/>
      </c>
      <c r="I455" s="167" t="str">
        <f>IF(ISBLANK(DaqBook_RAW_Data!H445),"",DaqBook_RAW_Data!H445)</f>
        <v/>
      </c>
      <c r="J455" s="167" t="str">
        <f>IF(ISBLANK(DaqBook_RAW_Data!I445),"",DaqBook_RAW_Data!I445)</f>
        <v/>
      </c>
      <c r="K455" s="167" t="str">
        <f>IF(ISBLANK(DaqBook_RAW_Data!J445),"",DaqBook_RAW_Data!J445)</f>
        <v/>
      </c>
      <c r="L455" s="167" t="str">
        <f>IF(ISBLANK(DaqBook_RAW_Data!K445),"",DaqBook_RAW_Data!K445)</f>
        <v/>
      </c>
      <c r="M455" s="167" t="str">
        <f>IF(ISBLANK(DaqBook_RAW_Data!L445),"",DaqBook_RAW_Data!L445)</f>
        <v/>
      </c>
      <c r="N455" s="167" t="str">
        <f>IF(ISBLANK(DaqBook_RAW_Data!M445),"",DaqBook_RAW_Data!M445)</f>
        <v/>
      </c>
      <c r="O455" s="167" t="str">
        <f>IF(ISBLANK(DaqBook_RAW_Data!N445),"",DaqBook_RAW_Data!N445)</f>
        <v/>
      </c>
      <c r="P455" s="167" t="str">
        <f>IF(ISBLANK(DaqBook_RAW_Data!O445),"",DaqBook_RAW_Data!O445)</f>
        <v/>
      </c>
    </row>
    <row r="456" spans="1:16" x14ac:dyDescent="0.2">
      <c r="A456" s="58" t="e">
        <f t="shared" si="6"/>
        <v>#VALUE!</v>
      </c>
      <c r="B456" s="144" t="str">
        <f>IF(ISBLANK(DaqBook_RAW_Data!A446),"",TIMEVALUE(DaqBook_RAW_Data!A446))</f>
        <v/>
      </c>
      <c r="C456" s="167" t="str">
        <f>IF(ISBLANK(DaqBook_RAW_Data!B446),"",DaqBook_RAW_Data!B446)</f>
        <v/>
      </c>
      <c r="D456" s="167" t="str">
        <f>IF(ISBLANK(DaqBook_RAW_Data!C446),"",DaqBook_RAW_Data!C446)</f>
        <v/>
      </c>
      <c r="E456" s="167" t="str">
        <f>IF(ISBLANK(DaqBook_RAW_Data!D446),"",DaqBook_RAW_Data!D446)</f>
        <v/>
      </c>
      <c r="F456" s="167" t="str">
        <f>IF(ISBLANK(DaqBook_RAW_Data!E446),"",DaqBook_RAW_Data!E446)</f>
        <v/>
      </c>
      <c r="G456" s="167" t="str">
        <f>IF(ISBLANK(DaqBook_RAW_Data!F446),"",DaqBook_RAW_Data!F446)</f>
        <v/>
      </c>
      <c r="H456" s="167" t="str">
        <f>IF(ISBLANK(DaqBook_RAW_Data!G446),"",DaqBook_RAW_Data!G446)</f>
        <v/>
      </c>
      <c r="I456" s="167" t="str">
        <f>IF(ISBLANK(DaqBook_RAW_Data!H446),"",DaqBook_RAW_Data!H446)</f>
        <v/>
      </c>
      <c r="J456" s="167" t="str">
        <f>IF(ISBLANK(DaqBook_RAW_Data!I446),"",DaqBook_RAW_Data!I446)</f>
        <v/>
      </c>
      <c r="K456" s="167" t="str">
        <f>IF(ISBLANK(DaqBook_RAW_Data!J446),"",DaqBook_RAW_Data!J446)</f>
        <v/>
      </c>
      <c r="L456" s="167" t="str">
        <f>IF(ISBLANK(DaqBook_RAW_Data!K446),"",DaqBook_RAW_Data!K446)</f>
        <v/>
      </c>
      <c r="M456" s="167" t="str">
        <f>IF(ISBLANK(DaqBook_RAW_Data!L446),"",DaqBook_RAW_Data!L446)</f>
        <v/>
      </c>
      <c r="N456" s="167" t="str">
        <f>IF(ISBLANK(DaqBook_RAW_Data!M446),"",DaqBook_RAW_Data!M446)</f>
        <v/>
      </c>
      <c r="O456" s="167" t="str">
        <f>IF(ISBLANK(DaqBook_RAW_Data!N446),"",DaqBook_RAW_Data!N446)</f>
        <v/>
      </c>
      <c r="P456" s="167" t="str">
        <f>IF(ISBLANK(DaqBook_RAW_Data!O446),"",DaqBook_RAW_Data!O446)</f>
        <v/>
      </c>
    </row>
    <row r="457" spans="1:16" x14ac:dyDescent="0.2">
      <c r="A457" s="58" t="e">
        <f t="shared" si="6"/>
        <v>#VALUE!</v>
      </c>
      <c r="B457" s="144" t="str">
        <f>IF(ISBLANK(DaqBook_RAW_Data!A447),"",TIMEVALUE(DaqBook_RAW_Data!A447))</f>
        <v/>
      </c>
      <c r="C457" s="167" t="str">
        <f>IF(ISBLANK(DaqBook_RAW_Data!B447),"",DaqBook_RAW_Data!B447)</f>
        <v/>
      </c>
      <c r="D457" s="167" t="str">
        <f>IF(ISBLANK(DaqBook_RAW_Data!C447),"",DaqBook_RAW_Data!C447)</f>
        <v/>
      </c>
      <c r="E457" s="167" t="str">
        <f>IF(ISBLANK(DaqBook_RAW_Data!D447),"",DaqBook_RAW_Data!D447)</f>
        <v/>
      </c>
      <c r="F457" s="167" t="str">
        <f>IF(ISBLANK(DaqBook_RAW_Data!E447),"",DaqBook_RAW_Data!E447)</f>
        <v/>
      </c>
      <c r="G457" s="167" t="str">
        <f>IF(ISBLANK(DaqBook_RAW_Data!F447),"",DaqBook_RAW_Data!F447)</f>
        <v/>
      </c>
      <c r="H457" s="167" t="str">
        <f>IF(ISBLANK(DaqBook_RAW_Data!G447),"",DaqBook_RAW_Data!G447)</f>
        <v/>
      </c>
      <c r="I457" s="167" t="str">
        <f>IF(ISBLANK(DaqBook_RAW_Data!H447),"",DaqBook_RAW_Data!H447)</f>
        <v/>
      </c>
      <c r="J457" s="167" t="str">
        <f>IF(ISBLANK(DaqBook_RAW_Data!I447),"",DaqBook_RAW_Data!I447)</f>
        <v/>
      </c>
      <c r="K457" s="167" t="str">
        <f>IF(ISBLANK(DaqBook_RAW_Data!J447),"",DaqBook_RAW_Data!J447)</f>
        <v/>
      </c>
      <c r="L457" s="167" t="str">
        <f>IF(ISBLANK(DaqBook_RAW_Data!K447),"",DaqBook_RAW_Data!K447)</f>
        <v/>
      </c>
      <c r="M457" s="167" t="str">
        <f>IF(ISBLANK(DaqBook_RAW_Data!L447),"",DaqBook_RAW_Data!L447)</f>
        <v/>
      </c>
      <c r="N457" s="167" t="str">
        <f>IF(ISBLANK(DaqBook_RAW_Data!M447),"",DaqBook_RAW_Data!M447)</f>
        <v/>
      </c>
      <c r="O457" s="167" t="str">
        <f>IF(ISBLANK(DaqBook_RAW_Data!N447),"",DaqBook_RAW_Data!N447)</f>
        <v/>
      </c>
      <c r="P457" s="167" t="str">
        <f>IF(ISBLANK(DaqBook_RAW_Data!O447),"",DaqBook_RAW_Data!O447)</f>
        <v/>
      </c>
    </row>
    <row r="458" spans="1:16" x14ac:dyDescent="0.2">
      <c r="A458" s="58" t="e">
        <f t="shared" si="6"/>
        <v>#VALUE!</v>
      </c>
      <c r="B458" s="144" t="str">
        <f>IF(ISBLANK(DaqBook_RAW_Data!A448),"",TIMEVALUE(DaqBook_RAW_Data!A448))</f>
        <v/>
      </c>
      <c r="C458" s="167" t="str">
        <f>IF(ISBLANK(DaqBook_RAW_Data!B448),"",DaqBook_RAW_Data!B448)</f>
        <v/>
      </c>
      <c r="D458" s="167" t="str">
        <f>IF(ISBLANK(DaqBook_RAW_Data!C448),"",DaqBook_RAW_Data!C448)</f>
        <v/>
      </c>
      <c r="E458" s="167" t="str">
        <f>IF(ISBLANK(DaqBook_RAW_Data!D448),"",DaqBook_RAW_Data!D448)</f>
        <v/>
      </c>
      <c r="F458" s="167" t="str">
        <f>IF(ISBLANK(DaqBook_RAW_Data!E448),"",DaqBook_RAW_Data!E448)</f>
        <v/>
      </c>
      <c r="G458" s="167" t="str">
        <f>IF(ISBLANK(DaqBook_RAW_Data!F448),"",DaqBook_RAW_Data!F448)</f>
        <v/>
      </c>
      <c r="H458" s="167" t="str">
        <f>IF(ISBLANK(DaqBook_RAW_Data!G448),"",DaqBook_RAW_Data!G448)</f>
        <v/>
      </c>
      <c r="I458" s="167" t="str">
        <f>IF(ISBLANK(DaqBook_RAW_Data!H448),"",DaqBook_RAW_Data!H448)</f>
        <v/>
      </c>
      <c r="J458" s="167" t="str">
        <f>IF(ISBLANK(DaqBook_RAW_Data!I448),"",DaqBook_RAW_Data!I448)</f>
        <v/>
      </c>
      <c r="K458" s="167" t="str">
        <f>IF(ISBLANK(DaqBook_RAW_Data!J448),"",DaqBook_RAW_Data!J448)</f>
        <v/>
      </c>
      <c r="L458" s="167" t="str">
        <f>IF(ISBLANK(DaqBook_RAW_Data!K448),"",DaqBook_RAW_Data!K448)</f>
        <v/>
      </c>
      <c r="M458" s="167" t="str">
        <f>IF(ISBLANK(DaqBook_RAW_Data!L448),"",DaqBook_RAW_Data!L448)</f>
        <v/>
      </c>
      <c r="N458" s="167" t="str">
        <f>IF(ISBLANK(DaqBook_RAW_Data!M448),"",DaqBook_RAW_Data!M448)</f>
        <v/>
      </c>
      <c r="O458" s="167" t="str">
        <f>IF(ISBLANK(DaqBook_RAW_Data!N448),"",DaqBook_RAW_Data!N448)</f>
        <v/>
      </c>
      <c r="P458" s="167" t="str">
        <f>IF(ISBLANK(DaqBook_RAW_Data!O448),"",DaqBook_RAW_Data!O448)</f>
        <v/>
      </c>
    </row>
    <row r="459" spans="1:16" x14ac:dyDescent="0.2">
      <c r="A459" s="58" t="e">
        <f t="shared" si="6"/>
        <v>#VALUE!</v>
      </c>
      <c r="B459" s="144" t="str">
        <f>IF(ISBLANK(DaqBook_RAW_Data!A449),"",TIMEVALUE(DaqBook_RAW_Data!A449))</f>
        <v/>
      </c>
      <c r="C459" s="167" t="str">
        <f>IF(ISBLANK(DaqBook_RAW_Data!B449),"",DaqBook_RAW_Data!B449)</f>
        <v/>
      </c>
      <c r="D459" s="167" t="str">
        <f>IF(ISBLANK(DaqBook_RAW_Data!C449),"",DaqBook_RAW_Data!C449)</f>
        <v/>
      </c>
      <c r="E459" s="167" t="str">
        <f>IF(ISBLANK(DaqBook_RAW_Data!D449),"",DaqBook_RAW_Data!D449)</f>
        <v/>
      </c>
      <c r="F459" s="167" t="str">
        <f>IF(ISBLANK(DaqBook_RAW_Data!E449),"",DaqBook_RAW_Data!E449)</f>
        <v/>
      </c>
      <c r="G459" s="167" t="str">
        <f>IF(ISBLANK(DaqBook_RAW_Data!F449),"",DaqBook_RAW_Data!F449)</f>
        <v/>
      </c>
      <c r="H459" s="167" t="str">
        <f>IF(ISBLANK(DaqBook_RAW_Data!G449),"",DaqBook_RAW_Data!G449)</f>
        <v/>
      </c>
      <c r="I459" s="167" t="str">
        <f>IF(ISBLANK(DaqBook_RAW_Data!H449),"",DaqBook_RAW_Data!H449)</f>
        <v/>
      </c>
      <c r="J459" s="167" t="str">
        <f>IF(ISBLANK(DaqBook_RAW_Data!I449),"",DaqBook_RAW_Data!I449)</f>
        <v/>
      </c>
      <c r="K459" s="167" t="str">
        <f>IF(ISBLANK(DaqBook_RAW_Data!J449),"",DaqBook_RAW_Data!J449)</f>
        <v/>
      </c>
      <c r="L459" s="167" t="str">
        <f>IF(ISBLANK(DaqBook_RAW_Data!K449),"",DaqBook_RAW_Data!K449)</f>
        <v/>
      </c>
      <c r="M459" s="167" t="str">
        <f>IF(ISBLANK(DaqBook_RAW_Data!L449),"",DaqBook_RAW_Data!L449)</f>
        <v/>
      </c>
      <c r="N459" s="167" t="str">
        <f>IF(ISBLANK(DaqBook_RAW_Data!M449),"",DaqBook_RAW_Data!M449)</f>
        <v/>
      </c>
      <c r="O459" s="167" t="str">
        <f>IF(ISBLANK(DaqBook_RAW_Data!N449),"",DaqBook_RAW_Data!N449)</f>
        <v/>
      </c>
      <c r="P459" s="167" t="str">
        <f>IF(ISBLANK(DaqBook_RAW_Data!O449),"",DaqBook_RAW_Data!O449)</f>
        <v/>
      </c>
    </row>
    <row r="460" spans="1:16" x14ac:dyDescent="0.2">
      <c r="A460" s="58" t="e">
        <f t="shared" si="6"/>
        <v>#VALUE!</v>
      </c>
      <c r="B460" s="144" t="str">
        <f>IF(ISBLANK(DaqBook_RAW_Data!A450),"",TIMEVALUE(DaqBook_RAW_Data!A450))</f>
        <v/>
      </c>
      <c r="C460" s="167" t="str">
        <f>IF(ISBLANK(DaqBook_RAW_Data!B450),"",DaqBook_RAW_Data!B450)</f>
        <v/>
      </c>
      <c r="D460" s="167" t="str">
        <f>IF(ISBLANK(DaqBook_RAW_Data!C450),"",DaqBook_RAW_Data!C450)</f>
        <v/>
      </c>
      <c r="E460" s="167" t="str">
        <f>IF(ISBLANK(DaqBook_RAW_Data!D450),"",DaqBook_RAW_Data!D450)</f>
        <v/>
      </c>
      <c r="F460" s="167" t="str">
        <f>IF(ISBLANK(DaqBook_RAW_Data!E450),"",DaqBook_RAW_Data!E450)</f>
        <v/>
      </c>
      <c r="G460" s="167" t="str">
        <f>IF(ISBLANK(DaqBook_RAW_Data!F450),"",DaqBook_RAW_Data!F450)</f>
        <v/>
      </c>
      <c r="H460" s="167" t="str">
        <f>IF(ISBLANK(DaqBook_RAW_Data!G450),"",DaqBook_RAW_Data!G450)</f>
        <v/>
      </c>
      <c r="I460" s="167" t="str">
        <f>IF(ISBLANK(DaqBook_RAW_Data!H450),"",DaqBook_RAW_Data!H450)</f>
        <v/>
      </c>
      <c r="J460" s="167" t="str">
        <f>IF(ISBLANK(DaqBook_RAW_Data!I450),"",DaqBook_RAW_Data!I450)</f>
        <v/>
      </c>
      <c r="K460" s="167" t="str">
        <f>IF(ISBLANK(DaqBook_RAW_Data!J450),"",DaqBook_RAW_Data!J450)</f>
        <v/>
      </c>
      <c r="L460" s="167" t="str">
        <f>IF(ISBLANK(DaqBook_RAW_Data!K450),"",DaqBook_RAW_Data!K450)</f>
        <v/>
      </c>
      <c r="M460" s="167" t="str">
        <f>IF(ISBLANK(DaqBook_RAW_Data!L450),"",DaqBook_RAW_Data!L450)</f>
        <v/>
      </c>
      <c r="N460" s="167" t="str">
        <f>IF(ISBLANK(DaqBook_RAW_Data!M450),"",DaqBook_RAW_Data!M450)</f>
        <v/>
      </c>
      <c r="O460" s="167" t="str">
        <f>IF(ISBLANK(DaqBook_RAW_Data!N450),"",DaqBook_RAW_Data!N450)</f>
        <v/>
      </c>
      <c r="P460" s="167" t="str">
        <f>IF(ISBLANK(DaqBook_RAW_Data!O450),"",DaqBook_RAW_Data!O450)</f>
        <v/>
      </c>
    </row>
    <row r="461" spans="1:16" x14ac:dyDescent="0.2">
      <c r="A461" s="58" t="e">
        <f t="shared" si="6"/>
        <v>#VALUE!</v>
      </c>
      <c r="B461" s="144" t="str">
        <f>IF(ISBLANK(DaqBook_RAW_Data!A451),"",TIMEVALUE(DaqBook_RAW_Data!A451))</f>
        <v/>
      </c>
      <c r="C461" s="167" t="str">
        <f>IF(ISBLANK(DaqBook_RAW_Data!B451),"",DaqBook_RAW_Data!B451)</f>
        <v/>
      </c>
      <c r="D461" s="167" t="str">
        <f>IF(ISBLANK(DaqBook_RAW_Data!C451),"",DaqBook_RAW_Data!C451)</f>
        <v/>
      </c>
      <c r="E461" s="167" t="str">
        <f>IF(ISBLANK(DaqBook_RAW_Data!D451),"",DaqBook_RAW_Data!D451)</f>
        <v/>
      </c>
      <c r="F461" s="167" t="str">
        <f>IF(ISBLANK(DaqBook_RAW_Data!E451),"",DaqBook_RAW_Data!E451)</f>
        <v/>
      </c>
      <c r="G461" s="167" t="str">
        <f>IF(ISBLANK(DaqBook_RAW_Data!F451),"",DaqBook_RAW_Data!F451)</f>
        <v/>
      </c>
      <c r="H461" s="167" t="str">
        <f>IF(ISBLANK(DaqBook_RAW_Data!G451),"",DaqBook_RAW_Data!G451)</f>
        <v/>
      </c>
      <c r="I461" s="167" t="str">
        <f>IF(ISBLANK(DaqBook_RAW_Data!H451),"",DaqBook_RAW_Data!H451)</f>
        <v/>
      </c>
      <c r="J461" s="167" t="str">
        <f>IF(ISBLANK(DaqBook_RAW_Data!I451),"",DaqBook_RAW_Data!I451)</f>
        <v/>
      </c>
      <c r="K461" s="167" t="str">
        <f>IF(ISBLANK(DaqBook_RAW_Data!J451),"",DaqBook_RAW_Data!J451)</f>
        <v/>
      </c>
      <c r="L461" s="167" t="str">
        <f>IF(ISBLANK(DaqBook_RAW_Data!K451),"",DaqBook_RAW_Data!K451)</f>
        <v/>
      </c>
      <c r="M461" s="167" t="str">
        <f>IF(ISBLANK(DaqBook_RAW_Data!L451),"",DaqBook_RAW_Data!L451)</f>
        <v/>
      </c>
      <c r="N461" s="167" t="str">
        <f>IF(ISBLANK(DaqBook_RAW_Data!M451),"",DaqBook_RAW_Data!M451)</f>
        <v/>
      </c>
      <c r="O461" s="167" t="str">
        <f>IF(ISBLANK(DaqBook_RAW_Data!N451),"",DaqBook_RAW_Data!N451)</f>
        <v/>
      </c>
      <c r="P461" s="167" t="str">
        <f>IF(ISBLANK(DaqBook_RAW_Data!O451),"",DaqBook_RAW_Data!O451)</f>
        <v/>
      </c>
    </row>
    <row r="462" spans="1:16" x14ac:dyDescent="0.2">
      <c r="A462" s="58" t="e">
        <f t="shared" si="6"/>
        <v>#VALUE!</v>
      </c>
      <c r="B462" s="144" t="str">
        <f>IF(ISBLANK(DaqBook_RAW_Data!A452),"",TIMEVALUE(DaqBook_RAW_Data!A452))</f>
        <v/>
      </c>
      <c r="C462" s="167" t="str">
        <f>IF(ISBLANK(DaqBook_RAW_Data!B452),"",DaqBook_RAW_Data!B452)</f>
        <v/>
      </c>
      <c r="D462" s="167" t="str">
        <f>IF(ISBLANK(DaqBook_RAW_Data!C452),"",DaqBook_RAW_Data!C452)</f>
        <v/>
      </c>
      <c r="E462" s="167" t="str">
        <f>IF(ISBLANK(DaqBook_RAW_Data!D452),"",DaqBook_RAW_Data!D452)</f>
        <v/>
      </c>
      <c r="F462" s="167" t="str">
        <f>IF(ISBLANK(DaqBook_RAW_Data!E452),"",DaqBook_RAW_Data!E452)</f>
        <v/>
      </c>
      <c r="G462" s="167" t="str">
        <f>IF(ISBLANK(DaqBook_RAW_Data!F452),"",DaqBook_RAW_Data!F452)</f>
        <v/>
      </c>
      <c r="H462" s="167" t="str">
        <f>IF(ISBLANK(DaqBook_RAW_Data!G452),"",DaqBook_RAW_Data!G452)</f>
        <v/>
      </c>
      <c r="I462" s="167" t="str">
        <f>IF(ISBLANK(DaqBook_RAW_Data!H452),"",DaqBook_RAW_Data!H452)</f>
        <v/>
      </c>
      <c r="J462" s="167" t="str">
        <f>IF(ISBLANK(DaqBook_RAW_Data!I452),"",DaqBook_RAW_Data!I452)</f>
        <v/>
      </c>
      <c r="K462" s="167" t="str">
        <f>IF(ISBLANK(DaqBook_RAW_Data!J452),"",DaqBook_RAW_Data!J452)</f>
        <v/>
      </c>
      <c r="L462" s="167" t="str">
        <f>IF(ISBLANK(DaqBook_RAW_Data!K452),"",DaqBook_RAW_Data!K452)</f>
        <v/>
      </c>
      <c r="M462" s="167" t="str">
        <f>IF(ISBLANK(DaqBook_RAW_Data!L452),"",DaqBook_RAW_Data!L452)</f>
        <v/>
      </c>
      <c r="N462" s="167" t="str">
        <f>IF(ISBLANK(DaqBook_RAW_Data!M452),"",DaqBook_RAW_Data!M452)</f>
        <v/>
      </c>
      <c r="O462" s="167" t="str">
        <f>IF(ISBLANK(DaqBook_RAW_Data!N452),"",DaqBook_RAW_Data!N452)</f>
        <v/>
      </c>
      <c r="P462" s="167" t="str">
        <f>IF(ISBLANK(DaqBook_RAW_Data!O452),"",DaqBook_RAW_Data!O452)</f>
        <v/>
      </c>
    </row>
    <row r="463" spans="1:16" x14ac:dyDescent="0.2">
      <c r="A463" s="58" t="e">
        <f t="shared" ref="A463:A526" si="7">HOUR(B463)&amp;":"&amp;MINUTE(B463)</f>
        <v>#VALUE!</v>
      </c>
      <c r="B463" s="144" t="str">
        <f>IF(ISBLANK(DaqBook_RAW_Data!A453),"",TIMEVALUE(DaqBook_RAW_Data!A453))</f>
        <v/>
      </c>
      <c r="C463" s="167" t="str">
        <f>IF(ISBLANK(DaqBook_RAW_Data!B453),"",DaqBook_RAW_Data!B453)</f>
        <v/>
      </c>
      <c r="D463" s="167" t="str">
        <f>IF(ISBLANK(DaqBook_RAW_Data!C453),"",DaqBook_RAW_Data!C453)</f>
        <v/>
      </c>
      <c r="E463" s="167" t="str">
        <f>IF(ISBLANK(DaqBook_RAW_Data!D453),"",DaqBook_RAW_Data!D453)</f>
        <v/>
      </c>
      <c r="F463" s="167" t="str">
        <f>IF(ISBLANK(DaqBook_RAW_Data!E453),"",DaqBook_RAW_Data!E453)</f>
        <v/>
      </c>
      <c r="G463" s="167" t="str">
        <f>IF(ISBLANK(DaqBook_RAW_Data!F453),"",DaqBook_RAW_Data!F453)</f>
        <v/>
      </c>
      <c r="H463" s="167" t="str">
        <f>IF(ISBLANK(DaqBook_RAW_Data!G453),"",DaqBook_RAW_Data!G453)</f>
        <v/>
      </c>
      <c r="I463" s="167" t="str">
        <f>IF(ISBLANK(DaqBook_RAW_Data!H453),"",DaqBook_RAW_Data!H453)</f>
        <v/>
      </c>
      <c r="J463" s="167" t="str">
        <f>IF(ISBLANK(DaqBook_RAW_Data!I453),"",DaqBook_RAW_Data!I453)</f>
        <v/>
      </c>
      <c r="K463" s="167" t="str">
        <f>IF(ISBLANK(DaqBook_RAW_Data!J453),"",DaqBook_RAW_Data!J453)</f>
        <v/>
      </c>
      <c r="L463" s="167" t="str">
        <f>IF(ISBLANK(DaqBook_RAW_Data!K453),"",DaqBook_RAW_Data!K453)</f>
        <v/>
      </c>
      <c r="M463" s="167" t="str">
        <f>IF(ISBLANK(DaqBook_RAW_Data!L453),"",DaqBook_RAW_Data!L453)</f>
        <v/>
      </c>
      <c r="N463" s="167" t="str">
        <f>IF(ISBLANK(DaqBook_RAW_Data!M453),"",DaqBook_RAW_Data!M453)</f>
        <v/>
      </c>
      <c r="O463" s="167" t="str">
        <f>IF(ISBLANK(DaqBook_RAW_Data!N453),"",DaqBook_RAW_Data!N453)</f>
        <v/>
      </c>
      <c r="P463" s="167" t="str">
        <f>IF(ISBLANK(DaqBook_RAW_Data!O453),"",DaqBook_RAW_Data!O453)</f>
        <v/>
      </c>
    </row>
    <row r="464" spans="1:16" x14ac:dyDescent="0.2">
      <c r="A464" s="58" t="e">
        <f t="shared" si="7"/>
        <v>#VALUE!</v>
      </c>
      <c r="B464" s="144" t="str">
        <f>IF(ISBLANK(DaqBook_RAW_Data!A454),"",TIMEVALUE(DaqBook_RAW_Data!A454))</f>
        <v/>
      </c>
      <c r="C464" s="167" t="str">
        <f>IF(ISBLANK(DaqBook_RAW_Data!B454),"",DaqBook_RAW_Data!B454)</f>
        <v/>
      </c>
      <c r="D464" s="167" t="str">
        <f>IF(ISBLANK(DaqBook_RAW_Data!C454),"",DaqBook_RAW_Data!C454)</f>
        <v/>
      </c>
      <c r="E464" s="167" t="str">
        <f>IF(ISBLANK(DaqBook_RAW_Data!D454),"",DaqBook_RAW_Data!D454)</f>
        <v/>
      </c>
      <c r="F464" s="167" t="str">
        <f>IF(ISBLANK(DaqBook_RAW_Data!E454),"",DaqBook_RAW_Data!E454)</f>
        <v/>
      </c>
      <c r="G464" s="167" t="str">
        <f>IF(ISBLANK(DaqBook_RAW_Data!F454),"",DaqBook_RAW_Data!F454)</f>
        <v/>
      </c>
      <c r="H464" s="167" t="str">
        <f>IF(ISBLANK(DaqBook_RAW_Data!G454),"",DaqBook_RAW_Data!G454)</f>
        <v/>
      </c>
      <c r="I464" s="167" t="str">
        <f>IF(ISBLANK(DaqBook_RAW_Data!H454),"",DaqBook_RAW_Data!H454)</f>
        <v/>
      </c>
      <c r="J464" s="167" t="str">
        <f>IF(ISBLANK(DaqBook_RAW_Data!I454),"",DaqBook_RAW_Data!I454)</f>
        <v/>
      </c>
      <c r="K464" s="167" t="str">
        <f>IF(ISBLANK(DaqBook_RAW_Data!J454),"",DaqBook_RAW_Data!J454)</f>
        <v/>
      </c>
      <c r="L464" s="167" t="str">
        <f>IF(ISBLANK(DaqBook_RAW_Data!K454),"",DaqBook_RAW_Data!K454)</f>
        <v/>
      </c>
      <c r="M464" s="167" t="str">
        <f>IF(ISBLANK(DaqBook_RAW_Data!L454),"",DaqBook_RAW_Data!L454)</f>
        <v/>
      </c>
      <c r="N464" s="167" t="str">
        <f>IF(ISBLANK(DaqBook_RAW_Data!M454),"",DaqBook_RAW_Data!M454)</f>
        <v/>
      </c>
      <c r="O464" s="167" t="str">
        <f>IF(ISBLANK(DaqBook_RAW_Data!N454),"",DaqBook_RAW_Data!N454)</f>
        <v/>
      </c>
      <c r="P464" s="167" t="str">
        <f>IF(ISBLANK(DaqBook_RAW_Data!O454),"",DaqBook_RAW_Data!O454)</f>
        <v/>
      </c>
    </row>
    <row r="465" spans="1:16" x14ac:dyDescent="0.2">
      <c r="A465" s="58" t="e">
        <f t="shared" si="7"/>
        <v>#VALUE!</v>
      </c>
      <c r="B465" s="144" t="str">
        <f>IF(ISBLANK(DaqBook_RAW_Data!A455),"",TIMEVALUE(DaqBook_RAW_Data!A455))</f>
        <v/>
      </c>
      <c r="C465" s="167" t="str">
        <f>IF(ISBLANK(DaqBook_RAW_Data!B455),"",DaqBook_RAW_Data!B455)</f>
        <v/>
      </c>
      <c r="D465" s="167" t="str">
        <f>IF(ISBLANK(DaqBook_RAW_Data!C455),"",DaqBook_RAW_Data!C455)</f>
        <v/>
      </c>
      <c r="E465" s="167" t="str">
        <f>IF(ISBLANK(DaqBook_RAW_Data!D455),"",DaqBook_RAW_Data!D455)</f>
        <v/>
      </c>
      <c r="F465" s="167" t="str">
        <f>IF(ISBLANK(DaqBook_RAW_Data!E455),"",DaqBook_RAW_Data!E455)</f>
        <v/>
      </c>
      <c r="G465" s="167" t="str">
        <f>IF(ISBLANK(DaqBook_RAW_Data!F455),"",DaqBook_RAW_Data!F455)</f>
        <v/>
      </c>
      <c r="H465" s="167" t="str">
        <f>IF(ISBLANK(DaqBook_RAW_Data!G455),"",DaqBook_RAW_Data!G455)</f>
        <v/>
      </c>
      <c r="I465" s="167" t="str">
        <f>IF(ISBLANK(DaqBook_RAW_Data!H455),"",DaqBook_RAW_Data!H455)</f>
        <v/>
      </c>
      <c r="J465" s="167" t="str">
        <f>IF(ISBLANK(DaqBook_RAW_Data!I455),"",DaqBook_RAW_Data!I455)</f>
        <v/>
      </c>
      <c r="K465" s="167" t="str">
        <f>IF(ISBLANK(DaqBook_RAW_Data!J455),"",DaqBook_RAW_Data!J455)</f>
        <v/>
      </c>
      <c r="L465" s="167" t="str">
        <f>IF(ISBLANK(DaqBook_RAW_Data!K455),"",DaqBook_RAW_Data!K455)</f>
        <v/>
      </c>
      <c r="M465" s="167" t="str">
        <f>IF(ISBLANK(DaqBook_RAW_Data!L455),"",DaqBook_RAW_Data!L455)</f>
        <v/>
      </c>
      <c r="N465" s="167" t="str">
        <f>IF(ISBLANK(DaqBook_RAW_Data!M455),"",DaqBook_RAW_Data!M455)</f>
        <v/>
      </c>
      <c r="O465" s="167" t="str">
        <f>IF(ISBLANK(DaqBook_RAW_Data!N455),"",DaqBook_RAW_Data!N455)</f>
        <v/>
      </c>
      <c r="P465" s="167" t="str">
        <f>IF(ISBLANK(DaqBook_RAW_Data!O455),"",DaqBook_RAW_Data!O455)</f>
        <v/>
      </c>
    </row>
    <row r="466" spans="1:16" x14ac:dyDescent="0.2">
      <c r="A466" s="58" t="e">
        <f t="shared" si="7"/>
        <v>#VALUE!</v>
      </c>
      <c r="B466" s="144" t="str">
        <f>IF(ISBLANK(DaqBook_RAW_Data!A456),"",TIMEVALUE(DaqBook_RAW_Data!A456))</f>
        <v/>
      </c>
      <c r="C466" s="167" t="str">
        <f>IF(ISBLANK(DaqBook_RAW_Data!B456),"",DaqBook_RAW_Data!B456)</f>
        <v/>
      </c>
      <c r="D466" s="167" t="str">
        <f>IF(ISBLANK(DaqBook_RAW_Data!C456),"",DaqBook_RAW_Data!C456)</f>
        <v/>
      </c>
      <c r="E466" s="167" t="str">
        <f>IF(ISBLANK(DaqBook_RAW_Data!D456),"",DaqBook_RAW_Data!D456)</f>
        <v/>
      </c>
      <c r="F466" s="167" t="str">
        <f>IF(ISBLANK(DaqBook_RAW_Data!E456),"",DaqBook_RAW_Data!E456)</f>
        <v/>
      </c>
      <c r="G466" s="167" t="str">
        <f>IF(ISBLANK(DaqBook_RAW_Data!F456),"",DaqBook_RAW_Data!F456)</f>
        <v/>
      </c>
      <c r="H466" s="167" t="str">
        <f>IF(ISBLANK(DaqBook_RAW_Data!G456),"",DaqBook_RAW_Data!G456)</f>
        <v/>
      </c>
      <c r="I466" s="167" t="str">
        <f>IF(ISBLANK(DaqBook_RAW_Data!H456),"",DaqBook_RAW_Data!H456)</f>
        <v/>
      </c>
      <c r="J466" s="167" t="str">
        <f>IF(ISBLANK(DaqBook_RAW_Data!I456),"",DaqBook_RAW_Data!I456)</f>
        <v/>
      </c>
      <c r="K466" s="167" t="str">
        <f>IF(ISBLANK(DaqBook_RAW_Data!J456),"",DaqBook_RAW_Data!J456)</f>
        <v/>
      </c>
      <c r="L466" s="167" t="str">
        <f>IF(ISBLANK(DaqBook_RAW_Data!K456),"",DaqBook_RAW_Data!K456)</f>
        <v/>
      </c>
      <c r="M466" s="167" t="str">
        <f>IF(ISBLANK(DaqBook_RAW_Data!L456),"",DaqBook_RAW_Data!L456)</f>
        <v/>
      </c>
      <c r="N466" s="167" t="str">
        <f>IF(ISBLANK(DaqBook_RAW_Data!M456),"",DaqBook_RAW_Data!M456)</f>
        <v/>
      </c>
      <c r="O466" s="167" t="str">
        <f>IF(ISBLANK(DaqBook_RAW_Data!N456),"",DaqBook_RAW_Data!N456)</f>
        <v/>
      </c>
      <c r="P466" s="167" t="str">
        <f>IF(ISBLANK(DaqBook_RAW_Data!O456),"",DaqBook_RAW_Data!O456)</f>
        <v/>
      </c>
    </row>
    <row r="467" spans="1:16" x14ac:dyDescent="0.2">
      <c r="A467" s="58" t="e">
        <f t="shared" si="7"/>
        <v>#VALUE!</v>
      </c>
      <c r="B467" s="144" t="str">
        <f>IF(ISBLANK(DaqBook_RAW_Data!A457),"",TIMEVALUE(DaqBook_RAW_Data!A457))</f>
        <v/>
      </c>
      <c r="C467" s="167" t="str">
        <f>IF(ISBLANK(DaqBook_RAW_Data!B457),"",DaqBook_RAW_Data!B457)</f>
        <v/>
      </c>
      <c r="D467" s="167" t="str">
        <f>IF(ISBLANK(DaqBook_RAW_Data!C457),"",DaqBook_RAW_Data!C457)</f>
        <v/>
      </c>
      <c r="E467" s="167" t="str">
        <f>IF(ISBLANK(DaqBook_RAW_Data!D457),"",DaqBook_RAW_Data!D457)</f>
        <v/>
      </c>
      <c r="F467" s="167" t="str">
        <f>IF(ISBLANK(DaqBook_RAW_Data!E457),"",DaqBook_RAW_Data!E457)</f>
        <v/>
      </c>
      <c r="G467" s="167" t="str">
        <f>IF(ISBLANK(DaqBook_RAW_Data!F457),"",DaqBook_RAW_Data!F457)</f>
        <v/>
      </c>
      <c r="H467" s="167" t="str">
        <f>IF(ISBLANK(DaqBook_RAW_Data!G457),"",DaqBook_RAW_Data!G457)</f>
        <v/>
      </c>
      <c r="I467" s="167" t="str">
        <f>IF(ISBLANK(DaqBook_RAW_Data!H457),"",DaqBook_RAW_Data!H457)</f>
        <v/>
      </c>
      <c r="J467" s="167" t="str">
        <f>IF(ISBLANK(DaqBook_RAW_Data!I457),"",DaqBook_RAW_Data!I457)</f>
        <v/>
      </c>
      <c r="K467" s="167" t="str">
        <f>IF(ISBLANK(DaqBook_RAW_Data!J457),"",DaqBook_RAW_Data!J457)</f>
        <v/>
      </c>
      <c r="L467" s="167" t="str">
        <f>IF(ISBLANK(DaqBook_RAW_Data!K457),"",DaqBook_RAW_Data!K457)</f>
        <v/>
      </c>
      <c r="M467" s="167" t="str">
        <f>IF(ISBLANK(DaqBook_RAW_Data!L457),"",DaqBook_RAW_Data!L457)</f>
        <v/>
      </c>
      <c r="N467" s="167" t="str">
        <f>IF(ISBLANK(DaqBook_RAW_Data!M457),"",DaqBook_RAW_Data!M457)</f>
        <v/>
      </c>
      <c r="O467" s="167" t="str">
        <f>IF(ISBLANK(DaqBook_RAW_Data!N457),"",DaqBook_RAW_Data!N457)</f>
        <v/>
      </c>
      <c r="P467" s="167" t="str">
        <f>IF(ISBLANK(DaqBook_RAW_Data!O457),"",DaqBook_RAW_Data!O457)</f>
        <v/>
      </c>
    </row>
    <row r="468" spans="1:16" x14ac:dyDescent="0.2">
      <c r="A468" s="58" t="e">
        <f t="shared" si="7"/>
        <v>#VALUE!</v>
      </c>
      <c r="B468" s="144" t="str">
        <f>IF(ISBLANK(DaqBook_RAW_Data!A458),"",TIMEVALUE(DaqBook_RAW_Data!A458))</f>
        <v/>
      </c>
      <c r="C468" s="167" t="str">
        <f>IF(ISBLANK(DaqBook_RAW_Data!B458),"",DaqBook_RAW_Data!B458)</f>
        <v/>
      </c>
      <c r="D468" s="167" t="str">
        <f>IF(ISBLANK(DaqBook_RAW_Data!C458),"",DaqBook_RAW_Data!C458)</f>
        <v/>
      </c>
      <c r="E468" s="167" t="str">
        <f>IF(ISBLANK(DaqBook_RAW_Data!D458),"",DaqBook_RAW_Data!D458)</f>
        <v/>
      </c>
      <c r="F468" s="167" t="str">
        <f>IF(ISBLANK(DaqBook_RAW_Data!E458),"",DaqBook_RAW_Data!E458)</f>
        <v/>
      </c>
      <c r="G468" s="167" t="str">
        <f>IF(ISBLANK(DaqBook_RAW_Data!F458),"",DaqBook_RAW_Data!F458)</f>
        <v/>
      </c>
      <c r="H468" s="167" t="str">
        <f>IF(ISBLANK(DaqBook_RAW_Data!G458),"",DaqBook_RAW_Data!G458)</f>
        <v/>
      </c>
      <c r="I468" s="167" t="str">
        <f>IF(ISBLANK(DaqBook_RAW_Data!H458),"",DaqBook_RAW_Data!H458)</f>
        <v/>
      </c>
      <c r="J468" s="167" t="str">
        <f>IF(ISBLANK(DaqBook_RAW_Data!I458),"",DaqBook_RAW_Data!I458)</f>
        <v/>
      </c>
      <c r="K468" s="167" t="str">
        <f>IF(ISBLANK(DaqBook_RAW_Data!J458),"",DaqBook_RAW_Data!J458)</f>
        <v/>
      </c>
      <c r="L468" s="167" t="str">
        <f>IF(ISBLANK(DaqBook_RAW_Data!K458),"",DaqBook_RAW_Data!K458)</f>
        <v/>
      </c>
      <c r="M468" s="167" t="str">
        <f>IF(ISBLANK(DaqBook_RAW_Data!L458),"",DaqBook_RAW_Data!L458)</f>
        <v/>
      </c>
      <c r="N468" s="167" t="str">
        <f>IF(ISBLANK(DaqBook_RAW_Data!M458),"",DaqBook_RAW_Data!M458)</f>
        <v/>
      </c>
      <c r="O468" s="167" t="str">
        <f>IF(ISBLANK(DaqBook_RAW_Data!N458),"",DaqBook_RAW_Data!N458)</f>
        <v/>
      </c>
      <c r="P468" s="167" t="str">
        <f>IF(ISBLANK(DaqBook_RAW_Data!O458),"",DaqBook_RAW_Data!O458)</f>
        <v/>
      </c>
    </row>
    <row r="469" spans="1:16" x14ac:dyDescent="0.2">
      <c r="A469" s="58" t="e">
        <f t="shared" si="7"/>
        <v>#VALUE!</v>
      </c>
      <c r="B469" s="144" t="str">
        <f>IF(ISBLANK(DaqBook_RAW_Data!A459),"",TIMEVALUE(DaqBook_RAW_Data!A459))</f>
        <v/>
      </c>
      <c r="C469" s="167" t="str">
        <f>IF(ISBLANK(DaqBook_RAW_Data!B459),"",DaqBook_RAW_Data!B459)</f>
        <v/>
      </c>
      <c r="D469" s="167" t="str">
        <f>IF(ISBLANK(DaqBook_RAW_Data!C459),"",DaqBook_RAW_Data!C459)</f>
        <v/>
      </c>
      <c r="E469" s="167" t="str">
        <f>IF(ISBLANK(DaqBook_RAW_Data!D459),"",DaqBook_RAW_Data!D459)</f>
        <v/>
      </c>
      <c r="F469" s="167" t="str">
        <f>IF(ISBLANK(DaqBook_RAW_Data!E459),"",DaqBook_RAW_Data!E459)</f>
        <v/>
      </c>
      <c r="G469" s="167" t="str">
        <f>IF(ISBLANK(DaqBook_RAW_Data!F459),"",DaqBook_RAW_Data!F459)</f>
        <v/>
      </c>
      <c r="H469" s="167" t="str">
        <f>IF(ISBLANK(DaqBook_RAW_Data!G459),"",DaqBook_RAW_Data!G459)</f>
        <v/>
      </c>
      <c r="I469" s="167" t="str">
        <f>IF(ISBLANK(DaqBook_RAW_Data!H459),"",DaqBook_RAW_Data!H459)</f>
        <v/>
      </c>
      <c r="J469" s="167" t="str">
        <f>IF(ISBLANK(DaqBook_RAW_Data!I459),"",DaqBook_RAW_Data!I459)</f>
        <v/>
      </c>
      <c r="K469" s="167" t="str">
        <f>IF(ISBLANK(DaqBook_RAW_Data!J459),"",DaqBook_RAW_Data!J459)</f>
        <v/>
      </c>
      <c r="L469" s="167" t="str">
        <f>IF(ISBLANK(DaqBook_RAW_Data!K459),"",DaqBook_RAW_Data!K459)</f>
        <v/>
      </c>
      <c r="M469" s="167" t="str">
        <f>IF(ISBLANK(DaqBook_RAW_Data!L459),"",DaqBook_RAW_Data!L459)</f>
        <v/>
      </c>
      <c r="N469" s="167" t="str">
        <f>IF(ISBLANK(DaqBook_RAW_Data!M459),"",DaqBook_RAW_Data!M459)</f>
        <v/>
      </c>
      <c r="O469" s="167" t="str">
        <f>IF(ISBLANK(DaqBook_RAW_Data!N459),"",DaqBook_RAW_Data!N459)</f>
        <v/>
      </c>
      <c r="P469" s="167" t="str">
        <f>IF(ISBLANK(DaqBook_RAW_Data!O459),"",DaqBook_RAW_Data!O459)</f>
        <v/>
      </c>
    </row>
    <row r="470" spans="1:16" x14ac:dyDescent="0.2">
      <c r="A470" s="58" t="e">
        <f t="shared" si="7"/>
        <v>#VALUE!</v>
      </c>
      <c r="B470" s="144" t="str">
        <f>IF(ISBLANK(DaqBook_RAW_Data!A460),"",TIMEVALUE(DaqBook_RAW_Data!A460))</f>
        <v/>
      </c>
      <c r="C470" s="167" t="str">
        <f>IF(ISBLANK(DaqBook_RAW_Data!B460),"",DaqBook_RAW_Data!B460)</f>
        <v/>
      </c>
      <c r="D470" s="167" t="str">
        <f>IF(ISBLANK(DaqBook_RAW_Data!C460),"",DaqBook_RAW_Data!C460)</f>
        <v/>
      </c>
      <c r="E470" s="167" t="str">
        <f>IF(ISBLANK(DaqBook_RAW_Data!D460),"",DaqBook_RAW_Data!D460)</f>
        <v/>
      </c>
      <c r="F470" s="167" t="str">
        <f>IF(ISBLANK(DaqBook_RAW_Data!E460),"",DaqBook_RAW_Data!E460)</f>
        <v/>
      </c>
      <c r="G470" s="167" t="str">
        <f>IF(ISBLANK(DaqBook_RAW_Data!F460),"",DaqBook_RAW_Data!F460)</f>
        <v/>
      </c>
      <c r="H470" s="167" t="str">
        <f>IF(ISBLANK(DaqBook_RAW_Data!G460),"",DaqBook_RAW_Data!G460)</f>
        <v/>
      </c>
      <c r="I470" s="167" t="str">
        <f>IF(ISBLANK(DaqBook_RAW_Data!H460),"",DaqBook_RAW_Data!H460)</f>
        <v/>
      </c>
      <c r="J470" s="167" t="str">
        <f>IF(ISBLANK(DaqBook_RAW_Data!I460),"",DaqBook_RAW_Data!I460)</f>
        <v/>
      </c>
      <c r="K470" s="167" t="str">
        <f>IF(ISBLANK(DaqBook_RAW_Data!J460),"",DaqBook_RAW_Data!J460)</f>
        <v/>
      </c>
      <c r="L470" s="167" t="str">
        <f>IF(ISBLANK(DaqBook_RAW_Data!K460),"",DaqBook_RAW_Data!K460)</f>
        <v/>
      </c>
      <c r="M470" s="167" t="str">
        <f>IF(ISBLANK(DaqBook_RAW_Data!L460),"",DaqBook_RAW_Data!L460)</f>
        <v/>
      </c>
      <c r="N470" s="167" t="str">
        <f>IF(ISBLANK(DaqBook_RAW_Data!M460),"",DaqBook_RAW_Data!M460)</f>
        <v/>
      </c>
      <c r="O470" s="167" t="str">
        <f>IF(ISBLANK(DaqBook_RAW_Data!N460),"",DaqBook_RAW_Data!N460)</f>
        <v/>
      </c>
      <c r="P470" s="167" t="str">
        <f>IF(ISBLANK(DaqBook_RAW_Data!O460),"",DaqBook_RAW_Data!O460)</f>
        <v/>
      </c>
    </row>
    <row r="471" spans="1:16" x14ac:dyDescent="0.2">
      <c r="A471" s="58" t="e">
        <f t="shared" si="7"/>
        <v>#VALUE!</v>
      </c>
      <c r="B471" s="144" t="str">
        <f>IF(ISBLANK(DaqBook_RAW_Data!A461),"",TIMEVALUE(DaqBook_RAW_Data!A461))</f>
        <v/>
      </c>
      <c r="C471" s="167" t="str">
        <f>IF(ISBLANK(DaqBook_RAW_Data!B461),"",DaqBook_RAW_Data!B461)</f>
        <v/>
      </c>
      <c r="D471" s="167" t="str">
        <f>IF(ISBLANK(DaqBook_RAW_Data!C461),"",DaqBook_RAW_Data!C461)</f>
        <v/>
      </c>
      <c r="E471" s="167" t="str">
        <f>IF(ISBLANK(DaqBook_RAW_Data!D461),"",DaqBook_RAW_Data!D461)</f>
        <v/>
      </c>
      <c r="F471" s="167" t="str">
        <f>IF(ISBLANK(DaqBook_RAW_Data!E461),"",DaqBook_RAW_Data!E461)</f>
        <v/>
      </c>
      <c r="G471" s="167" t="str">
        <f>IF(ISBLANK(DaqBook_RAW_Data!F461),"",DaqBook_RAW_Data!F461)</f>
        <v/>
      </c>
      <c r="H471" s="167" t="str">
        <f>IF(ISBLANK(DaqBook_RAW_Data!G461),"",DaqBook_RAW_Data!G461)</f>
        <v/>
      </c>
      <c r="I471" s="167" t="str">
        <f>IF(ISBLANK(DaqBook_RAW_Data!H461),"",DaqBook_RAW_Data!H461)</f>
        <v/>
      </c>
      <c r="J471" s="167" t="str">
        <f>IF(ISBLANK(DaqBook_RAW_Data!I461),"",DaqBook_RAW_Data!I461)</f>
        <v/>
      </c>
      <c r="K471" s="167" t="str">
        <f>IF(ISBLANK(DaqBook_RAW_Data!J461),"",DaqBook_RAW_Data!J461)</f>
        <v/>
      </c>
      <c r="L471" s="167" t="str">
        <f>IF(ISBLANK(DaqBook_RAW_Data!K461),"",DaqBook_RAW_Data!K461)</f>
        <v/>
      </c>
      <c r="M471" s="167" t="str">
        <f>IF(ISBLANK(DaqBook_RAW_Data!L461),"",DaqBook_RAW_Data!L461)</f>
        <v/>
      </c>
      <c r="N471" s="167" t="str">
        <f>IF(ISBLANK(DaqBook_RAW_Data!M461),"",DaqBook_RAW_Data!M461)</f>
        <v/>
      </c>
      <c r="O471" s="167" t="str">
        <f>IF(ISBLANK(DaqBook_RAW_Data!N461),"",DaqBook_RAW_Data!N461)</f>
        <v/>
      </c>
      <c r="P471" s="167" t="str">
        <f>IF(ISBLANK(DaqBook_RAW_Data!O461),"",DaqBook_RAW_Data!O461)</f>
        <v/>
      </c>
    </row>
    <row r="472" spans="1:16" x14ac:dyDescent="0.2">
      <c r="A472" s="58" t="e">
        <f t="shared" si="7"/>
        <v>#VALUE!</v>
      </c>
      <c r="B472" s="144" t="str">
        <f>IF(ISBLANK(DaqBook_RAW_Data!A462),"",TIMEVALUE(DaqBook_RAW_Data!A462))</f>
        <v/>
      </c>
      <c r="C472" s="167" t="str">
        <f>IF(ISBLANK(DaqBook_RAW_Data!B462),"",DaqBook_RAW_Data!B462)</f>
        <v/>
      </c>
      <c r="D472" s="167" t="str">
        <f>IF(ISBLANK(DaqBook_RAW_Data!C462),"",DaqBook_RAW_Data!C462)</f>
        <v/>
      </c>
      <c r="E472" s="167" t="str">
        <f>IF(ISBLANK(DaqBook_RAW_Data!D462),"",DaqBook_RAW_Data!D462)</f>
        <v/>
      </c>
      <c r="F472" s="167" t="str">
        <f>IF(ISBLANK(DaqBook_RAW_Data!E462),"",DaqBook_RAW_Data!E462)</f>
        <v/>
      </c>
      <c r="G472" s="167" t="str">
        <f>IF(ISBLANK(DaqBook_RAW_Data!F462),"",DaqBook_RAW_Data!F462)</f>
        <v/>
      </c>
      <c r="H472" s="167" t="str">
        <f>IF(ISBLANK(DaqBook_RAW_Data!G462),"",DaqBook_RAW_Data!G462)</f>
        <v/>
      </c>
      <c r="I472" s="167" t="str">
        <f>IF(ISBLANK(DaqBook_RAW_Data!H462),"",DaqBook_RAW_Data!H462)</f>
        <v/>
      </c>
      <c r="J472" s="167" t="str">
        <f>IF(ISBLANK(DaqBook_RAW_Data!I462),"",DaqBook_RAW_Data!I462)</f>
        <v/>
      </c>
      <c r="K472" s="167" t="str">
        <f>IF(ISBLANK(DaqBook_RAW_Data!J462),"",DaqBook_RAW_Data!J462)</f>
        <v/>
      </c>
      <c r="L472" s="167" t="str">
        <f>IF(ISBLANK(DaqBook_RAW_Data!K462),"",DaqBook_RAW_Data!K462)</f>
        <v/>
      </c>
      <c r="M472" s="167" t="str">
        <f>IF(ISBLANK(DaqBook_RAW_Data!L462),"",DaqBook_RAW_Data!L462)</f>
        <v/>
      </c>
      <c r="N472" s="167" t="str">
        <f>IF(ISBLANK(DaqBook_RAW_Data!M462),"",DaqBook_RAW_Data!M462)</f>
        <v/>
      </c>
      <c r="O472" s="167" t="str">
        <f>IF(ISBLANK(DaqBook_RAW_Data!N462),"",DaqBook_RAW_Data!N462)</f>
        <v/>
      </c>
      <c r="P472" s="167" t="str">
        <f>IF(ISBLANK(DaqBook_RAW_Data!O462),"",DaqBook_RAW_Data!O462)</f>
        <v/>
      </c>
    </row>
    <row r="473" spans="1:16" x14ac:dyDescent="0.2">
      <c r="A473" s="58" t="e">
        <f t="shared" si="7"/>
        <v>#VALUE!</v>
      </c>
      <c r="B473" s="144" t="str">
        <f>IF(ISBLANK(DaqBook_RAW_Data!A463),"",TIMEVALUE(DaqBook_RAW_Data!A463))</f>
        <v/>
      </c>
      <c r="C473" s="167" t="str">
        <f>IF(ISBLANK(DaqBook_RAW_Data!B463),"",DaqBook_RAW_Data!B463)</f>
        <v/>
      </c>
      <c r="D473" s="167" t="str">
        <f>IF(ISBLANK(DaqBook_RAW_Data!C463),"",DaqBook_RAW_Data!C463)</f>
        <v/>
      </c>
      <c r="E473" s="167" t="str">
        <f>IF(ISBLANK(DaqBook_RAW_Data!D463),"",DaqBook_RAW_Data!D463)</f>
        <v/>
      </c>
      <c r="F473" s="167" t="str">
        <f>IF(ISBLANK(DaqBook_RAW_Data!E463),"",DaqBook_RAW_Data!E463)</f>
        <v/>
      </c>
      <c r="G473" s="167" t="str">
        <f>IF(ISBLANK(DaqBook_RAW_Data!F463),"",DaqBook_RAW_Data!F463)</f>
        <v/>
      </c>
      <c r="H473" s="167" t="str">
        <f>IF(ISBLANK(DaqBook_RAW_Data!G463),"",DaqBook_RAW_Data!G463)</f>
        <v/>
      </c>
      <c r="I473" s="167" t="str">
        <f>IF(ISBLANK(DaqBook_RAW_Data!H463),"",DaqBook_RAW_Data!H463)</f>
        <v/>
      </c>
      <c r="J473" s="167" t="str">
        <f>IF(ISBLANK(DaqBook_RAW_Data!I463),"",DaqBook_RAW_Data!I463)</f>
        <v/>
      </c>
      <c r="K473" s="167" t="str">
        <f>IF(ISBLANK(DaqBook_RAW_Data!J463),"",DaqBook_RAW_Data!J463)</f>
        <v/>
      </c>
      <c r="L473" s="167" t="str">
        <f>IF(ISBLANK(DaqBook_RAW_Data!K463),"",DaqBook_RAW_Data!K463)</f>
        <v/>
      </c>
      <c r="M473" s="167" t="str">
        <f>IF(ISBLANK(DaqBook_RAW_Data!L463),"",DaqBook_RAW_Data!L463)</f>
        <v/>
      </c>
      <c r="N473" s="167" t="str">
        <f>IF(ISBLANK(DaqBook_RAW_Data!M463),"",DaqBook_RAW_Data!M463)</f>
        <v/>
      </c>
      <c r="O473" s="167" t="str">
        <f>IF(ISBLANK(DaqBook_RAW_Data!N463),"",DaqBook_RAW_Data!N463)</f>
        <v/>
      </c>
      <c r="P473" s="167" t="str">
        <f>IF(ISBLANK(DaqBook_RAW_Data!O463),"",DaqBook_RAW_Data!O463)</f>
        <v/>
      </c>
    </row>
    <row r="474" spans="1:16" x14ac:dyDescent="0.2">
      <c r="A474" s="58" t="e">
        <f t="shared" si="7"/>
        <v>#VALUE!</v>
      </c>
      <c r="B474" s="144" t="str">
        <f>IF(ISBLANK(DaqBook_RAW_Data!A464),"",TIMEVALUE(DaqBook_RAW_Data!A464))</f>
        <v/>
      </c>
      <c r="C474" s="167" t="str">
        <f>IF(ISBLANK(DaqBook_RAW_Data!B464),"",DaqBook_RAW_Data!B464)</f>
        <v/>
      </c>
      <c r="D474" s="167" t="str">
        <f>IF(ISBLANK(DaqBook_RAW_Data!C464),"",DaqBook_RAW_Data!C464)</f>
        <v/>
      </c>
      <c r="E474" s="167" t="str">
        <f>IF(ISBLANK(DaqBook_RAW_Data!D464),"",DaqBook_RAW_Data!D464)</f>
        <v/>
      </c>
      <c r="F474" s="167" t="str">
        <f>IF(ISBLANK(DaqBook_RAW_Data!E464),"",DaqBook_RAW_Data!E464)</f>
        <v/>
      </c>
      <c r="G474" s="167" t="str">
        <f>IF(ISBLANK(DaqBook_RAW_Data!F464),"",DaqBook_RAW_Data!F464)</f>
        <v/>
      </c>
      <c r="H474" s="167" t="str">
        <f>IF(ISBLANK(DaqBook_RAW_Data!G464),"",DaqBook_RAW_Data!G464)</f>
        <v/>
      </c>
      <c r="I474" s="167" t="str">
        <f>IF(ISBLANK(DaqBook_RAW_Data!H464),"",DaqBook_RAW_Data!H464)</f>
        <v/>
      </c>
      <c r="J474" s="167" t="str">
        <f>IF(ISBLANK(DaqBook_RAW_Data!I464),"",DaqBook_RAW_Data!I464)</f>
        <v/>
      </c>
      <c r="K474" s="167" t="str">
        <f>IF(ISBLANK(DaqBook_RAW_Data!J464),"",DaqBook_RAW_Data!J464)</f>
        <v/>
      </c>
      <c r="L474" s="167" t="str">
        <f>IF(ISBLANK(DaqBook_RAW_Data!K464),"",DaqBook_RAW_Data!K464)</f>
        <v/>
      </c>
      <c r="M474" s="167" t="str">
        <f>IF(ISBLANK(DaqBook_RAW_Data!L464),"",DaqBook_RAW_Data!L464)</f>
        <v/>
      </c>
      <c r="N474" s="167" t="str">
        <f>IF(ISBLANK(DaqBook_RAW_Data!M464),"",DaqBook_RAW_Data!M464)</f>
        <v/>
      </c>
      <c r="O474" s="167" t="str">
        <f>IF(ISBLANK(DaqBook_RAW_Data!N464),"",DaqBook_RAW_Data!N464)</f>
        <v/>
      </c>
      <c r="P474" s="167" t="str">
        <f>IF(ISBLANK(DaqBook_RAW_Data!O464),"",DaqBook_RAW_Data!O464)</f>
        <v/>
      </c>
    </row>
    <row r="475" spans="1:16" x14ac:dyDescent="0.2">
      <c r="A475" s="58" t="e">
        <f t="shared" si="7"/>
        <v>#VALUE!</v>
      </c>
      <c r="B475" s="144" t="str">
        <f>IF(ISBLANK(DaqBook_RAW_Data!A465),"",TIMEVALUE(DaqBook_RAW_Data!A465))</f>
        <v/>
      </c>
      <c r="C475" s="167" t="str">
        <f>IF(ISBLANK(DaqBook_RAW_Data!B465),"",DaqBook_RAW_Data!B465)</f>
        <v/>
      </c>
      <c r="D475" s="167" t="str">
        <f>IF(ISBLANK(DaqBook_RAW_Data!C465),"",DaqBook_RAW_Data!C465)</f>
        <v/>
      </c>
      <c r="E475" s="167" t="str">
        <f>IF(ISBLANK(DaqBook_RAW_Data!D465),"",DaqBook_RAW_Data!D465)</f>
        <v/>
      </c>
      <c r="F475" s="167" t="str">
        <f>IF(ISBLANK(DaqBook_RAW_Data!E465),"",DaqBook_RAW_Data!E465)</f>
        <v/>
      </c>
      <c r="G475" s="167" t="str">
        <f>IF(ISBLANK(DaqBook_RAW_Data!F465),"",DaqBook_RAW_Data!F465)</f>
        <v/>
      </c>
      <c r="H475" s="167" t="str">
        <f>IF(ISBLANK(DaqBook_RAW_Data!G465),"",DaqBook_RAW_Data!G465)</f>
        <v/>
      </c>
      <c r="I475" s="167" t="str">
        <f>IF(ISBLANK(DaqBook_RAW_Data!H465),"",DaqBook_RAW_Data!H465)</f>
        <v/>
      </c>
      <c r="J475" s="167" t="str">
        <f>IF(ISBLANK(DaqBook_RAW_Data!I465),"",DaqBook_RAW_Data!I465)</f>
        <v/>
      </c>
      <c r="K475" s="167" t="str">
        <f>IF(ISBLANK(DaqBook_RAW_Data!J465),"",DaqBook_RAW_Data!J465)</f>
        <v/>
      </c>
      <c r="L475" s="167" t="str">
        <f>IF(ISBLANK(DaqBook_RAW_Data!K465),"",DaqBook_RAW_Data!K465)</f>
        <v/>
      </c>
      <c r="M475" s="167" t="str">
        <f>IF(ISBLANK(DaqBook_RAW_Data!L465),"",DaqBook_RAW_Data!L465)</f>
        <v/>
      </c>
      <c r="N475" s="167" t="str">
        <f>IF(ISBLANK(DaqBook_RAW_Data!M465),"",DaqBook_RAW_Data!M465)</f>
        <v/>
      </c>
      <c r="O475" s="167" t="str">
        <f>IF(ISBLANK(DaqBook_RAW_Data!N465),"",DaqBook_RAW_Data!N465)</f>
        <v/>
      </c>
      <c r="P475" s="167" t="str">
        <f>IF(ISBLANK(DaqBook_RAW_Data!O465),"",DaqBook_RAW_Data!O465)</f>
        <v/>
      </c>
    </row>
    <row r="476" spans="1:16" x14ac:dyDescent="0.2">
      <c r="A476" s="58" t="e">
        <f t="shared" si="7"/>
        <v>#VALUE!</v>
      </c>
      <c r="B476" s="144" t="str">
        <f>IF(ISBLANK(DaqBook_RAW_Data!A466),"",TIMEVALUE(DaqBook_RAW_Data!A466))</f>
        <v/>
      </c>
      <c r="C476" s="167" t="str">
        <f>IF(ISBLANK(DaqBook_RAW_Data!B466),"",DaqBook_RAW_Data!B466)</f>
        <v/>
      </c>
      <c r="D476" s="167" t="str">
        <f>IF(ISBLANK(DaqBook_RAW_Data!C466),"",DaqBook_RAW_Data!C466)</f>
        <v/>
      </c>
      <c r="E476" s="167" t="str">
        <f>IF(ISBLANK(DaqBook_RAW_Data!D466),"",DaqBook_RAW_Data!D466)</f>
        <v/>
      </c>
      <c r="F476" s="167" t="str">
        <f>IF(ISBLANK(DaqBook_RAW_Data!E466),"",DaqBook_RAW_Data!E466)</f>
        <v/>
      </c>
      <c r="G476" s="167" t="str">
        <f>IF(ISBLANK(DaqBook_RAW_Data!F466),"",DaqBook_RAW_Data!F466)</f>
        <v/>
      </c>
      <c r="H476" s="167" t="str">
        <f>IF(ISBLANK(DaqBook_RAW_Data!G466),"",DaqBook_RAW_Data!G466)</f>
        <v/>
      </c>
      <c r="I476" s="167" t="str">
        <f>IF(ISBLANK(DaqBook_RAW_Data!H466),"",DaqBook_RAW_Data!H466)</f>
        <v/>
      </c>
      <c r="J476" s="167" t="str">
        <f>IF(ISBLANK(DaqBook_RAW_Data!I466),"",DaqBook_RAW_Data!I466)</f>
        <v/>
      </c>
      <c r="K476" s="167" t="str">
        <f>IF(ISBLANK(DaqBook_RAW_Data!J466),"",DaqBook_RAW_Data!J466)</f>
        <v/>
      </c>
      <c r="L476" s="167" t="str">
        <f>IF(ISBLANK(DaqBook_RAW_Data!K466),"",DaqBook_RAW_Data!K466)</f>
        <v/>
      </c>
      <c r="M476" s="167" t="str">
        <f>IF(ISBLANK(DaqBook_RAW_Data!L466),"",DaqBook_RAW_Data!L466)</f>
        <v/>
      </c>
      <c r="N476" s="167" t="str">
        <f>IF(ISBLANK(DaqBook_RAW_Data!M466),"",DaqBook_RAW_Data!M466)</f>
        <v/>
      </c>
      <c r="O476" s="167" t="str">
        <f>IF(ISBLANK(DaqBook_RAW_Data!N466),"",DaqBook_RAW_Data!N466)</f>
        <v/>
      </c>
      <c r="P476" s="167" t="str">
        <f>IF(ISBLANK(DaqBook_RAW_Data!O466),"",DaqBook_RAW_Data!O466)</f>
        <v/>
      </c>
    </row>
    <row r="477" spans="1:16" x14ac:dyDescent="0.2">
      <c r="A477" s="58" t="e">
        <f t="shared" si="7"/>
        <v>#VALUE!</v>
      </c>
      <c r="B477" s="144" t="str">
        <f>IF(ISBLANK(DaqBook_RAW_Data!A467),"",TIMEVALUE(DaqBook_RAW_Data!A467))</f>
        <v/>
      </c>
      <c r="C477" s="167" t="str">
        <f>IF(ISBLANK(DaqBook_RAW_Data!B467),"",DaqBook_RAW_Data!B467)</f>
        <v/>
      </c>
      <c r="D477" s="167" t="str">
        <f>IF(ISBLANK(DaqBook_RAW_Data!C467),"",DaqBook_RAW_Data!C467)</f>
        <v/>
      </c>
      <c r="E477" s="167" t="str">
        <f>IF(ISBLANK(DaqBook_RAW_Data!D467),"",DaqBook_RAW_Data!D467)</f>
        <v/>
      </c>
      <c r="F477" s="167" t="str">
        <f>IF(ISBLANK(DaqBook_RAW_Data!E467),"",DaqBook_RAW_Data!E467)</f>
        <v/>
      </c>
      <c r="G477" s="167" t="str">
        <f>IF(ISBLANK(DaqBook_RAW_Data!F467),"",DaqBook_RAW_Data!F467)</f>
        <v/>
      </c>
      <c r="H477" s="167" t="str">
        <f>IF(ISBLANK(DaqBook_RAW_Data!G467),"",DaqBook_RAW_Data!G467)</f>
        <v/>
      </c>
      <c r="I477" s="167" t="str">
        <f>IF(ISBLANK(DaqBook_RAW_Data!H467),"",DaqBook_RAW_Data!H467)</f>
        <v/>
      </c>
      <c r="J477" s="167" t="str">
        <f>IF(ISBLANK(DaqBook_RAW_Data!I467),"",DaqBook_RAW_Data!I467)</f>
        <v/>
      </c>
      <c r="K477" s="167" t="str">
        <f>IF(ISBLANK(DaqBook_RAW_Data!J467),"",DaqBook_RAW_Data!J467)</f>
        <v/>
      </c>
      <c r="L477" s="167" t="str">
        <f>IF(ISBLANK(DaqBook_RAW_Data!K467),"",DaqBook_RAW_Data!K467)</f>
        <v/>
      </c>
      <c r="M477" s="167" t="str">
        <f>IF(ISBLANK(DaqBook_RAW_Data!L467),"",DaqBook_RAW_Data!L467)</f>
        <v/>
      </c>
      <c r="N477" s="167" t="str">
        <f>IF(ISBLANK(DaqBook_RAW_Data!M467),"",DaqBook_RAW_Data!M467)</f>
        <v/>
      </c>
      <c r="O477" s="167" t="str">
        <f>IF(ISBLANK(DaqBook_RAW_Data!N467),"",DaqBook_RAW_Data!N467)</f>
        <v/>
      </c>
      <c r="P477" s="167" t="str">
        <f>IF(ISBLANK(DaqBook_RAW_Data!O467),"",DaqBook_RAW_Data!O467)</f>
        <v/>
      </c>
    </row>
    <row r="478" spans="1:16" x14ac:dyDescent="0.2">
      <c r="A478" s="58" t="e">
        <f t="shared" si="7"/>
        <v>#VALUE!</v>
      </c>
      <c r="B478" s="144" t="str">
        <f>IF(ISBLANK(DaqBook_RAW_Data!A468),"",TIMEVALUE(DaqBook_RAW_Data!A468))</f>
        <v/>
      </c>
      <c r="C478" s="167" t="str">
        <f>IF(ISBLANK(DaqBook_RAW_Data!B468),"",DaqBook_RAW_Data!B468)</f>
        <v/>
      </c>
      <c r="D478" s="167" t="str">
        <f>IF(ISBLANK(DaqBook_RAW_Data!C468),"",DaqBook_RAW_Data!C468)</f>
        <v/>
      </c>
      <c r="E478" s="167" t="str">
        <f>IF(ISBLANK(DaqBook_RAW_Data!D468),"",DaqBook_RAW_Data!D468)</f>
        <v/>
      </c>
      <c r="F478" s="167" t="str">
        <f>IF(ISBLANK(DaqBook_RAW_Data!E468),"",DaqBook_RAW_Data!E468)</f>
        <v/>
      </c>
      <c r="G478" s="167" t="str">
        <f>IF(ISBLANK(DaqBook_RAW_Data!F468),"",DaqBook_RAW_Data!F468)</f>
        <v/>
      </c>
      <c r="H478" s="167" t="str">
        <f>IF(ISBLANK(DaqBook_RAW_Data!G468),"",DaqBook_RAW_Data!G468)</f>
        <v/>
      </c>
      <c r="I478" s="167" t="str">
        <f>IF(ISBLANK(DaqBook_RAW_Data!H468),"",DaqBook_RAW_Data!H468)</f>
        <v/>
      </c>
      <c r="J478" s="167" t="str">
        <f>IF(ISBLANK(DaqBook_RAW_Data!I468),"",DaqBook_RAW_Data!I468)</f>
        <v/>
      </c>
      <c r="K478" s="167" t="str">
        <f>IF(ISBLANK(DaqBook_RAW_Data!J468),"",DaqBook_RAW_Data!J468)</f>
        <v/>
      </c>
      <c r="L478" s="167" t="str">
        <f>IF(ISBLANK(DaqBook_RAW_Data!K468),"",DaqBook_RAW_Data!K468)</f>
        <v/>
      </c>
      <c r="M478" s="167" t="str">
        <f>IF(ISBLANK(DaqBook_RAW_Data!L468),"",DaqBook_RAW_Data!L468)</f>
        <v/>
      </c>
      <c r="N478" s="167" t="str">
        <f>IF(ISBLANK(DaqBook_RAW_Data!M468),"",DaqBook_RAW_Data!M468)</f>
        <v/>
      </c>
      <c r="O478" s="167" t="str">
        <f>IF(ISBLANK(DaqBook_RAW_Data!N468),"",DaqBook_RAW_Data!N468)</f>
        <v/>
      </c>
      <c r="P478" s="167" t="str">
        <f>IF(ISBLANK(DaqBook_RAW_Data!O468),"",DaqBook_RAW_Data!O468)</f>
        <v/>
      </c>
    </row>
    <row r="479" spans="1:16" x14ac:dyDescent="0.2">
      <c r="A479" s="58" t="e">
        <f t="shared" si="7"/>
        <v>#VALUE!</v>
      </c>
      <c r="B479" s="144" t="str">
        <f>IF(ISBLANK(DaqBook_RAW_Data!A469),"",TIMEVALUE(DaqBook_RAW_Data!A469))</f>
        <v/>
      </c>
      <c r="C479" s="167" t="str">
        <f>IF(ISBLANK(DaqBook_RAW_Data!B469),"",DaqBook_RAW_Data!B469)</f>
        <v/>
      </c>
      <c r="D479" s="167" t="str">
        <f>IF(ISBLANK(DaqBook_RAW_Data!C469),"",DaqBook_RAW_Data!C469)</f>
        <v/>
      </c>
      <c r="E479" s="167" t="str">
        <f>IF(ISBLANK(DaqBook_RAW_Data!D469),"",DaqBook_RAW_Data!D469)</f>
        <v/>
      </c>
      <c r="F479" s="167" t="str">
        <f>IF(ISBLANK(DaqBook_RAW_Data!E469),"",DaqBook_RAW_Data!E469)</f>
        <v/>
      </c>
      <c r="G479" s="167" t="str">
        <f>IF(ISBLANK(DaqBook_RAW_Data!F469),"",DaqBook_RAW_Data!F469)</f>
        <v/>
      </c>
      <c r="H479" s="167" t="str">
        <f>IF(ISBLANK(DaqBook_RAW_Data!G469),"",DaqBook_RAW_Data!G469)</f>
        <v/>
      </c>
      <c r="I479" s="167" t="str">
        <f>IF(ISBLANK(DaqBook_RAW_Data!H469),"",DaqBook_RAW_Data!H469)</f>
        <v/>
      </c>
      <c r="J479" s="167" t="str">
        <f>IF(ISBLANK(DaqBook_RAW_Data!I469),"",DaqBook_RAW_Data!I469)</f>
        <v/>
      </c>
      <c r="K479" s="167" t="str">
        <f>IF(ISBLANK(DaqBook_RAW_Data!J469),"",DaqBook_RAW_Data!J469)</f>
        <v/>
      </c>
      <c r="L479" s="167" t="str">
        <f>IF(ISBLANK(DaqBook_RAW_Data!K469),"",DaqBook_RAW_Data!K469)</f>
        <v/>
      </c>
      <c r="M479" s="167" t="str">
        <f>IF(ISBLANK(DaqBook_RAW_Data!L469),"",DaqBook_RAW_Data!L469)</f>
        <v/>
      </c>
      <c r="N479" s="167" t="str">
        <f>IF(ISBLANK(DaqBook_RAW_Data!M469),"",DaqBook_RAW_Data!M469)</f>
        <v/>
      </c>
      <c r="O479" s="167" t="str">
        <f>IF(ISBLANK(DaqBook_RAW_Data!N469),"",DaqBook_RAW_Data!N469)</f>
        <v/>
      </c>
      <c r="P479" s="167" t="str">
        <f>IF(ISBLANK(DaqBook_RAW_Data!O469),"",DaqBook_RAW_Data!O469)</f>
        <v/>
      </c>
    </row>
    <row r="480" spans="1:16" x14ac:dyDescent="0.2">
      <c r="A480" s="58" t="e">
        <f t="shared" si="7"/>
        <v>#VALUE!</v>
      </c>
      <c r="B480" s="144" t="str">
        <f>IF(ISBLANK(DaqBook_RAW_Data!A470),"",TIMEVALUE(DaqBook_RAW_Data!A470))</f>
        <v/>
      </c>
      <c r="C480" s="167" t="str">
        <f>IF(ISBLANK(DaqBook_RAW_Data!B470),"",DaqBook_RAW_Data!B470)</f>
        <v/>
      </c>
      <c r="D480" s="167" t="str">
        <f>IF(ISBLANK(DaqBook_RAW_Data!C470),"",DaqBook_RAW_Data!C470)</f>
        <v/>
      </c>
      <c r="E480" s="167" t="str">
        <f>IF(ISBLANK(DaqBook_RAW_Data!D470),"",DaqBook_RAW_Data!D470)</f>
        <v/>
      </c>
      <c r="F480" s="167" t="str">
        <f>IF(ISBLANK(DaqBook_RAW_Data!E470),"",DaqBook_RAW_Data!E470)</f>
        <v/>
      </c>
      <c r="G480" s="167" t="str">
        <f>IF(ISBLANK(DaqBook_RAW_Data!F470),"",DaqBook_RAW_Data!F470)</f>
        <v/>
      </c>
      <c r="H480" s="167" t="str">
        <f>IF(ISBLANK(DaqBook_RAW_Data!G470),"",DaqBook_RAW_Data!G470)</f>
        <v/>
      </c>
      <c r="I480" s="167" t="str">
        <f>IF(ISBLANK(DaqBook_RAW_Data!H470),"",DaqBook_RAW_Data!H470)</f>
        <v/>
      </c>
      <c r="J480" s="167" t="str">
        <f>IF(ISBLANK(DaqBook_RAW_Data!I470),"",DaqBook_RAW_Data!I470)</f>
        <v/>
      </c>
      <c r="K480" s="167" t="str">
        <f>IF(ISBLANK(DaqBook_RAW_Data!J470),"",DaqBook_RAW_Data!J470)</f>
        <v/>
      </c>
      <c r="L480" s="167" t="str">
        <f>IF(ISBLANK(DaqBook_RAW_Data!K470),"",DaqBook_RAW_Data!K470)</f>
        <v/>
      </c>
      <c r="M480" s="167" t="str">
        <f>IF(ISBLANK(DaqBook_RAW_Data!L470),"",DaqBook_RAW_Data!L470)</f>
        <v/>
      </c>
      <c r="N480" s="167" t="str">
        <f>IF(ISBLANK(DaqBook_RAW_Data!M470),"",DaqBook_RAW_Data!M470)</f>
        <v/>
      </c>
      <c r="O480" s="167" t="str">
        <f>IF(ISBLANK(DaqBook_RAW_Data!N470),"",DaqBook_RAW_Data!N470)</f>
        <v/>
      </c>
      <c r="P480" s="167" t="str">
        <f>IF(ISBLANK(DaqBook_RAW_Data!O470),"",DaqBook_RAW_Data!O470)</f>
        <v/>
      </c>
    </row>
    <row r="481" spans="1:16" x14ac:dyDescent="0.2">
      <c r="A481" s="58" t="e">
        <f t="shared" si="7"/>
        <v>#VALUE!</v>
      </c>
      <c r="B481" s="144" t="str">
        <f>IF(ISBLANK(DaqBook_RAW_Data!A471),"",TIMEVALUE(DaqBook_RAW_Data!A471))</f>
        <v/>
      </c>
      <c r="C481" s="167" t="str">
        <f>IF(ISBLANK(DaqBook_RAW_Data!B471),"",DaqBook_RAW_Data!B471)</f>
        <v/>
      </c>
      <c r="D481" s="167" t="str">
        <f>IF(ISBLANK(DaqBook_RAW_Data!C471),"",DaqBook_RAW_Data!C471)</f>
        <v/>
      </c>
      <c r="E481" s="167" t="str">
        <f>IF(ISBLANK(DaqBook_RAW_Data!D471),"",DaqBook_RAW_Data!D471)</f>
        <v/>
      </c>
      <c r="F481" s="167" t="str">
        <f>IF(ISBLANK(DaqBook_RAW_Data!E471),"",DaqBook_RAW_Data!E471)</f>
        <v/>
      </c>
      <c r="G481" s="167" t="str">
        <f>IF(ISBLANK(DaqBook_RAW_Data!F471),"",DaqBook_RAW_Data!F471)</f>
        <v/>
      </c>
      <c r="H481" s="167" t="str">
        <f>IF(ISBLANK(DaqBook_RAW_Data!G471),"",DaqBook_RAW_Data!G471)</f>
        <v/>
      </c>
      <c r="I481" s="167" t="str">
        <f>IF(ISBLANK(DaqBook_RAW_Data!H471),"",DaqBook_RAW_Data!H471)</f>
        <v/>
      </c>
      <c r="J481" s="167" t="str">
        <f>IF(ISBLANK(DaqBook_RAW_Data!I471),"",DaqBook_RAW_Data!I471)</f>
        <v/>
      </c>
      <c r="K481" s="167" t="str">
        <f>IF(ISBLANK(DaqBook_RAW_Data!J471),"",DaqBook_RAW_Data!J471)</f>
        <v/>
      </c>
      <c r="L481" s="167" t="str">
        <f>IF(ISBLANK(DaqBook_RAW_Data!K471),"",DaqBook_RAW_Data!K471)</f>
        <v/>
      </c>
      <c r="M481" s="167" t="str">
        <f>IF(ISBLANK(DaqBook_RAW_Data!L471),"",DaqBook_RAW_Data!L471)</f>
        <v/>
      </c>
      <c r="N481" s="167" t="str">
        <f>IF(ISBLANK(DaqBook_RAW_Data!M471),"",DaqBook_RAW_Data!M471)</f>
        <v/>
      </c>
      <c r="O481" s="167" t="str">
        <f>IF(ISBLANK(DaqBook_RAW_Data!N471),"",DaqBook_RAW_Data!N471)</f>
        <v/>
      </c>
      <c r="P481" s="167" t="str">
        <f>IF(ISBLANK(DaqBook_RAW_Data!O471),"",DaqBook_RAW_Data!O471)</f>
        <v/>
      </c>
    </row>
    <row r="482" spans="1:16" x14ac:dyDescent="0.2">
      <c r="A482" s="58" t="e">
        <f t="shared" si="7"/>
        <v>#VALUE!</v>
      </c>
      <c r="B482" s="144" t="str">
        <f>IF(ISBLANK(DaqBook_RAW_Data!A472),"",TIMEVALUE(DaqBook_RAW_Data!A472))</f>
        <v/>
      </c>
      <c r="C482" s="167" t="str">
        <f>IF(ISBLANK(DaqBook_RAW_Data!B472),"",DaqBook_RAW_Data!B472)</f>
        <v/>
      </c>
      <c r="D482" s="167" t="str">
        <f>IF(ISBLANK(DaqBook_RAW_Data!C472),"",DaqBook_RAW_Data!C472)</f>
        <v/>
      </c>
      <c r="E482" s="167" t="str">
        <f>IF(ISBLANK(DaqBook_RAW_Data!D472),"",DaqBook_RAW_Data!D472)</f>
        <v/>
      </c>
      <c r="F482" s="167" t="str">
        <f>IF(ISBLANK(DaqBook_RAW_Data!E472),"",DaqBook_RAW_Data!E472)</f>
        <v/>
      </c>
      <c r="G482" s="167" t="str">
        <f>IF(ISBLANK(DaqBook_RAW_Data!F472),"",DaqBook_RAW_Data!F472)</f>
        <v/>
      </c>
      <c r="H482" s="167" t="str">
        <f>IF(ISBLANK(DaqBook_RAW_Data!G472),"",DaqBook_RAW_Data!G472)</f>
        <v/>
      </c>
      <c r="I482" s="167" t="str">
        <f>IF(ISBLANK(DaqBook_RAW_Data!H472),"",DaqBook_RAW_Data!H472)</f>
        <v/>
      </c>
      <c r="J482" s="167" t="str">
        <f>IF(ISBLANK(DaqBook_RAW_Data!I472),"",DaqBook_RAW_Data!I472)</f>
        <v/>
      </c>
      <c r="K482" s="167" t="str">
        <f>IF(ISBLANK(DaqBook_RAW_Data!J472),"",DaqBook_RAW_Data!J472)</f>
        <v/>
      </c>
      <c r="L482" s="167" t="str">
        <f>IF(ISBLANK(DaqBook_RAW_Data!K472),"",DaqBook_RAW_Data!K472)</f>
        <v/>
      </c>
      <c r="M482" s="167" t="str">
        <f>IF(ISBLANK(DaqBook_RAW_Data!L472),"",DaqBook_RAW_Data!L472)</f>
        <v/>
      </c>
      <c r="N482" s="167" t="str">
        <f>IF(ISBLANK(DaqBook_RAW_Data!M472),"",DaqBook_RAW_Data!M472)</f>
        <v/>
      </c>
      <c r="O482" s="167" t="str">
        <f>IF(ISBLANK(DaqBook_RAW_Data!N472),"",DaqBook_RAW_Data!N472)</f>
        <v/>
      </c>
      <c r="P482" s="167" t="str">
        <f>IF(ISBLANK(DaqBook_RAW_Data!O472),"",DaqBook_RAW_Data!O472)</f>
        <v/>
      </c>
    </row>
    <row r="483" spans="1:16" x14ac:dyDescent="0.2">
      <c r="A483" s="58" t="e">
        <f t="shared" si="7"/>
        <v>#VALUE!</v>
      </c>
      <c r="B483" s="144" t="str">
        <f>IF(ISBLANK(DaqBook_RAW_Data!A473),"",TIMEVALUE(DaqBook_RAW_Data!A473))</f>
        <v/>
      </c>
      <c r="C483" s="167" t="str">
        <f>IF(ISBLANK(DaqBook_RAW_Data!B473),"",DaqBook_RAW_Data!B473)</f>
        <v/>
      </c>
      <c r="D483" s="167" t="str">
        <f>IF(ISBLANK(DaqBook_RAW_Data!C473),"",DaqBook_RAW_Data!C473)</f>
        <v/>
      </c>
      <c r="E483" s="167" t="str">
        <f>IF(ISBLANK(DaqBook_RAW_Data!D473),"",DaqBook_RAW_Data!D473)</f>
        <v/>
      </c>
      <c r="F483" s="167" t="str">
        <f>IF(ISBLANK(DaqBook_RAW_Data!E473),"",DaqBook_RAW_Data!E473)</f>
        <v/>
      </c>
      <c r="G483" s="167" t="str">
        <f>IF(ISBLANK(DaqBook_RAW_Data!F473),"",DaqBook_RAW_Data!F473)</f>
        <v/>
      </c>
      <c r="H483" s="167" t="str">
        <f>IF(ISBLANK(DaqBook_RAW_Data!G473),"",DaqBook_RAW_Data!G473)</f>
        <v/>
      </c>
      <c r="I483" s="167" t="str">
        <f>IF(ISBLANK(DaqBook_RAW_Data!H473),"",DaqBook_RAW_Data!H473)</f>
        <v/>
      </c>
      <c r="J483" s="167" t="str">
        <f>IF(ISBLANK(DaqBook_RAW_Data!I473),"",DaqBook_RAW_Data!I473)</f>
        <v/>
      </c>
      <c r="K483" s="167" t="str">
        <f>IF(ISBLANK(DaqBook_RAW_Data!J473),"",DaqBook_RAW_Data!J473)</f>
        <v/>
      </c>
      <c r="L483" s="167" t="str">
        <f>IF(ISBLANK(DaqBook_RAW_Data!K473),"",DaqBook_RAW_Data!K473)</f>
        <v/>
      </c>
      <c r="M483" s="167" t="str">
        <f>IF(ISBLANK(DaqBook_RAW_Data!L473),"",DaqBook_RAW_Data!L473)</f>
        <v/>
      </c>
      <c r="N483" s="167" t="str">
        <f>IF(ISBLANK(DaqBook_RAW_Data!M473),"",DaqBook_RAW_Data!M473)</f>
        <v/>
      </c>
      <c r="O483" s="167" t="str">
        <f>IF(ISBLANK(DaqBook_RAW_Data!N473),"",DaqBook_RAW_Data!N473)</f>
        <v/>
      </c>
      <c r="P483" s="167" t="str">
        <f>IF(ISBLANK(DaqBook_RAW_Data!O473),"",DaqBook_RAW_Data!O473)</f>
        <v/>
      </c>
    </row>
    <row r="484" spans="1:16" x14ac:dyDescent="0.2">
      <c r="A484" s="58" t="e">
        <f t="shared" si="7"/>
        <v>#VALUE!</v>
      </c>
      <c r="B484" s="144" t="str">
        <f>IF(ISBLANK(DaqBook_RAW_Data!A474),"",TIMEVALUE(DaqBook_RAW_Data!A474))</f>
        <v/>
      </c>
      <c r="C484" s="167" t="str">
        <f>IF(ISBLANK(DaqBook_RAW_Data!B474),"",DaqBook_RAW_Data!B474)</f>
        <v/>
      </c>
      <c r="D484" s="167" t="str">
        <f>IF(ISBLANK(DaqBook_RAW_Data!C474),"",DaqBook_RAW_Data!C474)</f>
        <v/>
      </c>
      <c r="E484" s="167" t="str">
        <f>IF(ISBLANK(DaqBook_RAW_Data!D474),"",DaqBook_RAW_Data!D474)</f>
        <v/>
      </c>
      <c r="F484" s="167" t="str">
        <f>IF(ISBLANK(DaqBook_RAW_Data!E474),"",DaqBook_RAW_Data!E474)</f>
        <v/>
      </c>
      <c r="G484" s="167" t="str">
        <f>IF(ISBLANK(DaqBook_RAW_Data!F474),"",DaqBook_RAW_Data!F474)</f>
        <v/>
      </c>
      <c r="H484" s="167" t="str">
        <f>IF(ISBLANK(DaqBook_RAW_Data!G474),"",DaqBook_RAW_Data!G474)</f>
        <v/>
      </c>
      <c r="I484" s="167" t="str">
        <f>IF(ISBLANK(DaqBook_RAW_Data!H474),"",DaqBook_RAW_Data!H474)</f>
        <v/>
      </c>
      <c r="J484" s="167" t="str">
        <f>IF(ISBLANK(DaqBook_RAW_Data!I474),"",DaqBook_RAW_Data!I474)</f>
        <v/>
      </c>
      <c r="K484" s="167" t="str">
        <f>IF(ISBLANK(DaqBook_RAW_Data!J474),"",DaqBook_RAW_Data!J474)</f>
        <v/>
      </c>
      <c r="L484" s="167" t="str">
        <f>IF(ISBLANK(DaqBook_RAW_Data!K474),"",DaqBook_RAW_Data!K474)</f>
        <v/>
      </c>
      <c r="M484" s="167" t="str">
        <f>IF(ISBLANK(DaqBook_RAW_Data!L474),"",DaqBook_RAW_Data!L474)</f>
        <v/>
      </c>
      <c r="N484" s="167" t="str">
        <f>IF(ISBLANK(DaqBook_RAW_Data!M474),"",DaqBook_RAW_Data!M474)</f>
        <v/>
      </c>
      <c r="O484" s="167" t="str">
        <f>IF(ISBLANK(DaqBook_RAW_Data!N474),"",DaqBook_RAW_Data!N474)</f>
        <v/>
      </c>
      <c r="P484" s="167" t="str">
        <f>IF(ISBLANK(DaqBook_RAW_Data!O474),"",DaqBook_RAW_Data!O474)</f>
        <v/>
      </c>
    </row>
    <row r="485" spans="1:16" x14ac:dyDescent="0.2">
      <c r="A485" s="58" t="e">
        <f t="shared" si="7"/>
        <v>#VALUE!</v>
      </c>
      <c r="B485" s="144" t="str">
        <f>IF(ISBLANK(DaqBook_RAW_Data!A475),"",TIMEVALUE(DaqBook_RAW_Data!A475))</f>
        <v/>
      </c>
      <c r="C485" s="167" t="str">
        <f>IF(ISBLANK(DaqBook_RAW_Data!B475),"",DaqBook_RAW_Data!B475)</f>
        <v/>
      </c>
      <c r="D485" s="167" t="str">
        <f>IF(ISBLANK(DaqBook_RAW_Data!C475),"",DaqBook_RAW_Data!C475)</f>
        <v/>
      </c>
      <c r="E485" s="167" t="str">
        <f>IF(ISBLANK(DaqBook_RAW_Data!D475),"",DaqBook_RAW_Data!D475)</f>
        <v/>
      </c>
      <c r="F485" s="167" t="str">
        <f>IF(ISBLANK(DaqBook_RAW_Data!E475),"",DaqBook_RAW_Data!E475)</f>
        <v/>
      </c>
      <c r="G485" s="167" t="str">
        <f>IF(ISBLANK(DaqBook_RAW_Data!F475),"",DaqBook_RAW_Data!F475)</f>
        <v/>
      </c>
      <c r="H485" s="167" t="str">
        <f>IF(ISBLANK(DaqBook_RAW_Data!G475),"",DaqBook_RAW_Data!G475)</f>
        <v/>
      </c>
      <c r="I485" s="167" t="str">
        <f>IF(ISBLANK(DaqBook_RAW_Data!H475),"",DaqBook_RAW_Data!H475)</f>
        <v/>
      </c>
      <c r="J485" s="167" t="str">
        <f>IF(ISBLANK(DaqBook_RAW_Data!I475),"",DaqBook_RAW_Data!I475)</f>
        <v/>
      </c>
      <c r="K485" s="167" t="str">
        <f>IF(ISBLANK(DaqBook_RAW_Data!J475),"",DaqBook_RAW_Data!J475)</f>
        <v/>
      </c>
      <c r="L485" s="167" t="str">
        <f>IF(ISBLANK(DaqBook_RAW_Data!K475),"",DaqBook_RAW_Data!K475)</f>
        <v/>
      </c>
      <c r="M485" s="167" t="str">
        <f>IF(ISBLANK(DaqBook_RAW_Data!L475),"",DaqBook_RAW_Data!L475)</f>
        <v/>
      </c>
      <c r="N485" s="167" t="str">
        <f>IF(ISBLANK(DaqBook_RAW_Data!M475),"",DaqBook_RAW_Data!M475)</f>
        <v/>
      </c>
      <c r="O485" s="167" t="str">
        <f>IF(ISBLANK(DaqBook_RAW_Data!N475),"",DaqBook_RAW_Data!N475)</f>
        <v/>
      </c>
      <c r="P485" s="167" t="str">
        <f>IF(ISBLANK(DaqBook_RAW_Data!O475),"",DaqBook_RAW_Data!O475)</f>
        <v/>
      </c>
    </row>
    <row r="486" spans="1:16" x14ac:dyDescent="0.2">
      <c r="A486" s="58" t="e">
        <f t="shared" si="7"/>
        <v>#VALUE!</v>
      </c>
      <c r="B486" s="144" t="str">
        <f>IF(ISBLANK(DaqBook_RAW_Data!A476),"",TIMEVALUE(DaqBook_RAW_Data!A476))</f>
        <v/>
      </c>
      <c r="C486" s="167" t="str">
        <f>IF(ISBLANK(DaqBook_RAW_Data!B476),"",DaqBook_RAW_Data!B476)</f>
        <v/>
      </c>
      <c r="D486" s="167" t="str">
        <f>IF(ISBLANK(DaqBook_RAW_Data!C476),"",DaqBook_RAW_Data!C476)</f>
        <v/>
      </c>
      <c r="E486" s="167" t="str">
        <f>IF(ISBLANK(DaqBook_RAW_Data!D476),"",DaqBook_RAW_Data!D476)</f>
        <v/>
      </c>
      <c r="F486" s="167" t="str">
        <f>IF(ISBLANK(DaqBook_RAW_Data!E476),"",DaqBook_RAW_Data!E476)</f>
        <v/>
      </c>
      <c r="G486" s="167" t="str">
        <f>IF(ISBLANK(DaqBook_RAW_Data!F476),"",DaqBook_RAW_Data!F476)</f>
        <v/>
      </c>
      <c r="H486" s="167" t="str">
        <f>IF(ISBLANK(DaqBook_RAW_Data!G476),"",DaqBook_RAW_Data!G476)</f>
        <v/>
      </c>
      <c r="I486" s="167" t="str">
        <f>IF(ISBLANK(DaqBook_RAW_Data!H476),"",DaqBook_RAW_Data!H476)</f>
        <v/>
      </c>
      <c r="J486" s="167" t="str">
        <f>IF(ISBLANK(DaqBook_RAW_Data!I476),"",DaqBook_RAW_Data!I476)</f>
        <v/>
      </c>
      <c r="K486" s="167" t="str">
        <f>IF(ISBLANK(DaqBook_RAW_Data!J476),"",DaqBook_RAW_Data!J476)</f>
        <v/>
      </c>
      <c r="L486" s="167" t="str">
        <f>IF(ISBLANK(DaqBook_RAW_Data!K476),"",DaqBook_RAW_Data!K476)</f>
        <v/>
      </c>
      <c r="M486" s="167" t="str">
        <f>IF(ISBLANK(DaqBook_RAW_Data!L476),"",DaqBook_RAW_Data!L476)</f>
        <v/>
      </c>
      <c r="N486" s="167" t="str">
        <f>IF(ISBLANK(DaqBook_RAW_Data!M476),"",DaqBook_RAW_Data!M476)</f>
        <v/>
      </c>
      <c r="O486" s="167" t="str">
        <f>IF(ISBLANK(DaqBook_RAW_Data!N476),"",DaqBook_RAW_Data!N476)</f>
        <v/>
      </c>
      <c r="P486" s="167" t="str">
        <f>IF(ISBLANK(DaqBook_RAW_Data!O476),"",DaqBook_RAW_Data!O476)</f>
        <v/>
      </c>
    </row>
    <row r="487" spans="1:16" x14ac:dyDescent="0.2">
      <c r="A487" s="58" t="e">
        <f t="shared" si="7"/>
        <v>#VALUE!</v>
      </c>
      <c r="B487" s="144" t="str">
        <f>IF(ISBLANK(DaqBook_RAW_Data!A477),"",TIMEVALUE(DaqBook_RAW_Data!A477))</f>
        <v/>
      </c>
      <c r="C487" s="167" t="str">
        <f>IF(ISBLANK(DaqBook_RAW_Data!B477),"",DaqBook_RAW_Data!B477)</f>
        <v/>
      </c>
      <c r="D487" s="167" t="str">
        <f>IF(ISBLANK(DaqBook_RAW_Data!C477),"",DaqBook_RAW_Data!C477)</f>
        <v/>
      </c>
      <c r="E487" s="167" t="str">
        <f>IF(ISBLANK(DaqBook_RAW_Data!D477),"",DaqBook_RAW_Data!D477)</f>
        <v/>
      </c>
      <c r="F487" s="167" t="str">
        <f>IF(ISBLANK(DaqBook_RAW_Data!E477),"",DaqBook_RAW_Data!E477)</f>
        <v/>
      </c>
      <c r="G487" s="167" t="str">
        <f>IF(ISBLANK(DaqBook_RAW_Data!F477),"",DaqBook_RAW_Data!F477)</f>
        <v/>
      </c>
      <c r="H487" s="167" t="str">
        <f>IF(ISBLANK(DaqBook_RAW_Data!G477),"",DaqBook_RAW_Data!G477)</f>
        <v/>
      </c>
      <c r="I487" s="167" t="str">
        <f>IF(ISBLANK(DaqBook_RAW_Data!H477),"",DaqBook_RAW_Data!H477)</f>
        <v/>
      </c>
      <c r="J487" s="167" t="str">
        <f>IF(ISBLANK(DaqBook_RAW_Data!I477),"",DaqBook_RAW_Data!I477)</f>
        <v/>
      </c>
      <c r="K487" s="167" t="str">
        <f>IF(ISBLANK(DaqBook_RAW_Data!J477),"",DaqBook_RAW_Data!J477)</f>
        <v/>
      </c>
      <c r="L487" s="167" t="str">
        <f>IF(ISBLANK(DaqBook_RAW_Data!K477),"",DaqBook_RAW_Data!K477)</f>
        <v/>
      </c>
      <c r="M487" s="167" t="str">
        <f>IF(ISBLANK(DaqBook_RAW_Data!L477),"",DaqBook_RAW_Data!L477)</f>
        <v/>
      </c>
      <c r="N487" s="167" t="str">
        <f>IF(ISBLANK(DaqBook_RAW_Data!M477),"",DaqBook_RAW_Data!M477)</f>
        <v/>
      </c>
      <c r="O487" s="167" t="str">
        <f>IF(ISBLANK(DaqBook_RAW_Data!N477),"",DaqBook_RAW_Data!N477)</f>
        <v/>
      </c>
      <c r="P487" s="167" t="str">
        <f>IF(ISBLANK(DaqBook_RAW_Data!O477),"",DaqBook_RAW_Data!O477)</f>
        <v/>
      </c>
    </row>
    <row r="488" spans="1:16" x14ac:dyDescent="0.2">
      <c r="A488" s="58" t="e">
        <f t="shared" si="7"/>
        <v>#VALUE!</v>
      </c>
      <c r="B488" s="144" t="str">
        <f>IF(ISBLANK(DaqBook_RAW_Data!A478),"",TIMEVALUE(DaqBook_RAW_Data!A478))</f>
        <v/>
      </c>
      <c r="C488" s="167" t="str">
        <f>IF(ISBLANK(DaqBook_RAW_Data!B478),"",DaqBook_RAW_Data!B478)</f>
        <v/>
      </c>
      <c r="D488" s="167" t="str">
        <f>IF(ISBLANK(DaqBook_RAW_Data!C478),"",DaqBook_RAW_Data!C478)</f>
        <v/>
      </c>
      <c r="E488" s="167" t="str">
        <f>IF(ISBLANK(DaqBook_RAW_Data!D478),"",DaqBook_RAW_Data!D478)</f>
        <v/>
      </c>
      <c r="F488" s="167" t="str">
        <f>IF(ISBLANK(DaqBook_RAW_Data!E478),"",DaqBook_RAW_Data!E478)</f>
        <v/>
      </c>
      <c r="G488" s="167" t="str">
        <f>IF(ISBLANK(DaqBook_RAW_Data!F478),"",DaqBook_RAW_Data!F478)</f>
        <v/>
      </c>
      <c r="H488" s="167" t="str">
        <f>IF(ISBLANK(DaqBook_RAW_Data!G478),"",DaqBook_RAW_Data!G478)</f>
        <v/>
      </c>
      <c r="I488" s="167" t="str">
        <f>IF(ISBLANK(DaqBook_RAW_Data!H478),"",DaqBook_RAW_Data!H478)</f>
        <v/>
      </c>
      <c r="J488" s="167" t="str">
        <f>IF(ISBLANK(DaqBook_RAW_Data!I478),"",DaqBook_RAW_Data!I478)</f>
        <v/>
      </c>
      <c r="K488" s="167" t="str">
        <f>IF(ISBLANK(DaqBook_RAW_Data!J478),"",DaqBook_RAW_Data!J478)</f>
        <v/>
      </c>
      <c r="L488" s="167" t="str">
        <f>IF(ISBLANK(DaqBook_RAW_Data!K478),"",DaqBook_RAW_Data!K478)</f>
        <v/>
      </c>
      <c r="M488" s="167" t="str">
        <f>IF(ISBLANK(DaqBook_RAW_Data!L478),"",DaqBook_RAW_Data!L478)</f>
        <v/>
      </c>
      <c r="N488" s="167" t="str">
        <f>IF(ISBLANK(DaqBook_RAW_Data!M478),"",DaqBook_RAW_Data!M478)</f>
        <v/>
      </c>
      <c r="O488" s="167" t="str">
        <f>IF(ISBLANK(DaqBook_RAW_Data!N478),"",DaqBook_RAW_Data!N478)</f>
        <v/>
      </c>
      <c r="P488" s="167" t="str">
        <f>IF(ISBLANK(DaqBook_RAW_Data!O478),"",DaqBook_RAW_Data!O478)</f>
        <v/>
      </c>
    </row>
    <row r="489" spans="1:16" x14ac:dyDescent="0.2">
      <c r="A489" s="58" t="e">
        <f t="shared" si="7"/>
        <v>#VALUE!</v>
      </c>
      <c r="B489" s="144" t="str">
        <f>IF(ISBLANK(DaqBook_RAW_Data!A479),"",TIMEVALUE(DaqBook_RAW_Data!A479))</f>
        <v/>
      </c>
      <c r="C489" s="167" t="str">
        <f>IF(ISBLANK(DaqBook_RAW_Data!B479),"",DaqBook_RAW_Data!B479)</f>
        <v/>
      </c>
      <c r="D489" s="167" t="str">
        <f>IF(ISBLANK(DaqBook_RAW_Data!C479),"",DaqBook_RAW_Data!C479)</f>
        <v/>
      </c>
      <c r="E489" s="167" t="str">
        <f>IF(ISBLANK(DaqBook_RAW_Data!D479),"",DaqBook_RAW_Data!D479)</f>
        <v/>
      </c>
      <c r="F489" s="167" t="str">
        <f>IF(ISBLANK(DaqBook_RAW_Data!E479),"",DaqBook_RAW_Data!E479)</f>
        <v/>
      </c>
      <c r="G489" s="167" t="str">
        <f>IF(ISBLANK(DaqBook_RAW_Data!F479),"",DaqBook_RAW_Data!F479)</f>
        <v/>
      </c>
      <c r="H489" s="167" t="str">
        <f>IF(ISBLANK(DaqBook_RAW_Data!G479),"",DaqBook_RAW_Data!G479)</f>
        <v/>
      </c>
      <c r="I489" s="167" t="str">
        <f>IF(ISBLANK(DaqBook_RAW_Data!H479),"",DaqBook_RAW_Data!H479)</f>
        <v/>
      </c>
      <c r="J489" s="167" t="str">
        <f>IF(ISBLANK(DaqBook_RAW_Data!I479),"",DaqBook_RAW_Data!I479)</f>
        <v/>
      </c>
      <c r="K489" s="167" t="str">
        <f>IF(ISBLANK(DaqBook_RAW_Data!J479),"",DaqBook_RAW_Data!J479)</f>
        <v/>
      </c>
      <c r="L489" s="167" t="str">
        <f>IF(ISBLANK(DaqBook_RAW_Data!K479),"",DaqBook_RAW_Data!K479)</f>
        <v/>
      </c>
      <c r="M489" s="167" t="str">
        <f>IF(ISBLANK(DaqBook_RAW_Data!L479),"",DaqBook_RAW_Data!L479)</f>
        <v/>
      </c>
      <c r="N489" s="167" t="str">
        <f>IF(ISBLANK(DaqBook_RAW_Data!M479),"",DaqBook_RAW_Data!M479)</f>
        <v/>
      </c>
      <c r="O489" s="167" t="str">
        <f>IF(ISBLANK(DaqBook_RAW_Data!N479),"",DaqBook_RAW_Data!N479)</f>
        <v/>
      </c>
      <c r="P489" s="167" t="str">
        <f>IF(ISBLANK(DaqBook_RAW_Data!O479),"",DaqBook_RAW_Data!O479)</f>
        <v/>
      </c>
    </row>
    <row r="490" spans="1:16" x14ac:dyDescent="0.2">
      <c r="A490" s="58" t="e">
        <f t="shared" si="7"/>
        <v>#VALUE!</v>
      </c>
      <c r="B490" s="144" t="str">
        <f>IF(ISBLANK(DaqBook_RAW_Data!A480),"",TIMEVALUE(DaqBook_RAW_Data!A480))</f>
        <v/>
      </c>
      <c r="C490" s="167" t="str">
        <f>IF(ISBLANK(DaqBook_RAW_Data!B480),"",DaqBook_RAW_Data!B480)</f>
        <v/>
      </c>
      <c r="D490" s="167" t="str">
        <f>IF(ISBLANK(DaqBook_RAW_Data!C480),"",DaqBook_RAW_Data!C480)</f>
        <v/>
      </c>
      <c r="E490" s="167" t="str">
        <f>IF(ISBLANK(DaqBook_RAW_Data!D480),"",DaqBook_RAW_Data!D480)</f>
        <v/>
      </c>
      <c r="F490" s="167" t="str">
        <f>IF(ISBLANK(DaqBook_RAW_Data!E480),"",DaqBook_RAW_Data!E480)</f>
        <v/>
      </c>
      <c r="G490" s="167" t="str">
        <f>IF(ISBLANK(DaqBook_RAW_Data!F480),"",DaqBook_RAW_Data!F480)</f>
        <v/>
      </c>
      <c r="H490" s="167" t="str">
        <f>IF(ISBLANK(DaqBook_RAW_Data!G480),"",DaqBook_RAW_Data!G480)</f>
        <v/>
      </c>
      <c r="I490" s="167" t="str">
        <f>IF(ISBLANK(DaqBook_RAW_Data!H480),"",DaqBook_RAW_Data!H480)</f>
        <v/>
      </c>
      <c r="J490" s="167" t="str">
        <f>IF(ISBLANK(DaqBook_RAW_Data!I480),"",DaqBook_RAW_Data!I480)</f>
        <v/>
      </c>
      <c r="K490" s="167" t="str">
        <f>IF(ISBLANK(DaqBook_RAW_Data!J480),"",DaqBook_RAW_Data!J480)</f>
        <v/>
      </c>
      <c r="L490" s="167" t="str">
        <f>IF(ISBLANK(DaqBook_RAW_Data!K480),"",DaqBook_RAW_Data!K480)</f>
        <v/>
      </c>
      <c r="M490" s="167" t="str">
        <f>IF(ISBLANK(DaqBook_RAW_Data!L480),"",DaqBook_RAW_Data!L480)</f>
        <v/>
      </c>
      <c r="N490" s="167" t="str">
        <f>IF(ISBLANK(DaqBook_RAW_Data!M480),"",DaqBook_RAW_Data!M480)</f>
        <v/>
      </c>
      <c r="O490" s="167" t="str">
        <f>IF(ISBLANK(DaqBook_RAW_Data!N480),"",DaqBook_RAW_Data!N480)</f>
        <v/>
      </c>
      <c r="P490" s="167" t="str">
        <f>IF(ISBLANK(DaqBook_RAW_Data!O480),"",DaqBook_RAW_Data!O480)</f>
        <v/>
      </c>
    </row>
    <row r="491" spans="1:16" x14ac:dyDescent="0.2">
      <c r="A491" s="58" t="e">
        <f t="shared" si="7"/>
        <v>#VALUE!</v>
      </c>
      <c r="B491" s="144" t="str">
        <f>IF(ISBLANK(DaqBook_RAW_Data!A481),"",TIMEVALUE(DaqBook_RAW_Data!A481))</f>
        <v/>
      </c>
      <c r="C491" s="167" t="str">
        <f>IF(ISBLANK(DaqBook_RAW_Data!B481),"",DaqBook_RAW_Data!B481)</f>
        <v/>
      </c>
      <c r="D491" s="167" t="str">
        <f>IF(ISBLANK(DaqBook_RAW_Data!C481),"",DaqBook_RAW_Data!C481)</f>
        <v/>
      </c>
      <c r="E491" s="167" t="str">
        <f>IF(ISBLANK(DaqBook_RAW_Data!D481),"",DaqBook_RAW_Data!D481)</f>
        <v/>
      </c>
      <c r="F491" s="167" t="str">
        <f>IF(ISBLANK(DaqBook_RAW_Data!E481),"",DaqBook_RAW_Data!E481)</f>
        <v/>
      </c>
      <c r="G491" s="167" t="str">
        <f>IF(ISBLANK(DaqBook_RAW_Data!F481),"",DaqBook_RAW_Data!F481)</f>
        <v/>
      </c>
      <c r="H491" s="167" t="str">
        <f>IF(ISBLANK(DaqBook_RAW_Data!G481),"",DaqBook_RAW_Data!G481)</f>
        <v/>
      </c>
      <c r="I491" s="167" t="str">
        <f>IF(ISBLANK(DaqBook_RAW_Data!H481),"",DaqBook_RAW_Data!H481)</f>
        <v/>
      </c>
      <c r="J491" s="167" t="str">
        <f>IF(ISBLANK(DaqBook_RAW_Data!I481),"",DaqBook_RAW_Data!I481)</f>
        <v/>
      </c>
      <c r="K491" s="167" t="str">
        <f>IF(ISBLANK(DaqBook_RAW_Data!J481),"",DaqBook_RAW_Data!J481)</f>
        <v/>
      </c>
      <c r="L491" s="167" t="str">
        <f>IF(ISBLANK(DaqBook_RAW_Data!K481),"",DaqBook_RAW_Data!K481)</f>
        <v/>
      </c>
      <c r="M491" s="167" t="str">
        <f>IF(ISBLANK(DaqBook_RAW_Data!L481),"",DaqBook_RAW_Data!L481)</f>
        <v/>
      </c>
      <c r="N491" s="167" t="str">
        <f>IF(ISBLANK(DaqBook_RAW_Data!M481),"",DaqBook_RAW_Data!M481)</f>
        <v/>
      </c>
      <c r="O491" s="167" t="str">
        <f>IF(ISBLANK(DaqBook_RAW_Data!N481),"",DaqBook_RAW_Data!N481)</f>
        <v/>
      </c>
      <c r="P491" s="167" t="str">
        <f>IF(ISBLANK(DaqBook_RAW_Data!O481),"",DaqBook_RAW_Data!O481)</f>
        <v/>
      </c>
    </row>
    <row r="492" spans="1:16" x14ac:dyDescent="0.2">
      <c r="A492" s="58" t="e">
        <f t="shared" si="7"/>
        <v>#VALUE!</v>
      </c>
      <c r="B492" s="144" t="str">
        <f>IF(ISBLANK(DaqBook_RAW_Data!A482),"",TIMEVALUE(DaqBook_RAW_Data!A482))</f>
        <v/>
      </c>
      <c r="C492" s="167" t="str">
        <f>IF(ISBLANK(DaqBook_RAW_Data!B482),"",DaqBook_RAW_Data!B482)</f>
        <v/>
      </c>
      <c r="D492" s="167" t="str">
        <f>IF(ISBLANK(DaqBook_RAW_Data!C482),"",DaqBook_RAW_Data!C482)</f>
        <v/>
      </c>
      <c r="E492" s="167" t="str">
        <f>IF(ISBLANK(DaqBook_RAW_Data!D482),"",DaqBook_RAW_Data!D482)</f>
        <v/>
      </c>
      <c r="F492" s="167" t="str">
        <f>IF(ISBLANK(DaqBook_RAW_Data!E482),"",DaqBook_RAW_Data!E482)</f>
        <v/>
      </c>
      <c r="G492" s="167" t="str">
        <f>IF(ISBLANK(DaqBook_RAW_Data!F482),"",DaqBook_RAW_Data!F482)</f>
        <v/>
      </c>
      <c r="H492" s="167" t="str">
        <f>IF(ISBLANK(DaqBook_RAW_Data!G482),"",DaqBook_RAW_Data!G482)</f>
        <v/>
      </c>
      <c r="I492" s="167" t="str">
        <f>IF(ISBLANK(DaqBook_RAW_Data!H482),"",DaqBook_RAW_Data!H482)</f>
        <v/>
      </c>
      <c r="J492" s="167" t="str">
        <f>IF(ISBLANK(DaqBook_RAW_Data!I482),"",DaqBook_RAW_Data!I482)</f>
        <v/>
      </c>
      <c r="K492" s="167" t="str">
        <f>IF(ISBLANK(DaqBook_RAW_Data!J482),"",DaqBook_RAW_Data!J482)</f>
        <v/>
      </c>
      <c r="L492" s="167" t="str">
        <f>IF(ISBLANK(DaqBook_RAW_Data!K482),"",DaqBook_RAW_Data!K482)</f>
        <v/>
      </c>
      <c r="M492" s="167" t="str">
        <f>IF(ISBLANK(DaqBook_RAW_Data!L482),"",DaqBook_RAW_Data!L482)</f>
        <v/>
      </c>
      <c r="N492" s="167" t="str">
        <f>IF(ISBLANK(DaqBook_RAW_Data!M482),"",DaqBook_RAW_Data!M482)</f>
        <v/>
      </c>
      <c r="O492" s="167" t="str">
        <f>IF(ISBLANK(DaqBook_RAW_Data!N482),"",DaqBook_RAW_Data!N482)</f>
        <v/>
      </c>
      <c r="P492" s="167" t="str">
        <f>IF(ISBLANK(DaqBook_RAW_Data!O482),"",DaqBook_RAW_Data!O482)</f>
        <v/>
      </c>
    </row>
    <row r="493" spans="1:16" x14ac:dyDescent="0.2">
      <c r="A493" s="58" t="e">
        <f t="shared" si="7"/>
        <v>#VALUE!</v>
      </c>
      <c r="B493" s="144" t="str">
        <f>IF(ISBLANK(DaqBook_RAW_Data!A483),"",TIMEVALUE(DaqBook_RAW_Data!A483))</f>
        <v/>
      </c>
      <c r="C493" s="167" t="str">
        <f>IF(ISBLANK(DaqBook_RAW_Data!B483),"",DaqBook_RAW_Data!B483)</f>
        <v/>
      </c>
      <c r="D493" s="167" t="str">
        <f>IF(ISBLANK(DaqBook_RAW_Data!C483),"",DaqBook_RAW_Data!C483)</f>
        <v/>
      </c>
      <c r="E493" s="167" t="str">
        <f>IF(ISBLANK(DaqBook_RAW_Data!D483),"",DaqBook_RAW_Data!D483)</f>
        <v/>
      </c>
      <c r="F493" s="167" t="str">
        <f>IF(ISBLANK(DaqBook_RAW_Data!E483),"",DaqBook_RAW_Data!E483)</f>
        <v/>
      </c>
      <c r="G493" s="167" t="str">
        <f>IF(ISBLANK(DaqBook_RAW_Data!F483),"",DaqBook_RAW_Data!F483)</f>
        <v/>
      </c>
      <c r="H493" s="167" t="str">
        <f>IF(ISBLANK(DaqBook_RAW_Data!G483),"",DaqBook_RAW_Data!G483)</f>
        <v/>
      </c>
      <c r="I493" s="167" t="str">
        <f>IF(ISBLANK(DaqBook_RAW_Data!H483),"",DaqBook_RAW_Data!H483)</f>
        <v/>
      </c>
      <c r="J493" s="167" t="str">
        <f>IF(ISBLANK(DaqBook_RAW_Data!I483),"",DaqBook_RAW_Data!I483)</f>
        <v/>
      </c>
      <c r="K493" s="167" t="str">
        <f>IF(ISBLANK(DaqBook_RAW_Data!J483),"",DaqBook_RAW_Data!J483)</f>
        <v/>
      </c>
      <c r="L493" s="167" t="str">
        <f>IF(ISBLANK(DaqBook_RAW_Data!K483),"",DaqBook_RAW_Data!K483)</f>
        <v/>
      </c>
      <c r="M493" s="167" t="str">
        <f>IF(ISBLANK(DaqBook_RAW_Data!L483),"",DaqBook_RAW_Data!L483)</f>
        <v/>
      </c>
      <c r="N493" s="167" t="str">
        <f>IF(ISBLANK(DaqBook_RAW_Data!M483),"",DaqBook_RAW_Data!M483)</f>
        <v/>
      </c>
      <c r="O493" s="167" t="str">
        <f>IF(ISBLANK(DaqBook_RAW_Data!N483),"",DaqBook_RAW_Data!N483)</f>
        <v/>
      </c>
      <c r="P493" s="167" t="str">
        <f>IF(ISBLANK(DaqBook_RAW_Data!O483),"",DaqBook_RAW_Data!O483)</f>
        <v/>
      </c>
    </row>
    <row r="494" spans="1:16" x14ac:dyDescent="0.2">
      <c r="A494" s="58" t="e">
        <f t="shared" si="7"/>
        <v>#VALUE!</v>
      </c>
      <c r="B494" s="144" t="str">
        <f>IF(ISBLANK(DaqBook_RAW_Data!A484),"",TIMEVALUE(DaqBook_RAW_Data!A484))</f>
        <v/>
      </c>
      <c r="C494" s="167" t="str">
        <f>IF(ISBLANK(DaqBook_RAW_Data!B484),"",DaqBook_RAW_Data!B484)</f>
        <v/>
      </c>
      <c r="D494" s="167" t="str">
        <f>IF(ISBLANK(DaqBook_RAW_Data!C484),"",DaqBook_RAW_Data!C484)</f>
        <v/>
      </c>
      <c r="E494" s="167" t="str">
        <f>IF(ISBLANK(DaqBook_RAW_Data!D484),"",DaqBook_RAW_Data!D484)</f>
        <v/>
      </c>
      <c r="F494" s="167" t="str">
        <f>IF(ISBLANK(DaqBook_RAW_Data!E484),"",DaqBook_RAW_Data!E484)</f>
        <v/>
      </c>
      <c r="G494" s="167" t="str">
        <f>IF(ISBLANK(DaqBook_RAW_Data!F484),"",DaqBook_RAW_Data!F484)</f>
        <v/>
      </c>
      <c r="H494" s="167" t="str">
        <f>IF(ISBLANK(DaqBook_RAW_Data!G484),"",DaqBook_RAW_Data!G484)</f>
        <v/>
      </c>
      <c r="I494" s="167" t="str">
        <f>IF(ISBLANK(DaqBook_RAW_Data!H484),"",DaqBook_RAW_Data!H484)</f>
        <v/>
      </c>
      <c r="J494" s="167" t="str">
        <f>IF(ISBLANK(DaqBook_RAW_Data!I484),"",DaqBook_RAW_Data!I484)</f>
        <v/>
      </c>
      <c r="K494" s="167" t="str">
        <f>IF(ISBLANK(DaqBook_RAW_Data!J484),"",DaqBook_RAW_Data!J484)</f>
        <v/>
      </c>
      <c r="L494" s="167" t="str">
        <f>IF(ISBLANK(DaqBook_RAW_Data!K484),"",DaqBook_RAW_Data!K484)</f>
        <v/>
      </c>
      <c r="M494" s="167" t="str">
        <f>IF(ISBLANK(DaqBook_RAW_Data!L484),"",DaqBook_RAW_Data!L484)</f>
        <v/>
      </c>
      <c r="N494" s="167" t="str">
        <f>IF(ISBLANK(DaqBook_RAW_Data!M484),"",DaqBook_RAW_Data!M484)</f>
        <v/>
      </c>
      <c r="O494" s="167" t="str">
        <f>IF(ISBLANK(DaqBook_RAW_Data!N484),"",DaqBook_RAW_Data!N484)</f>
        <v/>
      </c>
      <c r="P494" s="167" t="str">
        <f>IF(ISBLANK(DaqBook_RAW_Data!O484),"",DaqBook_RAW_Data!O484)</f>
        <v/>
      </c>
    </row>
    <row r="495" spans="1:16" x14ac:dyDescent="0.2">
      <c r="A495" s="58" t="e">
        <f t="shared" si="7"/>
        <v>#VALUE!</v>
      </c>
      <c r="B495" s="144" t="str">
        <f>IF(ISBLANK(DaqBook_RAW_Data!A485),"",TIMEVALUE(DaqBook_RAW_Data!A485))</f>
        <v/>
      </c>
      <c r="C495" s="167" t="str">
        <f>IF(ISBLANK(DaqBook_RAW_Data!B485),"",DaqBook_RAW_Data!B485)</f>
        <v/>
      </c>
      <c r="D495" s="167" t="str">
        <f>IF(ISBLANK(DaqBook_RAW_Data!C485),"",DaqBook_RAW_Data!C485)</f>
        <v/>
      </c>
      <c r="E495" s="167" t="str">
        <f>IF(ISBLANK(DaqBook_RAW_Data!D485),"",DaqBook_RAW_Data!D485)</f>
        <v/>
      </c>
      <c r="F495" s="167" t="str">
        <f>IF(ISBLANK(DaqBook_RAW_Data!E485),"",DaqBook_RAW_Data!E485)</f>
        <v/>
      </c>
      <c r="G495" s="167" t="str">
        <f>IF(ISBLANK(DaqBook_RAW_Data!F485),"",DaqBook_RAW_Data!F485)</f>
        <v/>
      </c>
      <c r="H495" s="167" t="str">
        <f>IF(ISBLANK(DaqBook_RAW_Data!G485),"",DaqBook_RAW_Data!G485)</f>
        <v/>
      </c>
      <c r="I495" s="167" t="str">
        <f>IF(ISBLANK(DaqBook_RAW_Data!H485),"",DaqBook_RAW_Data!H485)</f>
        <v/>
      </c>
      <c r="J495" s="167" t="str">
        <f>IF(ISBLANK(DaqBook_RAW_Data!I485),"",DaqBook_RAW_Data!I485)</f>
        <v/>
      </c>
      <c r="K495" s="167" t="str">
        <f>IF(ISBLANK(DaqBook_RAW_Data!J485),"",DaqBook_RAW_Data!J485)</f>
        <v/>
      </c>
      <c r="L495" s="167" t="str">
        <f>IF(ISBLANK(DaqBook_RAW_Data!K485),"",DaqBook_RAW_Data!K485)</f>
        <v/>
      </c>
      <c r="M495" s="167" t="str">
        <f>IF(ISBLANK(DaqBook_RAW_Data!L485),"",DaqBook_RAW_Data!L485)</f>
        <v/>
      </c>
      <c r="N495" s="167" t="str">
        <f>IF(ISBLANK(DaqBook_RAW_Data!M485),"",DaqBook_RAW_Data!M485)</f>
        <v/>
      </c>
      <c r="O495" s="167" t="str">
        <f>IF(ISBLANK(DaqBook_RAW_Data!N485),"",DaqBook_RAW_Data!N485)</f>
        <v/>
      </c>
      <c r="P495" s="167" t="str">
        <f>IF(ISBLANK(DaqBook_RAW_Data!O485),"",DaqBook_RAW_Data!O485)</f>
        <v/>
      </c>
    </row>
    <row r="496" spans="1:16" x14ac:dyDescent="0.2">
      <c r="A496" s="58" t="e">
        <f t="shared" si="7"/>
        <v>#VALUE!</v>
      </c>
      <c r="B496" s="144" t="str">
        <f>IF(ISBLANK(DaqBook_RAW_Data!A486),"",TIMEVALUE(DaqBook_RAW_Data!A486))</f>
        <v/>
      </c>
      <c r="C496" s="167" t="str">
        <f>IF(ISBLANK(DaqBook_RAW_Data!B486),"",DaqBook_RAW_Data!B486)</f>
        <v/>
      </c>
      <c r="D496" s="167" t="str">
        <f>IF(ISBLANK(DaqBook_RAW_Data!C486),"",DaqBook_RAW_Data!C486)</f>
        <v/>
      </c>
      <c r="E496" s="167" t="str">
        <f>IF(ISBLANK(DaqBook_RAW_Data!D486),"",DaqBook_RAW_Data!D486)</f>
        <v/>
      </c>
      <c r="F496" s="167" t="str">
        <f>IF(ISBLANK(DaqBook_RAW_Data!E486),"",DaqBook_RAW_Data!E486)</f>
        <v/>
      </c>
      <c r="G496" s="167" t="str">
        <f>IF(ISBLANK(DaqBook_RAW_Data!F486),"",DaqBook_RAW_Data!F486)</f>
        <v/>
      </c>
      <c r="H496" s="167" t="str">
        <f>IF(ISBLANK(DaqBook_RAW_Data!G486),"",DaqBook_RAW_Data!G486)</f>
        <v/>
      </c>
      <c r="I496" s="167" t="str">
        <f>IF(ISBLANK(DaqBook_RAW_Data!H486),"",DaqBook_RAW_Data!H486)</f>
        <v/>
      </c>
      <c r="J496" s="167" t="str">
        <f>IF(ISBLANK(DaqBook_RAW_Data!I486),"",DaqBook_RAW_Data!I486)</f>
        <v/>
      </c>
      <c r="K496" s="167" t="str">
        <f>IF(ISBLANK(DaqBook_RAW_Data!J486),"",DaqBook_RAW_Data!J486)</f>
        <v/>
      </c>
      <c r="L496" s="167" t="str">
        <f>IF(ISBLANK(DaqBook_RAW_Data!K486),"",DaqBook_RAW_Data!K486)</f>
        <v/>
      </c>
      <c r="M496" s="167" t="str">
        <f>IF(ISBLANK(DaqBook_RAW_Data!L486),"",DaqBook_RAW_Data!L486)</f>
        <v/>
      </c>
      <c r="N496" s="167" t="str">
        <f>IF(ISBLANK(DaqBook_RAW_Data!M486),"",DaqBook_RAW_Data!M486)</f>
        <v/>
      </c>
      <c r="O496" s="167" t="str">
        <f>IF(ISBLANK(DaqBook_RAW_Data!N486),"",DaqBook_RAW_Data!N486)</f>
        <v/>
      </c>
      <c r="P496" s="167" t="str">
        <f>IF(ISBLANK(DaqBook_RAW_Data!O486),"",DaqBook_RAW_Data!O486)</f>
        <v/>
      </c>
    </row>
    <row r="497" spans="1:16" x14ac:dyDescent="0.2">
      <c r="A497" s="58" t="e">
        <f t="shared" si="7"/>
        <v>#VALUE!</v>
      </c>
      <c r="B497" s="144" t="str">
        <f>IF(ISBLANK(DaqBook_RAW_Data!A487),"",TIMEVALUE(DaqBook_RAW_Data!A487))</f>
        <v/>
      </c>
      <c r="C497" s="167" t="str">
        <f>IF(ISBLANK(DaqBook_RAW_Data!B487),"",DaqBook_RAW_Data!B487)</f>
        <v/>
      </c>
      <c r="D497" s="167" t="str">
        <f>IF(ISBLANK(DaqBook_RAW_Data!C487),"",DaqBook_RAW_Data!C487)</f>
        <v/>
      </c>
      <c r="E497" s="167" t="str">
        <f>IF(ISBLANK(DaqBook_RAW_Data!D487),"",DaqBook_RAW_Data!D487)</f>
        <v/>
      </c>
      <c r="F497" s="167" t="str">
        <f>IF(ISBLANK(DaqBook_RAW_Data!E487),"",DaqBook_RAW_Data!E487)</f>
        <v/>
      </c>
      <c r="G497" s="167" t="str">
        <f>IF(ISBLANK(DaqBook_RAW_Data!F487),"",DaqBook_RAW_Data!F487)</f>
        <v/>
      </c>
      <c r="H497" s="167" t="str">
        <f>IF(ISBLANK(DaqBook_RAW_Data!G487),"",DaqBook_RAW_Data!G487)</f>
        <v/>
      </c>
      <c r="I497" s="167" t="str">
        <f>IF(ISBLANK(DaqBook_RAW_Data!H487),"",DaqBook_RAW_Data!H487)</f>
        <v/>
      </c>
      <c r="J497" s="167" t="str">
        <f>IF(ISBLANK(DaqBook_RAW_Data!I487),"",DaqBook_RAW_Data!I487)</f>
        <v/>
      </c>
      <c r="K497" s="167" t="str">
        <f>IF(ISBLANK(DaqBook_RAW_Data!J487),"",DaqBook_RAW_Data!J487)</f>
        <v/>
      </c>
      <c r="L497" s="167" t="str">
        <f>IF(ISBLANK(DaqBook_RAW_Data!K487),"",DaqBook_RAW_Data!K487)</f>
        <v/>
      </c>
      <c r="M497" s="167" t="str">
        <f>IF(ISBLANK(DaqBook_RAW_Data!L487),"",DaqBook_RAW_Data!L487)</f>
        <v/>
      </c>
      <c r="N497" s="167" t="str">
        <f>IF(ISBLANK(DaqBook_RAW_Data!M487),"",DaqBook_RAW_Data!M487)</f>
        <v/>
      </c>
      <c r="O497" s="167" t="str">
        <f>IF(ISBLANK(DaqBook_RAW_Data!N487),"",DaqBook_RAW_Data!N487)</f>
        <v/>
      </c>
      <c r="P497" s="167" t="str">
        <f>IF(ISBLANK(DaqBook_RAW_Data!O487),"",DaqBook_RAW_Data!O487)</f>
        <v/>
      </c>
    </row>
    <row r="498" spans="1:16" x14ac:dyDescent="0.2">
      <c r="A498" s="58" t="e">
        <f t="shared" si="7"/>
        <v>#VALUE!</v>
      </c>
      <c r="B498" s="144" t="str">
        <f>IF(ISBLANK(DaqBook_RAW_Data!A488),"",TIMEVALUE(DaqBook_RAW_Data!A488))</f>
        <v/>
      </c>
      <c r="C498" s="167" t="str">
        <f>IF(ISBLANK(DaqBook_RAW_Data!B488),"",DaqBook_RAW_Data!B488)</f>
        <v/>
      </c>
      <c r="D498" s="167" t="str">
        <f>IF(ISBLANK(DaqBook_RAW_Data!C488),"",DaqBook_RAW_Data!C488)</f>
        <v/>
      </c>
      <c r="E498" s="167" t="str">
        <f>IF(ISBLANK(DaqBook_RAW_Data!D488),"",DaqBook_RAW_Data!D488)</f>
        <v/>
      </c>
      <c r="F498" s="167" t="str">
        <f>IF(ISBLANK(DaqBook_RAW_Data!E488),"",DaqBook_RAW_Data!E488)</f>
        <v/>
      </c>
      <c r="G498" s="167" t="str">
        <f>IF(ISBLANK(DaqBook_RAW_Data!F488),"",DaqBook_RAW_Data!F488)</f>
        <v/>
      </c>
      <c r="H498" s="167" t="str">
        <f>IF(ISBLANK(DaqBook_RAW_Data!G488),"",DaqBook_RAW_Data!G488)</f>
        <v/>
      </c>
      <c r="I498" s="167" t="str">
        <f>IF(ISBLANK(DaqBook_RAW_Data!H488),"",DaqBook_RAW_Data!H488)</f>
        <v/>
      </c>
      <c r="J498" s="167" t="str">
        <f>IF(ISBLANK(DaqBook_RAW_Data!I488),"",DaqBook_RAW_Data!I488)</f>
        <v/>
      </c>
      <c r="K498" s="167" t="str">
        <f>IF(ISBLANK(DaqBook_RAW_Data!J488),"",DaqBook_RAW_Data!J488)</f>
        <v/>
      </c>
      <c r="L498" s="167" t="str">
        <f>IF(ISBLANK(DaqBook_RAW_Data!K488),"",DaqBook_RAW_Data!K488)</f>
        <v/>
      </c>
      <c r="M498" s="167" t="str">
        <f>IF(ISBLANK(DaqBook_RAW_Data!L488),"",DaqBook_RAW_Data!L488)</f>
        <v/>
      </c>
      <c r="N498" s="167" t="str">
        <f>IF(ISBLANK(DaqBook_RAW_Data!M488),"",DaqBook_RAW_Data!M488)</f>
        <v/>
      </c>
      <c r="O498" s="167" t="str">
        <f>IF(ISBLANK(DaqBook_RAW_Data!N488),"",DaqBook_RAW_Data!N488)</f>
        <v/>
      </c>
      <c r="P498" s="167" t="str">
        <f>IF(ISBLANK(DaqBook_RAW_Data!O488),"",DaqBook_RAW_Data!O488)</f>
        <v/>
      </c>
    </row>
    <row r="499" spans="1:16" x14ac:dyDescent="0.2">
      <c r="A499" s="58" t="e">
        <f t="shared" si="7"/>
        <v>#VALUE!</v>
      </c>
      <c r="B499" s="144" t="str">
        <f>IF(ISBLANK(DaqBook_RAW_Data!A489),"",TIMEVALUE(DaqBook_RAW_Data!A489))</f>
        <v/>
      </c>
      <c r="C499" s="167" t="str">
        <f>IF(ISBLANK(DaqBook_RAW_Data!B489),"",DaqBook_RAW_Data!B489)</f>
        <v/>
      </c>
      <c r="D499" s="167" t="str">
        <f>IF(ISBLANK(DaqBook_RAW_Data!C489),"",DaqBook_RAW_Data!C489)</f>
        <v/>
      </c>
      <c r="E499" s="167" t="str">
        <f>IF(ISBLANK(DaqBook_RAW_Data!D489),"",DaqBook_RAW_Data!D489)</f>
        <v/>
      </c>
      <c r="F499" s="167" t="str">
        <f>IF(ISBLANK(DaqBook_RAW_Data!E489),"",DaqBook_RAW_Data!E489)</f>
        <v/>
      </c>
      <c r="G499" s="167" t="str">
        <f>IF(ISBLANK(DaqBook_RAW_Data!F489),"",DaqBook_RAW_Data!F489)</f>
        <v/>
      </c>
      <c r="H499" s="167" t="str">
        <f>IF(ISBLANK(DaqBook_RAW_Data!G489),"",DaqBook_RAW_Data!G489)</f>
        <v/>
      </c>
      <c r="I499" s="167" t="str">
        <f>IF(ISBLANK(DaqBook_RAW_Data!H489),"",DaqBook_RAW_Data!H489)</f>
        <v/>
      </c>
      <c r="J499" s="167" t="str">
        <f>IF(ISBLANK(DaqBook_RAW_Data!I489),"",DaqBook_RAW_Data!I489)</f>
        <v/>
      </c>
      <c r="K499" s="167" t="str">
        <f>IF(ISBLANK(DaqBook_RAW_Data!J489),"",DaqBook_RAW_Data!J489)</f>
        <v/>
      </c>
      <c r="L499" s="167" t="str">
        <f>IF(ISBLANK(DaqBook_RAW_Data!K489),"",DaqBook_RAW_Data!K489)</f>
        <v/>
      </c>
      <c r="M499" s="167" t="str">
        <f>IF(ISBLANK(DaqBook_RAW_Data!L489),"",DaqBook_RAW_Data!L489)</f>
        <v/>
      </c>
      <c r="N499" s="167" t="str">
        <f>IF(ISBLANK(DaqBook_RAW_Data!M489),"",DaqBook_RAW_Data!M489)</f>
        <v/>
      </c>
      <c r="O499" s="167" t="str">
        <f>IF(ISBLANK(DaqBook_RAW_Data!N489),"",DaqBook_RAW_Data!N489)</f>
        <v/>
      </c>
      <c r="P499" s="167" t="str">
        <f>IF(ISBLANK(DaqBook_RAW_Data!O489),"",DaqBook_RAW_Data!O489)</f>
        <v/>
      </c>
    </row>
    <row r="500" spans="1:16" x14ac:dyDescent="0.2">
      <c r="A500" s="58" t="e">
        <f t="shared" si="7"/>
        <v>#VALUE!</v>
      </c>
      <c r="B500" s="144" t="str">
        <f>IF(ISBLANK(DaqBook_RAW_Data!A490),"",TIMEVALUE(DaqBook_RAW_Data!A490))</f>
        <v/>
      </c>
      <c r="C500" s="167" t="str">
        <f>IF(ISBLANK(DaqBook_RAW_Data!B490),"",DaqBook_RAW_Data!B490)</f>
        <v/>
      </c>
      <c r="D500" s="167" t="str">
        <f>IF(ISBLANK(DaqBook_RAW_Data!C490),"",DaqBook_RAW_Data!C490)</f>
        <v/>
      </c>
      <c r="E500" s="167" t="str">
        <f>IF(ISBLANK(DaqBook_RAW_Data!D490),"",DaqBook_RAW_Data!D490)</f>
        <v/>
      </c>
      <c r="F500" s="167" t="str">
        <f>IF(ISBLANK(DaqBook_RAW_Data!E490),"",DaqBook_RAW_Data!E490)</f>
        <v/>
      </c>
      <c r="G500" s="167" t="str">
        <f>IF(ISBLANK(DaqBook_RAW_Data!F490),"",DaqBook_RAW_Data!F490)</f>
        <v/>
      </c>
      <c r="H500" s="167" t="str">
        <f>IF(ISBLANK(DaqBook_RAW_Data!G490),"",DaqBook_RAW_Data!G490)</f>
        <v/>
      </c>
      <c r="I500" s="167" t="str">
        <f>IF(ISBLANK(DaqBook_RAW_Data!H490),"",DaqBook_RAW_Data!H490)</f>
        <v/>
      </c>
      <c r="J500" s="167" t="str">
        <f>IF(ISBLANK(DaqBook_RAW_Data!I490),"",DaqBook_RAW_Data!I490)</f>
        <v/>
      </c>
      <c r="K500" s="167" t="str">
        <f>IF(ISBLANK(DaqBook_RAW_Data!J490),"",DaqBook_RAW_Data!J490)</f>
        <v/>
      </c>
      <c r="L500" s="167" t="str">
        <f>IF(ISBLANK(DaqBook_RAW_Data!K490),"",DaqBook_RAW_Data!K490)</f>
        <v/>
      </c>
      <c r="M500" s="167" t="str">
        <f>IF(ISBLANK(DaqBook_RAW_Data!L490),"",DaqBook_RAW_Data!L490)</f>
        <v/>
      </c>
      <c r="N500" s="167" t="str">
        <f>IF(ISBLANK(DaqBook_RAW_Data!M490),"",DaqBook_RAW_Data!M490)</f>
        <v/>
      </c>
      <c r="O500" s="167" t="str">
        <f>IF(ISBLANK(DaqBook_RAW_Data!N490),"",DaqBook_RAW_Data!N490)</f>
        <v/>
      </c>
      <c r="P500" s="167" t="str">
        <f>IF(ISBLANK(DaqBook_RAW_Data!O490),"",DaqBook_RAW_Data!O490)</f>
        <v/>
      </c>
    </row>
    <row r="501" spans="1:16" x14ac:dyDescent="0.2">
      <c r="A501" s="58" t="e">
        <f t="shared" si="7"/>
        <v>#VALUE!</v>
      </c>
      <c r="B501" s="144" t="str">
        <f>IF(ISBLANK(DaqBook_RAW_Data!A491),"",TIMEVALUE(DaqBook_RAW_Data!A491))</f>
        <v/>
      </c>
      <c r="C501" s="44" t="str">
        <f>IF(ISBLANK(DaqBook_RAW_Data!B491),"",DaqBook_RAW_Data!B491)</f>
        <v/>
      </c>
      <c r="D501" s="44" t="str">
        <f>IF(ISBLANK(DaqBook_RAW_Data!C491),"",DaqBook_RAW_Data!C491)</f>
        <v/>
      </c>
      <c r="E501" s="44" t="str">
        <f>IF(ISBLANK(DaqBook_RAW_Data!D491),"",DaqBook_RAW_Data!D491)</f>
        <v/>
      </c>
      <c r="F501" s="44" t="str">
        <f>IF(ISBLANK(DaqBook_RAW_Data!E491),"",DaqBook_RAW_Data!E491)</f>
        <v/>
      </c>
      <c r="G501" s="44" t="str">
        <f>IF(ISBLANK(DaqBook_RAW_Data!F491),"",DaqBook_RAW_Data!F491)</f>
        <v/>
      </c>
      <c r="H501" s="44" t="str">
        <f>IF(ISBLANK(DaqBook_RAW_Data!G491),"",DaqBook_RAW_Data!G491)</f>
        <v/>
      </c>
      <c r="I501" s="44" t="str">
        <f>IF(ISBLANK(DaqBook_RAW_Data!H491),"",DaqBook_RAW_Data!H491)</f>
        <v/>
      </c>
      <c r="J501" s="44" t="str">
        <f>IF(ISBLANK(DaqBook_RAW_Data!I491),"",DaqBook_RAW_Data!I491)</f>
        <v/>
      </c>
      <c r="K501" s="44" t="str">
        <f>IF(ISBLANK(DaqBook_RAW_Data!J491),"",DaqBook_RAW_Data!J491)</f>
        <v/>
      </c>
      <c r="L501" s="44" t="str">
        <f>IF(ISBLANK(DaqBook_RAW_Data!K491),"",DaqBook_RAW_Data!K491)</f>
        <v/>
      </c>
      <c r="M501" s="44" t="str">
        <f>IF(ISBLANK(DaqBook_RAW_Data!L491),"",DaqBook_RAW_Data!L491)</f>
        <v/>
      </c>
      <c r="N501" s="44" t="str">
        <f>IF(ISBLANK(DaqBook_RAW_Data!M491),"",DaqBook_RAW_Data!M491)</f>
        <v/>
      </c>
      <c r="O501" s="44" t="str">
        <f>IF(ISBLANK(DaqBook_RAW_Data!N491),"",DaqBook_RAW_Data!N491)</f>
        <v/>
      </c>
      <c r="P501" s="44" t="str">
        <f>IF(ISBLANK(DaqBook_RAW_Data!O491),"",DaqBook_RAW_Data!O491)</f>
        <v/>
      </c>
    </row>
    <row r="502" spans="1:16" x14ac:dyDescent="0.2">
      <c r="A502" s="58" t="e">
        <f t="shared" si="7"/>
        <v>#VALUE!</v>
      </c>
      <c r="B502" s="144" t="str">
        <f>IF(ISBLANK(DaqBook_RAW_Data!A492),"",TIMEVALUE(DaqBook_RAW_Data!A492))</f>
        <v/>
      </c>
      <c r="C502" s="44" t="str">
        <f>IF(ISBLANK(DaqBook_RAW_Data!B492),"",DaqBook_RAW_Data!B492)</f>
        <v/>
      </c>
      <c r="D502" s="44" t="str">
        <f>IF(ISBLANK(DaqBook_RAW_Data!C492),"",DaqBook_RAW_Data!C492)</f>
        <v/>
      </c>
      <c r="E502" s="44" t="str">
        <f>IF(ISBLANK(DaqBook_RAW_Data!D492),"",DaqBook_RAW_Data!D492)</f>
        <v/>
      </c>
      <c r="F502" s="44" t="str">
        <f>IF(ISBLANK(DaqBook_RAW_Data!E492),"",DaqBook_RAW_Data!E492)</f>
        <v/>
      </c>
      <c r="G502" s="44" t="str">
        <f>IF(ISBLANK(DaqBook_RAW_Data!F492),"",DaqBook_RAW_Data!F492)</f>
        <v/>
      </c>
      <c r="H502" s="44" t="str">
        <f>IF(ISBLANK(DaqBook_RAW_Data!G492),"",DaqBook_RAW_Data!G492)</f>
        <v/>
      </c>
      <c r="I502" s="44" t="str">
        <f>IF(ISBLANK(DaqBook_RAW_Data!H492),"",DaqBook_RAW_Data!H492)</f>
        <v/>
      </c>
      <c r="J502" s="44" t="str">
        <f>IF(ISBLANK(DaqBook_RAW_Data!I492),"",DaqBook_RAW_Data!I492)</f>
        <v/>
      </c>
      <c r="K502" s="44" t="str">
        <f>IF(ISBLANK(DaqBook_RAW_Data!J492),"",DaqBook_RAW_Data!J492)</f>
        <v/>
      </c>
      <c r="L502" s="44" t="str">
        <f>IF(ISBLANK(DaqBook_RAW_Data!K492),"",DaqBook_RAW_Data!K492)</f>
        <v/>
      </c>
      <c r="M502" s="44" t="str">
        <f>IF(ISBLANK(DaqBook_RAW_Data!L492),"",DaqBook_RAW_Data!L492)</f>
        <v/>
      </c>
      <c r="N502" s="44" t="str">
        <f>IF(ISBLANK(DaqBook_RAW_Data!M492),"",DaqBook_RAW_Data!M492)</f>
        <v/>
      </c>
      <c r="O502" s="44" t="str">
        <f>IF(ISBLANK(DaqBook_RAW_Data!N492),"",DaqBook_RAW_Data!N492)</f>
        <v/>
      </c>
      <c r="P502" s="44" t="str">
        <f>IF(ISBLANK(DaqBook_RAW_Data!O492),"",DaqBook_RAW_Data!O492)</f>
        <v/>
      </c>
    </row>
    <row r="503" spans="1:16" x14ac:dyDescent="0.2">
      <c r="A503" s="58" t="e">
        <f t="shared" si="7"/>
        <v>#VALUE!</v>
      </c>
      <c r="B503" s="144" t="str">
        <f>IF(ISBLANK(DaqBook_RAW_Data!A493),"",TIMEVALUE(DaqBook_RAW_Data!A493))</f>
        <v/>
      </c>
      <c r="C503" s="44" t="str">
        <f>IF(ISBLANK(DaqBook_RAW_Data!B493),"",DaqBook_RAW_Data!B493)</f>
        <v/>
      </c>
      <c r="D503" s="44" t="str">
        <f>IF(ISBLANK(DaqBook_RAW_Data!C493),"",DaqBook_RAW_Data!C493)</f>
        <v/>
      </c>
      <c r="E503" s="44" t="str">
        <f>IF(ISBLANK(DaqBook_RAW_Data!D493),"",DaqBook_RAW_Data!D493)</f>
        <v/>
      </c>
      <c r="F503" s="44" t="str">
        <f>IF(ISBLANK(DaqBook_RAW_Data!E493),"",DaqBook_RAW_Data!E493)</f>
        <v/>
      </c>
      <c r="G503" s="44" t="str">
        <f>IF(ISBLANK(DaqBook_RAW_Data!F493),"",DaqBook_RAW_Data!F493)</f>
        <v/>
      </c>
      <c r="H503" s="44" t="str">
        <f>IF(ISBLANK(DaqBook_RAW_Data!G493),"",DaqBook_RAW_Data!G493)</f>
        <v/>
      </c>
      <c r="I503" s="44" t="str">
        <f>IF(ISBLANK(DaqBook_RAW_Data!H493),"",DaqBook_RAW_Data!H493)</f>
        <v/>
      </c>
      <c r="J503" s="44" t="str">
        <f>IF(ISBLANK(DaqBook_RAW_Data!I493),"",DaqBook_RAW_Data!I493)</f>
        <v/>
      </c>
      <c r="K503" s="44" t="str">
        <f>IF(ISBLANK(DaqBook_RAW_Data!J493),"",DaqBook_RAW_Data!J493)</f>
        <v/>
      </c>
      <c r="L503" s="44" t="str">
        <f>IF(ISBLANK(DaqBook_RAW_Data!K493),"",DaqBook_RAW_Data!K493)</f>
        <v/>
      </c>
      <c r="M503" s="44" t="str">
        <f>IF(ISBLANK(DaqBook_RAW_Data!L493),"",DaqBook_RAW_Data!L493)</f>
        <v/>
      </c>
      <c r="N503" s="44" t="str">
        <f>IF(ISBLANK(DaqBook_RAW_Data!M493),"",DaqBook_RAW_Data!M493)</f>
        <v/>
      </c>
      <c r="O503" s="44" t="str">
        <f>IF(ISBLANK(DaqBook_RAW_Data!N493),"",DaqBook_RAW_Data!N493)</f>
        <v/>
      </c>
      <c r="P503" s="44" t="str">
        <f>IF(ISBLANK(DaqBook_RAW_Data!O493),"",DaqBook_RAW_Data!O493)</f>
        <v/>
      </c>
    </row>
    <row r="504" spans="1:16" x14ac:dyDescent="0.2">
      <c r="A504" s="58" t="e">
        <f t="shared" si="7"/>
        <v>#VALUE!</v>
      </c>
      <c r="B504" s="144" t="str">
        <f>IF(ISBLANK(DaqBook_RAW_Data!A494),"",TIMEVALUE(DaqBook_RAW_Data!A494))</f>
        <v/>
      </c>
      <c r="C504" s="44" t="str">
        <f>IF(ISBLANK(DaqBook_RAW_Data!B494),"",DaqBook_RAW_Data!B494)</f>
        <v/>
      </c>
      <c r="D504" s="44" t="str">
        <f>IF(ISBLANK(DaqBook_RAW_Data!C494),"",DaqBook_RAW_Data!C494)</f>
        <v/>
      </c>
      <c r="E504" s="44" t="str">
        <f>IF(ISBLANK(DaqBook_RAW_Data!D494),"",DaqBook_RAW_Data!D494)</f>
        <v/>
      </c>
      <c r="F504" s="44" t="str">
        <f>IF(ISBLANK(DaqBook_RAW_Data!E494),"",DaqBook_RAW_Data!E494)</f>
        <v/>
      </c>
      <c r="G504" s="44" t="str">
        <f>IF(ISBLANK(DaqBook_RAW_Data!F494),"",DaqBook_RAW_Data!F494)</f>
        <v/>
      </c>
      <c r="H504" s="44" t="str">
        <f>IF(ISBLANK(DaqBook_RAW_Data!G494),"",DaqBook_RAW_Data!G494)</f>
        <v/>
      </c>
      <c r="I504" s="44" t="str">
        <f>IF(ISBLANK(DaqBook_RAW_Data!H494),"",DaqBook_RAW_Data!H494)</f>
        <v/>
      </c>
      <c r="J504" s="44" t="str">
        <f>IF(ISBLANK(DaqBook_RAW_Data!I494),"",DaqBook_RAW_Data!I494)</f>
        <v/>
      </c>
      <c r="K504" s="44" t="str">
        <f>IF(ISBLANK(DaqBook_RAW_Data!J494),"",DaqBook_RAW_Data!J494)</f>
        <v/>
      </c>
      <c r="L504" s="44" t="str">
        <f>IF(ISBLANK(DaqBook_RAW_Data!K494),"",DaqBook_RAW_Data!K494)</f>
        <v/>
      </c>
      <c r="M504" s="44" t="str">
        <f>IF(ISBLANK(DaqBook_RAW_Data!L494),"",DaqBook_RAW_Data!L494)</f>
        <v/>
      </c>
      <c r="N504" s="44" t="str">
        <f>IF(ISBLANK(DaqBook_RAW_Data!M494),"",DaqBook_RAW_Data!M494)</f>
        <v/>
      </c>
      <c r="O504" s="44" t="str">
        <f>IF(ISBLANK(DaqBook_RAW_Data!N494),"",DaqBook_RAW_Data!N494)</f>
        <v/>
      </c>
      <c r="P504" s="44" t="str">
        <f>IF(ISBLANK(DaqBook_RAW_Data!O494),"",DaqBook_RAW_Data!O494)</f>
        <v/>
      </c>
    </row>
    <row r="505" spans="1:16" x14ac:dyDescent="0.2">
      <c r="A505" s="58" t="e">
        <f t="shared" si="7"/>
        <v>#VALUE!</v>
      </c>
      <c r="B505" s="144" t="str">
        <f>IF(ISBLANK(DaqBook_RAW_Data!A495),"",TIMEVALUE(DaqBook_RAW_Data!A495))</f>
        <v/>
      </c>
      <c r="C505" s="44" t="str">
        <f>IF(ISBLANK(DaqBook_RAW_Data!B495),"",DaqBook_RAW_Data!B495)</f>
        <v/>
      </c>
      <c r="D505" s="44" t="str">
        <f>IF(ISBLANK(DaqBook_RAW_Data!C495),"",DaqBook_RAW_Data!C495)</f>
        <v/>
      </c>
      <c r="E505" s="44" t="str">
        <f>IF(ISBLANK(DaqBook_RAW_Data!D495),"",DaqBook_RAW_Data!D495)</f>
        <v/>
      </c>
      <c r="F505" s="44" t="str">
        <f>IF(ISBLANK(DaqBook_RAW_Data!E495),"",DaqBook_RAW_Data!E495)</f>
        <v/>
      </c>
      <c r="G505" s="44" t="str">
        <f>IF(ISBLANK(DaqBook_RAW_Data!F495),"",DaqBook_RAW_Data!F495)</f>
        <v/>
      </c>
      <c r="H505" s="44" t="str">
        <f>IF(ISBLANK(DaqBook_RAW_Data!G495),"",DaqBook_RAW_Data!G495)</f>
        <v/>
      </c>
      <c r="I505" s="44" t="str">
        <f>IF(ISBLANK(DaqBook_RAW_Data!H495),"",DaqBook_RAW_Data!H495)</f>
        <v/>
      </c>
      <c r="J505" s="44" t="str">
        <f>IF(ISBLANK(DaqBook_RAW_Data!I495),"",DaqBook_RAW_Data!I495)</f>
        <v/>
      </c>
      <c r="K505" s="44" t="str">
        <f>IF(ISBLANK(DaqBook_RAW_Data!J495),"",DaqBook_RAW_Data!J495)</f>
        <v/>
      </c>
      <c r="L505" s="44" t="str">
        <f>IF(ISBLANK(DaqBook_RAW_Data!K495),"",DaqBook_RAW_Data!K495)</f>
        <v/>
      </c>
      <c r="M505" s="44" t="str">
        <f>IF(ISBLANK(DaqBook_RAW_Data!L495),"",DaqBook_RAW_Data!L495)</f>
        <v/>
      </c>
      <c r="N505" s="44" t="str">
        <f>IF(ISBLANK(DaqBook_RAW_Data!M495),"",DaqBook_RAW_Data!M495)</f>
        <v/>
      </c>
      <c r="O505" s="44" t="str">
        <f>IF(ISBLANK(DaqBook_RAW_Data!N495),"",DaqBook_RAW_Data!N495)</f>
        <v/>
      </c>
      <c r="P505" s="44" t="str">
        <f>IF(ISBLANK(DaqBook_RAW_Data!O495),"",DaqBook_RAW_Data!O495)</f>
        <v/>
      </c>
    </row>
    <row r="506" spans="1:16" x14ac:dyDescent="0.2">
      <c r="A506" s="58" t="e">
        <f t="shared" si="7"/>
        <v>#VALUE!</v>
      </c>
      <c r="B506" s="144" t="str">
        <f>IF(ISBLANK(DaqBook_RAW_Data!A496),"",TIMEVALUE(DaqBook_RAW_Data!A496))</f>
        <v/>
      </c>
      <c r="C506" s="44" t="str">
        <f>IF(ISBLANK(DaqBook_RAW_Data!B496),"",DaqBook_RAW_Data!B496)</f>
        <v/>
      </c>
      <c r="D506" s="44" t="str">
        <f>IF(ISBLANK(DaqBook_RAW_Data!C496),"",DaqBook_RAW_Data!C496)</f>
        <v/>
      </c>
      <c r="E506" s="44" t="str">
        <f>IF(ISBLANK(DaqBook_RAW_Data!D496),"",DaqBook_RAW_Data!D496)</f>
        <v/>
      </c>
      <c r="F506" s="44" t="str">
        <f>IF(ISBLANK(DaqBook_RAW_Data!E496),"",DaqBook_RAW_Data!E496)</f>
        <v/>
      </c>
      <c r="G506" s="44" t="str">
        <f>IF(ISBLANK(DaqBook_RAW_Data!F496),"",DaqBook_RAW_Data!F496)</f>
        <v/>
      </c>
      <c r="H506" s="44" t="str">
        <f>IF(ISBLANK(DaqBook_RAW_Data!G496),"",DaqBook_RAW_Data!G496)</f>
        <v/>
      </c>
      <c r="I506" s="44" t="str">
        <f>IF(ISBLANK(DaqBook_RAW_Data!H496),"",DaqBook_RAW_Data!H496)</f>
        <v/>
      </c>
      <c r="J506" s="44" t="str">
        <f>IF(ISBLANK(DaqBook_RAW_Data!I496),"",DaqBook_RAW_Data!I496)</f>
        <v/>
      </c>
      <c r="K506" s="44" t="str">
        <f>IF(ISBLANK(DaqBook_RAW_Data!J496),"",DaqBook_RAW_Data!J496)</f>
        <v/>
      </c>
      <c r="L506" s="44" t="str">
        <f>IF(ISBLANK(DaqBook_RAW_Data!K496),"",DaqBook_RAW_Data!K496)</f>
        <v/>
      </c>
      <c r="M506" s="44" t="str">
        <f>IF(ISBLANK(DaqBook_RAW_Data!L496),"",DaqBook_RAW_Data!L496)</f>
        <v/>
      </c>
      <c r="N506" s="44" t="str">
        <f>IF(ISBLANK(DaqBook_RAW_Data!M496),"",DaqBook_RAW_Data!M496)</f>
        <v/>
      </c>
      <c r="O506" s="44" t="str">
        <f>IF(ISBLANK(DaqBook_RAW_Data!N496),"",DaqBook_RAW_Data!N496)</f>
        <v/>
      </c>
      <c r="P506" s="44" t="str">
        <f>IF(ISBLANK(DaqBook_RAW_Data!O496),"",DaqBook_RAW_Data!O496)</f>
        <v/>
      </c>
    </row>
    <row r="507" spans="1:16" x14ac:dyDescent="0.2">
      <c r="A507" s="58" t="e">
        <f t="shared" si="7"/>
        <v>#VALUE!</v>
      </c>
      <c r="B507" s="144" t="str">
        <f>IF(ISBLANK(DaqBook_RAW_Data!A497),"",TIMEVALUE(DaqBook_RAW_Data!A497))</f>
        <v/>
      </c>
      <c r="C507" s="44" t="str">
        <f>IF(ISBLANK(DaqBook_RAW_Data!B497),"",DaqBook_RAW_Data!B497)</f>
        <v/>
      </c>
      <c r="D507" s="44" t="str">
        <f>IF(ISBLANK(DaqBook_RAW_Data!C497),"",DaqBook_RAW_Data!C497)</f>
        <v/>
      </c>
      <c r="E507" s="44" t="str">
        <f>IF(ISBLANK(DaqBook_RAW_Data!D497),"",DaqBook_RAW_Data!D497)</f>
        <v/>
      </c>
      <c r="F507" s="44" t="str">
        <f>IF(ISBLANK(DaqBook_RAW_Data!E497),"",DaqBook_RAW_Data!E497)</f>
        <v/>
      </c>
      <c r="G507" s="44" t="str">
        <f>IF(ISBLANK(DaqBook_RAW_Data!F497),"",DaqBook_RAW_Data!F497)</f>
        <v/>
      </c>
      <c r="H507" s="44" t="str">
        <f>IF(ISBLANK(DaqBook_RAW_Data!G497),"",DaqBook_RAW_Data!G497)</f>
        <v/>
      </c>
      <c r="I507" s="44" t="str">
        <f>IF(ISBLANK(DaqBook_RAW_Data!H497),"",DaqBook_RAW_Data!H497)</f>
        <v/>
      </c>
      <c r="J507" s="44" t="str">
        <f>IF(ISBLANK(DaqBook_RAW_Data!I497),"",DaqBook_RAW_Data!I497)</f>
        <v/>
      </c>
      <c r="K507" s="44" t="str">
        <f>IF(ISBLANK(DaqBook_RAW_Data!J497),"",DaqBook_RAW_Data!J497)</f>
        <v/>
      </c>
      <c r="L507" s="44" t="str">
        <f>IF(ISBLANK(DaqBook_RAW_Data!K497),"",DaqBook_RAW_Data!K497)</f>
        <v/>
      </c>
      <c r="M507" s="44" t="str">
        <f>IF(ISBLANK(DaqBook_RAW_Data!L497),"",DaqBook_RAW_Data!L497)</f>
        <v/>
      </c>
      <c r="N507" s="44" t="str">
        <f>IF(ISBLANK(DaqBook_RAW_Data!M497),"",DaqBook_RAW_Data!M497)</f>
        <v/>
      </c>
      <c r="O507" s="44" t="str">
        <f>IF(ISBLANK(DaqBook_RAW_Data!N497),"",DaqBook_RAW_Data!N497)</f>
        <v/>
      </c>
      <c r="P507" s="44" t="str">
        <f>IF(ISBLANK(DaqBook_RAW_Data!O497),"",DaqBook_RAW_Data!O497)</f>
        <v/>
      </c>
    </row>
    <row r="508" spans="1:16" x14ac:dyDescent="0.2">
      <c r="A508" s="58" t="e">
        <f t="shared" si="7"/>
        <v>#VALUE!</v>
      </c>
      <c r="B508" s="144" t="str">
        <f>IF(ISBLANK(DaqBook_RAW_Data!A498),"",TIMEVALUE(DaqBook_RAW_Data!A498))</f>
        <v/>
      </c>
      <c r="C508" s="44" t="str">
        <f>IF(ISBLANK(DaqBook_RAW_Data!B498),"",DaqBook_RAW_Data!B498)</f>
        <v/>
      </c>
      <c r="D508" s="44" t="str">
        <f>IF(ISBLANK(DaqBook_RAW_Data!C498),"",DaqBook_RAW_Data!C498)</f>
        <v/>
      </c>
      <c r="E508" s="44" t="str">
        <f>IF(ISBLANK(DaqBook_RAW_Data!D498),"",DaqBook_RAW_Data!D498)</f>
        <v/>
      </c>
      <c r="F508" s="44" t="str">
        <f>IF(ISBLANK(DaqBook_RAW_Data!E498),"",DaqBook_RAW_Data!E498)</f>
        <v/>
      </c>
      <c r="G508" s="44" t="str">
        <f>IF(ISBLANK(DaqBook_RAW_Data!F498),"",DaqBook_RAW_Data!F498)</f>
        <v/>
      </c>
      <c r="H508" s="44" t="str">
        <f>IF(ISBLANK(DaqBook_RAW_Data!G498),"",DaqBook_RAW_Data!G498)</f>
        <v/>
      </c>
      <c r="I508" s="44" t="str">
        <f>IF(ISBLANK(DaqBook_RAW_Data!H498),"",DaqBook_RAW_Data!H498)</f>
        <v/>
      </c>
      <c r="J508" s="44" t="str">
        <f>IF(ISBLANK(DaqBook_RAW_Data!I498),"",DaqBook_RAW_Data!I498)</f>
        <v/>
      </c>
      <c r="K508" s="44" t="str">
        <f>IF(ISBLANK(DaqBook_RAW_Data!J498),"",DaqBook_RAW_Data!J498)</f>
        <v/>
      </c>
      <c r="L508" s="44" t="str">
        <f>IF(ISBLANK(DaqBook_RAW_Data!K498),"",DaqBook_RAW_Data!K498)</f>
        <v/>
      </c>
      <c r="M508" s="44" t="str">
        <f>IF(ISBLANK(DaqBook_RAW_Data!L498),"",DaqBook_RAW_Data!L498)</f>
        <v/>
      </c>
      <c r="N508" s="44" t="str">
        <f>IF(ISBLANK(DaqBook_RAW_Data!M498),"",DaqBook_RAW_Data!M498)</f>
        <v/>
      </c>
      <c r="O508" s="44" t="str">
        <f>IF(ISBLANK(DaqBook_RAW_Data!N498),"",DaqBook_RAW_Data!N498)</f>
        <v/>
      </c>
      <c r="P508" s="44" t="str">
        <f>IF(ISBLANK(DaqBook_RAW_Data!O498),"",DaqBook_RAW_Data!O498)</f>
        <v/>
      </c>
    </row>
    <row r="509" spans="1:16" x14ac:dyDescent="0.2">
      <c r="A509" s="58" t="e">
        <f t="shared" si="7"/>
        <v>#VALUE!</v>
      </c>
      <c r="B509" s="144" t="str">
        <f>IF(ISBLANK(DaqBook_RAW_Data!A499),"",TIMEVALUE(DaqBook_RAW_Data!A499))</f>
        <v/>
      </c>
      <c r="C509" s="44" t="str">
        <f>IF(ISBLANK(DaqBook_RAW_Data!B499),"",DaqBook_RAW_Data!B499)</f>
        <v/>
      </c>
      <c r="D509" s="44" t="str">
        <f>IF(ISBLANK(DaqBook_RAW_Data!C499),"",DaqBook_RAW_Data!C499)</f>
        <v/>
      </c>
      <c r="E509" s="44" t="str">
        <f>IF(ISBLANK(DaqBook_RAW_Data!D499),"",DaqBook_RAW_Data!D499)</f>
        <v/>
      </c>
      <c r="F509" s="44" t="str">
        <f>IF(ISBLANK(DaqBook_RAW_Data!E499),"",DaqBook_RAW_Data!E499)</f>
        <v/>
      </c>
      <c r="G509" s="44" t="str">
        <f>IF(ISBLANK(DaqBook_RAW_Data!F499),"",DaqBook_RAW_Data!F499)</f>
        <v/>
      </c>
      <c r="H509" s="44" t="str">
        <f>IF(ISBLANK(DaqBook_RAW_Data!G499),"",DaqBook_RAW_Data!G499)</f>
        <v/>
      </c>
      <c r="I509" s="44" t="str">
        <f>IF(ISBLANK(DaqBook_RAW_Data!H499),"",DaqBook_RAW_Data!H499)</f>
        <v/>
      </c>
      <c r="J509" s="44" t="str">
        <f>IF(ISBLANK(DaqBook_RAW_Data!I499),"",DaqBook_RAW_Data!I499)</f>
        <v/>
      </c>
      <c r="K509" s="44" t="str">
        <f>IF(ISBLANK(DaqBook_RAW_Data!J499),"",DaqBook_RAW_Data!J499)</f>
        <v/>
      </c>
      <c r="L509" s="44" t="str">
        <f>IF(ISBLANK(DaqBook_RAW_Data!K499),"",DaqBook_RAW_Data!K499)</f>
        <v/>
      </c>
      <c r="M509" s="44" t="str">
        <f>IF(ISBLANK(DaqBook_RAW_Data!L499),"",DaqBook_RAW_Data!L499)</f>
        <v/>
      </c>
      <c r="N509" s="44" t="str">
        <f>IF(ISBLANK(DaqBook_RAW_Data!M499),"",DaqBook_RAW_Data!M499)</f>
        <v/>
      </c>
      <c r="O509" s="44" t="str">
        <f>IF(ISBLANK(DaqBook_RAW_Data!N499),"",DaqBook_RAW_Data!N499)</f>
        <v/>
      </c>
      <c r="P509" s="44" t="str">
        <f>IF(ISBLANK(DaqBook_RAW_Data!O499),"",DaqBook_RAW_Data!O499)</f>
        <v/>
      </c>
    </row>
    <row r="510" spans="1:16" x14ac:dyDescent="0.2">
      <c r="A510" s="58" t="e">
        <f t="shared" si="7"/>
        <v>#VALUE!</v>
      </c>
      <c r="B510" s="144" t="str">
        <f>IF(ISBLANK(DaqBook_RAW_Data!A500),"",TIMEVALUE(DaqBook_RAW_Data!A500))</f>
        <v/>
      </c>
      <c r="C510" s="44" t="str">
        <f>IF(ISBLANK(DaqBook_RAW_Data!B500),"",DaqBook_RAW_Data!B500)</f>
        <v/>
      </c>
      <c r="D510" s="44" t="str">
        <f>IF(ISBLANK(DaqBook_RAW_Data!C500),"",DaqBook_RAW_Data!C500)</f>
        <v/>
      </c>
      <c r="E510" s="44" t="str">
        <f>IF(ISBLANK(DaqBook_RAW_Data!D500),"",DaqBook_RAW_Data!D500)</f>
        <v/>
      </c>
      <c r="F510" s="44" t="str">
        <f>IF(ISBLANK(DaqBook_RAW_Data!E500),"",DaqBook_RAW_Data!E500)</f>
        <v/>
      </c>
      <c r="G510" s="44" t="str">
        <f>IF(ISBLANK(DaqBook_RAW_Data!F500),"",DaqBook_RAW_Data!F500)</f>
        <v/>
      </c>
      <c r="H510" s="44" t="str">
        <f>IF(ISBLANK(DaqBook_RAW_Data!G500),"",DaqBook_RAW_Data!G500)</f>
        <v/>
      </c>
      <c r="I510" s="44" t="str">
        <f>IF(ISBLANK(DaqBook_RAW_Data!H500),"",DaqBook_RAW_Data!H500)</f>
        <v/>
      </c>
      <c r="J510" s="44" t="str">
        <f>IF(ISBLANK(DaqBook_RAW_Data!I500),"",DaqBook_RAW_Data!I500)</f>
        <v/>
      </c>
      <c r="K510" s="44" t="str">
        <f>IF(ISBLANK(DaqBook_RAW_Data!J500),"",DaqBook_RAW_Data!J500)</f>
        <v/>
      </c>
      <c r="L510" s="44" t="str">
        <f>IF(ISBLANK(DaqBook_RAW_Data!K500),"",DaqBook_RAW_Data!K500)</f>
        <v/>
      </c>
      <c r="M510" s="44" t="str">
        <f>IF(ISBLANK(DaqBook_RAW_Data!L500),"",DaqBook_RAW_Data!L500)</f>
        <v/>
      </c>
      <c r="N510" s="44" t="str">
        <f>IF(ISBLANK(DaqBook_RAW_Data!M500),"",DaqBook_RAW_Data!M500)</f>
        <v/>
      </c>
      <c r="O510" s="44" t="str">
        <f>IF(ISBLANK(DaqBook_RAW_Data!N500),"",DaqBook_RAW_Data!N500)</f>
        <v/>
      </c>
      <c r="P510" s="44" t="str">
        <f>IF(ISBLANK(DaqBook_RAW_Data!O500),"",DaqBook_RAW_Data!O500)</f>
        <v/>
      </c>
    </row>
    <row r="511" spans="1:16" x14ac:dyDescent="0.2">
      <c r="A511" s="58" t="e">
        <f t="shared" si="7"/>
        <v>#VALUE!</v>
      </c>
      <c r="B511" s="144" t="str">
        <f>IF(ISBLANK(DaqBook_RAW_Data!A501),"",TIMEVALUE(DaqBook_RAW_Data!A501))</f>
        <v/>
      </c>
      <c r="C511" s="44" t="str">
        <f>IF(ISBLANK(DaqBook_RAW_Data!B501),"",DaqBook_RAW_Data!B501)</f>
        <v/>
      </c>
      <c r="D511" s="44" t="str">
        <f>IF(ISBLANK(DaqBook_RAW_Data!C501),"",DaqBook_RAW_Data!C501)</f>
        <v/>
      </c>
      <c r="E511" s="44" t="str">
        <f>IF(ISBLANK(DaqBook_RAW_Data!D501),"",DaqBook_RAW_Data!D501)</f>
        <v/>
      </c>
      <c r="F511" s="44" t="str">
        <f>IF(ISBLANK(DaqBook_RAW_Data!E501),"",DaqBook_RAW_Data!E501)</f>
        <v/>
      </c>
      <c r="G511" s="44" t="str">
        <f>IF(ISBLANK(DaqBook_RAW_Data!F501),"",DaqBook_RAW_Data!F501)</f>
        <v/>
      </c>
      <c r="H511" s="44" t="str">
        <f>IF(ISBLANK(DaqBook_RAW_Data!G501),"",DaqBook_RAW_Data!G501)</f>
        <v/>
      </c>
      <c r="I511" s="44" t="str">
        <f>IF(ISBLANK(DaqBook_RAW_Data!H501),"",DaqBook_RAW_Data!H501)</f>
        <v/>
      </c>
      <c r="J511" s="44" t="str">
        <f>IF(ISBLANK(DaqBook_RAW_Data!I501),"",DaqBook_RAW_Data!I501)</f>
        <v/>
      </c>
      <c r="K511" s="44" t="str">
        <f>IF(ISBLANK(DaqBook_RAW_Data!J501),"",DaqBook_RAW_Data!J501)</f>
        <v/>
      </c>
      <c r="L511" s="44" t="str">
        <f>IF(ISBLANK(DaqBook_RAW_Data!K501),"",DaqBook_RAW_Data!K501)</f>
        <v/>
      </c>
      <c r="M511" s="44" t="str">
        <f>IF(ISBLANK(DaqBook_RAW_Data!L501),"",DaqBook_RAW_Data!L501)</f>
        <v/>
      </c>
      <c r="N511" s="44" t="str">
        <f>IF(ISBLANK(DaqBook_RAW_Data!M501),"",DaqBook_RAW_Data!M501)</f>
        <v/>
      </c>
      <c r="O511" s="44" t="str">
        <f>IF(ISBLANK(DaqBook_RAW_Data!N501),"",DaqBook_RAW_Data!N501)</f>
        <v/>
      </c>
      <c r="P511" s="44" t="str">
        <f>IF(ISBLANK(DaqBook_RAW_Data!O501),"",DaqBook_RAW_Data!O501)</f>
        <v/>
      </c>
    </row>
    <row r="512" spans="1:16" x14ac:dyDescent="0.2">
      <c r="A512" s="58" t="e">
        <f t="shared" si="7"/>
        <v>#VALUE!</v>
      </c>
      <c r="B512" s="144" t="str">
        <f>IF(ISBLANK(DaqBook_RAW_Data!A502),"",TIMEVALUE(DaqBook_RAW_Data!A502))</f>
        <v/>
      </c>
      <c r="C512" s="44" t="str">
        <f>IF(ISBLANK(DaqBook_RAW_Data!B502),"",DaqBook_RAW_Data!B502)</f>
        <v/>
      </c>
      <c r="D512" s="44" t="str">
        <f>IF(ISBLANK(DaqBook_RAW_Data!C502),"",DaqBook_RAW_Data!C502)</f>
        <v/>
      </c>
      <c r="E512" s="44" t="str">
        <f>IF(ISBLANK(DaqBook_RAW_Data!D502),"",DaqBook_RAW_Data!D502)</f>
        <v/>
      </c>
      <c r="F512" s="44" t="str">
        <f>IF(ISBLANK(DaqBook_RAW_Data!E502),"",DaqBook_RAW_Data!E502)</f>
        <v/>
      </c>
      <c r="G512" s="44" t="str">
        <f>IF(ISBLANK(DaqBook_RAW_Data!F502),"",DaqBook_RAW_Data!F502)</f>
        <v/>
      </c>
      <c r="H512" s="44" t="str">
        <f>IF(ISBLANK(DaqBook_RAW_Data!G502),"",DaqBook_RAW_Data!G502)</f>
        <v/>
      </c>
      <c r="I512" s="44" t="str">
        <f>IF(ISBLANK(DaqBook_RAW_Data!H502),"",DaqBook_RAW_Data!H502)</f>
        <v/>
      </c>
      <c r="J512" s="44" t="str">
        <f>IF(ISBLANK(DaqBook_RAW_Data!I502),"",DaqBook_RAW_Data!I502)</f>
        <v/>
      </c>
      <c r="K512" s="44" t="str">
        <f>IF(ISBLANK(DaqBook_RAW_Data!J502),"",DaqBook_RAW_Data!J502)</f>
        <v/>
      </c>
      <c r="L512" s="44" t="str">
        <f>IF(ISBLANK(DaqBook_RAW_Data!K502),"",DaqBook_RAW_Data!K502)</f>
        <v/>
      </c>
      <c r="M512" s="44" t="str">
        <f>IF(ISBLANK(DaqBook_RAW_Data!L502),"",DaqBook_RAW_Data!L502)</f>
        <v/>
      </c>
      <c r="N512" s="44" t="str">
        <f>IF(ISBLANK(DaqBook_RAW_Data!M502),"",DaqBook_RAW_Data!M502)</f>
        <v/>
      </c>
      <c r="O512" s="44" t="str">
        <f>IF(ISBLANK(DaqBook_RAW_Data!N502),"",DaqBook_RAW_Data!N502)</f>
        <v/>
      </c>
      <c r="P512" s="44" t="str">
        <f>IF(ISBLANK(DaqBook_RAW_Data!O502),"",DaqBook_RAW_Data!O502)</f>
        <v/>
      </c>
    </row>
    <row r="513" spans="1:16" x14ac:dyDescent="0.2">
      <c r="A513" s="58" t="e">
        <f t="shared" si="7"/>
        <v>#VALUE!</v>
      </c>
      <c r="B513" s="144" t="str">
        <f>IF(ISBLANK(DaqBook_RAW_Data!A503),"",TIMEVALUE(DaqBook_RAW_Data!A503))</f>
        <v/>
      </c>
      <c r="C513" s="44" t="str">
        <f>IF(ISBLANK(DaqBook_RAW_Data!B503),"",DaqBook_RAW_Data!B503)</f>
        <v/>
      </c>
      <c r="D513" s="44" t="str">
        <f>IF(ISBLANK(DaqBook_RAW_Data!C503),"",DaqBook_RAW_Data!C503)</f>
        <v/>
      </c>
      <c r="E513" s="44" t="str">
        <f>IF(ISBLANK(DaqBook_RAW_Data!D503),"",DaqBook_RAW_Data!D503)</f>
        <v/>
      </c>
      <c r="F513" s="44" t="str">
        <f>IF(ISBLANK(DaqBook_RAW_Data!E503),"",DaqBook_RAW_Data!E503)</f>
        <v/>
      </c>
      <c r="G513" s="44" t="str">
        <f>IF(ISBLANK(DaqBook_RAW_Data!F503),"",DaqBook_RAW_Data!F503)</f>
        <v/>
      </c>
      <c r="H513" s="44" t="str">
        <f>IF(ISBLANK(DaqBook_RAW_Data!G503),"",DaqBook_RAW_Data!G503)</f>
        <v/>
      </c>
      <c r="I513" s="44" t="str">
        <f>IF(ISBLANK(DaqBook_RAW_Data!H503),"",DaqBook_RAW_Data!H503)</f>
        <v/>
      </c>
      <c r="J513" s="44" t="str">
        <f>IF(ISBLANK(DaqBook_RAW_Data!I503),"",DaqBook_RAW_Data!I503)</f>
        <v/>
      </c>
      <c r="K513" s="44" t="str">
        <f>IF(ISBLANK(DaqBook_RAW_Data!J503),"",DaqBook_RAW_Data!J503)</f>
        <v/>
      </c>
      <c r="L513" s="44" t="str">
        <f>IF(ISBLANK(DaqBook_RAW_Data!K503),"",DaqBook_RAW_Data!K503)</f>
        <v/>
      </c>
      <c r="M513" s="44" t="str">
        <f>IF(ISBLANK(DaqBook_RAW_Data!L503),"",DaqBook_RAW_Data!L503)</f>
        <v/>
      </c>
      <c r="N513" s="44" t="str">
        <f>IF(ISBLANK(DaqBook_RAW_Data!M503),"",DaqBook_RAW_Data!M503)</f>
        <v/>
      </c>
      <c r="O513" s="44" t="str">
        <f>IF(ISBLANK(DaqBook_RAW_Data!N503),"",DaqBook_RAW_Data!N503)</f>
        <v/>
      </c>
      <c r="P513" s="44" t="str">
        <f>IF(ISBLANK(DaqBook_RAW_Data!O503),"",DaqBook_RAW_Data!O503)</f>
        <v/>
      </c>
    </row>
    <row r="514" spans="1:16" x14ac:dyDescent="0.2">
      <c r="A514" s="58" t="e">
        <f t="shared" si="7"/>
        <v>#VALUE!</v>
      </c>
      <c r="B514" s="144" t="str">
        <f>IF(ISBLANK(DaqBook_RAW_Data!A504),"",TIMEVALUE(DaqBook_RAW_Data!A504))</f>
        <v/>
      </c>
      <c r="C514" s="44" t="str">
        <f>IF(ISBLANK(DaqBook_RAW_Data!B504),"",DaqBook_RAW_Data!B504)</f>
        <v/>
      </c>
      <c r="D514" s="44" t="str">
        <f>IF(ISBLANK(DaqBook_RAW_Data!C504),"",DaqBook_RAW_Data!C504)</f>
        <v/>
      </c>
      <c r="E514" s="44" t="str">
        <f>IF(ISBLANK(DaqBook_RAW_Data!D504),"",DaqBook_RAW_Data!D504)</f>
        <v/>
      </c>
      <c r="F514" s="44" t="str">
        <f>IF(ISBLANK(DaqBook_RAW_Data!E504),"",DaqBook_RAW_Data!E504)</f>
        <v/>
      </c>
      <c r="G514" s="44" t="str">
        <f>IF(ISBLANK(DaqBook_RAW_Data!F504),"",DaqBook_RAW_Data!F504)</f>
        <v/>
      </c>
      <c r="H514" s="44" t="str">
        <f>IF(ISBLANK(DaqBook_RAW_Data!G504),"",DaqBook_RAW_Data!G504)</f>
        <v/>
      </c>
      <c r="I514" s="44" t="str">
        <f>IF(ISBLANK(DaqBook_RAW_Data!H504),"",DaqBook_RAW_Data!H504)</f>
        <v/>
      </c>
      <c r="J514" s="44" t="str">
        <f>IF(ISBLANK(DaqBook_RAW_Data!I504),"",DaqBook_RAW_Data!I504)</f>
        <v/>
      </c>
      <c r="K514" s="44" t="str">
        <f>IF(ISBLANK(DaqBook_RAW_Data!J504),"",DaqBook_RAW_Data!J504)</f>
        <v/>
      </c>
      <c r="L514" s="44" t="str">
        <f>IF(ISBLANK(DaqBook_RAW_Data!K504),"",DaqBook_RAW_Data!K504)</f>
        <v/>
      </c>
      <c r="M514" s="44" t="str">
        <f>IF(ISBLANK(DaqBook_RAW_Data!L504),"",DaqBook_RAW_Data!L504)</f>
        <v/>
      </c>
      <c r="N514" s="44" t="str">
        <f>IF(ISBLANK(DaqBook_RAW_Data!M504),"",DaqBook_RAW_Data!M504)</f>
        <v/>
      </c>
      <c r="O514" s="44" t="str">
        <f>IF(ISBLANK(DaqBook_RAW_Data!N504),"",DaqBook_RAW_Data!N504)</f>
        <v/>
      </c>
      <c r="P514" s="44" t="str">
        <f>IF(ISBLANK(DaqBook_RAW_Data!O504),"",DaqBook_RAW_Data!O504)</f>
        <v/>
      </c>
    </row>
    <row r="515" spans="1:16" x14ac:dyDescent="0.2">
      <c r="A515" s="58" t="e">
        <f t="shared" si="7"/>
        <v>#VALUE!</v>
      </c>
      <c r="B515" s="144" t="str">
        <f>IF(ISBLANK(DaqBook_RAW_Data!A505),"",TIMEVALUE(DaqBook_RAW_Data!A505))</f>
        <v/>
      </c>
      <c r="C515" s="44" t="str">
        <f>IF(ISBLANK(DaqBook_RAW_Data!B505),"",DaqBook_RAW_Data!B505)</f>
        <v/>
      </c>
      <c r="D515" s="44" t="str">
        <f>IF(ISBLANK(DaqBook_RAW_Data!C505),"",DaqBook_RAW_Data!C505)</f>
        <v/>
      </c>
      <c r="E515" s="44" t="str">
        <f>IF(ISBLANK(DaqBook_RAW_Data!D505),"",DaqBook_RAW_Data!D505)</f>
        <v/>
      </c>
      <c r="F515" s="44" t="str">
        <f>IF(ISBLANK(DaqBook_RAW_Data!E505),"",DaqBook_RAW_Data!E505)</f>
        <v/>
      </c>
      <c r="G515" s="44" t="str">
        <f>IF(ISBLANK(DaqBook_RAW_Data!F505),"",DaqBook_RAW_Data!F505)</f>
        <v/>
      </c>
      <c r="H515" s="44" t="str">
        <f>IF(ISBLANK(DaqBook_RAW_Data!G505),"",DaqBook_RAW_Data!G505)</f>
        <v/>
      </c>
      <c r="I515" s="44" t="str">
        <f>IF(ISBLANK(DaqBook_RAW_Data!H505),"",DaqBook_RAW_Data!H505)</f>
        <v/>
      </c>
      <c r="J515" s="44" t="str">
        <f>IF(ISBLANK(DaqBook_RAW_Data!I505),"",DaqBook_RAW_Data!I505)</f>
        <v/>
      </c>
      <c r="K515" s="44" t="str">
        <f>IF(ISBLANK(DaqBook_RAW_Data!J505),"",DaqBook_RAW_Data!J505)</f>
        <v/>
      </c>
      <c r="L515" s="44" t="str">
        <f>IF(ISBLANK(DaqBook_RAW_Data!K505),"",DaqBook_RAW_Data!K505)</f>
        <v/>
      </c>
      <c r="M515" s="44" t="str">
        <f>IF(ISBLANK(DaqBook_RAW_Data!L505),"",DaqBook_RAW_Data!L505)</f>
        <v/>
      </c>
      <c r="N515" s="44" t="str">
        <f>IF(ISBLANK(DaqBook_RAW_Data!M505),"",DaqBook_RAW_Data!M505)</f>
        <v/>
      </c>
      <c r="O515" s="44" t="str">
        <f>IF(ISBLANK(DaqBook_RAW_Data!N505),"",DaqBook_RAW_Data!N505)</f>
        <v/>
      </c>
      <c r="P515" s="44" t="str">
        <f>IF(ISBLANK(DaqBook_RAW_Data!O505),"",DaqBook_RAW_Data!O505)</f>
        <v/>
      </c>
    </row>
    <row r="516" spans="1:16" x14ac:dyDescent="0.2">
      <c r="A516" s="58" t="e">
        <f t="shared" si="7"/>
        <v>#VALUE!</v>
      </c>
      <c r="B516" s="144" t="str">
        <f>IF(ISBLANK(DaqBook_RAW_Data!A506),"",TIMEVALUE(DaqBook_RAW_Data!A506))</f>
        <v/>
      </c>
      <c r="C516" s="44" t="str">
        <f>IF(ISBLANK(DaqBook_RAW_Data!B506),"",DaqBook_RAW_Data!B506)</f>
        <v/>
      </c>
      <c r="D516" s="44" t="str">
        <f>IF(ISBLANK(DaqBook_RAW_Data!C506),"",DaqBook_RAW_Data!C506)</f>
        <v/>
      </c>
      <c r="E516" s="44" t="str">
        <f>IF(ISBLANK(DaqBook_RAW_Data!D506),"",DaqBook_RAW_Data!D506)</f>
        <v/>
      </c>
      <c r="F516" s="44" t="str">
        <f>IF(ISBLANK(DaqBook_RAW_Data!E506),"",DaqBook_RAW_Data!E506)</f>
        <v/>
      </c>
      <c r="G516" s="44" t="str">
        <f>IF(ISBLANK(DaqBook_RAW_Data!F506),"",DaqBook_RAW_Data!F506)</f>
        <v/>
      </c>
      <c r="H516" s="44" t="str">
        <f>IF(ISBLANK(DaqBook_RAW_Data!G506),"",DaqBook_RAW_Data!G506)</f>
        <v/>
      </c>
      <c r="I516" s="44" t="str">
        <f>IF(ISBLANK(DaqBook_RAW_Data!H506),"",DaqBook_RAW_Data!H506)</f>
        <v/>
      </c>
      <c r="J516" s="44" t="str">
        <f>IF(ISBLANK(DaqBook_RAW_Data!I506),"",DaqBook_RAW_Data!I506)</f>
        <v/>
      </c>
      <c r="K516" s="44" t="str">
        <f>IF(ISBLANK(DaqBook_RAW_Data!J506),"",DaqBook_RAW_Data!J506)</f>
        <v/>
      </c>
      <c r="L516" s="44" t="str">
        <f>IF(ISBLANK(DaqBook_RAW_Data!K506),"",DaqBook_RAW_Data!K506)</f>
        <v/>
      </c>
      <c r="M516" s="44" t="str">
        <f>IF(ISBLANK(DaqBook_RAW_Data!L506),"",DaqBook_RAW_Data!L506)</f>
        <v/>
      </c>
      <c r="N516" s="44" t="str">
        <f>IF(ISBLANK(DaqBook_RAW_Data!M506),"",DaqBook_RAW_Data!M506)</f>
        <v/>
      </c>
      <c r="O516" s="44" t="str">
        <f>IF(ISBLANK(DaqBook_RAW_Data!N506),"",DaqBook_RAW_Data!N506)</f>
        <v/>
      </c>
      <c r="P516" s="44" t="str">
        <f>IF(ISBLANK(DaqBook_RAW_Data!O506),"",DaqBook_RAW_Data!O506)</f>
        <v/>
      </c>
    </row>
    <row r="517" spans="1:16" x14ac:dyDescent="0.2">
      <c r="A517" s="58" t="e">
        <f t="shared" si="7"/>
        <v>#VALUE!</v>
      </c>
      <c r="B517" s="144" t="str">
        <f>IF(ISBLANK(DaqBook_RAW_Data!A507),"",TIMEVALUE(DaqBook_RAW_Data!A507))</f>
        <v/>
      </c>
      <c r="C517" s="44" t="str">
        <f>IF(ISBLANK(DaqBook_RAW_Data!B507),"",DaqBook_RAW_Data!B507)</f>
        <v/>
      </c>
      <c r="D517" s="44" t="str">
        <f>IF(ISBLANK(DaqBook_RAW_Data!C507),"",DaqBook_RAW_Data!C507)</f>
        <v/>
      </c>
      <c r="E517" s="44" t="str">
        <f>IF(ISBLANK(DaqBook_RAW_Data!D507),"",DaqBook_RAW_Data!D507)</f>
        <v/>
      </c>
      <c r="F517" s="44" t="str">
        <f>IF(ISBLANK(DaqBook_RAW_Data!E507),"",DaqBook_RAW_Data!E507)</f>
        <v/>
      </c>
      <c r="G517" s="44" t="str">
        <f>IF(ISBLANK(DaqBook_RAW_Data!F507),"",DaqBook_RAW_Data!F507)</f>
        <v/>
      </c>
      <c r="H517" s="44" t="str">
        <f>IF(ISBLANK(DaqBook_RAW_Data!G507),"",DaqBook_RAW_Data!G507)</f>
        <v/>
      </c>
      <c r="I517" s="44" t="str">
        <f>IF(ISBLANK(DaqBook_RAW_Data!H507),"",DaqBook_RAW_Data!H507)</f>
        <v/>
      </c>
      <c r="J517" s="44" t="str">
        <f>IF(ISBLANK(DaqBook_RAW_Data!I507),"",DaqBook_RAW_Data!I507)</f>
        <v/>
      </c>
      <c r="K517" s="44" t="str">
        <f>IF(ISBLANK(DaqBook_RAW_Data!J507),"",DaqBook_RAW_Data!J507)</f>
        <v/>
      </c>
      <c r="L517" s="44" t="str">
        <f>IF(ISBLANK(DaqBook_RAW_Data!K507),"",DaqBook_RAW_Data!K507)</f>
        <v/>
      </c>
      <c r="M517" s="44" t="str">
        <f>IF(ISBLANK(DaqBook_RAW_Data!L507),"",DaqBook_RAW_Data!L507)</f>
        <v/>
      </c>
      <c r="N517" s="44" t="str">
        <f>IF(ISBLANK(DaqBook_RAW_Data!M507),"",DaqBook_RAW_Data!M507)</f>
        <v/>
      </c>
      <c r="O517" s="44" t="str">
        <f>IF(ISBLANK(DaqBook_RAW_Data!N507),"",DaqBook_RAW_Data!N507)</f>
        <v/>
      </c>
      <c r="P517" s="44" t="str">
        <f>IF(ISBLANK(DaqBook_RAW_Data!O507),"",DaqBook_RAW_Data!O507)</f>
        <v/>
      </c>
    </row>
    <row r="518" spans="1:16" x14ac:dyDescent="0.2">
      <c r="A518" s="58" t="e">
        <f t="shared" si="7"/>
        <v>#VALUE!</v>
      </c>
      <c r="B518" s="144" t="str">
        <f>IF(ISBLANK(DaqBook_RAW_Data!A508),"",TIMEVALUE(DaqBook_RAW_Data!A508))</f>
        <v/>
      </c>
      <c r="C518" s="44" t="str">
        <f>IF(ISBLANK(DaqBook_RAW_Data!B508),"",DaqBook_RAW_Data!B508)</f>
        <v/>
      </c>
      <c r="D518" s="44" t="str">
        <f>IF(ISBLANK(DaqBook_RAW_Data!C508),"",DaqBook_RAW_Data!C508)</f>
        <v/>
      </c>
      <c r="E518" s="44" t="str">
        <f>IF(ISBLANK(DaqBook_RAW_Data!D508),"",DaqBook_RAW_Data!D508)</f>
        <v/>
      </c>
      <c r="F518" s="44" t="str">
        <f>IF(ISBLANK(DaqBook_RAW_Data!E508),"",DaqBook_RAW_Data!E508)</f>
        <v/>
      </c>
      <c r="G518" s="44" t="str">
        <f>IF(ISBLANK(DaqBook_RAW_Data!F508),"",DaqBook_RAW_Data!F508)</f>
        <v/>
      </c>
      <c r="H518" s="44" t="str">
        <f>IF(ISBLANK(DaqBook_RAW_Data!G508),"",DaqBook_RAW_Data!G508)</f>
        <v/>
      </c>
      <c r="I518" s="44" t="str">
        <f>IF(ISBLANK(DaqBook_RAW_Data!H508),"",DaqBook_RAW_Data!H508)</f>
        <v/>
      </c>
      <c r="J518" s="44" t="str">
        <f>IF(ISBLANK(DaqBook_RAW_Data!I508),"",DaqBook_RAW_Data!I508)</f>
        <v/>
      </c>
      <c r="K518" s="44" t="str">
        <f>IF(ISBLANK(DaqBook_RAW_Data!J508),"",DaqBook_RAW_Data!J508)</f>
        <v/>
      </c>
      <c r="L518" s="44" t="str">
        <f>IF(ISBLANK(DaqBook_RAW_Data!K508),"",DaqBook_RAW_Data!K508)</f>
        <v/>
      </c>
      <c r="M518" s="44" t="str">
        <f>IF(ISBLANK(DaqBook_RAW_Data!L508),"",DaqBook_RAW_Data!L508)</f>
        <v/>
      </c>
      <c r="N518" s="44" t="str">
        <f>IF(ISBLANK(DaqBook_RAW_Data!M508),"",DaqBook_RAW_Data!M508)</f>
        <v/>
      </c>
      <c r="O518" s="44" t="str">
        <f>IF(ISBLANK(DaqBook_RAW_Data!N508),"",DaqBook_RAW_Data!N508)</f>
        <v/>
      </c>
      <c r="P518" s="44" t="str">
        <f>IF(ISBLANK(DaqBook_RAW_Data!O508),"",DaqBook_RAW_Data!O508)</f>
        <v/>
      </c>
    </row>
    <row r="519" spans="1:16" x14ac:dyDescent="0.2">
      <c r="A519" s="58" t="e">
        <f t="shared" si="7"/>
        <v>#VALUE!</v>
      </c>
      <c r="B519" s="144" t="str">
        <f>IF(ISBLANK(DaqBook_RAW_Data!A509),"",TIMEVALUE(DaqBook_RAW_Data!A509))</f>
        <v/>
      </c>
      <c r="C519" s="44" t="str">
        <f>IF(ISBLANK(DaqBook_RAW_Data!B509),"",DaqBook_RAW_Data!B509)</f>
        <v/>
      </c>
      <c r="D519" s="44" t="str">
        <f>IF(ISBLANK(DaqBook_RAW_Data!C509),"",DaqBook_RAW_Data!C509)</f>
        <v/>
      </c>
      <c r="E519" s="44" t="str">
        <f>IF(ISBLANK(DaqBook_RAW_Data!D509),"",DaqBook_RAW_Data!D509)</f>
        <v/>
      </c>
      <c r="F519" s="44" t="str">
        <f>IF(ISBLANK(DaqBook_RAW_Data!E509),"",DaqBook_RAW_Data!E509)</f>
        <v/>
      </c>
      <c r="G519" s="44" t="str">
        <f>IF(ISBLANK(DaqBook_RAW_Data!F509),"",DaqBook_RAW_Data!F509)</f>
        <v/>
      </c>
      <c r="H519" s="44" t="str">
        <f>IF(ISBLANK(DaqBook_RAW_Data!G509),"",DaqBook_RAW_Data!G509)</f>
        <v/>
      </c>
      <c r="I519" s="44" t="str">
        <f>IF(ISBLANK(DaqBook_RAW_Data!H509),"",DaqBook_RAW_Data!H509)</f>
        <v/>
      </c>
      <c r="J519" s="44" t="str">
        <f>IF(ISBLANK(DaqBook_RAW_Data!I509),"",DaqBook_RAW_Data!I509)</f>
        <v/>
      </c>
      <c r="K519" s="44" t="str">
        <f>IF(ISBLANK(DaqBook_RAW_Data!J509),"",DaqBook_RAW_Data!J509)</f>
        <v/>
      </c>
      <c r="L519" s="44" t="str">
        <f>IF(ISBLANK(DaqBook_RAW_Data!K509),"",DaqBook_RAW_Data!K509)</f>
        <v/>
      </c>
      <c r="M519" s="44" t="str">
        <f>IF(ISBLANK(DaqBook_RAW_Data!L509),"",DaqBook_RAW_Data!L509)</f>
        <v/>
      </c>
      <c r="N519" s="44" t="str">
        <f>IF(ISBLANK(DaqBook_RAW_Data!M509),"",DaqBook_RAW_Data!M509)</f>
        <v/>
      </c>
      <c r="O519" s="44" t="str">
        <f>IF(ISBLANK(DaqBook_RAW_Data!N509),"",DaqBook_RAW_Data!N509)</f>
        <v/>
      </c>
      <c r="P519" s="44" t="str">
        <f>IF(ISBLANK(DaqBook_RAW_Data!O509),"",DaqBook_RAW_Data!O509)</f>
        <v/>
      </c>
    </row>
    <row r="520" spans="1:16" x14ac:dyDescent="0.2">
      <c r="A520" s="58" t="e">
        <f t="shared" si="7"/>
        <v>#VALUE!</v>
      </c>
      <c r="B520" s="144" t="str">
        <f>IF(ISBLANK(DaqBook_RAW_Data!A510),"",TIMEVALUE(DaqBook_RAW_Data!A510))</f>
        <v/>
      </c>
      <c r="C520" s="44" t="str">
        <f>IF(ISBLANK(DaqBook_RAW_Data!B510),"",DaqBook_RAW_Data!B510)</f>
        <v/>
      </c>
      <c r="D520" s="44" t="str">
        <f>IF(ISBLANK(DaqBook_RAW_Data!C510),"",DaqBook_RAW_Data!C510)</f>
        <v/>
      </c>
      <c r="E520" s="44" t="str">
        <f>IF(ISBLANK(DaqBook_RAW_Data!D510),"",DaqBook_RAW_Data!D510)</f>
        <v/>
      </c>
      <c r="F520" s="44" t="str">
        <f>IF(ISBLANK(DaqBook_RAW_Data!E510),"",DaqBook_RAW_Data!E510)</f>
        <v/>
      </c>
      <c r="G520" s="44" t="str">
        <f>IF(ISBLANK(DaqBook_RAW_Data!F510),"",DaqBook_RAW_Data!F510)</f>
        <v/>
      </c>
      <c r="H520" s="44" t="str">
        <f>IF(ISBLANK(DaqBook_RAW_Data!G510),"",DaqBook_RAW_Data!G510)</f>
        <v/>
      </c>
      <c r="I520" s="44" t="str">
        <f>IF(ISBLANK(DaqBook_RAW_Data!H510),"",DaqBook_RAW_Data!H510)</f>
        <v/>
      </c>
      <c r="J520" s="44" t="str">
        <f>IF(ISBLANK(DaqBook_RAW_Data!I510),"",DaqBook_RAW_Data!I510)</f>
        <v/>
      </c>
      <c r="K520" s="44" t="str">
        <f>IF(ISBLANK(DaqBook_RAW_Data!J510),"",DaqBook_RAW_Data!J510)</f>
        <v/>
      </c>
      <c r="L520" s="44" t="str">
        <f>IF(ISBLANK(DaqBook_RAW_Data!K510),"",DaqBook_RAW_Data!K510)</f>
        <v/>
      </c>
      <c r="M520" s="44" t="str">
        <f>IF(ISBLANK(DaqBook_RAW_Data!L510),"",DaqBook_RAW_Data!L510)</f>
        <v/>
      </c>
      <c r="N520" s="44" t="str">
        <f>IF(ISBLANK(DaqBook_RAW_Data!M510),"",DaqBook_RAW_Data!M510)</f>
        <v/>
      </c>
      <c r="O520" s="44" t="str">
        <f>IF(ISBLANK(DaqBook_RAW_Data!N510),"",DaqBook_RAW_Data!N510)</f>
        <v/>
      </c>
      <c r="P520" s="44" t="str">
        <f>IF(ISBLANK(DaqBook_RAW_Data!O510),"",DaqBook_RAW_Data!O510)</f>
        <v/>
      </c>
    </row>
    <row r="521" spans="1:16" x14ac:dyDescent="0.2">
      <c r="A521" s="58" t="e">
        <f t="shared" si="7"/>
        <v>#VALUE!</v>
      </c>
      <c r="B521" s="144" t="str">
        <f>IF(ISBLANK(DaqBook_RAW_Data!A511),"",TIMEVALUE(DaqBook_RAW_Data!A511))</f>
        <v/>
      </c>
      <c r="C521" s="44" t="str">
        <f>IF(ISBLANK(DaqBook_RAW_Data!B511),"",DaqBook_RAW_Data!B511)</f>
        <v/>
      </c>
      <c r="D521" s="44" t="str">
        <f>IF(ISBLANK(DaqBook_RAW_Data!C511),"",DaqBook_RAW_Data!C511)</f>
        <v/>
      </c>
      <c r="E521" s="44" t="str">
        <f>IF(ISBLANK(DaqBook_RAW_Data!D511),"",DaqBook_RAW_Data!D511)</f>
        <v/>
      </c>
      <c r="F521" s="44" t="str">
        <f>IF(ISBLANK(DaqBook_RAW_Data!E511),"",DaqBook_RAW_Data!E511)</f>
        <v/>
      </c>
      <c r="G521" s="44" t="str">
        <f>IF(ISBLANK(DaqBook_RAW_Data!F511),"",DaqBook_RAW_Data!F511)</f>
        <v/>
      </c>
      <c r="H521" s="44" t="str">
        <f>IF(ISBLANK(DaqBook_RAW_Data!G511),"",DaqBook_RAW_Data!G511)</f>
        <v/>
      </c>
      <c r="I521" s="44" t="str">
        <f>IF(ISBLANK(DaqBook_RAW_Data!H511),"",DaqBook_RAW_Data!H511)</f>
        <v/>
      </c>
      <c r="J521" s="44" t="str">
        <f>IF(ISBLANK(DaqBook_RAW_Data!I511),"",DaqBook_RAW_Data!I511)</f>
        <v/>
      </c>
      <c r="K521" s="44" t="str">
        <f>IF(ISBLANK(DaqBook_RAW_Data!J511),"",DaqBook_RAW_Data!J511)</f>
        <v/>
      </c>
      <c r="L521" s="44" t="str">
        <f>IF(ISBLANK(DaqBook_RAW_Data!K511),"",DaqBook_RAW_Data!K511)</f>
        <v/>
      </c>
      <c r="M521" s="44" t="str">
        <f>IF(ISBLANK(DaqBook_RAW_Data!L511),"",DaqBook_RAW_Data!L511)</f>
        <v/>
      </c>
      <c r="N521" s="44" t="str">
        <f>IF(ISBLANK(DaqBook_RAW_Data!M511),"",DaqBook_RAW_Data!M511)</f>
        <v/>
      </c>
      <c r="O521" s="44" t="str">
        <f>IF(ISBLANK(DaqBook_RAW_Data!N511),"",DaqBook_RAW_Data!N511)</f>
        <v/>
      </c>
      <c r="P521" s="44" t="str">
        <f>IF(ISBLANK(DaqBook_RAW_Data!O511),"",DaqBook_RAW_Data!O511)</f>
        <v/>
      </c>
    </row>
    <row r="522" spans="1:16" x14ac:dyDescent="0.2">
      <c r="A522" s="58" t="e">
        <f t="shared" si="7"/>
        <v>#VALUE!</v>
      </c>
      <c r="B522" s="144" t="str">
        <f>IF(ISBLANK(DaqBook_RAW_Data!A512),"",TIMEVALUE(DaqBook_RAW_Data!A512))</f>
        <v/>
      </c>
      <c r="C522" s="44" t="str">
        <f>IF(ISBLANK(DaqBook_RAW_Data!B512),"",DaqBook_RAW_Data!B512)</f>
        <v/>
      </c>
      <c r="D522" s="44" t="str">
        <f>IF(ISBLANK(DaqBook_RAW_Data!C512),"",DaqBook_RAW_Data!C512)</f>
        <v/>
      </c>
      <c r="E522" s="44" t="str">
        <f>IF(ISBLANK(DaqBook_RAW_Data!D512),"",DaqBook_RAW_Data!D512)</f>
        <v/>
      </c>
      <c r="F522" s="44" t="str">
        <f>IF(ISBLANK(DaqBook_RAW_Data!E512),"",DaqBook_RAW_Data!E512)</f>
        <v/>
      </c>
      <c r="G522" s="44" t="str">
        <f>IF(ISBLANK(DaqBook_RAW_Data!F512),"",DaqBook_RAW_Data!F512)</f>
        <v/>
      </c>
      <c r="H522" s="44" t="str">
        <f>IF(ISBLANK(DaqBook_RAW_Data!G512),"",DaqBook_RAW_Data!G512)</f>
        <v/>
      </c>
      <c r="I522" s="44" t="str">
        <f>IF(ISBLANK(DaqBook_RAW_Data!H512),"",DaqBook_RAW_Data!H512)</f>
        <v/>
      </c>
      <c r="J522" s="44" t="str">
        <f>IF(ISBLANK(DaqBook_RAW_Data!I512),"",DaqBook_RAW_Data!I512)</f>
        <v/>
      </c>
      <c r="K522" s="44" t="str">
        <f>IF(ISBLANK(DaqBook_RAW_Data!J512),"",DaqBook_RAW_Data!J512)</f>
        <v/>
      </c>
      <c r="L522" s="44" t="str">
        <f>IF(ISBLANK(DaqBook_RAW_Data!K512),"",DaqBook_RAW_Data!K512)</f>
        <v/>
      </c>
      <c r="M522" s="44" t="str">
        <f>IF(ISBLANK(DaqBook_RAW_Data!L512),"",DaqBook_RAW_Data!L512)</f>
        <v/>
      </c>
      <c r="N522" s="44" t="str">
        <f>IF(ISBLANK(DaqBook_RAW_Data!M512),"",DaqBook_RAW_Data!M512)</f>
        <v/>
      </c>
      <c r="O522" s="44" t="str">
        <f>IF(ISBLANK(DaqBook_RAW_Data!N512),"",DaqBook_RAW_Data!N512)</f>
        <v/>
      </c>
      <c r="P522" s="44" t="str">
        <f>IF(ISBLANK(DaqBook_RAW_Data!O512),"",DaqBook_RAW_Data!O512)</f>
        <v/>
      </c>
    </row>
    <row r="523" spans="1:16" x14ac:dyDescent="0.2">
      <c r="A523" s="58" t="e">
        <f t="shared" si="7"/>
        <v>#VALUE!</v>
      </c>
      <c r="B523" s="144" t="str">
        <f>IF(ISBLANK(DaqBook_RAW_Data!A513),"",TIMEVALUE(DaqBook_RAW_Data!A513))</f>
        <v/>
      </c>
      <c r="C523" s="44" t="str">
        <f>IF(ISBLANK(DaqBook_RAW_Data!B513),"",DaqBook_RAW_Data!B513)</f>
        <v/>
      </c>
      <c r="D523" s="44" t="str">
        <f>IF(ISBLANK(DaqBook_RAW_Data!C513),"",DaqBook_RAW_Data!C513)</f>
        <v/>
      </c>
      <c r="E523" s="44" t="str">
        <f>IF(ISBLANK(DaqBook_RAW_Data!D513),"",DaqBook_RAW_Data!D513)</f>
        <v/>
      </c>
      <c r="F523" s="44" t="str">
        <f>IF(ISBLANK(DaqBook_RAW_Data!E513),"",DaqBook_RAW_Data!E513)</f>
        <v/>
      </c>
      <c r="G523" s="44" t="str">
        <f>IF(ISBLANK(DaqBook_RAW_Data!F513),"",DaqBook_RAW_Data!F513)</f>
        <v/>
      </c>
      <c r="H523" s="44" t="str">
        <f>IF(ISBLANK(DaqBook_RAW_Data!G513),"",DaqBook_RAW_Data!G513)</f>
        <v/>
      </c>
      <c r="I523" s="44" t="str">
        <f>IF(ISBLANK(DaqBook_RAW_Data!H513),"",DaqBook_RAW_Data!H513)</f>
        <v/>
      </c>
      <c r="J523" s="44" t="str">
        <f>IF(ISBLANK(DaqBook_RAW_Data!I513),"",DaqBook_RAW_Data!I513)</f>
        <v/>
      </c>
      <c r="K523" s="44" t="str">
        <f>IF(ISBLANK(DaqBook_RAW_Data!J513),"",DaqBook_RAW_Data!J513)</f>
        <v/>
      </c>
      <c r="L523" s="44" t="str">
        <f>IF(ISBLANK(DaqBook_RAW_Data!K513),"",DaqBook_RAW_Data!K513)</f>
        <v/>
      </c>
      <c r="M523" s="44" t="str">
        <f>IF(ISBLANK(DaqBook_RAW_Data!L513),"",DaqBook_RAW_Data!L513)</f>
        <v/>
      </c>
      <c r="N523" s="44" t="str">
        <f>IF(ISBLANK(DaqBook_RAW_Data!M513),"",DaqBook_RAW_Data!M513)</f>
        <v/>
      </c>
      <c r="O523" s="44" t="str">
        <f>IF(ISBLANK(DaqBook_RAW_Data!N513),"",DaqBook_RAW_Data!N513)</f>
        <v/>
      </c>
      <c r="P523" s="44" t="str">
        <f>IF(ISBLANK(DaqBook_RAW_Data!O513),"",DaqBook_RAW_Data!O513)</f>
        <v/>
      </c>
    </row>
    <row r="524" spans="1:16" x14ac:dyDescent="0.2">
      <c r="A524" s="58" t="e">
        <f t="shared" si="7"/>
        <v>#VALUE!</v>
      </c>
      <c r="B524" s="144" t="str">
        <f>IF(ISBLANK(DaqBook_RAW_Data!A514),"",TIMEVALUE(DaqBook_RAW_Data!A514))</f>
        <v/>
      </c>
      <c r="C524" s="44" t="str">
        <f>IF(ISBLANK(DaqBook_RAW_Data!B514),"",DaqBook_RAW_Data!B514)</f>
        <v/>
      </c>
      <c r="D524" s="44" t="str">
        <f>IF(ISBLANK(DaqBook_RAW_Data!C514),"",DaqBook_RAW_Data!C514)</f>
        <v/>
      </c>
      <c r="E524" s="44" t="str">
        <f>IF(ISBLANK(DaqBook_RAW_Data!D514),"",DaqBook_RAW_Data!D514)</f>
        <v/>
      </c>
      <c r="F524" s="44" t="str">
        <f>IF(ISBLANK(DaqBook_RAW_Data!E514),"",DaqBook_RAW_Data!E514)</f>
        <v/>
      </c>
      <c r="G524" s="44" t="str">
        <f>IF(ISBLANK(DaqBook_RAW_Data!F514),"",DaqBook_RAW_Data!F514)</f>
        <v/>
      </c>
      <c r="H524" s="44" t="str">
        <f>IF(ISBLANK(DaqBook_RAW_Data!G514),"",DaqBook_RAW_Data!G514)</f>
        <v/>
      </c>
      <c r="I524" s="44" t="str">
        <f>IF(ISBLANK(DaqBook_RAW_Data!H514),"",DaqBook_RAW_Data!H514)</f>
        <v/>
      </c>
      <c r="J524" s="44" t="str">
        <f>IF(ISBLANK(DaqBook_RAW_Data!I514),"",DaqBook_RAW_Data!I514)</f>
        <v/>
      </c>
      <c r="K524" s="44" t="str">
        <f>IF(ISBLANK(DaqBook_RAW_Data!J514),"",DaqBook_RAW_Data!J514)</f>
        <v/>
      </c>
      <c r="L524" s="44" t="str">
        <f>IF(ISBLANK(DaqBook_RAW_Data!K514),"",DaqBook_RAW_Data!K514)</f>
        <v/>
      </c>
      <c r="M524" s="44" t="str">
        <f>IF(ISBLANK(DaqBook_RAW_Data!L514),"",DaqBook_RAW_Data!L514)</f>
        <v/>
      </c>
      <c r="N524" s="44" t="str">
        <f>IF(ISBLANK(DaqBook_RAW_Data!M514),"",DaqBook_RAW_Data!M514)</f>
        <v/>
      </c>
      <c r="O524" s="44" t="str">
        <f>IF(ISBLANK(DaqBook_RAW_Data!N514),"",DaqBook_RAW_Data!N514)</f>
        <v/>
      </c>
      <c r="P524" s="44" t="str">
        <f>IF(ISBLANK(DaqBook_RAW_Data!O514),"",DaqBook_RAW_Data!O514)</f>
        <v/>
      </c>
    </row>
    <row r="525" spans="1:16" x14ac:dyDescent="0.2">
      <c r="A525" s="58" t="e">
        <f t="shared" si="7"/>
        <v>#VALUE!</v>
      </c>
      <c r="B525" s="144" t="str">
        <f>IF(ISBLANK(DaqBook_RAW_Data!A515),"",TIMEVALUE(DaqBook_RAW_Data!A515))</f>
        <v/>
      </c>
      <c r="C525" s="44" t="str">
        <f>IF(ISBLANK(DaqBook_RAW_Data!B515),"",DaqBook_RAW_Data!B515)</f>
        <v/>
      </c>
      <c r="D525" s="44" t="str">
        <f>IF(ISBLANK(DaqBook_RAW_Data!C515),"",DaqBook_RAW_Data!C515)</f>
        <v/>
      </c>
      <c r="E525" s="44" t="str">
        <f>IF(ISBLANK(DaqBook_RAW_Data!D515),"",DaqBook_RAW_Data!D515)</f>
        <v/>
      </c>
      <c r="F525" s="44" t="str">
        <f>IF(ISBLANK(DaqBook_RAW_Data!E515),"",DaqBook_RAW_Data!E515)</f>
        <v/>
      </c>
      <c r="G525" s="44" t="str">
        <f>IF(ISBLANK(DaqBook_RAW_Data!F515),"",DaqBook_RAW_Data!F515)</f>
        <v/>
      </c>
      <c r="H525" s="44" t="str">
        <f>IF(ISBLANK(DaqBook_RAW_Data!G515),"",DaqBook_RAW_Data!G515)</f>
        <v/>
      </c>
      <c r="I525" s="44" t="str">
        <f>IF(ISBLANK(DaqBook_RAW_Data!H515),"",DaqBook_RAW_Data!H515)</f>
        <v/>
      </c>
      <c r="J525" s="44" t="str">
        <f>IF(ISBLANK(DaqBook_RAW_Data!I515),"",DaqBook_RAW_Data!I515)</f>
        <v/>
      </c>
      <c r="K525" s="44" t="str">
        <f>IF(ISBLANK(DaqBook_RAW_Data!J515),"",DaqBook_RAW_Data!J515)</f>
        <v/>
      </c>
      <c r="L525" s="44" t="str">
        <f>IF(ISBLANK(DaqBook_RAW_Data!K515),"",DaqBook_RAW_Data!K515)</f>
        <v/>
      </c>
      <c r="M525" s="44" t="str">
        <f>IF(ISBLANK(DaqBook_RAW_Data!L515),"",DaqBook_RAW_Data!L515)</f>
        <v/>
      </c>
      <c r="N525" s="44" t="str">
        <f>IF(ISBLANK(DaqBook_RAW_Data!M515),"",DaqBook_RAW_Data!M515)</f>
        <v/>
      </c>
      <c r="O525" s="44" t="str">
        <f>IF(ISBLANK(DaqBook_RAW_Data!N515),"",DaqBook_RAW_Data!N515)</f>
        <v/>
      </c>
      <c r="P525" s="44" t="str">
        <f>IF(ISBLANK(DaqBook_RAW_Data!O515),"",DaqBook_RAW_Data!O515)</f>
        <v/>
      </c>
    </row>
    <row r="526" spans="1:16" x14ac:dyDescent="0.2">
      <c r="A526" s="58" t="e">
        <f t="shared" si="7"/>
        <v>#VALUE!</v>
      </c>
      <c r="B526" s="144" t="str">
        <f>IF(ISBLANK(DaqBook_RAW_Data!A516),"",TIMEVALUE(DaqBook_RAW_Data!A516))</f>
        <v/>
      </c>
      <c r="C526" s="44" t="str">
        <f>IF(ISBLANK(DaqBook_RAW_Data!B516),"",DaqBook_RAW_Data!B516)</f>
        <v/>
      </c>
      <c r="D526" s="44" t="str">
        <f>IF(ISBLANK(DaqBook_RAW_Data!C516),"",DaqBook_RAW_Data!C516)</f>
        <v/>
      </c>
      <c r="E526" s="44" t="str">
        <f>IF(ISBLANK(DaqBook_RAW_Data!D516),"",DaqBook_RAW_Data!D516)</f>
        <v/>
      </c>
      <c r="F526" s="44" t="str">
        <f>IF(ISBLANK(DaqBook_RAW_Data!E516),"",DaqBook_RAW_Data!E516)</f>
        <v/>
      </c>
      <c r="G526" s="44" t="str">
        <f>IF(ISBLANK(DaqBook_RAW_Data!F516),"",DaqBook_RAW_Data!F516)</f>
        <v/>
      </c>
      <c r="H526" s="44" t="str">
        <f>IF(ISBLANK(DaqBook_RAW_Data!G516),"",DaqBook_RAW_Data!G516)</f>
        <v/>
      </c>
      <c r="I526" s="44" t="str">
        <f>IF(ISBLANK(DaqBook_RAW_Data!H516),"",DaqBook_RAW_Data!H516)</f>
        <v/>
      </c>
      <c r="J526" s="44" t="str">
        <f>IF(ISBLANK(DaqBook_RAW_Data!I516),"",DaqBook_RAW_Data!I516)</f>
        <v/>
      </c>
      <c r="K526" s="44" t="str">
        <f>IF(ISBLANK(DaqBook_RAW_Data!J516),"",DaqBook_RAW_Data!J516)</f>
        <v/>
      </c>
      <c r="L526" s="44" t="str">
        <f>IF(ISBLANK(DaqBook_RAW_Data!K516),"",DaqBook_RAW_Data!K516)</f>
        <v/>
      </c>
      <c r="M526" s="44" t="str">
        <f>IF(ISBLANK(DaqBook_RAW_Data!L516),"",DaqBook_RAW_Data!L516)</f>
        <v/>
      </c>
      <c r="N526" s="44" t="str">
        <f>IF(ISBLANK(DaqBook_RAW_Data!M516),"",DaqBook_RAW_Data!M516)</f>
        <v/>
      </c>
      <c r="O526" s="44" t="str">
        <f>IF(ISBLANK(DaqBook_RAW_Data!N516),"",DaqBook_RAW_Data!N516)</f>
        <v/>
      </c>
      <c r="P526" s="44" t="str">
        <f>IF(ISBLANK(DaqBook_RAW_Data!O516),"",DaqBook_RAW_Data!O516)</f>
        <v/>
      </c>
    </row>
    <row r="527" spans="1:16" x14ac:dyDescent="0.2">
      <c r="A527" s="58" t="e">
        <f t="shared" ref="A527:A590" si="8">HOUR(B527)&amp;":"&amp;MINUTE(B527)</f>
        <v>#VALUE!</v>
      </c>
      <c r="B527" s="144" t="str">
        <f>IF(ISBLANK(DaqBook_RAW_Data!A517),"",TIMEVALUE(DaqBook_RAW_Data!A517))</f>
        <v/>
      </c>
      <c r="C527" s="44" t="str">
        <f>IF(ISBLANK(DaqBook_RAW_Data!B517),"",DaqBook_RAW_Data!B517)</f>
        <v/>
      </c>
      <c r="D527" s="44" t="str">
        <f>IF(ISBLANK(DaqBook_RAW_Data!C517),"",DaqBook_RAW_Data!C517)</f>
        <v/>
      </c>
      <c r="E527" s="44" t="str">
        <f>IF(ISBLANK(DaqBook_RAW_Data!D517),"",DaqBook_RAW_Data!D517)</f>
        <v/>
      </c>
      <c r="F527" s="44" t="str">
        <f>IF(ISBLANK(DaqBook_RAW_Data!E517),"",DaqBook_RAW_Data!E517)</f>
        <v/>
      </c>
      <c r="G527" s="44" t="str">
        <f>IF(ISBLANK(DaqBook_RAW_Data!F517),"",DaqBook_RAW_Data!F517)</f>
        <v/>
      </c>
      <c r="H527" s="44" t="str">
        <f>IF(ISBLANK(DaqBook_RAW_Data!G517),"",DaqBook_RAW_Data!G517)</f>
        <v/>
      </c>
      <c r="I527" s="44" t="str">
        <f>IF(ISBLANK(DaqBook_RAW_Data!H517),"",DaqBook_RAW_Data!H517)</f>
        <v/>
      </c>
      <c r="J527" s="44" t="str">
        <f>IF(ISBLANK(DaqBook_RAW_Data!I517),"",DaqBook_RAW_Data!I517)</f>
        <v/>
      </c>
      <c r="K527" s="44" t="str">
        <f>IF(ISBLANK(DaqBook_RAW_Data!J517),"",DaqBook_RAW_Data!J517)</f>
        <v/>
      </c>
      <c r="L527" s="44" t="str">
        <f>IF(ISBLANK(DaqBook_RAW_Data!K517),"",DaqBook_RAW_Data!K517)</f>
        <v/>
      </c>
      <c r="M527" s="44" t="str">
        <f>IF(ISBLANK(DaqBook_RAW_Data!L517),"",DaqBook_RAW_Data!L517)</f>
        <v/>
      </c>
      <c r="N527" s="44" t="str">
        <f>IF(ISBLANK(DaqBook_RAW_Data!M517),"",DaqBook_RAW_Data!M517)</f>
        <v/>
      </c>
      <c r="O527" s="44" t="str">
        <f>IF(ISBLANK(DaqBook_RAW_Data!N517),"",DaqBook_RAW_Data!N517)</f>
        <v/>
      </c>
      <c r="P527" s="44" t="str">
        <f>IF(ISBLANK(DaqBook_RAW_Data!O517),"",DaqBook_RAW_Data!O517)</f>
        <v/>
      </c>
    </row>
    <row r="528" spans="1:16" x14ac:dyDescent="0.2">
      <c r="A528" s="58" t="e">
        <f t="shared" si="8"/>
        <v>#VALUE!</v>
      </c>
      <c r="B528" s="144" t="str">
        <f>IF(ISBLANK(DaqBook_RAW_Data!A518),"",TIMEVALUE(DaqBook_RAW_Data!A518))</f>
        <v/>
      </c>
      <c r="C528" s="44" t="str">
        <f>IF(ISBLANK(DaqBook_RAW_Data!B518),"",DaqBook_RAW_Data!B518)</f>
        <v/>
      </c>
      <c r="D528" s="44" t="str">
        <f>IF(ISBLANK(DaqBook_RAW_Data!C518),"",DaqBook_RAW_Data!C518)</f>
        <v/>
      </c>
      <c r="E528" s="44" t="str">
        <f>IF(ISBLANK(DaqBook_RAW_Data!D518),"",DaqBook_RAW_Data!D518)</f>
        <v/>
      </c>
      <c r="F528" s="44" t="str">
        <f>IF(ISBLANK(DaqBook_RAW_Data!E518),"",DaqBook_RAW_Data!E518)</f>
        <v/>
      </c>
      <c r="G528" s="44" t="str">
        <f>IF(ISBLANK(DaqBook_RAW_Data!F518),"",DaqBook_RAW_Data!F518)</f>
        <v/>
      </c>
      <c r="H528" s="44" t="str">
        <f>IF(ISBLANK(DaqBook_RAW_Data!G518),"",DaqBook_RAW_Data!G518)</f>
        <v/>
      </c>
      <c r="I528" s="44" t="str">
        <f>IF(ISBLANK(DaqBook_RAW_Data!H518),"",DaqBook_RAW_Data!H518)</f>
        <v/>
      </c>
      <c r="J528" s="44" t="str">
        <f>IF(ISBLANK(DaqBook_RAW_Data!I518),"",DaqBook_RAW_Data!I518)</f>
        <v/>
      </c>
      <c r="K528" s="44" t="str">
        <f>IF(ISBLANK(DaqBook_RAW_Data!J518),"",DaqBook_RAW_Data!J518)</f>
        <v/>
      </c>
      <c r="L528" s="44" t="str">
        <f>IF(ISBLANK(DaqBook_RAW_Data!K518),"",DaqBook_RAW_Data!K518)</f>
        <v/>
      </c>
      <c r="M528" s="44" t="str">
        <f>IF(ISBLANK(DaqBook_RAW_Data!L518),"",DaqBook_RAW_Data!L518)</f>
        <v/>
      </c>
      <c r="N528" s="44" t="str">
        <f>IF(ISBLANK(DaqBook_RAW_Data!M518),"",DaqBook_RAW_Data!M518)</f>
        <v/>
      </c>
      <c r="O528" s="44" t="str">
        <f>IF(ISBLANK(DaqBook_RAW_Data!N518),"",DaqBook_RAW_Data!N518)</f>
        <v/>
      </c>
      <c r="P528" s="44" t="str">
        <f>IF(ISBLANK(DaqBook_RAW_Data!O518),"",DaqBook_RAW_Data!O518)</f>
        <v/>
      </c>
    </row>
    <row r="529" spans="1:16" x14ac:dyDescent="0.2">
      <c r="A529" s="58" t="e">
        <f t="shared" si="8"/>
        <v>#VALUE!</v>
      </c>
      <c r="B529" s="144" t="str">
        <f>IF(ISBLANK(DaqBook_RAW_Data!A519),"",TIMEVALUE(DaqBook_RAW_Data!A519))</f>
        <v/>
      </c>
      <c r="C529" s="44" t="str">
        <f>IF(ISBLANK(DaqBook_RAW_Data!B519),"",DaqBook_RAW_Data!B519)</f>
        <v/>
      </c>
      <c r="D529" s="44" t="str">
        <f>IF(ISBLANK(DaqBook_RAW_Data!C519),"",DaqBook_RAW_Data!C519)</f>
        <v/>
      </c>
      <c r="E529" s="44" t="str">
        <f>IF(ISBLANK(DaqBook_RAW_Data!D519),"",DaqBook_RAW_Data!D519)</f>
        <v/>
      </c>
      <c r="F529" s="44" t="str">
        <f>IF(ISBLANK(DaqBook_RAW_Data!E519),"",DaqBook_RAW_Data!E519)</f>
        <v/>
      </c>
      <c r="G529" s="44" t="str">
        <f>IF(ISBLANK(DaqBook_RAW_Data!F519),"",DaqBook_RAW_Data!F519)</f>
        <v/>
      </c>
      <c r="H529" s="44" t="str">
        <f>IF(ISBLANK(DaqBook_RAW_Data!G519),"",DaqBook_RAW_Data!G519)</f>
        <v/>
      </c>
      <c r="I529" s="44" t="str">
        <f>IF(ISBLANK(DaqBook_RAW_Data!H519),"",DaqBook_RAW_Data!H519)</f>
        <v/>
      </c>
      <c r="J529" s="44" t="str">
        <f>IF(ISBLANK(DaqBook_RAW_Data!I519),"",DaqBook_RAW_Data!I519)</f>
        <v/>
      </c>
      <c r="K529" s="44" t="str">
        <f>IF(ISBLANK(DaqBook_RAW_Data!J519),"",DaqBook_RAW_Data!J519)</f>
        <v/>
      </c>
      <c r="L529" s="44" t="str">
        <f>IF(ISBLANK(DaqBook_RAW_Data!K519),"",DaqBook_RAW_Data!K519)</f>
        <v/>
      </c>
      <c r="M529" s="44" t="str">
        <f>IF(ISBLANK(DaqBook_RAW_Data!L519),"",DaqBook_RAW_Data!L519)</f>
        <v/>
      </c>
      <c r="N529" s="44" t="str">
        <f>IF(ISBLANK(DaqBook_RAW_Data!M519),"",DaqBook_RAW_Data!M519)</f>
        <v/>
      </c>
      <c r="O529" s="44" t="str">
        <f>IF(ISBLANK(DaqBook_RAW_Data!N519),"",DaqBook_RAW_Data!N519)</f>
        <v/>
      </c>
      <c r="P529" s="44" t="str">
        <f>IF(ISBLANK(DaqBook_RAW_Data!O519),"",DaqBook_RAW_Data!O519)</f>
        <v/>
      </c>
    </row>
    <row r="530" spans="1:16" x14ac:dyDescent="0.2">
      <c r="A530" s="58" t="e">
        <f t="shared" si="8"/>
        <v>#VALUE!</v>
      </c>
      <c r="B530" s="144" t="str">
        <f>IF(ISBLANK(DaqBook_RAW_Data!A520),"",TIMEVALUE(DaqBook_RAW_Data!A520))</f>
        <v/>
      </c>
      <c r="C530" s="44" t="str">
        <f>IF(ISBLANK(DaqBook_RAW_Data!B520),"",DaqBook_RAW_Data!B520)</f>
        <v/>
      </c>
      <c r="D530" s="44" t="str">
        <f>IF(ISBLANK(DaqBook_RAW_Data!C520),"",DaqBook_RAW_Data!C520)</f>
        <v/>
      </c>
      <c r="E530" s="44" t="str">
        <f>IF(ISBLANK(DaqBook_RAW_Data!D520),"",DaqBook_RAW_Data!D520)</f>
        <v/>
      </c>
      <c r="F530" s="44" t="str">
        <f>IF(ISBLANK(DaqBook_RAW_Data!E520),"",DaqBook_RAW_Data!E520)</f>
        <v/>
      </c>
      <c r="G530" s="44" t="str">
        <f>IF(ISBLANK(DaqBook_RAW_Data!F520),"",DaqBook_RAW_Data!F520)</f>
        <v/>
      </c>
      <c r="H530" s="44" t="str">
        <f>IF(ISBLANK(DaqBook_RAW_Data!G520),"",DaqBook_RAW_Data!G520)</f>
        <v/>
      </c>
      <c r="I530" s="44" t="str">
        <f>IF(ISBLANK(DaqBook_RAW_Data!H520),"",DaqBook_RAW_Data!H520)</f>
        <v/>
      </c>
      <c r="J530" s="44" t="str">
        <f>IF(ISBLANK(DaqBook_RAW_Data!I520),"",DaqBook_RAW_Data!I520)</f>
        <v/>
      </c>
      <c r="K530" s="44" t="str">
        <f>IF(ISBLANK(DaqBook_RAW_Data!J520),"",DaqBook_RAW_Data!J520)</f>
        <v/>
      </c>
      <c r="L530" s="44" t="str">
        <f>IF(ISBLANK(DaqBook_RAW_Data!K520),"",DaqBook_RAW_Data!K520)</f>
        <v/>
      </c>
      <c r="M530" s="44" t="str">
        <f>IF(ISBLANK(DaqBook_RAW_Data!L520),"",DaqBook_RAW_Data!L520)</f>
        <v/>
      </c>
      <c r="N530" s="44" t="str">
        <f>IF(ISBLANK(DaqBook_RAW_Data!M520),"",DaqBook_RAW_Data!M520)</f>
        <v/>
      </c>
      <c r="O530" s="44" t="str">
        <f>IF(ISBLANK(DaqBook_RAW_Data!N520),"",DaqBook_RAW_Data!N520)</f>
        <v/>
      </c>
      <c r="P530" s="44" t="str">
        <f>IF(ISBLANK(DaqBook_RAW_Data!O520),"",DaqBook_RAW_Data!O520)</f>
        <v/>
      </c>
    </row>
    <row r="531" spans="1:16" x14ac:dyDescent="0.2">
      <c r="A531" s="58" t="e">
        <f t="shared" si="8"/>
        <v>#VALUE!</v>
      </c>
      <c r="B531" s="144" t="str">
        <f>IF(ISBLANK(DaqBook_RAW_Data!A521),"",TIMEVALUE(DaqBook_RAW_Data!A521))</f>
        <v/>
      </c>
      <c r="C531" s="44" t="str">
        <f>IF(ISBLANK(DaqBook_RAW_Data!B521),"",DaqBook_RAW_Data!B521)</f>
        <v/>
      </c>
      <c r="D531" s="44" t="str">
        <f>IF(ISBLANK(DaqBook_RAW_Data!C521),"",DaqBook_RAW_Data!C521)</f>
        <v/>
      </c>
      <c r="E531" s="44" t="str">
        <f>IF(ISBLANK(DaqBook_RAW_Data!D521),"",DaqBook_RAW_Data!D521)</f>
        <v/>
      </c>
      <c r="F531" s="44" t="str">
        <f>IF(ISBLANK(DaqBook_RAW_Data!E521),"",DaqBook_RAW_Data!E521)</f>
        <v/>
      </c>
      <c r="G531" s="44" t="str">
        <f>IF(ISBLANK(DaqBook_RAW_Data!F521),"",DaqBook_RAW_Data!F521)</f>
        <v/>
      </c>
      <c r="H531" s="44" t="str">
        <f>IF(ISBLANK(DaqBook_RAW_Data!G521),"",DaqBook_RAW_Data!G521)</f>
        <v/>
      </c>
      <c r="I531" s="44" t="str">
        <f>IF(ISBLANK(DaqBook_RAW_Data!H521),"",DaqBook_RAW_Data!H521)</f>
        <v/>
      </c>
      <c r="J531" s="44" t="str">
        <f>IF(ISBLANK(DaqBook_RAW_Data!I521),"",DaqBook_RAW_Data!I521)</f>
        <v/>
      </c>
      <c r="K531" s="44" t="str">
        <f>IF(ISBLANK(DaqBook_RAW_Data!J521),"",DaqBook_RAW_Data!J521)</f>
        <v/>
      </c>
      <c r="L531" s="44" t="str">
        <f>IF(ISBLANK(DaqBook_RAW_Data!K521),"",DaqBook_RAW_Data!K521)</f>
        <v/>
      </c>
      <c r="M531" s="44" t="str">
        <f>IF(ISBLANK(DaqBook_RAW_Data!L521),"",DaqBook_RAW_Data!L521)</f>
        <v/>
      </c>
      <c r="N531" s="44" t="str">
        <f>IF(ISBLANK(DaqBook_RAW_Data!M521),"",DaqBook_RAW_Data!M521)</f>
        <v/>
      </c>
      <c r="O531" s="44" t="str">
        <f>IF(ISBLANK(DaqBook_RAW_Data!N521),"",DaqBook_RAW_Data!N521)</f>
        <v/>
      </c>
      <c r="P531" s="44" t="str">
        <f>IF(ISBLANK(DaqBook_RAW_Data!O521),"",DaqBook_RAW_Data!O521)</f>
        <v/>
      </c>
    </row>
    <row r="532" spans="1:16" x14ac:dyDescent="0.2">
      <c r="A532" s="58" t="e">
        <f t="shared" si="8"/>
        <v>#VALUE!</v>
      </c>
      <c r="B532" s="144" t="str">
        <f>IF(ISBLANK(DaqBook_RAW_Data!A522),"",TIMEVALUE(DaqBook_RAW_Data!A522))</f>
        <v/>
      </c>
      <c r="C532" s="44" t="str">
        <f>IF(ISBLANK(DaqBook_RAW_Data!B522),"",DaqBook_RAW_Data!B522)</f>
        <v/>
      </c>
      <c r="D532" s="44" t="str">
        <f>IF(ISBLANK(DaqBook_RAW_Data!C522),"",DaqBook_RAW_Data!C522)</f>
        <v/>
      </c>
      <c r="E532" s="44" t="str">
        <f>IF(ISBLANK(DaqBook_RAW_Data!D522),"",DaqBook_RAW_Data!D522)</f>
        <v/>
      </c>
      <c r="F532" s="44" t="str">
        <f>IF(ISBLANK(DaqBook_RAW_Data!E522),"",DaqBook_RAW_Data!E522)</f>
        <v/>
      </c>
      <c r="G532" s="44" t="str">
        <f>IF(ISBLANK(DaqBook_RAW_Data!F522),"",DaqBook_RAW_Data!F522)</f>
        <v/>
      </c>
      <c r="H532" s="44" t="str">
        <f>IF(ISBLANK(DaqBook_RAW_Data!G522),"",DaqBook_RAW_Data!G522)</f>
        <v/>
      </c>
      <c r="I532" s="44" t="str">
        <f>IF(ISBLANK(DaqBook_RAW_Data!H522),"",DaqBook_RAW_Data!H522)</f>
        <v/>
      </c>
      <c r="J532" s="44" t="str">
        <f>IF(ISBLANK(DaqBook_RAW_Data!I522),"",DaqBook_RAW_Data!I522)</f>
        <v/>
      </c>
      <c r="K532" s="44" t="str">
        <f>IF(ISBLANK(DaqBook_RAW_Data!J522),"",DaqBook_RAW_Data!J522)</f>
        <v/>
      </c>
      <c r="L532" s="44" t="str">
        <f>IF(ISBLANK(DaqBook_RAW_Data!K522),"",DaqBook_RAW_Data!K522)</f>
        <v/>
      </c>
      <c r="M532" s="44" t="str">
        <f>IF(ISBLANK(DaqBook_RAW_Data!L522),"",DaqBook_RAW_Data!L522)</f>
        <v/>
      </c>
      <c r="N532" s="44" t="str">
        <f>IF(ISBLANK(DaqBook_RAW_Data!M522),"",DaqBook_RAW_Data!M522)</f>
        <v/>
      </c>
      <c r="O532" s="44" t="str">
        <f>IF(ISBLANK(DaqBook_RAW_Data!N522),"",DaqBook_RAW_Data!N522)</f>
        <v/>
      </c>
      <c r="P532" s="44" t="str">
        <f>IF(ISBLANK(DaqBook_RAW_Data!O522),"",DaqBook_RAW_Data!O522)</f>
        <v/>
      </c>
    </row>
    <row r="533" spans="1:16" x14ac:dyDescent="0.2">
      <c r="A533" s="58" t="e">
        <f t="shared" si="8"/>
        <v>#VALUE!</v>
      </c>
      <c r="B533" s="144" t="str">
        <f>IF(ISBLANK(DaqBook_RAW_Data!A523),"",TIMEVALUE(DaqBook_RAW_Data!A523))</f>
        <v/>
      </c>
      <c r="C533" s="44" t="str">
        <f>IF(ISBLANK(DaqBook_RAW_Data!B523),"",DaqBook_RAW_Data!B523)</f>
        <v/>
      </c>
      <c r="D533" s="44" t="str">
        <f>IF(ISBLANK(DaqBook_RAW_Data!C523),"",DaqBook_RAW_Data!C523)</f>
        <v/>
      </c>
      <c r="E533" s="44" t="str">
        <f>IF(ISBLANK(DaqBook_RAW_Data!D523),"",DaqBook_RAW_Data!D523)</f>
        <v/>
      </c>
      <c r="F533" s="44" t="str">
        <f>IF(ISBLANK(DaqBook_RAW_Data!E523),"",DaqBook_RAW_Data!E523)</f>
        <v/>
      </c>
      <c r="G533" s="44" t="str">
        <f>IF(ISBLANK(DaqBook_RAW_Data!F523),"",DaqBook_RAW_Data!F523)</f>
        <v/>
      </c>
      <c r="H533" s="44" t="str">
        <f>IF(ISBLANK(DaqBook_RAW_Data!G523),"",DaqBook_RAW_Data!G523)</f>
        <v/>
      </c>
      <c r="I533" s="44" t="str">
        <f>IF(ISBLANK(DaqBook_RAW_Data!H523),"",DaqBook_RAW_Data!H523)</f>
        <v/>
      </c>
      <c r="J533" s="44" t="str">
        <f>IF(ISBLANK(DaqBook_RAW_Data!I523),"",DaqBook_RAW_Data!I523)</f>
        <v/>
      </c>
      <c r="K533" s="44" t="str">
        <f>IF(ISBLANK(DaqBook_RAW_Data!J523),"",DaqBook_RAW_Data!J523)</f>
        <v/>
      </c>
      <c r="L533" s="44" t="str">
        <f>IF(ISBLANK(DaqBook_RAW_Data!K523),"",DaqBook_RAW_Data!K523)</f>
        <v/>
      </c>
      <c r="M533" s="44" t="str">
        <f>IF(ISBLANK(DaqBook_RAW_Data!L523),"",DaqBook_RAW_Data!L523)</f>
        <v/>
      </c>
      <c r="N533" s="44" t="str">
        <f>IF(ISBLANK(DaqBook_RAW_Data!M523),"",DaqBook_RAW_Data!M523)</f>
        <v/>
      </c>
      <c r="O533" s="44" t="str">
        <f>IF(ISBLANK(DaqBook_RAW_Data!N523),"",DaqBook_RAW_Data!N523)</f>
        <v/>
      </c>
      <c r="P533" s="44" t="str">
        <f>IF(ISBLANK(DaqBook_RAW_Data!O523),"",DaqBook_RAW_Data!O523)</f>
        <v/>
      </c>
    </row>
    <row r="534" spans="1:16" x14ac:dyDescent="0.2">
      <c r="A534" s="58" t="e">
        <f t="shared" si="8"/>
        <v>#VALUE!</v>
      </c>
      <c r="B534" s="144" t="str">
        <f>IF(ISBLANK(DaqBook_RAW_Data!A524),"",TIMEVALUE(DaqBook_RAW_Data!A524))</f>
        <v/>
      </c>
      <c r="C534" s="44" t="str">
        <f>IF(ISBLANK(DaqBook_RAW_Data!B524),"",DaqBook_RAW_Data!B524)</f>
        <v/>
      </c>
      <c r="D534" s="44" t="str">
        <f>IF(ISBLANK(DaqBook_RAW_Data!C524),"",DaqBook_RAW_Data!C524)</f>
        <v/>
      </c>
      <c r="E534" s="44" t="str">
        <f>IF(ISBLANK(DaqBook_RAW_Data!D524),"",DaqBook_RAW_Data!D524)</f>
        <v/>
      </c>
      <c r="F534" s="44" t="str">
        <f>IF(ISBLANK(DaqBook_RAW_Data!E524),"",DaqBook_RAW_Data!E524)</f>
        <v/>
      </c>
      <c r="G534" s="44" t="str">
        <f>IF(ISBLANK(DaqBook_RAW_Data!F524),"",DaqBook_RAW_Data!F524)</f>
        <v/>
      </c>
      <c r="H534" s="44" t="str">
        <f>IF(ISBLANK(DaqBook_RAW_Data!G524),"",DaqBook_RAW_Data!G524)</f>
        <v/>
      </c>
      <c r="I534" s="44" t="str">
        <f>IF(ISBLANK(DaqBook_RAW_Data!H524),"",DaqBook_RAW_Data!H524)</f>
        <v/>
      </c>
      <c r="J534" s="44" t="str">
        <f>IF(ISBLANK(DaqBook_RAW_Data!I524),"",DaqBook_RAW_Data!I524)</f>
        <v/>
      </c>
      <c r="K534" s="44" t="str">
        <f>IF(ISBLANK(DaqBook_RAW_Data!J524),"",DaqBook_RAW_Data!J524)</f>
        <v/>
      </c>
      <c r="L534" s="44" t="str">
        <f>IF(ISBLANK(DaqBook_RAW_Data!K524),"",DaqBook_RAW_Data!K524)</f>
        <v/>
      </c>
      <c r="M534" s="44" t="str">
        <f>IF(ISBLANK(DaqBook_RAW_Data!L524),"",DaqBook_RAW_Data!L524)</f>
        <v/>
      </c>
      <c r="N534" s="44" t="str">
        <f>IF(ISBLANK(DaqBook_RAW_Data!M524),"",DaqBook_RAW_Data!M524)</f>
        <v/>
      </c>
      <c r="O534" s="44" t="str">
        <f>IF(ISBLANK(DaqBook_RAW_Data!N524),"",DaqBook_RAW_Data!N524)</f>
        <v/>
      </c>
      <c r="P534" s="44" t="str">
        <f>IF(ISBLANK(DaqBook_RAW_Data!O524),"",DaqBook_RAW_Data!O524)</f>
        <v/>
      </c>
    </row>
    <row r="535" spans="1:16" x14ac:dyDescent="0.2">
      <c r="A535" s="58" t="e">
        <f t="shared" si="8"/>
        <v>#VALUE!</v>
      </c>
      <c r="B535" s="144" t="str">
        <f>IF(ISBLANK(DaqBook_RAW_Data!A525),"",TIMEVALUE(DaqBook_RAW_Data!A525))</f>
        <v/>
      </c>
      <c r="C535" s="44" t="str">
        <f>IF(ISBLANK(DaqBook_RAW_Data!B525),"",DaqBook_RAW_Data!B525)</f>
        <v/>
      </c>
      <c r="D535" s="44" t="str">
        <f>IF(ISBLANK(DaqBook_RAW_Data!C525),"",DaqBook_RAW_Data!C525)</f>
        <v/>
      </c>
      <c r="E535" s="44" t="str">
        <f>IF(ISBLANK(DaqBook_RAW_Data!D525),"",DaqBook_RAW_Data!D525)</f>
        <v/>
      </c>
      <c r="F535" s="44" t="str">
        <f>IF(ISBLANK(DaqBook_RAW_Data!E525),"",DaqBook_RAW_Data!E525)</f>
        <v/>
      </c>
      <c r="G535" s="44" t="str">
        <f>IF(ISBLANK(DaqBook_RAW_Data!F525),"",DaqBook_RAW_Data!F525)</f>
        <v/>
      </c>
      <c r="H535" s="44" t="str">
        <f>IF(ISBLANK(DaqBook_RAW_Data!G525),"",DaqBook_RAW_Data!G525)</f>
        <v/>
      </c>
      <c r="I535" s="44" t="str">
        <f>IF(ISBLANK(DaqBook_RAW_Data!H525),"",DaqBook_RAW_Data!H525)</f>
        <v/>
      </c>
      <c r="J535" s="44" t="str">
        <f>IF(ISBLANK(DaqBook_RAW_Data!I525),"",DaqBook_RAW_Data!I525)</f>
        <v/>
      </c>
      <c r="K535" s="44" t="str">
        <f>IF(ISBLANK(DaqBook_RAW_Data!J525),"",DaqBook_RAW_Data!J525)</f>
        <v/>
      </c>
      <c r="L535" s="44" t="str">
        <f>IF(ISBLANK(DaqBook_RAW_Data!K525),"",DaqBook_RAW_Data!K525)</f>
        <v/>
      </c>
      <c r="M535" s="44" t="str">
        <f>IF(ISBLANK(DaqBook_RAW_Data!L525),"",DaqBook_RAW_Data!L525)</f>
        <v/>
      </c>
      <c r="N535" s="44" t="str">
        <f>IF(ISBLANK(DaqBook_RAW_Data!M525),"",DaqBook_RAW_Data!M525)</f>
        <v/>
      </c>
      <c r="O535" s="44" t="str">
        <f>IF(ISBLANK(DaqBook_RAW_Data!N525),"",DaqBook_RAW_Data!N525)</f>
        <v/>
      </c>
      <c r="P535" s="44" t="str">
        <f>IF(ISBLANK(DaqBook_RAW_Data!O525),"",DaqBook_RAW_Data!O525)</f>
        <v/>
      </c>
    </row>
    <row r="536" spans="1:16" x14ac:dyDescent="0.2">
      <c r="A536" s="58" t="e">
        <f t="shared" si="8"/>
        <v>#VALUE!</v>
      </c>
      <c r="B536" s="144" t="str">
        <f>IF(ISBLANK(DaqBook_RAW_Data!A526),"",TIMEVALUE(DaqBook_RAW_Data!A526))</f>
        <v/>
      </c>
      <c r="C536" s="44" t="str">
        <f>IF(ISBLANK(DaqBook_RAW_Data!B526),"",DaqBook_RAW_Data!B526)</f>
        <v/>
      </c>
      <c r="D536" s="44" t="str">
        <f>IF(ISBLANK(DaqBook_RAW_Data!C526),"",DaqBook_RAW_Data!C526)</f>
        <v/>
      </c>
      <c r="E536" s="44" t="str">
        <f>IF(ISBLANK(DaqBook_RAW_Data!D526),"",DaqBook_RAW_Data!D526)</f>
        <v/>
      </c>
      <c r="F536" s="44" t="str">
        <f>IF(ISBLANK(DaqBook_RAW_Data!E526),"",DaqBook_RAW_Data!E526)</f>
        <v/>
      </c>
      <c r="G536" s="44" t="str">
        <f>IF(ISBLANK(DaqBook_RAW_Data!F526),"",DaqBook_RAW_Data!F526)</f>
        <v/>
      </c>
      <c r="H536" s="44" t="str">
        <f>IF(ISBLANK(DaqBook_RAW_Data!G526),"",DaqBook_RAW_Data!G526)</f>
        <v/>
      </c>
      <c r="I536" s="44" t="str">
        <f>IF(ISBLANK(DaqBook_RAW_Data!H526),"",DaqBook_RAW_Data!H526)</f>
        <v/>
      </c>
      <c r="J536" s="44" t="str">
        <f>IF(ISBLANK(DaqBook_RAW_Data!I526),"",DaqBook_RAW_Data!I526)</f>
        <v/>
      </c>
      <c r="K536" s="44" t="str">
        <f>IF(ISBLANK(DaqBook_RAW_Data!J526),"",DaqBook_RAW_Data!J526)</f>
        <v/>
      </c>
      <c r="L536" s="44" t="str">
        <f>IF(ISBLANK(DaqBook_RAW_Data!K526),"",DaqBook_RAW_Data!K526)</f>
        <v/>
      </c>
      <c r="M536" s="44" t="str">
        <f>IF(ISBLANK(DaqBook_RAW_Data!L526),"",DaqBook_RAW_Data!L526)</f>
        <v/>
      </c>
      <c r="N536" s="44" t="str">
        <f>IF(ISBLANK(DaqBook_RAW_Data!M526),"",DaqBook_RAW_Data!M526)</f>
        <v/>
      </c>
      <c r="O536" s="44" t="str">
        <f>IF(ISBLANK(DaqBook_RAW_Data!N526),"",DaqBook_RAW_Data!N526)</f>
        <v/>
      </c>
      <c r="P536" s="44" t="str">
        <f>IF(ISBLANK(DaqBook_RAW_Data!O526),"",DaqBook_RAW_Data!O526)</f>
        <v/>
      </c>
    </row>
    <row r="537" spans="1:16" x14ac:dyDescent="0.2">
      <c r="A537" s="58" t="e">
        <f t="shared" si="8"/>
        <v>#VALUE!</v>
      </c>
      <c r="B537" s="144" t="str">
        <f>IF(ISBLANK(DaqBook_RAW_Data!A527),"",TIMEVALUE(DaqBook_RAW_Data!A527))</f>
        <v/>
      </c>
      <c r="C537" s="44" t="str">
        <f>IF(ISBLANK(DaqBook_RAW_Data!B527),"",DaqBook_RAW_Data!B527)</f>
        <v/>
      </c>
      <c r="D537" s="44" t="str">
        <f>IF(ISBLANK(DaqBook_RAW_Data!C527),"",DaqBook_RAW_Data!C527)</f>
        <v/>
      </c>
      <c r="E537" s="44" t="str">
        <f>IF(ISBLANK(DaqBook_RAW_Data!D527),"",DaqBook_RAW_Data!D527)</f>
        <v/>
      </c>
      <c r="F537" s="44" t="str">
        <f>IF(ISBLANK(DaqBook_RAW_Data!E527),"",DaqBook_RAW_Data!E527)</f>
        <v/>
      </c>
      <c r="G537" s="44" t="str">
        <f>IF(ISBLANK(DaqBook_RAW_Data!F527),"",DaqBook_RAW_Data!F527)</f>
        <v/>
      </c>
      <c r="H537" s="44" t="str">
        <f>IF(ISBLANK(DaqBook_RAW_Data!G527),"",DaqBook_RAW_Data!G527)</f>
        <v/>
      </c>
      <c r="I537" s="44" t="str">
        <f>IF(ISBLANK(DaqBook_RAW_Data!H527),"",DaqBook_RAW_Data!H527)</f>
        <v/>
      </c>
      <c r="J537" s="44" t="str">
        <f>IF(ISBLANK(DaqBook_RAW_Data!I527),"",DaqBook_RAW_Data!I527)</f>
        <v/>
      </c>
      <c r="K537" s="44" t="str">
        <f>IF(ISBLANK(DaqBook_RAW_Data!J527),"",DaqBook_RAW_Data!J527)</f>
        <v/>
      </c>
      <c r="L537" s="44" t="str">
        <f>IF(ISBLANK(DaqBook_RAW_Data!K527),"",DaqBook_RAW_Data!K527)</f>
        <v/>
      </c>
      <c r="M537" s="44" t="str">
        <f>IF(ISBLANK(DaqBook_RAW_Data!L527),"",DaqBook_RAW_Data!L527)</f>
        <v/>
      </c>
      <c r="N537" s="44" t="str">
        <f>IF(ISBLANK(DaqBook_RAW_Data!M527),"",DaqBook_RAW_Data!M527)</f>
        <v/>
      </c>
      <c r="O537" s="44" t="str">
        <f>IF(ISBLANK(DaqBook_RAW_Data!N527),"",DaqBook_RAW_Data!N527)</f>
        <v/>
      </c>
      <c r="P537" s="44" t="str">
        <f>IF(ISBLANK(DaqBook_RAW_Data!O527),"",DaqBook_RAW_Data!O527)</f>
        <v/>
      </c>
    </row>
    <row r="538" spans="1:16" x14ac:dyDescent="0.2">
      <c r="A538" s="58" t="e">
        <f t="shared" si="8"/>
        <v>#VALUE!</v>
      </c>
      <c r="B538" s="144" t="str">
        <f>IF(ISBLANK(DaqBook_RAW_Data!A528),"",TIMEVALUE(DaqBook_RAW_Data!A528))</f>
        <v/>
      </c>
      <c r="C538" s="44" t="str">
        <f>IF(ISBLANK(DaqBook_RAW_Data!B528),"",DaqBook_RAW_Data!B528)</f>
        <v/>
      </c>
      <c r="D538" s="44" t="str">
        <f>IF(ISBLANK(DaqBook_RAW_Data!C528),"",DaqBook_RAW_Data!C528)</f>
        <v/>
      </c>
      <c r="E538" s="44" t="str">
        <f>IF(ISBLANK(DaqBook_RAW_Data!D528),"",DaqBook_RAW_Data!D528)</f>
        <v/>
      </c>
      <c r="F538" s="44" t="str">
        <f>IF(ISBLANK(DaqBook_RAW_Data!E528),"",DaqBook_RAW_Data!E528)</f>
        <v/>
      </c>
      <c r="G538" s="44" t="str">
        <f>IF(ISBLANK(DaqBook_RAW_Data!F528),"",DaqBook_RAW_Data!F528)</f>
        <v/>
      </c>
      <c r="H538" s="44" t="str">
        <f>IF(ISBLANK(DaqBook_RAW_Data!G528),"",DaqBook_RAW_Data!G528)</f>
        <v/>
      </c>
      <c r="I538" s="44" t="str">
        <f>IF(ISBLANK(DaqBook_RAW_Data!H528),"",DaqBook_RAW_Data!H528)</f>
        <v/>
      </c>
      <c r="J538" s="44" t="str">
        <f>IF(ISBLANK(DaqBook_RAW_Data!I528),"",DaqBook_RAW_Data!I528)</f>
        <v/>
      </c>
      <c r="K538" s="44" t="str">
        <f>IF(ISBLANK(DaqBook_RAW_Data!J528),"",DaqBook_RAW_Data!J528)</f>
        <v/>
      </c>
      <c r="L538" s="44" t="str">
        <f>IF(ISBLANK(DaqBook_RAW_Data!K528),"",DaqBook_RAW_Data!K528)</f>
        <v/>
      </c>
      <c r="M538" s="44" t="str">
        <f>IF(ISBLANK(DaqBook_RAW_Data!L528),"",DaqBook_RAW_Data!L528)</f>
        <v/>
      </c>
      <c r="N538" s="44" t="str">
        <f>IF(ISBLANK(DaqBook_RAW_Data!M528),"",DaqBook_RAW_Data!M528)</f>
        <v/>
      </c>
      <c r="O538" s="44" t="str">
        <f>IF(ISBLANK(DaqBook_RAW_Data!N528),"",DaqBook_RAW_Data!N528)</f>
        <v/>
      </c>
      <c r="P538" s="44" t="str">
        <f>IF(ISBLANK(DaqBook_RAW_Data!O528),"",DaqBook_RAW_Data!O528)</f>
        <v/>
      </c>
    </row>
    <row r="539" spans="1:16" x14ac:dyDescent="0.2">
      <c r="A539" s="58" t="e">
        <f t="shared" si="8"/>
        <v>#VALUE!</v>
      </c>
      <c r="B539" s="144" t="str">
        <f>IF(ISBLANK(DaqBook_RAW_Data!A529),"",TIMEVALUE(DaqBook_RAW_Data!A529))</f>
        <v/>
      </c>
      <c r="C539" s="44" t="str">
        <f>IF(ISBLANK(DaqBook_RAW_Data!B529),"",DaqBook_RAW_Data!B529)</f>
        <v/>
      </c>
      <c r="D539" s="44" t="str">
        <f>IF(ISBLANK(DaqBook_RAW_Data!C529),"",DaqBook_RAW_Data!C529)</f>
        <v/>
      </c>
      <c r="E539" s="44" t="str">
        <f>IF(ISBLANK(DaqBook_RAW_Data!D529),"",DaqBook_RAW_Data!D529)</f>
        <v/>
      </c>
      <c r="F539" s="44" t="str">
        <f>IF(ISBLANK(DaqBook_RAW_Data!E529),"",DaqBook_RAW_Data!E529)</f>
        <v/>
      </c>
      <c r="G539" s="44" t="str">
        <f>IF(ISBLANK(DaqBook_RAW_Data!F529),"",DaqBook_RAW_Data!F529)</f>
        <v/>
      </c>
      <c r="H539" s="44" t="str">
        <f>IF(ISBLANK(DaqBook_RAW_Data!G529),"",DaqBook_RAW_Data!G529)</f>
        <v/>
      </c>
      <c r="I539" s="44" t="str">
        <f>IF(ISBLANK(DaqBook_RAW_Data!H529),"",DaqBook_RAW_Data!H529)</f>
        <v/>
      </c>
      <c r="J539" s="44" t="str">
        <f>IF(ISBLANK(DaqBook_RAW_Data!I529),"",DaqBook_RAW_Data!I529)</f>
        <v/>
      </c>
      <c r="K539" s="44" t="str">
        <f>IF(ISBLANK(DaqBook_RAW_Data!J529),"",DaqBook_RAW_Data!J529)</f>
        <v/>
      </c>
      <c r="L539" s="44" t="str">
        <f>IF(ISBLANK(DaqBook_RAW_Data!K529),"",DaqBook_RAW_Data!K529)</f>
        <v/>
      </c>
      <c r="M539" s="44" t="str">
        <f>IF(ISBLANK(DaqBook_RAW_Data!L529),"",DaqBook_RAW_Data!L529)</f>
        <v/>
      </c>
      <c r="N539" s="44" t="str">
        <f>IF(ISBLANK(DaqBook_RAW_Data!M529),"",DaqBook_RAW_Data!M529)</f>
        <v/>
      </c>
      <c r="O539" s="44" t="str">
        <f>IF(ISBLANK(DaqBook_RAW_Data!N529),"",DaqBook_RAW_Data!N529)</f>
        <v/>
      </c>
      <c r="P539" s="44" t="str">
        <f>IF(ISBLANK(DaqBook_RAW_Data!O529),"",DaqBook_RAW_Data!O529)</f>
        <v/>
      </c>
    </row>
    <row r="540" spans="1:16" x14ac:dyDescent="0.2">
      <c r="A540" s="58" t="e">
        <f t="shared" si="8"/>
        <v>#VALUE!</v>
      </c>
      <c r="B540" s="144" t="str">
        <f>IF(ISBLANK(DaqBook_RAW_Data!A530),"",TIMEVALUE(DaqBook_RAW_Data!A530))</f>
        <v/>
      </c>
      <c r="C540" s="44" t="str">
        <f>IF(ISBLANK(DaqBook_RAW_Data!B530),"",DaqBook_RAW_Data!B530)</f>
        <v/>
      </c>
      <c r="D540" s="44" t="str">
        <f>IF(ISBLANK(DaqBook_RAW_Data!C530),"",DaqBook_RAW_Data!C530)</f>
        <v/>
      </c>
      <c r="E540" s="44" t="str">
        <f>IF(ISBLANK(DaqBook_RAW_Data!D530),"",DaqBook_RAW_Data!D530)</f>
        <v/>
      </c>
      <c r="F540" s="44" t="str">
        <f>IF(ISBLANK(DaqBook_RAW_Data!E530),"",DaqBook_RAW_Data!E530)</f>
        <v/>
      </c>
      <c r="G540" s="44" t="str">
        <f>IF(ISBLANK(DaqBook_RAW_Data!F530),"",DaqBook_RAW_Data!F530)</f>
        <v/>
      </c>
      <c r="H540" s="44" t="str">
        <f>IF(ISBLANK(DaqBook_RAW_Data!G530),"",DaqBook_RAW_Data!G530)</f>
        <v/>
      </c>
      <c r="I540" s="44" t="str">
        <f>IF(ISBLANK(DaqBook_RAW_Data!H530),"",DaqBook_RAW_Data!H530)</f>
        <v/>
      </c>
      <c r="J540" s="44" t="str">
        <f>IF(ISBLANK(DaqBook_RAW_Data!I530),"",DaqBook_RAW_Data!I530)</f>
        <v/>
      </c>
      <c r="K540" s="44" t="str">
        <f>IF(ISBLANK(DaqBook_RAW_Data!J530),"",DaqBook_RAW_Data!J530)</f>
        <v/>
      </c>
      <c r="L540" s="44" t="str">
        <f>IF(ISBLANK(DaqBook_RAW_Data!K530),"",DaqBook_RAW_Data!K530)</f>
        <v/>
      </c>
      <c r="M540" s="44" t="str">
        <f>IF(ISBLANK(DaqBook_RAW_Data!L530),"",DaqBook_RAW_Data!L530)</f>
        <v/>
      </c>
      <c r="N540" s="44" t="str">
        <f>IF(ISBLANK(DaqBook_RAW_Data!M530),"",DaqBook_RAW_Data!M530)</f>
        <v/>
      </c>
      <c r="O540" s="44" t="str">
        <f>IF(ISBLANK(DaqBook_RAW_Data!N530),"",DaqBook_RAW_Data!N530)</f>
        <v/>
      </c>
      <c r="P540" s="44" t="str">
        <f>IF(ISBLANK(DaqBook_RAW_Data!O530),"",DaqBook_RAW_Data!O530)</f>
        <v/>
      </c>
    </row>
    <row r="541" spans="1:16" x14ac:dyDescent="0.2">
      <c r="A541" s="58" t="e">
        <f t="shared" si="8"/>
        <v>#VALUE!</v>
      </c>
      <c r="B541" s="144" t="str">
        <f>IF(ISBLANK(DaqBook_RAW_Data!A531),"",TIMEVALUE(DaqBook_RAW_Data!A531))</f>
        <v/>
      </c>
      <c r="C541" s="44" t="str">
        <f>IF(ISBLANK(DaqBook_RAW_Data!B531),"",DaqBook_RAW_Data!B531)</f>
        <v/>
      </c>
      <c r="D541" s="44" t="str">
        <f>IF(ISBLANK(DaqBook_RAW_Data!C531),"",DaqBook_RAW_Data!C531)</f>
        <v/>
      </c>
      <c r="E541" s="44" t="str">
        <f>IF(ISBLANK(DaqBook_RAW_Data!D531),"",DaqBook_RAW_Data!D531)</f>
        <v/>
      </c>
      <c r="F541" s="44" t="str">
        <f>IF(ISBLANK(DaqBook_RAW_Data!E531),"",DaqBook_RAW_Data!E531)</f>
        <v/>
      </c>
      <c r="G541" s="44" t="str">
        <f>IF(ISBLANK(DaqBook_RAW_Data!F531),"",DaqBook_RAW_Data!F531)</f>
        <v/>
      </c>
      <c r="H541" s="44" t="str">
        <f>IF(ISBLANK(DaqBook_RAW_Data!G531),"",DaqBook_RAW_Data!G531)</f>
        <v/>
      </c>
      <c r="I541" s="44" t="str">
        <f>IF(ISBLANK(DaqBook_RAW_Data!H531),"",DaqBook_RAW_Data!H531)</f>
        <v/>
      </c>
      <c r="J541" s="44" t="str">
        <f>IF(ISBLANK(DaqBook_RAW_Data!I531),"",DaqBook_RAW_Data!I531)</f>
        <v/>
      </c>
      <c r="K541" s="44" t="str">
        <f>IF(ISBLANK(DaqBook_RAW_Data!J531),"",DaqBook_RAW_Data!J531)</f>
        <v/>
      </c>
      <c r="L541" s="44" t="str">
        <f>IF(ISBLANK(DaqBook_RAW_Data!K531),"",DaqBook_RAW_Data!K531)</f>
        <v/>
      </c>
      <c r="M541" s="44" t="str">
        <f>IF(ISBLANK(DaqBook_RAW_Data!L531),"",DaqBook_RAW_Data!L531)</f>
        <v/>
      </c>
      <c r="N541" s="44" t="str">
        <f>IF(ISBLANK(DaqBook_RAW_Data!M531),"",DaqBook_RAW_Data!M531)</f>
        <v/>
      </c>
      <c r="O541" s="44" t="str">
        <f>IF(ISBLANK(DaqBook_RAW_Data!N531),"",DaqBook_RAW_Data!N531)</f>
        <v/>
      </c>
      <c r="P541" s="44" t="str">
        <f>IF(ISBLANK(DaqBook_RAW_Data!O531),"",DaqBook_RAW_Data!O531)</f>
        <v/>
      </c>
    </row>
    <row r="542" spans="1:16" x14ac:dyDescent="0.2">
      <c r="A542" s="58" t="e">
        <f t="shared" si="8"/>
        <v>#VALUE!</v>
      </c>
      <c r="B542" s="144" t="str">
        <f>IF(ISBLANK(DaqBook_RAW_Data!A532),"",TIMEVALUE(DaqBook_RAW_Data!A532))</f>
        <v/>
      </c>
      <c r="C542" s="44" t="str">
        <f>IF(ISBLANK(DaqBook_RAW_Data!B532),"",DaqBook_RAW_Data!B532)</f>
        <v/>
      </c>
      <c r="D542" s="44" t="str">
        <f>IF(ISBLANK(DaqBook_RAW_Data!C532),"",DaqBook_RAW_Data!C532)</f>
        <v/>
      </c>
      <c r="E542" s="44" t="str">
        <f>IF(ISBLANK(DaqBook_RAW_Data!D532),"",DaqBook_RAW_Data!D532)</f>
        <v/>
      </c>
      <c r="F542" s="44" t="str">
        <f>IF(ISBLANK(DaqBook_RAW_Data!E532),"",DaqBook_RAW_Data!E532)</f>
        <v/>
      </c>
      <c r="G542" s="44" t="str">
        <f>IF(ISBLANK(DaqBook_RAW_Data!F532),"",DaqBook_RAW_Data!F532)</f>
        <v/>
      </c>
      <c r="H542" s="44" t="str">
        <f>IF(ISBLANK(DaqBook_RAW_Data!G532),"",DaqBook_RAW_Data!G532)</f>
        <v/>
      </c>
      <c r="I542" s="44" t="str">
        <f>IF(ISBLANK(DaqBook_RAW_Data!H532),"",DaqBook_RAW_Data!H532)</f>
        <v/>
      </c>
      <c r="J542" s="44" t="str">
        <f>IF(ISBLANK(DaqBook_RAW_Data!I532),"",DaqBook_RAW_Data!I532)</f>
        <v/>
      </c>
      <c r="K542" s="44" t="str">
        <f>IF(ISBLANK(DaqBook_RAW_Data!J532),"",DaqBook_RAW_Data!J532)</f>
        <v/>
      </c>
      <c r="L542" s="44" t="str">
        <f>IF(ISBLANK(DaqBook_RAW_Data!K532),"",DaqBook_RAW_Data!K532)</f>
        <v/>
      </c>
      <c r="M542" s="44" t="str">
        <f>IF(ISBLANK(DaqBook_RAW_Data!L532),"",DaqBook_RAW_Data!L532)</f>
        <v/>
      </c>
      <c r="N542" s="44" t="str">
        <f>IF(ISBLANK(DaqBook_RAW_Data!M532),"",DaqBook_RAW_Data!M532)</f>
        <v/>
      </c>
      <c r="O542" s="44" t="str">
        <f>IF(ISBLANK(DaqBook_RAW_Data!N532),"",DaqBook_RAW_Data!N532)</f>
        <v/>
      </c>
      <c r="P542" s="44" t="str">
        <f>IF(ISBLANK(DaqBook_RAW_Data!O532),"",DaqBook_RAW_Data!O532)</f>
        <v/>
      </c>
    </row>
    <row r="543" spans="1:16" x14ac:dyDescent="0.2">
      <c r="A543" s="58" t="e">
        <f t="shared" si="8"/>
        <v>#VALUE!</v>
      </c>
      <c r="B543" s="144" t="str">
        <f>IF(ISBLANK(DaqBook_RAW_Data!A533),"",TIMEVALUE(DaqBook_RAW_Data!A533))</f>
        <v/>
      </c>
      <c r="C543" s="44" t="str">
        <f>IF(ISBLANK(DaqBook_RAW_Data!B533),"",DaqBook_RAW_Data!B533)</f>
        <v/>
      </c>
      <c r="D543" s="44" t="str">
        <f>IF(ISBLANK(DaqBook_RAW_Data!C533),"",DaqBook_RAW_Data!C533)</f>
        <v/>
      </c>
      <c r="E543" s="44" t="str">
        <f>IF(ISBLANK(DaqBook_RAW_Data!D533),"",DaqBook_RAW_Data!D533)</f>
        <v/>
      </c>
      <c r="F543" s="44" t="str">
        <f>IF(ISBLANK(DaqBook_RAW_Data!E533),"",DaqBook_RAW_Data!E533)</f>
        <v/>
      </c>
      <c r="G543" s="44" t="str">
        <f>IF(ISBLANK(DaqBook_RAW_Data!F533),"",DaqBook_RAW_Data!F533)</f>
        <v/>
      </c>
      <c r="H543" s="44" t="str">
        <f>IF(ISBLANK(DaqBook_RAW_Data!G533),"",DaqBook_RAW_Data!G533)</f>
        <v/>
      </c>
      <c r="I543" s="44" t="str">
        <f>IF(ISBLANK(DaqBook_RAW_Data!H533),"",DaqBook_RAW_Data!H533)</f>
        <v/>
      </c>
      <c r="J543" s="44" t="str">
        <f>IF(ISBLANK(DaqBook_RAW_Data!I533),"",DaqBook_RAW_Data!I533)</f>
        <v/>
      </c>
      <c r="K543" s="44" t="str">
        <f>IF(ISBLANK(DaqBook_RAW_Data!J533),"",DaqBook_RAW_Data!J533)</f>
        <v/>
      </c>
      <c r="L543" s="44" t="str">
        <f>IF(ISBLANK(DaqBook_RAW_Data!K533),"",DaqBook_RAW_Data!K533)</f>
        <v/>
      </c>
      <c r="M543" s="44" t="str">
        <f>IF(ISBLANK(DaqBook_RAW_Data!L533),"",DaqBook_RAW_Data!L533)</f>
        <v/>
      </c>
      <c r="N543" s="44" t="str">
        <f>IF(ISBLANK(DaqBook_RAW_Data!M533),"",DaqBook_RAW_Data!M533)</f>
        <v/>
      </c>
      <c r="O543" s="44" t="str">
        <f>IF(ISBLANK(DaqBook_RAW_Data!N533),"",DaqBook_RAW_Data!N533)</f>
        <v/>
      </c>
      <c r="P543" s="44" t="str">
        <f>IF(ISBLANK(DaqBook_RAW_Data!O533),"",DaqBook_RAW_Data!O533)</f>
        <v/>
      </c>
    </row>
    <row r="544" spans="1:16" x14ac:dyDescent="0.2">
      <c r="A544" s="58" t="e">
        <f t="shared" si="8"/>
        <v>#VALUE!</v>
      </c>
      <c r="B544" s="144" t="str">
        <f>IF(ISBLANK(DaqBook_RAW_Data!A534),"",TIMEVALUE(DaqBook_RAW_Data!A534))</f>
        <v/>
      </c>
      <c r="C544" s="44" t="str">
        <f>IF(ISBLANK(DaqBook_RAW_Data!B534),"",DaqBook_RAW_Data!B534)</f>
        <v/>
      </c>
      <c r="D544" s="44" t="str">
        <f>IF(ISBLANK(DaqBook_RAW_Data!C534),"",DaqBook_RAW_Data!C534)</f>
        <v/>
      </c>
      <c r="E544" s="44" t="str">
        <f>IF(ISBLANK(DaqBook_RAW_Data!D534),"",DaqBook_RAW_Data!D534)</f>
        <v/>
      </c>
      <c r="F544" s="44" t="str">
        <f>IF(ISBLANK(DaqBook_RAW_Data!E534),"",DaqBook_RAW_Data!E534)</f>
        <v/>
      </c>
      <c r="G544" s="44" t="str">
        <f>IF(ISBLANK(DaqBook_RAW_Data!F534),"",DaqBook_RAW_Data!F534)</f>
        <v/>
      </c>
      <c r="H544" s="44" t="str">
        <f>IF(ISBLANK(DaqBook_RAW_Data!G534),"",DaqBook_RAW_Data!G534)</f>
        <v/>
      </c>
      <c r="I544" s="44" t="str">
        <f>IF(ISBLANK(DaqBook_RAW_Data!H534),"",DaqBook_RAW_Data!H534)</f>
        <v/>
      </c>
      <c r="J544" s="44" t="str">
        <f>IF(ISBLANK(DaqBook_RAW_Data!I534),"",DaqBook_RAW_Data!I534)</f>
        <v/>
      </c>
      <c r="K544" s="44" t="str">
        <f>IF(ISBLANK(DaqBook_RAW_Data!J534),"",DaqBook_RAW_Data!J534)</f>
        <v/>
      </c>
      <c r="L544" s="44" t="str">
        <f>IF(ISBLANK(DaqBook_RAW_Data!K534),"",DaqBook_RAW_Data!K534)</f>
        <v/>
      </c>
      <c r="M544" s="44" t="str">
        <f>IF(ISBLANK(DaqBook_RAW_Data!L534),"",DaqBook_RAW_Data!L534)</f>
        <v/>
      </c>
      <c r="N544" s="44" t="str">
        <f>IF(ISBLANK(DaqBook_RAW_Data!M534),"",DaqBook_RAW_Data!M534)</f>
        <v/>
      </c>
      <c r="O544" s="44" t="str">
        <f>IF(ISBLANK(DaqBook_RAW_Data!N534),"",DaqBook_RAW_Data!N534)</f>
        <v/>
      </c>
      <c r="P544" s="44" t="str">
        <f>IF(ISBLANK(DaqBook_RAW_Data!O534),"",DaqBook_RAW_Data!O534)</f>
        <v/>
      </c>
    </row>
    <row r="545" spans="1:16" x14ac:dyDescent="0.2">
      <c r="A545" s="58" t="e">
        <f t="shared" si="8"/>
        <v>#VALUE!</v>
      </c>
      <c r="B545" s="144" t="str">
        <f>IF(ISBLANK(DaqBook_RAW_Data!A535),"",TIMEVALUE(DaqBook_RAW_Data!A535))</f>
        <v/>
      </c>
      <c r="C545" s="44" t="str">
        <f>IF(ISBLANK(DaqBook_RAW_Data!B535),"",DaqBook_RAW_Data!B535)</f>
        <v/>
      </c>
      <c r="D545" s="44" t="str">
        <f>IF(ISBLANK(DaqBook_RAW_Data!C535),"",DaqBook_RAW_Data!C535)</f>
        <v/>
      </c>
      <c r="E545" s="44" t="str">
        <f>IF(ISBLANK(DaqBook_RAW_Data!D535),"",DaqBook_RAW_Data!D535)</f>
        <v/>
      </c>
      <c r="F545" s="44" t="str">
        <f>IF(ISBLANK(DaqBook_RAW_Data!E535),"",DaqBook_RAW_Data!E535)</f>
        <v/>
      </c>
      <c r="G545" s="44" t="str">
        <f>IF(ISBLANK(DaqBook_RAW_Data!F535),"",DaqBook_RAW_Data!F535)</f>
        <v/>
      </c>
      <c r="H545" s="44" t="str">
        <f>IF(ISBLANK(DaqBook_RAW_Data!G535),"",DaqBook_RAW_Data!G535)</f>
        <v/>
      </c>
      <c r="I545" s="44" t="str">
        <f>IF(ISBLANK(DaqBook_RAW_Data!H535),"",DaqBook_RAW_Data!H535)</f>
        <v/>
      </c>
      <c r="J545" s="44" t="str">
        <f>IF(ISBLANK(DaqBook_RAW_Data!I535),"",DaqBook_RAW_Data!I535)</f>
        <v/>
      </c>
      <c r="K545" s="44" t="str">
        <f>IF(ISBLANK(DaqBook_RAW_Data!J535),"",DaqBook_RAW_Data!J535)</f>
        <v/>
      </c>
      <c r="L545" s="44" t="str">
        <f>IF(ISBLANK(DaqBook_RAW_Data!K535),"",DaqBook_RAW_Data!K535)</f>
        <v/>
      </c>
      <c r="M545" s="44" t="str">
        <f>IF(ISBLANK(DaqBook_RAW_Data!L535),"",DaqBook_RAW_Data!L535)</f>
        <v/>
      </c>
      <c r="N545" s="44" t="str">
        <f>IF(ISBLANK(DaqBook_RAW_Data!M535),"",DaqBook_RAW_Data!M535)</f>
        <v/>
      </c>
      <c r="O545" s="44" t="str">
        <f>IF(ISBLANK(DaqBook_RAW_Data!N535),"",DaqBook_RAW_Data!N535)</f>
        <v/>
      </c>
      <c r="P545" s="44" t="str">
        <f>IF(ISBLANK(DaqBook_RAW_Data!O535),"",DaqBook_RAW_Data!O535)</f>
        <v/>
      </c>
    </row>
    <row r="546" spans="1:16" x14ac:dyDescent="0.2">
      <c r="A546" s="58" t="e">
        <f t="shared" si="8"/>
        <v>#VALUE!</v>
      </c>
      <c r="B546" s="144" t="str">
        <f>IF(ISBLANK(DaqBook_RAW_Data!A536),"",TIMEVALUE(DaqBook_RAW_Data!A536))</f>
        <v/>
      </c>
      <c r="C546" s="44" t="str">
        <f>IF(ISBLANK(DaqBook_RAW_Data!B536),"",DaqBook_RAW_Data!B536)</f>
        <v/>
      </c>
      <c r="D546" s="44" t="str">
        <f>IF(ISBLANK(DaqBook_RAW_Data!C536),"",DaqBook_RAW_Data!C536)</f>
        <v/>
      </c>
      <c r="E546" s="44" t="str">
        <f>IF(ISBLANK(DaqBook_RAW_Data!D536),"",DaqBook_RAW_Data!D536)</f>
        <v/>
      </c>
      <c r="F546" s="44" t="str">
        <f>IF(ISBLANK(DaqBook_RAW_Data!E536),"",DaqBook_RAW_Data!E536)</f>
        <v/>
      </c>
      <c r="G546" s="44" t="str">
        <f>IF(ISBLANK(DaqBook_RAW_Data!F536),"",DaqBook_RAW_Data!F536)</f>
        <v/>
      </c>
      <c r="H546" s="44" t="str">
        <f>IF(ISBLANK(DaqBook_RAW_Data!G536),"",DaqBook_RAW_Data!G536)</f>
        <v/>
      </c>
      <c r="I546" s="44" t="str">
        <f>IF(ISBLANK(DaqBook_RAW_Data!H536),"",DaqBook_RAW_Data!H536)</f>
        <v/>
      </c>
      <c r="J546" s="44" t="str">
        <f>IF(ISBLANK(DaqBook_RAW_Data!I536),"",DaqBook_RAW_Data!I536)</f>
        <v/>
      </c>
      <c r="K546" s="44" t="str">
        <f>IF(ISBLANK(DaqBook_RAW_Data!J536),"",DaqBook_RAW_Data!J536)</f>
        <v/>
      </c>
      <c r="L546" s="44" t="str">
        <f>IF(ISBLANK(DaqBook_RAW_Data!K536),"",DaqBook_RAW_Data!K536)</f>
        <v/>
      </c>
      <c r="M546" s="44" t="str">
        <f>IF(ISBLANK(DaqBook_RAW_Data!L536),"",DaqBook_RAW_Data!L536)</f>
        <v/>
      </c>
      <c r="N546" s="44" t="str">
        <f>IF(ISBLANK(DaqBook_RAW_Data!M536),"",DaqBook_RAW_Data!M536)</f>
        <v/>
      </c>
      <c r="O546" s="44" t="str">
        <f>IF(ISBLANK(DaqBook_RAW_Data!N536),"",DaqBook_RAW_Data!N536)</f>
        <v/>
      </c>
      <c r="P546" s="44" t="str">
        <f>IF(ISBLANK(DaqBook_RAW_Data!O536),"",DaqBook_RAW_Data!O536)</f>
        <v/>
      </c>
    </row>
    <row r="547" spans="1:16" x14ac:dyDescent="0.2">
      <c r="A547" s="58" t="e">
        <f t="shared" si="8"/>
        <v>#VALUE!</v>
      </c>
      <c r="B547" s="144" t="str">
        <f>IF(ISBLANK(DaqBook_RAW_Data!A537),"",TIMEVALUE(DaqBook_RAW_Data!A537))</f>
        <v/>
      </c>
      <c r="C547" s="44" t="str">
        <f>IF(ISBLANK(DaqBook_RAW_Data!B537),"",DaqBook_RAW_Data!B537)</f>
        <v/>
      </c>
      <c r="D547" s="44" t="str">
        <f>IF(ISBLANK(DaqBook_RAW_Data!C537),"",DaqBook_RAW_Data!C537)</f>
        <v/>
      </c>
      <c r="E547" s="44" t="str">
        <f>IF(ISBLANK(DaqBook_RAW_Data!D537),"",DaqBook_RAW_Data!D537)</f>
        <v/>
      </c>
      <c r="F547" s="44" t="str">
        <f>IF(ISBLANK(DaqBook_RAW_Data!E537),"",DaqBook_RAW_Data!E537)</f>
        <v/>
      </c>
      <c r="G547" s="44" t="str">
        <f>IF(ISBLANK(DaqBook_RAW_Data!F537),"",DaqBook_RAW_Data!F537)</f>
        <v/>
      </c>
      <c r="H547" s="44" t="str">
        <f>IF(ISBLANK(DaqBook_RAW_Data!G537),"",DaqBook_RAW_Data!G537)</f>
        <v/>
      </c>
      <c r="I547" s="44" t="str">
        <f>IF(ISBLANK(DaqBook_RAW_Data!H537),"",DaqBook_RAW_Data!H537)</f>
        <v/>
      </c>
      <c r="J547" s="44" t="str">
        <f>IF(ISBLANK(DaqBook_RAW_Data!I537),"",DaqBook_RAW_Data!I537)</f>
        <v/>
      </c>
      <c r="K547" s="44" t="str">
        <f>IF(ISBLANK(DaqBook_RAW_Data!J537),"",DaqBook_RAW_Data!J537)</f>
        <v/>
      </c>
      <c r="L547" s="44" t="str">
        <f>IF(ISBLANK(DaqBook_RAW_Data!K537),"",DaqBook_RAW_Data!K537)</f>
        <v/>
      </c>
      <c r="M547" s="44" t="str">
        <f>IF(ISBLANK(DaqBook_RAW_Data!L537),"",DaqBook_RAW_Data!L537)</f>
        <v/>
      </c>
      <c r="N547" s="44" t="str">
        <f>IF(ISBLANK(DaqBook_RAW_Data!M537),"",DaqBook_RAW_Data!M537)</f>
        <v/>
      </c>
      <c r="O547" s="44" t="str">
        <f>IF(ISBLANK(DaqBook_RAW_Data!N537),"",DaqBook_RAW_Data!N537)</f>
        <v/>
      </c>
      <c r="P547" s="44" t="str">
        <f>IF(ISBLANK(DaqBook_RAW_Data!O537),"",DaqBook_RAW_Data!O537)</f>
        <v/>
      </c>
    </row>
    <row r="548" spans="1:16" x14ac:dyDescent="0.2">
      <c r="A548" s="58" t="e">
        <f t="shared" si="8"/>
        <v>#VALUE!</v>
      </c>
      <c r="B548" s="144" t="str">
        <f>IF(ISBLANK(DaqBook_RAW_Data!A538),"",TIMEVALUE(DaqBook_RAW_Data!A538))</f>
        <v/>
      </c>
      <c r="C548" s="44" t="str">
        <f>IF(ISBLANK(DaqBook_RAW_Data!B538),"",DaqBook_RAW_Data!B538)</f>
        <v/>
      </c>
      <c r="D548" s="44" t="str">
        <f>IF(ISBLANK(DaqBook_RAW_Data!C538),"",DaqBook_RAW_Data!C538)</f>
        <v/>
      </c>
      <c r="E548" s="44" t="str">
        <f>IF(ISBLANK(DaqBook_RAW_Data!D538),"",DaqBook_RAW_Data!D538)</f>
        <v/>
      </c>
      <c r="F548" s="44" t="str">
        <f>IF(ISBLANK(DaqBook_RAW_Data!E538),"",DaqBook_RAW_Data!E538)</f>
        <v/>
      </c>
      <c r="G548" s="44" t="str">
        <f>IF(ISBLANK(DaqBook_RAW_Data!F538),"",DaqBook_RAW_Data!F538)</f>
        <v/>
      </c>
      <c r="H548" s="44" t="str">
        <f>IF(ISBLANK(DaqBook_RAW_Data!G538),"",DaqBook_RAW_Data!G538)</f>
        <v/>
      </c>
      <c r="I548" s="44" t="str">
        <f>IF(ISBLANK(DaqBook_RAW_Data!H538),"",DaqBook_RAW_Data!H538)</f>
        <v/>
      </c>
      <c r="J548" s="44" t="str">
        <f>IF(ISBLANK(DaqBook_RAW_Data!I538),"",DaqBook_RAW_Data!I538)</f>
        <v/>
      </c>
      <c r="K548" s="44" t="str">
        <f>IF(ISBLANK(DaqBook_RAW_Data!J538),"",DaqBook_RAW_Data!J538)</f>
        <v/>
      </c>
      <c r="L548" s="44" t="str">
        <f>IF(ISBLANK(DaqBook_RAW_Data!K538),"",DaqBook_RAW_Data!K538)</f>
        <v/>
      </c>
      <c r="M548" s="44" t="str">
        <f>IF(ISBLANK(DaqBook_RAW_Data!L538),"",DaqBook_RAW_Data!L538)</f>
        <v/>
      </c>
      <c r="N548" s="44" t="str">
        <f>IF(ISBLANK(DaqBook_RAW_Data!M538),"",DaqBook_RAW_Data!M538)</f>
        <v/>
      </c>
      <c r="O548" s="44" t="str">
        <f>IF(ISBLANK(DaqBook_RAW_Data!N538),"",DaqBook_RAW_Data!N538)</f>
        <v/>
      </c>
      <c r="P548" s="44" t="str">
        <f>IF(ISBLANK(DaqBook_RAW_Data!O538),"",DaqBook_RAW_Data!O538)</f>
        <v/>
      </c>
    </row>
    <row r="549" spans="1:16" x14ac:dyDescent="0.2">
      <c r="A549" s="58" t="e">
        <f t="shared" si="8"/>
        <v>#VALUE!</v>
      </c>
      <c r="B549" s="144" t="str">
        <f>IF(ISBLANK(DaqBook_RAW_Data!A539),"",TIMEVALUE(DaqBook_RAW_Data!A539))</f>
        <v/>
      </c>
      <c r="C549" s="44" t="str">
        <f>IF(ISBLANK(DaqBook_RAW_Data!B539),"",DaqBook_RAW_Data!B539)</f>
        <v/>
      </c>
      <c r="D549" s="44" t="str">
        <f>IF(ISBLANK(DaqBook_RAW_Data!C539),"",DaqBook_RAW_Data!C539)</f>
        <v/>
      </c>
      <c r="E549" s="44" t="str">
        <f>IF(ISBLANK(DaqBook_RAW_Data!D539),"",DaqBook_RAW_Data!D539)</f>
        <v/>
      </c>
      <c r="F549" s="44" t="str">
        <f>IF(ISBLANK(DaqBook_RAW_Data!E539),"",DaqBook_RAW_Data!E539)</f>
        <v/>
      </c>
      <c r="G549" s="44" t="str">
        <f>IF(ISBLANK(DaqBook_RAW_Data!F539),"",DaqBook_RAW_Data!F539)</f>
        <v/>
      </c>
      <c r="H549" s="44" t="str">
        <f>IF(ISBLANK(DaqBook_RAW_Data!G539),"",DaqBook_RAW_Data!G539)</f>
        <v/>
      </c>
      <c r="I549" s="44" t="str">
        <f>IF(ISBLANK(DaqBook_RAW_Data!H539),"",DaqBook_RAW_Data!H539)</f>
        <v/>
      </c>
      <c r="J549" s="44" t="str">
        <f>IF(ISBLANK(DaqBook_RAW_Data!I539),"",DaqBook_RAW_Data!I539)</f>
        <v/>
      </c>
      <c r="K549" s="44" t="str">
        <f>IF(ISBLANK(DaqBook_RAW_Data!J539),"",DaqBook_RAW_Data!J539)</f>
        <v/>
      </c>
      <c r="L549" s="44" t="str">
        <f>IF(ISBLANK(DaqBook_RAW_Data!K539),"",DaqBook_RAW_Data!K539)</f>
        <v/>
      </c>
      <c r="M549" s="44" t="str">
        <f>IF(ISBLANK(DaqBook_RAW_Data!L539),"",DaqBook_RAW_Data!L539)</f>
        <v/>
      </c>
      <c r="N549" s="44" t="str">
        <f>IF(ISBLANK(DaqBook_RAW_Data!M539),"",DaqBook_RAW_Data!M539)</f>
        <v/>
      </c>
      <c r="O549" s="44" t="str">
        <f>IF(ISBLANK(DaqBook_RAW_Data!N539),"",DaqBook_RAW_Data!N539)</f>
        <v/>
      </c>
      <c r="P549" s="44" t="str">
        <f>IF(ISBLANK(DaqBook_RAW_Data!O539),"",DaqBook_RAW_Data!O539)</f>
        <v/>
      </c>
    </row>
    <row r="550" spans="1:16" x14ac:dyDescent="0.2">
      <c r="A550" s="58" t="e">
        <f t="shared" si="8"/>
        <v>#VALUE!</v>
      </c>
      <c r="B550" s="144" t="str">
        <f>IF(ISBLANK(DaqBook_RAW_Data!A540),"",TIMEVALUE(DaqBook_RAW_Data!A540))</f>
        <v/>
      </c>
      <c r="C550" s="44" t="str">
        <f>IF(ISBLANK(DaqBook_RAW_Data!B540),"",DaqBook_RAW_Data!B540)</f>
        <v/>
      </c>
      <c r="D550" s="44" t="str">
        <f>IF(ISBLANK(DaqBook_RAW_Data!C540),"",DaqBook_RAW_Data!C540)</f>
        <v/>
      </c>
      <c r="E550" s="44" t="str">
        <f>IF(ISBLANK(DaqBook_RAW_Data!D540),"",DaqBook_RAW_Data!D540)</f>
        <v/>
      </c>
      <c r="F550" s="44" t="str">
        <f>IF(ISBLANK(DaqBook_RAW_Data!E540),"",DaqBook_RAW_Data!E540)</f>
        <v/>
      </c>
      <c r="G550" s="44" t="str">
        <f>IF(ISBLANK(DaqBook_RAW_Data!F540),"",DaqBook_RAW_Data!F540)</f>
        <v/>
      </c>
      <c r="H550" s="44" t="str">
        <f>IF(ISBLANK(DaqBook_RAW_Data!G540),"",DaqBook_RAW_Data!G540)</f>
        <v/>
      </c>
      <c r="I550" s="44" t="str">
        <f>IF(ISBLANK(DaqBook_RAW_Data!H540),"",DaqBook_RAW_Data!H540)</f>
        <v/>
      </c>
      <c r="J550" s="44" t="str">
        <f>IF(ISBLANK(DaqBook_RAW_Data!I540),"",DaqBook_RAW_Data!I540)</f>
        <v/>
      </c>
      <c r="K550" s="44" t="str">
        <f>IF(ISBLANK(DaqBook_RAW_Data!J540),"",DaqBook_RAW_Data!J540)</f>
        <v/>
      </c>
      <c r="L550" s="44" t="str">
        <f>IF(ISBLANK(DaqBook_RAW_Data!K540),"",DaqBook_RAW_Data!K540)</f>
        <v/>
      </c>
      <c r="M550" s="44" t="str">
        <f>IF(ISBLANK(DaqBook_RAW_Data!L540),"",DaqBook_RAW_Data!L540)</f>
        <v/>
      </c>
      <c r="N550" s="44" t="str">
        <f>IF(ISBLANK(DaqBook_RAW_Data!M540),"",DaqBook_RAW_Data!M540)</f>
        <v/>
      </c>
      <c r="O550" s="44" t="str">
        <f>IF(ISBLANK(DaqBook_RAW_Data!N540),"",DaqBook_RAW_Data!N540)</f>
        <v/>
      </c>
      <c r="P550" s="44" t="str">
        <f>IF(ISBLANK(DaqBook_RAW_Data!O540),"",DaqBook_RAW_Data!O540)</f>
        <v/>
      </c>
    </row>
    <row r="551" spans="1:16" x14ac:dyDescent="0.2">
      <c r="A551" s="58" t="e">
        <f t="shared" si="8"/>
        <v>#VALUE!</v>
      </c>
      <c r="B551" s="144" t="str">
        <f>IF(ISBLANK(DaqBook_RAW_Data!A541),"",TIMEVALUE(DaqBook_RAW_Data!A541))</f>
        <v/>
      </c>
      <c r="C551" s="44" t="str">
        <f>IF(ISBLANK(DaqBook_RAW_Data!B541),"",DaqBook_RAW_Data!B541)</f>
        <v/>
      </c>
      <c r="D551" s="44" t="str">
        <f>IF(ISBLANK(DaqBook_RAW_Data!C541),"",DaqBook_RAW_Data!C541)</f>
        <v/>
      </c>
      <c r="E551" s="44" t="str">
        <f>IF(ISBLANK(DaqBook_RAW_Data!D541),"",DaqBook_RAW_Data!D541)</f>
        <v/>
      </c>
      <c r="F551" s="44" t="str">
        <f>IF(ISBLANK(DaqBook_RAW_Data!E541),"",DaqBook_RAW_Data!E541)</f>
        <v/>
      </c>
      <c r="G551" s="44" t="str">
        <f>IF(ISBLANK(DaqBook_RAW_Data!F541),"",DaqBook_RAW_Data!F541)</f>
        <v/>
      </c>
      <c r="H551" s="44" t="str">
        <f>IF(ISBLANK(DaqBook_RAW_Data!G541),"",DaqBook_RAW_Data!G541)</f>
        <v/>
      </c>
      <c r="I551" s="44" t="str">
        <f>IF(ISBLANK(DaqBook_RAW_Data!H541),"",DaqBook_RAW_Data!H541)</f>
        <v/>
      </c>
      <c r="J551" s="44" t="str">
        <f>IF(ISBLANK(DaqBook_RAW_Data!I541),"",DaqBook_RAW_Data!I541)</f>
        <v/>
      </c>
      <c r="K551" s="44" t="str">
        <f>IF(ISBLANK(DaqBook_RAW_Data!J541),"",DaqBook_RAW_Data!J541)</f>
        <v/>
      </c>
      <c r="L551" s="44" t="str">
        <f>IF(ISBLANK(DaqBook_RAW_Data!K541),"",DaqBook_RAW_Data!K541)</f>
        <v/>
      </c>
      <c r="M551" s="44" t="str">
        <f>IF(ISBLANK(DaqBook_RAW_Data!L541),"",DaqBook_RAW_Data!L541)</f>
        <v/>
      </c>
      <c r="N551" s="44" t="str">
        <f>IF(ISBLANK(DaqBook_RAW_Data!M541),"",DaqBook_RAW_Data!M541)</f>
        <v/>
      </c>
      <c r="O551" s="44" t="str">
        <f>IF(ISBLANK(DaqBook_RAW_Data!N541),"",DaqBook_RAW_Data!N541)</f>
        <v/>
      </c>
      <c r="P551" s="44" t="str">
        <f>IF(ISBLANK(DaqBook_RAW_Data!O541),"",DaqBook_RAW_Data!O541)</f>
        <v/>
      </c>
    </row>
    <row r="552" spans="1:16" x14ac:dyDescent="0.2">
      <c r="A552" s="58" t="e">
        <f t="shared" si="8"/>
        <v>#VALUE!</v>
      </c>
      <c r="B552" s="144" t="str">
        <f>IF(ISBLANK(DaqBook_RAW_Data!A542),"",TIMEVALUE(DaqBook_RAW_Data!A542))</f>
        <v/>
      </c>
      <c r="C552" s="44" t="str">
        <f>IF(ISBLANK(DaqBook_RAW_Data!B542),"",DaqBook_RAW_Data!B542)</f>
        <v/>
      </c>
      <c r="D552" s="44" t="str">
        <f>IF(ISBLANK(DaqBook_RAW_Data!C542),"",DaqBook_RAW_Data!C542)</f>
        <v/>
      </c>
      <c r="E552" s="44" t="str">
        <f>IF(ISBLANK(DaqBook_RAW_Data!D542),"",DaqBook_RAW_Data!D542)</f>
        <v/>
      </c>
      <c r="F552" s="44" t="str">
        <f>IF(ISBLANK(DaqBook_RAW_Data!E542),"",DaqBook_RAW_Data!E542)</f>
        <v/>
      </c>
      <c r="G552" s="44" t="str">
        <f>IF(ISBLANK(DaqBook_RAW_Data!F542),"",DaqBook_RAW_Data!F542)</f>
        <v/>
      </c>
      <c r="H552" s="44" t="str">
        <f>IF(ISBLANK(DaqBook_RAW_Data!G542),"",DaqBook_RAW_Data!G542)</f>
        <v/>
      </c>
      <c r="I552" s="44" t="str">
        <f>IF(ISBLANK(DaqBook_RAW_Data!H542),"",DaqBook_RAW_Data!H542)</f>
        <v/>
      </c>
      <c r="J552" s="44" t="str">
        <f>IF(ISBLANK(DaqBook_RAW_Data!I542),"",DaqBook_RAW_Data!I542)</f>
        <v/>
      </c>
      <c r="K552" s="44" t="str">
        <f>IF(ISBLANK(DaqBook_RAW_Data!J542),"",DaqBook_RAW_Data!J542)</f>
        <v/>
      </c>
      <c r="L552" s="44" t="str">
        <f>IF(ISBLANK(DaqBook_RAW_Data!K542),"",DaqBook_RAW_Data!K542)</f>
        <v/>
      </c>
      <c r="M552" s="44" t="str">
        <f>IF(ISBLANK(DaqBook_RAW_Data!L542),"",DaqBook_RAW_Data!L542)</f>
        <v/>
      </c>
      <c r="N552" s="44" t="str">
        <f>IF(ISBLANK(DaqBook_RAW_Data!M542),"",DaqBook_RAW_Data!M542)</f>
        <v/>
      </c>
      <c r="O552" s="44" t="str">
        <f>IF(ISBLANK(DaqBook_RAW_Data!N542),"",DaqBook_RAW_Data!N542)</f>
        <v/>
      </c>
      <c r="P552" s="44" t="str">
        <f>IF(ISBLANK(DaqBook_RAW_Data!O542),"",DaqBook_RAW_Data!O542)</f>
        <v/>
      </c>
    </row>
    <row r="553" spans="1:16" x14ac:dyDescent="0.2">
      <c r="A553" s="58" t="e">
        <f t="shared" si="8"/>
        <v>#VALUE!</v>
      </c>
      <c r="B553" s="144" t="str">
        <f>IF(ISBLANK(DaqBook_RAW_Data!A543),"",TIMEVALUE(DaqBook_RAW_Data!A543))</f>
        <v/>
      </c>
      <c r="C553" s="44" t="str">
        <f>IF(ISBLANK(DaqBook_RAW_Data!B543),"",DaqBook_RAW_Data!B543)</f>
        <v/>
      </c>
      <c r="D553" s="44" t="str">
        <f>IF(ISBLANK(DaqBook_RAW_Data!C543),"",DaqBook_RAW_Data!C543)</f>
        <v/>
      </c>
      <c r="E553" s="44" t="str">
        <f>IF(ISBLANK(DaqBook_RAW_Data!D543),"",DaqBook_RAW_Data!D543)</f>
        <v/>
      </c>
      <c r="F553" s="44" t="str">
        <f>IF(ISBLANK(DaqBook_RAW_Data!E543),"",DaqBook_RAW_Data!E543)</f>
        <v/>
      </c>
      <c r="G553" s="44" t="str">
        <f>IF(ISBLANK(DaqBook_RAW_Data!F543),"",DaqBook_RAW_Data!F543)</f>
        <v/>
      </c>
      <c r="H553" s="44" t="str">
        <f>IF(ISBLANK(DaqBook_RAW_Data!G543),"",DaqBook_RAW_Data!G543)</f>
        <v/>
      </c>
      <c r="I553" s="44" t="str">
        <f>IF(ISBLANK(DaqBook_RAW_Data!H543),"",DaqBook_RAW_Data!H543)</f>
        <v/>
      </c>
      <c r="J553" s="44" t="str">
        <f>IF(ISBLANK(DaqBook_RAW_Data!I543),"",DaqBook_RAW_Data!I543)</f>
        <v/>
      </c>
      <c r="K553" s="44" t="str">
        <f>IF(ISBLANK(DaqBook_RAW_Data!J543),"",DaqBook_RAW_Data!J543)</f>
        <v/>
      </c>
      <c r="L553" s="44" t="str">
        <f>IF(ISBLANK(DaqBook_RAW_Data!K543),"",DaqBook_RAW_Data!K543)</f>
        <v/>
      </c>
      <c r="M553" s="44" t="str">
        <f>IF(ISBLANK(DaqBook_RAW_Data!L543),"",DaqBook_RAW_Data!L543)</f>
        <v/>
      </c>
      <c r="N553" s="44" t="str">
        <f>IF(ISBLANK(DaqBook_RAW_Data!M543),"",DaqBook_RAW_Data!M543)</f>
        <v/>
      </c>
      <c r="O553" s="44" t="str">
        <f>IF(ISBLANK(DaqBook_RAW_Data!N543),"",DaqBook_RAW_Data!N543)</f>
        <v/>
      </c>
      <c r="P553" s="44" t="str">
        <f>IF(ISBLANK(DaqBook_RAW_Data!O543),"",DaqBook_RAW_Data!O543)</f>
        <v/>
      </c>
    </row>
    <row r="554" spans="1:16" x14ac:dyDescent="0.2">
      <c r="A554" s="58" t="e">
        <f t="shared" si="8"/>
        <v>#VALUE!</v>
      </c>
      <c r="B554" s="144" t="str">
        <f>IF(ISBLANK(DaqBook_RAW_Data!A544),"",TIMEVALUE(DaqBook_RAW_Data!A544))</f>
        <v/>
      </c>
      <c r="C554" s="44" t="str">
        <f>IF(ISBLANK(DaqBook_RAW_Data!B544),"",DaqBook_RAW_Data!B544)</f>
        <v/>
      </c>
      <c r="D554" s="44" t="str">
        <f>IF(ISBLANK(DaqBook_RAW_Data!C544),"",DaqBook_RAW_Data!C544)</f>
        <v/>
      </c>
      <c r="E554" s="44" t="str">
        <f>IF(ISBLANK(DaqBook_RAW_Data!D544),"",DaqBook_RAW_Data!D544)</f>
        <v/>
      </c>
      <c r="F554" s="44" t="str">
        <f>IF(ISBLANK(DaqBook_RAW_Data!E544),"",DaqBook_RAW_Data!E544)</f>
        <v/>
      </c>
      <c r="G554" s="44" t="str">
        <f>IF(ISBLANK(DaqBook_RAW_Data!F544),"",DaqBook_RAW_Data!F544)</f>
        <v/>
      </c>
      <c r="H554" s="44" t="str">
        <f>IF(ISBLANK(DaqBook_RAW_Data!G544),"",DaqBook_RAW_Data!G544)</f>
        <v/>
      </c>
      <c r="I554" s="44" t="str">
        <f>IF(ISBLANK(DaqBook_RAW_Data!H544),"",DaqBook_RAW_Data!H544)</f>
        <v/>
      </c>
      <c r="J554" s="44" t="str">
        <f>IF(ISBLANK(DaqBook_RAW_Data!I544),"",DaqBook_RAW_Data!I544)</f>
        <v/>
      </c>
      <c r="K554" s="44" t="str">
        <f>IF(ISBLANK(DaqBook_RAW_Data!J544),"",DaqBook_RAW_Data!J544)</f>
        <v/>
      </c>
      <c r="L554" s="44" t="str">
        <f>IF(ISBLANK(DaqBook_RAW_Data!K544),"",DaqBook_RAW_Data!K544)</f>
        <v/>
      </c>
      <c r="M554" s="44" t="str">
        <f>IF(ISBLANK(DaqBook_RAW_Data!L544),"",DaqBook_RAW_Data!L544)</f>
        <v/>
      </c>
      <c r="N554" s="44" t="str">
        <f>IF(ISBLANK(DaqBook_RAW_Data!M544),"",DaqBook_RAW_Data!M544)</f>
        <v/>
      </c>
      <c r="O554" s="44" t="str">
        <f>IF(ISBLANK(DaqBook_RAW_Data!N544),"",DaqBook_RAW_Data!N544)</f>
        <v/>
      </c>
      <c r="P554" s="44" t="str">
        <f>IF(ISBLANK(DaqBook_RAW_Data!O544),"",DaqBook_RAW_Data!O544)</f>
        <v/>
      </c>
    </row>
    <row r="555" spans="1:16" x14ac:dyDescent="0.2">
      <c r="A555" s="58" t="e">
        <f t="shared" si="8"/>
        <v>#VALUE!</v>
      </c>
      <c r="B555" s="144" t="str">
        <f>IF(ISBLANK(DaqBook_RAW_Data!A545),"",TIMEVALUE(DaqBook_RAW_Data!A545))</f>
        <v/>
      </c>
      <c r="C555" s="44" t="str">
        <f>IF(ISBLANK(DaqBook_RAW_Data!B545),"",DaqBook_RAW_Data!B545)</f>
        <v/>
      </c>
      <c r="D555" s="44" t="str">
        <f>IF(ISBLANK(DaqBook_RAW_Data!C545),"",DaqBook_RAW_Data!C545)</f>
        <v/>
      </c>
      <c r="E555" s="44" t="str">
        <f>IF(ISBLANK(DaqBook_RAW_Data!D545),"",DaqBook_RAW_Data!D545)</f>
        <v/>
      </c>
      <c r="F555" s="44" t="str">
        <f>IF(ISBLANK(DaqBook_RAW_Data!E545),"",DaqBook_RAW_Data!E545)</f>
        <v/>
      </c>
      <c r="G555" s="44" t="str">
        <f>IF(ISBLANK(DaqBook_RAW_Data!F545),"",DaqBook_RAW_Data!F545)</f>
        <v/>
      </c>
      <c r="H555" s="44" t="str">
        <f>IF(ISBLANK(DaqBook_RAW_Data!G545),"",DaqBook_RAW_Data!G545)</f>
        <v/>
      </c>
      <c r="I555" s="44" t="str">
        <f>IF(ISBLANK(DaqBook_RAW_Data!H545),"",DaqBook_RAW_Data!H545)</f>
        <v/>
      </c>
      <c r="J555" s="44" t="str">
        <f>IF(ISBLANK(DaqBook_RAW_Data!I545),"",DaqBook_RAW_Data!I545)</f>
        <v/>
      </c>
      <c r="K555" s="44" t="str">
        <f>IF(ISBLANK(DaqBook_RAW_Data!J545),"",DaqBook_RAW_Data!J545)</f>
        <v/>
      </c>
      <c r="L555" s="44" t="str">
        <f>IF(ISBLANK(DaqBook_RAW_Data!K545),"",DaqBook_RAW_Data!K545)</f>
        <v/>
      </c>
      <c r="M555" s="44" t="str">
        <f>IF(ISBLANK(DaqBook_RAW_Data!L545),"",DaqBook_RAW_Data!L545)</f>
        <v/>
      </c>
      <c r="N555" s="44" t="str">
        <f>IF(ISBLANK(DaqBook_RAW_Data!M545),"",DaqBook_RAW_Data!M545)</f>
        <v/>
      </c>
      <c r="O555" s="44" t="str">
        <f>IF(ISBLANK(DaqBook_RAW_Data!N545),"",DaqBook_RAW_Data!N545)</f>
        <v/>
      </c>
      <c r="P555" s="44" t="str">
        <f>IF(ISBLANK(DaqBook_RAW_Data!O545),"",DaqBook_RAW_Data!O545)</f>
        <v/>
      </c>
    </row>
    <row r="556" spans="1:16" x14ac:dyDescent="0.2">
      <c r="A556" s="58" t="e">
        <f t="shared" si="8"/>
        <v>#VALUE!</v>
      </c>
      <c r="B556" s="144" t="str">
        <f>IF(ISBLANK(DaqBook_RAW_Data!A546),"",TIMEVALUE(DaqBook_RAW_Data!A546))</f>
        <v/>
      </c>
      <c r="C556" s="44" t="str">
        <f>IF(ISBLANK(DaqBook_RAW_Data!B546),"",DaqBook_RAW_Data!B546)</f>
        <v/>
      </c>
      <c r="D556" s="44" t="str">
        <f>IF(ISBLANK(DaqBook_RAW_Data!C546),"",DaqBook_RAW_Data!C546)</f>
        <v/>
      </c>
      <c r="E556" s="44" t="str">
        <f>IF(ISBLANK(DaqBook_RAW_Data!D546),"",DaqBook_RAW_Data!D546)</f>
        <v/>
      </c>
      <c r="F556" s="44" t="str">
        <f>IF(ISBLANK(DaqBook_RAW_Data!E546),"",DaqBook_RAW_Data!E546)</f>
        <v/>
      </c>
      <c r="G556" s="44" t="str">
        <f>IF(ISBLANK(DaqBook_RAW_Data!F546),"",DaqBook_RAW_Data!F546)</f>
        <v/>
      </c>
      <c r="H556" s="44" t="str">
        <f>IF(ISBLANK(DaqBook_RAW_Data!G546),"",DaqBook_RAW_Data!G546)</f>
        <v/>
      </c>
      <c r="I556" s="44" t="str">
        <f>IF(ISBLANK(DaqBook_RAW_Data!H546),"",DaqBook_RAW_Data!H546)</f>
        <v/>
      </c>
      <c r="J556" s="44" t="str">
        <f>IF(ISBLANK(DaqBook_RAW_Data!I546),"",DaqBook_RAW_Data!I546)</f>
        <v/>
      </c>
      <c r="K556" s="44" t="str">
        <f>IF(ISBLANK(DaqBook_RAW_Data!J546),"",DaqBook_RAW_Data!J546)</f>
        <v/>
      </c>
      <c r="L556" s="44" t="str">
        <f>IF(ISBLANK(DaqBook_RAW_Data!K546),"",DaqBook_RAW_Data!K546)</f>
        <v/>
      </c>
      <c r="M556" s="44" t="str">
        <f>IF(ISBLANK(DaqBook_RAW_Data!L546),"",DaqBook_RAW_Data!L546)</f>
        <v/>
      </c>
      <c r="N556" s="44" t="str">
        <f>IF(ISBLANK(DaqBook_RAW_Data!M546),"",DaqBook_RAW_Data!M546)</f>
        <v/>
      </c>
      <c r="O556" s="44" t="str">
        <f>IF(ISBLANK(DaqBook_RAW_Data!N546),"",DaqBook_RAW_Data!N546)</f>
        <v/>
      </c>
      <c r="P556" s="44" t="str">
        <f>IF(ISBLANK(DaqBook_RAW_Data!O546),"",DaqBook_RAW_Data!O546)</f>
        <v/>
      </c>
    </row>
    <row r="557" spans="1:16" x14ac:dyDescent="0.2">
      <c r="A557" s="58" t="e">
        <f t="shared" si="8"/>
        <v>#VALUE!</v>
      </c>
      <c r="B557" s="144" t="str">
        <f>IF(ISBLANK(DaqBook_RAW_Data!A547),"",TIMEVALUE(DaqBook_RAW_Data!A547))</f>
        <v/>
      </c>
      <c r="C557" s="44" t="str">
        <f>IF(ISBLANK(DaqBook_RAW_Data!B547),"",DaqBook_RAW_Data!B547)</f>
        <v/>
      </c>
      <c r="D557" s="44" t="str">
        <f>IF(ISBLANK(DaqBook_RAW_Data!C547),"",DaqBook_RAW_Data!C547)</f>
        <v/>
      </c>
      <c r="E557" s="44" t="str">
        <f>IF(ISBLANK(DaqBook_RAW_Data!D547),"",DaqBook_RAW_Data!D547)</f>
        <v/>
      </c>
      <c r="F557" s="44" t="str">
        <f>IF(ISBLANK(DaqBook_RAW_Data!E547),"",DaqBook_RAW_Data!E547)</f>
        <v/>
      </c>
      <c r="G557" s="44" t="str">
        <f>IF(ISBLANK(DaqBook_RAW_Data!F547),"",DaqBook_RAW_Data!F547)</f>
        <v/>
      </c>
      <c r="H557" s="44" t="str">
        <f>IF(ISBLANK(DaqBook_RAW_Data!G547),"",DaqBook_RAW_Data!G547)</f>
        <v/>
      </c>
      <c r="I557" s="44" t="str">
        <f>IF(ISBLANK(DaqBook_RAW_Data!H547),"",DaqBook_RAW_Data!H547)</f>
        <v/>
      </c>
      <c r="J557" s="44" t="str">
        <f>IF(ISBLANK(DaqBook_RAW_Data!I547),"",DaqBook_RAW_Data!I547)</f>
        <v/>
      </c>
      <c r="K557" s="44" t="str">
        <f>IF(ISBLANK(DaqBook_RAW_Data!J547),"",DaqBook_RAW_Data!J547)</f>
        <v/>
      </c>
      <c r="L557" s="44" t="str">
        <f>IF(ISBLANK(DaqBook_RAW_Data!K547),"",DaqBook_RAW_Data!K547)</f>
        <v/>
      </c>
      <c r="M557" s="44" t="str">
        <f>IF(ISBLANK(DaqBook_RAW_Data!L547),"",DaqBook_RAW_Data!L547)</f>
        <v/>
      </c>
      <c r="N557" s="44" t="str">
        <f>IF(ISBLANK(DaqBook_RAW_Data!M547),"",DaqBook_RAW_Data!M547)</f>
        <v/>
      </c>
      <c r="O557" s="44" t="str">
        <f>IF(ISBLANK(DaqBook_RAW_Data!N547),"",DaqBook_RAW_Data!N547)</f>
        <v/>
      </c>
      <c r="P557" s="44" t="str">
        <f>IF(ISBLANK(DaqBook_RAW_Data!O547),"",DaqBook_RAW_Data!O547)</f>
        <v/>
      </c>
    </row>
    <row r="558" spans="1:16" x14ac:dyDescent="0.2">
      <c r="A558" s="58" t="e">
        <f t="shared" si="8"/>
        <v>#VALUE!</v>
      </c>
      <c r="B558" s="144" t="str">
        <f>IF(ISBLANK(DaqBook_RAW_Data!A548),"",TIMEVALUE(DaqBook_RAW_Data!A548))</f>
        <v/>
      </c>
      <c r="C558" s="44" t="str">
        <f>IF(ISBLANK(DaqBook_RAW_Data!B548),"",DaqBook_RAW_Data!B548)</f>
        <v/>
      </c>
      <c r="D558" s="44" t="str">
        <f>IF(ISBLANK(DaqBook_RAW_Data!C548),"",DaqBook_RAW_Data!C548)</f>
        <v/>
      </c>
      <c r="E558" s="44" t="str">
        <f>IF(ISBLANK(DaqBook_RAW_Data!D548),"",DaqBook_RAW_Data!D548)</f>
        <v/>
      </c>
      <c r="F558" s="44" t="str">
        <f>IF(ISBLANK(DaqBook_RAW_Data!E548),"",DaqBook_RAW_Data!E548)</f>
        <v/>
      </c>
      <c r="G558" s="44" t="str">
        <f>IF(ISBLANK(DaqBook_RAW_Data!F548),"",DaqBook_RAW_Data!F548)</f>
        <v/>
      </c>
      <c r="H558" s="44" t="str">
        <f>IF(ISBLANK(DaqBook_RAW_Data!G548),"",DaqBook_RAW_Data!G548)</f>
        <v/>
      </c>
      <c r="I558" s="44" t="str">
        <f>IF(ISBLANK(DaqBook_RAW_Data!H548),"",DaqBook_RAW_Data!H548)</f>
        <v/>
      </c>
      <c r="J558" s="44" t="str">
        <f>IF(ISBLANK(DaqBook_RAW_Data!I548),"",DaqBook_RAW_Data!I548)</f>
        <v/>
      </c>
      <c r="K558" s="44" t="str">
        <f>IF(ISBLANK(DaqBook_RAW_Data!J548),"",DaqBook_RAW_Data!J548)</f>
        <v/>
      </c>
      <c r="L558" s="44" t="str">
        <f>IF(ISBLANK(DaqBook_RAW_Data!K548),"",DaqBook_RAW_Data!K548)</f>
        <v/>
      </c>
      <c r="M558" s="44" t="str">
        <f>IF(ISBLANK(DaqBook_RAW_Data!L548),"",DaqBook_RAW_Data!L548)</f>
        <v/>
      </c>
      <c r="N558" s="44" t="str">
        <f>IF(ISBLANK(DaqBook_RAW_Data!M548),"",DaqBook_RAW_Data!M548)</f>
        <v/>
      </c>
      <c r="O558" s="44" t="str">
        <f>IF(ISBLANK(DaqBook_RAW_Data!N548),"",DaqBook_RAW_Data!N548)</f>
        <v/>
      </c>
      <c r="P558" s="44" t="str">
        <f>IF(ISBLANK(DaqBook_RAW_Data!O548),"",DaqBook_RAW_Data!O548)</f>
        <v/>
      </c>
    </row>
    <row r="559" spans="1:16" x14ac:dyDescent="0.2">
      <c r="A559" s="58" t="e">
        <f t="shared" si="8"/>
        <v>#VALUE!</v>
      </c>
      <c r="B559" s="144" t="str">
        <f>IF(ISBLANK(DaqBook_RAW_Data!A549),"",TIMEVALUE(DaqBook_RAW_Data!A549))</f>
        <v/>
      </c>
      <c r="C559" s="44" t="str">
        <f>IF(ISBLANK(DaqBook_RAW_Data!B549),"",DaqBook_RAW_Data!B549)</f>
        <v/>
      </c>
      <c r="D559" s="44" t="str">
        <f>IF(ISBLANK(DaqBook_RAW_Data!C549),"",DaqBook_RAW_Data!C549)</f>
        <v/>
      </c>
      <c r="E559" s="44" t="str">
        <f>IF(ISBLANK(DaqBook_RAW_Data!D549),"",DaqBook_RAW_Data!D549)</f>
        <v/>
      </c>
      <c r="F559" s="44" t="str">
        <f>IF(ISBLANK(DaqBook_RAW_Data!E549),"",DaqBook_RAW_Data!E549)</f>
        <v/>
      </c>
      <c r="G559" s="44" t="str">
        <f>IF(ISBLANK(DaqBook_RAW_Data!F549),"",DaqBook_RAW_Data!F549)</f>
        <v/>
      </c>
      <c r="H559" s="44" t="str">
        <f>IF(ISBLANK(DaqBook_RAW_Data!G549),"",DaqBook_RAW_Data!G549)</f>
        <v/>
      </c>
      <c r="I559" s="44" t="str">
        <f>IF(ISBLANK(DaqBook_RAW_Data!H549),"",DaqBook_RAW_Data!H549)</f>
        <v/>
      </c>
      <c r="J559" s="44" t="str">
        <f>IF(ISBLANK(DaqBook_RAW_Data!I549),"",DaqBook_RAW_Data!I549)</f>
        <v/>
      </c>
      <c r="K559" s="44" t="str">
        <f>IF(ISBLANK(DaqBook_RAW_Data!J549),"",DaqBook_RAW_Data!J549)</f>
        <v/>
      </c>
      <c r="L559" s="44" t="str">
        <f>IF(ISBLANK(DaqBook_RAW_Data!K549),"",DaqBook_RAW_Data!K549)</f>
        <v/>
      </c>
      <c r="M559" s="44" t="str">
        <f>IF(ISBLANK(DaqBook_RAW_Data!L549),"",DaqBook_RAW_Data!L549)</f>
        <v/>
      </c>
      <c r="N559" s="44" t="str">
        <f>IF(ISBLANK(DaqBook_RAW_Data!M549),"",DaqBook_RAW_Data!M549)</f>
        <v/>
      </c>
      <c r="O559" s="44" t="str">
        <f>IF(ISBLANK(DaqBook_RAW_Data!N549),"",DaqBook_RAW_Data!N549)</f>
        <v/>
      </c>
      <c r="P559" s="44" t="str">
        <f>IF(ISBLANK(DaqBook_RAW_Data!O549),"",DaqBook_RAW_Data!O549)</f>
        <v/>
      </c>
    </row>
    <row r="560" spans="1:16" x14ac:dyDescent="0.2">
      <c r="A560" s="58" t="e">
        <f t="shared" si="8"/>
        <v>#VALUE!</v>
      </c>
      <c r="B560" s="144" t="str">
        <f>IF(ISBLANK(DaqBook_RAW_Data!A550),"",TIMEVALUE(DaqBook_RAW_Data!A550))</f>
        <v/>
      </c>
      <c r="C560" s="44" t="str">
        <f>IF(ISBLANK(DaqBook_RAW_Data!B550),"",DaqBook_RAW_Data!B550)</f>
        <v/>
      </c>
      <c r="D560" s="44" t="str">
        <f>IF(ISBLANK(DaqBook_RAW_Data!C550),"",DaqBook_RAW_Data!C550)</f>
        <v/>
      </c>
      <c r="E560" s="44" t="str">
        <f>IF(ISBLANK(DaqBook_RAW_Data!D550),"",DaqBook_RAW_Data!D550)</f>
        <v/>
      </c>
      <c r="F560" s="44" t="str">
        <f>IF(ISBLANK(DaqBook_RAW_Data!E550),"",DaqBook_RAW_Data!E550)</f>
        <v/>
      </c>
      <c r="G560" s="44" t="str">
        <f>IF(ISBLANK(DaqBook_RAW_Data!F550),"",DaqBook_RAW_Data!F550)</f>
        <v/>
      </c>
      <c r="H560" s="44" t="str">
        <f>IF(ISBLANK(DaqBook_RAW_Data!G550),"",DaqBook_RAW_Data!G550)</f>
        <v/>
      </c>
      <c r="I560" s="44" t="str">
        <f>IF(ISBLANK(DaqBook_RAW_Data!H550),"",DaqBook_RAW_Data!H550)</f>
        <v/>
      </c>
      <c r="J560" s="44" t="str">
        <f>IF(ISBLANK(DaqBook_RAW_Data!I550),"",DaqBook_RAW_Data!I550)</f>
        <v/>
      </c>
      <c r="K560" s="44" t="str">
        <f>IF(ISBLANK(DaqBook_RAW_Data!J550),"",DaqBook_RAW_Data!J550)</f>
        <v/>
      </c>
      <c r="L560" s="44" t="str">
        <f>IF(ISBLANK(DaqBook_RAW_Data!K550),"",DaqBook_RAW_Data!K550)</f>
        <v/>
      </c>
      <c r="M560" s="44" t="str">
        <f>IF(ISBLANK(DaqBook_RAW_Data!L550),"",DaqBook_RAW_Data!L550)</f>
        <v/>
      </c>
      <c r="N560" s="44" t="str">
        <f>IF(ISBLANK(DaqBook_RAW_Data!M550),"",DaqBook_RAW_Data!M550)</f>
        <v/>
      </c>
      <c r="O560" s="44" t="str">
        <f>IF(ISBLANK(DaqBook_RAW_Data!N550),"",DaqBook_RAW_Data!N550)</f>
        <v/>
      </c>
      <c r="P560" s="44" t="str">
        <f>IF(ISBLANK(DaqBook_RAW_Data!O550),"",DaqBook_RAW_Data!O550)</f>
        <v/>
      </c>
    </row>
    <row r="561" spans="1:16" x14ac:dyDescent="0.2">
      <c r="A561" s="58" t="e">
        <f t="shared" si="8"/>
        <v>#VALUE!</v>
      </c>
      <c r="B561" s="144" t="str">
        <f>IF(ISBLANK(DaqBook_RAW_Data!A551),"",TIMEVALUE(DaqBook_RAW_Data!A551))</f>
        <v/>
      </c>
      <c r="C561" s="44" t="str">
        <f>IF(ISBLANK(DaqBook_RAW_Data!B551),"",DaqBook_RAW_Data!B551)</f>
        <v/>
      </c>
      <c r="D561" s="44" t="str">
        <f>IF(ISBLANK(DaqBook_RAW_Data!C551),"",DaqBook_RAW_Data!C551)</f>
        <v/>
      </c>
      <c r="E561" s="44" t="str">
        <f>IF(ISBLANK(DaqBook_RAW_Data!D551),"",DaqBook_RAW_Data!D551)</f>
        <v/>
      </c>
      <c r="F561" s="44" t="str">
        <f>IF(ISBLANK(DaqBook_RAW_Data!E551),"",DaqBook_RAW_Data!E551)</f>
        <v/>
      </c>
      <c r="G561" s="44" t="str">
        <f>IF(ISBLANK(DaqBook_RAW_Data!F551),"",DaqBook_RAW_Data!F551)</f>
        <v/>
      </c>
      <c r="H561" s="44" t="str">
        <f>IF(ISBLANK(DaqBook_RAW_Data!G551),"",DaqBook_RAW_Data!G551)</f>
        <v/>
      </c>
      <c r="I561" s="44" t="str">
        <f>IF(ISBLANK(DaqBook_RAW_Data!H551),"",DaqBook_RAW_Data!H551)</f>
        <v/>
      </c>
      <c r="J561" s="44" t="str">
        <f>IF(ISBLANK(DaqBook_RAW_Data!I551),"",DaqBook_RAW_Data!I551)</f>
        <v/>
      </c>
      <c r="K561" s="44" t="str">
        <f>IF(ISBLANK(DaqBook_RAW_Data!J551),"",DaqBook_RAW_Data!J551)</f>
        <v/>
      </c>
      <c r="L561" s="44" t="str">
        <f>IF(ISBLANK(DaqBook_RAW_Data!K551),"",DaqBook_RAW_Data!K551)</f>
        <v/>
      </c>
      <c r="M561" s="44" t="str">
        <f>IF(ISBLANK(DaqBook_RAW_Data!L551),"",DaqBook_RAW_Data!L551)</f>
        <v/>
      </c>
      <c r="N561" s="44" t="str">
        <f>IF(ISBLANK(DaqBook_RAW_Data!M551),"",DaqBook_RAW_Data!M551)</f>
        <v/>
      </c>
      <c r="O561" s="44" t="str">
        <f>IF(ISBLANK(DaqBook_RAW_Data!N551),"",DaqBook_RAW_Data!N551)</f>
        <v/>
      </c>
      <c r="P561" s="44" t="str">
        <f>IF(ISBLANK(DaqBook_RAW_Data!O551),"",DaqBook_RAW_Data!O551)</f>
        <v/>
      </c>
    </row>
    <row r="562" spans="1:16" x14ac:dyDescent="0.2">
      <c r="A562" s="58" t="e">
        <f t="shared" si="8"/>
        <v>#VALUE!</v>
      </c>
      <c r="B562" s="144" t="str">
        <f>IF(ISBLANK(DaqBook_RAW_Data!A552),"",TIMEVALUE(DaqBook_RAW_Data!A552))</f>
        <v/>
      </c>
      <c r="C562" s="44" t="str">
        <f>IF(ISBLANK(DaqBook_RAW_Data!B552),"",DaqBook_RAW_Data!B552)</f>
        <v/>
      </c>
      <c r="D562" s="44" t="str">
        <f>IF(ISBLANK(DaqBook_RAW_Data!C552),"",DaqBook_RAW_Data!C552)</f>
        <v/>
      </c>
      <c r="E562" s="44" t="str">
        <f>IF(ISBLANK(DaqBook_RAW_Data!D552),"",DaqBook_RAW_Data!D552)</f>
        <v/>
      </c>
      <c r="F562" s="44" t="str">
        <f>IF(ISBLANK(DaqBook_RAW_Data!E552),"",DaqBook_RAW_Data!E552)</f>
        <v/>
      </c>
      <c r="G562" s="44" t="str">
        <f>IF(ISBLANK(DaqBook_RAW_Data!F552),"",DaqBook_RAW_Data!F552)</f>
        <v/>
      </c>
      <c r="H562" s="44" t="str">
        <f>IF(ISBLANK(DaqBook_RAW_Data!G552),"",DaqBook_RAW_Data!G552)</f>
        <v/>
      </c>
      <c r="I562" s="44" t="str">
        <f>IF(ISBLANK(DaqBook_RAW_Data!H552),"",DaqBook_RAW_Data!H552)</f>
        <v/>
      </c>
      <c r="J562" s="44" t="str">
        <f>IF(ISBLANK(DaqBook_RAW_Data!I552),"",DaqBook_RAW_Data!I552)</f>
        <v/>
      </c>
      <c r="K562" s="44" t="str">
        <f>IF(ISBLANK(DaqBook_RAW_Data!J552),"",DaqBook_RAW_Data!J552)</f>
        <v/>
      </c>
      <c r="L562" s="44" t="str">
        <f>IF(ISBLANK(DaqBook_RAW_Data!K552),"",DaqBook_RAW_Data!K552)</f>
        <v/>
      </c>
      <c r="M562" s="44" t="str">
        <f>IF(ISBLANK(DaqBook_RAW_Data!L552),"",DaqBook_RAW_Data!L552)</f>
        <v/>
      </c>
      <c r="N562" s="44" t="str">
        <f>IF(ISBLANK(DaqBook_RAW_Data!M552),"",DaqBook_RAW_Data!M552)</f>
        <v/>
      </c>
      <c r="O562" s="44" t="str">
        <f>IF(ISBLANK(DaqBook_RAW_Data!N552),"",DaqBook_RAW_Data!N552)</f>
        <v/>
      </c>
      <c r="P562" s="44" t="str">
        <f>IF(ISBLANK(DaqBook_RAW_Data!O552),"",DaqBook_RAW_Data!O552)</f>
        <v/>
      </c>
    </row>
    <row r="563" spans="1:16" x14ac:dyDescent="0.2">
      <c r="A563" s="58" t="e">
        <f t="shared" si="8"/>
        <v>#VALUE!</v>
      </c>
      <c r="B563" s="144" t="str">
        <f>IF(ISBLANK(DaqBook_RAW_Data!A553),"",TIMEVALUE(DaqBook_RAW_Data!A553))</f>
        <v/>
      </c>
      <c r="C563" s="44" t="str">
        <f>IF(ISBLANK(DaqBook_RAW_Data!B553),"",DaqBook_RAW_Data!B553)</f>
        <v/>
      </c>
      <c r="D563" s="44" t="str">
        <f>IF(ISBLANK(DaqBook_RAW_Data!C553),"",DaqBook_RAW_Data!C553)</f>
        <v/>
      </c>
      <c r="E563" s="44" t="str">
        <f>IF(ISBLANK(DaqBook_RAW_Data!D553),"",DaqBook_RAW_Data!D553)</f>
        <v/>
      </c>
      <c r="F563" s="44" t="str">
        <f>IF(ISBLANK(DaqBook_RAW_Data!E553),"",DaqBook_RAW_Data!E553)</f>
        <v/>
      </c>
      <c r="G563" s="44" t="str">
        <f>IF(ISBLANK(DaqBook_RAW_Data!F553),"",DaqBook_RAW_Data!F553)</f>
        <v/>
      </c>
      <c r="H563" s="44" t="str">
        <f>IF(ISBLANK(DaqBook_RAW_Data!G553),"",DaqBook_RAW_Data!G553)</f>
        <v/>
      </c>
      <c r="I563" s="44" t="str">
        <f>IF(ISBLANK(DaqBook_RAW_Data!H553),"",DaqBook_RAW_Data!H553)</f>
        <v/>
      </c>
      <c r="J563" s="44" t="str">
        <f>IF(ISBLANK(DaqBook_RAW_Data!I553),"",DaqBook_RAW_Data!I553)</f>
        <v/>
      </c>
      <c r="K563" s="44" t="str">
        <f>IF(ISBLANK(DaqBook_RAW_Data!J553),"",DaqBook_RAW_Data!J553)</f>
        <v/>
      </c>
      <c r="L563" s="44" t="str">
        <f>IF(ISBLANK(DaqBook_RAW_Data!K553),"",DaqBook_RAW_Data!K553)</f>
        <v/>
      </c>
      <c r="M563" s="44" t="str">
        <f>IF(ISBLANK(DaqBook_RAW_Data!L553),"",DaqBook_RAW_Data!L553)</f>
        <v/>
      </c>
      <c r="N563" s="44" t="str">
        <f>IF(ISBLANK(DaqBook_RAW_Data!M553),"",DaqBook_RAW_Data!M553)</f>
        <v/>
      </c>
      <c r="O563" s="44" t="str">
        <f>IF(ISBLANK(DaqBook_RAW_Data!N553),"",DaqBook_RAW_Data!N553)</f>
        <v/>
      </c>
      <c r="P563" s="44" t="str">
        <f>IF(ISBLANK(DaqBook_RAW_Data!O553),"",DaqBook_RAW_Data!O553)</f>
        <v/>
      </c>
    </row>
    <row r="564" spans="1:16" x14ac:dyDescent="0.2">
      <c r="A564" s="58" t="e">
        <f t="shared" si="8"/>
        <v>#VALUE!</v>
      </c>
      <c r="B564" s="144" t="str">
        <f>IF(ISBLANK(DaqBook_RAW_Data!A554),"",TIMEVALUE(DaqBook_RAW_Data!A554))</f>
        <v/>
      </c>
      <c r="C564" s="44" t="str">
        <f>IF(ISBLANK(DaqBook_RAW_Data!B554),"",DaqBook_RAW_Data!B554)</f>
        <v/>
      </c>
      <c r="D564" s="44" t="str">
        <f>IF(ISBLANK(DaqBook_RAW_Data!C554),"",DaqBook_RAW_Data!C554)</f>
        <v/>
      </c>
      <c r="E564" s="44" t="str">
        <f>IF(ISBLANK(DaqBook_RAW_Data!D554),"",DaqBook_RAW_Data!D554)</f>
        <v/>
      </c>
      <c r="F564" s="44" t="str">
        <f>IF(ISBLANK(DaqBook_RAW_Data!E554),"",DaqBook_RAW_Data!E554)</f>
        <v/>
      </c>
      <c r="G564" s="44" t="str">
        <f>IF(ISBLANK(DaqBook_RAW_Data!F554),"",DaqBook_RAW_Data!F554)</f>
        <v/>
      </c>
      <c r="H564" s="44" t="str">
        <f>IF(ISBLANK(DaqBook_RAW_Data!G554),"",DaqBook_RAW_Data!G554)</f>
        <v/>
      </c>
      <c r="I564" s="44" t="str">
        <f>IF(ISBLANK(DaqBook_RAW_Data!H554),"",DaqBook_RAW_Data!H554)</f>
        <v/>
      </c>
      <c r="J564" s="44" t="str">
        <f>IF(ISBLANK(DaqBook_RAW_Data!I554),"",DaqBook_RAW_Data!I554)</f>
        <v/>
      </c>
      <c r="K564" s="44" t="str">
        <f>IF(ISBLANK(DaqBook_RAW_Data!J554),"",DaqBook_RAW_Data!J554)</f>
        <v/>
      </c>
      <c r="L564" s="44" t="str">
        <f>IF(ISBLANK(DaqBook_RAW_Data!K554),"",DaqBook_RAW_Data!K554)</f>
        <v/>
      </c>
      <c r="M564" s="44" t="str">
        <f>IF(ISBLANK(DaqBook_RAW_Data!L554),"",DaqBook_RAW_Data!L554)</f>
        <v/>
      </c>
      <c r="N564" s="44" t="str">
        <f>IF(ISBLANK(DaqBook_RAW_Data!M554),"",DaqBook_RAW_Data!M554)</f>
        <v/>
      </c>
      <c r="O564" s="44" t="str">
        <f>IF(ISBLANK(DaqBook_RAW_Data!N554),"",DaqBook_RAW_Data!N554)</f>
        <v/>
      </c>
      <c r="P564" s="44" t="str">
        <f>IF(ISBLANK(DaqBook_RAW_Data!O554),"",DaqBook_RAW_Data!O554)</f>
        <v/>
      </c>
    </row>
    <row r="565" spans="1:16" x14ac:dyDescent="0.2">
      <c r="A565" s="58" t="e">
        <f t="shared" si="8"/>
        <v>#VALUE!</v>
      </c>
      <c r="B565" s="144" t="str">
        <f>IF(ISBLANK(DaqBook_RAW_Data!A555),"",TIMEVALUE(DaqBook_RAW_Data!A555))</f>
        <v/>
      </c>
      <c r="C565" s="44" t="str">
        <f>IF(ISBLANK(DaqBook_RAW_Data!B555),"",DaqBook_RAW_Data!B555)</f>
        <v/>
      </c>
      <c r="D565" s="44" t="str">
        <f>IF(ISBLANK(DaqBook_RAW_Data!C555),"",DaqBook_RAW_Data!C555)</f>
        <v/>
      </c>
      <c r="E565" s="44" t="str">
        <f>IF(ISBLANK(DaqBook_RAW_Data!D555),"",DaqBook_RAW_Data!D555)</f>
        <v/>
      </c>
      <c r="F565" s="44" t="str">
        <f>IF(ISBLANK(DaqBook_RAW_Data!E555),"",DaqBook_RAW_Data!E555)</f>
        <v/>
      </c>
      <c r="G565" s="44" t="str">
        <f>IF(ISBLANK(DaqBook_RAW_Data!F555),"",DaqBook_RAW_Data!F555)</f>
        <v/>
      </c>
      <c r="H565" s="44" t="str">
        <f>IF(ISBLANK(DaqBook_RAW_Data!G555),"",DaqBook_RAW_Data!G555)</f>
        <v/>
      </c>
      <c r="I565" s="44" t="str">
        <f>IF(ISBLANK(DaqBook_RAW_Data!H555),"",DaqBook_RAW_Data!H555)</f>
        <v/>
      </c>
      <c r="J565" s="44" t="str">
        <f>IF(ISBLANK(DaqBook_RAW_Data!I555),"",DaqBook_RAW_Data!I555)</f>
        <v/>
      </c>
      <c r="K565" s="44" t="str">
        <f>IF(ISBLANK(DaqBook_RAW_Data!J555),"",DaqBook_RAW_Data!J555)</f>
        <v/>
      </c>
      <c r="L565" s="44" t="str">
        <f>IF(ISBLANK(DaqBook_RAW_Data!K555),"",DaqBook_RAW_Data!K555)</f>
        <v/>
      </c>
      <c r="M565" s="44" t="str">
        <f>IF(ISBLANK(DaqBook_RAW_Data!L555),"",DaqBook_RAW_Data!L555)</f>
        <v/>
      </c>
      <c r="N565" s="44" t="str">
        <f>IF(ISBLANK(DaqBook_RAW_Data!M555),"",DaqBook_RAW_Data!M555)</f>
        <v/>
      </c>
      <c r="O565" s="44" t="str">
        <f>IF(ISBLANK(DaqBook_RAW_Data!N555),"",DaqBook_RAW_Data!N555)</f>
        <v/>
      </c>
      <c r="P565" s="44" t="str">
        <f>IF(ISBLANK(DaqBook_RAW_Data!O555),"",DaqBook_RAW_Data!O555)</f>
        <v/>
      </c>
    </row>
    <row r="566" spans="1:16" x14ac:dyDescent="0.2">
      <c r="A566" s="58" t="e">
        <f t="shared" si="8"/>
        <v>#VALUE!</v>
      </c>
      <c r="B566" s="144" t="str">
        <f>IF(ISBLANK(DaqBook_RAW_Data!A556),"",TIMEVALUE(DaqBook_RAW_Data!A556))</f>
        <v/>
      </c>
      <c r="C566" s="44" t="str">
        <f>IF(ISBLANK(DaqBook_RAW_Data!B556),"",DaqBook_RAW_Data!B556)</f>
        <v/>
      </c>
      <c r="D566" s="44" t="str">
        <f>IF(ISBLANK(DaqBook_RAW_Data!C556),"",DaqBook_RAW_Data!C556)</f>
        <v/>
      </c>
      <c r="E566" s="44" t="str">
        <f>IF(ISBLANK(DaqBook_RAW_Data!D556),"",DaqBook_RAW_Data!D556)</f>
        <v/>
      </c>
      <c r="F566" s="44" t="str">
        <f>IF(ISBLANK(DaqBook_RAW_Data!E556),"",DaqBook_RAW_Data!E556)</f>
        <v/>
      </c>
      <c r="G566" s="44" t="str">
        <f>IF(ISBLANK(DaqBook_RAW_Data!F556),"",DaqBook_RAW_Data!F556)</f>
        <v/>
      </c>
      <c r="H566" s="44" t="str">
        <f>IF(ISBLANK(DaqBook_RAW_Data!G556),"",DaqBook_RAW_Data!G556)</f>
        <v/>
      </c>
      <c r="I566" s="44" t="str">
        <f>IF(ISBLANK(DaqBook_RAW_Data!H556),"",DaqBook_RAW_Data!H556)</f>
        <v/>
      </c>
      <c r="J566" s="44" t="str">
        <f>IF(ISBLANK(DaqBook_RAW_Data!I556),"",DaqBook_RAW_Data!I556)</f>
        <v/>
      </c>
      <c r="K566" s="44" t="str">
        <f>IF(ISBLANK(DaqBook_RAW_Data!J556),"",DaqBook_RAW_Data!J556)</f>
        <v/>
      </c>
      <c r="L566" s="44" t="str">
        <f>IF(ISBLANK(DaqBook_RAW_Data!K556),"",DaqBook_RAW_Data!K556)</f>
        <v/>
      </c>
      <c r="M566" s="44" t="str">
        <f>IF(ISBLANK(DaqBook_RAW_Data!L556),"",DaqBook_RAW_Data!L556)</f>
        <v/>
      </c>
      <c r="N566" s="44" t="str">
        <f>IF(ISBLANK(DaqBook_RAW_Data!M556),"",DaqBook_RAW_Data!M556)</f>
        <v/>
      </c>
      <c r="O566" s="44" t="str">
        <f>IF(ISBLANK(DaqBook_RAW_Data!N556),"",DaqBook_RAW_Data!N556)</f>
        <v/>
      </c>
      <c r="P566" s="44" t="str">
        <f>IF(ISBLANK(DaqBook_RAW_Data!O556),"",DaqBook_RAW_Data!O556)</f>
        <v/>
      </c>
    </row>
    <row r="567" spans="1:16" x14ac:dyDescent="0.2">
      <c r="A567" s="58" t="e">
        <f t="shared" si="8"/>
        <v>#VALUE!</v>
      </c>
      <c r="B567" s="144" t="str">
        <f>IF(ISBLANK(DaqBook_RAW_Data!A557),"",TIMEVALUE(DaqBook_RAW_Data!A557))</f>
        <v/>
      </c>
      <c r="C567" s="44" t="str">
        <f>IF(ISBLANK(DaqBook_RAW_Data!B557),"",DaqBook_RAW_Data!B557)</f>
        <v/>
      </c>
      <c r="D567" s="44" t="str">
        <f>IF(ISBLANK(DaqBook_RAW_Data!C557),"",DaqBook_RAW_Data!C557)</f>
        <v/>
      </c>
      <c r="E567" s="44" t="str">
        <f>IF(ISBLANK(DaqBook_RAW_Data!D557),"",DaqBook_RAW_Data!D557)</f>
        <v/>
      </c>
      <c r="F567" s="44" t="str">
        <f>IF(ISBLANK(DaqBook_RAW_Data!E557),"",DaqBook_RAW_Data!E557)</f>
        <v/>
      </c>
      <c r="G567" s="44" t="str">
        <f>IF(ISBLANK(DaqBook_RAW_Data!F557),"",DaqBook_RAW_Data!F557)</f>
        <v/>
      </c>
      <c r="H567" s="44" t="str">
        <f>IF(ISBLANK(DaqBook_RAW_Data!G557),"",DaqBook_RAW_Data!G557)</f>
        <v/>
      </c>
      <c r="I567" s="44" t="str">
        <f>IF(ISBLANK(DaqBook_RAW_Data!H557),"",DaqBook_RAW_Data!H557)</f>
        <v/>
      </c>
      <c r="J567" s="44" t="str">
        <f>IF(ISBLANK(DaqBook_RAW_Data!I557),"",DaqBook_RAW_Data!I557)</f>
        <v/>
      </c>
      <c r="K567" s="44" t="str">
        <f>IF(ISBLANK(DaqBook_RAW_Data!J557),"",DaqBook_RAW_Data!J557)</f>
        <v/>
      </c>
      <c r="L567" s="44" t="str">
        <f>IF(ISBLANK(DaqBook_RAW_Data!K557),"",DaqBook_RAW_Data!K557)</f>
        <v/>
      </c>
      <c r="M567" s="44" t="str">
        <f>IF(ISBLANK(DaqBook_RAW_Data!L557),"",DaqBook_RAW_Data!L557)</f>
        <v/>
      </c>
      <c r="N567" s="44" t="str">
        <f>IF(ISBLANK(DaqBook_RAW_Data!M557),"",DaqBook_RAW_Data!M557)</f>
        <v/>
      </c>
      <c r="O567" s="44" t="str">
        <f>IF(ISBLANK(DaqBook_RAW_Data!N557),"",DaqBook_RAW_Data!N557)</f>
        <v/>
      </c>
      <c r="P567" s="44" t="str">
        <f>IF(ISBLANK(DaqBook_RAW_Data!O557),"",DaqBook_RAW_Data!O557)</f>
        <v/>
      </c>
    </row>
    <row r="568" spans="1:16" x14ac:dyDescent="0.2">
      <c r="A568" s="58" t="e">
        <f t="shared" si="8"/>
        <v>#VALUE!</v>
      </c>
      <c r="B568" s="144" t="str">
        <f>IF(ISBLANK(DaqBook_RAW_Data!A558),"",TIMEVALUE(DaqBook_RAW_Data!A558))</f>
        <v/>
      </c>
      <c r="C568" s="44" t="str">
        <f>IF(ISBLANK(DaqBook_RAW_Data!B558),"",DaqBook_RAW_Data!B558)</f>
        <v/>
      </c>
      <c r="D568" s="44" t="str">
        <f>IF(ISBLANK(DaqBook_RAW_Data!C558),"",DaqBook_RAW_Data!C558)</f>
        <v/>
      </c>
      <c r="E568" s="44" t="str">
        <f>IF(ISBLANK(DaqBook_RAW_Data!D558),"",DaqBook_RAW_Data!D558)</f>
        <v/>
      </c>
      <c r="F568" s="44" t="str">
        <f>IF(ISBLANK(DaqBook_RAW_Data!E558),"",DaqBook_RAW_Data!E558)</f>
        <v/>
      </c>
      <c r="G568" s="44" t="str">
        <f>IF(ISBLANK(DaqBook_RAW_Data!F558),"",DaqBook_RAW_Data!F558)</f>
        <v/>
      </c>
      <c r="H568" s="44" t="str">
        <f>IF(ISBLANK(DaqBook_RAW_Data!G558),"",DaqBook_RAW_Data!G558)</f>
        <v/>
      </c>
      <c r="I568" s="44" t="str">
        <f>IF(ISBLANK(DaqBook_RAW_Data!H558),"",DaqBook_RAW_Data!H558)</f>
        <v/>
      </c>
      <c r="J568" s="44" t="str">
        <f>IF(ISBLANK(DaqBook_RAW_Data!I558),"",DaqBook_RAW_Data!I558)</f>
        <v/>
      </c>
      <c r="K568" s="44" t="str">
        <f>IF(ISBLANK(DaqBook_RAW_Data!J558),"",DaqBook_RAW_Data!J558)</f>
        <v/>
      </c>
      <c r="L568" s="44" t="str">
        <f>IF(ISBLANK(DaqBook_RAW_Data!K558),"",DaqBook_RAW_Data!K558)</f>
        <v/>
      </c>
      <c r="M568" s="44" t="str">
        <f>IF(ISBLANK(DaqBook_RAW_Data!L558),"",DaqBook_RAW_Data!L558)</f>
        <v/>
      </c>
      <c r="N568" s="44" t="str">
        <f>IF(ISBLANK(DaqBook_RAW_Data!M558),"",DaqBook_RAW_Data!M558)</f>
        <v/>
      </c>
      <c r="O568" s="44" t="str">
        <f>IF(ISBLANK(DaqBook_RAW_Data!N558),"",DaqBook_RAW_Data!N558)</f>
        <v/>
      </c>
      <c r="P568" s="44" t="str">
        <f>IF(ISBLANK(DaqBook_RAW_Data!O558),"",DaqBook_RAW_Data!O558)</f>
        <v/>
      </c>
    </row>
    <row r="569" spans="1:16" x14ac:dyDescent="0.2">
      <c r="A569" s="58" t="e">
        <f t="shared" si="8"/>
        <v>#VALUE!</v>
      </c>
      <c r="B569" s="144" t="str">
        <f>IF(ISBLANK(DaqBook_RAW_Data!A559),"",TIMEVALUE(DaqBook_RAW_Data!A559))</f>
        <v/>
      </c>
      <c r="C569" s="44" t="str">
        <f>IF(ISBLANK(DaqBook_RAW_Data!B559),"",DaqBook_RAW_Data!B559)</f>
        <v/>
      </c>
      <c r="D569" s="44" t="str">
        <f>IF(ISBLANK(DaqBook_RAW_Data!C559),"",DaqBook_RAW_Data!C559)</f>
        <v/>
      </c>
      <c r="E569" s="44" t="str">
        <f>IF(ISBLANK(DaqBook_RAW_Data!D559),"",DaqBook_RAW_Data!D559)</f>
        <v/>
      </c>
      <c r="F569" s="44" t="str">
        <f>IF(ISBLANK(DaqBook_RAW_Data!E559),"",DaqBook_RAW_Data!E559)</f>
        <v/>
      </c>
      <c r="G569" s="44" t="str">
        <f>IF(ISBLANK(DaqBook_RAW_Data!F559),"",DaqBook_RAW_Data!F559)</f>
        <v/>
      </c>
      <c r="H569" s="44" t="str">
        <f>IF(ISBLANK(DaqBook_RAW_Data!G559),"",DaqBook_RAW_Data!G559)</f>
        <v/>
      </c>
      <c r="I569" s="44" t="str">
        <f>IF(ISBLANK(DaqBook_RAW_Data!H559),"",DaqBook_RAW_Data!H559)</f>
        <v/>
      </c>
      <c r="J569" s="44" t="str">
        <f>IF(ISBLANK(DaqBook_RAW_Data!I559),"",DaqBook_RAW_Data!I559)</f>
        <v/>
      </c>
      <c r="K569" s="44" t="str">
        <f>IF(ISBLANK(DaqBook_RAW_Data!J559),"",DaqBook_RAW_Data!J559)</f>
        <v/>
      </c>
      <c r="L569" s="44" t="str">
        <f>IF(ISBLANK(DaqBook_RAW_Data!K559),"",DaqBook_RAW_Data!K559)</f>
        <v/>
      </c>
      <c r="M569" s="44" t="str">
        <f>IF(ISBLANK(DaqBook_RAW_Data!L559),"",DaqBook_RAW_Data!L559)</f>
        <v/>
      </c>
      <c r="N569" s="44" t="str">
        <f>IF(ISBLANK(DaqBook_RAW_Data!M559),"",DaqBook_RAW_Data!M559)</f>
        <v/>
      </c>
      <c r="O569" s="44" t="str">
        <f>IF(ISBLANK(DaqBook_RAW_Data!N559),"",DaqBook_RAW_Data!N559)</f>
        <v/>
      </c>
      <c r="P569" s="44" t="str">
        <f>IF(ISBLANK(DaqBook_RAW_Data!O559),"",DaqBook_RAW_Data!O559)</f>
        <v/>
      </c>
    </row>
    <row r="570" spans="1:16" x14ac:dyDescent="0.2">
      <c r="A570" s="58" t="e">
        <f t="shared" si="8"/>
        <v>#VALUE!</v>
      </c>
      <c r="B570" s="144" t="str">
        <f>IF(ISBLANK(DaqBook_RAW_Data!A560),"",TIMEVALUE(DaqBook_RAW_Data!A560))</f>
        <v/>
      </c>
      <c r="C570" s="44" t="str">
        <f>IF(ISBLANK(DaqBook_RAW_Data!B560),"",DaqBook_RAW_Data!B560)</f>
        <v/>
      </c>
      <c r="D570" s="44" t="str">
        <f>IF(ISBLANK(DaqBook_RAW_Data!C560),"",DaqBook_RAW_Data!C560)</f>
        <v/>
      </c>
      <c r="E570" s="44" t="str">
        <f>IF(ISBLANK(DaqBook_RAW_Data!D560),"",DaqBook_RAW_Data!D560)</f>
        <v/>
      </c>
      <c r="F570" s="44" t="str">
        <f>IF(ISBLANK(DaqBook_RAW_Data!E560),"",DaqBook_RAW_Data!E560)</f>
        <v/>
      </c>
      <c r="G570" s="44" t="str">
        <f>IF(ISBLANK(DaqBook_RAW_Data!F560),"",DaqBook_RAW_Data!F560)</f>
        <v/>
      </c>
      <c r="H570" s="44" t="str">
        <f>IF(ISBLANK(DaqBook_RAW_Data!G560),"",DaqBook_RAW_Data!G560)</f>
        <v/>
      </c>
      <c r="I570" s="44" t="str">
        <f>IF(ISBLANK(DaqBook_RAW_Data!H560),"",DaqBook_RAW_Data!H560)</f>
        <v/>
      </c>
      <c r="J570" s="44" t="str">
        <f>IF(ISBLANK(DaqBook_RAW_Data!I560),"",DaqBook_RAW_Data!I560)</f>
        <v/>
      </c>
      <c r="K570" s="44" t="str">
        <f>IF(ISBLANK(DaqBook_RAW_Data!J560),"",DaqBook_RAW_Data!J560)</f>
        <v/>
      </c>
      <c r="L570" s="44" t="str">
        <f>IF(ISBLANK(DaqBook_RAW_Data!K560),"",DaqBook_RAW_Data!K560)</f>
        <v/>
      </c>
      <c r="M570" s="44" t="str">
        <f>IF(ISBLANK(DaqBook_RAW_Data!L560),"",DaqBook_RAW_Data!L560)</f>
        <v/>
      </c>
      <c r="N570" s="44" t="str">
        <f>IF(ISBLANK(DaqBook_RAW_Data!M560),"",DaqBook_RAW_Data!M560)</f>
        <v/>
      </c>
      <c r="O570" s="44" t="str">
        <f>IF(ISBLANK(DaqBook_RAW_Data!N560),"",DaqBook_RAW_Data!N560)</f>
        <v/>
      </c>
      <c r="P570" s="44" t="str">
        <f>IF(ISBLANK(DaqBook_RAW_Data!O560),"",DaqBook_RAW_Data!O560)</f>
        <v/>
      </c>
    </row>
    <row r="571" spans="1:16" x14ac:dyDescent="0.2">
      <c r="A571" s="58" t="e">
        <f t="shared" si="8"/>
        <v>#VALUE!</v>
      </c>
      <c r="B571" s="144" t="str">
        <f>IF(ISBLANK(DaqBook_RAW_Data!A561),"",TIMEVALUE(DaqBook_RAW_Data!A561))</f>
        <v/>
      </c>
      <c r="C571" s="44" t="str">
        <f>IF(ISBLANK(DaqBook_RAW_Data!B561),"",DaqBook_RAW_Data!B561)</f>
        <v/>
      </c>
      <c r="D571" s="44" t="str">
        <f>IF(ISBLANK(DaqBook_RAW_Data!C561),"",DaqBook_RAW_Data!C561)</f>
        <v/>
      </c>
      <c r="E571" s="44" t="str">
        <f>IF(ISBLANK(DaqBook_RAW_Data!D561),"",DaqBook_RAW_Data!D561)</f>
        <v/>
      </c>
      <c r="F571" s="44" t="str">
        <f>IF(ISBLANK(DaqBook_RAW_Data!E561),"",DaqBook_RAW_Data!E561)</f>
        <v/>
      </c>
      <c r="G571" s="44" t="str">
        <f>IF(ISBLANK(DaqBook_RAW_Data!F561),"",DaqBook_RAW_Data!F561)</f>
        <v/>
      </c>
      <c r="H571" s="44" t="str">
        <f>IF(ISBLANK(DaqBook_RAW_Data!G561),"",DaqBook_RAW_Data!G561)</f>
        <v/>
      </c>
      <c r="I571" s="44" t="str">
        <f>IF(ISBLANK(DaqBook_RAW_Data!H561),"",DaqBook_RAW_Data!H561)</f>
        <v/>
      </c>
      <c r="J571" s="44" t="str">
        <f>IF(ISBLANK(DaqBook_RAW_Data!I561),"",DaqBook_RAW_Data!I561)</f>
        <v/>
      </c>
      <c r="K571" s="44" t="str">
        <f>IF(ISBLANK(DaqBook_RAW_Data!J561),"",DaqBook_RAW_Data!J561)</f>
        <v/>
      </c>
      <c r="L571" s="44" t="str">
        <f>IF(ISBLANK(DaqBook_RAW_Data!K561),"",DaqBook_RAW_Data!K561)</f>
        <v/>
      </c>
      <c r="M571" s="44" t="str">
        <f>IF(ISBLANK(DaqBook_RAW_Data!L561),"",DaqBook_RAW_Data!L561)</f>
        <v/>
      </c>
      <c r="N571" s="44" t="str">
        <f>IF(ISBLANK(DaqBook_RAW_Data!M561),"",DaqBook_RAW_Data!M561)</f>
        <v/>
      </c>
      <c r="O571" s="44" t="str">
        <f>IF(ISBLANK(DaqBook_RAW_Data!N561),"",DaqBook_RAW_Data!N561)</f>
        <v/>
      </c>
      <c r="P571" s="44" t="str">
        <f>IF(ISBLANK(DaqBook_RAW_Data!O561),"",DaqBook_RAW_Data!O561)</f>
        <v/>
      </c>
    </row>
    <row r="572" spans="1:16" x14ac:dyDescent="0.2">
      <c r="A572" s="58" t="e">
        <f t="shared" si="8"/>
        <v>#VALUE!</v>
      </c>
      <c r="B572" s="144" t="str">
        <f>IF(ISBLANK(DaqBook_RAW_Data!A562),"",TIMEVALUE(DaqBook_RAW_Data!A562))</f>
        <v/>
      </c>
      <c r="C572" s="44" t="str">
        <f>IF(ISBLANK(DaqBook_RAW_Data!B562),"",DaqBook_RAW_Data!B562)</f>
        <v/>
      </c>
      <c r="D572" s="44" t="str">
        <f>IF(ISBLANK(DaqBook_RAW_Data!C562),"",DaqBook_RAW_Data!C562)</f>
        <v/>
      </c>
      <c r="E572" s="44" t="str">
        <f>IF(ISBLANK(DaqBook_RAW_Data!D562),"",DaqBook_RAW_Data!D562)</f>
        <v/>
      </c>
      <c r="F572" s="44" t="str">
        <f>IF(ISBLANK(DaqBook_RAW_Data!E562),"",DaqBook_RAW_Data!E562)</f>
        <v/>
      </c>
      <c r="G572" s="44" t="str">
        <f>IF(ISBLANK(DaqBook_RAW_Data!F562),"",DaqBook_RAW_Data!F562)</f>
        <v/>
      </c>
      <c r="H572" s="44" t="str">
        <f>IF(ISBLANK(DaqBook_RAW_Data!G562),"",DaqBook_RAW_Data!G562)</f>
        <v/>
      </c>
      <c r="I572" s="44" t="str">
        <f>IF(ISBLANK(DaqBook_RAW_Data!H562),"",DaqBook_RAW_Data!H562)</f>
        <v/>
      </c>
      <c r="J572" s="44" t="str">
        <f>IF(ISBLANK(DaqBook_RAW_Data!I562),"",DaqBook_RAW_Data!I562)</f>
        <v/>
      </c>
      <c r="K572" s="44" t="str">
        <f>IF(ISBLANK(DaqBook_RAW_Data!J562),"",DaqBook_RAW_Data!J562)</f>
        <v/>
      </c>
      <c r="L572" s="44" t="str">
        <f>IF(ISBLANK(DaqBook_RAW_Data!K562),"",DaqBook_RAW_Data!K562)</f>
        <v/>
      </c>
      <c r="M572" s="44" t="str">
        <f>IF(ISBLANK(DaqBook_RAW_Data!L562),"",DaqBook_RAW_Data!L562)</f>
        <v/>
      </c>
      <c r="N572" s="44" t="str">
        <f>IF(ISBLANK(DaqBook_RAW_Data!M562),"",DaqBook_RAW_Data!M562)</f>
        <v/>
      </c>
      <c r="O572" s="44" t="str">
        <f>IF(ISBLANK(DaqBook_RAW_Data!N562),"",DaqBook_RAW_Data!N562)</f>
        <v/>
      </c>
      <c r="P572" s="44" t="str">
        <f>IF(ISBLANK(DaqBook_RAW_Data!O562),"",DaqBook_RAW_Data!O562)</f>
        <v/>
      </c>
    </row>
    <row r="573" spans="1:16" x14ac:dyDescent="0.2">
      <c r="A573" s="58" t="e">
        <f t="shared" si="8"/>
        <v>#VALUE!</v>
      </c>
      <c r="B573" s="144" t="str">
        <f>IF(ISBLANK(DaqBook_RAW_Data!A563),"",TIMEVALUE(DaqBook_RAW_Data!A563))</f>
        <v/>
      </c>
      <c r="C573" s="44" t="str">
        <f>IF(ISBLANK(DaqBook_RAW_Data!B563),"",DaqBook_RAW_Data!B563)</f>
        <v/>
      </c>
      <c r="D573" s="44" t="str">
        <f>IF(ISBLANK(DaqBook_RAW_Data!C563),"",DaqBook_RAW_Data!C563)</f>
        <v/>
      </c>
      <c r="E573" s="44" t="str">
        <f>IF(ISBLANK(DaqBook_RAW_Data!D563),"",DaqBook_RAW_Data!D563)</f>
        <v/>
      </c>
      <c r="F573" s="44" t="str">
        <f>IF(ISBLANK(DaqBook_RAW_Data!E563),"",DaqBook_RAW_Data!E563)</f>
        <v/>
      </c>
      <c r="G573" s="44" t="str">
        <f>IF(ISBLANK(DaqBook_RAW_Data!F563),"",DaqBook_RAW_Data!F563)</f>
        <v/>
      </c>
      <c r="H573" s="44" t="str">
        <f>IF(ISBLANK(DaqBook_RAW_Data!G563),"",DaqBook_RAW_Data!G563)</f>
        <v/>
      </c>
      <c r="I573" s="44" t="str">
        <f>IF(ISBLANK(DaqBook_RAW_Data!H563),"",DaqBook_RAW_Data!H563)</f>
        <v/>
      </c>
      <c r="J573" s="44" t="str">
        <f>IF(ISBLANK(DaqBook_RAW_Data!I563),"",DaqBook_RAW_Data!I563)</f>
        <v/>
      </c>
      <c r="K573" s="44" t="str">
        <f>IF(ISBLANK(DaqBook_RAW_Data!J563),"",DaqBook_RAW_Data!J563)</f>
        <v/>
      </c>
      <c r="L573" s="44" t="str">
        <f>IF(ISBLANK(DaqBook_RAW_Data!K563),"",DaqBook_RAW_Data!K563)</f>
        <v/>
      </c>
      <c r="M573" s="44" t="str">
        <f>IF(ISBLANK(DaqBook_RAW_Data!L563),"",DaqBook_RAW_Data!L563)</f>
        <v/>
      </c>
      <c r="N573" s="44" t="str">
        <f>IF(ISBLANK(DaqBook_RAW_Data!M563),"",DaqBook_RAW_Data!M563)</f>
        <v/>
      </c>
      <c r="O573" s="44" t="str">
        <f>IF(ISBLANK(DaqBook_RAW_Data!N563),"",DaqBook_RAW_Data!N563)</f>
        <v/>
      </c>
      <c r="P573" s="44" t="str">
        <f>IF(ISBLANK(DaqBook_RAW_Data!O563),"",DaqBook_RAW_Data!O563)</f>
        <v/>
      </c>
    </row>
    <row r="574" spans="1:16" x14ac:dyDescent="0.2">
      <c r="A574" s="58" t="e">
        <f t="shared" si="8"/>
        <v>#VALUE!</v>
      </c>
      <c r="B574" s="144" t="str">
        <f>IF(ISBLANK(DaqBook_RAW_Data!A564),"",TIMEVALUE(DaqBook_RAW_Data!A564))</f>
        <v/>
      </c>
      <c r="C574" s="44" t="str">
        <f>IF(ISBLANK(DaqBook_RAW_Data!B564),"",DaqBook_RAW_Data!B564)</f>
        <v/>
      </c>
      <c r="D574" s="44" t="str">
        <f>IF(ISBLANK(DaqBook_RAW_Data!C564),"",DaqBook_RAW_Data!C564)</f>
        <v/>
      </c>
      <c r="E574" s="44" t="str">
        <f>IF(ISBLANK(DaqBook_RAW_Data!D564),"",DaqBook_RAW_Data!D564)</f>
        <v/>
      </c>
      <c r="F574" s="44" t="str">
        <f>IF(ISBLANK(DaqBook_RAW_Data!E564),"",DaqBook_RAW_Data!E564)</f>
        <v/>
      </c>
      <c r="G574" s="44" t="str">
        <f>IF(ISBLANK(DaqBook_RAW_Data!F564),"",DaqBook_RAW_Data!F564)</f>
        <v/>
      </c>
      <c r="H574" s="44" t="str">
        <f>IF(ISBLANK(DaqBook_RAW_Data!G564),"",DaqBook_RAW_Data!G564)</f>
        <v/>
      </c>
      <c r="I574" s="44" t="str">
        <f>IF(ISBLANK(DaqBook_RAW_Data!H564),"",DaqBook_RAW_Data!H564)</f>
        <v/>
      </c>
      <c r="J574" s="44" t="str">
        <f>IF(ISBLANK(DaqBook_RAW_Data!I564),"",DaqBook_RAW_Data!I564)</f>
        <v/>
      </c>
      <c r="K574" s="44" t="str">
        <f>IF(ISBLANK(DaqBook_RAW_Data!J564),"",DaqBook_RAW_Data!J564)</f>
        <v/>
      </c>
      <c r="L574" s="44" t="str">
        <f>IF(ISBLANK(DaqBook_RAW_Data!K564),"",DaqBook_RAW_Data!K564)</f>
        <v/>
      </c>
      <c r="M574" s="44" t="str">
        <f>IF(ISBLANK(DaqBook_RAW_Data!L564),"",DaqBook_RAW_Data!L564)</f>
        <v/>
      </c>
      <c r="N574" s="44" t="str">
        <f>IF(ISBLANK(DaqBook_RAW_Data!M564),"",DaqBook_RAW_Data!M564)</f>
        <v/>
      </c>
      <c r="O574" s="44" t="str">
        <f>IF(ISBLANK(DaqBook_RAW_Data!N564),"",DaqBook_RAW_Data!N564)</f>
        <v/>
      </c>
      <c r="P574" s="44" t="str">
        <f>IF(ISBLANK(DaqBook_RAW_Data!O564),"",DaqBook_RAW_Data!O564)</f>
        <v/>
      </c>
    </row>
    <row r="575" spans="1:16" x14ac:dyDescent="0.2">
      <c r="A575" s="58" t="e">
        <f t="shared" si="8"/>
        <v>#VALUE!</v>
      </c>
      <c r="B575" s="144" t="str">
        <f>IF(ISBLANK(DaqBook_RAW_Data!A565),"",TIMEVALUE(DaqBook_RAW_Data!A565))</f>
        <v/>
      </c>
      <c r="C575" s="44" t="str">
        <f>IF(ISBLANK(DaqBook_RAW_Data!B565),"",DaqBook_RAW_Data!B565)</f>
        <v/>
      </c>
      <c r="D575" s="44" t="str">
        <f>IF(ISBLANK(DaqBook_RAW_Data!C565),"",DaqBook_RAW_Data!C565)</f>
        <v/>
      </c>
      <c r="E575" s="44" t="str">
        <f>IF(ISBLANK(DaqBook_RAW_Data!D565),"",DaqBook_RAW_Data!D565)</f>
        <v/>
      </c>
      <c r="F575" s="44" t="str">
        <f>IF(ISBLANK(DaqBook_RAW_Data!E565),"",DaqBook_RAW_Data!E565)</f>
        <v/>
      </c>
      <c r="G575" s="44" t="str">
        <f>IF(ISBLANK(DaqBook_RAW_Data!F565),"",DaqBook_RAW_Data!F565)</f>
        <v/>
      </c>
      <c r="H575" s="44" t="str">
        <f>IF(ISBLANK(DaqBook_RAW_Data!G565),"",DaqBook_RAW_Data!G565)</f>
        <v/>
      </c>
      <c r="I575" s="44" t="str">
        <f>IF(ISBLANK(DaqBook_RAW_Data!H565),"",DaqBook_RAW_Data!H565)</f>
        <v/>
      </c>
      <c r="J575" s="44" t="str">
        <f>IF(ISBLANK(DaqBook_RAW_Data!I565),"",DaqBook_RAW_Data!I565)</f>
        <v/>
      </c>
      <c r="K575" s="44" t="str">
        <f>IF(ISBLANK(DaqBook_RAW_Data!J565),"",DaqBook_RAW_Data!J565)</f>
        <v/>
      </c>
      <c r="L575" s="44" t="str">
        <f>IF(ISBLANK(DaqBook_RAW_Data!K565),"",DaqBook_RAW_Data!K565)</f>
        <v/>
      </c>
      <c r="M575" s="44" t="str">
        <f>IF(ISBLANK(DaqBook_RAW_Data!L565),"",DaqBook_RAW_Data!L565)</f>
        <v/>
      </c>
      <c r="N575" s="44" t="str">
        <f>IF(ISBLANK(DaqBook_RAW_Data!M565),"",DaqBook_RAW_Data!M565)</f>
        <v/>
      </c>
      <c r="O575" s="44" t="str">
        <f>IF(ISBLANK(DaqBook_RAW_Data!N565),"",DaqBook_RAW_Data!N565)</f>
        <v/>
      </c>
      <c r="P575" s="44" t="str">
        <f>IF(ISBLANK(DaqBook_RAW_Data!O565),"",DaqBook_RAW_Data!O565)</f>
        <v/>
      </c>
    </row>
    <row r="576" spans="1:16" x14ac:dyDescent="0.2">
      <c r="A576" s="58" t="e">
        <f t="shared" si="8"/>
        <v>#VALUE!</v>
      </c>
      <c r="B576" s="144" t="str">
        <f>IF(ISBLANK(DaqBook_RAW_Data!A566),"",TIMEVALUE(DaqBook_RAW_Data!A566))</f>
        <v/>
      </c>
      <c r="C576" s="44" t="str">
        <f>IF(ISBLANK(DaqBook_RAW_Data!B566),"",DaqBook_RAW_Data!B566)</f>
        <v/>
      </c>
      <c r="D576" s="44" t="str">
        <f>IF(ISBLANK(DaqBook_RAW_Data!C566),"",DaqBook_RAW_Data!C566)</f>
        <v/>
      </c>
      <c r="E576" s="44" t="str">
        <f>IF(ISBLANK(DaqBook_RAW_Data!D566),"",DaqBook_RAW_Data!D566)</f>
        <v/>
      </c>
      <c r="F576" s="44" t="str">
        <f>IF(ISBLANK(DaqBook_RAW_Data!E566),"",DaqBook_RAW_Data!E566)</f>
        <v/>
      </c>
      <c r="G576" s="44" t="str">
        <f>IF(ISBLANK(DaqBook_RAW_Data!F566),"",DaqBook_RAW_Data!F566)</f>
        <v/>
      </c>
      <c r="H576" s="44" t="str">
        <f>IF(ISBLANK(DaqBook_RAW_Data!G566),"",DaqBook_RAW_Data!G566)</f>
        <v/>
      </c>
      <c r="I576" s="44" t="str">
        <f>IF(ISBLANK(DaqBook_RAW_Data!H566),"",DaqBook_RAW_Data!H566)</f>
        <v/>
      </c>
      <c r="J576" s="44" t="str">
        <f>IF(ISBLANK(DaqBook_RAW_Data!I566),"",DaqBook_RAW_Data!I566)</f>
        <v/>
      </c>
      <c r="K576" s="44" t="str">
        <f>IF(ISBLANK(DaqBook_RAW_Data!J566),"",DaqBook_RAW_Data!J566)</f>
        <v/>
      </c>
      <c r="L576" s="44" t="str">
        <f>IF(ISBLANK(DaqBook_RAW_Data!K566),"",DaqBook_RAW_Data!K566)</f>
        <v/>
      </c>
      <c r="M576" s="44" t="str">
        <f>IF(ISBLANK(DaqBook_RAW_Data!L566),"",DaqBook_RAW_Data!L566)</f>
        <v/>
      </c>
      <c r="N576" s="44" t="str">
        <f>IF(ISBLANK(DaqBook_RAW_Data!M566),"",DaqBook_RAW_Data!M566)</f>
        <v/>
      </c>
      <c r="O576" s="44" t="str">
        <f>IF(ISBLANK(DaqBook_RAW_Data!N566),"",DaqBook_RAW_Data!N566)</f>
        <v/>
      </c>
      <c r="P576" s="44" t="str">
        <f>IF(ISBLANK(DaqBook_RAW_Data!O566),"",DaqBook_RAW_Data!O566)</f>
        <v/>
      </c>
    </row>
    <row r="577" spans="1:16" x14ac:dyDescent="0.2">
      <c r="A577" s="58" t="e">
        <f t="shared" si="8"/>
        <v>#VALUE!</v>
      </c>
      <c r="B577" s="144" t="str">
        <f>IF(ISBLANK(DaqBook_RAW_Data!A567),"",TIMEVALUE(DaqBook_RAW_Data!A567))</f>
        <v/>
      </c>
      <c r="C577" s="44" t="str">
        <f>IF(ISBLANK(DaqBook_RAW_Data!B567),"",DaqBook_RAW_Data!B567)</f>
        <v/>
      </c>
      <c r="D577" s="44" t="str">
        <f>IF(ISBLANK(DaqBook_RAW_Data!C567),"",DaqBook_RAW_Data!C567)</f>
        <v/>
      </c>
      <c r="E577" s="44" t="str">
        <f>IF(ISBLANK(DaqBook_RAW_Data!D567),"",DaqBook_RAW_Data!D567)</f>
        <v/>
      </c>
      <c r="F577" s="44" t="str">
        <f>IF(ISBLANK(DaqBook_RAW_Data!E567),"",DaqBook_RAW_Data!E567)</f>
        <v/>
      </c>
      <c r="G577" s="44" t="str">
        <f>IF(ISBLANK(DaqBook_RAW_Data!F567),"",DaqBook_RAW_Data!F567)</f>
        <v/>
      </c>
      <c r="H577" s="44" t="str">
        <f>IF(ISBLANK(DaqBook_RAW_Data!G567),"",DaqBook_RAW_Data!G567)</f>
        <v/>
      </c>
      <c r="I577" s="44" t="str">
        <f>IF(ISBLANK(DaqBook_RAW_Data!H567),"",DaqBook_RAW_Data!H567)</f>
        <v/>
      </c>
      <c r="J577" s="44" t="str">
        <f>IF(ISBLANK(DaqBook_RAW_Data!I567),"",DaqBook_RAW_Data!I567)</f>
        <v/>
      </c>
      <c r="K577" s="44" t="str">
        <f>IF(ISBLANK(DaqBook_RAW_Data!J567),"",DaqBook_RAW_Data!J567)</f>
        <v/>
      </c>
      <c r="L577" s="44" t="str">
        <f>IF(ISBLANK(DaqBook_RAW_Data!K567),"",DaqBook_RAW_Data!K567)</f>
        <v/>
      </c>
      <c r="M577" s="44" t="str">
        <f>IF(ISBLANK(DaqBook_RAW_Data!L567),"",DaqBook_RAW_Data!L567)</f>
        <v/>
      </c>
      <c r="N577" s="44" t="str">
        <f>IF(ISBLANK(DaqBook_RAW_Data!M567),"",DaqBook_RAW_Data!M567)</f>
        <v/>
      </c>
      <c r="O577" s="44" t="str">
        <f>IF(ISBLANK(DaqBook_RAW_Data!N567),"",DaqBook_RAW_Data!N567)</f>
        <v/>
      </c>
      <c r="P577" s="44" t="str">
        <f>IF(ISBLANK(DaqBook_RAW_Data!O567),"",DaqBook_RAW_Data!O567)</f>
        <v/>
      </c>
    </row>
    <row r="578" spans="1:16" x14ac:dyDescent="0.2">
      <c r="A578" s="58" t="e">
        <f t="shared" si="8"/>
        <v>#VALUE!</v>
      </c>
      <c r="B578" s="144" t="str">
        <f>IF(ISBLANK(DaqBook_RAW_Data!A568),"",TIMEVALUE(DaqBook_RAW_Data!A568))</f>
        <v/>
      </c>
      <c r="C578" s="44" t="str">
        <f>IF(ISBLANK(DaqBook_RAW_Data!B568),"",DaqBook_RAW_Data!B568)</f>
        <v/>
      </c>
      <c r="D578" s="44" t="str">
        <f>IF(ISBLANK(DaqBook_RAW_Data!C568),"",DaqBook_RAW_Data!C568)</f>
        <v/>
      </c>
      <c r="E578" s="44" t="str">
        <f>IF(ISBLANK(DaqBook_RAW_Data!D568),"",DaqBook_RAW_Data!D568)</f>
        <v/>
      </c>
      <c r="F578" s="44" t="str">
        <f>IF(ISBLANK(DaqBook_RAW_Data!E568),"",DaqBook_RAW_Data!E568)</f>
        <v/>
      </c>
      <c r="G578" s="44" t="str">
        <f>IF(ISBLANK(DaqBook_RAW_Data!F568),"",DaqBook_RAW_Data!F568)</f>
        <v/>
      </c>
      <c r="H578" s="44" t="str">
        <f>IF(ISBLANK(DaqBook_RAW_Data!G568),"",DaqBook_RAW_Data!G568)</f>
        <v/>
      </c>
      <c r="I578" s="44" t="str">
        <f>IF(ISBLANK(DaqBook_RAW_Data!H568),"",DaqBook_RAW_Data!H568)</f>
        <v/>
      </c>
      <c r="J578" s="44" t="str">
        <f>IF(ISBLANK(DaqBook_RAW_Data!I568),"",DaqBook_RAW_Data!I568)</f>
        <v/>
      </c>
      <c r="K578" s="44" t="str">
        <f>IF(ISBLANK(DaqBook_RAW_Data!J568),"",DaqBook_RAW_Data!J568)</f>
        <v/>
      </c>
      <c r="L578" s="44" t="str">
        <f>IF(ISBLANK(DaqBook_RAW_Data!K568),"",DaqBook_RAW_Data!K568)</f>
        <v/>
      </c>
      <c r="M578" s="44" t="str">
        <f>IF(ISBLANK(DaqBook_RAW_Data!L568),"",DaqBook_RAW_Data!L568)</f>
        <v/>
      </c>
      <c r="N578" s="44" t="str">
        <f>IF(ISBLANK(DaqBook_RAW_Data!M568),"",DaqBook_RAW_Data!M568)</f>
        <v/>
      </c>
      <c r="O578" s="44" t="str">
        <f>IF(ISBLANK(DaqBook_RAW_Data!N568),"",DaqBook_RAW_Data!N568)</f>
        <v/>
      </c>
      <c r="P578" s="44" t="str">
        <f>IF(ISBLANK(DaqBook_RAW_Data!O568),"",DaqBook_RAW_Data!O568)</f>
        <v/>
      </c>
    </row>
    <row r="579" spans="1:16" x14ac:dyDescent="0.2">
      <c r="A579" s="58" t="e">
        <f t="shared" si="8"/>
        <v>#VALUE!</v>
      </c>
      <c r="B579" s="144" t="str">
        <f>IF(ISBLANK(DaqBook_RAW_Data!A569),"",TIMEVALUE(DaqBook_RAW_Data!A569))</f>
        <v/>
      </c>
      <c r="C579" s="44" t="str">
        <f>IF(ISBLANK(DaqBook_RAW_Data!B569),"",DaqBook_RAW_Data!B569)</f>
        <v/>
      </c>
      <c r="D579" s="44" t="str">
        <f>IF(ISBLANK(DaqBook_RAW_Data!C569),"",DaqBook_RAW_Data!C569)</f>
        <v/>
      </c>
      <c r="E579" s="44" t="str">
        <f>IF(ISBLANK(DaqBook_RAW_Data!D569),"",DaqBook_RAW_Data!D569)</f>
        <v/>
      </c>
      <c r="F579" s="44" t="str">
        <f>IF(ISBLANK(DaqBook_RAW_Data!E569),"",DaqBook_RAW_Data!E569)</f>
        <v/>
      </c>
      <c r="G579" s="44" t="str">
        <f>IF(ISBLANK(DaqBook_RAW_Data!F569),"",DaqBook_RAW_Data!F569)</f>
        <v/>
      </c>
      <c r="H579" s="44" t="str">
        <f>IF(ISBLANK(DaqBook_RAW_Data!G569),"",DaqBook_RAW_Data!G569)</f>
        <v/>
      </c>
      <c r="I579" s="44" t="str">
        <f>IF(ISBLANK(DaqBook_RAW_Data!H569),"",DaqBook_RAW_Data!H569)</f>
        <v/>
      </c>
      <c r="J579" s="44" t="str">
        <f>IF(ISBLANK(DaqBook_RAW_Data!I569),"",DaqBook_RAW_Data!I569)</f>
        <v/>
      </c>
      <c r="K579" s="44" t="str">
        <f>IF(ISBLANK(DaqBook_RAW_Data!J569),"",DaqBook_RAW_Data!J569)</f>
        <v/>
      </c>
      <c r="L579" s="44" t="str">
        <f>IF(ISBLANK(DaqBook_RAW_Data!K569),"",DaqBook_RAW_Data!K569)</f>
        <v/>
      </c>
      <c r="M579" s="44" t="str">
        <f>IF(ISBLANK(DaqBook_RAW_Data!L569),"",DaqBook_RAW_Data!L569)</f>
        <v/>
      </c>
      <c r="N579" s="44" t="str">
        <f>IF(ISBLANK(DaqBook_RAW_Data!M569),"",DaqBook_RAW_Data!M569)</f>
        <v/>
      </c>
      <c r="O579" s="44" t="str">
        <f>IF(ISBLANK(DaqBook_RAW_Data!N569),"",DaqBook_RAW_Data!N569)</f>
        <v/>
      </c>
      <c r="P579" s="44" t="str">
        <f>IF(ISBLANK(DaqBook_RAW_Data!O569),"",DaqBook_RAW_Data!O569)</f>
        <v/>
      </c>
    </row>
    <row r="580" spans="1:16" x14ac:dyDescent="0.2">
      <c r="A580" s="58" t="e">
        <f t="shared" si="8"/>
        <v>#VALUE!</v>
      </c>
      <c r="B580" s="144" t="str">
        <f>IF(ISBLANK(DaqBook_RAW_Data!A570),"",TIMEVALUE(DaqBook_RAW_Data!A570))</f>
        <v/>
      </c>
      <c r="C580" s="44" t="str">
        <f>IF(ISBLANK(DaqBook_RAW_Data!B570),"",DaqBook_RAW_Data!B570)</f>
        <v/>
      </c>
      <c r="D580" s="44" t="str">
        <f>IF(ISBLANK(DaqBook_RAW_Data!C570),"",DaqBook_RAW_Data!C570)</f>
        <v/>
      </c>
      <c r="E580" s="44" t="str">
        <f>IF(ISBLANK(DaqBook_RAW_Data!D570),"",DaqBook_RAW_Data!D570)</f>
        <v/>
      </c>
      <c r="F580" s="44" t="str">
        <f>IF(ISBLANK(DaqBook_RAW_Data!E570),"",DaqBook_RAW_Data!E570)</f>
        <v/>
      </c>
      <c r="G580" s="44" t="str">
        <f>IF(ISBLANK(DaqBook_RAW_Data!F570),"",DaqBook_RAW_Data!F570)</f>
        <v/>
      </c>
      <c r="H580" s="44" t="str">
        <f>IF(ISBLANK(DaqBook_RAW_Data!G570),"",DaqBook_RAW_Data!G570)</f>
        <v/>
      </c>
      <c r="I580" s="44" t="str">
        <f>IF(ISBLANK(DaqBook_RAW_Data!H570),"",DaqBook_RAW_Data!H570)</f>
        <v/>
      </c>
      <c r="J580" s="44" t="str">
        <f>IF(ISBLANK(DaqBook_RAW_Data!I570),"",DaqBook_RAW_Data!I570)</f>
        <v/>
      </c>
      <c r="K580" s="44" t="str">
        <f>IF(ISBLANK(DaqBook_RAW_Data!J570),"",DaqBook_RAW_Data!J570)</f>
        <v/>
      </c>
      <c r="L580" s="44" t="str">
        <f>IF(ISBLANK(DaqBook_RAW_Data!K570),"",DaqBook_RAW_Data!K570)</f>
        <v/>
      </c>
      <c r="M580" s="44" t="str">
        <f>IF(ISBLANK(DaqBook_RAW_Data!L570),"",DaqBook_RAW_Data!L570)</f>
        <v/>
      </c>
      <c r="N580" s="44" t="str">
        <f>IF(ISBLANK(DaqBook_RAW_Data!M570),"",DaqBook_RAW_Data!M570)</f>
        <v/>
      </c>
      <c r="O580" s="44" t="str">
        <f>IF(ISBLANK(DaqBook_RAW_Data!N570),"",DaqBook_RAW_Data!N570)</f>
        <v/>
      </c>
      <c r="P580" s="44" t="str">
        <f>IF(ISBLANK(DaqBook_RAW_Data!O570),"",DaqBook_RAW_Data!O570)</f>
        <v/>
      </c>
    </row>
    <row r="581" spans="1:16" x14ac:dyDescent="0.2">
      <c r="A581" s="58" t="e">
        <f t="shared" si="8"/>
        <v>#VALUE!</v>
      </c>
      <c r="B581" s="144" t="str">
        <f>IF(ISBLANK(DaqBook_RAW_Data!A571),"",TIMEVALUE(DaqBook_RAW_Data!A571))</f>
        <v/>
      </c>
      <c r="C581" s="44" t="str">
        <f>IF(ISBLANK(DaqBook_RAW_Data!B571),"",DaqBook_RAW_Data!B571)</f>
        <v/>
      </c>
      <c r="D581" s="44" t="str">
        <f>IF(ISBLANK(DaqBook_RAW_Data!C571),"",DaqBook_RAW_Data!C571)</f>
        <v/>
      </c>
      <c r="E581" s="44" t="str">
        <f>IF(ISBLANK(DaqBook_RAW_Data!D571),"",DaqBook_RAW_Data!D571)</f>
        <v/>
      </c>
      <c r="F581" s="44" t="str">
        <f>IF(ISBLANK(DaqBook_RAW_Data!E571),"",DaqBook_RAW_Data!E571)</f>
        <v/>
      </c>
      <c r="G581" s="44" t="str">
        <f>IF(ISBLANK(DaqBook_RAW_Data!F571),"",DaqBook_RAW_Data!F571)</f>
        <v/>
      </c>
      <c r="H581" s="44" t="str">
        <f>IF(ISBLANK(DaqBook_RAW_Data!G571),"",DaqBook_RAW_Data!G571)</f>
        <v/>
      </c>
      <c r="I581" s="44" t="str">
        <f>IF(ISBLANK(DaqBook_RAW_Data!H571),"",DaqBook_RAW_Data!H571)</f>
        <v/>
      </c>
      <c r="J581" s="44" t="str">
        <f>IF(ISBLANK(DaqBook_RAW_Data!I571),"",DaqBook_RAW_Data!I571)</f>
        <v/>
      </c>
      <c r="K581" s="44" t="str">
        <f>IF(ISBLANK(DaqBook_RAW_Data!J571),"",DaqBook_RAW_Data!J571)</f>
        <v/>
      </c>
      <c r="L581" s="44" t="str">
        <f>IF(ISBLANK(DaqBook_RAW_Data!K571),"",DaqBook_RAW_Data!K571)</f>
        <v/>
      </c>
      <c r="M581" s="44" t="str">
        <f>IF(ISBLANK(DaqBook_RAW_Data!L571),"",DaqBook_RAW_Data!L571)</f>
        <v/>
      </c>
      <c r="N581" s="44" t="str">
        <f>IF(ISBLANK(DaqBook_RAW_Data!M571),"",DaqBook_RAW_Data!M571)</f>
        <v/>
      </c>
      <c r="O581" s="44" t="str">
        <f>IF(ISBLANK(DaqBook_RAW_Data!N571),"",DaqBook_RAW_Data!N571)</f>
        <v/>
      </c>
      <c r="P581" s="44" t="str">
        <f>IF(ISBLANK(DaqBook_RAW_Data!O571),"",DaqBook_RAW_Data!O571)</f>
        <v/>
      </c>
    </row>
    <row r="582" spans="1:16" x14ac:dyDescent="0.2">
      <c r="A582" s="58" t="e">
        <f t="shared" si="8"/>
        <v>#VALUE!</v>
      </c>
      <c r="B582" s="144" t="str">
        <f>IF(ISBLANK(DaqBook_RAW_Data!A572),"",TIMEVALUE(DaqBook_RAW_Data!A572))</f>
        <v/>
      </c>
      <c r="C582" s="44" t="str">
        <f>IF(ISBLANK(DaqBook_RAW_Data!B572),"",DaqBook_RAW_Data!B572)</f>
        <v/>
      </c>
      <c r="D582" s="44" t="str">
        <f>IF(ISBLANK(DaqBook_RAW_Data!C572),"",DaqBook_RAW_Data!C572)</f>
        <v/>
      </c>
      <c r="E582" s="44" t="str">
        <f>IF(ISBLANK(DaqBook_RAW_Data!D572),"",DaqBook_RAW_Data!D572)</f>
        <v/>
      </c>
      <c r="F582" s="44" t="str">
        <f>IF(ISBLANK(DaqBook_RAW_Data!E572),"",DaqBook_RAW_Data!E572)</f>
        <v/>
      </c>
      <c r="G582" s="44" t="str">
        <f>IF(ISBLANK(DaqBook_RAW_Data!F572),"",DaqBook_RAW_Data!F572)</f>
        <v/>
      </c>
      <c r="H582" s="44" t="str">
        <f>IF(ISBLANK(DaqBook_RAW_Data!G572),"",DaqBook_RAW_Data!G572)</f>
        <v/>
      </c>
      <c r="I582" s="44" t="str">
        <f>IF(ISBLANK(DaqBook_RAW_Data!H572),"",DaqBook_RAW_Data!H572)</f>
        <v/>
      </c>
      <c r="J582" s="44" t="str">
        <f>IF(ISBLANK(DaqBook_RAW_Data!I572),"",DaqBook_RAW_Data!I572)</f>
        <v/>
      </c>
      <c r="K582" s="44" t="str">
        <f>IF(ISBLANK(DaqBook_RAW_Data!J572),"",DaqBook_RAW_Data!J572)</f>
        <v/>
      </c>
      <c r="L582" s="44" t="str">
        <f>IF(ISBLANK(DaqBook_RAW_Data!K572),"",DaqBook_RAW_Data!K572)</f>
        <v/>
      </c>
      <c r="M582" s="44" t="str">
        <f>IF(ISBLANK(DaqBook_RAW_Data!L572),"",DaqBook_RAW_Data!L572)</f>
        <v/>
      </c>
      <c r="N582" s="44" t="str">
        <f>IF(ISBLANK(DaqBook_RAW_Data!M572),"",DaqBook_RAW_Data!M572)</f>
        <v/>
      </c>
      <c r="O582" s="44" t="str">
        <f>IF(ISBLANK(DaqBook_RAW_Data!N572),"",DaqBook_RAW_Data!N572)</f>
        <v/>
      </c>
      <c r="P582" s="44" t="str">
        <f>IF(ISBLANK(DaqBook_RAW_Data!O572),"",DaqBook_RAW_Data!O572)</f>
        <v/>
      </c>
    </row>
    <row r="583" spans="1:16" x14ac:dyDescent="0.2">
      <c r="A583" s="58" t="e">
        <f t="shared" si="8"/>
        <v>#VALUE!</v>
      </c>
      <c r="B583" s="144" t="str">
        <f>IF(ISBLANK(DaqBook_RAW_Data!A573),"",TIMEVALUE(DaqBook_RAW_Data!A573))</f>
        <v/>
      </c>
      <c r="C583" s="44" t="str">
        <f>IF(ISBLANK(DaqBook_RAW_Data!B573),"",DaqBook_RAW_Data!B573)</f>
        <v/>
      </c>
      <c r="D583" s="44" t="str">
        <f>IF(ISBLANK(DaqBook_RAW_Data!C573),"",DaqBook_RAW_Data!C573)</f>
        <v/>
      </c>
      <c r="E583" s="44" t="str">
        <f>IF(ISBLANK(DaqBook_RAW_Data!D573),"",DaqBook_RAW_Data!D573)</f>
        <v/>
      </c>
      <c r="F583" s="44" t="str">
        <f>IF(ISBLANK(DaqBook_RAW_Data!E573),"",DaqBook_RAW_Data!E573)</f>
        <v/>
      </c>
      <c r="G583" s="44" t="str">
        <f>IF(ISBLANK(DaqBook_RAW_Data!F573),"",DaqBook_RAW_Data!F573)</f>
        <v/>
      </c>
      <c r="H583" s="44" t="str">
        <f>IF(ISBLANK(DaqBook_RAW_Data!G573),"",DaqBook_RAW_Data!G573)</f>
        <v/>
      </c>
      <c r="I583" s="44" t="str">
        <f>IF(ISBLANK(DaqBook_RAW_Data!H573),"",DaqBook_RAW_Data!H573)</f>
        <v/>
      </c>
      <c r="J583" s="44" t="str">
        <f>IF(ISBLANK(DaqBook_RAW_Data!I573),"",DaqBook_RAW_Data!I573)</f>
        <v/>
      </c>
      <c r="K583" s="44" t="str">
        <f>IF(ISBLANK(DaqBook_RAW_Data!J573),"",DaqBook_RAW_Data!J573)</f>
        <v/>
      </c>
      <c r="L583" s="44" t="str">
        <f>IF(ISBLANK(DaqBook_RAW_Data!K573),"",DaqBook_RAW_Data!K573)</f>
        <v/>
      </c>
      <c r="M583" s="44" t="str">
        <f>IF(ISBLANK(DaqBook_RAW_Data!L573),"",DaqBook_RAW_Data!L573)</f>
        <v/>
      </c>
      <c r="N583" s="44" t="str">
        <f>IF(ISBLANK(DaqBook_RAW_Data!M573),"",DaqBook_RAW_Data!M573)</f>
        <v/>
      </c>
      <c r="O583" s="44" t="str">
        <f>IF(ISBLANK(DaqBook_RAW_Data!N573),"",DaqBook_RAW_Data!N573)</f>
        <v/>
      </c>
      <c r="P583" s="44" t="str">
        <f>IF(ISBLANK(DaqBook_RAW_Data!O573),"",DaqBook_RAW_Data!O573)</f>
        <v/>
      </c>
    </row>
    <row r="584" spans="1:16" x14ac:dyDescent="0.2">
      <c r="A584" s="58" t="e">
        <f t="shared" si="8"/>
        <v>#VALUE!</v>
      </c>
      <c r="B584" s="144" t="str">
        <f>IF(ISBLANK(DaqBook_RAW_Data!A574),"",TIMEVALUE(DaqBook_RAW_Data!A574))</f>
        <v/>
      </c>
      <c r="C584" s="44" t="str">
        <f>IF(ISBLANK(DaqBook_RAW_Data!B574),"",DaqBook_RAW_Data!B574)</f>
        <v/>
      </c>
      <c r="D584" s="44" t="str">
        <f>IF(ISBLANK(DaqBook_RAW_Data!C574),"",DaqBook_RAW_Data!C574)</f>
        <v/>
      </c>
      <c r="E584" s="44" t="str">
        <f>IF(ISBLANK(DaqBook_RAW_Data!D574),"",DaqBook_RAW_Data!D574)</f>
        <v/>
      </c>
      <c r="F584" s="44" t="str">
        <f>IF(ISBLANK(DaqBook_RAW_Data!E574),"",DaqBook_RAW_Data!E574)</f>
        <v/>
      </c>
      <c r="G584" s="44" t="str">
        <f>IF(ISBLANK(DaqBook_RAW_Data!F574),"",DaqBook_RAW_Data!F574)</f>
        <v/>
      </c>
      <c r="H584" s="44" t="str">
        <f>IF(ISBLANK(DaqBook_RAW_Data!G574),"",DaqBook_RAW_Data!G574)</f>
        <v/>
      </c>
      <c r="I584" s="44" t="str">
        <f>IF(ISBLANK(DaqBook_RAW_Data!H574),"",DaqBook_RAW_Data!H574)</f>
        <v/>
      </c>
      <c r="J584" s="44" t="str">
        <f>IF(ISBLANK(DaqBook_RAW_Data!I574),"",DaqBook_RAW_Data!I574)</f>
        <v/>
      </c>
      <c r="K584" s="44" t="str">
        <f>IF(ISBLANK(DaqBook_RAW_Data!J574),"",DaqBook_RAW_Data!J574)</f>
        <v/>
      </c>
      <c r="L584" s="44" t="str">
        <f>IF(ISBLANK(DaqBook_RAW_Data!K574),"",DaqBook_RAW_Data!K574)</f>
        <v/>
      </c>
      <c r="M584" s="44" t="str">
        <f>IF(ISBLANK(DaqBook_RAW_Data!L574),"",DaqBook_RAW_Data!L574)</f>
        <v/>
      </c>
      <c r="N584" s="44" t="str">
        <f>IF(ISBLANK(DaqBook_RAW_Data!M574),"",DaqBook_RAW_Data!M574)</f>
        <v/>
      </c>
      <c r="O584" s="44" t="str">
        <f>IF(ISBLANK(DaqBook_RAW_Data!N574),"",DaqBook_RAW_Data!N574)</f>
        <v/>
      </c>
      <c r="P584" s="44" t="str">
        <f>IF(ISBLANK(DaqBook_RAW_Data!O574),"",DaqBook_RAW_Data!O574)</f>
        <v/>
      </c>
    </row>
    <row r="585" spans="1:16" x14ac:dyDescent="0.2">
      <c r="A585" s="58" t="e">
        <f t="shared" si="8"/>
        <v>#VALUE!</v>
      </c>
      <c r="B585" s="144" t="str">
        <f>IF(ISBLANK(DaqBook_RAW_Data!A575),"",TIMEVALUE(DaqBook_RAW_Data!A575))</f>
        <v/>
      </c>
      <c r="C585" s="44" t="str">
        <f>IF(ISBLANK(DaqBook_RAW_Data!B575),"",DaqBook_RAW_Data!B575)</f>
        <v/>
      </c>
      <c r="D585" s="44" t="str">
        <f>IF(ISBLANK(DaqBook_RAW_Data!C575),"",DaqBook_RAW_Data!C575)</f>
        <v/>
      </c>
      <c r="E585" s="44" t="str">
        <f>IF(ISBLANK(DaqBook_RAW_Data!D575),"",DaqBook_RAW_Data!D575)</f>
        <v/>
      </c>
      <c r="F585" s="44" t="str">
        <f>IF(ISBLANK(DaqBook_RAW_Data!E575),"",DaqBook_RAW_Data!E575)</f>
        <v/>
      </c>
      <c r="G585" s="44" t="str">
        <f>IF(ISBLANK(DaqBook_RAW_Data!F575),"",DaqBook_RAW_Data!F575)</f>
        <v/>
      </c>
      <c r="H585" s="44" t="str">
        <f>IF(ISBLANK(DaqBook_RAW_Data!G575),"",DaqBook_RAW_Data!G575)</f>
        <v/>
      </c>
      <c r="I585" s="44" t="str">
        <f>IF(ISBLANK(DaqBook_RAW_Data!H575),"",DaqBook_RAW_Data!H575)</f>
        <v/>
      </c>
      <c r="J585" s="44" t="str">
        <f>IF(ISBLANK(DaqBook_RAW_Data!I575),"",DaqBook_RAW_Data!I575)</f>
        <v/>
      </c>
      <c r="K585" s="44" t="str">
        <f>IF(ISBLANK(DaqBook_RAW_Data!J575),"",DaqBook_RAW_Data!J575)</f>
        <v/>
      </c>
      <c r="L585" s="44" t="str">
        <f>IF(ISBLANK(DaqBook_RAW_Data!K575),"",DaqBook_RAW_Data!K575)</f>
        <v/>
      </c>
      <c r="M585" s="44" t="str">
        <f>IF(ISBLANK(DaqBook_RAW_Data!L575),"",DaqBook_RAW_Data!L575)</f>
        <v/>
      </c>
      <c r="N585" s="44" t="str">
        <f>IF(ISBLANK(DaqBook_RAW_Data!M575),"",DaqBook_RAW_Data!M575)</f>
        <v/>
      </c>
      <c r="O585" s="44" t="str">
        <f>IF(ISBLANK(DaqBook_RAW_Data!N575),"",DaqBook_RAW_Data!N575)</f>
        <v/>
      </c>
      <c r="P585" s="44" t="str">
        <f>IF(ISBLANK(DaqBook_RAW_Data!O575),"",DaqBook_RAW_Data!O575)</f>
        <v/>
      </c>
    </row>
    <row r="586" spans="1:16" x14ac:dyDescent="0.2">
      <c r="A586" s="58" t="e">
        <f t="shared" si="8"/>
        <v>#VALUE!</v>
      </c>
      <c r="B586" s="144" t="str">
        <f>IF(ISBLANK(DaqBook_RAW_Data!A576),"",TIMEVALUE(DaqBook_RAW_Data!A576))</f>
        <v/>
      </c>
      <c r="C586" s="44" t="str">
        <f>IF(ISBLANK(DaqBook_RAW_Data!B576),"",DaqBook_RAW_Data!B576)</f>
        <v/>
      </c>
      <c r="D586" s="44" t="str">
        <f>IF(ISBLANK(DaqBook_RAW_Data!C576),"",DaqBook_RAW_Data!C576)</f>
        <v/>
      </c>
      <c r="E586" s="44" t="str">
        <f>IF(ISBLANK(DaqBook_RAW_Data!D576),"",DaqBook_RAW_Data!D576)</f>
        <v/>
      </c>
      <c r="F586" s="44" t="str">
        <f>IF(ISBLANK(DaqBook_RAW_Data!E576),"",DaqBook_RAW_Data!E576)</f>
        <v/>
      </c>
      <c r="G586" s="44" t="str">
        <f>IF(ISBLANK(DaqBook_RAW_Data!F576),"",DaqBook_RAW_Data!F576)</f>
        <v/>
      </c>
      <c r="H586" s="44" t="str">
        <f>IF(ISBLANK(DaqBook_RAW_Data!G576),"",DaqBook_RAW_Data!G576)</f>
        <v/>
      </c>
      <c r="I586" s="44" t="str">
        <f>IF(ISBLANK(DaqBook_RAW_Data!H576),"",DaqBook_RAW_Data!H576)</f>
        <v/>
      </c>
      <c r="J586" s="44" t="str">
        <f>IF(ISBLANK(DaqBook_RAW_Data!I576),"",DaqBook_RAW_Data!I576)</f>
        <v/>
      </c>
      <c r="K586" s="44" t="str">
        <f>IF(ISBLANK(DaqBook_RAW_Data!J576),"",DaqBook_RAW_Data!J576)</f>
        <v/>
      </c>
      <c r="L586" s="44" t="str">
        <f>IF(ISBLANK(DaqBook_RAW_Data!K576),"",DaqBook_RAW_Data!K576)</f>
        <v/>
      </c>
      <c r="M586" s="44" t="str">
        <f>IF(ISBLANK(DaqBook_RAW_Data!L576),"",DaqBook_RAW_Data!L576)</f>
        <v/>
      </c>
      <c r="N586" s="44" t="str">
        <f>IF(ISBLANK(DaqBook_RAW_Data!M576),"",DaqBook_RAW_Data!M576)</f>
        <v/>
      </c>
      <c r="O586" s="44" t="str">
        <f>IF(ISBLANK(DaqBook_RAW_Data!N576),"",DaqBook_RAW_Data!N576)</f>
        <v/>
      </c>
      <c r="P586" s="44" t="str">
        <f>IF(ISBLANK(DaqBook_RAW_Data!O576),"",DaqBook_RAW_Data!O576)</f>
        <v/>
      </c>
    </row>
    <row r="587" spans="1:16" x14ac:dyDescent="0.2">
      <c r="A587" s="58" t="e">
        <f t="shared" si="8"/>
        <v>#VALUE!</v>
      </c>
      <c r="B587" s="144" t="str">
        <f>IF(ISBLANK(DaqBook_RAW_Data!A577),"",TIMEVALUE(DaqBook_RAW_Data!A577))</f>
        <v/>
      </c>
      <c r="C587" s="44" t="str">
        <f>IF(ISBLANK(DaqBook_RAW_Data!B577),"",DaqBook_RAW_Data!B577)</f>
        <v/>
      </c>
      <c r="D587" s="44" t="str">
        <f>IF(ISBLANK(DaqBook_RAW_Data!C577),"",DaqBook_RAW_Data!C577)</f>
        <v/>
      </c>
      <c r="E587" s="44" t="str">
        <f>IF(ISBLANK(DaqBook_RAW_Data!D577),"",DaqBook_RAW_Data!D577)</f>
        <v/>
      </c>
      <c r="F587" s="44" t="str">
        <f>IF(ISBLANK(DaqBook_RAW_Data!E577),"",DaqBook_RAW_Data!E577)</f>
        <v/>
      </c>
      <c r="G587" s="44" t="str">
        <f>IF(ISBLANK(DaqBook_RAW_Data!F577),"",DaqBook_RAW_Data!F577)</f>
        <v/>
      </c>
      <c r="H587" s="44" t="str">
        <f>IF(ISBLANK(DaqBook_RAW_Data!G577),"",DaqBook_RAW_Data!G577)</f>
        <v/>
      </c>
      <c r="I587" s="44" t="str">
        <f>IF(ISBLANK(DaqBook_RAW_Data!H577),"",DaqBook_RAW_Data!H577)</f>
        <v/>
      </c>
      <c r="J587" s="44" t="str">
        <f>IF(ISBLANK(DaqBook_RAW_Data!I577),"",DaqBook_RAW_Data!I577)</f>
        <v/>
      </c>
      <c r="K587" s="44" t="str">
        <f>IF(ISBLANK(DaqBook_RAW_Data!J577),"",DaqBook_RAW_Data!J577)</f>
        <v/>
      </c>
      <c r="L587" s="44" t="str">
        <f>IF(ISBLANK(DaqBook_RAW_Data!K577),"",DaqBook_RAW_Data!K577)</f>
        <v/>
      </c>
      <c r="M587" s="44" t="str">
        <f>IF(ISBLANK(DaqBook_RAW_Data!L577),"",DaqBook_RAW_Data!L577)</f>
        <v/>
      </c>
      <c r="N587" s="44" t="str">
        <f>IF(ISBLANK(DaqBook_RAW_Data!M577),"",DaqBook_RAW_Data!M577)</f>
        <v/>
      </c>
      <c r="O587" s="44" t="str">
        <f>IF(ISBLANK(DaqBook_RAW_Data!N577),"",DaqBook_RAW_Data!N577)</f>
        <v/>
      </c>
      <c r="P587" s="44" t="str">
        <f>IF(ISBLANK(DaqBook_RAW_Data!O577),"",DaqBook_RAW_Data!O577)</f>
        <v/>
      </c>
    </row>
    <row r="588" spans="1:16" x14ac:dyDescent="0.2">
      <c r="A588" s="58" t="e">
        <f t="shared" si="8"/>
        <v>#VALUE!</v>
      </c>
      <c r="B588" s="144" t="str">
        <f>IF(ISBLANK(DaqBook_RAW_Data!A578),"",TIMEVALUE(DaqBook_RAW_Data!A578))</f>
        <v/>
      </c>
      <c r="C588" s="44" t="str">
        <f>IF(ISBLANK(DaqBook_RAW_Data!B578),"",DaqBook_RAW_Data!B578)</f>
        <v/>
      </c>
      <c r="D588" s="44" t="str">
        <f>IF(ISBLANK(DaqBook_RAW_Data!C578),"",DaqBook_RAW_Data!C578)</f>
        <v/>
      </c>
      <c r="E588" s="44" t="str">
        <f>IF(ISBLANK(DaqBook_RAW_Data!D578),"",DaqBook_RAW_Data!D578)</f>
        <v/>
      </c>
      <c r="F588" s="44" t="str">
        <f>IF(ISBLANK(DaqBook_RAW_Data!E578),"",DaqBook_RAW_Data!E578)</f>
        <v/>
      </c>
      <c r="G588" s="44" t="str">
        <f>IF(ISBLANK(DaqBook_RAW_Data!F578),"",DaqBook_RAW_Data!F578)</f>
        <v/>
      </c>
      <c r="H588" s="44" t="str">
        <f>IF(ISBLANK(DaqBook_RAW_Data!G578),"",DaqBook_RAW_Data!G578)</f>
        <v/>
      </c>
      <c r="I588" s="44" t="str">
        <f>IF(ISBLANK(DaqBook_RAW_Data!H578),"",DaqBook_RAW_Data!H578)</f>
        <v/>
      </c>
      <c r="J588" s="44" t="str">
        <f>IF(ISBLANK(DaqBook_RAW_Data!I578),"",DaqBook_RAW_Data!I578)</f>
        <v/>
      </c>
      <c r="K588" s="44" t="str">
        <f>IF(ISBLANK(DaqBook_RAW_Data!J578),"",DaqBook_RAW_Data!J578)</f>
        <v/>
      </c>
      <c r="L588" s="44" t="str">
        <f>IF(ISBLANK(DaqBook_RAW_Data!K578),"",DaqBook_RAW_Data!K578)</f>
        <v/>
      </c>
      <c r="M588" s="44" t="str">
        <f>IF(ISBLANK(DaqBook_RAW_Data!L578),"",DaqBook_RAW_Data!L578)</f>
        <v/>
      </c>
      <c r="N588" s="44" t="str">
        <f>IF(ISBLANK(DaqBook_RAW_Data!M578),"",DaqBook_RAW_Data!M578)</f>
        <v/>
      </c>
      <c r="O588" s="44" t="str">
        <f>IF(ISBLANK(DaqBook_RAW_Data!N578),"",DaqBook_RAW_Data!N578)</f>
        <v/>
      </c>
      <c r="P588" s="44" t="str">
        <f>IF(ISBLANK(DaqBook_RAW_Data!O578),"",DaqBook_RAW_Data!O578)</f>
        <v/>
      </c>
    </row>
    <row r="589" spans="1:16" x14ac:dyDescent="0.2">
      <c r="A589" s="58" t="e">
        <f t="shared" si="8"/>
        <v>#VALUE!</v>
      </c>
      <c r="B589" s="144" t="str">
        <f>IF(ISBLANK(DaqBook_RAW_Data!A579),"",TIMEVALUE(DaqBook_RAW_Data!A579))</f>
        <v/>
      </c>
      <c r="C589" s="44" t="str">
        <f>IF(ISBLANK(DaqBook_RAW_Data!B579),"",DaqBook_RAW_Data!B579)</f>
        <v/>
      </c>
      <c r="D589" s="44" t="str">
        <f>IF(ISBLANK(DaqBook_RAW_Data!C579),"",DaqBook_RAW_Data!C579)</f>
        <v/>
      </c>
      <c r="E589" s="44" t="str">
        <f>IF(ISBLANK(DaqBook_RAW_Data!D579),"",DaqBook_RAW_Data!D579)</f>
        <v/>
      </c>
      <c r="F589" s="44" t="str">
        <f>IF(ISBLANK(DaqBook_RAW_Data!E579),"",DaqBook_RAW_Data!E579)</f>
        <v/>
      </c>
      <c r="G589" s="44" t="str">
        <f>IF(ISBLANK(DaqBook_RAW_Data!F579),"",DaqBook_RAW_Data!F579)</f>
        <v/>
      </c>
      <c r="H589" s="44" t="str">
        <f>IF(ISBLANK(DaqBook_RAW_Data!G579),"",DaqBook_RAW_Data!G579)</f>
        <v/>
      </c>
      <c r="I589" s="44" t="str">
        <f>IF(ISBLANK(DaqBook_RAW_Data!H579),"",DaqBook_RAW_Data!H579)</f>
        <v/>
      </c>
      <c r="J589" s="44" t="str">
        <f>IF(ISBLANK(DaqBook_RAW_Data!I579),"",DaqBook_RAW_Data!I579)</f>
        <v/>
      </c>
      <c r="K589" s="44" t="str">
        <f>IF(ISBLANK(DaqBook_RAW_Data!J579),"",DaqBook_RAW_Data!J579)</f>
        <v/>
      </c>
      <c r="L589" s="44" t="str">
        <f>IF(ISBLANK(DaqBook_RAW_Data!K579),"",DaqBook_RAW_Data!K579)</f>
        <v/>
      </c>
      <c r="M589" s="44" t="str">
        <f>IF(ISBLANK(DaqBook_RAW_Data!L579),"",DaqBook_RAW_Data!L579)</f>
        <v/>
      </c>
      <c r="N589" s="44" t="str">
        <f>IF(ISBLANK(DaqBook_RAW_Data!M579),"",DaqBook_RAW_Data!M579)</f>
        <v/>
      </c>
      <c r="O589" s="44" t="str">
        <f>IF(ISBLANK(DaqBook_RAW_Data!N579),"",DaqBook_RAW_Data!N579)</f>
        <v/>
      </c>
      <c r="P589" s="44" t="str">
        <f>IF(ISBLANK(DaqBook_RAW_Data!O579),"",DaqBook_RAW_Data!O579)</f>
        <v/>
      </c>
    </row>
    <row r="590" spans="1:16" x14ac:dyDescent="0.2">
      <c r="A590" s="58" t="e">
        <f t="shared" si="8"/>
        <v>#VALUE!</v>
      </c>
      <c r="B590" s="144" t="str">
        <f>IF(ISBLANK(DaqBook_RAW_Data!A580),"",TIMEVALUE(DaqBook_RAW_Data!A580))</f>
        <v/>
      </c>
      <c r="C590" s="44" t="str">
        <f>IF(ISBLANK(DaqBook_RAW_Data!B580),"",DaqBook_RAW_Data!B580)</f>
        <v/>
      </c>
      <c r="D590" s="44" t="str">
        <f>IF(ISBLANK(DaqBook_RAW_Data!C580),"",DaqBook_RAW_Data!C580)</f>
        <v/>
      </c>
      <c r="E590" s="44" t="str">
        <f>IF(ISBLANK(DaqBook_RAW_Data!D580),"",DaqBook_RAW_Data!D580)</f>
        <v/>
      </c>
      <c r="F590" s="44" t="str">
        <f>IF(ISBLANK(DaqBook_RAW_Data!E580),"",DaqBook_RAW_Data!E580)</f>
        <v/>
      </c>
      <c r="G590" s="44" t="str">
        <f>IF(ISBLANK(DaqBook_RAW_Data!F580),"",DaqBook_RAW_Data!F580)</f>
        <v/>
      </c>
      <c r="H590" s="44" t="str">
        <f>IF(ISBLANK(DaqBook_RAW_Data!G580),"",DaqBook_RAW_Data!G580)</f>
        <v/>
      </c>
      <c r="I590" s="44" t="str">
        <f>IF(ISBLANK(DaqBook_RAW_Data!H580),"",DaqBook_RAW_Data!H580)</f>
        <v/>
      </c>
      <c r="J590" s="44" t="str">
        <f>IF(ISBLANK(DaqBook_RAW_Data!I580),"",DaqBook_RAW_Data!I580)</f>
        <v/>
      </c>
      <c r="K590" s="44" t="str">
        <f>IF(ISBLANK(DaqBook_RAW_Data!J580),"",DaqBook_RAW_Data!J580)</f>
        <v/>
      </c>
      <c r="L590" s="44" t="str">
        <f>IF(ISBLANK(DaqBook_RAW_Data!K580),"",DaqBook_RAW_Data!K580)</f>
        <v/>
      </c>
      <c r="M590" s="44" t="str">
        <f>IF(ISBLANK(DaqBook_RAW_Data!L580),"",DaqBook_RAW_Data!L580)</f>
        <v/>
      </c>
      <c r="N590" s="44" t="str">
        <f>IF(ISBLANK(DaqBook_RAW_Data!M580),"",DaqBook_RAW_Data!M580)</f>
        <v/>
      </c>
      <c r="O590" s="44" t="str">
        <f>IF(ISBLANK(DaqBook_RAW_Data!N580),"",DaqBook_RAW_Data!N580)</f>
        <v/>
      </c>
      <c r="P590" s="44" t="str">
        <f>IF(ISBLANK(DaqBook_RAW_Data!O580),"",DaqBook_RAW_Data!O580)</f>
        <v/>
      </c>
    </row>
    <row r="591" spans="1:16" x14ac:dyDescent="0.2">
      <c r="A591" s="58" t="e">
        <f t="shared" ref="A591:A654" si="9">HOUR(B591)&amp;":"&amp;MINUTE(B591)</f>
        <v>#VALUE!</v>
      </c>
      <c r="B591" s="144" t="str">
        <f>IF(ISBLANK(DaqBook_RAW_Data!A581),"",TIMEVALUE(DaqBook_RAW_Data!A581))</f>
        <v/>
      </c>
      <c r="C591" s="44" t="str">
        <f>IF(ISBLANK(DaqBook_RAW_Data!B581),"",DaqBook_RAW_Data!B581)</f>
        <v/>
      </c>
      <c r="D591" s="44" t="str">
        <f>IF(ISBLANK(DaqBook_RAW_Data!C581),"",DaqBook_RAW_Data!C581)</f>
        <v/>
      </c>
      <c r="E591" s="44" t="str">
        <f>IF(ISBLANK(DaqBook_RAW_Data!D581),"",DaqBook_RAW_Data!D581)</f>
        <v/>
      </c>
      <c r="F591" s="44" t="str">
        <f>IF(ISBLANK(DaqBook_RAW_Data!E581),"",DaqBook_RAW_Data!E581)</f>
        <v/>
      </c>
      <c r="G591" s="44" t="str">
        <f>IF(ISBLANK(DaqBook_RAW_Data!F581),"",DaqBook_RAW_Data!F581)</f>
        <v/>
      </c>
      <c r="H591" s="44" t="str">
        <f>IF(ISBLANK(DaqBook_RAW_Data!G581),"",DaqBook_RAW_Data!G581)</f>
        <v/>
      </c>
      <c r="I591" s="44" t="str">
        <f>IF(ISBLANK(DaqBook_RAW_Data!H581),"",DaqBook_RAW_Data!H581)</f>
        <v/>
      </c>
      <c r="J591" s="44" t="str">
        <f>IF(ISBLANK(DaqBook_RAW_Data!I581),"",DaqBook_RAW_Data!I581)</f>
        <v/>
      </c>
      <c r="K591" s="44" t="str">
        <f>IF(ISBLANK(DaqBook_RAW_Data!J581),"",DaqBook_RAW_Data!J581)</f>
        <v/>
      </c>
      <c r="L591" s="44" t="str">
        <f>IF(ISBLANK(DaqBook_RAW_Data!K581),"",DaqBook_RAW_Data!K581)</f>
        <v/>
      </c>
      <c r="M591" s="44" t="str">
        <f>IF(ISBLANK(DaqBook_RAW_Data!L581),"",DaqBook_RAW_Data!L581)</f>
        <v/>
      </c>
      <c r="N591" s="44" t="str">
        <f>IF(ISBLANK(DaqBook_RAW_Data!M581),"",DaqBook_RAW_Data!M581)</f>
        <v/>
      </c>
      <c r="O591" s="44" t="str">
        <f>IF(ISBLANK(DaqBook_RAW_Data!N581),"",DaqBook_RAW_Data!N581)</f>
        <v/>
      </c>
      <c r="P591" s="44" t="str">
        <f>IF(ISBLANK(DaqBook_RAW_Data!O581),"",DaqBook_RAW_Data!O581)</f>
        <v/>
      </c>
    </row>
    <row r="592" spans="1:16" x14ac:dyDescent="0.2">
      <c r="A592" s="58" t="e">
        <f t="shared" si="9"/>
        <v>#VALUE!</v>
      </c>
      <c r="B592" s="144" t="str">
        <f>IF(ISBLANK(DaqBook_RAW_Data!A582),"",TIMEVALUE(DaqBook_RAW_Data!A582))</f>
        <v/>
      </c>
      <c r="C592" s="44" t="str">
        <f>IF(ISBLANK(DaqBook_RAW_Data!B582),"",DaqBook_RAW_Data!B582)</f>
        <v/>
      </c>
      <c r="D592" s="44" t="str">
        <f>IF(ISBLANK(DaqBook_RAW_Data!C582),"",DaqBook_RAW_Data!C582)</f>
        <v/>
      </c>
      <c r="E592" s="44" t="str">
        <f>IF(ISBLANK(DaqBook_RAW_Data!D582),"",DaqBook_RAW_Data!D582)</f>
        <v/>
      </c>
      <c r="F592" s="44" t="str">
        <f>IF(ISBLANK(DaqBook_RAW_Data!E582),"",DaqBook_RAW_Data!E582)</f>
        <v/>
      </c>
      <c r="G592" s="44" t="str">
        <f>IF(ISBLANK(DaqBook_RAW_Data!F582),"",DaqBook_RAW_Data!F582)</f>
        <v/>
      </c>
      <c r="H592" s="44" t="str">
        <f>IF(ISBLANK(DaqBook_RAW_Data!G582),"",DaqBook_RAW_Data!G582)</f>
        <v/>
      </c>
      <c r="I592" s="44" t="str">
        <f>IF(ISBLANK(DaqBook_RAW_Data!H582),"",DaqBook_RAW_Data!H582)</f>
        <v/>
      </c>
      <c r="J592" s="44" t="str">
        <f>IF(ISBLANK(DaqBook_RAW_Data!I582),"",DaqBook_RAW_Data!I582)</f>
        <v/>
      </c>
      <c r="K592" s="44" t="str">
        <f>IF(ISBLANK(DaqBook_RAW_Data!J582),"",DaqBook_RAW_Data!J582)</f>
        <v/>
      </c>
      <c r="L592" s="44" t="str">
        <f>IF(ISBLANK(DaqBook_RAW_Data!K582),"",DaqBook_RAW_Data!K582)</f>
        <v/>
      </c>
      <c r="M592" s="44" t="str">
        <f>IF(ISBLANK(DaqBook_RAW_Data!L582),"",DaqBook_RAW_Data!L582)</f>
        <v/>
      </c>
      <c r="N592" s="44" t="str">
        <f>IF(ISBLANK(DaqBook_RAW_Data!M582),"",DaqBook_RAW_Data!M582)</f>
        <v/>
      </c>
      <c r="O592" s="44" t="str">
        <f>IF(ISBLANK(DaqBook_RAW_Data!N582),"",DaqBook_RAW_Data!N582)</f>
        <v/>
      </c>
      <c r="P592" s="44" t="str">
        <f>IF(ISBLANK(DaqBook_RAW_Data!O582),"",DaqBook_RAW_Data!O582)</f>
        <v/>
      </c>
    </row>
    <row r="593" spans="1:16" x14ac:dyDescent="0.2">
      <c r="A593" s="58" t="e">
        <f t="shared" si="9"/>
        <v>#VALUE!</v>
      </c>
      <c r="B593" s="144" t="str">
        <f>IF(ISBLANK(DaqBook_RAW_Data!A583),"",TIMEVALUE(DaqBook_RAW_Data!A583))</f>
        <v/>
      </c>
      <c r="C593" s="44" t="str">
        <f>IF(ISBLANK(DaqBook_RAW_Data!B583),"",DaqBook_RAW_Data!B583)</f>
        <v/>
      </c>
      <c r="D593" s="44" t="str">
        <f>IF(ISBLANK(DaqBook_RAW_Data!C583),"",DaqBook_RAW_Data!C583)</f>
        <v/>
      </c>
      <c r="E593" s="44" t="str">
        <f>IF(ISBLANK(DaqBook_RAW_Data!D583),"",DaqBook_RAW_Data!D583)</f>
        <v/>
      </c>
      <c r="F593" s="44" t="str">
        <f>IF(ISBLANK(DaqBook_RAW_Data!E583),"",DaqBook_RAW_Data!E583)</f>
        <v/>
      </c>
      <c r="G593" s="44" t="str">
        <f>IF(ISBLANK(DaqBook_RAW_Data!F583),"",DaqBook_RAW_Data!F583)</f>
        <v/>
      </c>
      <c r="H593" s="44" t="str">
        <f>IF(ISBLANK(DaqBook_RAW_Data!G583),"",DaqBook_RAW_Data!G583)</f>
        <v/>
      </c>
      <c r="I593" s="44" t="str">
        <f>IF(ISBLANK(DaqBook_RAW_Data!H583),"",DaqBook_RAW_Data!H583)</f>
        <v/>
      </c>
      <c r="J593" s="44" t="str">
        <f>IF(ISBLANK(DaqBook_RAW_Data!I583),"",DaqBook_RAW_Data!I583)</f>
        <v/>
      </c>
      <c r="K593" s="44" t="str">
        <f>IF(ISBLANK(DaqBook_RAW_Data!J583),"",DaqBook_RAW_Data!J583)</f>
        <v/>
      </c>
      <c r="L593" s="44" t="str">
        <f>IF(ISBLANK(DaqBook_RAW_Data!K583),"",DaqBook_RAW_Data!K583)</f>
        <v/>
      </c>
      <c r="M593" s="44" t="str">
        <f>IF(ISBLANK(DaqBook_RAW_Data!L583),"",DaqBook_RAW_Data!L583)</f>
        <v/>
      </c>
      <c r="N593" s="44" t="str">
        <f>IF(ISBLANK(DaqBook_RAW_Data!M583),"",DaqBook_RAW_Data!M583)</f>
        <v/>
      </c>
      <c r="O593" s="44" t="str">
        <f>IF(ISBLANK(DaqBook_RAW_Data!N583),"",DaqBook_RAW_Data!N583)</f>
        <v/>
      </c>
      <c r="P593" s="44" t="str">
        <f>IF(ISBLANK(DaqBook_RAW_Data!O583),"",DaqBook_RAW_Data!O583)</f>
        <v/>
      </c>
    </row>
    <row r="594" spans="1:16" x14ac:dyDescent="0.2">
      <c r="A594" s="58" t="e">
        <f t="shared" si="9"/>
        <v>#VALUE!</v>
      </c>
      <c r="B594" s="144" t="str">
        <f>IF(ISBLANK(DaqBook_RAW_Data!A584),"",TIMEVALUE(DaqBook_RAW_Data!A584))</f>
        <v/>
      </c>
      <c r="C594" s="44" t="str">
        <f>IF(ISBLANK(DaqBook_RAW_Data!B584),"",DaqBook_RAW_Data!B584)</f>
        <v/>
      </c>
      <c r="D594" s="44" t="str">
        <f>IF(ISBLANK(DaqBook_RAW_Data!C584),"",DaqBook_RAW_Data!C584)</f>
        <v/>
      </c>
      <c r="E594" s="44" t="str">
        <f>IF(ISBLANK(DaqBook_RAW_Data!D584),"",DaqBook_RAW_Data!D584)</f>
        <v/>
      </c>
      <c r="F594" s="44" t="str">
        <f>IF(ISBLANK(DaqBook_RAW_Data!E584),"",DaqBook_RAW_Data!E584)</f>
        <v/>
      </c>
      <c r="G594" s="44" t="str">
        <f>IF(ISBLANK(DaqBook_RAW_Data!F584),"",DaqBook_RAW_Data!F584)</f>
        <v/>
      </c>
      <c r="H594" s="44" t="str">
        <f>IF(ISBLANK(DaqBook_RAW_Data!G584),"",DaqBook_RAW_Data!G584)</f>
        <v/>
      </c>
      <c r="I594" s="44" t="str">
        <f>IF(ISBLANK(DaqBook_RAW_Data!H584),"",DaqBook_RAW_Data!H584)</f>
        <v/>
      </c>
      <c r="J594" s="44" t="str">
        <f>IF(ISBLANK(DaqBook_RAW_Data!I584),"",DaqBook_RAW_Data!I584)</f>
        <v/>
      </c>
      <c r="K594" s="44" t="str">
        <f>IF(ISBLANK(DaqBook_RAW_Data!J584),"",DaqBook_RAW_Data!J584)</f>
        <v/>
      </c>
      <c r="L594" s="44" t="str">
        <f>IF(ISBLANK(DaqBook_RAW_Data!K584),"",DaqBook_RAW_Data!K584)</f>
        <v/>
      </c>
      <c r="M594" s="44" t="str">
        <f>IF(ISBLANK(DaqBook_RAW_Data!L584),"",DaqBook_RAW_Data!L584)</f>
        <v/>
      </c>
      <c r="N594" s="44" t="str">
        <f>IF(ISBLANK(DaqBook_RAW_Data!M584),"",DaqBook_RAW_Data!M584)</f>
        <v/>
      </c>
      <c r="O594" s="44" t="str">
        <f>IF(ISBLANK(DaqBook_RAW_Data!N584),"",DaqBook_RAW_Data!N584)</f>
        <v/>
      </c>
      <c r="P594" s="44" t="str">
        <f>IF(ISBLANK(DaqBook_RAW_Data!O584),"",DaqBook_RAW_Data!O584)</f>
        <v/>
      </c>
    </row>
    <row r="595" spans="1:16" x14ac:dyDescent="0.2">
      <c r="A595" s="58" t="e">
        <f t="shared" si="9"/>
        <v>#VALUE!</v>
      </c>
      <c r="B595" s="144" t="str">
        <f>IF(ISBLANK(DaqBook_RAW_Data!A585),"",TIMEVALUE(DaqBook_RAW_Data!A585))</f>
        <v/>
      </c>
      <c r="C595" s="44" t="str">
        <f>IF(ISBLANK(DaqBook_RAW_Data!B585),"",DaqBook_RAW_Data!B585)</f>
        <v/>
      </c>
      <c r="D595" s="44" t="str">
        <f>IF(ISBLANK(DaqBook_RAW_Data!C585),"",DaqBook_RAW_Data!C585)</f>
        <v/>
      </c>
      <c r="E595" s="44" t="str">
        <f>IF(ISBLANK(DaqBook_RAW_Data!D585),"",DaqBook_RAW_Data!D585)</f>
        <v/>
      </c>
      <c r="F595" s="44" t="str">
        <f>IF(ISBLANK(DaqBook_RAW_Data!E585),"",DaqBook_RAW_Data!E585)</f>
        <v/>
      </c>
      <c r="G595" s="44" t="str">
        <f>IF(ISBLANK(DaqBook_RAW_Data!F585),"",DaqBook_RAW_Data!F585)</f>
        <v/>
      </c>
      <c r="H595" s="44" t="str">
        <f>IF(ISBLANK(DaqBook_RAW_Data!G585),"",DaqBook_RAW_Data!G585)</f>
        <v/>
      </c>
      <c r="I595" s="44" t="str">
        <f>IF(ISBLANK(DaqBook_RAW_Data!H585),"",DaqBook_RAW_Data!H585)</f>
        <v/>
      </c>
      <c r="J595" s="44" t="str">
        <f>IF(ISBLANK(DaqBook_RAW_Data!I585),"",DaqBook_RAW_Data!I585)</f>
        <v/>
      </c>
      <c r="K595" s="44" t="str">
        <f>IF(ISBLANK(DaqBook_RAW_Data!J585),"",DaqBook_RAW_Data!J585)</f>
        <v/>
      </c>
      <c r="L595" s="44" t="str">
        <f>IF(ISBLANK(DaqBook_RAW_Data!K585),"",DaqBook_RAW_Data!K585)</f>
        <v/>
      </c>
      <c r="M595" s="44" t="str">
        <f>IF(ISBLANK(DaqBook_RAW_Data!L585),"",DaqBook_RAW_Data!L585)</f>
        <v/>
      </c>
      <c r="N595" s="44" t="str">
        <f>IF(ISBLANK(DaqBook_RAW_Data!M585),"",DaqBook_RAW_Data!M585)</f>
        <v/>
      </c>
      <c r="O595" s="44" t="str">
        <f>IF(ISBLANK(DaqBook_RAW_Data!N585),"",DaqBook_RAW_Data!N585)</f>
        <v/>
      </c>
      <c r="P595" s="44" t="str">
        <f>IF(ISBLANK(DaqBook_RAW_Data!O585),"",DaqBook_RAW_Data!O585)</f>
        <v/>
      </c>
    </row>
    <row r="596" spans="1:16" x14ac:dyDescent="0.2">
      <c r="A596" s="58" t="e">
        <f t="shared" si="9"/>
        <v>#VALUE!</v>
      </c>
      <c r="B596" s="144" t="str">
        <f>IF(ISBLANK(DaqBook_RAW_Data!A586),"",TIMEVALUE(DaqBook_RAW_Data!A586))</f>
        <v/>
      </c>
      <c r="C596" s="44" t="str">
        <f>IF(ISBLANK(DaqBook_RAW_Data!B586),"",DaqBook_RAW_Data!B586)</f>
        <v/>
      </c>
      <c r="D596" s="44" t="str">
        <f>IF(ISBLANK(DaqBook_RAW_Data!C586),"",DaqBook_RAW_Data!C586)</f>
        <v/>
      </c>
      <c r="E596" s="44" t="str">
        <f>IF(ISBLANK(DaqBook_RAW_Data!D586),"",DaqBook_RAW_Data!D586)</f>
        <v/>
      </c>
      <c r="F596" s="44" t="str">
        <f>IF(ISBLANK(DaqBook_RAW_Data!E586),"",DaqBook_RAW_Data!E586)</f>
        <v/>
      </c>
      <c r="G596" s="44" t="str">
        <f>IF(ISBLANK(DaqBook_RAW_Data!F586),"",DaqBook_RAW_Data!F586)</f>
        <v/>
      </c>
      <c r="H596" s="44" t="str">
        <f>IF(ISBLANK(DaqBook_RAW_Data!G586),"",DaqBook_RAW_Data!G586)</f>
        <v/>
      </c>
      <c r="I596" s="44" t="str">
        <f>IF(ISBLANK(DaqBook_RAW_Data!H586),"",DaqBook_RAW_Data!H586)</f>
        <v/>
      </c>
      <c r="J596" s="44" t="str">
        <f>IF(ISBLANK(DaqBook_RAW_Data!I586),"",DaqBook_RAW_Data!I586)</f>
        <v/>
      </c>
      <c r="K596" s="44" t="str">
        <f>IF(ISBLANK(DaqBook_RAW_Data!J586),"",DaqBook_RAW_Data!J586)</f>
        <v/>
      </c>
      <c r="L596" s="44" t="str">
        <f>IF(ISBLANK(DaqBook_RAW_Data!K586),"",DaqBook_RAW_Data!K586)</f>
        <v/>
      </c>
      <c r="M596" s="44" t="str">
        <f>IF(ISBLANK(DaqBook_RAW_Data!L586),"",DaqBook_RAW_Data!L586)</f>
        <v/>
      </c>
      <c r="N596" s="44" t="str">
        <f>IF(ISBLANK(DaqBook_RAW_Data!M586),"",DaqBook_RAW_Data!M586)</f>
        <v/>
      </c>
      <c r="O596" s="44" t="str">
        <f>IF(ISBLANK(DaqBook_RAW_Data!N586),"",DaqBook_RAW_Data!N586)</f>
        <v/>
      </c>
      <c r="P596" s="44" t="str">
        <f>IF(ISBLANK(DaqBook_RAW_Data!O586),"",DaqBook_RAW_Data!O586)</f>
        <v/>
      </c>
    </row>
    <row r="597" spans="1:16" x14ac:dyDescent="0.2">
      <c r="A597" s="58" t="e">
        <f t="shared" si="9"/>
        <v>#VALUE!</v>
      </c>
      <c r="B597" s="144" t="str">
        <f>IF(ISBLANK(DaqBook_RAW_Data!A587),"",TIMEVALUE(DaqBook_RAW_Data!A587))</f>
        <v/>
      </c>
      <c r="C597" s="44" t="str">
        <f>IF(ISBLANK(DaqBook_RAW_Data!B587),"",DaqBook_RAW_Data!B587)</f>
        <v/>
      </c>
      <c r="D597" s="44" t="str">
        <f>IF(ISBLANK(DaqBook_RAW_Data!C587),"",DaqBook_RAW_Data!C587)</f>
        <v/>
      </c>
      <c r="E597" s="44" t="str">
        <f>IF(ISBLANK(DaqBook_RAW_Data!D587),"",DaqBook_RAW_Data!D587)</f>
        <v/>
      </c>
      <c r="F597" s="44" t="str">
        <f>IF(ISBLANK(DaqBook_RAW_Data!E587),"",DaqBook_RAW_Data!E587)</f>
        <v/>
      </c>
      <c r="G597" s="44" t="str">
        <f>IF(ISBLANK(DaqBook_RAW_Data!F587),"",DaqBook_RAW_Data!F587)</f>
        <v/>
      </c>
      <c r="H597" s="44" t="str">
        <f>IF(ISBLANK(DaqBook_RAW_Data!G587),"",DaqBook_RAW_Data!G587)</f>
        <v/>
      </c>
      <c r="I597" s="44" t="str">
        <f>IF(ISBLANK(DaqBook_RAW_Data!H587),"",DaqBook_RAW_Data!H587)</f>
        <v/>
      </c>
      <c r="J597" s="44" t="str">
        <f>IF(ISBLANK(DaqBook_RAW_Data!I587),"",DaqBook_RAW_Data!I587)</f>
        <v/>
      </c>
      <c r="K597" s="44" t="str">
        <f>IF(ISBLANK(DaqBook_RAW_Data!J587),"",DaqBook_RAW_Data!J587)</f>
        <v/>
      </c>
      <c r="L597" s="44" t="str">
        <f>IF(ISBLANK(DaqBook_RAW_Data!K587),"",DaqBook_RAW_Data!K587)</f>
        <v/>
      </c>
      <c r="M597" s="44" t="str">
        <f>IF(ISBLANK(DaqBook_RAW_Data!L587),"",DaqBook_RAW_Data!L587)</f>
        <v/>
      </c>
      <c r="N597" s="44" t="str">
        <f>IF(ISBLANK(DaqBook_RAW_Data!M587),"",DaqBook_RAW_Data!M587)</f>
        <v/>
      </c>
      <c r="O597" s="44" t="str">
        <f>IF(ISBLANK(DaqBook_RAW_Data!N587),"",DaqBook_RAW_Data!N587)</f>
        <v/>
      </c>
      <c r="P597" s="44" t="str">
        <f>IF(ISBLANK(DaqBook_RAW_Data!O587),"",DaqBook_RAW_Data!O587)</f>
        <v/>
      </c>
    </row>
    <row r="598" spans="1:16" x14ac:dyDescent="0.2">
      <c r="A598" s="58" t="e">
        <f t="shared" si="9"/>
        <v>#VALUE!</v>
      </c>
      <c r="B598" s="144" t="str">
        <f>IF(ISBLANK(DaqBook_RAW_Data!A588),"",TIMEVALUE(DaqBook_RAW_Data!A588))</f>
        <v/>
      </c>
      <c r="C598" s="44" t="str">
        <f>IF(ISBLANK(DaqBook_RAW_Data!B588),"",DaqBook_RAW_Data!B588)</f>
        <v/>
      </c>
      <c r="D598" s="44" t="str">
        <f>IF(ISBLANK(DaqBook_RAW_Data!C588),"",DaqBook_RAW_Data!C588)</f>
        <v/>
      </c>
      <c r="E598" s="44" t="str">
        <f>IF(ISBLANK(DaqBook_RAW_Data!D588),"",DaqBook_RAW_Data!D588)</f>
        <v/>
      </c>
      <c r="F598" s="44" t="str">
        <f>IF(ISBLANK(DaqBook_RAW_Data!E588),"",DaqBook_RAW_Data!E588)</f>
        <v/>
      </c>
      <c r="G598" s="44" t="str">
        <f>IF(ISBLANK(DaqBook_RAW_Data!F588),"",DaqBook_RAW_Data!F588)</f>
        <v/>
      </c>
      <c r="H598" s="44" t="str">
        <f>IF(ISBLANK(DaqBook_RAW_Data!G588),"",DaqBook_RAW_Data!G588)</f>
        <v/>
      </c>
      <c r="I598" s="44" t="str">
        <f>IF(ISBLANK(DaqBook_RAW_Data!H588),"",DaqBook_RAW_Data!H588)</f>
        <v/>
      </c>
      <c r="J598" s="44" t="str">
        <f>IF(ISBLANK(DaqBook_RAW_Data!I588),"",DaqBook_RAW_Data!I588)</f>
        <v/>
      </c>
      <c r="K598" s="44" t="str">
        <f>IF(ISBLANK(DaqBook_RAW_Data!J588),"",DaqBook_RAW_Data!J588)</f>
        <v/>
      </c>
      <c r="L598" s="44" t="str">
        <f>IF(ISBLANK(DaqBook_RAW_Data!K588),"",DaqBook_RAW_Data!K588)</f>
        <v/>
      </c>
      <c r="M598" s="44" t="str">
        <f>IF(ISBLANK(DaqBook_RAW_Data!L588),"",DaqBook_RAW_Data!L588)</f>
        <v/>
      </c>
      <c r="N598" s="44" t="str">
        <f>IF(ISBLANK(DaqBook_RAW_Data!M588),"",DaqBook_RAW_Data!M588)</f>
        <v/>
      </c>
      <c r="O598" s="44" t="str">
        <f>IF(ISBLANK(DaqBook_RAW_Data!N588),"",DaqBook_RAW_Data!N588)</f>
        <v/>
      </c>
      <c r="P598" s="44" t="str">
        <f>IF(ISBLANK(DaqBook_RAW_Data!O588),"",DaqBook_RAW_Data!O588)</f>
        <v/>
      </c>
    </row>
    <row r="599" spans="1:16" x14ac:dyDescent="0.2">
      <c r="A599" s="58" t="e">
        <f t="shared" si="9"/>
        <v>#VALUE!</v>
      </c>
      <c r="B599" s="144" t="str">
        <f>IF(ISBLANK(DaqBook_RAW_Data!A589),"",TIMEVALUE(DaqBook_RAW_Data!A589))</f>
        <v/>
      </c>
      <c r="C599" s="44" t="str">
        <f>IF(ISBLANK(DaqBook_RAW_Data!B589),"",DaqBook_RAW_Data!B589)</f>
        <v/>
      </c>
      <c r="D599" s="44" t="str">
        <f>IF(ISBLANK(DaqBook_RAW_Data!C589),"",DaqBook_RAW_Data!C589)</f>
        <v/>
      </c>
      <c r="E599" s="44" t="str">
        <f>IF(ISBLANK(DaqBook_RAW_Data!D589),"",DaqBook_RAW_Data!D589)</f>
        <v/>
      </c>
      <c r="F599" s="44" t="str">
        <f>IF(ISBLANK(DaqBook_RAW_Data!E589),"",DaqBook_RAW_Data!E589)</f>
        <v/>
      </c>
      <c r="G599" s="44" t="str">
        <f>IF(ISBLANK(DaqBook_RAW_Data!F589),"",DaqBook_RAW_Data!F589)</f>
        <v/>
      </c>
      <c r="H599" s="44" t="str">
        <f>IF(ISBLANK(DaqBook_RAW_Data!G589),"",DaqBook_RAW_Data!G589)</f>
        <v/>
      </c>
      <c r="I599" s="44" t="str">
        <f>IF(ISBLANK(DaqBook_RAW_Data!H589),"",DaqBook_RAW_Data!H589)</f>
        <v/>
      </c>
      <c r="J599" s="44" t="str">
        <f>IF(ISBLANK(DaqBook_RAW_Data!I589),"",DaqBook_RAW_Data!I589)</f>
        <v/>
      </c>
      <c r="K599" s="44" t="str">
        <f>IF(ISBLANK(DaqBook_RAW_Data!J589),"",DaqBook_RAW_Data!J589)</f>
        <v/>
      </c>
      <c r="L599" s="44" t="str">
        <f>IF(ISBLANK(DaqBook_RAW_Data!K589),"",DaqBook_RAW_Data!K589)</f>
        <v/>
      </c>
      <c r="M599" s="44" t="str">
        <f>IF(ISBLANK(DaqBook_RAW_Data!L589),"",DaqBook_RAW_Data!L589)</f>
        <v/>
      </c>
      <c r="N599" s="44" t="str">
        <f>IF(ISBLANK(DaqBook_RAW_Data!M589),"",DaqBook_RAW_Data!M589)</f>
        <v/>
      </c>
      <c r="O599" s="44" t="str">
        <f>IF(ISBLANK(DaqBook_RAW_Data!N589),"",DaqBook_RAW_Data!N589)</f>
        <v/>
      </c>
      <c r="P599" s="44" t="str">
        <f>IF(ISBLANK(DaqBook_RAW_Data!O589),"",DaqBook_RAW_Data!O589)</f>
        <v/>
      </c>
    </row>
    <row r="600" spans="1:16" x14ac:dyDescent="0.2">
      <c r="A600" s="58" t="e">
        <f t="shared" si="9"/>
        <v>#VALUE!</v>
      </c>
      <c r="B600" s="144" t="str">
        <f>IF(ISBLANK(DaqBook_RAW_Data!A590),"",TIMEVALUE(DaqBook_RAW_Data!A590))</f>
        <v/>
      </c>
      <c r="C600" s="44" t="str">
        <f>IF(ISBLANK(DaqBook_RAW_Data!B590),"",DaqBook_RAW_Data!B590)</f>
        <v/>
      </c>
      <c r="D600" s="44" t="str">
        <f>IF(ISBLANK(DaqBook_RAW_Data!C590),"",DaqBook_RAW_Data!C590)</f>
        <v/>
      </c>
      <c r="E600" s="44" t="str">
        <f>IF(ISBLANK(DaqBook_RAW_Data!D590),"",DaqBook_RAW_Data!D590)</f>
        <v/>
      </c>
      <c r="F600" s="44" t="str">
        <f>IF(ISBLANK(DaqBook_RAW_Data!E590),"",DaqBook_RAW_Data!E590)</f>
        <v/>
      </c>
      <c r="G600" s="44" t="str">
        <f>IF(ISBLANK(DaqBook_RAW_Data!F590),"",DaqBook_RAW_Data!F590)</f>
        <v/>
      </c>
      <c r="H600" s="44" t="str">
        <f>IF(ISBLANK(DaqBook_RAW_Data!G590),"",DaqBook_RAW_Data!G590)</f>
        <v/>
      </c>
      <c r="I600" s="44" t="str">
        <f>IF(ISBLANK(DaqBook_RAW_Data!H590),"",DaqBook_RAW_Data!H590)</f>
        <v/>
      </c>
      <c r="J600" s="44" t="str">
        <f>IF(ISBLANK(DaqBook_RAW_Data!I590),"",DaqBook_RAW_Data!I590)</f>
        <v/>
      </c>
      <c r="K600" s="44" t="str">
        <f>IF(ISBLANK(DaqBook_RAW_Data!J590),"",DaqBook_RAW_Data!J590)</f>
        <v/>
      </c>
      <c r="L600" s="44" t="str">
        <f>IF(ISBLANK(DaqBook_RAW_Data!K590),"",DaqBook_RAW_Data!K590)</f>
        <v/>
      </c>
      <c r="M600" s="44" t="str">
        <f>IF(ISBLANK(DaqBook_RAW_Data!L590),"",DaqBook_RAW_Data!L590)</f>
        <v/>
      </c>
      <c r="N600" s="44" t="str">
        <f>IF(ISBLANK(DaqBook_RAW_Data!M590),"",DaqBook_RAW_Data!M590)</f>
        <v/>
      </c>
      <c r="O600" s="44" t="str">
        <f>IF(ISBLANK(DaqBook_RAW_Data!N590),"",DaqBook_RAW_Data!N590)</f>
        <v/>
      </c>
      <c r="P600" s="44" t="str">
        <f>IF(ISBLANK(DaqBook_RAW_Data!O590),"",DaqBook_RAW_Data!O590)</f>
        <v/>
      </c>
    </row>
    <row r="601" spans="1:16" x14ac:dyDescent="0.2">
      <c r="A601" s="58" t="e">
        <f t="shared" si="9"/>
        <v>#VALUE!</v>
      </c>
      <c r="B601" s="144" t="str">
        <f>IF(ISBLANK(DaqBook_RAW_Data!A591),"",TIMEVALUE(DaqBook_RAW_Data!A591))</f>
        <v/>
      </c>
      <c r="C601" s="44" t="str">
        <f>IF(ISBLANK(DaqBook_RAW_Data!B591),"",DaqBook_RAW_Data!B591)</f>
        <v/>
      </c>
      <c r="D601" s="44" t="str">
        <f>IF(ISBLANK(DaqBook_RAW_Data!C591),"",DaqBook_RAW_Data!C591)</f>
        <v/>
      </c>
      <c r="E601" s="44" t="str">
        <f>IF(ISBLANK(DaqBook_RAW_Data!D591),"",DaqBook_RAW_Data!D591)</f>
        <v/>
      </c>
      <c r="F601" s="44" t="str">
        <f>IF(ISBLANK(DaqBook_RAW_Data!E591),"",DaqBook_RAW_Data!E591)</f>
        <v/>
      </c>
      <c r="G601" s="44" t="str">
        <f>IF(ISBLANK(DaqBook_RAW_Data!F591),"",DaqBook_RAW_Data!F591)</f>
        <v/>
      </c>
      <c r="H601" s="44" t="str">
        <f>IF(ISBLANK(DaqBook_RAW_Data!G591),"",DaqBook_RAW_Data!G591)</f>
        <v/>
      </c>
      <c r="I601" s="44" t="str">
        <f>IF(ISBLANK(DaqBook_RAW_Data!H591),"",DaqBook_RAW_Data!H591)</f>
        <v/>
      </c>
      <c r="J601" s="44" t="str">
        <f>IF(ISBLANK(DaqBook_RAW_Data!I591),"",DaqBook_RAW_Data!I591)</f>
        <v/>
      </c>
      <c r="K601" s="44" t="str">
        <f>IF(ISBLANK(DaqBook_RAW_Data!J591),"",DaqBook_RAW_Data!J591)</f>
        <v/>
      </c>
      <c r="L601" s="44" t="str">
        <f>IF(ISBLANK(DaqBook_RAW_Data!K591),"",DaqBook_RAW_Data!K591)</f>
        <v/>
      </c>
      <c r="M601" s="44" t="str">
        <f>IF(ISBLANK(DaqBook_RAW_Data!L591),"",DaqBook_RAW_Data!L591)</f>
        <v/>
      </c>
      <c r="N601" s="44" t="str">
        <f>IF(ISBLANK(DaqBook_RAW_Data!M591),"",DaqBook_RAW_Data!M591)</f>
        <v/>
      </c>
      <c r="O601" s="44" t="str">
        <f>IF(ISBLANK(DaqBook_RAW_Data!N591),"",DaqBook_RAW_Data!N591)</f>
        <v/>
      </c>
      <c r="P601" s="44" t="str">
        <f>IF(ISBLANK(DaqBook_RAW_Data!O591),"",DaqBook_RAW_Data!O591)</f>
        <v/>
      </c>
    </row>
    <row r="602" spans="1:16" x14ac:dyDescent="0.2">
      <c r="A602" s="58" t="e">
        <f t="shared" si="9"/>
        <v>#VALUE!</v>
      </c>
      <c r="B602" s="144" t="str">
        <f>IF(ISBLANK(DaqBook_RAW_Data!A592),"",TIMEVALUE(DaqBook_RAW_Data!A592))</f>
        <v/>
      </c>
      <c r="C602" s="44" t="str">
        <f>IF(ISBLANK(DaqBook_RAW_Data!B592),"",DaqBook_RAW_Data!B592)</f>
        <v/>
      </c>
      <c r="D602" s="44" t="str">
        <f>IF(ISBLANK(DaqBook_RAW_Data!C592),"",DaqBook_RAW_Data!C592)</f>
        <v/>
      </c>
      <c r="E602" s="44" t="str">
        <f>IF(ISBLANK(DaqBook_RAW_Data!D592),"",DaqBook_RAW_Data!D592)</f>
        <v/>
      </c>
      <c r="F602" s="44" t="str">
        <f>IF(ISBLANK(DaqBook_RAW_Data!E592),"",DaqBook_RAW_Data!E592)</f>
        <v/>
      </c>
      <c r="G602" s="44" t="str">
        <f>IF(ISBLANK(DaqBook_RAW_Data!F592),"",DaqBook_RAW_Data!F592)</f>
        <v/>
      </c>
      <c r="H602" s="44" t="str">
        <f>IF(ISBLANK(DaqBook_RAW_Data!G592),"",DaqBook_RAW_Data!G592)</f>
        <v/>
      </c>
      <c r="I602" s="44" t="str">
        <f>IF(ISBLANK(DaqBook_RAW_Data!H592),"",DaqBook_RAW_Data!H592)</f>
        <v/>
      </c>
      <c r="J602" s="44" t="str">
        <f>IF(ISBLANK(DaqBook_RAW_Data!I592),"",DaqBook_RAW_Data!I592)</f>
        <v/>
      </c>
      <c r="K602" s="44" t="str">
        <f>IF(ISBLANK(DaqBook_RAW_Data!J592),"",DaqBook_RAW_Data!J592)</f>
        <v/>
      </c>
      <c r="L602" s="44" t="str">
        <f>IF(ISBLANK(DaqBook_RAW_Data!K592),"",DaqBook_RAW_Data!K592)</f>
        <v/>
      </c>
      <c r="M602" s="44" t="str">
        <f>IF(ISBLANK(DaqBook_RAW_Data!L592),"",DaqBook_RAW_Data!L592)</f>
        <v/>
      </c>
      <c r="N602" s="44" t="str">
        <f>IF(ISBLANK(DaqBook_RAW_Data!M592),"",DaqBook_RAW_Data!M592)</f>
        <v/>
      </c>
      <c r="O602" s="44" t="str">
        <f>IF(ISBLANK(DaqBook_RAW_Data!N592),"",DaqBook_RAW_Data!N592)</f>
        <v/>
      </c>
      <c r="P602" s="44" t="str">
        <f>IF(ISBLANK(DaqBook_RAW_Data!O592),"",DaqBook_RAW_Data!O592)</f>
        <v/>
      </c>
    </row>
    <row r="603" spans="1:16" x14ac:dyDescent="0.2">
      <c r="A603" s="58" t="e">
        <f t="shared" si="9"/>
        <v>#VALUE!</v>
      </c>
      <c r="B603" s="144" t="str">
        <f>IF(ISBLANK(DaqBook_RAW_Data!A593),"",TIMEVALUE(DaqBook_RAW_Data!A593))</f>
        <v/>
      </c>
      <c r="C603" s="44" t="str">
        <f>IF(ISBLANK(DaqBook_RAW_Data!B593),"",DaqBook_RAW_Data!B593)</f>
        <v/>
      </c>
      <c r="D603" s="44" t="str">
        <f>IF(ISBLANK(DaqBook_RAW_Data!C593),"",DaqBook_RAW_Data!C593)</f>
        <v/>
      </c>
      <c r="E603" s="44" t="str">
        <f>IF(ISBLANK(DaqBook_RAW_Data!D593),"",DaqBook_RAW_Data!D593)</f>
        <v/>
      </c>
      <c r="F603" s="44" t="str">
        <f>IF(ISBLANK(DaqBook_RAW_Data!E593),"",DaqBook_RAW_Data!E593)</f>
        <v/>
      </c>
      <c r="G603" s="44" t="str">
        <f>IF(ISBLANK(DaqBook_RAW_Data!F593),"",DaqBook_RAW_Data!F593)</f>
        <v/>
      </c>
      <c r="H603" s="44" t="str">
        <f>IF(ISBLANK(DaqBook_RAW_Data!G593),"",DaqBook_RAW_Data!G593)</f>
        <v/>
      </c>
      <c r="I603" s="44" t="str">
        <f>IF(ISBLANK(DaqBook_RAW_Data!H593),"",DaqBook_RAW_Data!H593)</f>
        <v/>
      </c>
      <c r="J603" s="44" t="str">
        <f>IF(ISBLANK(DaqBook_RAW_Data!I593),"",DaqBook_RAW_Data!I593)</f>
        <v/>
      </c>
      <c r="K603" s="44" t="str">
        <f>IF(ISBLANK(DaqBook_RAW_Data!J593),"",DaqBook_RAW_Data!J593)</f>
        <v/>
      </c>
      <c r="L603" s="44" t="str">
        <f>IF(ISBLANK(DaqBook_RAW_Data!K593),"",DaqBook_RAW_Data!K593)</f>
        <v/>
      </c>
      <c r="M603" s="44" t="str">
        <f>IF(ISBLANK(DaqBook_RAW_Data!L593),"",DaqBook_RAW_Data!L593)</f>
        <v/>
      </c>
      <c r="N603" s="44" t="str">
        <f>IF(ISBLANK(DaqBook_RAW_Data!M593),"",DaqBook_RAW_Data!M593)</f>
        <v/>
      </c>
      <c r="O603" s="44" t="str">
        <f>IF(ISBLANK(DaqBook_RAW_Data!N593),"",DaqBook_RAW_Data!N593)</f>
        <v/>
      </c>
      <c r="P603" s="44" t="str">
        <f>IF(ISBLANK(DaqBook_RAW_Data!O593),"",DaqBook_RAW_Data!O593)</f>
        <v/>
      </c>
    </row>
    <row r="604" spans="1:16" x14ac:dyDescent="0.2">
      <c r="A604" s="58" t="e">
        <f t="shared" si="9"/>
        <v>#VALUE!</v>
      </c>
      <c r="B604" s="144" t="str">
        <f>IF(ISBLANK(DaqBook_RAW_Data!A594),"",TIMEVALUE(DaqBook_RAW_Data!A594))</f>
        <v/>
      </c>
      <c r="C604" s="44" t="str">
        <f>IF(ISBLANK(DaqBook_RAW_Data!B594),"",DaqBook_RAW_Data!B594)</f>
        <v/>
      </c>
      <c r="D604" s="44" t="str">
        <f>IF(ISBLANK(DaqBook_RAW_Data!C594),"",DaqBook_RAW_Data!C594)</f>
        <v/>
      </c>
      <c r="E604" s="44" t="str">
        <f>IF(ISBLANK(DaqBook_RAW_Data!D594),"",DaqBook_RAW_Data!D594)</f>
        <v/>
      </c>
      <c r="F604" s="44" t="str">
        <f>IF(ISBLANK(DaqBook_RAW_Data!E594),"",DaqBook_RAW_Data!E594)</f>
        <v/>
      </c>
      <c r="G604" s="44" t="str">
        <f>IF(ISBLANK(DaqBook_RAW_Data!F594),"",DaqBook_RAW_Data!F594)</f>
        <v/>
      </c>
      <c r="H604" s="44" t="str">
        <f>IF(ISBLANK(DaqBook_RAW_Data!G594),"",DaqBook_RAW_Data!G594)</f>
        <v/>
      </c>
      <c r="I604" s="44" t="str">
        <f>IF(ISBLANK(DaqBook_RAW_Data!H594),"",DaqBook_RAW_Data!H594)</f>
        <v/>
      </c>
      <c r="J604" s="44" t="str">
        <f>IF(ISBLANK(DaqBook_RAW_Data!I594),"",DaqBook_RAW_Data!I594)</f>
        <v/>
      </c>
      <c r="K604" s="44" t="str">
        <f>IF(ISBLANK(DaqBook_RAW_Data!J594),"",DaqBook_RAW_Data!J594)</f>
        <v/>
      </c>
      <c r="L604" s="44" t="str">
        <f>IF(ISBLANK(DaqBook_RAW_Data!K594),"",DaqBook_RAW_Data!K594)</f>
        <v/>
      </c>
      <c r="M604" s="44" t="str">
        <f>IF(ISBLANK(DaqBook_RAW_Data!L594),"",DaqBook_RAW_Data!L594)</f>
        <v/>
      </c>
      <c r="N604" s="44" t="str">
        <f>IF(ISBLANK(DaqBook_RAW_Data!M594),"",DaqBook_RAW_Data!M594)</f>
        <v/>
      </c>
      <c r="O604" s="44" t="str">
        <f>IF(ISBLANK(DaqBook_RAW_Data!N594),"",DaqBook_RAW_Data!N594)</f>
        <v/>
      </c>
      <c r="P604" s="44" t="str">
        <f>IF(ISBLANK(DaqBook_RAW_Data!O594),"",DaqBook_RAW_Data!O594)</f>
        <v/>
      </c>
    </row>
    <row r="605" spans="1:16" x14ac:dyDescent="0.2">
      <c r="A605" s="58" t="e">
        <f t="shared" si="9"/>
        <v>#VALUE!</v>
      </c>
      <c r="B605" s="144" t="str">
        <f>IF(ISBLANK(DaqBook_RAW_Data!A595),"",TIMEVALUE(DaqBook_RAW_Data!A595))</f>
        <v/>
      </c>
      <c r="C605" s="44" t="str">
        <f>IF(ISBLANK(DaqBook_RAW_Data!B595),"",DaqBook_RAW_Data!B595)</f>
        <v/>
      </c>
      <c r="D605" s="44" t="str">
        <f>IF(ISBLANK(DaqBook_RAW_Data!C595),"",DaqBook_RAW_Data!C595)</f>
        <v/>
      </c>
      <c r="E605" s="44" t="str">
        <f>IF(ISBLANK(DaqBook_RAW_Data!D595),"",DaqBook_RAW_Data!D595)</f>
        <v/>
      </c>
      <c r="F605" s="44" t="str">
        <f>IF(ISBLANK(DaqBook_RAW_Data!E595),"",DaqBook_RAW_Data!E595)</f>
        <v/>
      </c>
      <c r="G605" s="44" t="str">
        <f>IF(ISBLANK(DaqBook_RAW_Data!F595),"",DaqBook_RAW_Data!F595)</f>
        <v/>
      </c>
      <c r="H605" s="44" t="str">
        <f>IF(ISBLANK(DaqBook_RAW_Data!G595),"",DaqBook_RAW_Data!G595)</f>
        <v/>
      </c>
      <c r="I605" s="44" t="str">
        <f>IF(ISBLANK(DaqBook_RAW_Data!H595),"",DaqBook_RAW_Data!H595)</f>
        <v/>
      </c>
      <c r="J605" s="44" t="str">
        <f>IF(ISBLANK(DaqBook_RAW_Data!I595),"",DaqBook_RAW_Data!I595)</f>
        <v/>
      </c>
      <c r="K605" s="44" t="str">
        <f>IF(ISBLANK(DaqBook_RAW_Data!J595),"",DaqBook_RAW_Data!J595)</f>
        <v/>
      </c>
      <c r="L605" s="44" t="str">
        <f>IF(ISBLANK(DaqBook_RAW_Data!K595),"",DaqBook_RAW_Data!K595)</f>
        <v/>
      </c>
      <c r="M605" s="44" t="str">
        <f>IF(ISBLANK(DaqBook_RAW_Data!L595),"",DaqBook_RAW_Data!L595)</f>
        <v/>
      </c>
      <c r="N605" s="44" t="str">
        <f>IF(ISBLANK(DaqBook_RAW_Data!M595),"",DaqBook_RAW_Data!M595)</f>
        <v/>
      </c>
      <c r="O605" s="44" t="str">
        <f>IF(ISBLANK(DaqBook_RAW_Data!N595),"",DaqBook_RAW_Data!N595)</f>
        <v/>
      </c>
      <c r="P605" s="44" t="str">
        <f>IF(ISBLANK(DaqBook_RAW_Data!O595),"",DaqBook_RAW_Data!O595)</f>
        <v/>
      </c>
    </row>
    <row r="606" spans="1:16" x14ac:dyDescent="0.2">
      <c r="A606" s="58" t="e">
        <f t="shared" si="9"/>
        <v>#VALUE!</v>
      </c>
      <c r="B606" s="144" t="str">
        <f>IF(ISBLANK(DaqBook_RAW_Data!A596),"",TIMEVALUE(DaqBook_RAW_Data!A596))</f>
        <v/>
      </c>
      <c r="C606" s="44" t="str">
        <f>IF(ISBLANK(DaqBook_RAW_Data!B596),"",DaqBook_RAW_Data!B596)</f>
        <v/>
      </c>
      <c r="D606" s="44" t="str">
        <f>IF(ISBLANK(DaqBook_RAW_Data!C596),"",DaqBook_RAW_Data!C596)</f>
        <v/>
      </c>
      <c r="E606" s="44" t="str">
        <f>IF(ISBLANK(DaqBook_RAW_Data!D596),"",DaqBook_RAW_Data!D596)</f>
        <v/>
      </c>
      <c r="F606" s="44" t="str">
        <f>IF(ISBLANK(DaqBook_RAW_Data!E596),"",DaqBook_RAW_Data!E596)</f>
        <v/>
      </c>
      <c r="G606" s="44" t="str">
        <f>IF(ISBLANK(DaqBook_RAW_Data!F596),"",DaqBook_RAW_Data!F596)</f>
        <v/>
      </c>
      <c r="H606" s="44" t="str">
        <f>IF(ISBLANK(DaqBook_RAW_Data!G596),"",DaqBook_RAW_Data!G596)</f>
        <v/>
      </c>
      <c r="I606" s="44" t="str">
        <f>IF(ISBLANK(DaqBook_RAW_Data!H596),"",DaqBook_RAW_Data!H596)</f>
        <v/>
      </c>
      <c r="J606" s="44" t="str">
        <f>IF(ISBLANK(DaqBook_RAW_Data!I596),"",DaqBook_RAW_Data!I596)</f>
        <v/>
      </c>
      <c r="K606" s="44" t="str">
        <f>IF(ISBLANK(DaqBook_RAW_Data!J596),"",DaqBook_RAW_Data!J596)</f>
        <v/>
      </c>
      <c r="L606" s="44" t="str">
        <f>IF(ISBLANK(DaqBook_RAW_Data!K596),"",DaqBook_RAW_Data!K596)</f>
        <v/>
      </c>
      <c r="M606" s="44" t="str">
        <f>IF(ISBLANK(DaqBook_RAW_Data!L596),"",DaqBook_RAW_Data!L596)</f>
        <v/>
      </c>
      <c r="N606" s="44" t="str">
        <f>IF(ISBLANK(DaqBook_RAW_Data!M596),"",DaqBook_RAW_Data!M596)</f>
        <v/>
      </c>
      <c r="O606" s="44" t="str">
        <f>IF(ISBLANK(DaqBook_RAW_Data!N596),"",DaqBook_RAW_Data!N596)</f>
        <v/>
      </c>
      <c r="P606" s="44" t="str">
        <f>IF(ISBLANK(DaqBook_RAW_Data!O596),"",DaqBook_RAW_Data!O596)</f>
        <v/>
      </c>
    </row>
    <row r="607" spans="1:16" x14ac:dyDescent="0.2">
      <c r="A607" s="58" t="e">
        <f t="shared" si="9"/>
        <v>#VALUE!</v>
      </c>
      <c r="B607" s="144" t="str">
        <f>IF(ISBLANK(DaqBook_RAW_Data!A597),"",TIMEVALUE(DaqBook_RAW_Data!A597))</f>
        <v/>
      </c>
      <c r="C607" s="44" t="str">
        <f>IF(ISBLANK(DaqBook_RAW_Data!B597),"",DaqBook_RAW_Data!B597)</f>
        <v/>
      </c>
      <c r="D607" s="44" t="str">
        <f>IF(ISBLANK(DaqBook_RAW_Data!C597),"",DaqBook_RAW_Data!C597)</f>
        <v/>
      </c>
      <c r="E607" s="44" t="str">
        <f>IF(ISBLANK(DaqBook_RAW_Data!D597),"",DaqBook_RAW_Data!D597)</f>
        <v/>
      </c>
      <c r="F607" s="44" t="str">
        <f>IF(ISBLANK(DaqBook_RAW_Data!E597),"",DaqBook_RAW_Data!E597)</f>
        <v/>
      </c>
      <c r="G607" s="44" t="str">
        <f>IF(ISBLANK(DaqBook_RAW_Data!F597),"",DaqBook_RAW_Data!F597)</f>
        <v/>
      </c>
      <c r="H607" s="44" t="str">
        <f>IF(ISBLANK(DaqBook_RAW_Data!G597),"",DaqBook_RAW_Data!G597)</f>
        <v/>
      </c>
      <c r="I607" s="44" t="str">
        <f>IF(ISBLANK(DaqBook_RAW_Data!H597),"",DaqBook_RAW_Data!H597)</f>
        <v/>
      </c>
      <c r="J607" s="44" t="str">
        <f>IF(ISBLANK(DaqBook_RAW_Data!I597),"",DaqBook_RAW_Data!I597)</f>
        <v/>
      </c>
      <c r="K607" s="44" t="str">
        <f>IF(ISBLANK(DaqBook_RAW_Data!J597),"",DaqBook_RAW_Data!J597)</f>
        <v/>
      </c>
      <c r="L607" s="44" t="str">
        <f>IF(ISBLANK(DaqBook_RAW_Data!K597),"",DaqBook_RAW_Data!K597)</f>
        <v/>
      </c>
      <c r="M607" s="44" t="str">
        <f>IF(ISBLANK(DaqBook_RAW_Data!L597),"",DaqBook_RAW_Data!L597)</f>
        <v/>
      </c>
      <c r="N607" s="44" t="str">
        <f>IF(ISBLANK(DaqBook_RAW_Data!M597),"",DaqBook_RAW_Data!M597)</f>
        <v/>
      </c>
      <c r="O607" s="44" t="str">
        <f>IF(ISBLANK(DaqBook_RAW_Data!N597),"",DaqBook_RAW_Data!N597)</f>
        <v/>
      </c>
      <c r="P607" s="44" t="str">
        <f>IF(ISBLANK(DaqBook_RAW_Data!O597),"",DaqBook_RAW_Data!O597)</f>
        <v/>
      </c>
    </row>
    <row r="608" spans="1:16" x14ac:dyDescent="0.2">
      <c r="A608" s="58" t="e">
        <f t="shared" si="9"/>
        <v>#VALUE!</v>
      </c>
      <c r="B608" s="144" t="str">
        <f>IF(ISBLANK(DaqBook_RAW_Data!A598),"",TIMEVALUE(DaqBook_RAW_Data!A598))</f>
        <v/>
      </c>
      <c r="C608" s="44" t="str">
        <f>IF(ISBLANK(DaqBook_RAW_Data!B598),"",DaqBook_RAW_Data!B598)</f>
        <v/>
      </c>
      <c r="D608" s="44" t="str">
        <f>IF(ISBLANK(DaqBook_RAW_Data!C598),"",DaqBook_RAW_Data!C598)</f>
        <v/>
      </c>
      <c r="E608" s="44" t="str">
        <f>IF(ISBLANK(DaqBook_RAW_Data!D598),"",DaqBook_RAW_Data!D598)</f>
        <v/>
      </c>
      <c r="F608" s="44" t="str">
        <f>IF(ISBLANK(DaqBook_RAW_Data!E598),"",DaqBook_RAW_Data!E598)</f>
        <v/>
      </c>
      <c r="G608" s="44" t="str">
        <f>IF(ISBLANK(DaqBook_RAW_Data!F598),"",DaqBook_RAW_Data!F598)</f>
        <v/>
      </c>
      <c r="H608" s="44" t="str">
        <f>IF(ISBLANK(DaqBook_RAW_Data!G598),"",DaqBook_RAW_Data!G598)</f>
        <v/>
      </c>
      <c r="I608" s="44" t="str">
        <f>IF(ISBLANK(DaqBook_RAW_Data!H598),"",DaqBook_RAW_Data!H598)</f>
        <v/>
      </c>
      <c r="J608" s="44" t="str">
        <f>IF(ISBLANK(DaqBook_RAW_Data!I598),"",DaqBook_RAW_Data!I598)</f>
        <v/>
      </c>
      <c r="K608" s="44" t="str">
        <f>IF(ISBLANK(DaqBook_RAW_Data!J598),"",DaqBook_RAW_Data!J598)</f>
        <v/>
      </c>
      <c r="L608" s="44" t="str">
        <f>IF(ISBLANK(DaqBook_RAW_Data!K598),"",DaqBook_RAW_Data!K598)</f>
        <v/>
      </c>
      <c r="M608" s="44" t="str">
        <f>IF(ISBLANK(DaqBook_RAW_Data!L598),"",DaqBook_RAW_Data!L598)</f>
        <v/>
      </c>
      <c r="N608" s="44" t="str">
        <f>IF(ISBLANK(DaqBook_RAW_Data!M598),"",DaqBook_RAW_Data!M598)</f>
        <v/>
      </c>
      <c r="O608" s="44" t="str">
        <f>IF(ISBLANK(DaqBook_RAW_Data!N598),"",DaqBook_RAW_Data!N598)</f>
        <v/>
      </c>
      <c r="P608" s="44" t="str">
        <f>IF(ISBLANK(DaqBook_RAW_Data!O598),"",DaqBook_RAW_Data!O598)</f>
        <v/>
      </c>
    </row>
    <row r="609" spans="1:16" x14ac:dyDescent="0.2">
      <c r="A609" s="58" t="e">
        <f t="shared" si="9"/>
        <v>#VALUE!</v>
      </c>
      <c r="B609" s="144" t="str">
        <f>IF(ISBLANK(DaqBook_RAW_Data!A599),"",TIMEVALUE(DaqBook_RAW_Data!A599))</f>
        <v/>
      </c>
      <c r="C609" s="44" t="str">
        <f>IF(ISBLANK(DaqBook_RAW_Data!B599),"",DaqBook_RAW_Data!B599)</f>
        <v/>
      </c>
      <c r="D609" s="44" t="str">
        <f>IF(ISBLANK(DaqBook_RAW_Data!C599),"",DaqBook_RAW_Data!C599)</f>
        <v/>
      </c>
      <c r="E609" s="44" t="str">
        <f>IF(ISBLANK(DaqBook_RAW_Data!D599),"",DaqBook_RAW_Data!D599)</f>
        <v/>
      </c>
      <c r="F609" s="44" t="str">
        <f>IF(ISBLANK(DaqBook_RAW_Data!E599),"",DaqBook_RAW_Data!E599)</f>
        <v/>
      </c>
      <c r="G609" s="44" t="str">
        <f>IF(ISBLANK(DaqBook_RAW_Data!F599),"",DaqBook_RAW_Data!F599)</f>
        <v/>
      </c>
      <c r="H609" s="44" t="str">
        <f>IF(ISBLANK(DaqBook_RAW_Data!G599),"",DaqBook_RAW_Data!G599)</f>
        <v/>
      </c>
      <c r="I609" s="44" t="str">
        <f>IF(ISBLANK(DaqBook_RAW_Data!H599),"",DaqBook_RAW_Data!H599)</f>
        <v/>
      </c>
      <c r="J609" s="44" t="str">
        <f>IF(ISBLANK(DaqBook_RAW_Data!I599),"",DaqBook_RAW_Data!I599)</f>
        <v/>
      </c>
      <c r="K609" s="44" t="str">
        <f>IF(ISBLANK(DaqBook_RAW_Data!J599),"",DaqBook_RAW_Data!J599)</f>
        <v/>
      </c>
      <c r="L609" s="44" t="str">
        <f>IF(ISBLANK(DaqBook_RAW_Data!K599),"",DaqBook_RAW_Data!K599)</f>
        <v/>
      </c>
      <c r="M609" s="44" t="str">
        <f>IF(ISBLANK(DaqBook_RAW_Data!L599),"",DaqBook_RAW_Data!L599)</f>
        <v/>
      </c>
      <c r="N609" s="44" t="str">
        <f>IF(ISBLANK(DaqBook_RAW_Data!M599),"",DaqBook_RAW_Data!M599)</f>
        <v/>
      </c>
      <c r="O609" s="44" t="str">
        <f>IF(ISBLANK(DaqBook_RAW_Data!N599),"",DaqBook_RAW_Data!N599)</f>
        <v/>
      </c>
      <c r="P609" s="44" t="str">
        <f>IF(ISBLANK(DaqBook_RAW_Data!O599),"",DaqBook_RAW_Data!O599)</f>
        <v/>
      </c>
    </row>
    <row r="610" spans="1:16" x14ac:dyDescent="0.2">
      <c r="A610" s="58" t="e">
        <f t="shared" si="9"/>
        <v>#VALUE!</v>
      </c>
      <c r="B610" s="144" t="str">
        <f>IF(ISBLANK(DaqBook_RAW_Data!A600),"",TIMEVALUE(DaqBook_RAW_Data!A600))</f>
        <v/>
      </c>
      <c r="C610" s="44" t="str">
        <f>IF(ISBLANK(DaqBook_RAW_Data!B600),"",DaqBook_RAW_Data!B600)</f>
        <v/>
      </c>
      <c r="D610" s="44" t="str">
        <f>IF(ISBLANK(DaqBook_RAW_Data!C600),"",DaqBook_RAW_Data!C600)</f>
        <v/>
      </c>
      <c r="E610" s="44" t="str">
        <f>IF(ISBLANK(DaqBook_RAW_Data!D600),"",DaqBook_RAW_Data!D600)</f>
        <v/>
      </c>
      <c r="F610" s="44" t="str">
        <f>IF(ISBLANK(DaqBook_RAW_Data!E600),"",DaqBook_RAW_Data!E600)</f>
        <v/>
      </c>
      <c r="G610" s="44" t="str">
        <f>IF(ISBLANK(DaqBook_RAW_Data!F600),"",DaqBook_RAW_Data!F600)</f>
        <v/>
      </c>
      <c r="H610" s="44" t="str">
        <f>IF(ISBLANK(DaqBook_RAW_Data!G600),"",DaqBook_RAW_Data!G600)</f>
        <v/>
      </c>
      <c r="I610" s="44" t="str">
        <f>IF(ISBLANK(DaqBook_RAW_Data!H600),"",DaqBook_RAW_Data!H600)</f>
        <v/>
      </c>
      <c r="J610" s="44" t="str">
        <f>IF(ISBLANK(DaqBook_RAW_Data!I600),"",DaqBook_RAW_Data!I600)</f>
        <v/>
      </c>
      <c r="K610" s="44" t="str">
        <f>IF(ISBLANK(DaqBook_RAW_Data!J600),"",DaqBook_RAW_Data!J600)</f>
        <v/>
      </c>
      <c r="L610" s="44" t="str">
        <f>IF(ISBLANK(DaqBook_RAW_Data!K600),"",DaqBook_RAW_Data!K600)</f>
        <v/>
      </c>
      <c r="M610" s="44" t="str">
        <f>IF(ISBLANK(DaqBook_RAW_Data!L600),"",DaqBook_RAW_Data!L600)</f>
        <v/>
      </c>
      <c r="N610" s="44" t="str">
        <f>IF(ISBLANK(DaqBook_RAW_Data!M600),"",DaqBook_RAW_Data!M600)</f>
        <v/>
      </c>
      <c r="O610" s="44" t="str">
        <f>IF(ISBLANK(DaqBook_RAW_Data!N600),"",DaqBook_RAW_Data!N600)</f>
        <v/>
      </c>
      <c r="P610" s="44" t="str">
        <f>IF(ISBLANK(DaqBook_RAW_Data!O600),"",DaqBook_RAW_Data!O600)</f>
        <v/>
      </c>
    </row>
    <row r="611" spans="1:16" x14ac:dyDescent="0.2">
      <c r="A611" s="58" t="e">
        <f t="shared" si="9"/>
        <v>#VALUE!</v>
      </c>
      <c r="B611" s="144" t="str">
        <f>IF(ISBLANK(DaqBook_RAW_Data!A601),"",TIMEVALUE(DaqBook_RAW_Data!A601))</f>
        <v/>
      </c>
      <c r="C611" s="44" t="str">
        <f>IF(ISBLANK(DaqBook_RAW_Data!B601),"",DaqBook_RAW_Data!B601)</f>
        <v/>
      </c>
      <c r="D611" s="44" t="str">
        <f>IF(ISBLANK(DaqBook_RAW_Data!C601),"",DaqBook_RAW_Data!C601)</f>
        <v/>
      </c>
      <c r="E611" s="44" t="str">
        <f>IF(ISBLANK(DaqBook_RAW_Data!D601),"",DaqBook_RAW_Data!D601)</f>
        <v/>
      </c>
      <c r="F611" s="44" t="str">
        <f>IF(ISBLANK(DaqBook_RAW_Data!E601),"",DaqBook_RAW_Data!E601)</f>
        <v/>
      </c>
      <c r="G611" s="44" t="str">
        <f>IF(ISBLANK(DaqBook_RAW_Data!F601),"",DaqBook_RAW_Data!F601)</f>
        <v/>
      </c>
      <c r="H611" s="44" t="str">
        <f>IF(ISBLANK(DaqBook_RAW_Data!G601),"",DaqBook_RAW_Data!G601)</f>
        <v/>
      </c>
      <c r="I611" s="44" t="str">
        <f>IF(ISBLANK(DaqBook_RAW_Data!H601),"",DaqBook_RAW_Data!H601)</f>
        <v/>
      </c>
      <c r="J611" s="44" t="str">
        <f>IF(ISBLANK(DaqBook_RAW_Data!I601),"",DaqBook_RAW_Data!I601)</f>
        <v/>
      </c>
      <c r="K611" s="44" t="str">
        <f>IF(ISBLANK(DaqBook_RAW_Data!J601),"",DaqBook_RAW_Data!J601)</f>
        <v/>
      </c>
      <c r="L611" s="44" t="str">
        <f>IF(ISBLANK(DaqBook_RAW_Data!K601),"",DaqBook_RAW_Data!K601)</f>
        <v/>
      </c>
      <c r="M611" s="44" t="str">
        <f>IF(ISBLANK(DaqBook_RAW_Data!L601),"",DaqBook_RAW_Data!L601)</f>
        <v/>
      </c>
      <c r="N611" s="44" t="str">
        <f>IF(ISBLANK(DaqBook_RAW_Data!M601),"",DaqBook_RAW_Data!M601)</f>
        <v/>
      </c>
      <c r="O611" s="44" t="str">
        <f>IF(ISBLANK(DaqBook_RAW_Data!N601),"",DaqBook_RAW_Data!N601)</f>
        <v/>
      </c>
      <c r="P611" s="44" t="str">
        <f>IF(ISBLANK(DaqBook_RAW_Data!O601),"",DaqBook_RAW_Data!O601)</f>
        <v/>
      </c>
    </row>
    <row r="612" spans="1:16" x14ac:dyDescent="0.2">
      <c r="A612" s="58" t="e">
        <f t="shared" si="9"/>
        <v>#VALUE!</v>
      </c>
      <c r="B612" s="144" t="str">
        <f>IF(ISBLANK(DaqBook_RAW_Data!A602),"",TIMEVALUE(DaqBook_RAW_Data!A602))</f>
        <v/>
      </c>
      <c r="C612" s="44" t="str">
        <f>IF(ISBLANK(DaqBook_RAW_Data!B602),"",DaqBook_RAW_Data!B602)</f>
        <v/>
      </c>
      <c r="D612" s="44" t="str">
        <f>IF(ISBLANK(DaqBook_RAW_Data!C602),"",DaqBook_RAW_Data!C602)</f>
        <v/>
      </c>
      <c r="E612" s="44" t="str">
        <f>IF(ISBLANK(DaqBook_RAW_Data!D602),"",DaqBook_RAW_Data!D602)</f>
        <v/>
      </c>
      <c r="F612" s="44" t="str">
        <f>IF(ISBLANK(DaqBook_RAW_Data!E602),"",DaqBook_RAW_Data!E602)</f>
        <v/>
      </c>
      <c r="G612" s="44" t="str">
        <f>IF(ISBLANK(DaqBook_RAW_Data!F602),"",DaqBook_RAW_Data!F602)</f>
        <v/>
      </c>
      <c r="H612" s="44" t="str">
        <f>IF(ISBLANK(DaqBook_RAW_Data!G602),"",DaqBook_RAW_Data!G602)</f>
        <v/>
      </c>
      <c r="I612" s="44" t="str">
        <f>IF(ISBLANK(DaqBook_RAW_Data!H602),"",DaqBook_RAW_Data!H602)</f>
        <v/>
      </c>
      <c r="J612" s="44" t="str">
        <f>IF(ISBLANK(DaqBook_RAW_Data!I602),"",DaqBook_RAW_Data!I602)</f>
        <v/>
      </c>
      <c r="K612" s="44" t="str">
        <f>IF(ISBLANK(DaqBook_RAW_Data!J602),"",DaqBook_RAW_Data!J602)</f>
        <v/>
      </c>
      <c r="L612" s="44" t="str">
        <f>IF(ISBLANK(DaqBook_RAW_Data!K602),"",DaqBook_RAW_Data!K602)</f>
        <v/>
      </c>
      <c r="M612" s="44" t="str">
        <f>IF(ISBLANK(DaqBook_RAW_Data!L602),"",DaqBook_RAW_Data!L602)</f>
        <v/>
      </c>
      <c r="N612" s="44" t="str">
        <f>IF(ISBLANK(DaqBook_RAW_Data!M602),"",DaqBook_RAW_Data!M602)</f>
        <v/>
      </c>
      <c r="O612" s="44" t="str">
        <f>IF(ISBLANK(DaqBook_RAW_Data!N602),"",DaqBook_RAW_Data!N602)</f>
        <v/>
      </c>
      <c r="P612" s="44" t="str">
        <f>IF(ISBLANK(DaqBook_RAW_Data!O602),"",DaqBook_RAW_Data!O602)</f>
        <v/>
      </c>
    </row>
    <row r="613" spans="1:16" x14ac:dyDescent="0.2">
      <c r="A613" s="58" t="e">
        <f t="shared" si="9"/>
        <v>#VALUE!</v>
      </c>
      <c r="B613" s="144" t="str">
        <f>IF(ISBLANK(DaqBook_RAW_Data!A603),"",TIMEVALUE(DaqBook_RAW_Data!A603))</f>
        <v/>
      </c>
      <c r="C613" s="44" t="str">
        <f>IF(ISBLANK(DaqBook_RAW_Data!B603),"",DaqBook_RAW_Data!B603)</f>
        <v/>
      </c>
      <c r="D613" s="44" t="str">
        <f>IF(ISBLANK(DaqBook_RAW_Data!C603),"",DaqBook_RAW_Data!C603)</f>
        <v/>
      </c>
      <c r="E613" s="44" t="str">
        <f>IF(ISBLANK(DaqBook_RAW_Data!D603),"",DaqBook_RAW_Data!D603)</f>
        <v/>
      </c>
      <c r="F613" s="44" t="str">
        <f>IF(ISBLANK(DaqBook_RAW_Data!E603),"",DaqBook_RAW_Data!E603)</f>
        <v/>
      </c>
      <c r="G613" s="44" t="str">
        <f>IF(ISBLANK(DaqBook_RAW_Data!F603),"",DaqBook_RAW_Data!F603)</f>
        <v/>
      </c>
      <c r="H613" s="44" t="str">
        <f>IF(ISBLANK(DaqBook_RAW_Data!G603),"",DaqBook_RAW_Data!G603)</f>
        <v/>
      </c>
      <c r="I613" s="44" t="str">
        <f>IF(ISBLANK(DaqBook_RAW_Data!H603),"",DaqBook_RAW_Data!H603)</f>
        <v/>
      </c>
      <c r="J613" s="44" t="str">
        <f>IF(ISBLANK(DaqBook_RAW_Data!I603),"",DaqBook_RAW_Data!I603)</f>
        <v/>
      </c>
      <c r="K613" s="44" t="str">
        <f>IF(ISBLANK(DaqBook_RAW_Data!J603),"",DaqBook_RAW_Data!J603)</f>
        <v/>
      </c>
      <c r="L613" s="44" t="str">
        <f>IF(ISBLANK(DaqBook_RAW_Data!K603),"",DaqBook_RAW_Data!K603)</f>
        <v/>
      </c>
      <c r="M613" s="44" t="str">
        <f>IF(ISBLANK(DaqBook_RAW_Data!L603),"",DaqBook_RAW_Data!L603)</f>
        <v/>
      </c>
      <c r="N613" s="44" t="str">
        <f>IF(ISBLANK(DaqBook_RAW_Data!M603),"",DaqBook_RAW_Data!M603)</f>
        <v/>
      </c>
      <c r="O613" s="44" t="str">
        <f>IF(ISBLANK(DaqBook_RAW_Data!N603),"",DaqBook_RAW_Data!N603)</f>
        <v/>
      </c>
      <c r="P613" s="44" t="str">
        <f>IF(ISBLANK(DaqBook_RAW_Data!O603),"",DaqBook_RAW_Data!O603)</f>
        <v/>
      </c>
    </row>
    <row r="614" spans="1:16" x14ac:dyDescent="0.2">
      <c r="A614" s="58" t="e">
        <f t="shared" si="9"/>
        <v>#VALUE!</v>
      </c>
      <c r="B614" s="144" t="str">
        <f>IF(ISBLANK(DaqBook_RAW_Data!A604),"",TIMEVALUE(DaqBook_RAW_Data!A604))</f>
        <v/>
      </c>
      <c r="C614" s="44" t="str">
        <f>IF(ISBLANK(DaqBook_RAW_Data!B604),"",DaqBook_RAW_Data!B604)</f>
        <v/>
      </c>
      <c r="D614" s="44" t="str">
        <f>IF(ISBLANK(DaqBook_RAW_Data!C604),"",DaqBook_RAW_Data!C604)</f>
        <v/>
      </c>
      <c r="E614" s="44" t="str">
        <f>IF(ISBLANK(DaqBook_RAW_Data!D604),"",DaqBook_RAW_Data!D604)</f>
        <v/>
      </c>
      <c r="F614" s="44" t="str">
        <f>IF(ISBLANK(DaqBook_RAW_Data!E604),"",DaqBook_RAW_Data!E604)</f>
        <v/>
      </c>
      <c r="G614" s="44" t="str">
        <f>IF(ISBLANK(DaqBook_RAW_Data!F604),"",DaqBook_RAW_Data!F604)</f>
        <v/>
      </c>
      <c r="H614" s="44" t="str">
        <f>IF(ISBLANK(DaqBook_RAW_Data!G604),"",DaqBook_RAW_Data!G604)</f>
        <v/>
      </c>
      <c r="I614" s="44" t="str">
        <f>IF(ISBLANK(DaqBook_RAW_Data!H604),"",DaqBook_RAW_Data!H604)</f>
        <v/>
      </c>
      <c r="J614" s="44" t="str">
        <f>IF(ISBLANK(DaqBook_RAW_Data!I604),"",DaqBook_RAW_Data!I604)</f>
        <v/>
      </c>
      <c r="K614" s="44" t="str">
        <f>IF(ISBLANK(DaqBook_RAW_Data!J604),"",DaqBook_RAW_Data!J604)</f>
        <v/>
      </c>
      <c r="L614" s="44" t="str">
        <f>IF(ISBLANK(DaqBook_RAW_Data!K604),"",DaqBook_RAW_Data!K604)</f>
        <v/>
      </c>
      <c r="M614" s="44" t="str">
        <f>IF(ISBLANK(DaqBook_RAW_Data!L604),"",DaqBook_RAW_Data!L604)</f>
        <v/>
      </c>
      <c r="N614" s="44" t="str">
        <f>IF(ISBLANK(DaqBook_RAW_Data!M604),"",DaqBook_RAW_Data!M604)</f>
        <v/>
      </c>
      <c r="O614" s="44" t="str">
        <f>IF(ISBLANK(DaqBook_RAW_Data!N604),"",DaqBook_RAW_Data!N604)</f>
        <v/>
      </c>
      <c r="P614" s="44" t="str">
        <f>IF(ISBLANK(DaqBook_RAW_Data!O604),"",DaqBook_RAW_Data!O604)</f>
        <v/>
      </c>
    </row>
    <row r="615" spans="1:16" x14ac:dyDescent="0.2">
      <c r="A615" s="58" t="e">
        <f t="shared" si="9"/>
        <v>#VALUE!</v>
      </c>
      <c r="B615" s="144" t="str">
        <f>IF(ISBLANK(DaqBook_RAW_Data!A605),"",TIMEVALUE(DaqBook_RAW_Data!A605))</f>
        <v/>
      </c>
      <c r="C615" s="44" t="str">
        <f>IF(ISBLANK(DaqBook_RAW_Data!B605),"",DaqBook_RAW_Data!B605)</f>
        <v/>
      </c>
      <c r="D615" s="44" t="str">
        <f>IF(ISBLANK(DaqBook_RAW_Data!C605),"",DaqBook_RAW_Data!C605)</f>
        <v/>
      </c>
      <c r="E615" s="44" t="str">
        <f>IF(ISBLANK(DaqBook_RAW_Data!D605),"",DaqBook_RAW_Data!D605)</f>
        <v/>
      </c>
      <c r="F615" s="44" t="str">
        <f>IF(ISBLANK(DaqBook_RAW_Data!E605),"",DaqBook_RAW_Data!E605)</f>
        <v/>
      </c>
      <c r="G615" s="44" t="str">
        <f>IF(ISBLANK(DaqBook_RAW_Data!F605),"",DaqBook_RAW_Data!F605)</f>
        <v/>
      </c>
      <c r="H615" s="44" t="str">
        <f>IF(ISBLANK(DaqBook_RAW_Data!G605),"",DaqBook_RAW_Data!G605)</f>
        <v/>
      </c>
      <c r="I615" s="44" t="str">
        <f>IF(ISBLANK(DaqBook_RAW_Data!H605),"",DaqBook_RAW_Data!H605)</f>
        <v/>
      </c>
      <c r="J615" s="44" t="str">
        <f>IF(ISBLANK(DaqBook_RAW_Data!I605),"",DaqBook_RAW_Data!I605)</f>
        <v/>
      </c>
      <c r="K615" s="44" t="str">
        <f>IF(ISBLANK(DaqBook_RAW_Data!J605),"",DaqBook_RAW_Data!J605)</f>
        <v/>
      </c>
      <c r="L615" s="44" t="str">
        <f>IF(ISBLANK(DaqBook_RAW_Data!K605),"",DaqBook_RAW_Data!K605)</f>
        <v/>
      </c>
      <c r="M615" s="44" t="str">
        <f>IF(ISBLANK(DaqBook_RAW_Data!L605),"",DaqBook_RAW_Data!L605)</f>
        <v/>
      </c>
      <c r="N615" s="44" t="str">
        <f>IF(ISBLANK(DaqBook_RAW_Data!M605),"",DaqBook_RAW_Data!M605)</f>
        <v/>
      </c>
      <c r="O615" s="44" t="str">
        <f>IF(ISBLANK(DaqBook_RAW_Data!N605),"",DaqBook_RAW_Data!N605)</f>
        <v/>
      </c>
      <c r="P615" s="44" t="str">
        <f>IF(ISBLANK(DaqBook_RAW_Data!O605),"",DaqBook_RAW_Data!O605)</f>
        <v/>
      </c>
    </row>
    <row r="616" spans="1:16" x14ac:dyDescent="0.2">
      <c r="A616" s="58" t="e">
        <f t="shared" si="9"/>
        <v>#VALUE!</v>
      </c>
      <c r="B616" s="144" t="str">
        <f>IF(ISBLANK(DaqBook_RAW_Data!A606),"",TIMEVALUE(DaqBook_RAW_Data!A606))</f>
        <v/>
      </c>
      <c r="C616" s="44" t="str">
        <f>IF(ISBLANK(DaqBook_RAW_Data!B606),"",DaqBook_RAW_Data!B606)</f>
        <v/>
      </c>
      <c r="D616" s="44" t="str">
        <f>IF(ISBLANK(DaqBook_RAW_Data!C606),"",DaqBook_RAW_Data!C606)</f>
        <v/>
      </c>
      <c r="E616" s="44" t="str">
        <f>IF(ISBLANK(DaqBook_RAW_Data!D606),"",DaqBook_RAW_Data!D606)</f>
        <v/>
      </c>
      <c r="F616" s="44" t="str">
        <f>IF(ISBLANK(DaqBook_RAW_Data!E606),"",DaqBook_RAW_Data!E606)</f>
        <v/>
      </c>
      <c r="G616" s="44" t="str">
        <f>IF(ISBLANK(DaqBook_RAW_Data!F606),"",DaqBook_RAW_Data!F606)</f>
        <v/>
      </c>
      <c r="H616" s="44" t="str">
        <f>IF(ISBLANK(DaqBook_RAW_Data!G606),"",DaqBook_RAW_Data!G606)</f>
        <v/>
      </c>
      <c r="I616" s="44" t="str">
        <f>IF(ISBLANK(DaqBook_RAW_Data!H606),"",DaqBook_RAW_Data!H606)</f>
        <v/>
      </c>
      <c r="J616" s="44" t="str">
        <f>IF(ISBLANK(DaqBook_RAW_Data!I606),"",DaqBook_RAW_Data!I606)</f>
        <v/>
      </c>
      <c r="K616" s="44" t="str">
        <f>IF(ISBLANK(DaqBook_RAW_Data!J606),"",DaqBook_RAW_Data!J606)</f>
        <v/>
      </c>
      <c r="L616" s="44" t="str">
        <f>IF(ISBLANK(DaqBook_RAW_Data!K606),"",DaqBook_RAW_Data!K606)</f>
        <v/>
      </c>
      <c r="M616" s="44" t="str">
        <f>IF(ISBLANK(DaqBook_RAW_Data!L606),"",DaqBook_RAW_Data!L606)</f>
        <v/>
      </c>
      <c r="N616" s="44" t="str">
        <f>IF(ISBLANK(DaqBook_RAW_Data!M606),"",DaqBook_RAW_Data!M606)</f>
        <v/>
      </c>
      <c r="O616" s="44" t="str">
        <f>IF(ISBLANK(DaqBook_RAW_Data!N606),"",DaqBook_RAW_Data!N606)</f>
        <v/>
      </c>
      <c r="P616" s="44" t="str">
        <f>IF(ISBLANK(DaqBook_RAW_Data!O606),"",DaqBook_RAW_Data!O606)</f>
        <v/>
      </c>
    </row>
    <row r="617" spans="1:16" x14ac:dyDescent="0.2">
      <c r="A617" s="58" t="e">
        <f t="shared" si="9"/>
        <v>#VALUE!</v>
      </c>
      <c r="B617" s="144" t="str">
        <f>IF(ISBLANK(DaqBook_RAW_Data!A607),"",TIMEVALUE(DaqBook_RAW_Data!A607))</f>
        <v/>
      </c>
      <c r="C617" s="44" t="str">
        <f>IF(ISBLANK(DaqBook_RAW_Data!B607),"",DaqBook_RAW_Data!B607)</f>
        <v/>
      </c>
      <c r="D617" s="44" t="str">
        <f>IF(ISBLANK(DaqBook_RAW_Data!C607),"",DaqBook_RAW_Data!C607)</f>
        <v/>
      </c>
      <c r="E617" s="44" t="str">
        <f>IF(ISBLANK(DaqBook_RAW_Data!D607),"",DaqBook_RAW_Data!D607)</f>
        <v/>
      </c>
      <c r="F617" s="44" t="str">
        <f>IF(ISBLANK(DaqBook_RAW_Data!E607),"",DaqBook_RAW_Data!E607)</f>
        <v/>
      </c>
      <c r="G617" s="44" t="str">
        <f>IF(ISBLANK(DaqBook_RAW_Data!F607),"",DaqBook_RAW_Data!F607)</f>
        <v/>
      </c>
      <c r="H617" s="44" t="str">
        <f>IF(ISBLANK(DaqBook_RAW_Data!G607),"",DaqBook_RAW_Data!G607)</f>
        <v/>
      </c>
      <c r="I617" s="44" t="str">
        <f>IF(ISBLANK(DaqBook_RAW_Data!H607),"",DaqBook_RAW_Data!H607)</f>
        <v/>
      </c>
      <c r="J617" s="44" t="str">
        <f>IF(ISBLANK(DaqBook_RAW_Data!I607),"",DaqBook_RAW_Data!I607)</f>
        <v/>
      </c>
      <c r="K617" s="44" t="str">
        <f>IF(ISBLANK(DaqBook_RAW_Data!J607),"",DaqBook_RAW_Data!J607)</f>
        <v/>
      </c>
      <c r="L617" s="44" t="str">
        <f>IF(ISBLANK(DaqBook_RAW_Data!K607),"",DaqBook_RAW_Data!K607)</f>
        <v/>
      </c>
      <c r="M617" s="44" t="str">
        <f>IF(ISBLANK(DaqBook_RAW_Data!L607),"",DaqBook_RAW_Data!L607)</f>
        <v/>
      </c>
      <c r="N617" s="44" t="str">
        <f>IF(ISBLANK(DaqBook_RAW_Data!M607),"",DaqBook_RAW_Data!M607)</f>
        <v/>
      </c>
      <c r="O617" s="44" t="str">
        <f>IF(ISBLANK(DaqBook_RAW_Data!N607),"",DaqBook_RAW_Data!N607)</f>
        <v/>
      </c>
      <c r="P617" s="44" t="str">
        <f>IF(ISBLANK(DaqBook_RAW_Data!O607),"",DaqBook_RAW_Data!O607)</f>
        <v/>
      </c>
    </row>
    <row r="618" spans="1:16" x14ac:dyDescent="0.2">
      <c r="A618" s="58" t="e">
        <f t="shared" si="9"/>
        <v>#VALUE!</v>
      </c>
      <c r="B618" s="144" t="str">
        <f>IF(ISBLANK(DaqBook_RAW_Data!A608),"",TIMEVALUE(DaqBook_RAW_Data!A608))</f>
        <v/>
      </c>
      <c r="C618" s="44" t="str">
        <f>IF(ISBLANK(DaqBook_RAW_Data!B608),"",DaqBook_RAW_Data!B608)</f>
        <v/>
      </c>
      <c r="D618" s="44" t="str">
        <f>IF(ISBLANK(DaqBook_RAW_Data!C608),"",DaqBook_RAW_Data!C608)</f>
        <v/>
      </c>
      <c r="E618" s="44" t="str">
        <f>IF(ISBLANK(DaqBook_RAW_Data!D608),"",DaqBook_RAW_Data!D608)</f>
        <v/>
      </c>
      <c r="F618" s="44" t="str">
        <f>IF(ISBLANK(DaqBook_RAW_Data!E608),"",DaqBook_RAW_Data!E608)</f>
        <v/>
      </c>
      <c r="G618" s="44" t="str">
        <f>IF(ISBLANK(DaqBook_RAW_Data!F608),"",DaqBook_RAW_Data!F608)</f>
        <v/>
      </c>
      <c r="H618" s="44" t="str">
        <f>IF(ISBLANK(DaqBook_RAW_Data!G608),"",DaqBook_RAW_Data!G608)</f>
        <v/>
      </c>
      <c r="I618" s="44" t="str">
        <f>IF(ISBLANK(DaqBook_RAW_Data!H608),"",DaqBook_RAW_Data!H608)</f>
        <v/>
      </c>
      <c r="J618" s="44" t="str">
        <f>IF(ISBLANK(DaqBook_RAW_Data!I608),"",DaqBook_RAW_Data!I608)</f>
        <v/>
      </c>
      <c r="K618" s="44" t="str">
        <f>IF(ISBLANK(DaqBook_RAW_Data!J608),"",DaqBook_RAW_Data!J608)</f>
        <v/>
      </c>
      <c r="L618" s="44" t="str">
        <f>IF(ISBLANK(DaqBook_RAW_Data!K608),"",DaqBook_RAW_Data!K608)</f>
        <v/>
      </c>
      <c r="M618" s="44" t="str">
        <f>IF(ISBLANK(DaqBook_RAW_Data!L608),"",DaqBook_RAW_Data!L608)</f>
        <v/>
      </c>
      <c r="N618" s="44" t="str">
        <f>IF(ISBLANK(DaqBook_RAW_Data!M608),"",DaqBook_RAW_Data!M608)</f>
        <v/>
      </c>
      <c r="O618" s="44" t="str">
        <f>IF(ISBLANK(DaqBook_RAW_Data!N608),"",DaqBook_RAW_Data!N608)</f>
        <v/>
      </c>
      <c r="P618" s="44" t="str">
        <f>IF(ISBLANK(DaqBook_RAW_Data!O608),"",DaqBook_RAW_Data!O608)</f>
        <v/>
      </c>
    </row>
    <row r="619" spans="1:16" x14ac:dyDescent="0.2">
      <c r="A619" s="58" t="e">
        <f t="shared" si="9"/>
        <v>#VALUE!</v>
      </c>
      <c r="B619" s="144" t="str">
        <f>IF(ISBLANK(DaqBook_RAW_Data!A609),"",TIMEVALUE(DaqBook_RAW_Data!A609))</f>
        <v/>
      </c>
      <c r="C619" s="44" t="str">
        <f>IF(ISBLANK(DaqBook_RAW_Data!B609),"",DaqBook_RAW_Data!B609)</f>
        <v/>
      </c>
      <c r="D619" s="44" t="str">
        <f>IF(ISBLANK(DaqBook_RAW_Data!C609),"",DaqBook_RAW_Data!C609)</f>
        <v/>
      </c>
      <c r="E619" s="44" t="str">
        <f>IF(ISBLANK(DaqBook_RAW_Data!D609),"",DaqBook_RAW_Data!D609)</f>
        <v/>
      </c>
      <c r="F619" s="44" t="str">
        <f>IF(ISBLANK(DaqBook_RAW_Data!E609),"",DaqBook_RAW_Data!E609)</f>
        <v/>
      </c>
      <c r="G619" s="44" t="str">
        <f>IF(ISBLANK(DaqBook_RAW_Data!F609),"",DaqBook_RAW_Data!F609)</f>
        <v/>
      </c>
      <c r="H619" s="44" t="str">
        <f>IF(ISBLANK(DaqBook_RAW_Data!G609),"",DaqBook_RAW_Data!G609)</f>
        <v/>
      </c>
      <c r="I619" s="44" t="str">
        <f>IF(ISBLANK(DaqBook_RAW_Data!H609),"",DaqBook_RAW_Data!H609)</f>
        <v/>
      </c>
      <c r="J619" s="44" t="str">
        <f>IF(ISBLANK(DaqBook_RAW_Data!I609),"",DaqBook_RAW_Data!I609)</f>
        <v/>
      </c>
      <c r="K619" s="44" t="str">
        <f>IF(ISBLANK(DaqBook_RAW_Data!J609),"",DaqBook_RAW_Data!J609)</f>
        <v/>
      </c>
      <c r="L619" s="44" t="str">
        <f>IF(ISBLANK(DaqBook_RAW_Data!K609),"",DaqBook_RAW_Data!K609)</f>
        <v/>
      </c>
      <c r="M619" s="44" t="str">
        <f>IF(ISBLANK(DaqBook_RAW_Data!L609),"",DaqBook_RAW_Data!L609)</f>
        <v/>
      </c>
      <c r="N619" s="44" t="str">
        <f>IF(ISBLANK(DaqBook_RAW_Data!M609),"",DaqBook_RAW_Data!M609)</f>
        <v/>
      </c>
      <c r="O619" s="44" t="str">
        <f>IF(ISBLANK(DaqBook_RAW_Data!N609),"",DaqBook_RAW_Data!N609)</f>
        <v/>
      </c>
      <c r="P619" s="44" t="str">
        <f>IF(ISBLANK(DaqBook_RAW_Data!O609),"",DaqBook_RAW_Data!O609)</f>
        <v/>
      </c>
    </row>
    <row r="620" spans="1:16" x14ac:dyDescent="0.2">
      <c r="A620" s="58" t="e">
        <f t="shared" si="9"/>
        <v>#VALUE!</v>
      </c>
      <c r="B620" s="144" t="str">
        <f>IF(ISBLANK(DaqBook_RAW_Data!A610),"",TIMEVALUE(DaqBook_RAW_Data!A610))</f>
        <v/>
      </c>
      <c r="C620" s="44" t="str">
        <f>IF(ISBLANK(DaqBook_RAW_Data!B610),"",DaqBook_RAW_Data!B610)</f>
        <v/>
      </c>
      <c r="D620" s="44" t="str">
        <f>IF(ISBLANK(DaqBook_RAW_Data!C610),"",DaqBook_RAW_Data!C610)</f>
        <v/>
      </c>
      <c r="E620" s="44" t="str">
        <f>IF(ISBLANK(DaqBook_RAW_Data!D610),"",DaqBook_RAW_Data!D610)</f>
        <v/>
      </c>
      <c r="F620" s="44" t="str">
        <f>IF(ISBLANK(DaqBook_RAW_Data!E610),"",DaqBook_RAW_Data!E610)</f>
        <v/>
      </c>
      <c r="G620" s="44" t="str">
        <f>IF(ISBLANK(DaqBook_RAW_Data!F610),"",DaqBook_RAW_Data!F610)</f>
        <v/>
      </c>
      <c r="H620" s="44" t="str">
        <f>IF(ISBLANK(DaqBook_RAW_Data!G610),"",DaqBook_RAW_Data!G610)</f>
        <v/>
      </c>
      <c r="I620" s="44" t="str">
        <f>IF(ISBLANK(DaqBook_RAW_Data!H610),"",DaqBook_RAW_Data!H610)</f>
        <v/>
      </c>
      <c r="J620" s="44" t="str">
        <f>IF(ISBLANK(DaqBook_RAW_Data!I610),"",DaqBook_RAW_Data!I610)</f>
        <v/>
      </c>
      <c r="K620" s="44" t="str">
        <f>IF(ISBLANK(DaqBook_RAW_Data!J610),"",DaqBook_RAW_Data!J610)</f>
        <v/>
      </c>
      <c r="L620" s="44" t="str">
        <f>IF(ISBLANK(DaqBook_RAW_Data!K610),"",DaqBook_RAW_Data!K610)</f>
        <v/>
      </c>
      <c r="M620" s="44" t="str">
        <f>IF(ISBLANK(DaqBook_RAW_Data!L610),"",DaqBook_RAW_Data!L610)</f>
        <v/>
      </c>
      <c r="N620" s="44" t="str">
        <f>IF(ISBLANK(DaqBook_RAW_Data!M610),"",DaqBook_RAW_Data!M610)</f>
        <v/>
      </c>
      <c r="O620" s="44" t="str">
        <f>IF(ISBLANK(DaqBook_RAW_Data!N610),"",DaqBook_RAW_Data!N610)</f>
        <v/>
      </c>
      <c r="P620" s="44" t="str">
        <f>IF(ISBLANK(DaqBook_RAW_Data!O610),"",DaqBook_RAW_Data!O610)</f>
        <v/>
      </c>
    </row>
    <row r="621" spans="1:16" x14ac:dyDescent="0.2">
      <c r="A621" s="58" t="e">
        <f t="shared" si="9"/>
        <v>#VALUE!</v>
      </c>
      <c r="B621" s="144" t="str">
        <f>IF(ISBLANK(DaqBook_RAW_Data!A611),"",TIMEVALUE(DaqBook_RAW_Data!A611))</f>
        <v/>
      </c>
      <c r="C621" s="44" t="str">
        <f>IF(ISBLANK(DaqBook_RAW_Data!B611),"",DaqBook_RAW_Data!B611)</f>
        <v/>
      </c>
      <c r="D621" s="44" t="str">
        <f>IF(ISBLANK(DaqBook_RAW_Data!C611),"",DaqBook_RAW_Data!C611)</f>
        <v/>
      </c>
      <c r="E621" s="44" t="str">
        <f>IF(ISBLANK(DaqBook_RAW_Data!D611),"",DaqBook_RAW_Data!D611)</f>
        <v/>
      </c>
      <c r="F621" s="44" t="str">
        <f>IF(ISBLANK(DaqBook_RAW_Data!E611),"",DaqBook_RAW_Data!E611)</f>
        <v/>
      </c>
      <c r="G621" s="44" t="str">
        <f>IF(ISBLANK(DaqBook_RAW_Data!F611),"",DaqBook_RAW_Data!F611)</f>
        <v/>
      </c>
      <c r="H621" s="44" t="str">
        <f>IF(ISBLANK(DaqBook_RAW_Data!G611),"",DaqBook_RAW_Data!G611)</f>
        <v/>
      </c>
      <c r="I621" s="44" t="str">
        <f>IF(ISBLANK(DaqBook_RAW_Data!H611),"",DaqBook_RAW_Data!H611)</f>
        <v/>
      </c>
      <c r="J621" s="44" t="str">
        <f>IF(ISBLANK(DaqBook_RAW_Data!I611),"",DaqBook_RAW_Data!I611)</f>
        <v/>
      </c>
      <c r="K621" s="44" t="str">
        <f>IF(ISBLANK(DaqBook_RAW_Data!J611),"",DaqBook_RAW_Data!J611)</f>
        <v/>
      </c>
      <c r="L621" s="44" t="str">
        <f>IF(ISBLANK(DaqBook_RAW_Data!K611),"",DaqBook_RAW_Data!K611)</f>
        <v/>
      </c>
      <c r="M621" s="44" t="str">
        <f>IF(ISBLANK(DaqBook_RAW_Data!L611),"",DaqBook_RAW_Data!L611)</f>
        <v/>
      </c>
      <c r="N621" s="44" t="str">
        <f>IF(ISBLANK(DaqBook_RAW_Data!M611),"",DaqBook_RAW_Data!M611)</f>
        <v/>
      </c>
      <c r="O621" s="44" t="str">
        <f>IF(ISBLANK(DaqBook_RAW_Data!N611),"",DaqBook_RAW_Data!N611)</f>
        <v/>
      </c>
      <c r="P621" s="44" t="str">
        <f>IF(ISBLANK(DaqBook_RAW_Data!O611),"",DaqBook_RAW_Data!O611)</f>
        <v/>
      </c>
    </row>
    <row r="622" spans="1:16" x14ac:dyDescent="0.2">
      <c r="A622" s="58" t="e">
        <f t="shared" si="9"/>
        <v>#VALUE!</v>
      </c>
      <c r="B622" s="144" t="str">
        <f>IF(ISBLANK(DaqBook_RAW_Data!A612),"",TIMEVALUE(DaqBook_RAW_Data!A612))</f>
        <v/>
      </c>
      <c r="C622" s="44" t="str">
        <f>IF(ISBLANK(DaqBook_RAW_Data!B612),"",DaqBook_RAW_Data!B612)</f>
        <v/>
      </c>
      <c r="D622" s="44" t="str">
        <f>IF(ISBLANK(DaqBook_RAW_Data!C612),"",DaqBook_RAW_Data!C612)</f>
        <v/>
      </c>
      <c r="E622" s="44" t="str">
        <f>IF(ISBLANK(DaqBook_RAW_Data!D612),"",DaqBook_RAW_Data!D612)</f>
        <v/>
      </c>
      <c r="F622" s="44" t="str">
        <f>IF(ISBLANK(DaqBook_RAW_Data!E612),"",DaqBook_RAW_Data!E612)</f>
        <v/>
      </c>
      <c r="G622" s="44" t="str">
        <f>IF(ISBLANK(DaqBook_RAW_Data!F612),"",DaqBook_RAW_Data!F612)</f>
        <v/>
      </c>
      <c r="H622" s="44" t="str">
        <f>IF(ISBLANK(DaqBook_RAW_Data!G612),"",DaqBook_RAW_Data!G612)</f>
        <v/>
      </c>
      <c r="I622" s="44" t="str">
        <f>IF(ISBLANK(DaqBook_RAW_Data!H612),"",DaqBook_RAW_Data!H612)</f>
        <v/>
      </c>
      <c r="J622" s="44" t="str">
        <f>IF(ISBLANK(DaqBook_RAW_Data!I612),"",DaqBook_RAW_Data!I612)</f>
        <v/>
      </c>
      <c r="K622" s="44" t="str">
        <f>IF(ISBLANK(DaqBook_RAW_Data!J612),"",DaqBook_RAW_Data!J612)</f>
        <v/>
      </c>
      <c r="L622" s="44" t="str">
        <f>IF(ISBLANK(DaqBook_RAW_Data!K612),"",DaqBook_RAW_Data!K612)</f>
        <v/>
      </c>
      <c r="M622" s="44" t="str">
        <f>IF(ISBLANK(DaqBook_RAW_Data!L612),"",DaqBook_RAW_Data!L612)</f>
        <v/>
      </c>
      <c r="N622" s="44" t="str">
        <f>IF(ISBLANK(DaqBook_RAW_Data!M612),"",DaqBook_RAW_Data!M612)</f>
        <v/>
      </c>
      <c r="O622" s="44" t="str">
        <f>IF(ISBLANK(DaqBook_RAW_Data!N612),"",DaqBook_RAW_Data!N612)</f>
        <v/>
      </c>
      <c r="P622" s="44" t="str">
        <f>IF(ISBLANK(DaqBook_RAW_Data!O612),"",DaqBook_RAW_Data!O612)</f>
        <v/>
      </c>
    </row>
    <row r="623" spans="1:16" x14ac:dyDescent="0.2">
      <c r="A623" s="58" t="e">
        <f t="shared" si="9"/>
        <v>#VALUE!</v>
      </c>
      <c r="B623" s="144" t="str">
        <f>IF(ISBLANK(DaqBook_RAW_Data!A613),"",TIMEVALUE(DaqBook_RAW_Data!A613))</f>
        <v/>
      </c>
      <c r="C623" s="44" t="str">
        <f>IF(ISBLANK(DaqBook_RAW_Data!B613),"",DaqBook_RAW_Data!B613)</f>
        <v/>
      </c>
      <c r="D623" s="44" t="str">
        <f>IF(ISBLANK(DaqBook_RAW_Data!C613),"",DaqBook_RAW_Data!C613)</f>
        <v/>
      </c>
      <c r="E623" s="44" t="str">
        <f>IF(ISBLANK(DaqBook_RAW_Data!D613),"",DaqBook_RAW_Data!D613)</f>
        <v/>
      </c>
      <c r="F623" s="44" t="str">
        <f>IF(ISBLANK(DaqBook_RAW_Data!E613),"",DaqBook_RAW_Data!E613)</f>
        <v/>
      </c>
      <c r="G623" s="44" t="str">
        <f>IF(ISBLANK(DaqBook_RAW_Data!F613),"",DaqBook_RAW_Data!F613)</f>
        <v/>
      </c>
      <c r="H623" s="44" t="str">
        <f>IF(ISBLANK(DaqBook_RAW_Data!G613),"",DaqBook_RAW_Data!G613)</f>
        <v/>
      </c>
      <c r="I623" s="44" t="str">
        <f>IF(ISBLANK(DaqBook_RAW_Data!H613),"",DaqBook_RAW_Data!H613)</f>
        <v/>
      </c>
      <c r="J623" s="44" t="str">
        <f>IF(ISBLANK(DaqBook_RAW_Data!I613),"",DaqBook_RAW_Data!I613)</f>
        <v/>
      </c>
      <c r="K623" s="44" t="str">
        <f>IF(ISBLANK(DaqBook_RAW_Data!J613),"",DaqBook_RAW_Data!J613)</f>
        <v/>
      </c>
      <c r="L623" s="44" t="str">
        <f>IF(ISBLANK(DaqBook_RAW_Data!K613),"",DaqBook_RAW_Data!K613)</f>
        <v/>
      </c>
      <c r="M623" s="44" t="str">
        <f>IF(ISBLANK(DaqBook_RAW_Data!L613),"",DaqBook_RAW_Data!L613)</f>
        <v/>
      </c>
      <c r="N623" s="44" t="str">
        <f>IF(ISBLANK(DaqBook_RAW_Data!M613),"",DaqBook_RAW_Data!M613)</f>
        <v/>
      </c>
      <c r="O623" s="44" t="str">
        <f>IF(ISBLANK(DaqBook_RAW_Data!N613),"",DaqBook_RAW_Data!N613)</f>
        <v/>
      </c>
      <c r="P623" s="44" t="str">
        <f>IF(ISBLANK(DaqBook_RAW_Data!O613),"",DaqBook_RAW_Data!O613)</f>
        <v/>
      </c>
    </row>
    <row r="624" spans="1:16" x14ac:dyDescent="0.2">
      <c r="A624" s="58" t="e">
        <f t="shared" si="9"/>
        <v>#VALUE!</v>
      </c>
      <c r="B624" s="144" t="str">
        <f>IF(ISBLANK(DaqBook_RAW_Data!A614),"",TIMEVALUE(DaqBook_RAW_Data!A614))</f>
        <v/>
      </c>
      <c r="C624" s="44" t="str">
        <f>IF(ISBLANK(DaqBook_RAW_Data!B614),"",DaqBook_RAW_Data!B614)</f>
        <v/>
      </c>
      <c r="D624" s="44" t="str">
        <f>IF(ISBLANK(DaqBook_RAW_Data!C614),"",DaqBook_RAW_Data!C614)</f>
        <v/>
      </c>
      <c r="E624" s="44" t="str">
        <f>IF(ISBLANK(DaqBook_RAW_Data!D614),"",DaqBook_RAW_Data!D614)</f>
        <v/>
      </c>
      <c r="F624" s="44" t="str">
        <f>IF(ISBLANK(DaqBook_RAW_Data!E614),"",DaqBook_RAW_Data!E614)</f>
        <v/>
      </c>
      <c r="G624" s="44" t="str">
        <f>IF(ISBLANK(DaqBook_RAW_Data!F614),"",DaqBook_RAW_Data!F614)</f>
        <v/>
      </c>
      <c r="H624" s="44" t="str">
        <f>IF(ISBLANK(DaqBook_RAW_Data!G614),"",DaqBook_RAW_Data!G614)</f>
        <v/>
      </c>
      <c r="I624" s="44" t="str">
        <f>IF(ISBLANK(DaqBook_RAW_Data!H614),"",DaqBook_RAW_Data!H614)</f>
        <v/>
      </c>
      <c r="J624" s="44" t="str">
        <f>IF(ISBLANK(DaqBook_RAW_Data!I614),"",DaqBook_RAW_Data!I614)</f>
        <v/>
      </c>
      <c r="K624" s="44" t="str">
        <f>IF(ISBLANK(DaqBook_RAW_Data!J614),"",DaqBook_RAW_Data!J614)</f>
        <v/>
      </c>
      <c r="L624" s="44" t="str">
        <f>IF(ISBLANK(DaqBook_RAW_Data!K614),"",DaqBook_RAW_Data!K614)</f>
        <v/>
      </c>
      <c r="M624" s="44" t="str">
        <f>IF(ISBLANK(DaqBook_RAW_Data!L614),"",DaqBook_RAW_Data!L614)</f>
        <v/>
      </c>
      <c r="N624" s="44" t="str">
        <f>IF(ISBLANK(DaqBook_RAW_Data!M614),"",DaqBook_RAW_Data!M614)</f>
        <v/>
      </c>
      <c r="O624" s="44" t="str">
        <f>IF(ISBLANK(DaqBook_RAW_Data!N614),"",DaqBook_RAW_Data!N614)</f>
        <v/>
      </c>
      <c r="P624" s="44" t="str">
        <f>IF(ISBLANK(DaqBook_RAW_Data!O614),"",DaqBook_RAW_Data!O614)</f>
        <v/>
      </c>
    </row>
    <row r="625" spans="1:16" x14ac:dyDescent="0.2">
      <c r="A625" s="58" t="e">
        <f t="shared" si="9"/>
        <v>#VALUE!</v>
      </c>
      <c r="B625" s="144" t="str">
        <f>IF(ISBLANK(DaqBook_RAW_Data!A615),"",TIMEVALUE(DaqBook_RAW_Data!A615))</f>
        <v/>
      </c>
      <c r="C625" s="44" t="str">
        <f>IF(ISBLANK(DaqBook_RAW_Data!B615),"",DaqBook_RAW_Data!B615)</f>
        <v/>
      </c>
      <c r="D625" s="44" t="str">
        <f>IF(ISBLANK(DaqBook_RAW_Data!C615),"",DaqBook_RAW_Data!C615)</f>
        <v/>
      </c>
      <c r="E625" s="44" t="str">
        <f>IF(ISBLANK(DaqBook_RAW_Data!D615),"",DaqBook_RAW_Data!D615)</f>
        <v/>
      </c>
      <c r="F625" s="44" t="str">
        <f>IF(ISBLANK(DaqBook_RAW_Data!E615),"",DaqBook_RAW_Data!E615)</f>
        <v/>
      </c>
      <c r="G625" s="44" t="str">
        <f>IF(ISBLANK(DaqBook_RAW_Data!F615),"",DaqBook_RAW_Data!F615)</f>
        <v/>
      </c>
      <c r="H625" s="44" t="str">
        <f>IF(ISBLANK(DaqBook_RAW_Data!G615),"",DaqBook_RAW_Data!G615)</f>
        <v/>
      </c>
      <c r="I625" s="44" t="str">
        <f>IF(ISBLANK(DaqBook_RAW_Data!H615),"",DaqBook_RAW_Data!H615)</f>
        <v/>
      </c>
      <c r="J625" s="44" t="str">
        <f>IF(ISBLANK(DaqBook_RAW_Data!I615),"",DaqBook_RAW_Data!I615)</f>
        <v/>
      </c>
      <c r="K625" s="44" t="str">
        <f>IF(ISBLANK(DaqBook_RAW_Data!J615),"",DaqBook_RAW_Data!J615)</f>
        <v/>
      </c>
      <c r="L625" s="44" t="str">
        <f>IF(ISBLANK(DaqBook_RAW_Data!K615),"",DaqBook_RAW_Data!K615)</f>
        <v/>
      </c>
      <c r="M625" s="44" t="str">
        <f>IF(ISBLANK(DaqBook_RAW_Data!L615),"",DaqBook_RAW_Data!L615)</f>
        <v/>
      </c>
      <c r="N625" s="44" t="str">
        <f>IF(ISBLANK(DaqBook_RAW_Data!M615),"",DaqBook_RAW_Data!M615)</f>
        <v/>
      </c>
      <c r="O625" s="44" t="str">
        <f>IF(ISBLANK(DaqBook_RAW_Data!N615),"",DaqBook_RAW_Data!N615)</f>
        <v/>
      </c>
      <c r="P625" s="44" t="str">
        <f>IF(ISBLANK(DaqBook_RAW_Data!O615),"",DaqBook_RAW_Data!O615)</f>
        <v/>
      </c>
    </row>
    <row r="626" spans="1:16" x14ac:dyDescent="0.2">
      <c r="A626" s="58" t="e">
        <f t="shared" si="9"/>
        <v>#VALUE!</v>
      </c>
      <c r="B626" s="144" t="str">
        <f>IF(ISBLANK(DaqBook_RAW_Data!A616),"",TIMEVALUE(DaqBook_RAW_Data!A616))</f>
        <v/>
      </c>
      <c r="C626" s="44" t="str">
        <f>IF(ISBLANK(DaqBook_RAW_Data!B616),"",DaqBook_RAW_Data!B616)</f>
        <v/>
      </c>
      <c r="D626" s="44" t="str">
        <f>IF(ISBLANK(DaqBook_RAW_Data!C616),"",DaqBook_RAW_Data!C616)</f>
        <v/>
      </c>
      <c r="E626" s="44" t="str">
        <f>IF(ISBLANK(DaqBook_RAW_Data!D616),"",DaqBook_RAW_Data!D616)</f>
        <v/>
      </c>
      <c r="F626" s="44" t="str">
        <f>IF(ISBLANK(DaqBook_RAW_Data!E616),"",DaqBook_RAW_Data!E616)</f>
        <v/>
      </c>
      <c r="G626" s="44" t="str">
        <f>IF(ISBLANK(DaqBook_RAW_Data!F616),"",DaqBook_RAW_Data!F616)</f>
        <v/>
      </c>
      <c r="H626" s="44" t="str">
        <f>IF(ISBLANK(DaqBook_RAW_Data!G616),"",DaqBook_RAW_Data!G616)</f>
        <v/>
      </c>
      <c r="I626" s="44" t="str">
        <f>IF(ISBLANK(DaqBook_RAW_Data!H616),"",DaqBook_RAW_Data!H616)</f>
        <v/>
      </c>
      <c r="J626" s="44" t="str">
        <f>IF(ISBLANK(DaqBook_RAW_Data!I616),"",DaqBook_RAW_Data!I616)</f>
        <v/>
      </c>
      <c r="K626" s="44" t="str">
        <f>IF(ISBLANK(DaqBook_RAW_Data!J616),"",DaqBook_RAW_Data!J616)</f>
        <v/>
      </c>
      <c r="L626" s="44" t="str">
        <f>IF(ISBLANK(DaqBook_RAW_Data!K616),"",DaqBook_RAW_Data!K616)</f>
        <v/>
      </c>
      <c r="M626" s="44" t="str">
        <f>IF(ISBLANK(DaqBook_RAW_Data!L616),"",DaqBook_RAW_Data!L616)</f>
        <v/>
      </c>
      <c r="N626" s="44" t="str">
        <f>IF(ISBLANK(DaqBook_RAW_Data!M616),"",DaqBook_RAW_Data!M616)</f>
        <v/>
      </c>
      <c r="O626" s="44" t="str">
        <f>IF(ISBLANK(DaqBook_RAW_Data!N616),"",DaqBook_RAW_Data!N616)</f>
        <v/>
      </c>
      <c r="P626" s="44" t="str">
        <f>IF(ISBLANK(DaqBook_RAW_Data!O616),"",DaqBook_RAW_Data!O616)</f>
        <v/>
      </c>
    </row>
    <row r="627" spans="1:16" x14ac:dyDescent="0.2">
      <c r="A627" s="58" t="e">
        <f t="shared" si="9"/>
        <v>#VALUE!</v>
      </c>
      <c r="B627" s="144" t="str">
        <f>IF(ISBLANK(DaqBook_RAW_Data!A617),"",TIMEVALUE(DaqBook_RAW_Data!A617))</f>
        <v/>
      </c>
      <c r="C627" s="44" t="str">
        <f>IF(ISBLANK(DaqBook_RAW_Data!B617),"",DaqBook_RAW_Data!B617)</f>
        <v/>
      </c>
      <c r="D627" s="44" t="str">
        <f>IF(ISBLANK(DaqBook_RAW_Data!C617),"",DaqBook_RAW_Data!C617)</f>
        <v/>
      </c>
      <c r="E627" s="44" t="str">
        <f>IF(ISBLANK(DaqBook_RAW_Data!D617),"",DaqBook_RAW_Data!D617)</f>
        <v/>
      </c>
      <c r="F627" s="44" t="str">
        <f>IF(ISBLANK(DaqBook_RAW_Data!E617),"",DaqBook_RAW_Data!E617)</f>
        <v/>
      </c>
      <c r="G627" s="44" t="str">
        <f>IF(ISBLANK(DaqBook_RAW_Data!F617),"",DaqBook_RAW_Data!F617)</f>
        <v/>
      </c>
      <c r="H627" s="44" t="str">
        <f>IF(ISBLANK(DaqBook_RAW_Data!G617),"",DaqBook_RAW_Data!G617)</f>
        <v/>
      </c>
      <c r="I627" s="44" t="str">
        <f>IF(ISBLANK(DaqBook_RAW_Data!H617),"",DaqBook_RAW_Data!H617)</f>
        <v/>
      </c>
      <c r="J627" s="44" t="str">
        <f>IF(ISBLANK(DaqBook_RAW_Data!I617),"",DaqBook_RAW_Data!I617)</f>
        <v/>
      </c>
      <c r="K627" s="44" t="str">
        <f>IF(ISBLANK(DaqBook_RAW_Data!J617),"",DaqBook_RAW_Data!J617)</f>
        <v/>
      </c>
      <c r="L627" s="44" t="str">
        <f>IF(ISBLANK(DaqBook_RAW_Data!K617),"",DaqBook_RAW_Data!K617)</f>
        <v/>
      </c>
      <c r="M627" s="44" t="str">
        <f>IF(ISBLANK(DaqBook_RAW_Data!L617),"",DaqBook_RAW_Data!L617)</f>
        <v/>
      </c>
      <c r="N627" s="44" t="str">
        <f>IF(ISBLANK(DaqBook_RAW_Data!M617),"",DaqBook_RAW_Data!M617)</f>
        <v/>
      </c>
      <c r="O627" s="44" t="str">
        <f>IF(ISBLANK(DaqBook_RAW_Data!N617),"",DaqBook_RAW_Data!N617)</f>
        <v/>
      </c>
      <c r="P627" s="44" t="str">
        <f>IF(ISBLANK(DaqBook_RAW_Data!O617),"",DaqBook_RAW_Data!O617)</f>
        <v/>
      </c>
    </row>
    <row r="628" spans="1:16" x14ac:dyDescent="0.2">
      <c r="A628" s="58" t="e">
        <f t="shared" si="9"/>
        <v>#VALUE!</v>
      </c>
      <c r="B628" s="144" t="str">
        <f>IF(ISBLANK(DaqBook_RAW_Data!A618),"",TIMEVALUE(DaqBook_RAW_Data!A618))</f>
        <v/>
      </c>
      <c r="C628" s="44" t="str">
        <f>IF(ISBLANK(DaqBook_RAW_Data!B618),"",DaqBook_RAW_Data!B618)</f>
        <v/>
      </c>
      <c r="D628" s="44" t="str">
        <f>IF(ISBLANK(DaqBook_RAW_Data!C618),"",DaqBook_RAW_Data!C618)</f>
        <v/>
      </c>
      <c r="E628" s="44" t="str">
        <f>IF(ISBLANK(DaqBook_RAW_Data!D618),"",DaqBook_RAW_Data!D618)</f>
        <v/>
      </c>
      <c r="F628" s="44" t="str">
        <f>IF(ISBLANK(DaqBook_RAW_Data!E618),"",DaqBook_RAW_Data!E618)</f>
        <v/>
      </c>
      <c r="G628" s="44" t="str">
        <f>IF(ISBLANK(DaqBook_RAW_Data!F618),"",DaqBook_RAW_Data!F618)</f>
        <v/>
      </c>
      <c r="H628" s="44" t="str">
        <f>IF(ISBLANK(DaqBook_RAW_Data!G618),"",DaqBook_RAW_Data!G618)</f>
        <v/>
      </c>
      <c r="I628" s="44" t="str">
        <f>IF(ISBLANK(DaqBook_RAW_Data!H618),"",DaqBook_RAW_Data!H618)</f>
        <v/>
      </c>
      <c r="J628" s="44" t="str">
        <f>IF(ISBLANK(DaqBook_RAW_Data!I618),"",DaqBook_RAW_Data!I618)</f>
        <v/>
      </c>
      <c r="K628" s="44" t="str">
        <f>IF(ISBLANK(DaqBook_RAW_Data!J618),"",DaqBook_RAW_Data!J618)</f>
        <v/>
      </c>
      <c r="L628" s="44" t="str">
        <f>IF(ISBLANK(DaqBook_RAW_Data!K618),"",DaqBook_RAW_Data!K618)</f>
        <v/>
      </c>
      <c r="M628" s="44" t="str">
        <f>IF(ISBLANK(DaqBook_RAW_Data!L618),"",DaqBook_RAW_Data!L618)</f>
        <v/>
      </c>
      <c r="N628" s="44" t="str">
        <f>IF(ISBLANK(DaqBook_RAW_Data!M618),"",DaqBook_RAW_Data!M618)</f>
        <v/>
      </c>
      <c r="O628" s="44" t="str">
        <f>IF(ISBLANK(DaqBook_RAW_Data!N618),"",DaqBook_RAW_Data!N618)</f>
        <v/>
      </c>
      <c r="P628" s="44" t="str">
        <f>IF(ISBLANK(DaqBook_RAW_Data!O618),"",DaqBook_RAW_Data!O618)</f>
        <v/>
      </c>
    </row>
    <row r="629" spans="1:16" x14ac:dyDescent="0.2">
      <c r="A629" s="58" t="e">
        <f t="shared" si="9"/>
        <v>#VALUE!</v>
      </c>
      <c r="B629" s="144" t="str">
        <f>IF(ISBLANK(DaqBook_RAW_Data!A619),"",TIMEVALUE(DaqBook_RAW_Data!A619))</f>
        <v/>
      </c>
      <c r="C629" s="44" t="str">
        <f>IF(ISBLANK(DaqBook_RAW_Data!B619),"",DaqBook_RAW_Data!B619)</f>
        <v/>
      </c>
      <c r="D629" s="44" t="str">
        <f>IF(ISBLANK(DaqBook_RAW_Data!C619),"",DaqBook_RAW_Data!C619)</f>
        <v/>
      </c>
      <c r="E629" s="44" t="str">
        <f>IF(ISBLANK(DaqBook_RAW_Data!D619),"",DaqBook_RAW_Data!D619)</f>
        <v/>
      </c>
      <c r="F629" s="44" t="str">
        <f>IF(ISBLANK(DaqBook_RAW_Data!E619),"",DaqBook_RAW_Data!E619)</f>
        <v/>
      </c>
      <c r="G629" s="44" t="str">
        <f>IF(ISBLANK(DaqBook_RAW_Data!F619),"",DaqBook_RAW_Data!F619)</f>
        <v/>
      </c>
      <c r="H629" s="44" t="str">
        <f>IF(ISBLANK(DaqBook_RAW_Data!G619),"",DaqBook_RAW_Data!G619)</f>
        <v/>
      </c>
      <c r="I629" s="44" t="str">
        <f>IF(ISBLANK(DaqBook_RAW_Data!H619),"",DaqBook_RAW_Data!H619)</f>
        <v/>
      </c>
      <c r="J629" s="44" t="str">
        <f>IF(ISBLANK(DaqBook_RAW_Data!I619),"",DaqBook_RAW_Data!I619)</f>
        <v/>
      </c>
      <c r="K629" s="44" t="str">
        <f>IF(ISBLANK(DaqBook_RAW_Data!J619),"",DaqBook_RAW_Data!J619)</f>
        <v/>
      </c>
      <c r="L629" s="44" t="str">
        <f>IF(ISBLANK(DaqBook_RAW_Data!K619),"",DaqBook_RAW_Data!K619)</f>
        <v/>
      </c>
      <c r="M629" s="44" t="str">
        <f>IF(ISBLANK(DaqBook_RAW_Data!L619),"",DaqBook_RAW_Data!L619)</f>
        <v/>
      </c>
      <c r="N629" s="44" t="str">
        <f>IF(ISBLANK(DaqBook_RAW_Data!M619),"",DaqBook_RAW_Data!M619)</f>
        <v/>
      </c>
      <c r="O629" s="44" t="str">
        <f>IF(ISBLANK(DaqBook_RAW_Data!N619),"",DaqBook_RAW_Data!N619)</f>
        <v/>
      </c>
      <c r="P629" s="44" t="str">
        <f>IF(ISBLANK(DaqBook_RAW_Data!O619),"",DaqBook_RAW_Data!O619)</f>
        <v/>
      </c>
    </row>
    <row r="630" spans="1:16" x14ac:dyDescent="0.2">
      <c r="A630" s="58" t="e">
        <f t="shared" si="9"/>
        <v>#VALUE!</v>
      </c>
      <c r="B630" s="144" t="str">
        <f>IF(ISBLANK(DaqBook_RAW_Data!A620),"",TIMEVALUE(DaqBook_RAW_Data!A620))</f>
        <v/>
      </c>
      <c r="C630" s="44" t="str">
        <f>IF(ISBLANK(DaqBook_RAW_Data!B620),"",DaqBook_RAW_Data!B620)</f>
        <v/>
      </c>
      <c r="D630" s="44" t="str">
        <f>IF(ISBLANK(DaqBook_RAW_Data!C620),"",DaqBook_RAW_Data!C620)</f>
        <v/>
      </c>
      <c r="E630" s="44" t="str">
        <f>IF(ISBLANK(DaqBook_RAW_Data!D620),"",DaqBook_RAW_Data!D620)</f>
        <v/>
      </c>
      <c r="F630" s="44" t="str">
        <f>IF(ISBLANK(DaqBook_RAW_Data!E620),"",DaqBook_RAW_Data!E620)</f>
        <v/>
      </c>
      <c r="G630" s="44" t="str">
        <f>IF(ISBLANK(DaqBook_RAW_Data!F620),"",DaqBook_RAW_Data!F620)</f>
        <v/>
      </c>
      <c r="H630" s="44" t="str">
        <f>IF(ISBLANK(DaqBook_RAW_Data!G620),"",DaqBook_RAW_Data!G620)</f>
        <v/>
      </c>
      <c r="I630" s="44" t="str">
        <f>IF(ISBLANK(DaqBook_RAW_Data!H620),"",DaqBook_RAW_Data!H620)</f>
        <v/>
      </c>
      <c r="J630" s="44" t="str">
        <f>IF(ISBLANK(DaqBook_RAW_Data!I620),"",DaqBook_RAW_Data!I620)</f>
        <v/>
      </c>
      <c r="K630" s="44" t="str">
        <f>IF(ISBLANK(DaqBook_RAW_Data!J620),"",DaqBook_RAW_Data!J620)</f>
        <v/>
      </c>
      <c r="L630" s="44" t="str">
        <f>IF(ISBLANK(DaqBook_RAW_Data!K620),"",DaqBook_RAW_Data!K620)</f>
        <v/>
      </c>
      <c r="M630" s="44" t="str">
        <f>IF(ISBLANK(DaqBook_RAW_Data!L620),"",DaqBook_RAW_Data!L620)</f>
        <v/>
      </c>
      <c r="N630" s="44" t="str">
        <f>IF(ISBLANK(DaqBook_RAW_Data!M620),"",DaqBook_RAW_Data!M620)</f>
        <v/>
      </c>
      <c r="O630" s="44" t="str">
        <f>IF(ISBLANK(DaqBook_RAW_Data!N620),"",DaqBook_RAW_Data!N620)</f>
        <v/>
      </c>
      <c r="P630" s="44" t="str">
        <f>IF(ISBLANK(DaqBook_RAW_Data!O620),"",DaqBook_RAW_Data!O620)</f>
        <v/>
      </c>
    </row>
    <row r="631" spans="1:16" x14ac:dyDescent="0.2">
      <c r="A631" s="58" t="e">
        <f t="shared" si="9"/>
        <v>#VALUE!</v>
      </c>
      <c r="B631" s="144" t="str">
        <f>IF(ISBLANK(DaqBook_RAW_Data!A621),"",TIMEVALUE(DaqBook_RAW_Data!A621))</f>
        <v/>
      </c>
      <c r="C631" s="44" t="str">
        <f>IF(ISBLANK(DaqBook_RAW_Data!B621),"",DaqBook_RAW_Data!B621)</f>
        <v/>
      </c>
      <c r="D631" s="44" t="str">
        <f>IF(ISBLANK(DaqBook_RAW_Data!C621),"",DaqBook_RAW_Data!C621)</f>
        <v/>
      </c>
      <c r="E631" s="44" t="str">
        <f>IF(ISBLANK(DaqBook_RAW_Data!D621),"",DaqBook_RAW_Data!D621)</f>
        <v/>
      </c>
      <c r="F631" s="44" t="str">
        <f>IF(ISBLANK(DaqBook_RAW_Data!E621),"",DaqBook_RAW_Data!E621)</f>
        <v/>
      </c>
      <c r="G631" s="44" t="str">
        <f>IF(ISBLANK(DaqBook_RAW_Data!F621),"",DaqBook_RAW_Data!F621)</f>
        <v/>
      </c>
      <c r="H631" s="44" t="str">
        <f>IF(ISBLANK(DaqBook_RAW_Data!G621),"",DaqBook_RAW_Data!G621)</f>
        <v/>
      </c>
      <c r="I631" s="44" t="str">
        <f>IF(ISBLANK(DaqBook_RAW_Data!H621),"",DaqBook_RAW_Data!H621)</f>
        <v/>
      </c>
      <c r="J631" s="44" t="str">
        <f>IF(ISBLANK(DaqBook_RAW_Data!I621),"",DaqBook_RAW_Data!I621)</f>
        <v/>
      </c>
      <c r="K631" s="44" t="str">
        <f>IF(ISBLANK(DaqBook_RAW_Data!J621),"",DaqBook_RAW_Data!J621)</f>
        <v/>
      </c>
      <c r="L631" s="44" t="str">
        <f>IF(ISBLANK(DaqBook_RAW_Data!K621),"",DaqBook_RAW_Data!K621)</f>
        <v/>
      </c>
      <c r="M631" s="44" t="str">
        <f>IF(ISBLANK(DaqBook_RAW_Data!L621),"",DaqBook_RAW_Data!L621)</f>
        <v/>
      </c>
      <c r="N631" s="44" t="str">
        <f>IF(ISBLANK(DaqBook_RAW_Data!M621),"",DaqBook_RAW_Data!M621)</f>
        <v/>
      </c>
      <c r="O631" s="44" t="str">
        <f>IF(ISBLANK(DaqBook_RAW_Data!N621),"",DaqBook_RAW_Data!N621)</f>
        <v/>
      </c>
      <c r="P631" s="44" t="str">
        <f>IF(ISBLANK(DaqBook_RAW_Data!O621),"",DaqBook_RAW_Data!O621)</f>
        <v/>
      </c>
    </row>
    <row r="632" spans="1:16" x14ac:dyDescent="0.2">
      <c r="A632" s="58" t="e">
        <f t="shared" si="9"/>
        <v>#VALUE!</v>
      </c>
      <c r="B632" s="144" t="str">
        <f>IF(ISBLANK(DaqBook_RAW_Data!A622),"",TIMEVALUE(DaqBook_RAW_Data!A622))</f>
        <v/>
      </c>
      <c r="C632" s="44" t="str">
        <f>IF(ISBLANK(DaqBook_RAW_Data!B622),"",DaqBook_RAW_Data!B622)</f>
        <v/>
      </c>
      <c r="D632" s="44" t="str">
        <f>IF(ISBLANK(DaqBook_RAW_Data!C622),"",DaqBook_RAW_Data!C622)</f>
        <v/>
      </c>
      <c r="E632" s="44" t="str">
        <f>IF(ISBLANK(DaqBook_RAW_Data!D622),"",DaqBook_RAW_Data!D622)</f>
        <v/>
      </c>
      <c r="F632" s="44" t="str">
        <f>IF(ISBLANK(DaqBook_RAW_Data!E622),"",DaqBook_RAW_Data!E622)</f>
        <v/>
      </c>
      <c r="G632" s="44" t="str">
        <f>IF(ISBLANK(DaqBook_RAW_Data!F622),"",DaqBook_RAW_Data!F622)</f>
        <v/>
      </c>
      <c r="H632" s="44" t="str">
        <f>IF(ISBLANK(DaqBook_RAW_Data!G622),"",DaqBook_RAW_Data!G622)</f>
        <v/>
      </c>
      <c r="I632" s="44" t="str">
        <f>IF(ISBLANK(DaqBook_RAW_Data!H622),"",DaqBook_RAW_Data!H622)</f>
        <v/>
      </c>
      <c r="J632" s="44" t="str">
        <f>IF(ISBLANK(DaqBook_RAW_Data!I622),"",DaqBook_RAW_Data!I622)</f>
        <v/>
      </c>
      <c r="K632" s="44" t="str">
        <f>IF(ISBLANK(DaqBook_RAW_Data!J622),"",DaqBook_RAW_Data!J622)</f>
        <v/>
      </c>
      <c r="L632" s="44" t="str">
        <f>IF(ISBLANK(DaqBook_RAW_Data!K622),"",DaqBook_RAW_Data!K622)</f>
        <v/>
      </c>
      <c r="M632" s="44" t="str">
        <f>IF(ISBLANK(DaqBook_RAW_Data!L622),"",DaqBook_RAW_Data!L622)</f>
        <v/>
      </c>
      <c r="N632" s="44" t="str">
        <f>IF(ISBLANK(DaqBook_RAW_Data!M622),"",DaqBook_RAW_Data!M622)</f>
        <v/>
      </c>
      <c r="O632" s="44" t="str">
        <f>IF(ISBLANK(DaqBook_RAW_Data!N622),"",DaqBook_RAW_Data!N622)</f>
        <v/>
      </c>
      <c r="P632" s="44" t="str">
        <f>IF(ISBLANK(DaqBook_RAW_Data!O622),"",DaqBook_RAW_Data!O622)</f>
        <v/>
      </c>
    </row>
    <row r="633" spans="1:16" x14ac:dyDescent="0.2">
      <c r="A633" s="58" t="e">
        <f t="shared" si="9"/>
        <v>#VALUE!</v>
      </c>
      <c r="B633" s="144" t="str">
        <f>IF(ISBLANK(DaqBook_RAW_Data!A623),"",TIMEVALUE(DaqBook_RAW_Data!A623))</f>
        <v/>
      </c>
      <c r="C633" s="44" t="str">
        <f>IF(ISBLANK(DaqBook_RAW_Data!B623),"",DaqBook_RAW_Data!B623)</f>
        <v/>
      </c>
      <c r="D633" s="44" t="str">
        <f>IF(ISBLANK(DaqBook_RAW_Data!C623),"",DaqBook_RAW_Data!C623)</f>
        <v/>
      </c>
      <c r="E633" s="44" t="str">
        <f>IF(ISBLANK(DaqBook_RAW_Data!D623),"",DaqBook_RAW_Data!D623)</f>
        <v/>
      </c>
      <c r="F633" s="44" t="str">
        <f>IF(ISBLANK(DaqBook_RAW_Data!E623),"",DaqBook_RAW_Data!E623)</f>
        <v/>
      </c>
      <c r="G633" s="44" t="str">
        <f>IF(ISBLANK(DaqBook_RAW_Data!F623),"",DaqBook_RAW_Data!F623)</f>
        <v/>
      </c>
      <c r="H633" s="44" t="str">
        <f>IF(ISBLANK(DaqBook_RAW_Data!G623),"",DaqBook_RAW_Data!G623)</f>
        <v/>
      </c>
      <c r="I633" s="44" t="str">
        <f>IF(ISBLANK(DaqBook_RAW_Data!H623),"",DaqBook_RAW_Data!H623)</f>
        <v/>
      </c>
      <c r="J633" s="44" t="str">
        <f>IF(ISBLANK(DaqBook_RAW_Data!I623),"",DaqBook_RAW_Data!I623)</f>
        <v/>
      </c>
      <c r="K633" s="44" t="str">
        <f>IF(ISBLANK(DaqBook_RAW_Data!J623),"",DaqBook_RAW_Data!J623)</f>
        <v/>
      </c>
      <c r="L633" s="44" t="str">
        <f>IF(ISBLANK(DaqBook_RAW_Data!K623),"",DaqBook_RAW_Data!K623)</f>
        <v/>
      </c>
      <c r="M633" s="44" t="str">
        <f>IF(ISBLANK(DaqBook_RAW_Data!L623),"",DaqBook_RAW_Data!L623)</f>
        <v/>
      </c>
      <c r="N633" s="44" t="str">
        <f>IF(ISBLANK(DaqBook_RAW_Data!M623),"",DaqBook_RAW_Data!M623)</f>
        <v/>
      </c>
      <c r="O633" s="44" t="str">
        <f>IF(ISBLANK(DaqBook_RAW_Data!N623),"",DaqBook_RAW_Data!N623)</f>
        <v/>
      </c>
      <c r="P633" s="44" t="str">
        <f>IF(ISBLANK(DaqBook_RAW_Data!O623),"",DaqBook_RAW_Data!O623)</f>
        <v/>
      </c>
    </row>
    <row r="634" spans="1:16" x14ac:dyDescent="0.2">
      <c r="A634" s="58" t="e">
        <f t="shared" si="9"/>
        <v>#VALUE!</v>
      </c>
      <c r="B634" s="144" t="str">
        <f>IF(ISBLANK(DaqBook_RAW_Data!A624),"",TIMEVALUE(DaqBook_RAW_Data!A624))</f>
        <v/>
      </c>
      <c r="C634" s="44" t="str">
        <f>IF(ISBLANK(DaqBook_RAW_Data!B624),"",DaqBook_RAW_Data!B624)</f>
        <v/>
      </c>
      <c r="D634" s="44" t="str">
        <f>IF(ISBLANK(DaqBook_RAW_Data!C624),"",DaqBook_RAW_Data!C624)</f>
        <v/>
      </c>
      <c r="E634" s="44" t="str">
        <f>IF(ISBLANK(DaqBook_RAW_Data!D624),"",DaqBook_RAW_Data!D624)</f>
        <v/>
      </c>
      <c r="F634" s="44" t="str">
        <f>IF(ISBLANK(DaqBook_RAW_Data!E624),"",DaqBook_RAW_Data!E624)</f>
        <v/>
      </c>
      <c r="G634" s="44" t="str">
        <f>IF(ISBLANK(DaqBook_RAW_Data!F624),"",DaqBook_RAW_Data!F624)</f>
        <v/>
      </c>
      <c r="H634" s="44" t="str">
        <f>IF(ISBLANK(DaqBook_RAW_Data!G624),"",DaqBook_RAW_Data!G624)</f>
        <v/>
      </c>
      <c r="I634" s="44" t="str">
        <f>IF(ISBLANK(DaqBook_RAW_Data!H624),"",DaqBook_RAW_Data!H624)</f>
        <v/>
      </c>
      <c r="J634" s="44" t="str">
        <f>IF(ISBLANK(DaqBook_RAW_Data!I624),"",DaqBook_RAW_Data!I624)</f>
        <v/>
      </c>
      <c r="K634" s="44" t="str">
        <f>IF(ISBLANK(DaqBook_RAW_Data!J624),"",DaqBook_RAW_Data!J624)</f>
        <v/>
      </c>
      <c r="L634" s="44" t="str">
        <f>IF(ISBLANK(DaqBook_RAW_Data!K624),"",DaqBook_RAW_Data!K624)</f>
        <v/>
      </c>
      <c r="M634" s="44" t="str">
        <f>IF(ISBLANK(DaqBook_RAW_Data!L624),"",DaqBook_RAW_Data!L624)</f>
        <v/>
      </c>
      <c r="N634" s="44" t="str">
        <f>IF(ISBLANK(DaqBook_RAW_Data!M624),"",DaqBook_RAW_Data!M624)</f>
        <v/>
      </c>
      <c r="O634" s="44" t="str">
        <f>IF(ISBLANK(DaqBook_RAW_Data!N624),"",DaqBook_RAW_Data!N624)</f>
        <v/>
      </c>
      <c r="P634" s="44" t="str">
        <f>IF(ISBLANK(DaqBook_RAW_Data!O624),"",DaqBook_RAW_Data!O624)</f>
        <v/>
      </c>
    </row>
    <row r="635" spans="1:16" x14ac:dyDescent="0.2">
      <c r="A635" s="58" t="e">
        <f t="shared" si="9"/>
        <v>#VALUE!</v>
      </c>
      <c r="B635" s="144" t="str">
        <f>IF(ISBLANK(DaqBook_RAW_Data!A625),"",TIMEVALUE(DaqBook_RAW_Data!A625))</f>
        <v/>
      </c>
      <c r="C635" s="44" t="str">
        <f>IF(ISBLANK(DaqBook_RAW_Data!B625),"",DaqBook_RAW_Data!B625)</f>
        <v/>
      </c>
      <c r="D635" s="44" t="str">
        <f>IF(ISBLANK(DaqBook_RAW_Data!C625),"",DaqBook_RAW_Data!C625)</f>
        <v/>
      </c>
      <c r="E635" s="44" t="str">
        <f>IF(ISBLANK(DaqBook_RAW_Data!D625),"",DaqBook_RAW_Data!D625)</f>
        <v/>
      </c>
      <c r="F635" s="44" t="str">
        <f>IF(ISBLANK(DaqBook_RAW_Data!E625),"",DaqBook_RAW_Data!E625)</f>
        <v/>
      </c>
      <c r="G635" s="44" t="str">
        <f>IF(ISBLANK(DaqBook_RAW_Data!F625),"",DaqBook_RAW_Data!F625)</f>
        <v/>
      </c>
      <c r="H635" s="44" t="str">
        <f>IF(ISBLANK(DaqBook_RAW_Data!G625),"",DaqBook_RAW_Data!G625)</f>
        <v/>
      </c>
      <c r="I635" s="44" t="str">
        <f>IF(ISBLANK(DaqBook_RAW_Data!H625),"",DaqBook_RAW_Data!H625)</f>
        <v/>
      </c>
      <c r="J635" s="44" t="str">
        <f>IF(ISBLANK(DaqBook_RAW_Data!I625),"",DaqBook_RAW_Data!I625)</f>
        <v/>
      </c>
      <c r="K635" s="44" t="str">
        <f>IF(ISBLANK(DaqBook_RAW_Data!J625),"",DaqBook_RAW_Data!J625)</f>
        <v/>
      </c>
      <c r="L635" s="44" t="str">
        <f>IF(ISBLANK(DaqBook_RAW_Data!K625),"",DaqBook_RAW_Data!K625)</f>
        <v/>
      </c>
      <c r="M635" s="44" t="str">
        <f>IF(ISBLANK(DaqBook_RAW_Data!L625),"",DaqBook_RAW_Data!L625)</f>
        <v/>
      </c>
      <c r="N635" s="44" t="str">
        <f>IF(ISBLANK(DaqBook_RAW_Data!M625),"",DaqBook_RAW_Data!M625)</f>
        <v/>
      </c>
      <c r="O635" s="44" t="str">
        <f>IF(ISBLANK(DaqBook_RAW_Data!N625),"",DaqBook_RAW_Data!N625)</f>
        <v/>
      </c>
      <c r="P635" s="44" t="str">
        <f>IF(ISBLANK(DaqBook_RAW_Data!O625),"",DaqBook_RAW_Data!O625)</f>
        <v/>
      </c>
    </row>
    <row r="636" spans="1:16" x14ac:dyDescent="0.2">
      <c r="A636" s="58" t="e">
        <f t="shared" si="9"/>
        <v>#VALUE!</v>
      </c>
      <c r="B636" s="144" t="str">
        <f>IF(ISBLANK(DaqBook_RAW_Data!A626),"",TIMEVALUE(DaqBook_RAW_Data!A626))</f>
        <v/>
      </c>
      <c r="C636" s="44" t="str">
        <f>IF(ISBLANK(DaqBook_RAW_Data!B626),"",DaqBook_RAW_Data!B626)</f>
        <v/>
      </c>
      <c r="D636" s="44" t="str">
        <f>IF(ISBLANK(DaqBook_RAW_Data!C626),"",DaqBook_RAW_Data!C626)</f>
        <v/>
      </c>
      <c r="E636" s="44" t="str">
        <f>IF(ISBLANK(DaqBook_RAW_Data!D626),"",DaqBook_RAW_Data!D626)</f>
        <v/>
      </c>
      <c r="F636" s="44" t="str">
        <f>IF(ISBLANK(DaqBook_RAW_Data!E626),"",DaqBook_RAW_Data!E626)</f>
        <v/>
      </c>
      <c r="G636" s="44" t="str">
        <f>IF(ISBLANK(DaqBook_RAW_Data!F626),"",DaqBook_RAW_Data!F626)</f>
        <v/>
      </c>
      <c r="H636" s="44" t="str">
        <f>IF(ISBLANK(DaqBook_RAW_Data!G626),"",DaqBook_RAW_Data!G626)</f>
        <v/>
      </c>
      <c r="I636" s="44" t="str">
        <f>IF(ISBLANK(DaqBook_RAW_Data!H626),"",DaqBook_RAW_Data!H626)</f>
        <v/>
      </c>
      <c r="J636" s="44" t="str">
        <f>IF(ISBLANK(DaqBook_RAW_Data!I626),"",DaqBook_RAW_Data!I626)</f>
        <v/>
      </c>
      <c r="K636" s="44" t="str">
        <f>IF(ISBLANK(DaqBook_RAW_Data!J626),"",DaqBook_RAW_Data!J626)</f>
        <v/>
      </c>
      <c r="L636" s="44" t="str">
        <f>IF(ISBLANK(DaqBook_RAW_Data!K626),"",DaqBook_RAW_Data!K626)</f>
        <v/>
      </c>
      <c r="M636" s="44" t="str">
        <f>IF(ISBLANK(DaqBook_RAW_Data!L626),"",DaqBook_RAW_Data!L626)</f>
        <v/>
      </c>
      <c r="N636" s="44" t="str">
        <f>IF(ISBLANK(DaqBook_RAW_Data!M626),"",DaqBook_RAW_Data!M626)</f>
        <v/>
      </c>
      <c r="O636" s="44" t="str">
        <f>IF(ISBLANK(DaqBook_RAW_Data!N626),"",DaqBook_RAW_Data!N626)</f>
        <v/>
      </c>
      <c r="P636" s="44" t="str">
        <f>IF(ISBLANK(DaqBook_RAW_Data!O626),"",DaqBook_RAW_Data!O626)</f>
        <v/>
      </c>
    </row>
    <row r="637" spans="1:16" x14ac:dyDescent="0.2">
      <c r="A637" s="58" t="e">
        <f t="shared" si="9"/>
        <v>#VALUE!</v>
      </c>
      <c r="B637" s="144" t="str">
        <f>IF(ISBLANK(DaqBook_RAW_Data!A627),"",TIMEVALUE(DaqBook_RAW_Data!A627))</f>
        <v/>
      </c>
      <c r="C637" s="44" t="str">
        <f>IF(ISBLANK(DaqBook_RAW_Data!B627),"",DaqBook_RAW_Data!B627)</f>
        <v/>
      </c>
      <c r="D637" s="44" t="str">
        <f>IF(ISBLANK(DaqBook_RAW_Data!C627),"",DaqBook_RAW_Data!C627)</f>
        <v/>
      </c>
      <c r="E637" s="44" t="str">
        <f>IF(ISBLANK(DaqBook_RAW_Data!D627),"",DaqBook_RAW_Data!D627)</f>
        <v/>
      </c>
      <c r="F637" s="44" t="str">
        <f>IF(ISBLANK(DaqBook_RAW_Data!E627),"",DaqBook_RAW_Data!E627)</f>
        <v/>
      </c>
      <c r="G637" s="44" t="str">
        <f>IF(ISBLANK(DaqBook_RAW_Data!F627),"",DaqBook_RAW_Data!F627)</f>
        <v/>
      </c>
      <c r="H637" s="44" t="str">
        <f>IF(ISBLANK(DaqBook_RAW_Data!G627),"",DaqBook_RAW_Data!G627)</f>
        <v/>
      </c>
      <c r="I637" s="44" t="str">
        <f>IF(ISBLANK(DaqBook_RAW_Data!H627),"",DaqBook_RAW_Data!H627)</f>
        <v/>
      </c>
      <c r="J637" s="44" t="str">
        <f>IF(ISBLANK(DaqBook_RAW_Data!I627),"",DaqBook_RAW_Data!I627)</f>
        <v/>
      </c>
      <c r="K637" s="44" t="str">
        <f>IF(ISBLANK(DaqBook_RAW_Data!J627),"",DaqBook_RAW_Data!J627)</f>
        <v/>
      </c>
      <c r="L637" s="44" t="str">
        <f>IF(ISBLANK(DaqBook_RAW_Data!K627),"",DaqBook_RAW_Data!K627)</f>
        <v/>
      </c>
      <c r="M637" s="44" t="str">
        <f>IF(ISBLANK(DaqBook_RAW_Data!L627),"",DaqBook_RAW_Data!L627)</f>
        <v/>
      </c>
      <c r="N637" s="44" t="str">
        <f>IF(ISBLANK(DaqBook_RAW_Data!M627),"",DaqBook_RAW_Data!M627)</f>
        <v/>
      </c>
      <c r="O637" s="44" t="str">
        <f>IF(ISBLANK(DaqBook_RAW_Data!N627),"",DaqBook_RAW_Data!N627)</f>
        <v/>
      </c>
      <c r="P637" s="44" t="str">
        <f>IF(ISBLANK(DaqBook_RAW_Data!O627),"",DaqBook_RAW_Data!O627)</f>
        <v/>
      </c>
    </row>
    <row r="638" spans="1:16" x14ac:dyDescent="0.2">
      <c r="A638" s="58" t="e">
        <f t="shared" si="9"/>
        <v>#VALUE!</v>
      </c>
      <c r="B638" s="144" t="str">
        <f>IF(ISBLANK(DaqBook_RAW_Data!A628),"",TIMEVALUE(DaqBook_RAW_Data!A628))</f>
        <v/>
      </c>
      <c r="C638" s="44" t="str">
        <f>IF(ISBLANK(DaqBook_RAW_Data!B628),"",DaqBook_RAW_Data!B628)</f>
        <v/>
      </c>
      <c r="D638" s="44" t="str">
        <f>IF(ISBLANK(DaqBook_RAW_Data!C628),"",DaqBook_RAW_Data!C628)</f>
        <v/>
      </c>
      <c r="E638" s="44" t="str">
        <f>IF(ISBLANK(DaqBook_RAW_Data!D628),"",DaqBook_RAW_Data!D628)</f>
        <v/>
      </c>
      <c r="F638" s="44" t="str">
        <f>IF(ISBLANK(DaqBook_RAW_Data!E628),"",DaqBook_RAW_Data!E628)</f>
        <v/>
      </c>
      <c r="G638" s="44" t="str">
        <f>IF(ISBLANK(DaqBook_RAW_Data!F628),"",DaqBook_RAW_Data!F628)</f>
        <v/>
      </c>
      <c r="H638" s="44" t="str">
        <f>IF(ISBLANK(DaqBook_RAW_Data!G628),"",DaqBook_RAW_Data!G628)</f>
        <v/>
      </c>
      <c r="I638" s="44" t="str">
        <f>IF(ISBLANK(DaqBook_RAW_Data!H628),"",DaqBook_RAW_Data!H628)</f>
        <v/>
      </c>
      <c r="J638" s="44" t="str">
        <f>IF(ISBLANK(DaqBook_RAW_Data!I628),"",DaqBook_RAW_Data!I628)</f>
        <v/>
      </c>
      <c r="K638" s="44" t="str">
        <f>IF(ISBLANK(DaqBook_RAW_Data!J628),"",DaqBook_RAW_Data!J628)</f>
        <v/>
      </c>
      <c r="L638" s="44" t="str">
        <f>IF(ISBLANK(DaqBook_RAW_Data!K628),"",DaqBook_RAW_Data!K628)</f>
        <v/>
      </c>
      <c r="M638" s="44" t="str">
        <f>IF(ISBLANK(DaqBook_RAW_Data!L628),"",DaqBook_RAW_Data!L628)</f>
        <v/>
      </c>
      <c r="N638" s="44" t="str">
        <f>IF(ISBLANK(DaqBook_RAW_Data!M628),"",DaqBook_RAW_Data!M628)</f>
        <v/>
      </c>
      <c r="O638" s="44" t="str">
        <f>IF(ISBLANK(DaqBook_RAW_Data!N628),"",DaqBook_RAW_Data!N628)</f>
        <v/>
      </c>
      <c r="P638" s="44" t="str">
        <f>IF(ISBLANK(DaqBook_RAW_Data!O628),"",DaqBook_RAW_Data!O628)</f>
        <v/>
      </c>
    </row>
    <row r="639" spans="1:16" x14ac:dyDescent="0.2">
      <c r="A639" s="58" t="e">
        <f t="shared" si="9"/>
        <v>#VALUE!</v>
      </c>
      <c r="B639" s="144" t="str">
        <f>IF(ISBLANK(DaqBook_RAW_Data!A629),"",TIMEVALUE(DaqBook_RAW_Data!A629))</f>
        <v/>
      </c>
      <c r="C639" s="44" t="str">
        <f>IF(ISBLANK(DaqBook_RAW_Data!B629),"",DaqBook_RAW_Data!B629)</f>
        <v/>
      </c>
      <c r="D639" s="44" t="str">
        <f>IF(ISBLANK(DaqBook_RAW_Data!C629),"",DaqBook_RAW_Data!C629)</f>
        <v/>
      </c>
      <c r="E639" s="44" t="str">
        <f>IF(ISBLANK(DaqBook_RAW_Data!D629),"",DaqBook_RAW_Data!D629)</f>
        <v/>
      </c>
      <c r="F639" s="44" t="str">
        <f>IF(ISBLANK(DaqBook_RAW_Data!E629),"",DaqBook_RAW_Data!E629)</f>
        <v/>
      </c>
      <c r="G639" s="44" t="str">
        <f>IF(ISBLANK(DaqBook_RAW_Data!F629),"",DaqBook_RAW_Data!F629)</f>
        <v/>
      </c>
      <c r="H639" s="44" t="str">
        <f>IF(ISBLANK(DaqBook_RAW_Data!G629),"",DaqBook_RAW_Data!G629)</f>
        <v/>
      </c>
      <c r="I639" s="44" t="str">
        <f>IF(ISBLANK(DaqBook_RAW_Data!H629),"",DaqBook_RAW_Data!H629)</f>
        <v/>
      </c>
      <c r="J639" s="44" t="str">
        <f>IF(ISBLANK(DaqBook_RAW_Data!I629),"",DaqBook_RAW_Data!I629)</f>
        <v/>
      </c>
      <c r="K639" s="44" t="str">
        <f>IF(ISBLANK(DaqBook_RAW_Data!J629),"",DaqBook_RAW_Data!J629)</f>
        <v/>
      </c>
      <c r="L639" s="44" t="str">
        <f>IF(ISBLANK(DaqBook_RAW_Data!K629),"",DaqBook_RAW_Data!K629)</f>
        <v/>
      </c>
      <c r="M639" s="44" t="str">
        <f>IF(ISBLANK(DaqBook_RAW_Data!L629),"",DaqBook_RAW_Data!L629)</f>
        <v/>
      </c>
      <c r="N639" s="44" t="str">
        <f>IF(ISBLANK(DaqBook_RAW_Data!M629),"",DaqBook_RAW_Data!M629)</f>
        <v/>
      </c>
      <c r="O639" s="44" t="str">
        <f>IF(ISBLANK(DaqBook_RAW_Data!N629),"",DaqBook_RAW_Data!N629)</f>
        <v/>
      </c>
      <c r="P639" s="44" t="str">
        <f>IF(ISBLANK(DaqBook_RAW_Data!O629),"",DaqBook_RAW_Data!O629)</f>
        <v/>
      </c>
    </row>
    <row r="640" spans="1:16" x14ac:dyDescent="0.2">
      <c r="A640" s="58" t="e">
        <f t="shared" si="9"/>
        <v>#VALUE!</v>
      </c>
      <c r="B640" s="144" t="str">
        <f>IF(ISBLANK(DaqBook_RAW_Data!A630),"",TIMEVALUE(DaqBook_RAW_Data!A630))</f>
        <v/>
      </c>
      <c r="C640" s="44" t="str">
        <f>IF(ISBLANK(DaqBook_RAW_Data!B630),"",DaqBook_RAW_Data!B630)</f>
        <v/>
      </c>
      <c r="D640" s="44" t="str">
        <f>IF(ISBLANK(DaqBook_RAW_Data!C630),"",DaqBook_RAW_Data!C630)</f>
        <v/>
      </c>
      <c r="E640" s="44" t="str">
        <f>IF(ISBLANK(DaqBook_RAW_Data!D630),"",DaqBook_RAW_Data!D630)</f>
        <v/>
      </c>
      <c r="F640" s="44" t="str">
        <f>IF(ISBLANK(DaqBook_RAW_Data!E630),"",DaqBook_RAW_Data!E630)</f>
        <v/>
      </c>
      <c r="G640" s="44" t="str">
        <f>IF(ISBLANK(DaqBook_RAW_Data!F630),"",DaqBook_RAW_Data!F630)</f>
        <v/>
      </c>
      <c r="H640" s="44" t="str">
        <f>IF(ISBLANK(DaqBook_RAW_Data!G630),"",DaqBook_RAW_Data!G630)</f>
        <v/>
      </c>
      <c r="I640" s="44" t="str">
        <f>IF(ISBLANK(DaqBook_RAW_Data!H630),"",DaqBook_RAW_Data!H630)</f>
        <v/>
      </c>
      <c r="J640" s="44" t="str">
        <f>IF(ISBLANK(DaqBook_RAW_Data!I630),"",DaqBook_RAW_Data!I630)</f>
        <v/>
      </c>
      <c r="K640" s="44" t="str">
        <f>IF(ISBLANK(DaqBook_RAW_Data!J630),"",DaqBook_RAW_Data!J630)</f>
        <v/>
      </c>
      <c r="L640" s="44" t="str">
        <f>IF(ISBLANK(DaqBook_RAW_Data!K630),"",DaqBook_RAW_Data!K630)</f>
        <v/>
      </c>
      <c r="M640" s="44" t="str">
        <f>IF(ISBLANK(DaqBook_RAW_Data!L630),"",DaqBook_RAW_Data!L630)</f>
        <v/>
      </c>
      <c r="N640" s="44" t="str">
        <f>IF(ISBLANK(DaqBook_RAW_Data!M630),"",DaqBook_RAW_Data!M630)</f>
        <v/>
      </c>
      <c r="O640" s="44" t="str">
        <f>IF(ISBLANK(DaqBook_RAW_Data!N630),"",DaqBook_RAW_Data!N630)</f>
        <v/>
      </c>
      <c r="P640" s="44" t="str">
        <f>IF(ISBLANK(DaqBook_RAW_Data!O630),"",DaqBook_RAW_Data!O630)</f>
        <v/>
      </c>
    </row>
    <row r="641" spans="1:16" x14ac:dyDescent="0.2">
      <c r="A641" s="58" t="e">
        <f t="shared" si="9"/>
        <v>#VALUE!</v>
      </c>
      <c r="B641" s="144" t="str">
        <f>IF(ISBLANK(DaqBook_RAW_Data!A631),"",TIMEVALUE(DaqBook_RAW_Data!A631))</f>
        <v/>
      </c>
      <c r="C641" s="44" t="str">
        <f>IF(ISBLANK(DaqBook_RAW_Data!B631),"",DaqBook_RAW_Data!B631)</f>
        <v/>
      </c>
      <c r="D641" s="44" t="str">
        <f>IF(ISBLANK(DaqBook_RAW_Data!C631),"",DaqBook_RAW_Data!C631)</f>
        <v/>
      </c>
      <c r="E641" s="44" t="str">
        <f>IF(ISBLANK(DaqBook_RAW_Data!D631),"",DaqBook_RAW_Data!D631)</f>
        <v/>
      </c>
      <c r="F641" s="44" t="str">
        <f>IF(ISBLANK(DaqBook_RAW_Data!E631),"",DaqBook_RAW_Data!E631)</f>
        <v/>
      </c>
      <c r="G641" s="44" t="str">
        <f>IF(ISBLANK(DaqBook_RAW_Data!F631),"",DaqBook_RAW_Data!F631)</f>
        <v/>
      </c>
      <c r="H641" s="44" t="str">
        <f>IF(ISBLANK(DaqBook_RAW_Data!G631),"",DaqBook_RAW_Data!G631)</f>
        <v/>
      </c>
      <c r="I641" s="44" t="str">
        <f>IF(ISBLANK(DaqBook_RAW_Data!H631),"",DaqBook_RAW_Data!H631)</f>
        <v/>
      </c>
      <c r="J641" s="44" t="str">
        <f>IF(ISBLANK(DaqBook_RAW_Data!I631),"",DaqBook_RAW_Data!I631)</f>
        <v/>
      </c>
      <c r="K641" s="44" t="str">
        <f>IF(ISBLANK(DaqBook_RAW_Data!J631),"",DaqBook_RAW_Data!J631)</f>
        <v/>
      </c>
      <c r="L641" s="44" t="str">
        <f>IF(ISBLANK(DaqBook_RAW_Data!K631),"",DaqBook_RAW_Data!K631)</f>
        <v/>
      </c>
      <c r="M641" s="44" t="str">
        <f>IF(ISBLANK(DaqBook_RAW_Data!L631),"",DaqBook_RAW_Data!L631)</f>
        <v/>
      </c>
      <c r="N641" s="44" t="str">
        <f>IF(ISBLANK(DaqBook_RAW_Data!M631),"",DaqBook_RAW_Data!M631)</f>
        <v/>
      </c>
      <c r="O641" s="44" t="str">
        <f>IF(ISBLANK(DaqBook_RAW_Data!N631),"",DaqBook_RAW_Data!N631)</f>
        <v/>
      </c>
      <c r="P641" s="44" t="str">
        <f>IF(ISBLANK(DaqBook_RAW_Data!O631),"",DaqBook_RAW_Data!O631)</f>
        <v/>
      </c>
    </row>
    <row r="642" spans="1:16" x14ac:dyDescent="0.2">
      <c r="A642" s="58" t="e">
        <f t="shared" si="9"/>
        <v>#VALUE!</v>
      </c>
      <c r="B642" s="144" t="str">
        <f>IF(ISBLANK(DaqBook_RAW_Data!A632),"",TIMEVALUE(DaqBook_RAW_Data!A632))</f>
        <v/>
      </c>
      <c r="C642" s="44" t="str">
        <f>IF(ISBLANK(DaqBook_RAW_Data!B632),"",DaqBook_RAW_Data!B632)</f>
        <v/>
      </c>
      <c r="D642" s="44" t="str">
        <f>IF(ISBLANK(DaqBook_RAW_Data!C632),"",DaqBook_RAW_Data!C632)</f>
        <v/>
      </c>
      <c r="E642" s="44" t="str">
        <f>IF(ISBLANK(DaqBook_RAW_Data!D632),"",DaqBook_RAW_Data!D632)</f>
        <v/>
      </c>
      <c r="F642" s="44" t="str">
        <f>IF(ISBLANK(DaqBook_RAW_Data!E632),"",DaqBook_RAW_Data!E632)</f>
        <v/>
      </c>
      <c r="G642" s="44" t="str">
        <f>IF(ISBLANK(DaqBook_RAW_Data!F632),"",DaqBook_RAW_Data!F632)</f>
        <v/>
      </c>
      <c r="H642" s="44" t="str">
        <f>IF(ISBLANK(DaqBook_RAW_Data!G632),"",DaqBook_RAW_Data!G632)</f>
        <v/>
      </c>
      <c r="I642" s="44" t="str">
        <f>IF(ISBLANK(DaqBook_RAW_Data!H632),"",DaqBook_RAW_Data!H632)</f>
        <v/>
      </c>
      <c r="J642" s="44" t="str">
        <f>IF(ISBLANK(DaqBook_RAW_Data!I632),"",DaqBook_RAW_Data!I632)</f>
        <v/>
      </c>
      <c r="K642" s="44" t="str">
        <f>IF(ISBLANK(DaqBook_RAW_Data!J632),"",DaqBook_RAW_Data!J632)</f>
        <v/>
      </c>
      <c r="L642" s="44" t="str">
        <f>IF(ISBLANK(DaqBook_RAW_Data!K632),"",DaqBook_RAW_Data!K632)</f>
        <v/>
      </c>
      <c r="M642" s="44" t="str">
        <f>IF(ISBLANK(DaqBook_RAW_Data!L632),"",DaqBook_RAW_Data!L632)</f>
        <v/>
      </c>
      <c r="N642" s="44" t="str">
        <f>IF(ISBLANK(DaqBook_RAW_Data!M632),"",DaqBook_RAW_Data!M632)</f>
        <v/>
      </c>
      <c r="O642" s="44" t="str">
        <f>IF(ISBLANK(DaqBook_RAW_Data!N632),"",DaqBook_RAW_Data!N632)</f>
        <v/>
      </c>
      <c r="P642" s="44" t="str">
        <f>IF(ISBLANK(DaqBook_RAW_Data!O632),"",DaqBook_RAW_Data!O632)</f>
        <v/>
      </c>
    </row>
    <row r="643" spans="1:16" x14ac:dyDescent="0.2">
      <c r="A643" s="58" t="e">
        <f t="shared" si="9"/>
        <v>#VALUE!</v>
      </c>
      <c r="B643" s="144" t="str">
        <f>IF(ISBLANK(DaqBook_RAW_Data!A633),"",TIMEVALUE(DaqBook_RAW_Data!A633))</f>
        <v/>
      </c>
      <c r="C643" s="44" t="str">
        <f>IF(ISBLANK(DaqBook_RAW_Data!B633),"",DaqBook_RAW_Data!B633)</f>
        <v/>
      </c>
      <c r="D643" s="44" t="str">
        <f>IF(ISBLANK(DaqBook_RAW_Data!C633),"",DaqBook_RAW_Data!C633)</f>
        <v/>
      </c>
      <c r="E643" s="44" t="str">
        <f>IF(ISBLANK(DaqBook_RAW_Data!D633),"",DaqBook_RAW_Data!D633)</f>
        <v/>
      </c>
      <c r="F643" s="44" t="str">
        <f>IF(ISBLANK(DaqBook_RAW_Data!E633),"",DaqBook_RAW_Data!E633)</f>
        <v/>
      </c>
      <c r="G643" s="44" t="str">
        <f>IF(ISBLANK(DaqBook_RAW_Data!F633),"",DaqBook_RAW_Data!F633)</f>
        <v/>
      </c>
      <c r="H643" s="44" t="str">
        <f>IF(ISBLANK(DaqBook_RAW_Data!G633),"",DaqBook_RAW_Data!G633)</f>
        <v/>
      </c>
      <c r="I643" s="44" t="str">
        <f>IF(ISBLANK(DaqBook_RAW_Data!H633),"",DaqBook_RAW_Data!H633)</f>
        <v/>
      </c>
      <c r="J643" s="44" t="str">
        <f>IF(ISBLANK(DaqBook_RAW_Data!I633),"",DaqBook_RAW_Data!I633)</f>
        <v/>
      </c>
      <c r="K643" s="44" t="str">
        <f>IF(ISBLANK(DaqBook_RAW_Data!J633),"",DaqBook_RAW_Data!J633)</f>
        <v/>
      </c>
      <c r="L643" s="44" t="str">
        <f>IF(ISBLANK(DaqBook_RAW_Data!K633),"",DaqBook_RAW_Data!K633)</f>
        <v/>
      </c>
      <c r="M643" s="44" t="str">
        <f>IF(ISBLANK(DaqBook_RAW_Data!L633),"",DaqBook_RAW_Data!L633)</f>
        <v/>
      </c>
      <c r="N643" s="44" t="str">
        <f>IF(ISBLANK(DaqBook_RAW_Data!M633),"",DaqBook_RAW_Data!M633)</f>
        <v/>
      </c>
      <c r="O643" s="44" t="str">
        <f>IF(ISBLANK(DaqBook_RAW_Data!N633),"",DaqBook_RAW_Data!N633)</f>
        <v/>
      </c>
      <c r="P643" s="44" t="str">
        <f>IF(ISBLANK(DaqBook_RAW_Data!O633),"",DaqBook_RAW_Data!O633)</f>
        <v/>
      </c>
    </row>
    <row r="644" spans="1:16" x14ac:dyDescent="0.2">
      <c r="A644" s="58" t="e">
        <f t="shared" si="9"/>
        <v>#VALUE!</v>
      </c>
      <c r="B644" s="144" t="str">
        <f>IF(ISBLANK(DaqBook_RAW_Data!A634),"",TIMEVALUE(DaqBook_RAW_Data!A634))</f>
        <v/>
      </c>
      <c r="C644" s="44" t="str">
        <f>IF(ISBLANK(DaqBook_RAW_Data!B634),"",DaqBook_RAW_Data!B634)</f>
        <v/>
      </c>
      <c r="D644" s="44" t="str">
        <f>IF(ISBLANK(DaqBook_RAW_Data!C634),"",DaqBook_RAW_Data!C634)</f>
        <v/>
      </c>
      <c r="E644" s="44" t="str">
        <f>IF(ISBLANK(DaqBook_RAW_Data!D634),"",DaqBook_RAW_Data!D634)</f>
        <v/>
      </c>
      <c r="F644" s="44" t="str">
        <f>IF(ISBLANK(DaqBook_RAW_Data!E634),"",DaqBook_RAW_Data!E634)</f>
        <v/>
      </c>
      <c r="G644" s="44" t="str">
        <f>IF(ISBLANK(DaqBook_RAW_Data!F634),"",DaqBook_RAW_Data!F634)</f>
        <v/>
      </c>
      <c r="H644" s="44" t="str">
        <f>IF(ISBLANK(DaqBook_RAW_Data!G634),"",DaqBook_RAW_Data!G634)</f>
        <v/>
      </c>
      <c r="I644" s="44" t="str">
        <f>IF(ISBLANK(DaqBook_RAW_Data!H634),"",DaqBook_RAW_Data!H634)</f>
        <v/>
      </c>
      <c r="J644" s="44" t="str">
        <f>IF(ISBLANK(DaqBook_RAW_Data!I634),"",DaqBook_RAW_Data!I634)</f>
        <v/>
      </c>
      <c r="K644" s="44" t="str">
        <f>IF(ISBLANK(DaqBook_RAW_Data!J634),"",DaqBook_RAW_Data!J634)</f>
        <v/>
      </c>
      <c r="L644" s="44" t="str">
        <f>IF(ISBLANK(DaqBook_RAW_Data!K634),"",DaqBook_RAW_Data!K634)</f>
        <v/>
      </c>
      <c r="M644" s="44" t="str">
        <f>IF(ISBLANK(DaqBook_RAW_Data!L634),"",DaqBook_RAW_Data!L634)</f>
        <v/>
      </c>
      <c r="N644" s="44" t="str">
        <f>IF(ISBLANK(DaqBook_RAW_Data!M634),"",DaqBook_RAW_Data!M634)</f>
        <v/>
      </c>
      <c r="O644" s="44" t="str">
        <f>IF(ISBLANK(DaqBook_RAW_Data!N634),"",DaqBook_RAW_Data!N634)</f>
        <v/>
      </c>
      <c r="P644" s="44" t="str">
        <f>IF(ISBLANK(DaqBook_RAW_Data!O634),"",DaqBook_RAW_Data!O634)</f>
        <v/>
      </c>
    </row>
    <row r="645" spans="1:16" x14ac:dyDescent="0.2">
      <c r="A645" s="58" t="e">
        <f t="shared" si="9"/>
        <v>#VALUE!</v>
      </c>
      <c r="B645" s="144" t="str">
        <f>IF(ISBLANK(DaqBook_RAW_Data!A635),"",TIMEVALUE(DaqBook_RAW_Data!A635))</f>
        <v/>
      </c>
      <c r="C645" s="44" t="str">
        <f>IF(ISBLANK(DaqBook_RAW_Data!B635),"",DaqBook_RAW_Data!B635)</f>
        <v/>
      </c>
      <c r="D645" s="44" t="str">
        <f>IF(ISBLANK(DaqBook_RAW_Data!C635),"",DaqBook_RAW_Data!C635)</f>
        <v/>
      </c>
      <c r="E645" s="44" t="str">
        <f>IF(ISBLANK(DaqBook_RAW_Data!D635),"",DaqBook_RAW_Data!D635)</f>
        <v/>
      </c>
      <c r="F645" s="44" t="str">
        <f>IF(ISBLANK(DaqBook_RAW_Data!E635),"",DaqBook_RAW_Data!E635)</f>
        <v/>
      </c>
      <c r="G645" s="44" t="str">
        <f>IF(ISBLANK(DaqBook_RAW_Data!F635),"",DaqBook_RAW_Data!F635)</f>
        <v/>
      </c>
      <c r="H645" s="44" t="str">
        <f>IF(ISBLANK(DaqBook_RAW_Data!G635),"",DaqBook_RAW_Data!G635)</f>
        <v/>
      </c>
      <c r="I645" s="44" t="str">
        <f>IF(ISBLANK(DaqBook_RAW_Data!H635),"",DaqBook_RAW_Data!H635)</f>
        <v/>
      </c>
      <c r="J645" s="44" t="str">
        <f>IF(ISBLANK(DaqBook_RAW_Data!I635),"",DaqBook_RAW_Data!I635)</f>
        <v/>
      </c>
      <c r="K645" s="44" t="str">
        <f>IF(ISBLANK(DaqBook_RAW_Data!J635),"",DaqBook_RAW_Data!J635)</f>
        <v/>
      </c>
      <c r="L645" s="44" t="str">
        <f>IF(ISBLANK(DaqBook_RAW_Data!K635),"",DaqBook_RAW_Data!K635)</f>
        <v/>
      </c>
      <c r="M645" s="44" t="str">
        <f>IF(ISBLANK(DaqBook_RAW_Data!L635),"",DaqBook_RAW_Data!L635)</f>
        <v/>
      </c>
      <c r="N645" s="44" t="str">
        <f>IF(ISBLANK(DaqBook_RAW_Data!M635),"",DaqBook_RAW_Data!M635)</f>
        <v/>
      </c>
      <c r="O645" s="44" t="str">
        <f>IF(ISBLANK(DaqBook_RAW_Data!N635),"",DaqBook_RAW_Data!N635)</f>
        <v/>
      </c>
      <c r="P645" s="44" t="str">
        <f>IF(ISBLANK(DaqBook_RAW_Data!O635),"",DaqBook_RAW_Data!O635)</f>
        <v/>
      </c>
    </row>
    <row r="646" spans="1:16" x14ac:dyDescent="0.2">
      <c r="A646" s="58" t="e">
        <f t="shared" si="9"/>
        <v>#VALUE!</v>
      </c>
      <c r="B646" s="144" t="str">
        <f>IF(ISBLANK(DaqBook_RAW_Data!A636),"",TIMEVALUE(DaqBook_RAW_Data!A636))</f>
        <v/>
      </c>
      <c r="C646" s="44" t="str">
        <f>IF(ISBLANK(DaqBook_RAW_Data!B636),"",DaqBook_RAW_Data!B636)</f>
        <v/>
      </c>
      <c r="D646" s="44" t="str">
        <f>IF(ISBLANK(DaqBook_RAW_Data!C636),"",DaqBook_RAW_Data!C636)</f>
        <v/>
      </c>
      <c r="E646" s="44" t="str">
        <f>IF(ISBLANK(DaqBook_RAW_Data!D636),"",DaqBook_RAW_Data!D636)</f>
        <v/>
      </c>
      <c r="F646" s="44" t="str">
        <f>IF(ISBLANK(DaqBook_RAW_Data!E636),"",DaqBook_RAW_Data!E636)</f>
        <v/>
      </c>
      <c r="G646" s="44" t="str">
        <f>IF(ISBLANK(DaqBook_RAW_Data!F636),"",DaqBook_RAW_Data!F636)</f>
        <v/>
      </c>
      <c r="H646" s="44" t="str">
        <f>IF(ISBLANK(DaqBook_RAW_Data!G636),"",DaqBook_RAW_Data!G636)</f>
        <v/>
      </c>
      <c r="I646" s="44" t="str">
        <f>IF(ISBLANK(DaqBook_RAW_Data!H636),"",DaqBook_RAW_Data!H636)</f>
        <v/>
      </c>
      <c r="J646" s="44" t="str">
        <f>IF(ISBLANK(DaqBook_RAW_Data!I636),"",DaqBook_RAW_Data!I636)</f>
        <v/>
      </c>
      <c r="K646" s="44" t="str">
        <f>IF(ISBLANK(DaqBook_RAW_Data!J636),"",DaqBook_RAW_Data!J636)</f>
        <v/>
      </c>
      <c r="L646" s="44" t="str">
        <f>IF(ISBLANK(DaqBook_RAW_Data!K636),"",DaqBook_RAW_Data!K636)</f>
        <v/>
      </c>
      <c r="M646" s="44" t="str">
        <f>IF(ISBLANK(DaqBook_RAW_Data!L636),"",DaqBook_RAW_Data!L636)</f>
        <v/>
      </c>
      <c r="N646" s="44" t="str">
        <f>IF(ISBLANK(DaqBook_RAW_Data!M636),"",DaqBook_RAW_Data!M636)</f>
        <v/>
      </c>
      <c r="O646" s="44" t="str">
        <f>IF(ISBLANK(DaqBook_RAW_Data!N636),"",DaqBook_RAW_Data!N636)</f>
        <v/>
      </c>
      <c r="P646" s="44" t="str">
        <f>IF(ISBLANK(DaqBook_RAW_Data!O636),"",DaqBook_RAW_Data!O636)</f>
        <v/>
      </c>
    </row>
    <row r="647" spans="1:16" x14ac:dyDescent="0.2">
      <c r="A647" s="58" t="e">
        <f t="shared" si="9"/>
        <v>#VALUE!</v>
      </c>
      <c r="B647" s="144" t="str">
        <f>IF(ISBLANK(DaqBook_RAW_Data!A637),"",TIMEVALUE(DaqBook_RAW_Data!A637))</f>
        <v/>
      </c>
      <c r="C647" s="44" t="str">
        <f>IF(ISBLANK(DaqBook_RAW_Data!B637),"",DaqBook_RAW_Data!B637)</f>
        <v/>
      </c>
      <c r="D647" s="44" t="str">
        <f>IF(ISBLANK(DaqBook_RAW_Data!C637),"",DaqBook_RAW_Data!C637)</f>
        <v/>
      </c>
      <c r="E647" s="44" t="str">
        <f>IF(ISBLANK(DaqBook_RAW_Data!D637),"",DaqBook_RAW_Data!D637)</f>
        <v/>
      </c>
      <c r="F647" s="44" t="str">
        <f>IF(ISBLANK(DaqBook_RAW_Data!E637),"",DaqBook_RAW_Data!E637)</f>
        <v/>
      </c>
      <c r="G647" s="44" t="str">
        <f>IF(ISBLANK(DaqBook_RAW_Data!F637),"",DaqBook_RAW_Data!F637)</f>
        <v/>
      </c>
      <c r="H647" s="44" t="str">
        <f>IF(ISBLANK(DaqBook_RAW_Data!G637),"",DaqBook_RAW_Data!G637)</f>
        <v/>
      </c>
      <c r="I647" s="44" t="str">
        <f>IF(ISBLANK(DaqBook_RAW_Data!H637),"",DaqBook_RAW_Data!H637)</f>
        <v/>
      </c>
      <c r="J647" s="44" t="str">
        <f>IF(ISBLANK(DaqBook_RAW_Data!I637),"",DaqBook_RAW_Data!I637)</f>
        <v/>
      </c>
      <c r="K647" s="44" t="str">
        <f>IF(ISBLANK(DaqBook_RAW_Data!J637),"",DaqBook_RAW_Data!J637)</f>
        <v/>
      </c>
      <c r="L647" s="44" t="str">
        <f>IF(ISBLANK(DaqBook_RAW_Data!K637),"",DaqBook_RAW_Data!K637)</f>
        <v/>
      </c>
      <c r="M647" s="44" t="str">
        <f>IF(ISBLANK(DaqBook_RAW_Data!L637),"",DaqBook_RAW_Data!L637)</f>
        <v/>
      </c>
      <c r="N647" s="44" t="str">
        <f>IF(ISBLANK(DaqBook_RAW_Data!M637),"",DaqBook_RAW_Data!M637)</f>
        <v/>
      </c>
      <c r="O647" s="44" t="str">
        <f>IF(ISBLANK(DaqBook_RAW_Data!N637),"",DaqBook_RAW_Data!N637)</f>
        <v/>
      </c>
      <c r="P647" s="44" t="str">
        <f>IF(ISBLANK(DaqBook_RAW_Data!O637),"",DaqBook_RAW_Data!O637)</f>
        <v/>
      </c>
    </row>
    <row r="648" spans="1:16" x14ac:dyDescent="0.2">
      <c r="A648" s="58" t="e">
        <f t="shared" si="9"/>
        <v>#VALUE!</v>
      </c>
      <c r="B648" s="144" t="str">
        <f>IF(ISBLANK(DaqBook_RAW_Data!A638),"",TIMEVALUE(DaqBook_RAW_Data!A638))</f>
        <v/>
      </c>
      <c r="C648" s="44" t="str">
        <f>IF(ISBLANK(DaqBook_RAW_Data!B638),"",DaqBook_RAW_Data!B638)</f>
        <v/>
      </c>
      <c r="D648" s="44" t="str">
        <f>IF(ISBLANK(DaqBook_RAW_Data!C638),"",DaqBook_RAW_Data!C638)</f>
        <v/>
      </c>
      <c r="E648" s="44" t="str">
        <f>IF(ISBLANK(DaqBook_RAW_Data!D638),"",DaqBook_RAW_Data!D638)</f>
        <v/>
      </c>
      <c r="F648" s="44" t="str">
        <f>IF(ISBLANK(DaqBook_RAW_Data!E638),"",DaqBook_RAW_Data!E638)</f>
        <v/>
      </c>
      <c r="G648" s="44" t="str">
        <f>IF(ISBLANK(DaqBook_RAW_Data!F638),"",DaqBook_RAW_Data!F638)</f>
        <v/>
      </c>
      <c r="H648" s="44" t="str">
        <f>IF(ISBLANK(DaqBook_RAW_Data!G638),"",DaqBook_RAW_Data!G638)</f>
        <v/>
      </c>
      <c r="I648" s="44" t="str">
        <f>IF(ISBLANK(DaqBook_RAW_Data!H638),"",DaqBook_RAW_Data!H638)</f>
        <v/>
      </c>
      <c r="J648" s="44" t="str">
        <f>IF(ISBLANK(DaqBook_RAW_Data!I638),"",DaqBook_RAW_Data!I638)</f>
        <v/>
      </c>
      <c r="K648" s="44" t="str">
        <f>IF(ISBLANK(DaqBook_RAW_Data!J638),"",DaqBook_RAW_Data!J638)</f>
        <v/>
      </c>
      <c r="L648" s="44" t="str">
        <f>IF(ISBLANK(DaqBook_RAW_Data!K638),"",DaqBook_RAW_Data!K638)</f>
        <v/>
      </c>
      <c r="M648" s="44" t="str">
        <f>IF(ISBLANK(DaqBook_RAW_Data!L638),"",DaqBook_RAW_Data!L638)</f>
        <v/>
      </c>
      <c r="N648" s="44" t="str">
        <f>IF(ISBLANK(DaqBook_RAW_Data!M638),"",DaqBook_RAW_Data!M638)</f>
        <v/>
      </c>
      <c r="O648" s="44" t="str">
        <f>IF(ISBLANK(DaqBook_RAW_Data!N638),"",DaqBook_RAW_Data!N638)</f>
        <v/>
      </c>
      <c r="P648" s="44" t="str">
        <f>IF(ISBLANK(DaqBook_RAW_Data!O638),"",DaqBook_RAW_Data!O638)</f>
        <v/>
      </c>
    </row>
    <row r="649" spans="1:16" x14ac:dyDescent="0.2">
      <c r="A649" s="58" t="e">
        <f t="shared" si="9"/>
        <v>#VALUE!</v>
      </c>
      <c r="B649" s="144" t="str">
        <f>IF(ISBLANK(DaqBook_RAW_Data!A639),"",TIMEVALUE(DaqBook_RAW_Data!A639))</f>
        <v/>
      </c>
      <c r="C649" s="44" t="str">
        <f>IF(ISBLANK(DaqBook_RAW_Data!B639),"",DaqBook_RAW_Data!B639)</f>
        <v/>
      </c>
      <c r="D649" s="44" t="str">
        <f>IF(ISBLANK(DaqBook_RAW_Data!C639),"",DaqBook_RAW_Data!C639)</f>
        <v/>
      </c>
      <c r="E649" s="44" t="str">
        <f>IF(ISBLANK(DaqBook_RAW_Data!D639),"",DaqBook_RAW_Data!D639)</f>
        <v/>
      </c>
      <c r="F649" s="44" t="str">
        <f>IF(ISBLANK(DaqBook_RAW_Data!E639),"",DaqBook_RAW_Data!E639)</f>
        <v/>
      </c>
      <c r="G649" s="44" t="str">
        <f>IF(ISBLANK(DaqBook_RAW_Data!F639),"",DaqBook_RAW_Data!F639)</f>
        <v/>
      </c>
      <c r="H649" s="44" t="str">
        <f>IF(ISBLANK(DaqBook_RAW_Data!G639),"",DaqBook_RAW_Data!G639)</f>
        <v/>
      </c>
      <c r="I649" s="44" t="str">
        <f>IF(ISBLANK(DaqBook_RAW_Data!H639),"",DaqBook_RAW_Data!H639)</f>
        <v/>
      </c>
      <c r="J649" s="44" t="str">
        <f>IF(ISBLANK(DaqBook_RAW_Data!I639),"",DaqBook_RAW_Data!I639)</f>
        <v/>
      </c>
      <c r="K649" s="44" t="str">
        <f>IF(ISBLANK(DaqBook_RAW_Data!J639),"",DaqBook_RAW_Data!J639)</f>
        <v/>
      </c>
      <c r="L649" s="44" t="str">
        <f>IF(ISBLANK(DaqBook_RAW_Data!K639),"",DaqBook_RAW_Data!K639)</f>
        <v/>
      </c>
      <c r="M649" s="44" t="str">
        <f>IF(ISBLANK(DaqBook_RAW_Data!L639),"",DaqBook_RAW_Data!L639)</f>
        <v/>
      </c>
      <c r="N649" s="44" t="str">
        <f>IF(ISBLANK(DaqBook_RAW_Data!M639),"",DaqBook_RAW_Data!M639)</f>
        <v/>
      </c>
      <c r="O649" s="44" t="str">
        <f>IF(ISBLANK(DaqBook_RAW_Data!N639),"",DaqBook_RAW_Data!N639)</f>
        <v/>
      </c>
      <c r="P649" s="44" t="str">
        <f>IF(ISBLANK(DaqBook_RAW_Data!O639),"",DaqBook_RAW_Data!O639)</f>
        <v/>
      </c>
    </row>
    <row r="650" spans="1:16" x14ac:dyDescent="0.2">
      <c r="A650" s="58" t="e">
        <f t="shared" si="9"/>
        <v>#VALUE!</v>
      </c>
      <c r="B650" s="144" t="str">
        <f>IF(ISBLANK(DaqBook_RAW_Data!A640),"",TIMEVALUE(DaqBook_RAW_Data!A640))</f>
        <v/>
      </c>
      <c r="C650" s="44" t="str">
        <f>IF(ISBLANK(DaqBook_RAW_Data!B640),"",DaqBook_RAW_Data!B640)</f>
        <v/>
      </c>
      <c r="D650" s="44" t="str">
        <f>IF(ISBLANK(DaqBook_RAW_Data!C640),"",DaqBook_RAW_Data!C640)</f>
        <v/>
      </c>
      <c r="E650" s="44" t="str">
        <f>IF(ISBLANK(DaqBook_RAW_Data!D640),"",DaqBook_RAW_Data!D640)</f>
        <v/>
      </c>
      <c r="F650" s="44" t="str">
        <f>IF(ISBLANK(DaqBook_RAW_Data!E640),"",DaqBook_RAW_Data!E640)</f>
        <v/>
      </c>
      <c r="G650" s="44" t="str">
        <f>IF(ISBLANK(DaqBook_RAW_Data!F640),"",DaqBook_RAW_Data!F640)</f>
        <v/>
      </c>
      <c r="H650" s="44" t="str">
        <f>IF(ISBLANK(DaqBook_RAW_Data!G640),"",DaqBook_RAW_Data!G640)</f>
        <v/>
      </c>
      <c r="I650" s="44" t="str">
        <f>IF(ISBLANK(DaqBook_RAW_Data!H640),"",DaqBook_RAW_Data!H640)</f>
        <v/>
      </c>
      <c r="J650" s="44" t="str">
        <f>IF(ISBLANK(DaqBook_RAW_Data!I640),"",DaqBook_RAW_Data!I640)</f>
        <v/>
      </c>
      <c r="K650" s="44" t="str">
        <f>IF(ISBLANK(DaqBook_RAW_Data!J640),"",DaqBook_RAW_Data!J640)</f>
        <v/>
      </c>
      <c r="L650" s="44" t="str">
        <f>IF(ISBLANK(DaqBook_RAW_Data!K640),"",DaqBook_RAW_Data!K640)</f>
        <v/>
      </c>
      <c r="M650" s="44" t="str">
        <f>IF(ISBLANK(DaqBook_RAW_Data!L640),"",DaqBook_RAW_Data!L640)</f>
        <v/>
      </c>
      <c r="N650" s="44" t="str">
        <f>IF(ISBLANK(DaqBook_RAW_Data!M640),"",DaqBook_RAW_Data!M640)</f>
        <v/>
      </c>
      <c r="O650" s="44" t="str">
        <f>IF(ISBLANK(DaqBook_RAW_Data!N640),"",DaqBook_RAW_Data!N640)</f>
        <v/>
      </c>
      <c r="P650" s="44" t="str">
        <f>IF(ISBLANK(DaqBook_RAW_Data!O640),"",DaqBook_RAW_Data!O640)</f>
        <v/>
      </c>
    </row>
    <row r="651" spans="1:16" x14ac:dyDescent="0.2">
      <c r="A651" s="58" t="e">
        <f t="shared" si="9"/>
        <v>#VALUE!</v>
      </c>
      <c r="B651" s="144" t="str">
        <f>IF(ISBLANK(DaqBook_RAW_Data!A641),"",TIMEVALUE(DaqBook_RAW_Data!A641))</f>
        <v/>
      </c>
      <c r="C651" s="44" t="str">
        <f>IF(ISBLANK(DaqBook_RAW_Data!B641),"",DaqBook_RAW_Data!B641)</f>
        <v/>
      </c>
      <c r="D651" s="44" t="str">
        <f>IF(ISBLANK(DaqBook_RAW_Data!C641),"",DaqBook_RAW_Data!C641)</f>
        <v/>
      </c>
      <c r="E651" s="44" t="str">
        <f>IF(ISBLANK(DaqBook_RAW_Data!D641),"",DaqBook_RAW_Data!D641)</f>
        <v/>
      </c>
      <c r="F651" s="44" t="str">
        <f>IF(ISBLANK(DaqBook_RAW_Data!E641),"",DaqBook_RAW_Data!E641)</f>
        <v/>
      </c>
      <c r="G651" s="44" t="str">
        <f>IF(ISBLANK(DaqBook_RAW_Data!F641),"",DaqBook_RAW_Data!F641)</f>
        <v/>
      </c>
      <c r="H651" s="44" t="str">
        <f>IF(ISBLANK(DaqBook_RAW_Data!G641),"",DaqBook_RAW_Data!G641)</f>
        <v/>
      </c>
      <c r="I651" s="44" t="str">
        <f>IF(ISBLANK(DaqBook_RAW_Data!H641),"",DaqBook_RAW_Data!H641)</f>
        <v/>
      </c>
      <c r="J651" s="44" t="str">
        <f>IF(ISBLANK(DaqBook_RAW_Data!I641),"",DaqBook_RAW_Data!I641)</f>
        <v/>
      </c>
      <c r="K651" s="44" t="str">
        <f>IF(ISBLANK(DaqBook_RAW_Data!J641),"",DaqBook_RAW_Data!J641)</f>
        <v/>
      </c>
      <c r="L651" s="44" t="str">
        <f>IF(ISBLANK(DaqBook_RAW_Data!K641),"",DaqBook_RAW_Data!K641)</f>
        <v/>
      </c>
      <c r="M651" s="44" t="str">
        <f>IF(ISBLANK(DaqBook_RAW_Data!L641),"",DaqBook_RAW_Data!L641)</f>
        <v/>
      </c>
      <c r="N651" s="44" t="str">
        <f>IF(ISBLANK(DaqBook_RAW_Data!M641),"",DaqBook_RAW_Data!M641)</f>
        <v/>
      </c>
      <c r="O651" s="44" t="str">
        <f>IF(ISBLANK(DaqBook_RAW_Data!N641),"",DaqBook_RAW_Data!N641)</f>
        <v/>
      </c>
      <c r="P651" s="44" t="str">
        <f>IF(ISBLANK(DaqBook_RAW_Data!O641),"",DaqBook_RAW_Data!O641)</f>
        <v/>
      </c>
    </row>
    <row r="652" spans="1:16" x14ac:dyDescent="0.2">
      <c r="A652" s="58" t="e">
        <f t="shared" si="9"/>
        <v>#VALUE!</v>
      </c>
      <c r="B652" s="144" t="str">
        <f>IF(ISBLANK(DaqBook_RAW_Data!A642),"",TIMEVALUE(DaqBook_RAW_Data!A642))</f>
        <v/>
      </c>
      <c r="C652" s="44" t="str">
        <f>IF(ISBLANK(DaqBook_RAW_Data!B642),"",DaqBook_RAW_Data!B642)</f>
        <v/>
      </c>
      <c r="D652" s="44" t="str">
        <f>IF(ISBLANK(DaqBook_RAW_Data!C642),"",DaqBook_RAW_Data!C642)</f>
        <v/>
      </c>
      <c r="E652" s="44" t="str">
        <f>IF(ISBLANK(DaqBook_RAW_Data!D642),"",DaqBook_RAW_Data!D642)</f>
        <v/>
      </c>
      <c r="F652" s="44" t="str">
        <f>IF(ISBLANK(DaqBook_RAW_Data!E642),"",DaqBook_RAW_Data!E642)</f>
        <v/>
      </c>
      <c r="G652" s="44" t="str">
        <f>IF(ISBLANK(DaqBook_RAW_Data!F642),"",DaqBook_RAW_Data!F642)</f>
        <v/>
      </c>
      <c r="H652" s="44" t="str">
        <f>IF(ISBLANK(DaqBook_RAW_Data!G642),"",DaqBook_RAW_Data!G642)</f>
        <v/>
      </c>
      <c r="I652" s="44" t="str">
        <f>IF(ISBLANK(DaqBook_RAW_Data!H642),"",DaqBook_RAW_Data!H642)</f>
        <v/>
      </c>
      <c r="J652" s="44" t="str">
        <f>IF(ISBLANK(DaqBook_RAW_Data!I642),"",DaqBook_RAW_Data!I642)</f>
        <v/>
      </c>
      <c r="K652" s="44" t="str">
        <f>IF(ISBLANK(DaqBook_RAW_Data!J642),"",DaqBook_RAW_Data!J642)</f>
        <v/>
      </c>
      <c r="L652" s="44" t="str">
        <f>IF(ISBLANK(DaqBook_RAW_Data!K642),"",DaqBook_RAW_Data!K642)</f>
        <v/>
      </c>
      <c r="M652" s="44" t="str">
        <f>IF(ISBLANK(DaqBook_RAW_Data!L642),"",DaqBook_RAW_Data!L642)</f>
        <v/>
      </c>
      <c r="N652" s="44" t="str">
        <f>IF(ISBLANK(DaqBook_RAW_Data!M642),"",DaqBook_RAW_Data!M642)</f>
        <v/>
      </c>
      <c r="O652" s="44" t="str">
        <f>IF(ISBLANK(DaqBook_RAW_Data!N642),"",DaqBook_RAW_Data!N642)</f>
        <v/>
      </c>
      <c r="P652" s="44" t="str">
        <f>IF(ISBLANK(DaqBook_RAW_Data!O642),"",DaqBook_RAW_Data!O642)</f>
        <v/>
      </c>
    </row>
    <row r="653" spans="1:16" x14ac:dyDescent="0.2">
      <c r="A653" s="58" t="e">
        <f t="shared" si="9"/>
        <v>#VALUE!</v>
      </c>
      <c r="B653" s="144" t="str">
        <f>IF(ISBLANK(DaqBook_RAW_Data!A643),"",TIMEVALUE(DaqBook_RAW_Data!A643))</f>
        <v/>
      </c>
      <c r="C653" s="44" t="str">
        <f>IF(ISBLANK(DaqBook_RAW_Data!B643),"",DaqBook_RAW_Data!B643)</f>
        <v/>
      </c>
      <c r="D653" s="44" t="str">
        <f>IF(ISBLANK(DaqBook_RAW_Data!C643),"",DaqBook_RAW_Data!C643)</f>
        <v/>
      </c>
      <c r="E653" s="44" t="str">
        <f>IF(ISBLANK(DaqBook_RAW_Data!D643),"",DaqBook_RAW_Data!D643)</f>
        <v/>
      </c>
      <c r="F653" s="44" t="str">
        <f>IF(ISBLANK(DaqBook_RAW_Data!E643),"",DaqBook_RAW_Data!E643)</f>
        <v/>
      </c>
      <c r="G653" s="44" t="str">
        <f>IF(ISBLANK(DaqBook_RAW_Data!F643),"",DaqBook_RAW_Data!F643)</f>
        <v/>
      </c>
      <c r="H653" s="44" t="str">
        <f>IF(ISBLANK(DaqBook_RAW_Data!G643),"",DaqBook_RAW_Data!G643)</f>
        <v/>
      </c>
      <c r="I653" s="44" t="str">
        <f>IF(ISBLANK(DaqBook_RAW_Data!H643),"",DaqBook_RAW_Data!H643)</f>
        <v/>
      </c>
      <c r="J653" s="44" t="str">
        <f>IF(ISBLANK(DaqBook_RAW_Data!I643),"",DaqBook_RAW_Data!I643)</f>
        <v/>
      </c>
      <c r="K653" s="44" t="str">
        <f>IF(ISBLANK(DaqBook_RAW_Data!J643),"",DaqBook_RAW_Data!J643)</f>
        <v/>
      </c>
      <c r="L653" s="44" t="str">
        <f>IF(ISBLANK(DaqBook_RAW_Data!K643),"",DaqBook_RAW_Data!K643)</f>
        <v/>
      </c>
      <c r="M653" s="44" t="str">
        <f>IF(ISBLANK(DaqBook_RAW_Data!L643),"",DaqBook_RAW_Data!L643)</f>
        <v/>
      </c>
      <c r="N653" s="44" t="str">
        <f>IF(ISBLANK(DaqBook_RAW_Data!M643),"",DaqBook_RAW_Data!M643)</f>
        <v/>
      </c>
      <c r="O653" s="44" t="str">
        <f>IF(ISBLANK(DaqBook_RAW_Data!N643),"",DaqBook_RAW_Data!N643)</f>
        <v/>
      </c>
      <c r="P653" s="44" t="str">
        <f>IF(ISBLANK(DaqBook_RAW_Data!O643),"",DaqBook_RAW_Data!O643)</f>
        <v/>
      </c>
    </row>
    <row r="654" spans="1:16" x14ac:dyDescent="0.2">
      <c r="A654" s="58" t="e">
        <f t="shared" si="9"/>
        <v>#VALUE!</v>
      </c>
      <c r="B654" s="144" t="str">
        <f>IF(ISBLANK(DaqBook_RAW_Data!A644),"",TIMEVALUE(DaqBook_RAW_Data!A644))</f>
        <v/>
      </c>
      <c r="C654" s="44" t="str">
        <f>IF(ISBLANK(DaqBook_RAW_Data!B644),"",DaqBook_RAW_Data!B644)</f>
        <v/>
      </c>
      <c r="D654" s="44" t="str">
        <f>IF(ISBLANK(DaqBook_RAW_Data!C644),"",DaqBook_RAW_Data!C644)</f>
        <v/>
      </c>
      <c r="E654" s="44" t="str">
        <f>IF(ISBLANK(DaqBook_RAW_Data!D644),"",DaqBook_RAW_Data!D644)</f>
        <v/>
      </c>
      <c r="F654" s="44" t="str">
        <f>IF(ISBLANK(DaqBook_RAW_Data!E644),"",DaqBook_RAW_Data!E644)</f>
        <v/>
      </c>
      <c r="G654" s="44" t="str">
        <f>IF(ISBLANK(DaqBook_RAW_Data!F644),"",DaqBook_RAW_Data!F644)</f>
        <v/>
      </c>
      <c r="H654" s="44" t="str">
        <f>IF(ISBLANK(DaqBook_RAW_Data!G644),"",DaqBook_RAW_Data!G644)</f>
        <v/>
      </c>
      <c r="I654" s="44" t="str">
        <f>IF(ISBLANK(DaqBook_RAW_Data!H644),"",DaqBook_RAW_Data!H644)</f>
        <v/>
      </c>
      <c r="J654" s="44" t="str">
        <f>IF(ISBLANK(DaqBook_RAW_Data!I644),"",DaqBook_RAW_Data!I644)</f>
        <v/>
      </c>
      <c r="K654" s="44" t="str">
        <f>IF(ISBLANK(DaqBook_RAW_Data!J644),"",DaqBook_RAW_Data!J644)</f>
        <v/>
      </c>
      <c r="L654" s="44" t="str">
        <f>IF(ISBLANK(DaqBook_RAW_Data!K644),"",DaqBook_RAW_Data!K644)</f>
        <v/>
      </c>
      <c r="M654" s="44" t="str">
        <f>IF(ISBLANK(DaqBook_RAW_Data!L644),"",DaqBook_RAW_Data!L644)</f>
        <v/>
      </c>
      <c r="N654" s="44" t="str">
        <f>IF(ISBLANK(DaqBook_RAW_Data!M644),"",DaqBook_RAW_Data!M644)</f>
        <v/>
      </c>
      <c r="O654" s="44" t="str">
        <f>IF(ISBLANK(DaqBook_RAW_Data!N644),"",DaqBook_RAW_Data!N644)</f>
        <v/>
      </c>
      <c r="P654" s="44" t="str">
        <f>IF(ISBLANK(DaqBook_RAW_Data!O644),"",DaqBook_RAW_Data!O644)</f>
        <v/>
      </c>
    </row>
    <row r="655" spans="1:16" x14ac:dyDescent="0.2">
      <c r="A655" s="58" t="e">
        <f t="shared" ref="A655:A718" si="10">HOUR(B655)&amp;":"&amp;MINUTE(B655)</f>
        <v>#VALUE!</v>
      </c>
      <c r="B655" s="144" t="str">
        <f>IF(ISBLANK(DaqBook_RAW_Data!A645),"",TIMEVALUE(DaqBook_RAW_Data!A645))</f>
        <v/>
      </c>
      <c r="C655" s="44" t="str">
        <f>IF(ISBLANK(DaqBook_RAW_Data!B645),"",DaqBook_RAW_Data!B645)</f>
        <v/>
      </c>
      <c r="D655" s="44" t="str">
        <f>IF(ISBLANK(DaqBook_RAW_Data!C645),"",DaqBook_RAW_Data!C645)</f>
        <v/>
      </c>
      <c r="E655" s="44" t="str">
        <f>IF(ISBLANK(DaqBook_RAW_Data!D645),"",DaqBook_RAW_Data!D645)</f>
        <v/>
      </c>
      <c r="F655" s="44" t="str">
        <f>IF(ISBLANK(DaqBook_RAW_Data!E645),"",DaqBook_RAW_Data!E645)</f>
        <v/>
      </c>
      <c r="G655" s="44" t="str">
        <f>IF(ISBLANK(DaqBook_RAW_Data!F645),"",DaqBook_RAW_Data!F645)</f>
        <v/>
      </c>
      <c r="H655" s="44" t="str">
        <f>IF(ISBLANK(DaqBook_RAW_Data!G645),"",DaqBook_RAW_Data!G645)</f>
        <v/>
      </c>
      <c r="I655" s="44" t="str">
        <f>IF(ISBLANK(DaqBook_RAW_Data!H645),"",DaqBook_RAW_Data!H645)</f>
        <v/>
      </c>
      <c r="J655" s="44" t="str">
        <f>IF(ISBLANK(DaqBook_RAW_Data!I645),"",DaqBook_RAW_Data!I645)</f>
        <v/>
      </c>
      <c r="K655" s="44" t="str">
        <f>IF(ISBLANK(DaqBook_RAW_Data!J645),"",DaqBook_RAW_Data!J645)</f>
        <v/>
      </c>
      <c r="L655" s="44" t="str">
        <f>IF(ISBLANK(DaqBook_RAW_Data!K645),"",DaqBook_RAW_Data!K645)</f>
        <v/>
      </c>
      <c r="M655" s="44" t="str">
        <f>IF(ISBLANK(DaqBook_RAW_Data!L645),"",DaqBook_RAW_Data!L645)</f>
        <v/>
      </c>
      <c r="N655" s="44" t="str">
        <f>IF(ISBLANK(DaqBook_RAW_Data!M645),"",DaqBook_RAW_Data!M645)</f>
        <v/>
      </c>
      <c r="O655" s="44" t="str">
        <f>IF(ISBLANK(DaqBook_RAW_Data!N645),"",DaqBook_RAW_Data!N645)</f>
        <v/>
      </c>
      <c r="P655" s="44" t="str">
        <f>IF(ISBLANK(DaqBook_RAW_Data!O645),"",DaqBook_RAW_Data!O645)</f>
        <v/>
      </c>
    </row>
    <row r="656" spans="1:16" x14ac:dyDescent="0.2">
      <c r="A656" s="58" t="e">
        <f t="shared" si="10"/>
        <v>#VALUE!</v>
      </c>
      <c r="B656" s="144" t="str">
        <f>IF(ISBLANK(DaqBook_RAW_Data!A646),"",TIMEVALUE(DaqBook_RAW_Data!A646))</f>
        <v/>
      </c>
      <c r="C656" s="44" t="str">
        <f>IF(ISBLANK(DaqBook_RAW_Data!B646),"",DaqBook_RAW_Data!B646)</f>
        <v/>
      </c>
      <c r="D656" s="44" t="str">
        <f>IF(ISBLANK(DaqBook_RAW_Data!C646),"",DaqBook_RAW_Data!C646)</f>
        <v/>
      </c>
      <c r="E656" s="44" t="str">
        <f>IF(ISBLANK(DaqBook_RAW_Data!D646),"",DaqBook_RAW_Data!D646)</f>
        <v/>
      </c>
      <c r="F656" s="44" t="str">
        <f>IF(ISBLANK(DaqBook_RAW_Data!E646),"",DaqBook_RAW_Data!E646)</f>
        <v/>
      </c>
      <c r="G656" s="44" t="str">
        <f>IF(ISBLANK(DaqBook_RAW_Data!F646),"",DaqBook_RAW_Data!F646)</f>
        <v/>
      </c>
      <c r="H656" s="44" t="str">
        <f>IF(ISBLANK(DaqBook_RAW_Data!G646),"",DaqBook_RAW_Data!G646)</f>
        <v/>
      </c>
      <c r="I656" s="44" t="str">
        <f>IF(ISBLANK(DaqBook_RAW_Data!H646),"",DaqBook_RAW_Data!H646)</f>
        <v/>
      </c>
      <c r="J656" s="44" t="str">
        <f>IF(ISBLANK(DaqBook_RAW_Data!I646),"",DaqBook_RAW_Data!I646)</f>
        <v/>
      </c>
      <c r="K656" s="44" t="str">
        <f>IF(ISBLANK(DaqBook_RAW_Data!J646),"",DaqBook_RAW_Data!J646)</f>
        <v/>
      </c>
      <c r="L656" s="44" t="str">
        <f>IF(ISBLANK(DaqBook_RAW_Data!K646),"",DaqBook_RAW_Data!K646)</f>
        <v/>
      </c>
      <c r="M656" s="44" t="str">
        <f>IF(ISBLANK(DaqBook_RAW_Data!L646),"",DaqBook_RAW_Data!L646)</f>
        <v/>
      </c>
      <c r="N656" s="44" t="str">
        <f>IF(ISBLANK(DaqBook_RAW_Data!M646),"",DaqBook_RAW_Data!M646)</f>
        <v/>
      </c>
      <c r="O656" s="44" t="str">
        <f>IF(ISBLANK(DaqBook_RAW_Data!N646),"",DaqBook_RAW_Data!N646)</f>
        <v/>
      </c>
      <c r="P656" s="44" t="str">
        <f>IF(ISBLANK(DaqBook_RAW_Data!O646),"",DaqBook_RAW_Data!O646)</f>
        <v/>
      </c>
    </row>
    <row r="657" spans="1:16" x14ac:dyDescent="0.2">
      <c r="A657" s="58" t="e">
        <f t="shared" si="10"/>
        <v>#VALUE!</v>
      </c>
      <c r="B657" s="144" t="str">
        <f>IF(ISBLANK(DaqBook_RAW_Data!A647),"",TIMEVALUE(DaqBook_RAW_Data!A647))</f>
        <v/>
      </c>
      <c r="C657" s="44" t="str">
        <f>IF(ISBLANK(DaqBook_RAW_Data!B647),"",DaqBook_RAW_Data!B647)</f>
        <v/>
      </c>
      <c r="D657" s="44" t="str">
        <f>IF(ISBLANK(DaqBook_RAW_Data!C647),"",DaqBook_RAW_Data!C647)</f>
        <v/>
      </c>
      <c r="E657" s="44" t="str">
        <f>IF(ISBLANK(DaqBook_RAW_Data!D647),"",DaqBook_RAW_Data!D647)</f>
        <v/>
      </c>
      <c r="F657" s="44" t="str">
        <f>IF(ISBLANK(DaqBook_RAW_Data!E647),"",DaqBook_RAW_Data!E647)</f>
        <v/>
      </c>
      <c r="G657" s="44" t="str">
        <f>IF(ISBLANK(DaqBook_RAW_Data!F647),"",DaqBook_RAW_Data!F647)</f>
        <v/>
      </c>
      <c r="H657" s="44" t="str">
        <f>IF(ISBLANK(DaqBook_RAW_Data!G647),"",DaqBook_RAW_Data!G647)</f>
        <v/>
      </c>
      <c r="I657" s="44" t="str">
        <f>IF(ISBLANK(DaqBook_RAW_Data!H647),"",DaqBook_RAW_Data!H647)</f>
        <v/>
      </c>
      <c r="J657" s="44" t="str">
        <f>IF(ISBLANK(DaqBook_RAW_Data!I647),"",DaqBook_RAW_Data!I647)</f>
        <v/>
      </c>
      <c r="K657" s="44" t="str">
        <f>IF(ISBLANK(DaqBook_RAW_Data!J647),"",DaqBook_RAW_Data!J647)</f>
        <v/>
      </c>
      <c r="L657" s="44" t="str">
        <f>IF(ISBLANK(DaqBook_RAW_Data!K647),"",DaqBook_RAW_Data!K647)</f>
        <v/>
      </c>
      <c r="M657" s="44" t="str">
        <f>IF(ISBLANK(DaqBook_RAW_Data!L647),"",DaqBook_RAW_Data!L647)</f>
        <v/>
      </c>
      <c r="N657" s="44" t="str">
        <f>IF(ISBLANK(DaqBook_RAW_Data!M647),"",DaqBook_RAW_Data!M647)</f>
        <v/>
      </c>
      <c r="O657" s="44" t="str">
        <f>IF(ISBLANK(DaqBook_RAW_Data!N647),"",DaqBook_RAW_Data!N647)</f>
        <v/>
      </c>
      <c r="P657" s="44" t="str">
        <f>IF(ISBLANK(DaqBook_RAW_Data!O647),"",DaqBook_RAW_Data!O647)</f>
        <v/>
      </c>
    </row>
    <row r="658" spans="1:16" x14ac:dyDescent="0.2">
      <c r="A658" s="58" t="e">
        <f t="shared" si="10"/>
        <v>#VALUE!</v>
      </c>
      <c r="B658" s="144" t="str">
        <f>IF(ISBLANK(DaqBook_RAW_Data!A648),"",TIMEVALUE(DaqBook_RAW_Data!A648))</f>
        <v/>
      </c>
      <c r="C658" s="44" t="str">
        <f>IF(ISBLANK(DaqBook_RAW_Data!B648),"",DaqBook_RAW_Data!B648)</f>
        <v/>
      </c>
      <c r="D658" s="44" t="str">
        <f>IF(ISBLANK(DaqBook_RAW_Data!C648),"",DaqBook_RAW_Data!C648)</f>
        <v/>
      </c>
      <c r="E658" s="44" t="str">
        <f>IF(ISBLANK(DaqBook_RAW_Data!D648),"",DaqBook_RAW_Data!D648)</f>
        <v/>
      </c>
      <c r="F658" s="44" t="str">
        <f>IF(ISBLANK(DaqBook_RAW_Data!E648),"",DaqBook_RAW_Data!E648)</f>
        <v/>
      </c>
      <c r="G658" s="44" t="str">
        <f>IF(ISBLANK(DaqBook_RAW_Data!F648),"",DaqBook_RAW_Data!F648)</f>
        <v/>
      </c>
      <c r="H658" s="44" t="str">
        <f>IF(ISBLANK(DaqBook_RAW_Data!G648),"",DaqBook_RAW_Data!G648)</f>
        <v/>
      </c>
      <c r="I658" s="44" t="str">
        <f>IF(ISBLANK(DaqBook_RAW_Data!H648),"",DaqBook_RAW_Data!H648)</f>
        <v/>
      </c>
      <c r="J658" s="44" t="str">
        <f>IF(ISBLANK(DaqBook_RAW_Data!I648),"",DaqBook_RAW_Data!I648)</f>
        <v/>
      </c>
      <c r="K658" s="44" t="str">
        <f>IF(ISBLANK(DaqBook_RAW_Data!J648),"",DaqBook_RAW_Data!J648)</f>
        <v/>
      </c>
      <c r="L658" s="44" t="str">
        <f>IF(ISBLANK(DaqBook_RAW_Data!K648),"",DaqBook_RAW_Data!K648)</f>
        <v/>
      </c>
      <c r="M658" s="44" t="str">
        <f>IF(ISBLANK(DaqBook_RAW_Data!L648),"",DaqBook_RAW_Data!L648)</f>
        <v/>
      </c>
      <c r="N658" s="44" t="str">
        <f>IF(ISBLANK(DaqBook_RAW_Data!M648),"",DaqBook_RAW_Data!M648)</f>
        <v/>
      </c>
      <c r="O658" s="44" t="str">
        <f>IF(ISBLANK(DaqBook_RAW_Data!N648),"",DaqBook_RAW_Data!N648)</f>
        <v/>
      </c>
      <c r="P658" s="44" t="str">
        <f>IF(ISBLANK(DaqBook_RAW_Data!O648),"",DaqBook_RAW_Data!O648)</f>
        <v/>
      </c>
    </row>
    <row r="659" spans="1:16" x14ac:dyDescent="0.2">
      <c r="A659" s="58" t="e">
        <f t="shared" si="10"/>
        <v>#VALUE!</v>
      </c>
      <c r="B659" s="144" t="str">
        <f>IF(ISBLANK(DaqBook_RAW_Data!A649),"",TIMEVALUE(DaqBook_RAW_Data!A649))</f>
        <v/>
      </c>
      <c r="C659" s="44" t="str">
        <f>IF(ISBLANK(DaqBook_RAW_Data!B649),"",DaqBook_RAW_Data!B649)</f>
        <v/>
      </c>
      <c r="D659" s="44" t="str">
        <f>IF(ISBLANK(DaqBook_RAW_Data!C649),"",DaqBook_RAW_Data!C649)</f>
        <v/>
      </c>
      <c r="E659" s="44" t="str">
        <f>IF(ISBLANK(DaqBook_RAW_Data!D649),"",DaqBook_RAW_Data!D649)</f>
        <v/>
      </c>
      <c r="F659" s="44" t="str">
        <f>IF(ISBLANK(DaqBook_RAW_Data!E649),"",DaqBook_RAW_Data!E649)</f>
        <v/>
      </c>
      <c r="G659" s="44" t="str">
        <f>IF(ISBLANK(DaqBook_RAW_Data!F649),"",DaqBook_RAW_Data!F649)</f>
        <v/>
      </c>
      <c r="H659" s="44" t="str">
        <f>IF(ISBLANK(DaqBook_RAW_Data!G649),"",DaqBook_RAW_Data!G649)</f>
        <v/>
      </c>
      <c r="I659" s="44" t="str">
        <f>IF(ISBLANK(DaqBook_RAW_Data!H649),"",DaqBook_RAW_Data!H649)</f>
        <v/>
      </c>
      <c r="J659" s="44" t="str">
        <f>IF(ISBLANK(DaqBook_RAW_Data!I649),"",DaqBook_RAW_Data!I649)</f>
        <v/>
      </c>
      <c r="K659" s="44" t="str">
        <f>IF(ISBLANK(DaqBook_RAW_Data!J649),"",DaqBook_RAW_Data!J649)</f>
        <v/>
      </c>
      <c r="L659" s="44" t="str">
        <f>IF(ISBLANK(DaqBook_RAW_Data!K649),"",DaqBook_RAW_Data!K649)</f>
        <v/>
      </c>
      <c r="M659" s="44" t="str">
        <f>IF(ISBLANK(DaqBook_RAW_Data!L649),"",DaqBook_RAW_Data!L649)</f>
        <v/>
      </c>
      <c r="N659" s="44" t="str">
        <f>IF(ISBLANK(DaqBook_RAW_Data!M649),"",DaqBook_RAW_Data!M649)</f>
        <v/>
      </c>
      <c r="O659" s="44" t="str">
        <f>IF(ISBLANK(DaqBook_RAW_Data!N649),"",DaqBook_RAW_Data!N649)</f>
        <v/>
      </c>
      <c r="P659" s="44" t="str">
        <f>IF(ISBLANK(DaqBook_RAW_Data!O649),"",DaqBook_RAW_Data!O649)</f>
        <v/>
      </c>
    </row>
    <row r="660" spans="1:16" x14ac:dyDescent="0.2">
      <c r="A660" s="58" t="e">
        <f t="shared" si="10"/>
        <v>#VALUE!</v>
      </c>
      <c r="B660" s="144" t="str">
        <f>IF(ISBLANK(DaqBook_RAW_Data!A650),"",TIMEVALUE(DaqBook_RAW_Data!A650))</f>
        <v/>
      </c>
      <c r="C660" s="44" t="str">
        <f>IF(ISBLANK(DaqBook_RAW_Data!B650),"",DaqBook_RAW_Data!B650)</f>
        <v/>
      </c>
      <c r="D660" s="44" t="str">
        <f>IF(ISBLANK(DaqBook_RAW_Data!C650),"",DaqBook_RAW_Data!C650)</f>
        <v/>
      </c>
      <c r="E660" s="44" t="str">
        <f>IF(ISBLANK(DaqBook_RAW_Data!D650),"",DaqBook_RAW_Data!D650)</f>
        <v/>
      </c>
      <c r="F660" s="44" t="str">
        <f>IF(ISBLANK(DaqBook_RAW_Data!E650),"",DaqBook_RAW_Data!E650)</f>
        <v/>
      </c>
      <c r="G660" s="44" t="str">
        <f>IF(ISBLANK(DaqBook_RAW_Data!F650),"",DaqBook_RAW_Data!F650)</f>
        <v/>
      </c>
      <c r="H660" s="44" t="str">
        <f>IF(ISBLANK(DaqBook_RAW_Data!G650),"",DaqBook_RAW_Data!G650)</f>
        <v/>
      </c>
      <c r="I660" s="44" t="str">
        <f>IF(ISBLANK(DaqBook_RAW_Data!H650),"",DaqBook_RAW_Data!H650)</f>
        <v/>
      </c>
      <c r="J660" s="44" t="str">
        <f>IF(ISBLANK(DaqBook_RAW_Data!I650),"",DaqBook_RAW_Data!I650)</f>
        <v/>
      </c>
      <c r="K660" s="44" t="str">
        <f>IF(ISBLANK(DaqBook_RAW_Data!J650),"",DaqBook_RAW_Data!J650)</f>
        <v/>
      </c>
      <c r="L660" s="44" t="str">
        <f>IF(ISBLANK(DaqBook_RAW_Data!K650),"",DaqBook_RAW_Data!K650)</f>
        <v/>
      </c>
      <c r="M660" s="44" t="str">
        <f>IF(ISBLANK(DaqBook_RAW_Data!L650),"",DaqBook_RAW_Data!L650)</f>
        <v/>
      </c>
      <c r="N660" s="44" t="str">
        <f>IF(ISBLANK(DaqBook_RAW_Data!M650),"",DaqBook_RAW_Data!M650)</f>
        <v/>
      </c>
      <c r="O660" s="44" t="str">
        <f>IF(ISBLANK(DaqBook_RAW_Data!N650),"",DaqBook_RAW_Data!N650)</f>
        <v/>
      </c>
      <c r="P660" s="44" t="str">
        <f>IF(ISBLANK(DaqBook_RAW_Data!O650),"",DaqBook_RAW_Data!O650)</f>
        <v/>
      </c>
    </row>
    <row r="661" spans="1:16" x14ac:dyDescent="0.2">
      <c r="A661" s="58" t="e">
        <f t="shared" si="10"/>
        <v>#VALUE!</v>
      </c>
      <c r="B661" s="144" t="str">
        <f>IF(ISBLANK(DaqBook_RAW_Data!A651),"",TIMEVALUE(DaqBook_RAW_Data!A651))</f>
        <v/>
      </c>
      <c r="C661" s="44" t="str">
        <f>IF(ISBLANK(DaqBook_RAW_Data!B651),"",DaqBook_RAW_Data!B651)</f>
        <v/>
      </c>
      <c r="D661" s="44" t="str">
        <f>IF(ISBLANK(DaqBook_RAW_Data!C651),"",DaqBook_RAW_Data!C651)</f>
        <v/>
      </c>
      <c r="E661" s="44" t="str">
        <f>IF(ISBLANK(DaqBook_RAW_Data!D651),"",DaqBook_RAW_Data!D651)</f>
        <v/>
      </c>
      <c r="F661" s="44" t="str">
        <f>IF(ISBLANK(DaqBook_RAW_Data!E651),"",DaqBook_RAW_Data!E651)</f>
        <v/>
      </c>
      <c r="G661" s="44" t="str">
        <f>IF(ISBLANK(DaqBook_RAW_Data!F651),"",DaqBook_RAW_Data!F651)</f>
        <v/>
      </c>
      <c r="H661" s="44" t="str">
        <f>IF(ISBLANK(DaqBook_RAW_Data!G651),"",DaqBook_RAW_Data!G651)</f>
        <v/>
      </c>
      <c r="I661" s="44" t="str">
        <f>IF(ISBLANK(DaqBook_RAW_Data!H651),"",DaqBook_RAW_Data!H651)</f>
        <v/>
      </c>
      <c r="J661" s="44" t="str">
        <f>IF(ISBLANK(DaqBook_RAW_Data!I651),"",DaqBook_RAW_Data!I651)</f>
        <v/>
      </c>
      <c r="K661" s="44" t="str">
        <f>IF(ISBLANK(DaqBook_RAW_Data!J651),"",DaqBook_RAW_Data!J651)</f>
        <v/>
      </c>
      <c r="L661" s="44" t="str">
        <f>IF(ISBLANK(DaqBook_RAW_Data!K651),"",DaqBook_RAW_Data!K651)</f>
        <v/>
      </c>
      <c r="M661" s="44" t="str">
        <f>IF(ISBLANK(DaqBook_RAW_Data!L651),"",DaqBook_RAW_Data!L651)</f>
        <v/>
      </c>
      <c r="N661" s="44" t="str">
        <f>IF(ISBLANK(DaqBook_RAW_Data!M651),"",DaqBook_RAW_Data!M651)</f>
        <v/>
      </c>
      <c r="O661" s="44" t="str">
        <f>IF(ISBLANK(DaqBook_RAW_Data!N651),"",DaqBook_RAW_Data!N651)</f>
        <v/>
      </c>
      <c r="P661" s="44" t="str">
        <f>IF(ISBLANK(DaqBook_RAW_Data!O651),"",DaqBook_RAW_Data!O651)</f>
        <v/>
      </c>
    </row>
    <row r="662" spans="1:16" x14ac:dyDescent="0.2">
      <c r="A662" s="58" t="e">
        <f t="shared" si="10"/>
        <v>#VALUE!</v>
      </c>
      <c r="B662" s="144" t="str">
        <f>IF(ISBLANK(DaqBook_RAW_Data!A652),"",TIMEVALUE(DaqBook_RAW_Data!A652))</f>
        <v/>
      </c>
      <c r="C662" s="44" t="str">
        <f>IF(ISBLANK(DaqBook_RAW_Data!B652),"",DaqBook_RAW_Data!B652)</f>
        <v/>
      </c>
      <c r="D662" s="44" t="str">
        <f>IF(ISBLANK(DaqBook_RAW_Data!C652),"",DaqBook_RAW_Data!C652)</f>
        <v/>
      </c>
      <c r="E662" s="44" t="str">
        <f>IF(ISBLANK(DaqBook_RAW_Data!D652),"",DaqBook_RAW_Data!D652)</f>
        <v/>
      </c>
      <c r="F662" s="44" t="str">
        <f>IF(ISBLANK(DaqBook_RAW_Data!E652),"",DaqBook_RAW_Data!E652)</f>
        <v/>
      </c>
      <c r="G662" s="44" t="str">
        <f>IF(ISBLANK(DaqBook_RAW_Data!F652),"",DaqBook_RAW_Data!F652)</f>
        <v/>
      </c>
      <c r="H662" s="44" t="str">
        <f>IF(ISBLANK(DaqBook_RAW_Data!G652),"",DaqBook_RAW_Data!G652)</f>
        <v/>
      </c>
      <c r="I662" s="44" t="str">
        <f>IF(ISBLANK(DaqBook_RAW_Data!H652),"",DaqBook_RAW_Data!H652)</f>
        <v/>
      </c>
      <c r="J662" s="44" t="str">
        <f>IF(ISBLANK(DaqBook_RAW_Data!I652),"",DaqBook_RAW_Data!I652)</f>
        <v/>
      </c>
      <c r="K662" s="44" t="str">
        <f>IF(ISBLANK(DaqBook_RAW_Data!J652),"",DaqBook_RAW_Data!J652)</f>
        <v/>
      </c>
      <c r="L662" s="44" t="str">
        <f>IF(ISBLANK(DaqBook_RAW_Data!K652),"",DaqBook_RAW_Data!K652)</f>
        <v/>
      </c>
      <c r="M662" s="44" t="str">
        <f>IF(ISBLANK(DaqBook_RAW_Data!L652),"",DaqBook_RAW_Data!L652)</f>
        <v/>
      </c>
      <c r="N662" s="44" t="str">
        <f>IF(ISBLANK(DaqBook_RAW_Data!M652),"",DaqBook_RAW_Data!M652)</f>
        <v/>
      </c>
      <c r="O662" s="44" t="str">
        <f>IF(ISBLANK(DaqBook_RAW_Data!N652),"",DaqBook_RAW_Data!N652)</f>
        <v/>
      </c>
      <c r="P662" s="44" t="str">
        <f>IF(ISBLANK(DaqBook_RAW_Data!O652),"",DaqBook_RAW_Data!O652)</f>
        <v/>
      </c>
    </row>
    <row r="663" spans="1:16" x14ac:dyDescent="0.2">
      <c r="A663" s="58" t="e">
        <f t="shared" si="10"/>
        <v>#VALUE!</v>
      </c>
      <c r="B663" s="144" t="str">
        <f>IF(ISBLANK(DaqBook_RAW_Data!A653),"",TIMEVALUE(DaqBook_RAW_Data!A653))</f>
        <v/>
      </c>
      <c r="C663" s="44" t="str">
        <f>IF(ISBLANK(DaqBook_RAW_Data!B653),"",DaqBook_RAW_Data!B653)</f>
        <v/>
      </c>
      <c r="D663" s="44" t="str">
        <f>IF(ISBLANK(DaqBook_RAW_Data!C653),"",DaqBook_RAW_Data!C653)</f>
        <v/>
      </c>
      <c r="E663" s="44" t="str">
        <f>IF(ISBLANK(DaqBook_RAW_Data!D653),"",DaqBook_RAW_Data!D653)</f>
        <v/>
      </c>
      <c r="F663" s="44" t="str">
        <f>IF(ISBLANK(DaqBook_RAW_Data!E653),"",DaqBook_RAW_Data!E653)</f>
        <v/>
      </c>
      <c r="G663" s="44" t="str">
        <f>IF(ISBLANK(DaqBook_RAW_Data!F653),"",DaqBook_RAW_Data!F653)</f>
        <v/>
      </c>
      <c r="H663" s="44" t="str">
        <f>IF(ISBLANK(DaqBook_RAW_Data!G653),"",DaqBook_RAW_Data!G653)</f>
        <v/>
      </c>
      <c r="I663" s="44" t="str">
        <f>IF(ISBLANK(DaqBook_RAW_Data!H653),"",DaqBook_RAW_Data!H653)</f>
        <v/>
      </c>
      <c r="J663" s="44" t="str">
        <f>IF(ISBLANK(DaqBook_RAW_Data!I653),"",DaqBook_RAW_Data!I653)</f>
        <v/>
      </c>
      <c r="K663" s="44" t="str">
        <f>IF(ISBLANK(DaqBook_RAW_Data!J653),"",DaqBook_RAW_Data!J653)</f>
        <v/>
      </c>
      <c r="L663" s="44" t="str">
        <f>IF(ISBLANK(DaqBook_RAW_Data!K653),"",DaqBook_RAW_Data!K653)</f>
        <v/>
      </c>
      <c r="M663" s="44" t="str">
        <f>IF(ISBLANK(DaqBook_RAW_Data!L653),"",DaqBook_RAW_Data!L653)</f>
        <v/>
      </c>
      <c r="N663" s="44" t="str">
        <f>IF(ISBLANK(DaqBook_RAW_Data!M653),"",DaqBook_RAW_Data!M653)</f>
        <v/>
      </c>
      <c r="O663" s="44" t="str">
        <f>IF(ISBLANK(DaqBook_RAW_Data!N653),"",DaqBook_RAW_Data!N653)</f>
        <v/>
      </c>
      <c r="P663" s="44" t="str">
        <f>IF(ISBLANK(DaqBook_RAW_Data!O653),"",DaqBook_RAW_Data!O653)</f>
        <v/>
      </c>
    </row>
    <row r="664" spans="1:16" x14ac:dyDescent="0.2">
      <c r="A664" s="58" t="e">
        <f t="shared" si="10"/>
        <v>#VALUE!</v>
      </c>
      <c r="B664" s="144" t="str">
        <f>IF(ISBLANK(DaqBook_RAW_Data!A654),"",TIMEVALUE(DaqBook_RAW_Data!A654))</f>
        <v/>
      </c>
      <c r="C664" s="44" t="str">
        <f>IF(ISBLANK(DaqBook_RAW_Data!B654),"",DaqBook_RAW_Data!B654)</f>
        <v/>
      </c>
      <c r="D664" s="44" t="str">
        <f>IF(ISBLANK(DaqBook_RAW_Data!C654),"",DaqBook_RAW_Data!C654)</f>
        <v/>
      </c>
      <c r="E664" s="44" t="str">
        <f>IF(ISBLANK(DaqBook_RAW_Data!D654),"",DaqBook_RAW_Data!D654)</f>
        <v/>
      </c>
      <c r="F664" s="44" t="str">
        <f>IF(ISBLANK(DaqBook_RAW_Data!E654),"",DaqBook_RAW_Data!E654)</f>
        <v/>
      </c>
      <c r="G664" s="44" t="str">
        <f>IF(ISBLANK(DaqBook_RAW_Data!F654),"",DaqBook_RAW_Data!F654)</f>
        <v/>
      </c>
      <c r="H664" s="44" t="str">
        <f>IF(ISBLANK(DaqBook_RAW_Data!G654),"",DaqBook_RAW_Data!G654)</f>
        <v/>
      </c>
      <c r="I664" s="44" t="str">
        <f>IF(ISBLANK(DaqBook_RAW_Data!H654),"",DaqBook_RAW_Data!H654)</f>
        <v/>
      </c>
      <c r="J664" s="44" t="str">
        <f>IF(ISBLANK(DaqBook_RAW_Data!I654),"",DaqBook_RAW_Data!I654)</f>
        <v/>
      </c>
      <c r="K664" s="44" t="str">
        <f>IF(ISBLANK(DaqBook_RAW_Data!J654),"",DaqBook_RAW_Data!J654)</f>
        <v/>
      </c>
      <c r="L664" s="44" t="str">
        <f>IF(ISBLANK(DaqBook_RAW_Data!K654),"",DaqBook_RAW_Data!K654)</f>
        <v/>
      </c>
      <c r="M664" s="44" t="str">
        <f>IF(ISBLANK(DaqBook_RAW_Data!L654),"",DaqBook_RAW_Data!L654)</f>
        <v/>
      </c>
      <c r="N664" s="44" t="str">
        <f>IF(ISBLANK(DaqBook_RAW_Data!M654),"",DaqBook_RAW_Data!M654)</f>
        <v/>
      </c>
      <c r="O664" s="44" t="str">
        <f>IF(ISBLANK(DaqBook_RAW_Data!N654),"",DaqBook_RAW_Data!N654)</f>
        <v/>
      </c>
      <c r="P664" s="44" t="str">
        <f>IF(ISBLANK(DaqBook_RAW_Data!O654),"",DaqBook_RAW_Data!O654)</f>
        <v/>
      </c>
    </row>
    <row r="665" spans="1:16" x14ac:dyDescent="0.2">
      <c r="A665" s="58" t="e">
        <f t="shared" si="10"/>
        <v>#VALUE!</v>
      </c>
      <c r="B665" s="144" t="str">
        <f>IF(ISBLANK(DaqBook_RAW_Data!A655),"",TIMEVALUE(DaqBook_RAW_Data!A655))</f>
        <v/>
      </c>
      <c r="C665" s="44" t="str">
        <f>IF(ISBLANK(DaqBook_RAW_Data!B655),"",DaqBook_RAW_Data!B655)</f>
        <v/>
      </c>
      <c r="D665" s="44" t="str">
        <f>IF(ISBLANK(DaqBook_RAW_Data!C655),"",DaqBook_RAW_Data!C655)</f>
        <v/>
      </c>
      <c r="E665" s="44" t="str">
        <f>IF(ISBLANK(DaqBook_RAW_Data!D655),"",DaqBook_RAW_Data!D655)</f>
        <v/>
      </c>
      <c r="F665" s="44" t="str">
        <f>IF(ISBLANK(DaqBook_RAW_Data!E655),"",DaqBook_RAW_Data!E655)</f>
        <v/>
      </c>
      <c r="G665" s="44" t="str">
        <f>IF(ISBLANK(DaqBook_RAW_Data!F655),"",DaqBook_RAW_Data!F655)</f>
        <v/>
      </c>
      <c r="H665" s="44" t="str">
        <f>IF(ISBLANK(DaqBook_RAW_Data!G655),"",DaqBook_RAW_Data!G655)</f>
        <v/>
      </c>
      <c r="I665" s="44" t="str">
        <f>IF(ISBLANK(DaqBook_RAW_Data!H655),"",DaqBook_RAW_Data!H655)</f>
        <v/>
      </c>
      <c r="J665" s="44" t="str">
        <f>IF(ISBLANK(DaqBook_RAW_Data!I655),"",DaqBook_RAW_Data!I655)</f>
        <v/>
      </c>
      <c r="K665" s="44" t="str">
        <f>IF(ISBLANK(DaqBook_RAW_Data!J655),"",DaqBook_RAW_Data!J655)</f>
        <v/>
      </c>
      <c r="L665" s="44" t="str">
        <f>IF(ISBLANK(DaqBook_RAW_Data!K655),"",DaqBook_RAW_Data!K655)</f>
        <v/>
      </c>
      <c r="M665" s="44" t="str">
        <f>IF(ISBLANK(DaqBook_RAW_Data!L655),"",DaqBook_RAW_Data!L655)</f>
        <v/>
      </c>
      <c r="N665" s="44" t="str">
        <f>IF(ISBLANK(DaqBook_RAW_Data!M655),"",DaqBook_RAW_Data!M655)</f>
        <v/>
      </c>
      <c r="O665" s="44" t="str">
        <f>IF(ISBLANK(DaqBook_RAW_Data!N655),"",DaqBook_RAW_Data!N655)</f>
        <v/>
      </c>
      <c r="P665" s="44" t="str">
        <f>IF(ISBLANK(DaqBook_RAW_Data!O655),"",DaqBook_RAW_Data!O655)</f>
        <v/>
      </c>
    </row>
    <row r="666" spans="1:16" x14ac:dyDescent="0.2">
      <c r="A666" s="58" t="e">
        <f t="shared" si="10"/>
        <v>#VALUE!</v>
      </c>
      <c r="B666" s="144" t="str">
        <f>IF(ISBLANK(DaqBook_RAW_Data!A656),"",TIMEVALUE(DaqBook_RAW_Data!A656))</f>
        <v/>
      </c>
      <c r="C666" s="44" t="str">
        <f>IF(ISBLANK(DaqBook_RAW_Data!B656),"",DaqBook_RAW_Data!B656)</f>
        <v/>
      </c>
      <c r="D666" s="44" t="str">
        <f>IF(ISBLANK(DaqBook_RAW_Data!C656),"",DaqBook_RAW_Data!C656)</f>
        <v/>
      </c>
      <c r="E666" s="44" t="str">
        <f>IF(ISBLANK(DaqBook_RAW_Data!D656),"",DaqBook_RAW_Data!D656)</f>
        <v/>
      </c>
      <c r="F666" s="44" t="str">
        <f>IF(ISBLANK(DaqBook_RAW_Data!E656),"",DaqBook_RAW_Data!E656)</f>
        <v/>
      </c>
      <c r="G666" s="44" t="str">
        <f>IF(ISBLANK(DaqBook_RAW_Data!F656),"",DaqBook_RAW_Data!F656)</f>
        <v/>
      </c>
      <c r="H666" s="44" t="str">
        <f>IF(ISBLANK(DaqBook_RAW_Data!G656),"",DaqBook_RAW_Data!G656)</f>
        <v/>
      </c>
      <c r="I666" s="44" t="str">
        <f>IF(ISBLANK(DaqBook_RAW_Data!H656),"",DaqBook_RAW_Data!H656)</f>
        <v/>
      </c>
      <c r="J666" s="44" t="str">
        <f>IF(ISBLANK(DaqBook_RAW_Data!I656),"",DaqBook_RAW_Data!I656)</f>
        <v/>
      </c>
      <c r="K666" s="44" t="str">
        <f>IF(ISBLANK(DaqBook_RAW_Data!J656),"",DaqBook_RAW_Data!J656)</f>
        <v/>
      </c>
      <c r="L666" s="44" t="str">
        <f>IF(ISBLANK(DaqBook_RAW_Data!K656),"",DaqBook_RAW_Data!K656)</f>
        <v/>
      </c>
      <c r="M666" s="44" t="str">
        <f>IF(ISBLANK(DaqBook_RAW_Data!L656),"",DaqBook_RAW_Data!L656)</f>
        <v/>
      </c>
      <c r="N666" s="44" t="str">
        <f>IF(ISBLANK(DaqBook_RAW_Data!M656),"",DaqBook_RAW_Data!M656)</f>
        <v/>
      </c>
      <c r="O666" s="44" t="str">
        <f>IF(ISBLANK(DaqBook_RAW_Data!N656),"",DaqBook_RAW_Data!N656)</f>
        <v/>
      </c>
      <c r="P666" s="44" t="str">
        <f>IF(ISBLANK(DaqBook_RAW_Data!O656),"",DaqBook_RAW_Data!O656)</f>
        <v/>
      </c>
    </row>
    <row r="667" spans="1:16" x14ac:dyDescent="0.2">
      <c r="A667" s="58" t="e">
        <f t="shared" si="10"/>
        <v>#VALUE!</v>
      </c>
      <c r="B667" s="144" t="str">
        <f>IF(ISBLANK(DaqBook_RAW_Data!A657),"",TIMEVALUE(DaqBook_RAW_Data!A657))</f>
        <v/>
      </c>
      <c r="C667" s="44" t="str">
        <f>IF(ISBLANK(DaqBook_RAW_Data!B657),"",DaqBook_RAW_Data!B657)</f>
        <v/>
      </c>
      <c r="D667" s="44" t="str">
        <f>IF(ISBLANK(DaqBook_RAW_Data!C657),"",DaqBook_RAW_Data!C657)</f>
        <v/>
      </c>
      <c r="E667" s="44" t="str">
        <f>IF(ISBLANK(DaqBook_RAW_Data!D657),"",DaqBook_RAW_Data!D657)</f>
        <v/>
      </c>
      <c r="F667" s="44" t="str">
        <f>IF(ISBLANK(DaqBook_RAW_Data!E657),"",DaqBook_RAW_Data!E657)</f>
        <v/>
      </c>
      <c r="G667" s="44" t="str">
        <f>IF(ISBLANK(DaqBook_RAW_Data!F657),"",DaqBook_RAW_Data!F657)</f>
        <v/>
      </c>
      <c r="H667" s="44" t="str">
        <f>IF(ISBLANK(DaqBook_RAW_Data!G657),"",DaqBook_RAW_Data!G657)</f>
        <v/>
      </c>
      <c r="I667" s="44" t="str">
        <f>IF(ISBLANK(DaqBook_RAW_Data!H657),"",DaqBook_RAW_Data!H657)</f>
        <v/>
      </c>
      <c r="J667" s="44" t="str">
        <f>IF(ISBLANK(DaqBook_RAW_Data!I657),"",DaqBook_RAW_Data!I657)</f>
        <v/>
      </c>
      <c r="K667" s="44" t="str">
        <f>IF(ISBLANK(DaqBook_RAW_Data!J657),"",DaqBook_RAW_Data!J657)</f>
        <v/>
      </c>
      <c r="L667" s="44" t="str">
        <f>IF(ISBLANK(DaqBook_RAW_Data!K657),"",DaqBook_RAW_Data!K657)</f>
        <v/>
      </c>
      <c r="M667" s="44" t="str">
        <f>IF(ISBLANK(DaqBook_RAW_Data!L657),"",DaqBook_RAW_Data!L657)</f>
        <v/>
      </c>
      <c r="N667" s="44" t="str">
        <f>IF(ISBLANK(DaqBook_RAW_Data!M657),"",DaqBook_RAW_Data!M657)</f>
        <v/>
      </c>
      <c r="O667" s="44" t="str">
        <f>IF(ISBLANK(DaqBook_RAW_Data!N657),"",DaqBook_RAW_Data!N657)</f>
        <v/>
      </c>
      <c r="P667" s="44" t="str">
        <f>IF(ISBLANK(DaqBook_RAW_Data!O657),"",DaqBook_RAW_Data!O657)</f>
        <v/>
      </c>
    </row>
    <row r="668" spans="1:16" x14ac:dyDescent="0.2">
      <c r="A668" s="58" t="e">
        <f t="shared" si="10"/>
        <v>#VALUE!</v>
      </c>
      <c r="B668" s="144" t="str">
        <f>IF(ISBLANK(DaqBook_RAW_Data!A658),"",TIMEVALUE(DaqBook_RAW_Data!A658))</f>
        <v/>
      </c>
      <c r="C668" s="44" t="str">
        <f>IF(ISBLANK(DaqBook_RAW_Data!B658),"",DaqBook_RAW_Data!B658)</f>
        <v/>
      </c>
      <c r="D668" s="44" t="str">
        <f>IF(ISBLANK(DaqBook_RAW_Data!C658),"",DaqBook_RAW_Data!C658)</f>
        <v/>
      </c>
      <c r="E668" s="44" t="str">
        <f>IF(ISBLANK(DaqBook_RAW_Data!D658),"",DaqBook_RAW_Data!D658)</f>
        <v/>
      </c>
      <c r="F668" s="44" t="str">
        <f>IF(ISBLANK(DaqBook_RAW_Data!E658),"",DaqBook_RAW_Data!E658)</f>
        <v/>
      </c>
      <c r="G668" s="44" t="str">
        <f>IF(ISBLANK(DaqBook_RAW_Data!F658),"",DaqBook_RAW_Data!F658)</f>
        <v/>
      </c>
      <c r="H668" s="44" t="str">
        <f>IF(ISBLANK(DaqBook_RAW_Data!G658),"",DaqBook_RAW_Data!G658)</f>
        <v/>
      </c>
      <c r="I668" s="44" t="str">
        <f>IF(ISBLANK(DaqBook_RAW_Data!H658),"",DaqBook_RAW_Data!H658)</f>
        <v/>
      </c>
      <c r="J668" s="44" t="str">
        <f>IF(ISBLANK(DaqBook_RAW_Data!I658),"",DaqBook_RAW_Data!I658)</f>
        <v/>
      </c>
      <c r="K668" s="44" t="str">
        <f>IF(ISBLANK(DaqBook_RAW_Data!J658),"",DaqBook_RAW_Data!J658)</f>
        <v/>
      </c>
      <c r="L668" s="44" t="str">
        <f>IF(ISBLANK(DaqBook_RAW_Data!K658),"",DaqBook_RAW_Data!K658)</f>
        <v/>
      </c>
      <c r="M668" s="44" t="str">
        <f>IF(ISBLANK(DaqBook_RAW_Data!L658),"",DaqBook_RAW_Data!L658)</f>
        <v/>
      </c>
      <c r="N668" s="44" t="str">
        <f>IF(ISBLANK(DaqBook_RAW_Data!M658),"",DaqBook_RAW_Data!M658)</f>
        <v/>
      </c>
      <c r="O668" s="44" t="str">
        <f>IF(ISBLANK(DaqBook_RAW_Data!N658),"",DaqBook_RAW_Data!N658)</f>
        <v/>
      </c>
      <c r="P668" s="44" t="str">
        <f>IF(ISBLANK(DaqBook_RAW_Data!O658),"",DaqBook_RAW_Data!O658)</f>
        <v/>
      </c>
    </row>
    <row r="669" spans="1:16" x14ac:dyDescent="0.2">
      <c r="A669" s="58" t="e">
        <f t="shared" si="10"/>
        <v>#VALUE!</v>
      </c>
      <c r="B669" s="144" t="str">
        <f>IF(ISBLANK(DaqBook_RAW_Data!A659),"",TIMEVALUE(DaqBook_RAW_Data!A659))</f>
        <v/>
      </c>
      <c r="C669" s="44" t="str">
        <f>IF(ISBLANK(DaqBook_RAW_Data!B659),"",DaqBook_RAW_Data!B659)</f>
        <v/>
      </c>
      <c r="D669" s="44" t="str">
        <f>IF(ISBLANK(DaqBook_RAW_Data!C659),"",DaqBook_RAW_Data!C659)</f>
        <v/>
      </c>
      <c r="E669" s="44" t="str">
        <f>IF(ISBLANK(DaqBook_RAW_Data!D659),"",DaqBook_RAW_Data!D659)</f>
        <v/>
      </c>
      <c r="F669" s="44" t="str">
        <f>IF(ISBLANK(DaqBook_RAW_Data!E659),"",DaqBook_RAW_Data!E659)</f>
        <v/>
      </c>
      <c r="G669" s="44" t="str">
        <f>IF(ISBLANK(DaqBook_RAW_Data!F659),"",DaqBook_RAW_Data!F659)</f>
        <v/>
      </c>
      <c r="H669" s="44" t="str">
        <f>IF(ISBLANK(DaqBook_RAW_Data!G659),"",DaqBook_RAW_Data!G659)</f>
        <v/>
      </c>
      <c r="I669" s="44" t="str">
        <f>IF(ISBLANK(DaqBook_RAW_Data!H659),"",DaqBook_RAW_Data!H659)</f>
        <v/>
      </c>
      <c r="J669" s="44" t="str">
        <f>IF(ISBLANK(DaqBook_RAW_Data!I659),"",DaqBook_RAW_Data!I659)</f>
        <v/>
      </c>
      <c r="K669" s="44" t="str">
        <f>IF(ISBLANK(DaqBook_RAW_Data!J659),"",DaqBook_RAW_Data!J659)</f>
        <v/>
      </c>
      <c r="L669" s="44" t="str">
        <f>IF(ISBLANK(DaqBook_RAW_Data!K659),"",DaqBook_RAW_Data!K659)</f>
        <v/>
      </c>
      <c r="M669" s="44" t="str">
        <f>IF(ISBLANK(DaqBook_RAW_Data!L659),"",DaqBook_RAW_Data!L659)</f>
        <v/>
      </c>
      <c r="N669" s="44" t="str">
        <f>IF(ISBLANK(DaqBook_RAW_Data!M659),"",DaqBook_RAW_Data!M659)</f>
        <v/>
      </c>
      <c r="O669" s="44" t="str">
        <f>IF(ISBLANK(DaqBook_RAW_Data!N659),"",DaqBook_RAW_Data!N659)</f>
        <v/>
      </c>
      <c r="P669" s="44" t="str">
        <f>IF(ISBLANK(DaqBook_RAW_Data!O659),"",DaqBook_RAW_Data!O659)</f>
        <v/>
      </c>
    </row>
    <row r="670" spans="1:16" x14ac:dyDescent="0.2">
      <c r="A670" s="58" t="e">
        <f t="shared" si="10"/>
        <v>#VALUE!</v>
      </c>
      <c r="B670" s="144" t="str">
        <f>IF(ISBLANK(DaqBook_RAW_Data!A660),"",TIMEVALUE(DaqBook_RAW_Data!A660))</f>
        <v/>
      </c>
      <c r="C670" s="44" t="str">
        <f>IF(ISBLANK(DaqBook_RAW_Data!B660),"",DaqBook_RAW_Data!B660)</f>
        <v/>
      </c>
      <c r="D670" s="44" t="str">
        <f>IF(ISBLANK(DaqBook_RAW_Data!C660),"",DaqBook_RAW_Data!C660)</f>
        <v/>
      </c>
      <c r="E670" s="44" t="str">
        <f>IF(ISBLANK(DaqBook_RAW_Data!D660),"",DaqBook_RAW_Data!D660)</f>
        <v/>
      </c>
      <c r="F670" s="44" t="str">
        <f>IF(ISBLANK(DaqBook_RAW_Data!E660),"",DaqBook_RAW_Data!E660)</f>
        <v/>
      </c>
      <c r="G670" s="44" t="str">
        <f>IF(ISBLANK(DaqBook_RAW_Data!F660),"",DaqBook_RAW_Data!F660)</f>
        <v/>
      </c>
      <c r="H670" s="44" t="str">
        <f>IF(ISBLANK(DaqBook_RAW_Data!G660),"",DaqBook_RAW_Data!G660)</f>
        <v/>
      </c>
      <c r="I670" s="44" t="str">
        <f>IF(ISBLANK(DaqBook_RAW_Data!H660),"",DaqBook_RAW_Data!H660)</f>
        <v/>
      </c>
      <c r="J670" s="44" t="str">
        <f>IF(ISBLANK(DaqBook_RAW_Data!I660),"",DaqBook_RAW_Data!I660)</f>
        <v/>
      </c>
      <c r="K670" s="44" t="str">
        <f>IF(ISBLANK(DaqBook_RAW_Data!J660),"",DaqBook_RAW_Data!J660)</f>
        <v/>
      </c>
      <c r="L670" s="44" t="str">
        <f>IF(ISBLANK(DaqBook_RAW_Data!K660),"",DaqBook_RAW_Data!K660)</f>
        <v/>
      </c>
      <c r="M670" s="44" t="str">
        <f>IF(ISBLANK(DaqBook_RAW_Data!L660),"",DaqBook_RAW_Data!L660)</f>
        <v/>
      </c>
      <c r="N670" s="44" t="str">
        <f>IF(ISBLANK(DaqBook_RAW_Data!M660),"",DaqBook_RAW_Data!M660)</f>
        <v/>
      </c>
      <c r="O670" s="44" t="str">
        <f>IF(ISBLANK(DaqBook_RAW_Data!N660),"",DaqBook_RAW_Data!N660)</f>
        <v/>
      </c>
      <c r="P670" s="44" t="str">
        <f>IF(ISBLANK(DaqBook_RAW_Data!O660),"",DaqBook_RAW_Data!O660)</f>
        <v/>
      </c>
    </row>
    <row r="671" spans="1:16" x14ac:dyDescent="0.2">
      <c r="A671" s="58" t="e">
        <f t="shared" si="10"/>
        <v>#VALUE!</v>
      </c>
      <c r="B671" s="144" t="str">
        <f>IF(ISBLANK(DaqBook_RAW_Data!A661),"",TIMEVALUE(DaqBook_RAW_Data!A661))</f>
        <v/>
      </c>
      <c r="C671" s="44" t="str">
        <f>IF(ISBLANK(DaqBook_RAW_Data!B661),"",DaqBook_RAW_Data!B661)</f>
        <v/>
      </c>
      <c r="D671" s="44" t="str">
        <f>IF(ISBLANK(DaqBook_RAW_Data!C661),"",DaqBook_RAW_Data!C661)</f>
        <v/>
      </c>
      <c r="E671" s="44" t="str">
        <f>IF(ISBLANK(DaqBook_RAW_Data!D661),"",DaqBook_RAW_Data!D661)</f>
        <v/>
      </c>
      <c r="F671" s="44" t="str">
        <f>IF(ISBLANK(DaqBook_RAW_Data!E661),"",DaqBook_RAW_Data!E661)</f>
        <v/>
      </c>
      <c r="G671" s="44" t="str">
        <f>IF(ISBLANK(DaqBook_RAW_Data!F661),"",DaqBook_RAW_Data!F661)</f>
        <v/>
      </c>
      <c r="H671" s="44" t="str">
        <f>IF(ISBLANK(DaqBook_RAW_Data!G661),"",DaqBook_RAW_Data!G661)</f>
        <v/>
      </c>
      <c r="I671" s="44" t="str">
        <f>IF(ISBLANK(DaqBook_RAW_Data!H661),"",DaqBook_RAW_Data!H661)</f>
        <v/>
      </c>
      <c r="J671" s="44" t="str">
        <f>IF(ISBLANK(DaqBook_RAW_Data!I661),"",DaqBook_RAW_Data!I661)</f>
        <v/>
      </c>
      <c r="K671" s="44" t="str">
        <f>IF(ISBLANK(DaqBook_RAW_Data!J661),"",DaqBook_RAW_Data!J661)</f>
        <v/>
      </c>
      <c r="L671" s="44" t="str">
        <f>IF(ISBLANK(DaqBook_RAW_Data!K661),"",DaqBook_RAW_Data!K661)</f>
        <v/>
      </c>
      <c r="M671" s="44" t="str">
        <f>IF(ISBLANK(DaqBook_RAW_Data!L661),"",DaqBook_RAW_Data!L661)</f>
        <v/>
      </c>
      <c r="N671" s="44" t="str">
        <f>IF(ISBLANK(DaqBook_RAW_Data!M661),"",DaqBook_RAW_Data!M661)</f>
        <v/>
      </c>
      <c r="O671" s="44" t="str">
        <f>IF(ISBLANK(DaqBook_RAW_Data!N661),"",DaqBook_RAW_Data!N661)</f>
        <v/>
      </c>
      <c r="P671" s="44" t="str">
        <f>IF(ISBLANK(DaqBook_RAW_Data!O661),"",DaqBook_RAW_Data!O661)</f>
        <v/>
      </c>
    </row>
    <row r="672" spans="1:16" x14ac:dyDescent="0.2">
      <c r="A672" s="58" t="e">
        <f t="shared" si="10"/>
        <v>#VALUE!</v>
      </c>
      <c r="B672" s="144" t="str">
        <f>IF(ISBLANK(DaqBook_RAW_Data!A662),"",TIMEVALUE(DaqBook_RAW_Data!A662))</f>
        <v/>
      </c>
      <c r="C672" s="44" t="str">
        <f>IF(ISBLANK(DaqBook_RAW_Data!B662),"",DaqBook_RAW_Data!B662)</f>
        <v/>
      </c>
      <c r="D672" s="44" t="str">
        <f>IF(ISBLANK(DaqBook_RAW_Data!C662),"",DaqBook_RAW_Data!C662)</f>
        <v/>
      </c>
      <c r="E672" s="44" t="str">
        <f>IF(ISBLANK(DaqBook_RAW_Data!D662),"",DaqBook_RAW_Data!D662)</f>
        <v/>
      </c>
      <c r="F672" s="44" t="str">
        <f>IF(ISBLANK(DaqBook_RAW_Data!E662),"",DaqBook_RAW_Data!E662)</f>
        <v/>
      </c>
      <c r="G672" s="44" t="str">
        <f>IF(ISBLANK(DaqBook_RAW_Data!F662),"",DaqBook_RAW_Data!F662)</f>
        <v/>
      </c>
      <c r="H672" s="44" t="str">
        <f>IF(ISBLANK(DaqBook_RAW_Data!G662),"",DaqBook_RAW_Data!G662)</f>
        <v/>
      </c>
      <c r="I672" s="44" t="str">
        <f>IF(ISBLANK(DaqBook_RAW_Data!H662),"",DaqBook_RAW_Data!H662)</f>
        <v/>
      </c>
      <c r="J672" s="44" t="str">
        <f>IF(ISBLANK(DaqBook_RAW_Data!I662),"",DaqBook_RAW_Data!I662)</f>
        <v/>
      </c>
      <c r="K672" s="44" t="str">
        <f>IF(ISBLANK(DaqBook_RAW_Data!J662),"",DaqBook_RAW_Data!J662)</f>
        <v/>
      </c>
      <c r="L672" s="44" t="str">
        <f>IF(ISBLANK(DaqBook_RAW_Data!K662),"",DaqBook_RAW_Data!K662)</f>
        <v/>
      </c>
      <c r="M672" s="44" t="str">
        <f>IF(ISBLANK(DaqBook_RAW_Data!L662),"",DaqBook_RAW_Data!L662)</f>
        <v/>
      </c>
      <c r="N672" s="44" t="str">
        <f>IF(ISBLANK(DaqBook_RAW_Data!M662),"",DaqBook_RAW_Data!M662)</f>
        <v/>
      </c>
      <c r="O672" s="44" t="str">
        <f>IF(ISBLANK(DaqBook_RAW_Data!N662),"",DaqBook_RAW_Data!N662)</f>
        <v/>
      </c>
      <c r="P672" s="44" t="str">
        <f>IF(ISBLANK(DaqBook_RAW_Data!O662),"",DaqBook_RAW_Data!O662)</f>
        <v/>
      </c>
    </row>
    <row r="673" spans="1:16" x14ac:dyDescent="0.2">
      <c r="A673" s="58" t="e">
        <f t="shared" si="10"/>
        <v>#VALUE!</v>
      </c>
      <c r="B673" s="144" t="str">
        <f>IF(ISBLANK(DaqBook_RAW_Data!A663),"",TIMEVALUE(DaqBook_RAW_Data!A663))</f>
        <v/>
      </c>
      <c r="C673" s="44" t="str">
        <f>IF(ISBLANK(DaqBook_RAW_Data!B663),"",DaqBook_RAW_Data!B663)</f>
        <v/>
      </c>
      <c r="D673" s="44" t="str">
        <f>IF(ISBLANK(DaqBook_RAW_Data!C663),"",DaqBook_RAW_Data!C663)</f>
        <v/>
      </c>
      <c r="E673" s="44" t="str">
        <f>IF(ISBLANK(DaqBook_RAW_Data!D663),"",DaqBook_RAW_Data!D663)</f>
        <v/>
      </c>
      <c r="F673" s="44" t="str">
        <f>IF(ISBLANK(DaqBook_RAW_Data!E663),"",DaqBook_RAW_Data!E663)</f>
        <v/>
      </c>
      <c r="G673" s="44" t="str">
        <f>IF(ISBLANK(DaqBook_RAW_Data!F663),"",DaqBook_RAW_Data!F663)</f>
        <v/>
      </c>
      <c r="H673" s="44" t="str">
        <f>IF(ISBLANK(DaqBook_RAW_Data!G663),"",DaqBook_RAW_Data!G663)</f>
        <v/>
      </c>
      <c r="I673" s="44" t="str">
        <f>IF(ISBLANK(DaqBook_RAW_Data!H663),"",DaqBook_RAW_Data!H663)</f>
        <v/>
      </c>
      <c r="J673" s="44" t="str">
        <f>IF(ISBLANK(DaqBook_RAW_Data!I663),"",DaqBook_RAW_Data!I663)</f>
        <v/>
      </c>
      <c r="K673" s="44" t="str">
        <f>IF(ISBLANK(DaqBook_RAW_Data!J663),"",DaqBook_RAW_Data!J663)</f>
        <v/>
      </c>
      <c r="L673" s="44" t="str">
        <f>IF(ISBLANK(DaqBook_RAW_Data!K663),"",DaqBook_RAW_Data!K663)</f>
        <v/>
      </c>
      <c r="M673" s="44" t="str">
        <f>IF(ISBLANK(DaqBook_RAW_Data!L663),"",DaqBook_RAW_Data!L663)</f>
        <v/>
      </c>
      <c r="N673" s="44" t="str">
        <f>IF(ISBLANK(DaqBook_RAW_Data!M663),"",DaqBook_RAW_Data!M663)</f>
        <v/>
      </c>
      <c r="O673" s="44" t="str">
        <f>IF(ISBLANK(DaqBook_RAW_Data!N663),"",DaqBook_RAW_Data!N663)</f>
        <v/>
      </c>
      <c r="P673" s="44" t="str">
        <f>IF(ISBLANK(DaqBook_RAW_Data!O663),"",DaqBook_RAW_Data!O663)</f>
        <v/>
      </c>
    </row>
    <row r="674" spans="1:16" x14ac:dyDescent="0.2">
      <c r="A674" s="58" t="e">
        <f t="shared" si="10"/>
        <v>#VALUE!</v>
      </c>
      <c r="B674" s="144" t="str">
        <f>IF(ISBLANK(DaqBook_RAW_Data!A664),"",TIMEVALUE(DaqBook_RAW_Data!A664))</f>
        <v/>
      </c>
      <c r="C674" s="44" t="str">
        <f>IF(ISBLANK(DaqBook_RAW_Data!B664),"",DaqBook_RAW_Data!B664)</f>
        <v/>
      </c>
      <c r="D674" s="44" t="str">
        <f>IF(ISBLANK(DaqBook_RAW_Data!C664),"",DaqBook_RAW_Data!C664)</f>
        <v/>
      </c>
      <c r="E674" s="44" t="str">
        <f>IF(ISBLANK(DaqBook_RAW_Data!D664),"",DaqBook_RAW_Data!D664)</f>
        <v/>
      </c>
      <c r="F674" s="44" t="str">
        <f>IF(ISBLANK(DaqBook_RAW_Data!E664),"",DaqBook_RAW_Data!E664)</f>
        <v/>
      </c>
      <c r="G674" s="44" t="str">
        <f>IF(ISBLANK(DaqBook_RAW_Data!F664),"",DaqBook_RAW_Data!F664)</f>
        <v/>
      </c>
      <c r="H674" s="44" t="str">
        <f>IF(ISBLANK(DaqBook_RAW_Data!G664),"",DaqBook_RAW_Data!G664)</f>
        <v/>
      </c>
      <c r="I674" s="44" t="str">
        <f>IF(ISBLANK(DaqBook_RAW_Data!H664),"",DaqBook_RAW_Data!H664)</f>
        <v/>
      </c>
      <c r="J674" s="44" t="str">
        <f>IF(ISBLANK(DaqBook_RAW_Data!I664),"",DaqBook_RAW_Data!I664)</f>
        <v/>
      </c>
      <c r="K674" s="44" t="str">
        <f>IF(ISBLANK(DaqBook_RAW_Data!J664),"",DaqBook_RAW_Data!J664)</f>
        <v/>
      </c>
      <c r="L674" s="44" t="str">
        <f>IF(ISBLANK(DaqBook_RAW_Data!K664),"",DaqBook_RAW_Data!K664)</f>
        <v/>
      </c>
      <c r="M674" s="44" t="str">
        <f>IF(ISBLANK(DaqBook_RAW_Data!L664),"",DaqBook_RAW_Data!L664)</f>
        <v/>
      </c>
      <c r="N674" s="44" t="str">
        <f>IF(ISBLANK(DaqBook_RAW_Data!M664),"",DaqBook_RAW_Data!M664)</f>
        <v/>
      </c>
      <c r="O674" s="44" t="str">
        <f>IF(ISBLANK(DaqBook_RAW_Data!N664),"",DaqBook_RAW_Data!N664)</f>
        <v/>
      </c>
      <c r="P674" s="44" t="str">
        <f>IF(ISBLANK(DaqBook_RAW_Data!O664),"",DaqBook_RAW_Data!O664)</f>
        <v/>
      </c>
    </row>
    <row r="675" spans="1:16" x14ac:dyDescent="0.2">
      <c r="A675" s="58" t="e">
        <f t="shared" si="10"/>
        <v>#VALUE!</v>
      </c>
      <c r="B675" s="144" t="str">
        <f>IF(ISBLANK(DaqBook_RAW_Data!A665),"",TIMEVALUE(DaqBook_RAW_Data!A665))</f>
        <v/>
      </c>
      <c r="C675" s="44" t="str">
        <f>IF(ISBLANK(DaqBook_RAW_Data!B665),"",DaqBook_RAW_Data!B665)</f>
        <v/>
      </c>
      <c r="D675" s="44" t="str">
        <f>IF(ISBLANK(DaqBook_RAW_Data!C665),"",DaqBook_RAW_Data!C665)</f>
        <v/>
      </c>
      <c r="E675" s="44" t="str">
        <f>IF(ISBLANK(DaqBook_RAW_Data!D665),"",DaqBook_RAW_Data!D665)</f>
        <v/>
      </c>
      <c r="F675" s="44" t="str">
        <f>IF(ISBLANK(DaqBook_RAW_Data!E665),"",DaqBook_RAW_Data!E665)</f>
        <v/>
      </c>
      <c r="G675" s="44" t="str">
        <f>IF(ISBLANK(DaqBook_RAW_Data!F665),"",DaqBook_RAW_Data!F665)</f>
        <v/>
      </c>
      <c r="H675" s="44" t="str">
        <f>IF(ISBLANK(DaqBook_RAW_Data!G665),"",DaqBook_RAW_Data!G665)</f>
        <v/>
      </c>
      <c r="I675" s="44" t="str">
        <f>IF(ISBLANK(DaqBook_RAW_Data!H665),"",DaqBook_RAW_Data!H665)</f>
        <v/>
      </c>
      <c r="J675" s="44" t="str">
        <f>IF(ISBLANK(DaqBook_RAW_Data!I665),"",DaqBook_RAW_Data!I665)</f>
        <v/>
      </c>
      <c r="K675" s="44" t="str">
        <f>IF(ISBLANK(DaqBook_RAW_Data!J665),"",DaqBook_RAW_Data!J665)</f>
        <v/>
      </c>
      <c r="L675" s="44" t="str">
        <f>IF(ISBLANK(DaqBook_RAW_Data!K665),"",DaqBook_RAW_Data!K665)</f>
        <v/>
      </c>
      <c r="M675" s="44" t="str">
        <f>IF(ISBLANK(DaqBook_RAW_Data!L665),"",DaqBook_RAW_Data!L665)</f>
        <v/>
      </c>
      <c r="N675" s="44" t="str">
        <f>IF(ISBLANK(DaqBook_RAW_Data!M665),"",DaqBook_RAW_Data!M665)</f>
        <v/>
      </c>
      <c r="O675" s="44" t="str">
        <f>IF(ISBLANK(DaqBook_RAW_Data!N665),"",DaqBook_RAW_Data!N665)</f>
        <v/>
      </c>
      <c r="P675" s="44" t="str">
        <f>IF(ISBLANK(DaqBook_RAW_Data!O665),"",DaqBook_RAW_Data!O665)</f>
        <v/>
      </c>
    </row>
    <row r="676" spans="1:16" x14ac:dyDescent="0.2">
      <c r="A676" s="58" t="e">
        <f t="shared" si="10"/>
        <v>#VALUE!</v>
      </c>
      <c r="B676" s="144" t="str">
        <f>IF(ISBLANK(DaqBook_RAW_Data!A666),"",TIMEVALUE(DaqBook_RAW_Data!A666))</f>
        <v/>
      </c>
      <c r="C676" s="44" t="str">
        <f>IF(ISBLANK(DaqBook_RAW_Data!B666),"",DaqBook_RAW_Data!B666)</f>
        <v/>
      </c>
      <c r="D676" s="44" t="str">
        <f>IF(ISBLANK(DaqBook_RAW_Data!C666),"",DaqBook_RAW_Data!C666)</f>
        <v/>
      </c>
      <c r="E676" s="44" t="str">
        <f>IF(ISBLANK(DaqBook_RAW_Data!D666),"",DaqBook_RAW_Data!D666)</f>
        <v/>
      </c>
      <c r="F676" s="44" t="str">
        <f>IF(ISBLANK(DaqBook_RAW_Data!E666),"",DaqBook_RAW_Data!E666)</f>
        <v/>
      </c>
      <c r="G676" s="44" t="str">
        <f>IF(ISBLANK(DaqBook_RAW_Data!F666),"",DaqBook_RAW_Data!F666)</f>
        <v/>
      </c>
      <c r="H676" s="44" t="str">
        <f>IF(ISBLANK(DaqBook_RAW_Data!G666),"",DaqBook_RAW_Data!G666)</f>
        <v/>
      </c>
      <c r="I676" s="44" t="str">
        <f>IF(ISBLANK(DaqBook_RAW_Data!H666),"",DaqBook_RAW_Data!H666)</f>
        <v/>
      </c>
      <c r="J676" s="44" t="str">
        <f>IF(ISBLANK(DaqBook_RAW_Data!I666),"",DaqBook_RAW_Data!I666)</f>
        <v/>
      </c>
      <c r="K676" s="44" t="str">
        <f>IF(ISBLANK(DaqBook_RAW_Data!J666),"",DaqBook_RAW_Data!J666)</f>
        <v/>
      </c>
      <c r="L676" s="44" t="str">
        <f>IF(ISBLANK(DaqBook_RAW_Data!K666),"",DaqBook_RAW_Data!K666)</f>
        <v/>
      </c>
      <c r="M676" s="44" t="str">
        <f>IF(ISBLANK(DaqBook_RAW_Data!L666),"",DaqBook_RAW_Data!L666)</f>
        <v/>
      </c>
      <c r="N676" s="44" t="str">
        <f>IF(ISBLANK(DaqBook_RAW_Data!M666),"",DaqBook_RAW_Data!M666)</f>
        <v/>
      </c>
      <c r="O676" s="44" t="str">
        <f>IF(ISBLANK(DaqBook_RAW_Data!N666),"",DaqBook_RAW_Data!N666)</f>
        <v/>
      </c>
      <c r="P676" s="44" t="str">
        <f>IF(ISBLANK(DaqBook_RAW_Data!O666),"",DaqBook_RAW_Data!O666)</f>
        <v/>
      </c>
    </row>
    <row r="677" spans="1:16" x14ac:dyDescent="0.2">
      <c r="A677" s="58" t="e">
        <f t="shared" si="10"/>
        <v>#VALUE!</v>
      </c>
      <c r="B677" s="144" t="str">
        <f>IF(ISBLANK(DaqBook_RAW_Data!A667),"",TIMEVALUE(DaqBook_RAW_Data!A667))</f>
        <v/>
      </c>
      <c r="C677" s="44" t="str">
        <f>IF(ISBLANK(DaqBook_RAW_Data!B667),"",DaqBook_RAW_Data!B667)</f>
        <v/>
      </c>
      <c r="D677" s="44" t="str">
        <f>IF(ISBLANK(DaqBook_RAW_Data!C667),"",DaqBook_RAW_Data!C667)</f>
        <v/>
      </c>
      <c r="E677" s="44" t="str">
        <f>IF(ISBLANK(DaqBook_RAW_Data!D667),"",DaqBook_RAW_Data!D667)</f>
        <v/>
      </c>
      <c r="F677" s="44" t="str">
        <f>IF(ISBLANK(DaqBook_RAW_Data!E667),"",DaqBook_RAW_Data!E667)</f>
        <v/>
      </c>
      <c r="G677" s="44" t="str">
        <f>IF(ISBLANK(DaqBook_RAW_Data!F667),"",DaqBook_RAW_Data!F667)</f>
        <v/>
      </c>
      <c r="H677" s="44" t="str">
        <f>IF(ISBLANK(DaqBook_RAW_Data!G667),"",DaqBook_RAW_Data!G667)</f>
        <v/>
      </c>
      <c r="I677" s="44" t="str">
        <f>IF(ISBLANK(DaqBook_RAW_Data!H667),"",DaqBook_RAW_Data!H667)</f>
        <v/>
      </c>
      <c r="J677" s="44" t="str">
        <f>IF(ISBLANK(DaqBook_RAW_Data!I667),"",DaqBook_RAW_Data!I667)</f>
        <v/>
      </c>
      <c r="K677" s="44" t="str">
        <f>IF(ISBLANK(DaqBook_RAW_Data!J667),"",DaqBook_RAW_Data!J667)</f>
        <v/>
      </c>
      <c r="L677" s="44" t="str">
        <f>IF(ISBLANK(DaqBook_RAW_Data!K667),"",DaqBook_RAW_Data!K667)</f>
        <v/>
      </c>
      <c r="M677" s="44" t="str">
        <f>IF(ISBLANK(DaqBook_RAW_Data!L667),"",DaqBook_RAW_Data!L667)</f>
        <v/>
      </c>
      <c r="N677" s="44" t="str">
        <f>IF(ISBLANK(DaqBook_RAW_Data!M667),"",DaqBook_RAW_Data!M667)</f>
        <v/>
      </c>
      <c r="O677" s="44" t="str">
        <f>IF(ISBLANK(DaqBook_RAW_Data!N667),"",DaqBook_RAW_Data!N667)</f>
        <v/>
      </c>
      <c r="P677" s="44" t="str">
        <f>IF(ISBLANK(DaqBook_RAW_Data!O667),"",DaqBook_RAW_Data!O667)</f>
        <v/>
      </c>
    </row>
    <row r="678" spans="1:16" x14ac:dyDescent="0.2">
      <c r="A678" s="58" t="e">
        <f t="shared" si="10"/>
        <v>#VALUE!</v>
      </c>
      <c r="B678" s="144" t="str">
        <f>IF(ISBLANK(DaqBook_RAW_Data!A668),"",TIMEVALUE(DaqBook_RAW_Data!A668))</f>
        <v/>
      </c>
      <c r="C678" s="44" t="str">
        <f>IF(ISBLANK(DaqBook_RAW_Data!B668),"",DaqBook_RAW_Data!B668)</f>
        <v/>
      </c>
      <c r="D678" s="44" t="str">
        <f>IF(ISBLANK(DaqBook_RAW_Data!C668),"",DaqBook_RAW_Data!C668)</f>
        <v/>
      </c>
      <c r="E678" s="44" t="str">
        <f>IF(ISBLANK(DaqBook_RAW_Data!D668),"",DaqBook_RAW_Data!D668)</f>
        <v/>
      </c>
      <c r="F678" s="44" t="str">
        <f>IF(ISBLANK(DaqBook_RAW_Data!E668),"",DaqBook_RAW_Data!E668)</f>
        <v/>
      </c>
      <c r="G678" s="44" t="str">
        <f>IF(ISBLANK(DaqBook_RAW_Data!F668),"",DaqBook_RAW_Data!F668)</f>
        <v/>
      </c>
      <c r="H678" s="44" t="str">
        <f>IF(ISBLANK(DaqBook_RAW_Data!G668),"",DaqBook_RAW_Data!G668)</f>
        <v/>
      </c>
      <c r="I678" s="44" t="str">
        <f>IF(ISBLANK(DaqBook_RAW_Data!H668),"",DaqBook_RAW_Data!H668)</f>
        <v/>
      </c>
      <c r="J678" s="44" t="str">
        <f>IF(ISBLANK(DaqBook_RAW_Data!I668),"",DaqBook_RAW_Data!I668)</f>
        <v/>
      </c>
      <c r="K678" s="44" t="str">
        <f>IF(ISBLANK(DaqBook_RAW_Data!J668),"",DaqBook_RAW_Data!J668)</f>
        <v/>
      </c>
      <c r="L678" s="44" t="str">
        <f>IF(ISBLANK(DaqBook_RAW_Data!K668),"",DaqBook_RAW_Data!K668)</f>
        <v/>
      </c>
      <c r="M678" s="44" t="str">
        <f>IF(ISBLANK(DaqBook_RAW_Data!L668),"",DaqBook_RAW_Data!L668)</f>
        <v/>
      </c>
      <c r="N678" s="44" t="str">
        <f>IF(ISBLANK(DaqBook_RAW_Data!M668),"",DaqBook_RAW_Data!M668)</f>
        <v/>
      </c>
      <c r="O678" s="44" t="str">
        <f>IF(ISBLANK(DaqBook_RAW_Data!N668),"",DaqBook_RAW_Data!N668)</f>
        <v/>
      </c>
      <c r="P678" s="44" t="str">
        <f>IF(ISBLANK(DaqBook_RAW_Data!O668),"",DaqBook_RAW_Data!O668)</f>
        <v/>
      </c>
    </row>
    <row r="679" spans="1:16" x14ac:dyDescent="0.2">
      <c r="A679" s="58" t="e">
        <f t="shared" si="10"/>
        <v>#VALUE!</v>
      </c>
      <c r="B679" s="144" t="str">
        <f>IF(ISBLANK(DaqBook_RAW_Data!A669),"",TIMEVALUE(DaqBook_RAW_Data!A669))</f>
        <v/>
      </c>
      <c r="C679" s="44" t="str">
        <f>IF(ISBLANK(DaqBook_RAW_Data!B669),"",DaqBook_RAW_Data!B669)</f>
        <v/>
      </c>
      <c r="D679" s="44" t="str">
        <f>IF(ISBLANK(DaqBook_RAW_Data!C669),"",DaqBook_RAW_Data!C669)</f>
        <v/>
      </c>
      <c r="E679" s="44" t="str">
        <f>IF(ISBLANK(DaqBook_RAW_Data!D669),"",DaqBook_RAW_Data!D669)</f>
        <v/>
      </c>
      <c r="F679" s="44" t="str">
        <f>IF(ISBLANK(DaqBook_RAW_Data!E669),"",DaqBook_RAW_Data!E669)</f>
        <v/>
      </c>
      <c r="G679" s="44" t="str">
        <f>IF(ISBLANK(DaqBook_RAW_Data!F669),"",DaqBook_RAW_Data!F669)</f>
        <v/>
      </c>
      <c r="H679" s="44" t="str">
        <f>IF(ISBLANK(DaqBook_RAW_Data!G669),"",DaqBook_RAW_Data!G669)</f>
        <v/>
      </c>
      <c r="I679" s="44" t="str">
        <f>IF(ISBLANK(DaqBook_RAW_Data!H669),"",DaqBook_RAW_Data!H669)</f>
        <v/>
      </c>
      <c r="J679" s="44" t="str">
        <f>IF(ISBLANK(DaqBook_RAW_Data!I669),"",DaqBook_RAW_Data!I669)</f>
        <v/>
      </c>
      <c r="K679" s="44" t="str">
        <f>IF(ISBLANK(DaqBook_RAW_Data!J669),"",DaqBook_RAW_Data!J669)</f>
        <v/>
      </c>
      <c r="L679" s="44" t="str">
        <f>IF(ISBLANK(DaqBook_RAW_Data!K669),"",DaqBook_RAW_Data!K669)</f>
        <v/>
      </c>
      <c r="M679" s="44" t="str">
        <f>IF(ISBLANK(DaqBook_RAW_Data!L669),"",DaqBook_RAW_Data!L669)</f>
        <v/>
      </c>
      <c r="N679" s="44" t="str">
        <f>IF(ISBLANK(DaqBook_RAW_Data!M669),"",DaqBook_RAW_Data!M669)</f>
        <v/>
      </c>
      <c r="O679" s="44" t="str">
        <f>IF(ISBLANK(DaqBook_RAW_Data!N669),"",DaqBook_RAW_Data!N669)</f>
        <v/>
      </c>
      <c r="P679" s="44" t="str">
        <f>IF(ISBLANK(DaqBook_RAW_Data!O669),"",DaqBook_RAW_Data!O669)</f>
        <v/>
      </c>
    </row>
    <row r="680" spans="1:16" x14ac:dyDescent="0.2">
      <c r="A680" s="58" t="e">
        <f t="shared" si="10"/>
        <v>#VALUE!</v>
      </c>
      <c r="B680" s="144" t="str">
        <f>IF(ISBLANK(DaqBook_RAW_Data!A670),"",TIMEVALUE(DaqBook_RAW_Data!A670))</f>
        <v/>
      </c>
      <c r="C680" s="44" t="str">
        <f>IF(ISBLANK(DaqBook_RAW_Data!B670),"",DaqBook_RAW_Data!B670)</f>
        <v/>
      </c>
      <c r="D680" s="44" t="str">
        <f>IF(ISBLANK(DaqBook_RAW_Data!C670),"",DaqBook_RAW_Data!C670)</f>
        <v/>
      </c>
      <c r="E680" s="44" t="str">
        <f>IF(ISBLANK(DaqBook_RAW_Data!D670),"",DaqBook_RAW_Data!D670)</f>
        <v/>
      </c>
      <c r="F680" s="44" t="str">
        <f>IF(ISBLANK(DaqBook_RAW_Data!E670),"",DaqBook_RAW_Data!E670)</f>
        <v/>
      </c>
      <c r="G680" s="44" t="str">
        <f>IF(ISBLANK(DaqBook_RAW_Data!F670),"",DaqBook_RAW_Data!F670)</f>
        <v/>
      </c>
      <c r="H680" s="44" t="str">
        <f>IF(ISBLANK(DaqBook_RAW_Data!G670),"",DaqBook_RAW_Data!G670)</f>
        <v/>
      </c>
      <c r="I680" s="44" t="str">
        <f>IF(ISBLANK(DaqBook_RAW_Data!H670),"",DaqBook_RAW_Data!H670)</f>
        <v/>
      </c>
      <c r="J680" s="44" t="str">
        <f>IF(ISBLANK(DaqBook_RAW_Data!I670),"",DaqBook_RAW_Data!I670)</f>
        <v/>
      </c>
      <c r="K680" s="44" t="str">
        <f>IF(ISBLANK(DaqBook_RAW_Data!J670),"",DaqBook_RAW_Data!J670)</f>
        <v/>
      </c>
      <c r="L680" s="44" t="str">
        <f>IF(ISBLANK(DaqBook_RAW_Data!K670),"",DaqBook_RAW_Data!K670)</f>
        <v/>
      </c>
      <c r="M680" s="44" t="str">
        <f>IF(ISBLANK(DaqBook_RAW_Data!L670),"",DaqBook_RAW_Data!L670)</f>
        <v/>
      </c>
      <c r="N680" s="44" t="str">
        <f>IF(ISBLANK(DaqBook_RAW_Data!M670),"",DaqBook_RAW_Data!M670)</f>
        <v/>
      </c>
      <c r="O680" s="44" t="str">
        <f>IF(ISBLANK(DaqBook_RAW_Data!N670),"",DaqBook_RAW_Data!N670)</f>
        <v/>
      </c>
      <c r="P680" s="44" t="str">
        <f>IF(ISBLANK(DaqBook_RAW_Data!O670),"",DaqBook_RAW_Data!O670)</f>
        <v/>
      </c>
    </row>
    <row r="681" spans="1:16" x14ac:dyDescent="0.2">
      <c r="A681" s="58" t="e">
        <f t="shared" si="10"/>
        <v>#VALUE!</v>
      </c>
      <c r="B681" s="144" t="str">
        <f>IF(ISBLANK(DaqBook_RAW_Data!A671),"",TIMEVALUE(DaqBook_RAW_Data!A671))</f>
        <v/>
      </c>
      <c r="C681" s="44" t="str">
        <f>IF(ISBLANK(DaqBook_RAW_Data!B671),"",DaqBook_RAW_Data!B671)</f>
        <v/>
      </c>
      <c r="D681" s="44" t="str">
        <f>IF(ISBLANK(DaqBook_RAW_Data!C671),"",DaqBook_RAW_Data!C671)</f>
        <v/>
      </c>
      <c r="E681" s="44" t="str">
        <f>IF(ISBLANK(DaqBook_RAW_Data!D671),"",DaqBook_RAW_Data!D671)</f>
        <v/>
      </c>
      <c r="F681" s="44" t="str">
        <f>IF(ISBLANK(DaqBook_RAW_Data!E671),"",DaqBook_RAW_Data!E671)</f>
        <v/>
      </c>
      <c r="G681" s="44" t="str">
        <f>IF(ISBLANK(DaqBook_RAW_Data!F671),"",DaqBook_RAW_Data!F671)</f>
        <v/>
      </c>
      <c r="H681" s="44" t="str">
        <f>IF(ISBLANK(DaqBook_RAW_Data!G671),"",DaqBook_RAW_Data!G671)</f>
        <v/>
      </c>
      <c r="I681" s="44" t="str">
        <f>IF(ISBLANK(DaqBook_RAW_Data!H671),"",DaqBook_RAW_Data!H671)</f>
        <v/>
      </c>
      <c r="J681" s="44" t="str">
        <f>IF(ISBLANK(DaqBook_RAW_Data!I671),"",DaqBook_RAW_Data!I671)</f>
        <v/>
      </c>
      <c r="K681" s="44" t="str">
        <f>IF(ISBLANK(DaqBook_RAW_Data!J671),"",DaqBook_RAW_Data!J671)</f>
        <v/>
      </c>
      <c r="L681" s="44" t="str">
        <f>IF(ISBLANK(DaqBook_RAW_Data!K671),"",DaqBook_RAW_Data!K671)</f>
        <v/>
      </c>
      <c r="M681" s="44" t="str">
        <f>IF(ISBLANK(DaqBook_RAW_Data!L671),"",DaqBook_RAW_Data!L671)</f>
        <v/>
      </c>
      <c r="N681" s="44" t="str">
        <f>IF(ISBLANK(DaqBook_RAW_Data!M671),"",DaqBook_RAW_Data!M671)</f>
        <v/>
      </c>
      <c r="O681" s="44" t="str">
        <f>IF(ISBLANK(DaqBook_RAW_Data!N671),"",DaqBook_RAW_Data!N671)</f>
        <v/>
      </c>
      <c r="P681" s="44" t="str">
        <f>IF(ISBLANK(DaqBook_RAW_Data!O671),"",DaqBook_RAW_Data!O671)</f>
        <v/>
      </c>
    </row>
    <row r="682" spans="1:16" x14ac:dyDescent="0.2">
      <c r="A682" s="58" t="e">
        <f t="shared" si="10"/>
        <v>#VALUE!</v>
      </c>
      <c r="B682" s="144" t="str">
        <f>IF(ISBLANK(DaqBook_RAW_Data!A672),"",TIMEVALUE(DaqBook_RAW_Data!A672))</f>
        <v/>
      </c>
      <c r="C682" s="44" t="str">
        <f>IF(ISBLANK(DaqBook_RAW_Data!B672),"",DaqBook_RAW_Data!B672)</f>
        <v/>
      </c>
      <c r="D682" s="44" t="str">
        <f>IF(ISBLANK(DaqBook_RAW_Data!C672),"",DaqBook_RAW_Data!C672)</f>
        <v/>
      </c>
      <c r="E682" s="44" t="str">
        <f>IF(ISBLANK(DaqBook_RAW_Data!D672),"",DaqBook_RAW_Data!D672)</f>
        <v/>
      </c>
      <c r="F682" s="44" t="str">
        <f>IF(ISBLANK(DaqBook_RAW_Data!E672),"",DaqBook_RAW_Data!E672)</f>
        <v/>
      </c>
      <c r="G682" s="44" t="str">
        <f>IF(ISBLANK(DaqBook_RAW_Data!F672),"",DaqBook_RAW_Data!F672)</f>
        <v/>
      </c>
      <c r="H682" s="44" t="str">
        <f>IF(ISBLANK(DaqBook_RAW_Data!G672),"",DaqBook_RAW_Data!G672)</f>
        <v/>
      </c>
      <c r="I682" s="44" t="str">
        <f>IF(ISBLANK(DaqBook_RAW_Data!H672),"",DaqBook_RAW_Data!H672)</f>
        <v/>
      </c>
      <c r="J682" s="44" t="str">
        <f>IF(ISBLANK(DaqBook_RAW_Data!I672),"",DaqBook_RAW_Data!I672)</f>
        <v/>
      </c>
      <c r="K682" s="44" t="str">
        <f>IF(ISBLANK(DaqBook_RAW_Data!J672),"",DaqBook_RAW_Data!J672)</f>
        <v/>
      </c>
      <c r="L682" s="44" t="str">
        <f>IF(ISBLANK(DaqBook_RAW_Data!K672),"",DaqBook_RAW_Data!K672)</f>
        <v/>
      </c>
      <c r="M682" s="44" t="str">
        <f>IF(ISBLANK(DaqBook_RAW_Data!L672),"",DaqBook_RAW_Data!L672)</f>
        <v/>
      </c>
      <c r="N682" s="44" t="str">
        <f>IF(ISBLANK(DaqBook_RAW_Data!M672),"",DaqBook_RAW_Data!M672)</f>
        <v/>
      </c>
      <c r="O682" s="44" t="str">
        <f>IF(ISBLANK(DaqBook_RAW_Data!N672),"",DaqBook_RAW_Data!N672)</f>
        <v/>
      </c>
      <c r="P682" s="44" t="str">
        <f>IF(ISBLANK(DaqBook_RAW_Data!O672),"",DaqBook_RAW_Data!O672)</f>
        <v/>
      </c>
    </row>
    <row r="683" spans="1:16" x14ac:dyDescent="0.2">
      <c r="A683" s="58" t="e">
        <f t="shared" si="10"/>
        <v>#VALUE!</v>
      </c>
      <c r="B683" s="144" t="str">
        <f>IF(ISBLANK(DaqBook_RAW_Data!A673),"",TIMEVALUE(DaqBook_RAW_Data!A673))</f>
        <v/>
      </c>
      <c r="C683" s="44" t="str">
        <f>IF(ISBLANK(DaqBook_RAW_Data!B673),"",DaqBook_RAW_Data!B673)</f>
        <v/>
      </c>
      <c r="D683" s="44" t="str">
        <f>IF(ISBLANK(DaqBook_RAW_Data!C673),"",DaqBook_RAW_Data!C673)</f>
        <v/>
      </c>
      <c r="E683" s="44" t="str">
        <f>IF(ISBLANK(DaqBook_RAW_Data!D673),"",DaqBook_RAW_Data!D673)</f>
        <v/>
      </c>
      <c r="F683" s="44" t="str">
        <f>IF(ISBLANK(DaqBook_RAW_Data!E673),"",DaqBook_RAW_Data!E673)</f>
        <v/>
      </c>
      <c r="G683" s="44" t="str">
        <f>IF(ISBLANK(DaqBook_RAW_Data!F673),"",DaqBook_RAW_Data!F673)</f>
        <v/>
      </c>
      <c r="H683" s="44" t="str">
        <f>IF(ISBLANK(DaqBook_RAW_Data!G673),"",DaqBook_RAW_Data!G673)</f>
        <v/>
      </c>
      <c r="I683" s="44" t="str">
        <f>IF(ISBLANK(DaqBook_RAW_Data!H673),"",DaqBook_RAW_Data!H673)</f>
        <v/>
      </c>
      <c r="J683" s="44" t="str">
        <f>IF(ISBLANK(DaqBook_RAW_Data!I673),"",DaqBook_RAW_Data!I673)</f>
        <v/>
      </c>
      <c r="K683" s="44" t="str">
        <f>IF(ISBLANK(DaqBook_RAW_Data!J673),"",DaqBook_RAW_Data!J673)</f>
        <v/>
      </c>
      <c r="L683" s="44" t="str">
        <f>IF(ISBLANK(DaqBook_RAW_Data!K673),"",DaqBook_RAW_Data!K673)</f>
        <v/>
      </c>
      <c r="M683" s="44" t="str">
        <f>IF(ISBLANK(DaqBook_RAW_Data!L673),"",DaqBook_RAW_Data!L673)</f>
        <v/>
      </c>
      <c r="N683" s="44" t="str">
        <f>IF(ISBLANK(DaqBook_RAW_Data!M673),"",DaqBook_RAW_Data!M673)</f>
        <v/>
      </c>
      <c r="O683" s="44" t="str">
        <f>IF(ISBLANK(DaqBook_RAW_Data!N673),"",DaqBook_RAW_Data!N673)</f>
        <v/>
      </c>
      <c r="P683" s="44" t="str">
        <f>IF(ISBLANK(DaqBook_RAW_Data!O673),"",DaqBook_RAW_Data!O673)</f>
        <v/>
      </c>
    </row>
    <row r="684" spans="1:16" x14ac:dyDescent="0.2">
      <c r="A684" s="58" t="e">
        <f t="shared" si="10"/>
        <v>#VALUE!</v>
      </c>
      <c r="B684" s="144" t="str">
        <f>IF(ISBLANK(DaqBook_RAW_Data!A674),"",TIMEVALUE(DaqBook_RAW_Data!A674))</f>
        <v/>
      </c>
      <c r="C684" s="44" t="str">
        <f>IF(ISBLANK(DaqBook_RAW_Data!B674),"",DaqBook_RAW_Data!B674)</f>
        <v/>
      </c>
      <c r="D684" s="44" t="str">
        <f>IF(ISBLANK(DaqBook_RAW_Data!C674),"",DaqBook_RAW_Data!C674)</f>
        <v/>
      </c>
      <c r="E684" s="44" t="str">
        <f>IF(ISBLANK(DaqBook_RAW_Data!D674),"",DaqBook_RAW_Data!D674)</f>
        <v/>
      </c>
      <c r="F684" s="44" t="str">
        <f>IF(ISBLANK(DaqBook_RAW_Data!E674),"",DaqBook_RAW_Data!E674)</f>
        <v/>
      </c>
      <c r="G684" s="44" t="str">
        <f>IF(ISBLANK(DaqBook_RAW_Data!F674),"",DaqBook_RAW_Data!F674)</f>
        <v/>
      </c>
      <c r="H684" s="44" t="str">
        <f>IF(ISBLANK(DaqBook_RAW_Data!G674),"",DaqBook_RAW_Data!G674)</f>
        <v/>
      </c>
      <c r="I684" s="44" t="str">
        <f>IF(ISBLANK(DaqBook_RAW_Data!H674),"",DaqBook_RAW_Data!H674)</f>
        <v/>
      </c>
      <c r="J684" s="44" t="str">
        <f>IF(ISBLANK(DaqBook_RAW_Data!I674),"",DaqBook_RAW_Data!I674)</f>
        <v/>
      </c>
      <c r="K684" s="44" t="str">
        <f>IF(ISBLANK(DaqBook_RAW_Data!J674),"",DaqBook_RAW_Data!J674)</f>
        <v/>
      </c>
      <c r="L684" s="44" t="str">
        <f>IF(ISBLANK(DaqBook_RAW_Data!K674),"",DaqBook_RAW_Data!K674)</f>
        <v/>
      </c>
      <c r="M684" s="44" t="str">
        <f>IF(ISBLANK(DaqBook_RAW_Data!L674),"",DaqBook_RAW_Data!L674)</f>
        <v/>
      </c>
      <c r="N684" s="44" t="str">
        <f>IF(ISBLANK(DaqBook_RAW_Data!M674),"",DaqBook_RAW_Data!M674)</f>
        <v/>
      </c>
      <c r="O684" s="44" t="str">
        <f>IF(ISBLANK(DaqBook_RAW_Data!N674),"",DaqBook_RAW_Data!N674)</f>
        <v/>
      </c>
      <c r="P684" s="44" t="str">
        <f>IF(ISBLANK(DaqBook_RAW_Data!O674),"",DaqBook_RAW_Data!O674)</f>
        <v/>
      </c>
    </row>
    <row r="685" spans="1:16" x14ac:dyDescent="0.2">
      <c r="A685" s="58" t="e">
        <f t="shared" si="10"/>
        <v>#VALUE!</v>
      </c>
      <c r="B685" s="144" t="str">
        <f>IF(ISBLANK(DaqBook_RAW_Data!A675),"",TIMEVALUE(DaqBook_RAW_Data!A675))</f>
        <v/>
      </c>
      <c r="C685" s="44" t="str">
        <f>IF(ISBLANK(DaqBook_RAW_Data!B675),"",DaqBook_RAW_Data!B675)</f>
        <v/>
      </c>
      <c r="D685" s="44" t="str">
        <f>IF(ISBLANK(DaqBook_RAW_Data!C675),"",DaqBook_RAW_Data!C675)</f>
        <v/>
      </c>
      <c r="E685" s="44" t="str">
        <f>IF(ISBLANK(DaqBook_RAW_Data!D675),"",DaqBook_RAW_Data!D675)</f>
        <v/>
      </c>
      <c r="F685" s="44" t="str">
        <f>IF(ISBLANK(DaqBook_RAW_Data!E675),"",DaqBook_RAW_Data!E675)</f>
        <v/>
      </c>
      <c r="G685" s="44" t="str">
        <f>IF(ISBLANK(DaqBook_RAW_Data!F675),"",DaqBook_RAW_Data!F675)</f>
        <v/>
      </c>
      <c r="H685" s="44" t="str">
        <f>IF(ISBLANK(DaqBook_RAW_Data!G675),"",DaqBook_RAW_Data!G675)</f>
        <v/>
      </c>
      <c r="I685" s="44" t="str">
        <f>IF(ISBLANK(DaqBook_RAW_Data!H675),"",DaqBook_RAW_Data!H675)</f>
        <v/>
      </c>
      <c r="J685" s="44" t="str">
        <f>IF(ISBLANK(DaqBook_RAW_Data!I675),"",DaqBook_RAW_Data!I675)</f>
        <v/>
      </c>
      <c r="K685" s="44" t="str">
        <f>IF(ISBLANK(DaqBook_RAW_Data!J675),"",DaqBook_RAW_Data!J675)</f>
        <v/>
      </c>
      <c r="L685" s="44" t="str">
        <f>IF(ISBLANK(DaqBook_RAW_Data!K675),"",DaqBook_RAW_Data!K675)</f>
        <v/>
      </c>
      <c r="M685" s="44" t="str">
        <f>IF(ISBLANK(DaqBook_RAW_Data!L675),"",DaqBook_RAW_Data!L675)</f>
        <v/>
      </c>
      <c r="N685" s="44" t="str">
        <f>IF(ISBLANK(DaqBook_RAW_Data!M675),"",DaqBook_RAW_Data!M675)</f>
        <v/>
      </c>
      <c r="O685" s="44" t="str">
        <f>IF(ISBLANK(DaqBook_RAW_Data!N675),"",DaqBook_RAW_Data!N675)</f>
        <v/>
      </c>
      <c r="P685" s="44" t="str">
        <f>IF(ISBLANK(DaqBook_RAW_Data!O675),"",DaqBook_RAW_Data!O675)</f>
        <v/>
      </c>
    </row>
    <row r="686" spans="1:16" x14ac:dyDescent="0.2">
      <c r="A686" s="58" t="e">
        <f t="shared" si="10"/>
        <v>#VALUE!</v>
      </c>
      <c r="B686" s="144" t="str">
        <f>IF(ISBLANK(DaqBook_RAW_Data!A676),"",TIMEVALUE(DaqBook_RAW_Data!A676))</f>
        <v/>
      </c>
      <c r="C686" s="44" t="str">
        <f>IF(ISBLANK(DaqBook_RAW_Data!B676),"",DaqBook_RAW_Data!B676)</f>
        <v/>
      </c>
      <c r="D686" s="44" t="str">
        <f>IF(ISBLANK(DaqBook_RAW_Data!C676),"",DaqBook_RAW_Data!C676)</f>
        <v/>
      </c>
      <c r="E686" s="44" t="str">
        <f>IF(ISBLANK(DaqBook_RAW_Data!D676),"",DaqBook_RAW_Data!D676)</f>
        <v/>
      </c>
      <c r="F686" s="44" t="str">
        <f>IF(ISBLANK(DaqBook_RAW_Data!E676),"",DaqBook_RAW_Data!E676)</f>
        <v/>
      </c>
      <c r="G686" s="44" t="str">
        <f>IF(ISBLANK(DaqBook_RAW_Data!F676),"",DaqBook_RAW_Data!F676)</f>
        <v/>
      </c>
      <c r="H686" s="44" t="str">
        <f>IF(ISBLANK(DaqBook_RAW_Data!G676),"",DaqBook_RAW_Data!G676)</f>
        <v/>
      </c>
      <c r="I686" s="44" t="str">
        <f>IF(ISBLANK(DaqBook_RAW_Data!H676),"",DaqBook_RAW_Data!H676)</f>
        <v/>
      </c>
      <c r="J686" s="44" t="str">
        <f>IF(ISBLANK(DaqBook_RAW_Data!I676),"",DaqBook_RAW_Data!I676)</f>
        <v/>
      </c>
      <c r="K686" s="44" t="str">
        <f>IF(ISBLANK(DaqBook_RAW_Data!J676),"",DaqBook_RAW_Data!J676)</f>
        <v/>
      </c>
      <c r="L686" s="44" t="str">
        <f>IF(ISBLANK(DaqBook_RAW_Data!K676),"",DaqBook_RAW_Data!K676)</f>
        <v/>
      </c>
      <c r="M686" s="44" t="str">
        <f>IF(ISBLANK(DaqBook_RAW_Data!L676),"",DaqBook_RAW_Data!L676)</f>
        <v/>
      </c>
      <c r="N686" s="44" t="str">
        <f>IF(ISBLANK(DaqBook_RAW_Data!M676),"",DaqBook_RAW_Data!M676)</f>
        <v/>
      </c>
      <c r="O686" s="44" t="str">
        <f>IF(ISBLANK(DaqBook_RAW_Data!N676),"",DaqBook_RAW_Data!N676)</f>
        <v/>
      </c>
      <c r="P686" s="44" t="str">
        <f>IF(ISBLANK(DaqBook_RAW_Data!O676),"",DaqBook_RAW_Data!O676)</f>
        <v/>
      </c>
    </row>
    <row r="687" spans="1:16" x14ac:dyDescent="0.2">
      <c r="A687" s="58" t="e">
        <f t="shared" si="10"/>
        <v>#VALUE!</v>
      </c>
      <c r="B687" s="144" t="str">
        <f>IF(ISBLANK(DaqBook_RAW_Data!A677),"",TIMEVALUE(DaqBook_RAW_Data!A677))</f>
        <v/>
      </c>
      <c r="C687" s="44" t="str">
        <f>IF(ISBLANK(DaqBook_RAW_Data!B677),"",DaqBook_RAW_Data!B677)</f>
        <v/>
      </c>
      <c r="D687" s="44" t="str">
        <f>IF(ISBLANK(DaqBook_RAW_Data!C677),"",DaqBook_RAW_Data!C677)</f>
        <v/>
      </c>
      <c r="E687" s="44" t="str">
        <f>IF(ISBLANK(DaqBook_RAW_Data!D677),"",DaqBook_RAW_Data!D677)</f>
        <v/>
      </c>
      <c r="F687" s="44" t="str">
        <f>IF(ISBLANK(DaqBook_RAW_Data!E677),"",DaqBook_RAW_Data!E677)</f>
        <v/>
      </c>
      <c r="G687" s="44" t="str">
        <f>IF(ISBLANK(DaqBook_RAW_Data!F677),"",DaqBook_RAW_Data!F677)</f>
        <v/>
      </c>
      <c r="H687" s="44" t="str">
        <f>IF(ISBLANK(DaqBook_RAW_Data!G677),"",DaqBook_RAW_Data!G677)</f>
        <v/>
      </c>
      <c r="I687" s="44" t="str">
        <f>IF(ISBLANK(DaqBook_RAW_Data!H677),"",DaqBook_RAW_Data!H677)</f>
        <v/>
      </c>
      <c r="J687" s="44" t="str">
        <f>IF(ISBLANK(DaqBook_RAW_Data!I677),"",DaqBook_RAW_Data!I677)</f>
        <v/>
      </c>
      <c r="K687" s="44" t="str">
        <f>IF(ISBLANK(DaqBook_RAW_Data!J677),"",DaqBook_RAW_Data!J677)</f>
        <v/>
      </c>
      <c r="L687" s="44" t="str">
        <f>IF(ISBLANK(DaqBook_RAW_Data!K677),"",DaqBook_RAW_Data!K677)</f>
        <v/>
      </c>
      <c r="M687" s="44" t="str">
        <f>IF(ISBLANK(DaqBook_RAW_Data!L677),"",DaqBook_RAW_Data!L677)</f>
        <v/>
      </c>
      <c r="N687" s="44" t="str">
        <f>IF(ISBLANK(DaqBook_RAW_Data!M677),"",DaqBook_RAW_Data!M677)</f>
        <v/>
      </c>
      <c r="O687" s="44" t="str">
        <f>IF(ISBLANK(DaqBook_RAW_Data!N677),"",DaqBook_RAW_Data!N677)</f>
        <v/>
      </c>
      <c r="P687" s="44" t="str">
        <f>IF(ISBLANK(DaqBook_RAW_Data!O677),"",DaqBook_RAW_Data!O677)</f>
        <v/>
      </c>
    </row>
    <row r="688" spans="1:16" x14ac:dyDescent="0.2">
      <c r="A688" s="58" t="e">
        <f t="shared" si="10"/>
        <v>#VALUE!</v>
      </c>
      <c r="B688" s="144" t="str">
        <f>IF(ISBLANK(DaqBook_RAW_Data!A678),"",TIMEVALUE(DaqBook_RAW_Data!A678))</f>
        <v/>
      </c>
      <c r="C688" s="44" t="str">
        <f>IF(ISBLANK(DaqBook_RAW_Data!B678),"",DaqBook_RAW_Data!B678)</f>
        <v/>
      </c>
      <c r="D688" s="44" t="str">
        <f>IF(ISBLANK(DaqBook_RAW_Data!C678),"",DaqBook_RAW_Data!C678)</f>
        <v/>
      </c>
      <c r="E688" s="44" t="str">
        <f>IF(ISBLANK(DaqBook_RAW_Data!D678),"",DaqBook_RAW_Data!D678)</f>
        <v/>
      </c>
      <c r="F688" s="44" t="str">
        <f>IF(ISBLANK(DaqBook_RAW_Data!E678),"",DaqBook_RAW_Data!E678)</f>
        <v/>
      </c>
      <c r="G688" s="44" t="str">
        <f>IF(ISBLANK(DaqBook_RAW_Data!F678),"",DaqBook_RAW_Data!F678)</f>
        <v/>
      </c>
      <c r="H688" s="44" t="str">
        <f>IF(ISBLANK(DaqBook_RAW_Data!G678),"",DaqBook_RAW_Data!G678)</f>
        <v/>
      </c>
      <c r="I688" s="44" t="str">
        <f>IF(ISBLANK(DaqBook_RAW_Data!H678),"",DaqBook_RAW_Data!H678)</f>
        <v/>
      </c>
      <c r="J688" s="44" t="str">
        <f>IF(ISBLANK(DaqBook_RAW_Data!I678),"",DaqBook_RAW_Data!I678)</f>
        <v/>
      </c>
      <c r="K688" s="44" t="str">
        <f>IF(ISBLANK(DaqBook_RAW_Data!J678),"",DaqBook_RAW_Data!J678)</f>
        <v/>
      </c>
      <c r="L688" s="44" t="str">
        <f>IF(ISBLANK(DaqBook_RAW_Data!K678),"",DaqBook_RAW_Data!K678)</f>
        <v/>
      </c>
      <c r="M688" s="44" t="str">
        <f>IF(ISBLANK(DaqBook_RAW_Data!L678),"",DaqBook_RAW_Data!L678)</f>
        <v/>
      </c>
      <c r="N688" s="44" t="str">
        <f>IF(ISBLANK(DaqBook_RAW_Data!M678),"",DaqBook_RAW_Data!M678)</f>
        <v/>
      </c>
      <c r="O688" s="44" t="str">
        <f>IF(ISBLANK(DaqBook_RAW_Data!N678),"",DaqBook_RAW_Data!N678)</f>
        <v/>
      </c>
      <c r="P688" s="44" t="str">
        <f>IF(ISBLANK(DaqBook_RAW_Data!O678),"",DaqBook_RAW_Data!O678)</f>
        <v/>
      </c>
    </row>
    <row r="689" spans="1:16" x14ac:dyDescent="0.2">
      <c r="A689" s="58" t="e">
        <f t="shared" si="10"/>
        <v>#VALUE!</v>
      </c>
      <c r="B689" s="144" t="str">
        <f>IF(ISBLANK(DaqBook_RAW_Data!A679),"",TIMEVALUE(DaqBook_RAW_Data!A679))</f>
        <v/>
      </c>
      <c r="C689" s="44" t="str">
        <f>IF(ISBLANK(DaqBook_RAW_Data!B679),"",DaqBook_RAW_Data!B679)</f>
        <v/>
      </c>
      <c r="D689" s="44" t="str">
        <f>IF(ISBLANK(DaqBook_RAW_Data!C679),"",DaqBook_RAW_Data!C679)</f>
        <v/>
      </c>
      <c r="E689" s="44" t="str">
        <f>IF(ISBLANK(DaqBook_RAW_Data!D679),"",DaqBook_RAW_Data!D679)</f>
        <v/>
      </c>
      <c r="F689" s="44" t="str">
        <f>IF(ISBLANK(DaqBook_RAW_Data!E679),"",DaqBook_RAW_Data!E679)</f>
        <v/>
      </c>
      <c r="G689" s="44" t="str">
        <f>IF(ISBLANK(DaqBook_RAW_Data!F679),"",DaqBook_RAW_Data!F679)</f>
        <v/>
      </c>
      <c r="H689" s="44" t="str">
        <f>IF(ISBLANK(DaqBook_RAW_Data!G679),"",DaqBook_RAW_Data!G679)</f>
        <v/>
      </c>
      <c r="I689" s="44" t="str">
        <f>IF(ISBLANK(DaqBook_RAW_Data!H679),"",DaqBook_RAW_Data!H679)</f>
        <v/>
      </c>
      <c r="J689" s="44" t="str">
        <f>IF(ISBLANK(DaqBook_RAW_Data!I679),"",DaqBook_RAW_Data!I679)</f>
        <v/>
      </c>
      <c r="K689" s="44" t="str">
        <f>IF(ISBLANK(DaqBook_RAW_Data!J679),"",DaqBook_RAW_Data!J679)</f>
        <v/>
      </c>
      <c r="L689" s="44" t="str">
        <f>IF(ISBLANK(DaqBook_RAW_Data!K679),"",DaqBook_RAW_Data!K679)</f>
        <v/>
      </c>
      <c r="M689" s="44" t="str">
        <f>IF(ISBLANK(DaqBook_RAW_Data!L679),"",DaqBook_RAW_Data!L679)</f>
        <v/>
      </c>
      <c r="N689" s="44" t="str">
        <f>IF(ISBLANK(DaqBook_RAW_Data!M679),"",DaqBook_RAW_Data!M679)</f>
        <v/>
      </c>
      <c r="O689" s="44" t="str">
        <f>IF(ISBLANK(DaqBook_RAW_Data!N679),"",DaqBook_RAW_Data!N679)</f>
        <v/>
      </c>
      <c r="P689" s="44" t="str">
        <f>IF(ISBLANK(DaqBook_RAW_Data!O679),"",DaqBook_RAW_Data!O679)</f>
        <v/>
      </c>
    </row>
    <row r="690" spans="1:16" x14ac:dyDescent="0.2">
      <c r="A690" s="58" t="e">
        <f t="shared" si="10"/>
        <v>#VALUE!</v>
      </c>
      <c r="B690" s="144" t="str">
        <f>IF(ISBLANK(DaqBook_RAW_Data!A680),"",TIMEVALUE(DaqBook_RAW_Data!A680))</f>
        <v/>
      </c>
      <c r="C690" s="44" t="str">
        <f>IF(ISBLANK(DaqBook_RAW_Data!B680),"",DaqBook_RAW_Data!B680)</f>
        <v/>
      </c>
      <c r="D690" s="44" t="str">
        <f>IF(ISBLANK(DaqBook_RAW_Data!C680),"",DaqBook_RAW_Data!C680)</f>
        <v/>
      </c>
      <c r="E690" s="44" t="str">
        <f>IF(ISBLANK(DaqBook_RAW_Data!D680),"",DaqBook_RAW_Data!D680)</f>
        <v/>
      </c>
      <c r="F690" s="44" t="str">
        <f>IF(ISBLANK(DaqBook_RAW_Data!E680),"",DaqBook_RAW_Data!E680)</f>
        <v/>
      </c>
      <c r="G690" s="44" t="str">
        <f>IF(ISBLANK(DaqBook_RAW_Data!F680),"",DaqBook_RAW_Data!F680)</f>
        <v/>
      </c>
      <c r="H690" s="44" t="str">
        <f>IF(ISBLANK(DaqBook_RAW_Data!G680),"",DaqBook_RAW_Data!G680)</f>
        <v/>
      </c>
      <c r="I690" s="44" t="str">
        <f>IF(ISBLANK(DaqBook_RAW_Data!H680),"",DaqBook_RAW_Data!H680)</f>
        <v/>
      </c>
      <c r="J690" s="44" t="str">
        <f>IF(ISBLANK(DaqBook_RAW_Data!I680),"",DaqBook_RAW_Data!I680)</f>
        <v/>
      </c>
      <c r="K690" s="44" t="str">
        <f>IF(ISBLANK(DaqBook_RAW_Data!J680),"",DaqBook_RAW_Data!J680)</f>
        <v/>
      </c>
      <c r="L690" s="44" t="str">
        <f>IF(ISBLANK(DaqBook_RAW_Data!K680),"",DaqBook_RAW_Data!K680)</f>
        <v/>
      </c>
      <c r="M690" s="44" t="str">
        <f>IF(ISBLANK(DaqBook_RAW_Data!L680),"",DaqBook_RAW_Data!L680)</f>
        <v/>
      </c>
      <c r="N690" s="44" t="str">
        <f>IF(ISBLANK(DaqBook_RAW_Data!M680),"",DaqBook_RAW_Data!M680)</f>
        <v/>
      </c>
      <c r="O690" s="44" t="str">
        <f>IF(ISBLANK(DaqBook_RAW_Data!N680),"",DaqBook_RAW_Data!N680)</f>
        <v/>
      </c>
      <c r="P690" s="44" t="str">
        <f>IF(ISBLANK(DaqBook_RAW_Data!O680),"",DaqBook_RAW_Data!O680)</f>
        <v/>
      </c>
    </row>
    <row r="691" spans="1:16" x14ac:dyDescent="0.2">
      <c r="A691" s="58" t="e">
        <f t="shared" si="10"/>
        <v>#VALUE!</v>
      </c>
      <c r="B691" s="144" t="str">
        <f>IF(ISBLANK(DaqBook_RAW_Data!A681),"",TIMEVALUE(DaqBook_RAW_Data!A681))</f>
        <v/>
      </c>
      <c r="C691" s="44" t="str">
        <f>IF(ISBLANK(DaqBook_RAW_Data!B681),"",DaqBook_RAW_Data!B681)</f>
        <v/>
      </c>
      <c r="D691" s="44" t="str">
        <f>IF(ISBLANK(DaqBook_RAW_Data!C681),"",DaqBook_RAW_Data!C681)</f>
        <v/>
      </c>
      <c r="E691" s="44" t="str">
        <f>IF(ISBLANK(DaqBook_RAW_Data!D681),"",DaqBook_RAW_Data!D681)</f>
        <v/>
      </c>
      <c r="F691" s="44" t="str">
        <f>IF(ISBLANK(DaqBook_RAW_Data!E681),"",DaqBook_RAW_Data!E681)</f>
        <v/>
      </c>
      <c r="G691" s="44" t="str">
        <f>IF(ISBLANK(DaqBook_RAW_Data!F681),"",DaqBook_RAW_Data!F681)</f>
        <v/>
      </c>
      <c r="H691" s="44" t="str">
        <f>IF(ISBLANK(DaqBook_RAW_Data!G681),"",DaqBook_RAW_Data!G681)</f>
        <v/>
      </c>
      <c r="I691" s="44" t="str">
        <f>IF(ISBLANK(DaqBook_RAW_Data!H681),"",DaqBook_RAW_Data!H681)</f>
        <v/>
      </c>
      <c r="J691" s="44" t="str">
        <f>IF(ISBLANK(DaqBook_RAW_Data!I681),"",DaqBook_RAW_Data!I681)</f>
        <v/>
      </c>
      <c r="K691" s="44" t="str">
        <f>IF(ISBLANK(DaqBook_RAW_Data!J681),"",DaqBook_RAW_Data!J681)</f>
        <v/>
      </c>
      <c r="L691" s="44" t="str">
        <f>IF(ISBLANK(DaqBook_RAW_Data!K681),"",DaqBook_RAW_Data!K681)</f>
        <v/>
      </c>
      <c r="M691" s="44" t="str">
        <f>IF(ISBLANK(DaqBook_RAW_Data!L681),"",DaqBook_RAW_Data!L681)</f>
        <v/>
      </c>
      <c r="N691" s="44" t="str">
        <f>IF(ISBLANK(DaqBook_RAW_Data!M681),"",DaqBook_RAW_Data!M681)</f>
        <v/>
      </c>
      <c r="O691" s="44" t="str">
        <f>IF(ISBLANK(DaqBook_RAW_Data!N681),"",DaqBook_RAW_Data!N681)</f>
        <v/>
      </c>
      <c r="P691" s="44" t="str">
        <f>IF(ISBLANK(DaqBook_RAW_Data!O681),"",DaqBook_RAW_Data!O681)</f>
        <v/>
      </c>
    </row>
    <row r="692" spans="1:16" x14ac:dyDescent="0.2">
      <c r="A692" s="58" t="e">
        <f t="shared" si="10"/>
        <v>#VALUE!</v>
      </c>
      <c r="B692" s="144" t="str">
        <f>IF(ISBLANK(DaqBook_RAW_Data!A682),"",TIMEVALUE(DaqBook_RAW_Data!A682))</f>
        <v/>
      </c>
      <c r="C692" s="44" t="str">
        <f>IF(ISBLANK(DaqBook_RAW_Data!B682),"",DaqBook_RAW_Data!B682)</f>
        <v/>
      </c>
      <c r="D692" s="44" t="str">
        <f>IF(ISBLANK(DaqBook_RAW_Data!C682),"",DaqBook_RAW_Data!C682)</f>
        <v/>
      </c>
      <c r="E692" s="44" t="str">
        <f>IF(ISBLANK(DaqBook_RAW_Data!D682),"",DaqBook_RAW_Data!D682)</f>
        <v/>
      </c>
      <c r="F692" s="44" t="str">
        <f>IF(ISBLANK(DaqBook_RAW_Data!E682),"",DaqBook_RAW_Data!E682)</f>
        <v/>
      </c>
      <c r="G692" s="44" t="str">
        <f>IF(ISBLANK(DaqBook_RAW_Data!F682),"",DaqBook_RAW_Data!F682)</f>
        <v/>
      </c>
      <c r="H692" s="44" t="str">
        <f>IF(ISBLANK(DaqBook_RAW_Data!G682),"",DaqBook_RAW_Data!G682)</f>
        <v/>
      </c>
      <c r="I692" s="44" t="str">
        <f>IF(ISBLANK(DaqBook_RAW_Data!H682),"",DaqBook_RAW_Data!H682)</f>
        <v/>
      </c>
      <c r="J692" s="44" t="str">
        <f>IF(ISBLANK(DaqBook_RAW_Data!I682),"",DaqBook_RAW_Data!I682)</f>
        <v/>
      </c>
      <c r="K692" s="44" t="str">
        <f>IF(ISBLANK(DaqBook_RAW_Data!J682),"",DaqBook_RAW_Data!J682)</f>
        <v/>
      </c>
      <c r="L692" s="44" t="str">
        <f>IF(ISBLANK(DaqBook_RAW_Data!K682),"",DaqBook_RAW_Data!K682)</f>
        <v/>
      </c>
      <c r="M692" s="44" t="str">
        <f>IF(ISBLANK(DaqBook_RAW_Data!L682),"",DaqBook_RAW_Data!L682)</f>
        <v/>
      </c>
      <c r="N692" s="44" t="str">
        <f>IF(ISBLANK(DaqBook_RAW_Data!M682),"",DaqBook_RAW_Data!M682)</f>
        <v/>
      </c>
      <c r="O692" s="44" t="str">
        <f>IF(ISBLANK(DaqBook_RAW_Data!N682),"",DaqBook_RAW_Data!N682)</f>
        <v/>
      </c>
      <c r="P692" s="44" t="str">
        <f>IF(ISBLANK(DaqBook_RAW_Data!O682),"",DaqBook_RAW_Data!O682)</f>
        <v/>
      </c>
    </row>
    <row r="693" spans="1:16" x14ac:dyDescent="0.2">
      <c r="A693" s="58" t="e">
        <f t="shared" si="10"/>
        <v>#VALUE!</v>
      </c>
      <c r="B693" s="144" t="str">
        <f>IF(ISBLANK(DaqBook_RAW_Data!A683),"",TIMEVALUE(DaqBook_RAW_Data!A683))</f>
        <v/>
      </c>
      <c r="C693" s="44" t="str">
        <f>IF(ISBLANK(DaqBook_RAW_Data!B683),"",DaqBook_RAW_Data!B683)</f>
        <v/>
      </c>
      <c r="D693" s="44" t="str">
        <f>IF(ISBLANK(DaqBook_RAW_Data!C683),"",DaqBook_RAW_Data!C683)</f>
        <v/>
      </c>
      <c r="E693" s="44" t="str">
        <f>IF(ISBLANK(DaqBook_RAW_Data!D683),"",DaqBook_RAW_Data!D683)</f>
        <v/>
      </c>
      <c r="F693" s="44" t="str">
        <f>IF(ISBLANK(DaqBook_RAW_Data!E683),"",DaqBook_RAW_Data!E683)</f>
        <v/>
      </c>
      <c r="G693" s="44" t="str">
        <f>IF(ISBLANK(DaqBook_RAW_Data!F683),"",DaqBook_RAW_Data!F683)</f>
        <v/>
      </c>
      <c r="H693" s="44" t="str">
        <f>IF(ISBLANK(DaqBook_RAW_Data!G683),"",DaqBook_RAW_Data!G683)</f>
        <v/>
      </c>
      <c r="I693" s="44" t="str">
        <f>IF(ISBLANK(DaqBook_RAW_Data!H683),"",DaqBook_RAW_Data!H683)</f>
        <v/>
      </c>
      <c r="J693" s="44" t="str">
        <f>IF(ISBLANK(DaqBook_RAW_Data!I683),"",DaqBook_RAW_Data!I683)</f>
        <v/>
      </c>
      <c r="K693" s="44" t="str">
        <f>IF(ISBLANK(DaqBook_RAW_Data!J683),"",DaqBook_RAW_Data!J683)</f>
        <v/>
      </c>
      <c r="L693" s="44" t="str">
        <f>IF(ISBLANK(DaqBook_RAW_Data!K683),"",DaqBook_RAW_Data!K683)</f>
        <v/>
      </c>
      <c r="M693" s="44" t="str">
        <f>IF(ISBLANK(DaqBook_RAW_Data!L683),"",DaqBook_RAW_Data!L683)</f>
        <v/>
      </c>
      <c r="N693" s="44" t="str">
        <f>IF(ISBLANK(DaqBook_RAW_Data!M683),"",DaqBook_RAW_Data!M683)</f>
        <v/>
      </c>
      <c r="O693" s="44" t="str">
        <f>IF(ISBLANK(DaqBook_RAW_Data!N683),"",DaqBook_RAW_Data!N683)</f>
        <v/>
      </c>
      <c r="P693" s="44" t="str">
        <f>IF(ISBLANK(DaqBook_RAW_Data!O683),"",DaqBook_RAW_Data!O683)</f>
        <v/>
      </c>
    </row>
    <row r="694" spans="1:16" x14ac:dyDescent="0.2">
      <c r="A694" s="58" t="e">
        <f t="shared" si="10"/>
        <v>#VALUE!</v>
      </c>
      <c r="B694" s="144" t="str">
        <f>IF(ISBLANK(DaqBook_RAW_Data!A684),"",TIMEVALUE(DaqBook_RAW_Data!A684))</f>
        <v/>
      </c>
      <c r="C694" s="44" t="str">
        <f>IF(ISBLANK(DaqBook_RAW_Data!B684),"",DaqBook_RAW_Data!B684)</f>
        <v/>
      </c>
      <c r="D694" s="44" t="str">
        <f>IF(ISBLANK(DaqBook_RAW_Data!C684),"",DaqBook_RAW_Data!C684)</f>
        <v/>
      </c>
      <c r="E694" s="44" t="str">
        <f>IF(ISBLANK(DaqBook_RAW_Data!D684),"",DaqBook_RAW_Data!D684)</f>
        <v/>
      </c>
      <c r="F694" s="44" t="str">
        <f>IF(ISBLANK(DaqBook_RAW_Data!E684),"",DaqBook_RAW_Data!E684)</f>
        <v/>
      </c>
      <c r="G694" s="44" t="str">
        <f>IF(ISBLANK(DaqBook_RAW_Data!F684),"",DaqBook_RAW_Data!F684)</f>
        <v/>
      </c>
      <c r="H694" s="44" t="str">
        <f>IF(ISBLANK(DaqBook_RAW_Data!G684),"",DaqBook_RAW_Data!G684)</f>
        <v/>
      </c>
      <c r="I694" s="44" t="str">
        <f>IF(ISBLANK(DaqBook_RAW_Data!H684),"",DaqBook_RAW_Data!H684)</f>
        <v/>
      </c>
      <c r="J694" s="44" t="str">
        <f>IF(ISBLANK(DaqBook_RAW_Data!I684),"",DaqBook_RAW_Data!I684)</f>
        <v/>
      </c>
      <c r="K694" s="44" t="str">
        <f>IF(ISBLANK(DaqBook_RAW_Data!J684),"",DaqBook_RAW_Data!J684)</f>
        <v/>
      </c>
      <c r="L694" s="44" t="str">
        <f>IF(ISBLANK(DaqBook_RAW_Data!K684),"",DaqBook_RAW_Data!K684)</f>
        <v/>
      </c>
      <c r="M694" s="44" t="str">
        <f>IF(ISBLANK(DaqBook_RAW_Data!L684),"",DaqBook_RAW_Data!L684)</f>
        <v/>
      </c>
      <c r="N694" s="44" t="str">
        <f>IF(ISBLANK(DaqBook_RAW_Data!M684),"",DaqBook_RAW_Data!M684)</f>
        <v/>
      </c>
      <c r="O694" s="44" t="str">
        <f>IF(ISBLANK(DaqBook_RAW_Data!N684),"",DaqBook_RAW_Data!N684)</f>
        <v/>
      </c>
      <c r="P694" s="44" t="str">
        <f>IF(ISBLANK(DaqBook_RAW_Data!O684),"",DaqBook_RAW_Data!O684)</f>
        <v/>
      </c>
    </row>
    <row r="695" spans="1:16" x14ac:dyDescent="0.2">
      <c r="A695" s="58" t="e">
        <f t="shared" si="10"/>
        <v>#VALUE!</v>
      </c>
      <c r="B695" s="144" t="str">
        <f>IF(ISBLANK(DaqBook_RAW_Data!A685),"",TIMEVALUE(DaqBook_RAW_Data!A685))</f>
        <v/>
      </c>
      <c r="C695" s="44" t="str">
        <f>IF(ISBLANK(DaqBook_RAW_Data!B685),"",DaqBook_RAW_Data!B685)</f>
        <v/>
      </c>
      <c r="D695" s="44" t="str">
        <f>IF(ISBLANK(DaqBook_RAW_Data!C685),"",DaqBook_RAW_Data!C685)</f>
        <v/>
      </c>
      <c r="E695" s="44" t="str">
        <f>IF(ISBLANK(DaqBook_RAW_Data!D685),"",DaqBook_RAW_Data!D685)</f>
        <v/>
      </c>
      <c r="F695" s="44" t="str">
        <f>IF(ISBLANK(DaqBook_RAW_Data!E685),"",DaqBook_RAW_Data!E685)</f>
        <v/>
      </c>
      <c r="G695" s="44" t="str">
        <f>IF(ISBLANK(DaqBook_RAW_Data!F685),"",DaqBook_RAW_Data!F685)</f>
        <v/>
      </c>
      <c r="H695" s="44" t="str">
        <f>IF(ISBLANK(DaqBook_RAW_Data!G685),"",DaqBook_RAW_Data!G685)</f>
        <v/>
      </c>
      <c r="I695" s="44" t="str">
        <f>IF(ISBLANK(DaqBook_RAW_Data!H685),"",DaqBook_RAW_Data!H685)</f>
        <v/>
      </c>
      <c r="J695" s="44" t="str">
        <f>IF(ISBLANK(DaqBook_RAW_Data!I685),"",DaqBook_RAW_Data!I685)</f>
        <v/>
      </c>
      <c r="K695" s="44" t="str">
        <f>IF(ISBLANK(DaqBook_RAW_Data!J685),"",DaqBook_RAW_Data!J685)</f>
        <v/>
      </c>
      <c r="L695" s="44" t="str">
        <f>IF(ISBLANK(DaqBook_RAW_Data!K685),"",DaqBook_RAW_Data!K685)</f>
        <v/>
      </c>
      <c r="M695" s="44" t="str">
        <f>IF(ISBLANK(DaqBook_RAW_Data!L685),"",DaqBook_RAW_Data!L685)</f>
        <v/>
      </c>
      <c r="N695" s="44" t="str">
        <f>IF(ISBLANK(DaqBook_RAW_Data!M685),"",DaqBook_RAW_Data!M685)</f>
        <v/>
      </c>
      <c r="O695" s="44" t="str">
        <f>IF(ISBLANK(DaqBook_RAW_Data!N685),"",DaqBook_RAW_Data!N685)</f>
        <v/>
      </c>
      <c r="P695" s="44" t="str">
        <f>IF(ISBLANK(DaqBook_RAW_Data!O685),"",DaqBook_RAW_Data!O685)</f>
        <v/>
      </c>
    </row>
    <row r="696" spans="1:16" x14ac:dyDescent="0.2">
      <c r="A696" s="58" t="e">
        <f t="shared" si="10"/>
        <v>#VALUE!</v>
      </c>
      <c r="B696" s="144" t="str">
        <f>IF(ISBLANK(DaqBook_RAW_Data!A686),"",TIMEVALUE(DaqBook_RAW_Data!A686))</f>
        <v/>
      </c>
      <c r="C696" s="44" t="str">
        <f>IF(ISBLANK(DaqBook_RAW_Data!B686),"",DaqBook_RAW_Data!B686)</f>
        <v/>
      </c>
      <c r="D696" s="44" t="str">
        <f>IF(ISBLANK(DaqBook_RAW_Data!C686),"",DaqBook_RAW_Data!C686)</f>
        <v/>
      </c>
      <c r="E696" s="44" t="str">
        <f>IF(ISBLANK(DaqBook_RAW_Data!D686),"",DaqBook_RAW_Data!D686)</f>
        <v/>
      </c>
      <c r="F696" s="44" t="str">
        <f>IF(ISBLANK(DaqBook_RAW_Data!E686),"",DaqBook_RAW_Data!E686)</f>
        <v/>
      </c>
      <c r="G696" s="44" t="str">
        <f>IF(ISBLANK(DaqBook_RAW_Data!F686),"",DaqBook_RAW_Data!F686)</f>
        <v/>
      </c>
      <c r="H696" s="44" t="str">
        <f>IF(ISBLANK(DaqBook_RAW_Data!G686),"",DaqBook_RAW_Data!G686)</f>
        <v/>
      </c>
      <c r="I696" s="44" t="str">
        <f>IF(ISBLANK(DaqBook_RAW_Data!H686),"",DaqBook_RAW_Data!H686)</f>
        <v/>
      </c>
      <c r="J696" s="44" t="str">
        <f>IF(ISBLANK(DaqBook_RAW_Data!I686),"",DaqBook_RAW_Data!I686)</f>
        <v/>
      </c>
      <c r="K696" s="44" t="str">
        <f>IF(ISBLANK(DaqBook_RAW_Data!J686),"",DaqBook_RAW_Data!J686)</f>
        <v/>
      </c>
      <c r="L696" s="44" t="str">
        <f>IF(ISBLANK(DaqBook_RAW_Data!K686),"",DaqBook_RAW_Data!K686)</f>
        <v/>
      </c>
      <c r="M696" s="44" t="str">
        <f>IF(ISBLANK(DaqBook_RAW_Data!L686),"",DaqBook_RAW_Data!L686)</f>
        <v/>
      </c>
      <c r="N696" s="44" t="str">
        <f>IF(ISBLANK(DaqBook_RAW_Data!M686),"",DaqBook_RAW_Data!M686)</f>
        <v/>
      </c>
      <c r="O696" s="44" t="str">
        <f>IF(ISBLANK(DaqBook_RAW_Data!N686),"",DaqBook_RAW_Data!N686)</f>
        <v/>
      </c>
      <c r="P696" s="44" t="str">
        <f>IF(ISBLANK(DaqBook_RAW_Data!O686),"",DaqBook_RAW_Data!O686)</f>
        <v/>
      </c>
    </row>
    <row r="697" spans="1:16" x14ac:dyDescent="0.2">
      <c r="A697" s="58" t="e">
        <f t="shared" si="10"/>
        <v>#VALUE!</v>
      </c>
      <c r="B697" s="144" t="str">
        <f>IF(ISBLANK(DaqBook_RAW_Data!A687),"",TIMEVALUE(DaqBook_RAW_Data!A687))</f>
        <v/>
      </c>
      <c r="C697" s="44" t="str">
        <f>IF(ISBLANK(DaqBook_RAW_Data!B687),"",DaqBook_RAW_Data!B687)</f>
        <v/>
      </c>
      <c r="D697" s="44" t="str">
        <f>IF(ISBLANK(DaqBook_RAW_Data!C687),"",DaqBook_RAW_Data!C687)</f>
        <v/>
      </c>
      <c r="E697" s="44" t="str">
        <f>IF(ISBLANK(DaqBook_RAW_Data!D687),"",DaqBook_RAW_Data!D687)</f>
        <v/>
      </c>
      <c r="F697" s="44" t="str">
        <f>IF(ISBLANK(DaqBook_RAW_Data!E687),"",DaqBook_RAW_Data!E687)</f>
        <v/>
      </c>
      <c r="G697" s="44" t="str">
        <f>IF(ISBLANK(DaqBook_RAW_Data!F687),"",DaqBook_RAW_Data!F687)</f>
        <v/>
      </c>
      <c r="H697" s="44" t="str">
        <f>IF(ISBLANK(DaqBook_RAW_Data!G687),"",DaqBook_RAW_Data!G687)</f>
        <v/>
      </c>
      <c r="I697" s="44" t="str">
        <f>IF(ISBLANK(DaqBook_RAW_Data!H687),"",DaqBook_RAW_Data!H687)</f>
        <v/>
      </c>
      <c r="J697" s="44" t="str">
        <f>IF(ISBLANK(DaqBook_RAW_Data!I687),"",DaqBook_RAW_Data!I687)</f>
        <v/>
      </c>
      <c r="K697" s="44" t="str">
        <f>IF(ISBLANK(DaqBook_RAW_Data!J687),"",DaqBook_RAW_Data!J687)</f>
        <v/>
      </c>
      <c r="L697" s="44" t="str">
        <f>IF(ISBLANK(DaqBook_RAW_Data!K687),"",DaqBook_RAW_Data!K687)</f>
        <v/>
      </c>
      <c r="M697" s="44" t="str">
        <f>IF(ISBLANK(DaqBook_RAW_Data!L687),"",DaqBook_RAW_Data!L687)</f>
        <v/>
      </c>
      <c r="N697" s="44" t="str">
        <f>IF(ISBLANK(DaqBook_RAW_Data!M687),"",DaqBook_RAW_Data!M687)</f>
        <v/>
      </c>
      <c r="O697" s="44" t="str">
        <f>IF(ISBLANK(DaqBook_RAW_Data!N687),"",DaqBook_RAW_Data!N687)</f>
        <v/>
      </c>
      <c r="P697" s="44" t="str">
        <f>IF(ISBLANK(DaqBook_RAW_Data!O687),"",DaqBook_RAW_Data!O687)</f>
        <v/>
      </c>
    </row>
    <row r="698" spans="1:16" x14ac:dyDescent="0.2">
      <c r="A698" s="58" t="e">
        <f t="shared" si="10"/>
        <v>#VALUE!</v>
      </c>
      <c r="B698" s="144" t="str">
        <f>IF(ISBLANK(DaqBook_RAW_Data!A688),"",TIMEVALUE(DaqBook_RAW_Data!A688))</f>
        <v/>
      </c>
      <c r="C698" s="44" t="str">
        <f>IF(ISBLANK(DaqBook_RAW_Data!B688),"",DaqBook_RAW_Data!B688)</f>
        <v/>
      </c>
      <c r="D698" s="44" t="str">
        <f>IF(ISBLANK(DaqBook_RAW_Data!C688),"",DaqBook_RAW_Data!C688)</f>
        <v/>
      </c>
      <c r="E698" s="44" t="str">
        <f>IF(ISBLANK(DaqBook_RAW_Data!D688),"",DaqBook_RAW_Data!D688)</f>
        <v/>
      </c>
      <c r="F698" s="44" t="str">
        <f>IF(ISBLANK(DaqBook_RAW_Data!E688),"",DaqBook_RAW_Data!E688)</f>
        <v/>
      </c>
      <c r="G698" s="44" t="str">
        <f>IF(ISBLANK(DaqBook_RAW_Data!F688),"",DaqBook_RAW_Data!F688)</f>
        <v/>
      </c>
      <c r="H698" s="44" t="str">
        <f>IF(ISBLANK(DaqBook_RAW_Data!G688),"",DaqBook_RAW_Data!G688)</f>
        <v/>
      </c>
      <c r="I698" s="44" t="str">
        <f>IF(ISBLANK(DaqBook_RAW_Data!H688),"",DaqBook_RAW_Data!H688)</f>
        <v/>
      </c>
      <c r="J698" s="44" t="str">
        <f>IF(ISBLANK(DaqBook_RAW_Data!I688),"",DaqBook_RAW_Data!I688)</f>
        <v/>
      </c>
      <c r="K698" s="44" t="str">
        <f>IF(ISBLANK(DaqBook_RAW_Data!J688),"",DaqBook_RAW_Data!J688)</f>
        <v/>
      </c>
      <c r="L698" s="44" t="str">
        <f>IF(ISBLANK(DaqBook_RAW_Data!K688),"",DaqBook_RAW_Data!K688)</f>
        <v/>
      </c>
      <c r="M698" s="44" t="str">
        <f>IF(ISBLANK(DaqBook_RAW_Data!L688),"",DaqBook_RAW_Data!L688)</f>
        <v/>
      </c>
      <c r="N698" s="44" t="str">
        <f>IF(ISBLANK(DaqBook_RAW_Data!M688),"",DaqBook_RAW_Data!M688)</f>
        <v/>
      </c>
      <c r="O698" s="44" t="str">
        <f>IF(ISBLANK(DaqBook_RAW_Data!N688),"",DaqBook_RAW_Data!N688)</f>
        <v/>
      </c>
      <c r="P698" s="44" t="str">
        <f>IF(ISBLANK(DaqBook_RAW_Data!O688),"",DaqBook_RAW_Data!O688)</f>
        <v/>
      </c>
    </row>
    <row r="699" spans="1:16" x14ac:dyDescent="0.2">
      <c r="A699" s="58" t="e">
        <f t="shared" si="10"/>
        <v>#VALUE!</v>
      </c>
      <c r="B699" s="144" t="str">
        <f>IF(ISBLANK(DaqBook_RAW_Data!A689),"",TIMEVALUE(DaqBook_RAW_Data!A689))</f>
        <v/>
      </c>
      <c r="C699" s="44" t="str">
        <f>IF(ISBLANK(DaqBook_RAW_Data!B689),"",DaqBook_RAW_Data!B689)</f>
        <v/>
      </c>
      <c r="D699" s="44" t="str">
        <f>IF(ISBLANK(DaqBook_RAW_Data!C689),"",DaqBook_RAW_Data!C689)</f>
        <v/>
      </c>
      <c r="E699" s="44" t="str">
        <f>IF(ISBLANK(DaqBook_RAW_Data!D689),"",DaqBook_RAW_Data!D689)</f>
        <v/>
      </c>
      <c r="F699" s="44" t="str">
        <f>IF(ISBLANK(DaqBook_RAW_Data!E689),"",DaqBook_RAW_Data!E689)</f>
        <v/>
      </c>
      <c r="G699" s="44" t="str">
        <f>IF(ISBLANK(DaqBook_RAW_Data!F689),"",DaqBook_RAW_Data!F689)</f>
        <v/>
      </c>
      <c r="H699" s="44" t="str">
        <f>IF(ISBLANK(DaqBook_RAW_Data!G689),"",DaqBook_RAW_Data!G689)</f>
        <v/>
      </c>
      <c r="I699" s="44" t="str">
        <f>IF(ISBLANK(DaqBook_RAW_Data!H689),"",DaqBook_RAW_Data!H689)</f>
        <v/>
      </c>
      <c r="J699" s="44" t="str">
        <f>IF(ISBLANK(DaqBook_RAW_Data!I689),"",DaqBook_RAW_Data!I689)</f>
        <v/>
      </c>
      <c r="K699" s="44" t="str">
        <f>IF(ISBLANK(DaqBook_RAW_Data!J689),"",DaqBook_RAW_Data!J689)</f>
        <v/>
      </c>
      <c r="L699" s="44" t="str">
        <f>IF(ISBLANK(DaqBook_RAW_Data!K689),"",DaqBook_RAW_Data!K689)</f>
        <v/>
      </c>
      <c r="M699" s="44" t="str">
        <f>IF(ISBLANK(DaqBook_RAW_Data!L689),"",DaqBook_RAW_Data!L689)</f>
        <v/>
      </c>
      <c r="N699" s="44" t="str">
        <f>IF(ISBLANK(DaqBook_RAW_Data!M689),"",DaqBook_RAW_Data!M689)</f>
        <v/>
      </c>
      <c r="O699" s="44" t="str">
        <f>IF(ISBLANK(DaqBook_RAW_Data!N689),"",DaqBook_RAW_Data!N689)</f>
        <v/>
      </c>
      <c r="P699" s="44" t="str">
        <f>IF(ISBLANK(DaqBook_RAW_Data!O689),"",DaqBook_RAW_Data!O689)</f>
        <v/>
      </c>
    </row>
    <row r="700" spans="1:16" x14ac:dyDescent="0.2">
      <c r="A700" s="58" t="e">
        <f t="shared" si="10"/>
        <v>#VALUE!</v>
      </c>
      <c r="B700" s="144" t="str">
        <f>IF(ISBLANK(DaqBook_RAW_Data!A690),"",TIMEVALUE(DaqBook_RAW_Data!A690))</f>
        <v/>
      </c>
      <c r="C700" s="44" t="str">
        <f>IF(ISBLANK(DaqBook_RAW_Data!B690),"",DaqBook_RAW_Data!B690)</f>
        <v/>
      </c>
      <c r="D700" s="44" t="str">
        <f>IF(ISBLANK(DaqBook_RAW_Data!C690),"",DaqBook_RAW_Data!C690)</f>
        <v/>
      </c>
      <c r="E700" s="44" t="str">
        <f>IF(ISBLANK(DaqBook_RAW_Data!D690),"",DaqBook_RAW_Data!D690)</f>
        <v/>
      </c>
      <c r="F700" s="44" t="str">
        <f>IF(ISBLANK(DaqBook_RAW_Data!E690),"",DaqBook_RAW_Data!E690)</f>
        <v/>
      </c>
      <c r="G700" s="44" t="str">
        <f>IF(ISBLANK(DaqBook_RAW_Data!F690),"",DaqBook_RAW_Data!F690)</f>
        <v/>
      </c>
      <c r="H700" s="44" t="str">
        <f>IF(ISBLANK(DaqBook_RAW_Data!G690),"",DaqBook_RAW_Data!G690)</f>
        <v/>
      </c>
      <c r="I700" s="44" t="str">
        <f>IF(ISBLANK(DaqBook_RAW_Data!H690),"",DaqBook_RAW_Data!H690)</f>
        <v/>
      </c>
      <c r="J700" s="44" t="str">
        <f>IF(ISBLANK(DaqBook_RAW_Data!I690),"",DaqBook_RAW_Data!I690)</f>
        <v/>
      </c>
      <c r="K700" s="44" t="str">
        <f>IF(ISBLANK(DaqBook_RAW_Data!J690),"",DaqBook_RAW_Data!J690)</f>
        <v/>
      </c>
      <c r="L700" s="44" t="str">
        <f>IF(ISBLANK(DaqBook_RAW_Data!K690),"",DaqBook_RAW_Data!K690)</f>
        <v/>
      </c>
      <c r="M700" s="44" t="str">
        <f>IF(ISBLANK(DaqBook_RAW_Data!L690),"",DaqBook_RAW_Data!L690)</f>
        <v/>
      </c>
      <c r="N700" s="44" t="str">
        <f>IF(ISBLANK(DaqBook_RAW_Data!M690),"",DaqBook_RAW_Data!M690)</f>
        <v/>
      </c>
      <c r="O700" s="44" t="str">
        <f>IF(ISBLANK(DaqBook_RAW_Data!N690),"",DaqBook_RAW_Data!N690)</f>
        <v/>
      </c>
      <c r="P700" s="44" t="str">
        <f>IF(ISBLANK(DaqBook_RAW_Data!O690),"",DaqBook_RAW_Data!O690)</f>
        <v/>
      </c>
    </row>
    <row r="701" spans="1:16" x14ac:dyDescent="0.2">
      <c r="A701" s="58" t="e">
        <f t="shared" si="10"/>
        <v>#VALUE!</v>
      </c>
      <c r="B701" s="144" t="str">
        <f>IF(ISBLANK(DaqBook_RAW_Data!A691),"",TIMEVALUE(DaqBook_RAW_Data!A691))</f>
        <v/>
      </c>
      <c r="C701" s="44" t="str">
        <f>IF(ISBLANK(DaqBook_RAW_Data!B691),"",DaqBook_RAW_Data!B691)</f>
        <v/>
      </c>
      <c r="D701" s="44" t="str">
        <f>IF(ISBLANK(DaqBook_RAW_Data!C691),"",DaqBook_RAW_Data!C691)</f>
        <v/>
      </c>
      <c r="E701" s="44" t="str">
        <f>IF(ISBLANK(DaqBook_RAW_Data!D691),"",DaqBook_RAW_Data!D691)</f>
        <v/>
      </c>
      <c r="F701" s="44" t="str">
        <f>IF(ISBLANK(DaqBook_RAW_Data!E691),"",DaqBook_RAW_Data!E691)</f>
        <v/>
      </c>
      <c r="G701" s="44" t="str">
        <f>IF(ISBLANK(DaqBook_RAW_Data!F691),"",DaqBook_RAW_Data!F691)</f>
        <v/>
      </c>
      <c r="H701" s="44" t="str">
        <f>IF(ISBLANK(DaqBook_RAW_Data!G691),"",DaqBook_RAW_Data!G691)</f>
        <v/>
      </c>
      <c r="I701" s="44" t="str">
        <f>IF(ISBLANK(DaqBook_RAW_Data!H691),"",DaqBook_RAW_Data!H691)</f>
        <v/>
      </c>
      <c r="J701" s="44" t="str">
        <f>IF(ISBLANK(DaqBook_RAW_Data!I691),"",DaqBook_RAW_Data!I691)</f>
        <v/>
      </c>
      <c r="K701" s="44" t="str">
        <f>IF(ISBLANK(DaqBook_RAW_Data!J691),"",DaqBook_RAW_Data!J691)</f>
        <v/>
      </c>
      <c r="L701" s="44" t="str">
        <f>IF(ISBLANK(DaqBook_RAW_Data!K691),"",DaqBook_RAW_Data!K691)</f>
        <v/>
      </c>
      <c r="M701" s="44" t="str">
        <f>IF(ISBLANK(DaqBook_RAW_Data!L691),"",DaqBook_RAW_Data!L691)</f>
        <v/>
      </c>
      <c r="N701" s="44" t="str">
        <f>IF(ISBLANK(DaqBook_RAW_Data!M691),"",DaqBook_RAW_Data!M691)</f>
        <v/>
      </c>
      <c r="O701" s="44" t="str">
        <f>IF(ISBLANK(DaqBook_RAW_Data!N691),"",DaqBook_RAW_Data!N691)</f>
        <v/>
      </c>
      <c r="P701" s="44" t="str">
        <f>IF(ISBLANK(DaqBook_RAW_Data!O691),"",DaqBook_RAW_Data!O691)</f>
        <v/>
      </c>
    </row>
    <row r="702" spans="1:16" x14ac:dyDescent="0.2">
      <c r="A702" s="58" t="e">
        <f t="shared" si="10"/>
        <v>#VALUE!</v>
      </c>
      <c r="B702" s="144" t="str">
        <f>IF(ISBLANK(DaqBook_RAW_Data!A692),"",TIMEVALUE(DaqBook_RAW_Data!A692))</f>
        <v/>
      </c>
      <c r="C702" s="44" t="str">
        <f>IF(ISBLANK(DaqBook_RAW_Data!B692),"",DaqBook_RAW_Data!B692)</f>
        <v/>
      </c>
      <c r="D702" s="44" t="str">
        <f>IF(ISBLANK(DaqBook_RAW_Data!C692),"",DaqBook_RAW_Data!C692)</f>
        <v/>
      </c>
      <c r="E702" s="44" t="str">
        <f>IF(ISBLANK(DaqBook_RAW_Data!D692),"",DaqBook_RAW_Data!D692)</f>
        <v/>
      </c>
      <c r="F702" s="44" t="str">
        <f>IF(ISBLANK(DaqBook_RAW_Data!E692),"",DaqBook_RAW_Data!E692)</f>
        <v/>
      </c>
      <c r="G702" s="44" t="str">
        <f>IF(ISBLANK(DaqBook_RAW_Data!F692),"",DaqBook_RAW_Data!F692)</f>
        <v/>
      </c>
      <c r="H702" s="44" t="str">
        <f>IF(ISBLANK(DaqBook_RAW_Data!G692),"",DaqBook_RAW_Data!G692)</f>
        <v/>
      </c>
      <c r="I702" s="44" t="str">
        <f>IF(ISBLANK(DaqBook_RAW_Data!H692),"",DaqBook_RAW_Data!H692)</f>
        <v/>
      </c>
      <c r="J702" s="44" t="str">
        <f>IF(ISBLANK(DaqBook_RAW_Data!I692),"",DaqBook_RAW_Data!I692)</f>
        <v/>
      </c>
      <c r="K702" s="44" t="str">
        <f>IF(ISBLANK(DaqBook_RAW_Data!J692),"",DaqBook_RAW_Data!J692)</f>
        <v/>
      </c>
      <c r="L702" s="44" t="str">
        <f>IF(ISBLANK(DaqBook_RAW_Data!K692),"",DaqBook_RAW_Data!K692)</f>
        <v/>
      </c>
      <c r="M702" s="44" t="str">
        <f>IF(ISBLANK(DaqBook_RAW_Data!L692),"",DaqBook_RAW_Data!L692)</f>
        <v/>
      </c>
      <c r="N702" s="44" t="str">
        <f>IF(ISBLANK(DaqBook_RAW_Data!M692),"",DaqBook_RAW_Data!M692)</f>
        <v/>
      </c>
      <c r="O702" s="44" t="str">
        <f>IF(ISBLANK(DaqBook_RAW_Data!N692),"",DaqBook_RAW_Data!N692)</f>
        <v/>
      </c>
      <c r="P702" s="44" t="str">
        <f>IF(ISBLANK(DaqBook_RAW_Data!O692),"",DaqBook_RAW_Data!O692)</f>
        <v/>
      </c>
    </row>
    <row r="703" spans="1:16" x14ac:dyDescent="0.2">
      <c r="A703" s="58" t="e">
        <f t="shared" si="10"/>
        <v>#VALUE!</v>
      </c>
      <c r="B703" s="144" t="str">
        <f>IF(ISBLANK(DaqBook_RAW_Data!A693),"",TIMEVALUE(DaqBook_RAW_Data!A693))</f>
        <v/>
      </c>
      <c r="C703" s="44" t="str">
        <f>IF(ISBLANK(DaqBook_RAW_Data!B693),"",DaqBook_RAW_Data!B693)</f>
        <v/>
      </c>
      <c r="D703" s="44" t="str">
        <f>IF(ISBLANK(DaqBook_RAW_Data!C693),"",DaqBook_RAW_Data!C693)</f>
        <v/>
      </c>
      <c r="E703" s="44" t="str">
        <f>IF(ISBLANK(DaqBook_RAW_Data!D693),"",DaqBook_RAW_Data!D693)</f>
        <v/>
      </c>
      <c r="F703" s="44" t="str">
        <f>IF(ISBLANK(DaqBook_RAW_Data!E693),"",DaqBook_RAW_Data!E693)</f>
        <v/>
      </c>
      <c r="G703" s="44" t="str">
        <f>IF(ISBLANK(DaqBook_RAW_Data!F693),"",DaqBook_RAW_Data!F693)</f>
        <v/>
      </c>
      <c r="H703" s="44" t="str">
        <f>IF(ISBLANK(DaqBook_RAW_Data!G693),"",DaqBook_RAW_Data!G693)</f>
        <v/>
      </c>
      <c r="I703" s="44" t="str">
        <f>IF(ISBLANK(DaqBook_RAW_Data!H693),"",DaqBook_RAW_Data!H693)</f>
        <v/>
      </c>
      <c r="J703" s="44" t="str">
        <f>IF(ISBLANK(DaqBook_RAW_Data!I693),"",DaqBook_RAW_Data!I693)</f>
        <v/>
      </c>
      <c r="K703" s="44" t="str">
        <f>IF(ISBLANK(DaqBook_RAW_Data!J693),"",DaqBook_RAW_Data!J693)</f>
        <v/>
      </c>
      <c r="L703" s="44" t="str">
        <f>IF(ISBLANK(DaqBook_RAW_Data!K693),"",DaqBook_RAW_Data!K693)</f>
        <v/>
      </c>
      <c r="M703" s="44" t="str">
        <f>IF(ISBLANK(DaqBook_RAW_Data!L693),"",DaqBook_RAW_Data!L693)</f>
        <v/>
      </c>
      <c r="N703" s="44" t="str">
        <f>IF(ISBLANK(DaqBook_RAW_Data!M693),"",DaqBook_RAW_Data!M693)</f>
        <v/>
      </c>
      <c r="O703" s="44" t="str">
        <f>IF(ISBLANK(DaqBook_RAW_Data!N693),"",DaqBook_RAW_Data!N693)</f>
        <v/>
      </c>
      <c r="P703" s="44" t="str">
        <f>IF(ISBLANK(DaqBook_RAW_Data!O693),"",DaqBook_RAW_Data!O693)</f>
        <v/>
      </c>
    </row>
    <row r="704" spans="1:16" x14ac:dyDescent="0.2">
      <c r="A704" s="58" t="e">
        <f t="shared" si="10"/>
        <v>#VALUE!</v>
      </c>
      <c r="B704" s="144" t="str">
        <f>IF(ISBLANK(DaqBook_RAW_Data!A694),"",TIMEVALUE(DaqBook_RAW_Data!A694))</f>
        <v/>
      </c>
      <c r="C704" s="44" t="str">
        <f>IF(ISBLANK(DaqBook_RAW_Data!B694),"",DaqBook_RAW_Data!B694)</f>
        <v/>
      </c>
      <c r="D704" s="44" t="str">
        <f>IF(ISBLANK(DaqBook_RAW_Data!C694),"",DaqBook_RAW_Data!C694)</f>
        <v/>
      </c>
      <c r="E704" s="44" t="str">
        <f>IF(ISBLANK(DaqBook_RAW_Data!D694),"",DaqBook_RAW_Data!D694)</f>
        <v/>
      </c>
      <c r="F704" s="44" t="str">
        <f>IF(ISBLANK(DaqBook_RAW_Data!E694),"",DaqBook_RAW_Data!E694)</f>
        <v/>
      </c>
      <c r="G704" s="44" t="str">
        <f>IF(ISBLANK(DaqBook_RAW_Data!F694),"",DaqBook_RAW_Data!F694)</f>
        <v/>
      </c>
      <c r="H704" s="44" t="str">
        <f>IF(ISBLANK(DaqBook_RAW_Data!G694),"",DaqBook_RAW_Data!G694)</f>
        <v/>
      </c>
      <c r="I704" s="44" t="str">
        <f>IF(ISBLANK(DaqBook_RAW_Data!H694),"",DaqBook_RAW_Data!H694)</f>
        <v/>
      </c>
      <c r="J704" s="44" t="str">
        <f>IF(ISBLANK(DaqBook_RAW_Data!I694),"",DaqBook_RAW_Data!I694)</f>
        <v/>
      </c>
      <c r="K704" s="44" t="str">
        <f>IF(ISBLANK(DaqBook_RAW_Data!J694),"",DaqBook_RAW_Data!J694)</f>
        <v/>
      </c>
      <c r="L704" s="44" t="str">
        <f>IF(ISBLANK(DaqBook_RAW_Data!K694),"",DaqBook_RAW_Data!K694)</f>
        <v/>
      </c>
      <c r="M704" s="44" t="str">
        <f>IF(ISBLANK(DaqBook_RAW_Data!L694),"",DaqBook_RAW_Data!L694)</f>
        <v/>
      </c>
      <c r="N704" s="44" t="str">
        <f>IF(ISBLANK(DaqBook_RAW_Data!M694),"",DaqBook_RAW_Data!M694)</f>
        <v/>
      </c>
      <c r="O704" s="44" t="str">
        <f>IF(ISBLANK(DaqBook_RAW_Data!N694),"",DaqBook_RAW_Data!N694)</f>
        <v/>
      </c>
      <c r="P704" s="44" t="str">
        <f>IF(ISBLANK(DaqBook_RAW_Data!O694),"",DaqBook_RAW_Data!O694)</f>
        <v/>
      </c>
    </row>
    <row r="705" spans="1:16" x14ac:dyDescent="0.2">
      <c r="A705" s="58" t="e">
        <f t="shared" si="10"/>
        <v>#VALUE!</v>
      </c>
      <c r="B705" s="144" t="str">
        <f>IF(ISBLANK(DaqBook_RAW_Data!A695),"",TIMEVALUE(DaqBook_RAW_Data!A695))</f>
        <v/>
      </c>
      <c r="C705" s="44" t="str">
        <f>IF(ISBLANK(DaqBook_RAW_Data!B695),"",DaqBook_RAW_Data!B695)</f>
        <v/>
      </c>
      <c r="D705" s="44" t="str">
        <f>IF(ISBLANK(DaqBook_RAW_Data!C695),"",DaqBook_RAW_Data!C695)</f>
        <v/>
      </c>
      <c r="E705" s="44" t="str">
        <f>IF(ISBLANK(DaqBook_RAW_Data!D695),"",DaqBook_RAW_Data!D695)</f>
        <v/>
      </c>
      <c r="F705" s="44" t="str">
        <f>IF(ISBLANK(DaqBook_RAW_Data!E695),"",DaqBook_RAW_Data!E695)</f>
        <v/>
      </c>
      <c r="G705" s="44" t="str">
        <f>IF(ISBLANK(DaqBook_RAW_Data!F695),"",DaqBook_RAW_Data!F695)</f>
        <v/>
      </c>
      <c r="H705" s="44" t="str">
        <f>IF(ISBLANK(DaqBook_RAW_Data!G695),"",DaqBook_RAW_Data!G695)</f>
        <v/>
      </c>
      <c r="I705" s="44" t="str">
        <f>IF(ISBLANK(DaqBook_RAW_Data!H695),"",DaqBook_RAW_Data!H695)</f>
        <v/>
      </c>
      <c r="J705" s="44" t="str">
        <f>IF(ISBLANK(DaqBook_RAW_Data!I695),"",DaqBook_RAW_Data!I695)</f>
        <v/>
      </c>
      <c r="K705" s="44" t="str">
        <f>IF(ISBLANK(DaqBook_RAW_Data!J695),"",DaqBook_RAW_Data!J695)</f>
        <v/>
      </c>
      <c r="L705" s="44" t="str">
        <f>IF(ISBLANK(DaqBook_RAW_Data!K695),"",DaqBook_RAW_Data!K695)</f>
        <v/>
      </c>
      <c r="M705" s="44" t="str">
        <f>IF(ISBLANK(DaqBook_RAW_Data!L695),"",DaqBook_RAW_Data!L695)</f>
        <v/>
      </c>
      <c r="N705" s="44" t="str">
        <f>IF(ISBLANK(DaqBook_RAW_Data!M695),"",DaqBook_RAW_Data!M695)</f>
        <v/>
      </c>
      <c r="O705" s="44" t="str">
        <f>IF(ISBLANK(DaqBook_RAW_Data!N695),"",DaqBook_RAW_Data!N695)</f>
        <v/>
      </c>
      <c r="P705" s="44" t="str">
        <f>IF(ISBLANK(DaqBook_RAW_Data!O695),"",DaqBook_RAW_Data!O695)</f>
        <v/>
      </c>
    </row>
    <row r="706" spans="1:16" x14ac:dyDescent="0.2">
      <c r="A706" s="58" t="e">
        <f t="shared" si="10"/>
        <v>#VALUE!</v>
      </c>
      <c r="B706" s="144" t="str">
        <f>IF(ISBLANK(DaqBook_RAW_Data!A696),"",TIMEVALUE(DaqBook_RAW_Data!A696))</f>
        <v/>
      </c>
      <c r="C706" s="44" t="str">
        <f>IF(ISBLANK(DaqBook_RAW_Data!B696),"",DaqBook_RAW_Data!B696)</f>
        <v/>
      </c>
      <c r="D706" s="44" t="str">
        <f>IF(ISBLANK(DaqBook_RAW_Data!C696),"",DaqBook_RAW_Data!C696)</f>
        <v/>
      </c>
      <c r="E706" s="44" t="str">
        <f>IF(ISBLANK(DaqBook_RAW_Data!D696),"",DaqBook_RAW_Data!D696)</f>
        <v/>
      </c>
      <c r="F706" s="44" t="str">
        <f>IF(ISBLANK(DaqBook_RAW_Data!E696),"",DaqBook_RAW_Data!E696)</f>
        <v/>
      </c>
      <c r="G706" s="44" t="str">
        <f>IF(ISBLANK(DaqBook_RAW_Data!F696),"",DaqBook_RAW_Data!F696)</f>
        <v/>
      </c>
      <c r="H706" s="44" t="str">
        <f>IF(ISBLANK(DaqBook_RAW_Data!G696),"",DaqBook_RAW_Data!G696)</f>
        <v/>
      </c>
      <c r="I706" s="44" t="str">
        <f>IF(ISBLANK(DaqBook_RAW_Data!H696),"",DaqBook_RAW_Data!H696)</f>
        <v/>
      </c>
      <c r="J706" s="44" t="str">
        <f>IF(ISBLANK(DaqBook_RAW_Data!I696),"",DaqBook_RAW_Data!I696)</f>
        <v/>
      </c>
      <c r="K706" s="44" t="str">
        <f>IF(ISBLANK(DaqBook_RAW_Data!J696),"",DaqBook_RAW_Data!J696)</f>
        <v/>
      </c>
      <c r="L706" s="44" t="str">
        <f>IF(ISBLANK(DaqBook_RAW_Data!K696),"",DaqBook_RAW_Data!K696)</f>
        <v/>
      </c>
      <c r="M706" s="44" t="str">
        <f>IF(ISBLANK(DaqBook_RAW_Data!L696),"",DaqBook_RAW_Data!L696)</f>
        <v/>
      </c>
      <c r="N706" s="44" t="str">
        <f>IF(ISBLANK(DaqBook_RAW_Data!M696),"",DaqBook_RAW_Data!M696)</f>
        <v/>
      </c>
      <c r="O706" s="44" t="str">
        <f>IF(ISBLANK(DaqBook_RAW_Data!N696),"",DaqBook_RAW_Data!N696)</f>
        <v/>
      </c>
      <c r="P706" s="44" t="str">
        <f>IF(ISBLANK(DaqBook_RAW_Data!O696),"",DaqBook_RAW_Data!O696)</f>
        <v/>
      </c>
    </row>
    <row r="707" spans="1:16" x14ac:dyDescent="0.2">
      <c r="A707" s="58" t="e">
        <f t="shared" si="10"/>
        <v>#VALUE!</v>
      </c>
      <c r="B707" s="144" t="str">
        <f>IF(ISBLANK(DaqBook_RAW_Data!A697),"",TIMEVALUE(DaqBook_RAW_Data!A697))</f>
        <v/>
      </c>
      <c r="C707" s="44" t="str">
        <f>IF(ISBLANK(DaqBook_RAW_Data!B697),"",DaqBook_RAW_Data!B697)</f>
        <v/>
      </c>
      <c r="D707" s="44" t="str">
        <f>IF(ISBLANK(DaqBook_RAW_Data!C697),"",DaqBook_RAW_Data!C697)</f>
        <v/>
      </c>
      <c r="E707" s="44" t="str">
        <f>IF(ISBLANK(DaqBook_RAW_Data!D697),"",DaqBook_RAW_Data!D697)</f>
        <v/>
      </c>
      <c r="F707" s="44" t="str">
        <f>IF(ISBLANK(DaqBook_RAW_Data!E697),"",DaqBook_RAW_Data!E697)</f>
        <v/>
      </c>
      <c r="G707" s="44" t="str">
        <f>IF(ISBLANK(DaqBook_RAW_Data!F697),"",DaqBook_RAW_Data!F697)</f>
        <v/>
      </c>
      <c r="H707" s="44" t="str">
        <f>IF(ISBLANK(DaqBook_RAW_Data!G697),"",DaqBook_RAW_Data!G697)</f>
        <v/>
      </c>
      <c r="I707" s="44" t="str">
        <f>IF(ISBLANK(DaqBook_RAW_Data!H697),"",DaqBook_RAW_Data!H697)</f>
        <v/>
      </c>
      <c r="J707" s="44" t="str">
        <f>IF(ISBLANK(DaqBook_RAW_Data!I697),"",DaqBook_RAW_Data!I697)</f>
        <v/>
      </c>
      <c r="K707" s="44" t="str">
        <f>IF(ISBLANK(DaqBook_RAW_Data!J697),"",DaqBook_RAW_Data!J697)</f>
        <v/>
      </c>
      <c r="L707" s="44" t="str">
        <f>IF(ISBLANK(DaqBook_RAW_Data!K697),"",DaqBook_RAW_Data!K697)</f>
        <v/>
      </c>
      <c r="M707" s="44" t="str">
        <f>IF(ISBLANK(DaqBook_RAW_Data!L697),"",DaqBook_RAW_Data!L697)</f>
        <v/>
      </c>
      <c r="N707" s="44" t="str">
        <f>IF(ISBLANK(DaqBook_RAW_Data!M697),"",DaqBook_RAW_Data!M697)</f>
        <v/>
      </c>
      <c r="O707" s="44" t="str">
        <f>IF(ISBLANK(DaqBook_RAW_Data!N697),"",DaqBook_RAW_Data!N697)</f>
        <v/>
      </c>
      <c r="P707" s="44" t="str">
        <f>IF(ISBLANK(DaqBook_RAW_Data!O697),"",DaqBook_RAW_Data!O697)</f>
        <v/>
      </c>
    </row>
    <row r="708" spans="1:16" x14ac:dyDescent="0.2">
      <c r="A708" s="58" t="e">
        <f t="shared" si="10"/>
        <v>#VALUE!</v>
      </c>
      <c r="B708" s="144" t="str">
        <f>IF(ISBLANK(DaqBook_RAW_Data!A698),"",TIMEVALUE(DaqBook_RAW_Data!A698))</f>
        <v/>
      </c>
      <c r="C708" s="44" t="str">
        <f>IF(ISBLANK(DaqBook_RAW_Data!B698),"",DaqBook_RAW_Data!B698)</f>
        <v/>
      </c>
      <c r="D708" s="44" t="str">
        <f>IF(ISBLANK(DaqBook_RAW_Data!C698),"",DaqBook_RAW_Data!C698)</f>
        <v/>
      </c>
      <c r="E708" s="44" t="str">
        <f>IF(ISBLANK(DaqBook_RAW_Data!D698),"",DaqBook_RAW_Data!D698)</f>
        <v/>
      </c>
      <c r="F708" s="44" t="str">
        <f>IF(ISBLANK(DaqBook_RAW_Data!E698),"",DaqBook_RAW_Data!E698)</f>
        <v/>
      </c>
      <c r="G708" s="44" t="str">
        <f>IF(ISBLANK(DaqBook_RAW_Data!F698),"",DaqBook_RAW_Data!F698)</f>
        <v/>
      </c>
      <c r="H708" s="44" t="str">
        <f>IF(ISBLANK(DaqBook_RAW_Data!G698),"",DaqBook_RAW_Data!G698)</f>
        <v/>
      </c>
      <c r="I708" s="44" t="str">
        <f>IF(ISBLANK(DaqBook_RAW_Data!H698),"",DaqBook_RAW_Data!H698)</f>
        <v/>
      </c>
      <c r="J708" s="44" t="str">
        <f>IF(ISBLANK(DaqBook_RAW_Data!I698),"",DaqBook_RAW_Data!I698)</f>
        <v/>
      </c>
      <c r="K708" s="44" t="str">
        <f>IF(ISBLANK(DaqBook_RAW_Data!J698),"",DaqBook_RAW_Data!J698)</f>
        <v/>
      </c>
      <c r="L708" s="44" t="str">
        <f>IF(ISBLANK(DaqBook_RAW_Data!K698),"",DaqBook_RAW_Data!K698)</f>
        <v/>
      </c>
      <c r="M708" s="44" t="str">
        <f>IF(ISBLANK(DaqBook_RAW_Data!L698),"",DaqBook_RAW_Data!L698)</f>
        <v/>
      </c>
      <c r="N708" s="44" t="str">
        <f>IF(ISBLANK(DaqBook_RAW_Data!M698),"",DaqBook_RAW_Data!M698)</f>
        <v/>
      </c>
      <c r="O708" s="44" t="str">
        <f>IF(ISBLANK(DaqBook_RAW_Data!N698),"",DaqBook_RAW_Data!N698)</f>
        <v/>
      </c>
      <c r="P708" s="44" t="str">
        <f>IF(ISBLANK(DaqBook_RAW_Data!O698),"",DaqBook_RAW_Data!O698)</f>
        <v/>
      </c>
    </row>
    <row r="709" spans="1:16" x14ac:dyDescent="0.2">
      <c r="A709" s="58" t="e">
        <f t="shared" si="10"/>
        <v>#VALUE!</v>
      </c>
      <c r="B709" s="144" t="str">
        <f>IF(ISBLANK(DaqBook_RAW_Data!A699),"",TIMEVALUE(DaqBook_RAW_Data!A699))</f>
        <v/>
      </c>
      <c r="C709" s="44" t="str">
        <f>IF(ISBLANK(DaqBook_RAW_Data!B699),"",DaqBook_RAW_Data!B699)</f>
        <v/>
      </c>
      <c r="D709" s="44" t="str">
        <f>IF(ISBLANK(DaqBook_RAW_Data!C699),"",DaqBook_RAW_Data!C699)</f>
        <v/>
      </c>
      <c r="E709" s="44" t="str">
        <f>IF(ISBLANK(DaqBook_RAW_Data!D699),"",DaqBook_RAW_Data!D699)</f>
        <v/>
      </c>
      <c r="F709" s="44" t="str">
        <f>IF(ISBLANK(DaqBook_RAW_Data!E699),"",DaqBook_RAW_Data!E699)</f>
        <v/>
      </c>
      <c r="G709" s="44" t="str">
        <f>IF(ISBLANK(DaqBook_RAW_Data!F699),"",DaqBook_RAW_Data!F699)</f>
        <v/>
      </c>
      <c r="H709" s="44" t="str">
        <f>IF(ISBLANK(DaqBook_RAW_Data!G699),"",DaqBook_RAW_Data!G699)</f>
        <v/>
      </c>
      <c r="I709" s="44" t="str">
        <f>IF(ISBLANK(DaqBook_RAW_Data!H699),"",DaqBook_RAW_Data!H699)</f>
        <v/>
      </c>
      <c r="J709" s="44" t="str">
        <f>IF(ISBLANK(DaqBook_RAW_Data!I699),"",DaqBook_RAW_Data!I699)</f>
        <v/>
      </c>
      <c r="K709" s="44" t="str">
        <f>IF(ISBLANK(DaqBook_RAW_Data!J699),"",DaqBook_RAW_Data!J699)</f>
        <v/>
      </c>
      <c r="L709" s="44" t="str">
        <f>IF(ISBLANK(DaqBook_RAW_Data!K699),"",DaqBook_RAW_Data!K699)</f>
        <v/>
      </c>
      <c r="M709" s="44" t="str">
        <f>IF(ISBLANK(DaqBook_RAW_Data!L699),"",DaqBook_RAW_Data!L699)</f>
        <v/>
      </c>
      <c r="N709" s="44" t="str">
        <f>IF(ISBLANK(DaqBook_RAW_Data!M699),"",DaqBook_RAW_Data!M699)</f>
        <v/>
      </c>
      <c r="O709" s="44" t="str">
        <f>IF(ISBLANK(DaqBook_RAW_Data!N699),"",DaqBook_RAW_Data!N699)</f>
        <v/>
      </c>
      <c r="P709" s="44" t="str">
        <f>IF(ISBLANK(DaqBook_RAW_Data!O699),"",DaqBook_RAW_Data!O699)</f>
        <v/>
      </c>
    </row>
    <row r="710" spans="1:16" x14ac:dyDescent="0.2">
      <c r="A710" s="58" t="e">
        <f t="shared" si="10"/>
        <v>#VALUE!</v>
      </c>
      <c r="B710" s="144" t="str">
        <f>IF(ISBLANK(DaqBook_RAW_Data!A700),"",TIMEVALUE(DaqBook_RAW_Data!A700))</f>
        <v/>
      </c>
      <c r="C710" s="44" t="str">
        <f>IF(ISBLANK(DaqBook_RAW_Data!B700),"",DaqBook_RAW_Data!B700)</f>
        <v/>
      </c>
      <c r="D710" s="44" t="str">
        <f>IF(ISBLANK(DaqBook_RAW_Data!C700),"",DaqBook_RAW_Data!C700)</f>
        <v/>
      </c>
      <c r="E710" s="44" t="str">
        <f>IF(ISBLANK(DaqBook_RAW_Data!D700),"",DaqBook_RAW_Data!D700)</f>
        <v/>
      </c>
      <c r="F710" s="44" t="str">
        <f>IF(ISBLANK(DaqBook_RAW_Data!E700),"",DaqBook_RAW_Data!E700)</f>
        <v/>
      </c>
      <c r="G710" s="44" t="str">
        <f>IF(ISBLANK(DaqBook_RAW_Data!F700),"",DaqBook_RAW_Data!F700)</f>
        <v/>
      </c>
      <c r="H710" s="44" t="str">
        <f>IF(ISBLANK(DaqBook_RAW_Data!G700),"",DaqBook_RAW_Data!G700)</f>
        <v/>
      </c>
      <c r="I710" s="44" t="str">
        <f>IF(ISBLANK(DaqBook_RAW_Data!H700),"",DaqBook_RAW_Data!H700)</f>
        <v/>
      </c>
      <c r="J710" s="44" t="str">
        <f>IF(ISBLANK(DaqBook_RAW_Data!I700),"",DaqBook_RAW_Data!I700)</f>
        <v/>
      </c>
      <c r="K710" s="44" t="str">
        <f>IF(ISBLANK(DaqBook_RAW_Data!J700),"",DaqBook_RAW_Data!J700)</f>
        <v/>
      </c>
      <c r="L710" s="44" t="str">
        <f>IF(ISBLANK(DaqBook_RAW_Data!K700),"",DaqBook_RAW_Data!K700)</f>
        <v/>
      </c>
      <c r="M710" s="44" t="str">
        <f>IF(ISBLANK(DaqBook_RAW_Data!L700),"",DaqBook_RAW_Data!L700)</f>
        <v/>
      </c>
      <c r="N710" s="44" t="str">
        <f>IF(ISBLANK(DaqBook_RAW_Data!M700),"",DaqBook_RAW_Data!M700)</f>
        <v/>
      </c>
      <c r="O710" s="44" t="str">
        <f>IF(ISBLANK(DaqBook_RAW_Data!N700),"",DaqBook_RAW_Data!N700)</f>
        <v/>
      </c>
      <c r="P710" s="44" t="str">
        <f>IF(ISBLANK(DaqBook_RAW_Data!O700),"",DaqBook_RAW_Data!O700)</f>
        <v/>
      </c>
    </row>
    <row r="711" spans="1:16" x14ac:dyDescent="0.2">
      <c r="A711" s="58" t="e">
        <f t="shared" si="10"/>
        <v>#VALUE!</v>
      </c>
      <c r="B711" s="144" t="str">
        <f>IF(ISBLANK(DaqBook_RAW_Data!A701),"",TIMEVALUE(DaqBook_RAW_Data!A701))</f>
        <v/>
      </c>
      <c r="C711" s="44" t="str">
        <f>IF(ISBLANK(DaqBook_RAW_Data!B701),"",DaqBook_RAW_Data!B701)</f>
        <v/>
      </c>
      <c r="D711" s="44" t="str">
        <f>IF(ISBLANK(DaqBook_RAW_Data!C701),"",DaqBook_RAW_Data!C701)</f>
        <v/>
      </c>
      <c r="E711" s="44" t="str">
        <f>IF(ISBLANK(DaqBook_RAW_Data!D701),"",DaqBook_RAW_Data!D701)</f>
        <v/>
      </c>
      <c r="F711" s="44" t="str">
        <f>IF(ISBLANK(DaqBook_RAW_Data!E701),"",DaqBook_RAW_Data!E701)</f>
        <v/>
      </c>
      <c r="G711" s="44" t="str">
        <f>IF(ISBLANK(DaqBook_RAW_Data!F701),"",DaqBook_RAW_Data!F701)</f>
        <v/>
      </c>
      <c r="H711" s="44" t="str">
        <f>IF(ISBLANK(DaqBook_RAW_Data!G701),"",DaqBook_RAW_Data!G701)</f>
        <v/>
      </c>
      <c r="I711" s="44" t="str">
        <f>IF(ISBLANK(DaqBook_RAW_Data!H701),"",DaqBook_RAW_Data!H701)</f>
        <v/>
      </c>
      <c r="J711" s="44" t="str">
        <f>IF(ISBLANK(DaqBook_RAW_Data!I701),"",DaqBook_RAW_Data!I701)</f>
        <v/>
      </c>
      <c r="K711" s="44" t="str">
        <f>IF(ISBLANK(DaqBook_RAW_Data!J701),"",DaqBook_RAW_Data!J701)</f>
        <v/>
      </c>
      <c r="L711" s="44" t="str">
        <f>IF(ISBLANK(DaqBook_RAW_Data!K701),"",DaqBook_RAW_Data!K701)</f>
        <v/>
      </c>
      <c r="M711" s="44" t="str">
        <f>IF(ISBLANK(DaqBook_RAW_Data!L701),"",DaqBook_RAW_Data!L701)</f>
        <v/>
      </c>
      <c r="N711" s="44" t="str">
        <f>IF(ISBLANK(DaqBook_RAW_Data!M701),"",DaqBook_RAW_Data!M701)</f>
        <v/>
      </c>
      <c r="O711" s="44" t="str">
        <f>IF(ISBLANK(DaqBook_RAW_Data!N701),"",DaqBook_RAW_Data!N701)</f>
        <v/>
      </c>
      <c r="P711" s="44" t="str">
        <f>IF(ISBLANK(DaqBook_RAW_Data!O701),"",DaqBook_RAW_Data!O701)</f>
        <v/>
      </c>
    </row>
    <row r="712" spans="1:16" x14ac:dyDescent="0.2">
      <c r="A712" s="58" t="e">
        <f t="shared" si="10"/>
        <v>#VALUE!</v>
      </c>
      <c r="B712" s="144" t="str">
        <f>IF(ISBLANK(DaqBook_RAW_Data!A702),"",TIMEVALUE(DaqBook_RAW_Data!A702))</f>
        <v/>
      </c>
      <c r="C712" s="44" t="str">
        <f>IF(ISBLANK(DaqBook_RAW_Data!B702),"",DaqBook_RAW_Data!B702)</f>
        <v/>
      </c>
      <c r="D712" s="44" t="str">
        <f>IF(ISBLANK(DaqBook_RAW_Data!C702),"",DaqBook_RAW_Data!C702)</f>
        <v/>
      </c>
      <c r="E712" s="44" t="str">
        <f>IF(ISBLANK(DaqBook_RAW_Data!D702),"",DaqBook_RAW_Data!D702)</f>
        <v/>
      </c>
      <c r="F712" s="44" t="str">
        <f>IF(ISBLANK(DaqBook_RAW_Data!E702),"",DaqBook_RAW_Data!E702)</f>
        <v/>
      </c>
      <c r="G712" s="44" t="str">
        <f>IF(ISBLANK(DaqBook_RAW_Data!F702),"",DaqBook_RAW_Data!F702)</f>
        <v/>
      </c>
      <c r="H712" s="44" t="str">
        <f>IF(ISBLANK(DaqBook_RAW_Data!G702),"",DaqBook_RAW_Data!G702)</f>
        <v/>
      </c>
      <c r="I712" s="44" t="str">
        <f>IF(ISBLANK(DaqBook_RAW_Data!H702),"",DaqBook_RAW_Data!H702)</f>
        <v/>
      </c>
      <c r="J712" s="44" t="str">
        <f>IF(ISBLANK(DaqBook_RAW_Data!I702),"",DaqBook_RAW_Data!I702)</f>
        <v/>
      </c>
      <c r="K712" s="44" t="str">
        <f>IF(ISBLANK(DaqBook_RAW_Data!J702),"",DaqBook_RAW_Data!J702)</f>
        <v/>
      </c>
      <c r="L712" s="44" t="str">
        <f>IF(ISBLANK(DaqBook_RAW_Data!K702),"",DaqBook_RAW_Data!K702)</f>
        <v/>
      </c>
      <c r="M712" s="44" t="str">
        <f>IF(ISBLANK(DaqBook_RAW_Data!L702),"",DaqBook_RAW_Data!L702)</f>
        <v/>
      </c>
      <c r="N712" s="44" t="str">
        <f>IF(ISBLANK(DaqBook_RAW_Data!M702),"",DaqBook_RAW_Data!M702)</f>
        <v/>
      </c>
      <c r="O712" s="44" t="str">
        <f>IF(ISBLANK(DaqBook_RAW_Data!N702),"",DaqBook_RAW_Data!N702)</f>
        <v/>
      </c>
      <c r="P712" s="44" t="str">
        <f>IF(ISBLANK(DaqBook_RAW_Data!O702),"",DaqBook_RAW_Data!O702)</f>
        <v/>
      </c>
    </row>
    <row r="713" spans="1:16" x14ac:dyDescent="0.2">
      <c r="A713" s="58" t="e">
        <f t="shared" si="10"/>
        <v>#VALUE!</v>
      </c>
      <c r="B713" s="144" t="str">
        <f>IF(ISBLANK(DaqBook_RAW_Data!A703),"",TIMEVALUE(DaqBook_RAW_Data!A703))</f>
        <v/>
      </c>
      <c r="C713" s="44" t="str">
        <f>IF(ISBLANK(DaqBook_RAW_Data!B703),"",DaqBook_RAW_Data!B703)</f>
        <v/>
      </c>
      <c r="D713" s="44" t="str">
        <f>IF(ISBLANK(DaqBook_RAW_Data!C703),"",DaqBook_RAW_Data!C703)</f>
        <v/>
      </c>
      <c r="E713" s="44" t="str">
        <f>IF(ISBLANK(DaqBook_RAW_Data!D703),"",DaqBook_RAW_Data!D703)</f>
        <v/>
      </c>
      <c r="F713" s="44" t="str">
        <f>IF(ISBLANK(DaqBook_RAW_Data!E703),"",DaqBook_RAW_Data!E703)</f>
        <v/>
      </c>
      <c r="G713" s="44" t="str">
        <f>IF(ISBLANK(DaqBook_RAW_Data!F703),"",DaqBook_RAW_Data!F703)</f>
        <v/>
      </c>
      <c r="H713" s="44" t="str">
        <f>IF(ISBLANK(DaqBook_RAW_Data!G703),"",DaqBook_RAW_Data!G703)</f>
        <v/>
      </c>
      <c r="I713" s="44" t="str">
        <f>IF(ISBLANK(DaqBook_RAW_Data!H703),"",DaqBook_RAW_Data!H703)</f>
        <v/>
      </c>
      <c r="J713" s="44" t="str">
        <f>IF(ISBLANK(DaqBook_RAW_Data!I703),"",DaqBook_RAW_Data!I703)</f>
        <v/>
      </c>
      <c r="K713" s="44" t="str">
        <f>IF(ISBLANK(DaqBook_RAW_Data!J703),"",DaqBook_RAW_Data!J703)</f>
        <v/>
      </c>
      <c r="L713" s="44" t="str">
        <f>IF(ISBLANK(DaqBook_RAW_Data!K703),"",DaqBook_RAW_Data!K703)</f>
        <v/>
      </c>
      <c r="M713" s="44" t="str">
        <f>IF(ISBLANK(DaqBook_RAW_Data!L703),"",DaqBook_RAW_Data!L703)</f>
        <v/>
      </c>
      <c r="N713" s="44" t="str">
        <f>IF(ISBLANK(DaqBook_RAW_Data!M703),"",DaqBook_RAW_Data!M703)</f>
        <v/>
      </c>
      <c r="O713" s="44" t="str">
        <f>IF(ISBLANK(DaqBook_RAW_Data!N703),"",DaqBook_RAW_Data!N703)</f>
        <v/>
      </c>
      <c r="P713" s="44" t="str">
        <f>IF(ISBLANK(DaqBook_RAW_Data!O703),"",DaqBook_RAW_Data!O703)</f>
        <v/>
      </c>
    </row>
    <row r="714" spans="1:16" x14ac:dyDescent="0.2">
      <c r="A714" s="58" t="e">
        <f t="shared" si="10"/>
        <v>#VALUE!</v>
      </c>
      <c r="B714" s="144" t="str">
        <f>IF(ISBLANK(DaqBook_RAW_Data!A704),"",TIMEVALUE(DaqBook_RAW_Data!A704))</f>
        <v/>
      </c>
      <c r="C714" s="44" t="str">
        <f>IF(ISBLANK(DaqBook_RAW_Data!B704),"",DaqBook_RAW_Data!B704)</f>
        <v/>
      </c>
      <c r="D714" s="44" t="str">
        <f>IF(ISBLANK(DaqBook_RAW_Data!C704),"",DaqBook_RAW_Data!C704)</f>
        <v/>
      </c>
      <c r="E714" s="44" t="str">
        <f>IF(ISBLANK(DaqBook_RAW_Data!D704),"",DaqBook_RAW_Data!D704)</f>
        <v/>
      </c>
      <c r="F714" s="44" t="str">
        <f>IF(ISBLANK(DaqBook_RAW_Data!E704),"",DaqBook_RAW_Data!E704)</f>
        <v/>
      </c>
      <c r="G714" s="44" t="str">
        <f>IF(ISBLANK(DaqBook_RAW_Data!F704),"",DaqBook_RAW_Data!F704)</f>
        <v/>
      </c>
      <c r="H714" s="44" t="str">
        <f>IF(ISBLANK(DaqBook_RAW_Data!G704),"",DaqBook_RAW_Data!G704)</f>
        <v/>
      </c>
      <c r="I714" s="44" t="str">
        <f>IF(ISBLANK(DaqBook_RAW_Data!H704),"",DaqBook_RAW_Data!H704)</f>
        <v/>
      </c>
      <c r="J714" s="44" t="str">
        <f>IF(ISBLANK(DaqBook_RAW_Data!I704),"",DaqBook_RAW_Data!I704)</f>
        <v/>
      </c>
      <c r="K714" s="44" t="str">
        <f>IF(ISBLANK(DaqBook_RAW_Data!J704),"",DaqBook_RAW_Data!J704)</f>
        <v/>
      </c>
      <c r="L714" s="44" t="str">
        <f>IF(ISBLANK(DaqBook_RAW_Data!K704),"",DaqBook_RAW_Data!K704)</f>
        <v/>
      </c>
      <c r="M714" s="44" t="str">
        <f>IF(ISBLANK(DaqBook_RAW_Data!L704),"",DaqBook_RAW_Data!L704)</f>
        <v/>
      </c>
      <c r="N714" s="44" t="str">
        <f>IF(ISBLANK(DaqBook_RAW_Data!M704),"",DaqBook_RAW_Data!M704)</f>
        <v/>
      </c>
      <c r="O714" s="44" t="str">
        <f>IF(ISBLANK(DaqBook_RAW_Data!N704),"",DaqBook_RAW_Data!N704)</f>
        <v/>
      </c>
      <c r="P714" s="44" t="str">
        <f>IF(ISBLANK(DaqBook_RAW_Data!O704),"",DaqBook_RAW_Data!O704)</f>
        <v/>
      </c>
    </row>
    <row r="715" spans="1:16" x14ac:dyDescent="0.2">
      <c r="A715" s="58" t="e">
        <f t="shared" si="10"/>
        <v>#VALUE!</v>
      </c>
      <c r="B715" s="144" t="str">
        <f>IF(ISBLANK(DaqBook_RAW_Data!A705),"",TIMEVALUE(DaqBook_RAW_Data!A705))</f>
        <v/>
      </c>
      <c r="C715" s="44" t="str">
        <f>IF(ISBLANK(DaqBook_RAW_Data!B705),"",DaqBook_RAW_Data!B705)</f>
        <v/>
      </c>
      <c r="D715" s="44" t="str">
        <f>IF(ISBLANK(DaqBook_RAW_Data!C705),"",DaqBook_RAW_Data!C705)</f>
        <v/>
      </c>
      <c r="E715" s="44" t="str">
        <f>IF(ISBLANK(DaqBook_RAW_Data!D705),"",DaqBook_RAW_Data!D705)</f>
        <v/>
      </c>
      <c r="F715" s="44" t="str">
        <f>IF(ISBLANK(DaqBook_RAW_Data!E705),"",DaqBook_RAW_Data!E705)</f>
        <v/>
      </c>
      <c r="G715" s="44" t="str">
        <f>IF(ISBLANK(DaqBook_RAW_Data!F705),"",DaqBook_RAW_Data!F705)</f>
        <v/>
      </c>
      <c r="H715" s="44" t="str">
        <f>IF(ISBLANK(DaqBook_RAW_Data!G705),"",DaqBook_RAW_Data!G705)</f>
        <v/>
      </c>
      <c r="I715" s="44" t="str">
        <f>IF(ISBLANK(DaqBook_RAW_Data!H705),"",DaqBook_RAW_Data!H705)</f>
        <v/>
      </c>
      <c r="J715" s="44" t="str">
        <f>IF(ISBLANK(DaqBook_RAW_Data!I705),"",DaqBook_RAW_Data!I705)</f>
        <v/>
      </c>
      <c r="K715" s="44" t="str">
        <f>IF(ISBLANK(DaqBook_RAW_Data!J705),"",DaqBook_RAW_Data!J705)</f>
        <v/>
      </c>
      <c r="L715" s="44" t="str">
        <f>IF(ISBLANK(DaqBook_RAW_Data!K705),"",DaqBook_RAW_Data!K705)</f>
        <v/>
      </c>
      <c r="M715" s="44" t="str">
        <f>IF(ISBLANK(DaqBook_RAW_Data!L705),"",DaqBook_RAW_Data!L705)</f>
        <v/>
      </c>
      <c r="N715" s="44" t="str">
        <f>IF(ISBLANK(DaqBook_RAW_Data!M705),"",DaqBook_RAW_Data!M705)</f>
        <v/>
      </c>
      <c r="O715" s="44" t="str">
        <f>IF(ISBLANK(DaqBook_RAW_Data!N705),"",DaqBook_RAW_Data!N705)</f>
        <v/>
      </c>
      <c r="P715" s="44" t="str">
        <f>IF(ISBLANK(DaqBook_RAW_Data!O705),"",DaqBook_RAW_Data!O705)</f>
        <v/>
      </c>
    </row>
    <row r="716" spans="1:16" x14ac:dyDescent="0.2">
      <c r="A716" s="58" t="e">
        <f t="shared" si="10"/>
        <v>#VALUE!</v>
      </c>
      <c r="B716" s="144" t="str">
        <f>IF(ISBLANK(DaqBook_RAW_Data!A706),"",TIMEVALUE(DaqBook_RAW_Data!A706))</f>
        <v/>
      </c>
      <c r="C716" s="44" t="str">
        <f>IF(ISBLANK(DaqBook_RAW_Data!B706),"",DaqBook_RAW_Data!B706)</f>
        <v/>
      </c>
      <c r="D716" s="44" t="str">
        <f>IF(ISBLANK(DaqBook_RAW_Data!C706),"",DaqBook_RAW_Data!C706)</f>
        <v/>
      </c>
      <c r="E716" s="44" t="str">
        <f>IF(ISBLANK(DaqBook_RAW_Data!D706),"",DaqBook_RAW_Data!D706)</f>
        <v/>
      </c>
      <c r="F716" s="44" t="str">
        <f>IF(ISBLANK(DaqBook_RAW_Data!E706),"",DaqBook_RAW_Data!E706)</f>
        <v/>
      </c>
      <c r="G716" s="44" t="str">
        <f>IF(ISBLANK(DaqBook_RAW_Data!F706),"",DaqBook_RAW_Data!F706)</f>
        <v/>
      </c>
      <c r="H716" s="44" t="str">
        <f>IF(ISBLANK(DaqBook_RAW_Data!G706),"",DaqBook_RAW_Data!G706)</f>
        <v/>
      </c>
      <c r="I716" s="44" t="str">
        <f>IF(ISBLANK(DaqBook_RAW_Data!H706),"",DaqBook_RAW_Data!H706)</f>
        <v/>
      </c>
      <c r="J716" s="44" t="str">
        <f>IF(ISBLANK(DaqBook_RAW_Data!I706),"",DaqBook_RAW_Data!I706)</f>
        <v/>
      </c>
      <c r="K716" s="44" t="str">
        <f>IF(ISBLANK(DaqBook_RAW_Data!J706),"",DaqBook_RAW_Data!J706)</f>
        <v/>
      </c>
      <c r="L716" s="44" t="str">
        <f>IF(ISBLANK(DaqBook_RAW_Data!K706),"",DaqBook_RAW_Data!K706)</f>
        <v/>
      </c>
      <c r="M716" s="44" t="str">
        <f>IF(ISBLANK(DaqBook_RAW_Data!L706),"",DaqBook_RAW_Data!L706)</f>
        <v/>
      </c>
      <c r="N716" s="44" t="str">
        <f>IF(ISBLANK(DaqBook_RAW_Data!M706),"",DaqBook_RAW_Data!M706)</f>
        <v/>
      </c>
      <c r="O716" s="44" t="str">
        <f>IF(ISBLANK(DaqBook_RAW_Data!N706),"",DaqBook_RAW_Data!N706)</f>
        <v/>
      </c>
      <c r="P716" s="44" t="str">
        <f>IF(ISBLANK(DaqBook_RAW_Data!O706),"",DaqBook_RAW_Data!O706)</f>
        <v/>
      </c>
    </row>
    <row r="717" spans="1:16" x14ac:dyDescent="0.2">
      <c r="A717" s="58" t="e">
        <f t="shared" si="10"/>
        <v>#VALUE!</v>
      </c>
      <c r="B717" s="144" t="str">
        <f>IF(ISBLANK(DaqBook_RAW_Data!A707),"",TIMEVALUE(DaqBook_RAW_Data!A707))</f>
        <v/>
      </c>
      <c r="C717" s="44" t="str">
        <f>IF(ISBLANK(DaqBook_RAW_Data!B707),"",DaqBook_RAW_Data!B707)</f>
        <v/>
      </c>
      <c r="D717" s="44" t="str">
        <f>IF(ISBLANK(DaqBook_RAW_Data!C707),"",DaqBook_RAW_Data!C707)</f>
        <v/>
      </c>
      <c r="E717" s="44" t="str">
        <f>IF(ISBLANK(DaqBook_RAW_Data!D707),"",DaqBook_RAW_Data!D707)</f>
        <v/>
      </c>
      <c r="F717" s="44" t="str">
        <f>IF(ISBLANK(DaqBook_RAW_Data!E707),"",DaqBook_RAW_Data!E707)</f>
        <v/>
      </c>
      <c r="G717" s="44" t="str">
        <f>IF(ISBLANK(DaqBook_RAW_Data!F707),"",DaqBook_RAW_Data!F707)</f>
        <v/>
      </c>
      <c r="H717" s="44" t="str">
        <f>IF(ISBLANK(DaqBook_RAW_Data!G707),"",DaqBook_RAW_Data!G707)</f>
        <v/>
      </c>
      <c r="I717" s="44" t="str">
        <f>IF(ISBLANK(DaqBook_RAW_Data!H707),"",DaqBook_RAW_Data!H707)</f>
        <v/>
      </c>
      <c r="J717" s="44" t="str">
        <f>IF(ISBLANK(DaqBook_RAW_Data!I707),"",DaqBook_RAW_Data!I707)</f>
        <v/>
      </c>
      <c r="K717" s="44" t="str">
        <f>IF(ISBLANK(DaqBook_RAW_Data!J707),"",DaqBook_RAW_Data!J707)</f>
        <v/>
      </c>
      <c r="L717" s="44" t="str">
        <f>IF(ISBLANK(DaqBook_RAW_Data!K707),"",DaqBook_RAW_Data!K707)</f>
        <v/>
      </c>
      <c r="M717" s="44" t="str">
        <f>IF(ISBLANK(DaqBook_RAW_Data!L707),"",DaqBook_RAW_Data!L707)</f>
        <v/>
      </c>
      <c r="N717" s="44" t="str">
        <f>IF(ISBLANK(DaqBook_RAW_Data!M707),"",DaqBook_RAW_Data!M707)</f>
        <v/>
      </c>
      <c r="O717" s="44" t="str">
        <f>IF(ISBLANK(DaqBook_RAW_Data!N707),"",DaqBook_RAW_Data!N707)</f>
        <v/>
      </c>
      <c r="P717" s="44" t="str">
        <f>IF(ISBLANK(DaqBook_RAW_Data!O707),"",DaqBook_RAW_Data!O707)</f>
        <v/>
      </c>
    </row>
    <row r="718" spans="1:16" x14ac:dyDescent="0.2">
      <c r="A718" s="58" t="e">
        <f t="shared" si="10"/>
        <v>#VALUE!</v>
      </c>
      <c r="B718" s="144" t="str">
        <f>IF(ISBLANK(DaqBook_RAW_Data!A708),"",TIMEVALUE(DaqBook_RAW_Data!A708))</f>
        <v/>
      </c>
      <c r="C718" s="44" t="str">
        <f>IF(ISBLANK(DaqBook_RAW_Data!B708),"",DaqBook_RAW_Data!B708)</f>
        <v/>
      </c>
      <c r="D718" s="44" t="str">
        <f>IF(ISBLANK(DaqBook_RAW_Data!C708),"",DaqBook_RAW_Data!C708)</f>
        <v/>
      </c>
      <c r="E718" s="44" t="str">
        <f>IF(ISBLANK(DaqBook_RAW_Data!D708),"",DaqBook_RAW_Data!D708)</f>
        <v/>
      </c>
      <c r="F718" s="44" t="str">
        <f>IF(ISBLANK(DaqBook_RAW_Data!E708),"",DaqBook_RAW_Data!E708)</f>
        <v/>
      </c>
      <c r="G718" s="44" t="str">
        <f>IF(ISBLANK(DaqBook_RAW_Data!F708),"",DaqBook_RAW_Data!F708)</f>
        <v/>
      </c>
      <c r="H718" s="44" t="str">
        <f>IF(ISBLANK(DaqBook_RAW_Data!G708),"",DaqBook_RAW_Data!G708)</f>
        <v/>
      </c>
      <c r="I718" s="44" t="str">
        <f>IF(ISBLANK(DaqBook_RAW_Data!H708),"",DaqBook_RAW_Data!H708)</f>
        <v/>
      </c>
      <c r="J718" s="44" t="str">
        <f>IF(ISBLANK(DaqBook_RAW_Data!I708),"",DaqBook_RAW_Data!I708)</f>
        <v/>
      </c>
      <c r="K718" s="44" t="str">
        <f>IF(ISBLANK(DaqBook_RAW_Data!J708),"",DaqBook_RAW_Data!J708)</f>
        <v/>
      </c>
      <c r="L718" s="44" t="str">
        <f>IF(ISBLANK(DaqBook_RAW_Data!K708),"",DaqBook_RAW_Data!K708)</f>
        <v/>
      </c>
      <c r="M718" s="44" t="str">
        <f>IF(ISBLANK(DaqBook_RAW_Data!L708),"",DaqBook_RAW_Data!L708)</f>
        <v/>
      </c>
      <c r="N718" s="44" t="str">
        <f>IF(ISBLANK(DaqBook_RAW_Data!M708),"",DaqBook_RAW_Data!M708)</f>
        <v/>
      </c>
      <c r="O718" s="44" t="str">
        <f>IF(ISBLANK(DaqBook_RAW_Data!N708),"",DaqBook_RAW_Data!N708)</f>
        <v/>
      </c>
      <c r="P718" s="44" t="str">
        <f>IF(ISBLANK(DaqBook_RAW_Data!O708),"",DaqBook_RAW_Data!O708)</f>
        <v/>
      </c>
    </row>
    <row r="719" spans="1:16" x14ac:dyDescent="0.2">
      <c r="A719" s="58" t="e">
        <f t="shared" ref="A719:A782" si="11">HOUR(B719)&amp;":"&amp;MINUTE(B719)</f>
        <v>#VALUE!</v>
      </c>
      <c r="B719" s="144" t="str">
        <f>IF(ISBLANK(DaqBook_RAW_Data!A709),"",TIMEVALUE(DaqBook_RAW_Data!A709))</f>
        <v/>
      </c>
      <c r="C719" s="44" t="str">
        <f>IF(ISBLANK(DaqBook_RAW_Data!B709),"",DaqBook_RAW_Data!B709)</f>
        <v/>
      </c>
      <c r="D719" s="44" t="str">
        <f>IF(ISBLANK(DaqBook_RAW_Data!C709),"",DaqBook_RAW_Data!C709)</f>
        <v/>
      </c>
      <c r="E719" s="44" t="str">
        <f>IF(ISBLANK(DaqBook_RAW_Data!D709),"",DaqBook_RAW_Data!D709)</f>
        <v/>
      </c>
      <c r="F719" s="44" t="str">
        <f>IF(ISBLANK(DaqBook_RAW_Data!E709),"",DaqBook_RAW_Data!E709)</f>
        <v/>
      </c>
      <c r="G719" s="44" t="str">
        <f>IF(ISBLANK(DaqBook_RAW_Data!F709),"",DaqBook_RAW_Data!F709)</f>
        <v/>
      </c>
      <c r="H719" s="44" t="str">
        <f>IF(ISBLANK(DaqBook_RAW_Data!G709),"",DaqBook_RAW_Data!G709)</f>
        <v/>
      </c>
      <c r="I719" s="44" t="str">
        <f>IF(ISBLANK(DaqBook_RAW_Data!H709),"",DaqBook_RAW_Data!H709)</f>
        <v/>
      </c>
      <c r="J719" s="44" t="str">
        <f>IF(ISBLANK(DaqBook_RAW_Data!I709),"",DaqBook_RAW_Data!I709)</f>
        <v/>
      </c>
      <c r="K719" s="44" t="str">
        <f>IF(ISBLANK(DaqBook_RAW_Data!J709),"",DaqBook_RAW_Data!J709)</f>
        <v/>
      </c>
      <c r="L719" s="44" t="str">
        <f>IF(ISBLANK(DaqBook_RAW_Data!K709),"",DaqBook_RAW_Data!K709)</f>
        <v/>
      </c>
      <c r="M719" s="44" t="str">
        <f>IF(ISBLANK(DaqBook_RAW_Data!L709),"",DaqBook_RAW_Data!L709)</f>
        <v/>
      </c>
      <c r="N719" s="44" t="str">
        <f>IF(ISBLANK(DaqBook_RAW_Data!M709),"",DaqBook_RAW_Data!M709)</f>
        <v/>
      </c>
      <c r="O719" s="44" t="str">
        <f>IF(ISBLANK(DaqBook_RAW_Data!N709),"",DaqBook_RAW_Data!N709)</f>
        <v/>
      </c>
      <c r="P719" s="44" t="str">
        <f>IF(ISBLANK(DaqBook_RAW_Data!O709),"",DaqBook_RAW_Data!O709)</f>
        <v/>
      </c>
    </row>
    <row r="720" spans="1:16" x14ac:dyDescent="0.2">
      <c r="A720" s="58" t="e">
        <f t="shared" si="11"/>
        <v>#VALUE!</v>
      </c>
      <c r="B720" s="144" t="str">
        <f>IF(ISBLANK(DaqBook_RAW_Data!A710),"",TIMEVALUE(DaqBook_RAW_Data!A710))</f>
        <v/>
      </c>
      <c r="C720" s="44" t="str">
        <f>IF(ISBLANK(DaqBook_RAW_Data!B710),"",DaqBook_RAW_Data!B710)</f>
        <v/>
      </c>
      <c r="D720" s="44" t="str">
        <f>IF(ISBLANK(DaqBook_RAW_Data!C710),"",DaqBook_RAW_Data!C710)</f>
        <v/>
      </c>
      <c r="E720" s="44" t="str">
        <f>IF(ISBLANK(DaqBook_RAW_Data!D710),"",DaqBook_RAW_Data!D710)</f>
        <v/>
      </c>
      <c r="F720" s="44" t="str">
        <f>IF(ISBLANK(DaqBook_RAW_Data!E710),"",DaqBook_RAW_Data!E710)</f>
        <v/>
      </c>
      <c r="G720" s="44" t="str">
        <f>IF(ISBLANK(DaqBook_RAW_Data!F710),"",DaqBook_RAW_Data!F710)</f>
        <v/>
      </c>
      <c r="H720" s="44" t="str">
        <f>IF(ISBLANK(DaqBook_RAW_Data!G710),"",DaqBook_RAW_Data!G710)</f>
        <v/>
      </c>
      <c r="I720" s="44" t="str">
        <f>IF(ISBLANK(DaqBook_RAW_Data!H710),"",DaqBook_RAW_Data!H710)</f>
        <v/>
      </c>
      <c r="J720" s="44" t="str">
        <f>IF(ISBLANK(DaqBook_RAW_Data!I710),"",DaqBook_RAW_Data!I710)</f>
        <v/>
      </c>
      <c r="K720" s="44" t="str">
        <f>IF(ISBLANK(DaqBook_RAW_Data!J710),"",DaqBook_RAW_Data!J710)</f>
        <v/>
      </c>
      <c r="L720" s="44" t="str">
        <f>IF(ISBLANK(DaqBook_RAW_Data!K710),"",DaqBook_RAW_Data!K710)</f>
        <v/>
      </c>
      <c r="M720" s="44" t="str">
        <f>IF(ISBLANK(DaqBook_RAW_Data!L710),"",DaqBook_RAW_Data!L710)</f>
        <v/>
      </c>
      <c r="N720" s="44" t="str">
        <f>IF(ISBLANK(DaqBook_RAW_Data!M710),"",DaqBook_RAW_Data!M710)</f>
        <v/>
      </c>
      <c r="O720" s="44" t="str">
        <f>IF(ISBLANK(DaqBook_RAW_Data!N710),"",DaqBook_RAW_Data!N710)</f>
        <v/>
      </c>
      <c r="P720" s="44" t="str">
        <f>IF(ISBLANK(DaqBook_RAW_Data!O710),"",DaqBook_RAW_Data!O710)</f>
        <v/>
      </c>
    </row>
    <row r="721" spans="1:16" x14ac:dyDescent="0.2">
      <c r="A721" s="58" t="e">
        <f t="shared" si="11"/>
        <v>#VALUE!</v>
      </c>
      <c r="B721" s="144" t="str">
        <f>IF(ISBLANK(DaqBook_RAW_Data!A711),"",TIMEVALUE(DaqBook_RAW_Data!A711))</f>
        <v/>
      </c>
      <c r="C721" s="44" t="str">
        <f>IF(ISBLANK(DaqBook_RAW_Data!B711),"",DaqBook_RAW_Data!B711)</f>
        <v/>
      </c>
      <c r="D721" s="44" t="str">
        <f>IF(ISBLANK(DaqBook_RAW_Data!C711),"",DaqBook_RAW_Data!C711)</f>
        <v/>
      </c>
      <c r="E721" s="44" t="str">
        <f>IF(ISBLANK(DaqBook_RAW_Data!D711),"",DaqBook_RAW_Data!D711)</f>
        <v/>
      </c>
      <c r="F721" s="44" t="str">
        <f>IF(ISBLANK(DaqBook_RAW_Data!E711),"",DaqBook_RAW_Data!E711)</f>
        <v/>
      </c>
      <c r="G721" s="44" t="str">
        <f>IF(ISBLANK(DaqBook_RAW_Data!F711),"",DaqBook_RAW_Data!F711)</f>
        <v/>
      </c>
      <c r="H721" s="44" t="str">
        <f>IF(ISBLANK(DaqBook_RAW_Data!G711),"",DaqBook_RAW_Data!G711)</f>
        <v/>
      </c>
      <c r="I721" s="44" t="str">
        <f>IF(ISBLANK(DaqBook_RAW_Data!H711),"",DaqBook_RAW_Data!H711)</f>
        <v/>
      </c>
      <c r="J721" s="44" t="str">
        <f>IF(ISBLANK(DaqBook_RAW_Data!I711),"",DaqBook_RAW_Data!I711)</f>
        <v/>
      </c>
      <c r="K721" s="44" t="str">
        <f>IF(ISBLANK(DaqBook_RAW_Data!J711),"",DaqBook_RAW_Data!J711)</f>
        <v/>
      </c>
      <c r="L721" s="44" t="str">
        <f>IF(ISBLANK(DaqBook_RAW_Data!K711),"",DaqBook_RAW_Data!K711)</f>
        <v/>
      </c>
      <c r="M721" s="44" t="str">
        <f>IF(ISBLANK(DaqBook_RAW_Data!L711),"",DaqBook_RAW_Data!L711)</f>
        <v/>
      </c>
      <c r="N721" s="44" t="str">
        <f>IF(ISBLANK(DaqBook_RAW_Data!M711),"",DaqBook_RAW_Data!M711)</f>
        <v/>
      </c>
      <c r="O721" s="44" t="str">
        <f>IF(ISBLANK(DaqBook_RAW_Data!N711),"",DaqBook_RAW_Data!N711)</f>
        <v/>
      </c>
      <c r="P721" s="44" t="str">
        <f>IF(ISBLANK(DaqBook_RAW_Data!O711),"",DaqBook_RAW_Data!O711)</f>
        <v/>
      </c>
    </row>
    <row r="722" spans="1:16" x14ac:dyDescent="0.2">
      <c r="A722" s="58" t="e">
        <f t="shared" si="11"/>
        <v>#VALUE!</v>
      </c>
      <c r="B722" s="144" t="str">
        <f>IF(ISBLANK(DaqBook_RAW_Data!A712),"",TIMEVALUE(DaqBook_RAW_Data!A712))</f>
        <v/>
      </c>
      <c r="C722" s="44" t="str">
        <f>IF(ISBLANK(DaqBook_RAW_Data!B712),"",DaqBook_RAW_Data!B712)</f>
        <v/>
      </c>
      <c r="D722" s="44" t="str">
        <f>IF(ISBLANK(DaqBook_RAW_Data!C712),"",DaqBook_RAW_Data!C712)</f>
        <v/>
      </c>
      <c r="E722" s="44" t="str">
        <f>IF(ISBLANK(DaqBook_RAW_Data!D712),"",DaqBook_RAW_Data!D712)</f>
        <v/>
      </c>
      <c r="F722" s="44" t="str">
        <f>IF(ISBLANK(DaqBook_RAW_Data!E712),"",DaqBook_RAW_Data!E712)</f>
        <v/>
      </c>
      <c r="G722" s="44" t="str">
        <f>IF(ISBLANK(DaqBook_RAW_Data!F712),"",DaqBook_RAW_Data!F712)</f>
        <v/>
      </c>
      <c r="H722" s="44" t="str">
        <f>IF(ISBLANK(DaqBook_RAW_Data!G712),"",DaqBook_RAW_Data!G712)</f>
        <v/>
      </c>
      <c r="I722" s="44" t="str">
        <f>IF(ISBLANK(DaqBook_RAW_Data!H712),"",DaqBook_RAW_Data!H712)</f>
        <v/>
      </c>
      <c r="J722" s="44" t="str">
        <f>IF(ISBLANK(DaqBook_RAW_Data!I712),"",DaqBook_RAW_Data!I712)</f>
        <v/>
      </c>
      <c r="K722" s="44" t="str">
        <f>IF(ISBLANK(DaqBook_RAW_Data!J712),"",DaqBook_RAW_Data!J712)</f>
        <v/>
      </c>
      <c r="L722" s="44" t="str">
        <f>IF(ISBLANK(DaqBook_RAW_Data!K712),"",DaqBook_RAW_Data!K712)</f>
        <v/>
      </c>
      <c r="M722" s="44" t="str">
        <f>IF(ISBLANK(DaqBook_RAW_Data!L712),"",DaqBook_RAW_Data!L712)</f>
        <v/>
      </c>
      <c r="N722" s="44" t="str">
        <f>IF(ISBLANK(DaqBook_RAW_Data!M712),"",DaqBook_RAW_Data!M712)</f>
        <v/>
      </c>
      <c r="O722" s="44" t="str">
        <f>IF(ISBLANK(DaqBook_RAW_Data!N712),"",DaqBook_RAW_Data!N712)</f>
        <v/>
      </c>
      <c r="P722" s="44" t="str">
        <f>IF(ISBLANK(DaqBook_RAW_Data!O712),"",DaqBook_RAW_Data!O712)</f>
        <v/>
      </c>
    </row>
    <row r="723" spans="1:16" x14ac:dyDescent="0.2">
      <c r="A723" s="58" t="e">
        <f t="shared" si="11"/>
        <v>#VALUE!</v>
      </c>
      <c r="B723" s="144" t="str">
        <f>IF(ISBLANK(DaqBook_RAW_Data!A713),"",TIMEVALUE(DaqBook_RAW_Data!A713))</f>
        <v/>
      </c>
      <c r="C723" s="44" t="str">
        <f>IF(ISBLANK(DaqBook_RAW_Data!B713),"",DaqBook_RAW_Data!B713)</f>
        <v/>
      </c>
      <c r="D723" s="44" t="str">
        <f>IF(ISBLANK(DaqBook_RAW_Data!C713),"",DaqBook_RAW_Data!C713)</f>
        <v/>
      </c>
      <c r="E723" s="44" t="str">
        <f>IF(ISBLANK(DaqBook_RAW_Data!D713),"",DaqBook_RAW_Data!D713)</f>
        <v/>
      </c>
      <c r="F723" s="44" t="str">
        <f>IF(ISBLANK(DaqBook_RAW_Data!E713),"",DaqBook_RAW_Data!E713)</f>
        <v/>
      </c>
      <c r="G723" s="44" t="str">
        <f>IF(ISBLANK(DaqBook_RAW_Data!F713),"",DaqBook_RAW_Data!F713)</f>
        <v/>
      </c>
      <c r="H723" s="44" t="str">
        <f>IF(ISBLANK(DaqBook_RAW_Data!G713),"",DaqBook_RAW_Data!G713)</f>
        <v/>
      </c>
      <c r="I723" s="44" t="str">
        <f>IF(ISBLANK(DaqBook_RAW_Data!H713),"",DaqBook_RAW_Data!H713)</f>
        <v/>
      </c>
      <c r="J723" s="44" t="str">
        <f>IF(ISBLANK(DaqBook_RAW_Data!I713),"",DaqBook_RAW_Data!I713)</f>
        <v/>
      </c>
      <c r="K723" s="44" t="str">
        <f>IF(ISBLANK(DaqBook_RAW_Data!J713),"",DaqBook_RAW_Data!J713)</f>
        <v/>
      </c>
      <c r="L723" s="44" t="str">
        <f>IF(ISBLANK(DaqBook_RAW_Data!K713),"",DaqBook_RAW_Data!K713)</f>
        <v/>
      </c>
      <c r="M723" s="44" t="str">
        <f>IF(ISBLANK(DaqBook_RAW_Data!L713),"",DaqBook_RAW_Data!L713)</f>
        <v/>
      </c>
      <c r="N723" s="44" t="str">
        <f>IF(ISBLANK(DaqBook_RAW_Data!M713),"",DaqBook_RAW_Data!M713)</f>
        <v/>
      </c>
      <c r="O723" s="44" t="str">
        <f>IF(ISBLANK(DaqBook_RAW_Data!N713),"",DaqBook_RAW_Data!N713)</f>
        <v/>
      </c>
      <c r="P723" s="44" t="str">
        <f>IF(ISBLANK(DaqBook_RAW_Data!O713),"",DaqBook_RAW_Data!O713)</f>
        <v/>
      </c>
    </row>
    <row r="724" spans="1:16" x14ac:dyDescent="0.2">
      <c r="A724" s="58" t="e">
        <f t="shared" si="11"/>
        <v>#VALUE!</v>
      </c>
      <c r="B724" s="144" t="str">
        <f>IF(ISBLANK(DaqBook_RAW_Data!A714),"",TIMEVALUE(DaqBook_RAW_Data!A714))</f>
        <v/>
      </c>
      <c r="C724" s="44" t="str">
        <f>IF(ISBLANK(DaqBook_RAW_Data!B714),"",DaqBook_RAW_Data!B714)</f>
        <v/>
      </c>
      <c r="D724" s="44" t="str">
        <f>IF(ISBLANK(DaqBook_RAW_Data!C714),"",DaqBook_RAW_Data!C714)</f>
        <v/>
      </c>
      <c r="E724" s="44" t="str">
        <f>IF(ISBLANK(DaqBook_RAW_Data!D714),"",DaqBook_RAW_Data!D714)</f>
        <v/>
      </c>
      <c r="F724" s="44" t="str">
        <f>IF(ISBLANK(DaqBook_RAW_Data!E714),"",DaqBook_RAW_Data!E714)</f>
        <v/>
      </c>
      <c r="G724" s="44" t="str">
        <f>IF(ISBLANK(DaqBook_RAW_Data!F714),"",DaqBook_RAW_Data!F714)</f>
        <v/>
      </c>
      <c r="H724" s="44" t="str">
        <f>IF(ISBLANK(DaqBook_RAW_Data!G714),"",DaqBook_RAW_Data!G714)</f>
        <v/>
      </c>
      <c r="I724" s="44" t="str">
        <f>IF(ISBLANK(DaqBook_RAW_Data!H714),"",DaqBook_RAW_Data!H714)</f>
        <v/>
      </c>
      <c r="J724" s="44" t="str">
        <f>IF(ISBLANK(DaqBook_RAW_Data!I714),"",DaqBook_RAW_Data!I714)</f>
        <v/>
      </c>
      <c r="K724" s="44" t="str">
        <f>IF(ISBLANK(DaqBook_RAW_Data!J714),"",DaqBook_RAW_Data!J714)</f>
        <v/>
      </c>
      <c r="L724" s="44" t="str">
        <f>IF(ISBLANK(DaqBook_RAW_Data!K714),"",DaqBook_RAW_Data!K714)</f>
        <v/>
      </c>
      <c r="M724" s="44" t="str">
        <f>IF(ISBLANK(DaqBook_RAW_Data!L714),"",DaqBook_RAW_Data!L714)</f>
        <v/>
      </c>
      <c r="N724" s="44" t="str">
        <f>IF(ISBLANK(DaqBook_RAW_Data!M714),"",DaqBook_RAW_Data!M714)</f>
        <v/>
      </c>
      <c r="O724" s="44" t="str">
        <f>IF(ISBLANK(DaqBook_RAW_Data!N714),"",DaqBook_RAW_Data!N714)</f>
        <v/>
      </c>
      <c r="P724" s="44" t="str">
        <f>IF(ISBLANK(DaqBook_RAW_Data!O714),"",DaqBook_RAW_Data!O714)</f>
        <v/>
      </c>
    </row>
    <row r="725" spans="1:16" x14ac:dyDescent="0.2">
      <c r="A725" s="58" t="e">
        <f t="shared" si="11"/>
        <v>#VALUE!</v>
      </c>
      <c r="B725" s="144" t="str">
        <f>IF(ISBLANK(DaqBook_RAW_Data!A715),"",TIMEVALUE(DaqBook_RAW_Data!A715))</f>
        <v/>
      </c>
      <c r="C725" s="44" t="str">
        <f>IF(ISBLANK(DaqBook_RAW_Data!B715),"",DaqBook_RAW_Data!B715)</f>
        <v/>
      </c>
      <c r="D725" s="44" t="str">
        <f>IF(ISBLANK(DaqBook_RAW_Data!C715),"",DaqBook_RAW_Data!C715)</f>
        <v/>
      </c>
      <c r="E725" s="44" t="str">
        <f>IF(ISBLANK(DaqBook_RAW_Data!D715),"",DaqBook_RAW_Data!D715)</f>
        <v/>
      </c>
      <c r="F725" s="44" t="str">
        <f>IF(ISBLANK(DaqBook_RAW_Data!E715),"",DaqBook_RAW_Data!E715)</f>
        <v/>
      </c>
      <c r="G725" s="44" t="str">
        <f>IF(ISBLANK(DaqBook_RAW_Data!F715),"",DaqBook_RAW_Data!F715)</f>
        <v/>
      </c>
      <c r="H725" s="44" t="str">
        <f>IF(ISBLANK(DaqBook_RAW_Data!G715),"",DaqBook_RAW_Data!G715)</f>
        <v/>
      </c>
      <c r="I725" s="44" t="str">
        <f>IF(ISBLANK(DaqBook_RAW_Data!H715),"",DaqBook_RAW_Data!H715)</f>
        <v/>
      </c>
      <c r="J725" s="44" t="str">
        <f>IF(ISBLANK(DaqBook_RAW_Data!I715),"",DaqBook_RAW_Data!I715)</f>
        <v/>
      </c>
      <c r="K725" s="44" t="str">
        <f>IF(ISBLANK(DaqBook_RAW_Data!J715),"",DaqBook_RAW_Data!J715)</f>
        <v/>
      </c>
      <c r="L725" s="44" t="str">
        <f>IF(ISBLANK(DaqBook_RAW_Data!K715),"",DaqBook_RAW_Data!K715)</f>
        <v/>
      </c>
      <c r="M725" s="44" t="str">
        <f>IF(ISBLANK(DaqBook_RAW_Data!L715),"",DaqBook_RAW_Data!L715)</f>
        <v/>
      </c>
      <c r="N725" s="44" t="str">
        <f>IF(ISBLANK(DaqBook_RAW_Data!M715),"",DaqBook_RAW_Data!M715)</f>
        <v/>
      </c>
      <c r="O725" s="44" t="str">
        <f>IF(ISBLANK(DaqBook_RAW_Data!N715),"",DaqBook_RAW_Data!N715)</f>
        <v/>
      </c>
      <c r="P725" s="44" t="str">
        <f>IF(ISBLANK(DaqBook_RAW_Data!O715),"",DaqBook_RAW_Data!O715)</f>
        <v/>
      </c>
    </row>
    <row r="726" spans="1:16" x14ac:dyDescent="0.2">
      <c r="A726" s="58" t="e">
        <f t="shared" si="11"/>
        <v>#VALUE!</v>
      </c>
      <c r="B726" s="144" t="str">
        <f>IF(ISBLANK(DaqBook_RAW_Data!A716),"",TIMEVALUE(DaqBook_RAW_Data!A716))</f>
        <v/>
      </c>
      <c r="C726" s="44" t="str">
        <f>IF(ISBLANK(DaqBook_RAW_Data!B716),"",DaqBook_RAW_Data!B716)</f>
        <v/>
      </c>
      <c r="D726" s="44" t="str">
        <f>IF(ISBLANK(DaqBook_RAW_Data!C716),"",DaqBook_RAW_Data!C716)</f>
        <v/>
      </c>
      <c r="E726" s="44" t="str">
        <f>IF(ISBLANK(DaqBook_RAW_Data!D716),"",DaqBook_RAW_Data!D716)</f>
        <v/>
      </c>
      <c r="F726" s="44" t="str">
        <f>IF(ISBLANK(DaqBook_RAW_Data!E716),"",DaqBook_RAW_Data!E716)</f>
        <v/>
      </c>
      <c r="G726" s="44" t="str">
        <f>IF(ISBLANK(DaqBook_RAW_Data!F716),"",DaqBook_RAW_Data!F716)</f>
        <v/>
      </c>
      <c r="H726" s="44" t="str">
        <f>IF(ISBLANK(DaqBook_RAW_Data!G716),"",DaqBook_RAW_Data!G716)</f>
        <v/>
      </c>
      <c r="I726" s="44" t="str">
        <f>IF(ISBLANK(DaqBook_RAW_Data!H716),"",DaqBook_RAW_Data!H716)</f>
        <v/>
      </c>
      <c r="J726" s="44" t="str">
        <f>IF(ISBLANK(DaqBook_RAW_Data!I716),"",DaqBook_RAW_Data!I716)</f>
        <v/>
      </c>
      <c r="K726" s="44" t="str">
        <f>IF(ISBLANK(DaqBook_RAW_Data!J716),"",DaqBook_RAW_Data!J716)</f>
        <v/>
      </c>
      <c r="L726" s="44" t="str">
        <f>IF(ISBLANK(DaqBook_RAW_Data!K716),"",DaqBook_RAW_Data!K716)</f>
        <v/>
      </c>
      <c r="M726" s="44" t="str">
        <f>IF(ISBLANK(DaqBook_RAW_Data!L716),"",DaqBook_RAW_Data!L716)</f>
        <v/>
      </c>
      <c r="N726" s="44" t="str">
        <f>IF(ISBLANK(DaqBook_RAW_Data!M716),"",DaqBook_RAW_Data!M716)</f>
        <v/>
      </c>
      <c r="O726" s="44" t="str">
        <f>IF(ISBLANK(DaqBook_RAW_Data!N716),"",DaqBook_RAW_Data!N716)</f>
        <v/>
      </c>
      <c r="P726" s="44" t="str">
        <f>IF(ISBLANK(DaqBook_RAW_Data!O716),"",DaqBook_RAW_Data!O716)</f>
        <v/>
      </c>
    </row>
    <row r="727" spans="1:16" x14ac:dyDescent="0.2">
      <c r="A727" s="58" t="e">
        <f t="shared" si="11"/>
        <v>#VALUE!</v>
      </c>
      <c r="B727" s="144" t="str">
        <f>IF(ISBLANK(DaqBook_RAW_Data!A717),"",TIMEVALUE(DaqBook_RAW_Data!A717))</f>
        <v/>
      </c>
      <c r="C727" s="44" t="str">
        <f>IF(ISBLANK(DaqBook_RAW_Data!B717),"",DaqBook_RAW_Data!B717)</f>
        <v/>
      </c>
      <c r="D727" s="44" t="str">
        <f>IF(ISBLANK(DaqBook_RAW_Data!C717),"",DaqBook_RAW_Data!C717)</f>
        <v/>
      </c>
      <c r="E727" s="44" t="str">
        <f>IF(ISBLANK(DaqBook_RAW_Data!D717),"",DaqBook_RAW_Data!D717)</f>
        <v/>
      </c>
      <c r="F727" s="44" t="str">
        <f>IF(ISBLANK(DaqBook_RAW_Data!E717),"",DaqBook_RAW_Data!E717)</f>
        <v/>
      </c>
      <c r="G727" s="44" t="str">
        <f>IF(ISBLANK(DaqBook_RAW_Data!F717),"",DaqBook_RAW_Data!F717)</f>
        <v/>
      </c>
      <c r="H727" s="44" t="str">
        <f>IF(ISBLANK(DaqBook_RAW_Data!G717),"",DaqBook_RAW_Data!G717)</f>
        <v/>
      </c>
      <c r="I727" s="44" t="str">
        <f>IF(ISBLANK(DaqBook_RAW_Data!H717),"",DaqBook_RAW_Data!H717)</f>
        <v/>
      </c>
      <c r="J727" s="44" t="str">
        <f>IF(ISBLANK(DaqBook_RAW_Data!I717),"",DaqBook_RAW_Data!I717)</f>
        <v/>
      </c>
      <c r="K727" s="44" t="str">
        <f>IF(ISBLANK(DaqBook_RAW_Data!J717),"",DaqBook_RAW_Data!J717)</f>
        <v/>
      </c>
      <c r="L727" s="44" t="str">
        <f>IF(ISBLANK(DaqBook_RAW_Data!K717),"",DaqBook_RAW_Data!K717)</f>
        <v/>
      </c>
      <c r="M727" s="44" t="str">
        <f>IF(ISBLANK(DaqBook_RAW_Data!L717),"",DaqBook_RAW_Data!L717)</f>
        <v/>
      </c>
      <c r="N727" s="44" t="str">
        <f>IF(ISBLANK(DaqBook_RAW_Data!M717),"",DaqBook_RAW_Data!M717)</f>
        <v/>
      </c>
      <c r="O727" s="44" t="str">
        <f>IF(ISBLANK(DaqBook_RAW_Data!N717),"",DaqBook_RAW_Data!N717)</f>
        <v/>
      </c>
      <c r="P727" s="44" t="str">
        <f>IF(ISBLANK(DaqBook_RAW_Data!O717),"",DaqBook_RAW_Data!O717)</f>
        <v/>
      </c>
    </row>
    <row r="728" spans="1:16" x14ac:dyDescent="0.2">
      <c r="A728" s="58" t="e">
        <f t="shared" si="11"/>
        <v>#VALUE!</v>
      </c>
      <c r="B728" s="144" t="str">
        <f>IF(ISBLANK(DaqBook_RAW_Data!A718),"",TIMEVALUE(DaqBook_RAW_Data!A718))</f>
        <v/>
      </c>
      <c r="C728" s="44" t="str">
        <f>IF(ISBLANK(DaqBook_RAW_Data!B718),"",DaqBook_RAW_Data!B718)</f>
        <v/>
      </c>
      <c r="D728" s="44" t="str">
        <f>IF(ISBLANK(DaqBook_RAW_Data!C718),"",DaqBook_RAW_Data!C718)</f>
        <v/>
      </c>
      <c r="E728" s="44" t="str">
        <f>IF(ISBLANK(DaqBook_RAW_Data!D718),"",DaqBook_RAW_Data!D718)</f>
        <v/>
      </c>
      <c r="F728" s="44" t="str">
        <f>IF(ISBLANK(DaqBook_RAW_Data!E718),"",DaqBook_RAW_Data!E718)</f>
        <v/>
      </c>
      <c r="G728" s="44" t="str">
        <f>IF(ISBLANK(DaqBook_RAW_Data!F718),"",DaqBook_RAW_Data!F718)</f>
        <v/>
      </c>
      <c r="H728" s="44" t="str">
        <f>IF(ISBLANK(DaqBook_RAW_Data!G718),"",DaqBook_RAW_Data!G718)</f>
        <v/>
      </c>
      <c r="I728" s="44" t="str">
        <f>IF(ISBLANK(DaqBook_RAW_Data!H718),"",DaqBook_RAW_Data!H718)</f>
        <v/>
      </c>
      <c r="J728" s="44" t="str">
        <f>IF(ISBLANK(DaqBook_RAW_Data!I718),"",DaqBook_RAW_Data!I718)</f>
        <v/>
      </c>
      <c r="K728" s="44" t="str">
        <f>IF(ISBLANK(DaqBook_RAW_Data!J718),"",DaqBook_RAW_Data!J718)</f>
        <v/>
      </c>
      <c r="L728" s="44" t="str">
        <f>IF(ISBLANK(DaqBook_RAW_Data!K718),"",DaqBook_RAW_Data!K718)</f>
        <v/>
      </c>
      <c r="M728" s="44" t="str">
        <f>IF(ISBLANK(DaqBook_RAW_Data!L718),"",DaqBook_RAW_Data!L718)</f>
        <v/>
      </c>
      <c r="N728" s="44" t="str">
        <f>IF(ISBLANK(DaqBook_RAW_Data!M718),"",DaqBook_RAW_Data!M718)</f>
        <v/>
      </c>
      <c r="O728" s="44" t="str">
        <f>IF(ISBLANK(DaqBook_RAW_Data!N718),"",DaqBook_RAW_Data!N718)</f>
        <v/>
      </c>
      <c r="P728" s="44" t="str">
        <f>IF(ISBLANK(DaqBook_RAW_Data!O718),"",DaqBook_RAW_Data!O718)</f>
        <v/>
      </c>
    </row>
    <row r="729" spans="1:16" x14ac:dyDescent="0.2">
      <c r="A729" s="58" t="e">
        <f t="shared" si="11"/>
        <v>#VALUE!</v>
      </c>
      <c r="B729" s="144" t="str">
        <f>IF(ISBLANK(DaqBook_RAW_Data!A719),"",TIMEVALUE(DaqBook_RAW_Data!A719))</f>
        <v/>
      </c>
      <c r="C729" s="44" t="str">
        <f>IF(ISBLANK(DaqBook_RAW_Data!B719),"",DaqBook_RAW_Data!B719)</f>
        <v/>
      </c>
      <c r="D729" s="44" t="str">
        <f>IF(ISBLANK(DaqBook_RAW_Data!C719),"",DaqBook_RAW_Data!C719)</f>
        <v/>
      </c>
      <c r="E729" s="44" t="str">
        <f>IF(ISBLANK(DaqBook_RAW_Data!D719),"",DaqBook_RAW_Data!D719)</f>
        <v/>
      </c>
      <c r="F729" s="44" t="str">
        <f>IF(ISBLANK(DaqBook_RAW_Data!E719),"",DaqBook_RAW_Data!E719)</f>
        <v/>
      </c>
      <c r="G729" s="44" t="str">
        <f>IF(ISBLANK(DaqBook_RAW_Data!F719),"",DaqBook_RAW_Data!F719)</f>
        <v/>
      </c>
      <c r="H729" s="44" t="str">
        <f>IF(ISBLANK(DaqBook_RAW_Data!G719),"",DaqBook_RAW_Data!G719)</f>
        <v/>
      </c>
      <c r="I729" s="44" t="str">
        <f>IF(ISBLANK(DaqBook_RAW_Data!H719),"",DaqBook_RAW_Data!H719)</f>
        <v/>
      </c>
      <c r="J729" s="44" t="str">
        <f>IF(ISBLANK(DaqBook_RAW_Data!I719),"",DaqBook_RAW_Data!I719)</f>
        <v/>
      </c>
      <c r="K729" s="44" t="str">
        <f>IF(ISBLANK(DaqBook_RAW_Data!J719),"",DaqBook_RAW_Data!J719)</f>
        <v/>
      </c>
      <c r="L729" s="44" t="str">
        <f>IF(ISBLANK(DaqBook_RAW_Data!K719),"",DaqBook_RAW_Data!K719)</f>
        <v/>
      </c>
      <c r="M729" s="44" t="str">
        <f>IF(ISBLANK(DaqBook_RAW_Data!L719),"",DaqBook_RAW_Data!L719)</f>
        <v/>
      </c>
      <c r="N729" s="44" t="str">
        <f>IF(ISBLANK(DaqBook_RAW_Data!M719),"",DaqBook_RAW_Data!M719)</f>
        <v/>
      </c>
      <c r="O729" s="44" t="str">
        <f>IF(ISBLANK(DaqBook_RAW_Data!N719),"",DaqBook_RAW_Data!N719)</f>
        <v/>
      </c>
      <c r="P729" s="44" t="str">
        <f>IF(ISBLANK(DaqBook_RAW_Data!O719),"",DaqBook_RAW_Data!O719)</f>
        <v/>
      </c>
    </row>
    <row r="730" spans="1:16" x14ac:dyDescent="0.2">
      <c r="A730" s="58" t="e">
        <f t="shared" si="11"/>
        <v>#VALUE!</v>
      </c>
      <c r="B730" s="144" t="str">
        <f>IF(ISBLANK(DaqBook_RAW_Data!A720),"",TIMEVALUE(DaqBook_RAW_Data!A720))</f>
        <v/>
      </c>
      <c r="C730" s="44" t="str">
        <f>IF(ISBLANK(DaqBook_RAW_Data!B720),"",DaqBook_RAW_Data!B720)</f>
        <v/>
      </c>
      <c r="D730" s="44" t="str">
        <f>IF(ISBLANK(DaqBook_RAW_Data!C720),"",DaqBook_RAW_Data!C720)</f>
        <v/>
      </c>
      <c r="E730" s="44" t="str">
        <f>IF(ISBLANK(DaqBook_RAW_Data!D720),"",DaqBook_RAW_Data!D720)</f>
        <v/>
      </c>
      <c r="F730" s="44" t="str">
        <f>IF(ISBLANK(DaqBook_RAW_Data!E720),"",DaqBook_RAW_Data!E720)</f>
        <v/>
      </c>
      <c r="G730" s="44" t="str">
        <f>IF(ISBLANK(DaqBook_RAW_Data!F720),"",DaqBook_RAW_Data!F720)</f>
        <v/>
      </c>
      <c r="H730" s="44" t="str">
        <f>IF(ISBLANK(DaqBook_RAW_Data!G720),"",DaqBook_RAW_Data!G720)</f>
        <v/>
      </c>
      <c r="I730" s="44" t="str">
        <f>IF(ISBLANK(DaqBook_RAW_Data!H720),"",DaqBook_RAW_Data!H720)</f>
        <v/>
      </c>
      <c r="J730" s="44" t="str">
        <f>IF(ISBLANK(DaqBook_RAW_Data!I720),"",DaqBook_RAW_Data!I720)</f>
        <v/>
      </c>
      <c r="K730" s="44" t="str">
        <f>IF(ISBLANK(DaqBook_RAW_Data!J720),"",DaqBook_RAW_Data!J720)</f>
        <v/>
      </c>
      <c r="L730" s="44" t="str">
        <f>IF(ISBLANK(DaqBook_RAW_Data!K720),"",DaqBook_RAW_Data!K720)</f>
        <v/>
      </c>
      <c r="M730" s="44" t="str">
        <f>IF(ISBLANK(DaqBook_RAW_Data!L720),"",DaqBook_RAW_Data!L720)</f>
        <v/>
      </c>
      <c r="N730" s="44" t="str">
        <f>IF(ISBLANK(DaqBook_RAW_Data!M720),"",DaqBook_RAW_Data!M720)</f>
        <v/>
      </c>
      <c r="O730" s="44" t="str">
        <f>IF(ISBLANK(DaqBook_RAW_Data!N720),"",DaqBook_RAW_Data!N720)</f>
        <v/>
      </c>
      <c r="P730" s="44" t="str">
        <f>IF(ISBLANK(DaqBook_RAW_Data!O720),"",DaqBook_RAW_Data!O720)</f>
        <v/>
      </c>
    </row>
    <row r="731" spans="1:16" x14ac:dyDescent="0.2">
      <c r="A731" s="58" t="e">
        <f t="shared" si="11"/>
        <v>#VALUE!</v>
      </c>
      <c r="B731" s="144" t="str">
        <f>IF(ISBLANK(DaqBook_RAW_Data!A721),"",TIMEVALUE(DaqBook_RAW_Data!A721))</f>
        <v/>
      </c>
      <c r="C731" s="44" t="str">
        <f>IF(ISBLANK(DaqBook_RAW_Data!B721),"",DaqBook_RAW_Data!B721)</f>
        <v/>
      </c>
      <c r="D731" s="44" t="str">
        <f>IF(ISBLANK(DaqBook_RAW_Data!C721),"",DaqBook_RAW_Data!C721)</f>
        <v/>
      </c>
      <c r="E731" s="44" t="str">
        <f>IF(ISBLANK(DaqBook_RAW_Data!D721),"",DaqBook_RAW_Data!D721)</f>
        <v/>
      </c>
      <c r="F731" s="44" t="str">
        <f>IF(ISBLANK(DaqBook_RAW_Data!E721),"",DaqBook_RAW_Data!E721)</f>
        <v/>
      </c>
      <c r="G731" s="44" t="str">
        <f>IF(ISBLANK(DaqBook_RAW_Data!F721),"",DaqBook_RAW_Data!F721)</f>
        <v/>
      </c>
      <c r="H731" s="44" t="str">
        <f>IF(ISBLANK(DaqBook_RAW_Data!G721),"",DaqBook_RAW_Data!G721)</f>
        <v/>
      </c>
      <c r="I731" s="44" t="str">
        <f>IF(ISBLANK(DaqBook_RAW_Data!H721),"",DaqBook_RAW_Data!H721)</f>
        <v/>
      </c>
      <c r="J731" s="44" t="str">
        <f>IF(ISBLANK(DaqBook_RAW_Data!I721),"",DaqBook_RAW_Data!I721)</f>
        <v/>
      </c>
      <c r="K731" s="44" t="str">
        <f>IF(ISBLANK(DaqBook_RAW_Data!J721),"",DaqBook_RAW_Data!J721)</f>
        <v/>
      </c>
      <c r="L731" s="44" t="str">
        <f>IF(ISBLANK(DaqBook_RAW_Data!K721),"",DaqBook_RAW_Data!K721)</f>
        <v/>
      </c>
      <c r="M731" s="44" t="str">
        <f>IF(ISBLANK(DaqBook_RAW_Data!L721),"",DaqBook_RAW_Data!L721)</f>
        <v/>
      </c>
      <c r="N731" s="44" t="str">
        <f>IF(ISBLANK(DaqBook_RAW_Data!M721),"",DaqBook_RAW_Data!M721)</f>
        <v/>
      </c>
      <c r="O731" s="44" t="str">
        <f>IF(ISBLANK(DaqBook_RAW_Data!N721),"",DaqBook_RAW_Data!N721)</f>
        <v/>
      </c>
      <c r="P731" s="44" t="str">
        <f>IF(ISBLANK(DaqBook_RAW_Data!O721),"",DaqBook_RAW_Data!O721)</f>
        <v/>
      </c>
    </row>
    <row r="732" spans="1:16" x14ac:dyDescent="0.2">
      <c r="A732" s="58" t="e">
        <f t="shared" si="11"/>
        <v>#VALUE!</v>
      </c>
      <c r="B732" s="144" t="str">
        <f>IF(ISBLANK(DaqBook_RAW_Data!A722),"",TIMEVALUE(DaqBook_RAW_Data!A722))</f>
        <v/>
      </c>
      <c r="C732" s="44" t="str">
        <f>IF(ISBLANK(DaqBook_RAW_Data!B722),"",DaqBook_RAW_Data!B722)</f>
        <v/>
      </c>
      <c r="D732" s="44" t="str">
        <f>IF(ISBLANK(DaqBook_RAW_Data!C722),"",DaqBook_RAW_Data!C722)</f>
        <v/>
      </c>
      <c r="E732" s="44" t="str">
        <f>IF(ISBLANK(DaqBook_RAW_Data!D722),"",DaqBook_RAW_Data!D722)</f>
        <v/>
      </c>
      <c r="F732" s="44" t="str">
        <f>IF(ISBLANK(DaqBook_RAW_Data!E722),"",DaqBook_RAW_Data!E722)</f>
        <v/>
      </c>
      <c r="G732" s="44" t="str">
        <f>IF(ISBLANK(DaqBook_RAW_Data!F722),"",DaqBook_RAW_Data!F722)</f>
        <v/>
      </c>
      <c r="H732" s="44" t="str">
        <f>IF(ISBLANK(DaqBook_RAW_Data!G722),"",DaqBook_RAW_Data!G722)</f>
        <v/>
      </c>
      <c r="I732" s="44" t="str">
        <f>IF(ISBLANK(DaqBook_RAW_Data!H722),"",DaqBook_RAW_Data!H722)</f>
        <v/>
      </c>
      <c r="J732" s="44" t="str">
        <f>IF(ISBLANK(DaqBook_RAW_Data!I722),"",DaqBook_RAW_Data!I722)</f>
        <v/>
      </c>
      <c r="K732" s="44" t="str">
        <f>IF(ISBLANK(DaqBook_RAW_Data!J722),"",DaqBook_RAW_Data!J722)</f>
        <v/>
      </c>
      <c r="L732" s="44" t="str">
        <f>IF(ISBLANK(DaqBook_RAW_Data!K722),"",DaqBook_RAW_Data!K722)</f>
        <v/>
      </c>
      <c r="M732" s="44" t="str">
        <f>IF(ISBLANK(DaqBook_RAW_Data!L722),"",DaqBook_RAW_Data!L722)</f>
        <v/>
      </c>
      <c r="N732" s="44" t="str">
        <f>IF(ISBLANK(DaqBook_RAW_Data!M722),"",DaqBook_RAW_Data!M722)</f>
        <v/>
      </c>
      <c r="O732" s="44" t="str">
        <f>IF(ISBLANK(DaqBook_RAW_Data!N722),"",DaqBook_RAW_Data!N722)</f>
        <v/>
      </c>
      <c r="P732" s="44" t="str">
        <f>IF(ISBLANK(DaqBook_RAW_Data!O722),"",DaqBook_RAW_Data!O722)</f>
        <v/>
      </c>
    </row>
    <row r="733" spans="1:16" x14ac:dyDescent="0.2">
      <c r="A733" s="58" t="e">
        <f t="shared" si="11"/>
        <v>#VALUE!</v>
      </c>
      <c r="B733" s="144" t="str">
        <f>IF(ISBLANK(DaqBook_RAW_Data!A723),"",TIMEVALUE(DaqBook_RAW_Data!A723))</f>
        <v/>
      </c>
      <c r="C733" s="44" t="str">
        <f>IF(ISBLANK(DaqBook_RAW_Data!B723),"",DaqBook_RAW_Data!B723)</f>
        <v/>
      </c>
      <c r="D733" s="44" t="str">
        <f>IF(ISBLANK(DaqBook_RAW_Data!C723),"",DaqBook_RAW_Data!C723)</f>
        <v/>
      </c>
      <c r="E733" s="44" t="str">
        <f>IF(ISBLANK(DaqBook_RAW_Data!D723),"",DaqBook_RAW_Data!D723)</f>
        <v/>
      </c>
      <c r="F733" s="44" t="str">
        <f>IF(ISBLANK(DaqBook_RAW_Data!E723),"",DaqBook_RAW_Data!E723)</f>
        <v/>
      </c>
      <c r="G733" s="44" t="str">
        <f>IF(ISBLANK(DaqBook_RAW_Data!F723),"",DaqBook_RAW_Data!F723)</f>
        <v/>
      </c>
      <c r="H733" s="44" t="str">
        <f>IF(ISBLANK(DaqBook_RAW_Data!G723),"",DaqBook_RAW_Data!G723)</f>
        <v/>
      </c>
      <c r="I733" s="44" t="str">
        <f>IF(ISBLANK(DaqBook_RAW_Data!H723),"",DaqBook_RAW_Data!H723)</f>
        <v/>
      </c>
      <c r="J733" s="44" t="str">
        <f>IF(ISBLANK(DaqBook_RAW_Data!I723),"",DaqBook_RAW_Data!I723)</f>
        <v/>
      </c>
      <c r="K733" s="44" t="str">
        <f>IF(ISBLANK(DaqBook_RAW_Data!J723),"",DaqBook_RAW_Data!J723)</f>
        <v/>
      </c>
      <c r="L733" s="44" t="str">
        <f>IF(ISBLANK(DaqBook_RAW_Data!K723),"",DaqBook_RAW_Data!K723)</f>
        <v/>
      </c>
      <c r="M733" s="44" t="str">
        <f>IF(ISBLANK(DaqBook_RAW_Data!L723),"",DaqBook_RAW_Data!L723)</f>
        <v/>
      </c>
      <c r="N733" s="44" t="str">
        <f>IF(ISBLANK(DaqBook_RAW_Data!M723),"",DaqBook_RAW_Data!M723)</f>
        <v/>
      </c>
      <c r="O733" s="44" t="str">
        <f>IF(ISBLANK(DaqBook_RAW_Data!N723),"",DaqBook_RAW_Data!N723)</f>
        <v/>
      </c>
      <c r="P733" s="44" t="str">
        <f>IF(ISBLANK(DaqBook_RAW_Data!O723),"",DaqBook_RAW_Data!O723)</f>
        <v/>
      </c>
    </row>
    <row r="734" spans="1:16" x14ac:dyDescent="0.2">
      <c r="A734" s="58" t="e">
        <f t="shared" si="11"/>
        <v>#VALUE!</v>
      </c>
      <c r="B734" s="144" t="str">
        <f>IF(ISBLANK(DaqBook_RAW_Data!A724),"",TIMEVALUE(DaqBook_RAW_Data!A724))</f>
        <v/>
      </c>
      <c r="C734" s="44" t="str">
        <f>IF(ISBLANK(DaqBook_RAW_Data!B724),"",DaqBook_RAW_Data!B724)</f>
        <v/>
      </c>
      <c r="D734" s="44" t="str">
        <f>IF(ISBLANK(DaqBook_RAW_Data!C724),"",DaqBook_RAW_Data!C724)</f>
        <v/>
      </c>
      <c r="E734" s="44" t="str">
        <f>IF(ISBLANK(DaqBook_RAW_Data!D724),"",DaqBook_RAW_Data!D724)</f>
        <v/>
      </c>
      <c r="F734" s="44" t="str">
        <f>IF(ISBLANK(DaqBook_RAW_Data!E724),"",DaqBook_RAW_Data!E724)</f>
        <v/>
      </c>
      <c r="G734" s="44" t="str">
        <f>IF(ISBLANK(DaqBook_RAW_Data!F724),"",DaqBook_RAW_Data!F724)</f>
        <v/>
      </c>
      <c r="H734" s="44" t="str">
        <f>IF(ISBLANK(DaqBook_RAW_Data!G724),"",DaqBook_RAW_Data!G724)</f>
        <v/>
      </c>
      <c r="I734" s="44" t="str">
        <f>IF(ISBLANK(DaqBook_RAW_Data!H724),"",DaqBook_RAW_Data!H724)</f>
        <v/>
      </c>
      <c r="J734" s="44" t="str">
        <f>IF(ISBLANK(DaqBook_RAW_Data!I724),"",DaqBook_RAW_Data!I724)</f>
        <v/>
      </c>
      <c r="K734" s="44" t="str">
        <f>IF(ISBLANK(DaqBook_RAW_Data!J724),"",DaqBook_RAW_Data!J724)</f>
        <v/>
      </c>
      <c r="L734" s="44" t="str">
        <f>IF(ISBLANK(DaqBook_RAW_Data!K724),"",DaqBook_RAW_Data!K724)</f>
        <v/>
      </c>
      <c r="M734" s="44" t="str">
        <f>IF(ISBLANK(DaqBook_RAW_Data!L724),"",DaqBook_RAW_Data!L724)</f>
        <v/>
      </c>
      <c r="N734" s="44" t="str">
        <f>IF(ISBLANK(DaqBook_RAW_Data!M724),"",DaqBook_RAW_Data!M724)</f>
        <v/>
      </c>
      <c r="O734" s="44" t="str">
        <f>IF(ISBLANK(DaqBook_RAW_Data!N724),"",DaqBook_RAW_Data!N724)</f>
        <v/>
      </c>
      <c r="P734" s="44" t="str">
        <f>IF(ISBLANK(DaqBook_RAW_Data!O724),"",DaqBook_RAW_Data!O724)</f>
        <v/>
      </c>
    </row>
    <row r="735" spans="1:16" x14ac:dyDescent="0.2">
      <c r="A735" s="58" t="e">
        <f t="shared" si="11"/>
        <v>#VALUE!</v>
      </c>
      <c r="B735" s="144" t="str">
        <f>IF(ISBLANK(DaqBook_RAW_Data!A725),"",TIMEVALUE(DaqBook_RAW_Data!A725))</f>
        <v/>
      </c>
      <c r="C735" s="44" t="str">
        <f>IF(ISBLANK(DaqBook_RAW_Data!B725),"",DaqBook_RAW_Data!B725)</f>
        <v/>
      </c>
      <c r="D735" s="44" t="str">
        <f>IF(ISBLANK(DaqBook_RAW_Data!C725),"",DaqBook_RAW_Data!C725)</f>
        <v/>
      </c>
      <c r="E735" s="44" t="str">
        <f>IF(ISBLANK(DaqBook_RAW_Data!D725),"",DaqBook_RAW_Data!D725)</f>
        <v/>
      </c>
      <c r="F735" s="44" t="str">
        <f>IF(ISBLANK(DaqBook_RAW_Data!E725),"",DaqBook_RAW_Data!E725)</f>
        <v/>
      </c>
      <c r="G735" s="44" t="str">
        <f>IF(ISBLANK(DaqBook_RAW_Data!F725),"",DaqBook_RAW_Data!F725)</f>
        <v/>
      </c>
      <c r="H735" s="44" t="str">
        <f>IF(ISBLANK(DaqBook_RAW_Data!G725),"",DaqBook_RAW_Data!G725)</f>
        <v/>
      </c>
      <c r="I735" s="44" t="str">
        <f>IF(ISBLANK(DaqBook_RAW_Data!H725),"",DaqBook_RAW_Data!H725)</f>
        <v/>
      </c>
      <c r="J735" s="44" t="str">
        <f>IF(ISBLANK(DaqBook_RAW_Data!I725),"",DaqBook_RAW_Data!I725)</f>
        <v/>
      </c>
      <c r="K735" s="44" t="str">
        <f>IF(ISBLANK(DaqBook_RAW_Data!J725),"",DaqBook_RAW_Data!J725)</f>
        <v/>
      </c>
      <c r="L735" s="44" t="str">
        <f>IF(ISBLANK(DaqBook_RAW_Data!K725),"",DaqBook_RAW_Data!K725)</f>
        <v/>
      </c>
      <c r="M735" s="44" t="str">
        <f>IF(ISBLANK(DaqBook_RAW_Data!L725),"",DaqBook_RAW_Data!L725)</f>
        <v/>
      </c>
      <c r="N735" s="44" t="str">
        <f>IF(ISBLANK(DaqBook_RAW_Data!M725),"",DaqBook_RAW_Data!M725)</f>
        <v/>
      </c>
      <c r="O735" s="44" t="str">
        <f>IF(ISBLANK(DaqBook_RAW_Data!N725),"",DaqBook_RAW_Data!N725)</f>
        <v/>
      </c>
      <c r="P735" s="44" t="str">
        <f>IF(ISBLANK(DaqBook_RAW_Data!O725),"",DaqBook_RAW_Data!O725)</f>
        <v/>
      </c>
    </row>
    <row r="736" spans="1:16" x14ac:dyDescent="0.2">
      <c r="A736" s="58" t="e">
        <f t="shared" si="11"/>
        <v>#VALUE!</v>
      </c>
      <c r="B736" s="144" t="str">
        <f>IF(ISBLANK(DaqBook_RAW_Data!A726),"",TIMEVALUE(DaqBook_RAW_Data!A726))</f>
        <v/>
      </c>
      <c r="C736" s="44" t="str">
        <f>IF(ISBLANK(DaqBook_RAW_Data!B726),"",DaqBook_RAW_Data!B726)</f>
        <v/>
      </c>
      <c r="D736" s="44" t="str">
        <f>IF(ISBLANK(DaqBook_RAW_Data!C726),"",DaqBook_RAW_Data!C726)</f>
        <v/>
      </c>
      <c r="E736" s="44" t="str">
        <f>IF(ISBLANK(DaqBook_RAW_Data!D726),"",DaqBook_RAW_Data!D726)</f>
        <v/>
      </c>
      <c r="F736" s="44" t="str">
        <f>IF(ISBLANK(DaqBook_RAW_Data!E726),"",DaqBook_RAW_Data!E726)</f>
        <v/>
      </c>
      <c r="G736" s="44" t="str">
        <f>IF(ISBLANK(DaqBook_RAW_Data!F726),"",DaqBook_RAW_Data!F726)</f>
        <v/>
      </c>
      <c r="H736" s="44" t="str">
        <f>IF(ISBLANK(DaqBook_RAW_Data!G726),"",DaqBook_RAW_Data!G726)</f>
        <v/>
      </c>
      <c r="I736" s="44" t="str">
        <f>IF(ISBLANK(DaqBook_RAW_Data!H726),"",DaqBook_RAW_Data!H726)</f>
        <v/>
      </c>
      <c r="J736" s="44" t="str">
        <f>IF(ISBLANK(DaqBook_RAW_Data!I726),"",DaqBook_RAW_Data!I726)</f>
        <v/>
      </c>
      <c r="K736" s="44" t="str">
        <f>IF(ISBLANK(DaqBook_RAW_Data!J726),"",DaqBook_RAW_Data!J726)</f>
        <v/>
      </c>
      <c r="L736" s="44" t="str">
        <f>IF(ISBLANK(DaqBook_RAW_Data!K726),"",DaqBook_RAW_Data!K726)</f>
        <v/>
      </c>
      <c r="M736" s="44" t="str">
        <f>IF(ISBLANK(DaqBook_RAW_Data!L726),"",DaqBook_RAW_Data!L726)</f>
        <v/>
      </c>
      <c r="N736" s="44" t="str">
        <f>IF(ISBLANK(DaqBook_RAW_Data!M726),"",DaqBook_RAW_Data!M726)</f>
        <v/>
      </c>
      <c r="O736" s="44" t="str">
        <f>IF(ISBLANK(DaqBook_RAW_Data!N726),"",DaqBook_RAW_Data!N726)</f>
        <v/>
      </c>
      <c r="P736" s="44" t="str">
        <f>IF(ISBLANK(DaqBook_RAW_Data!O726),"",DaqBook_RAW_Data!O726)</f>
        <v/>
      </c>
    </row>
    <row r="737" spans="1:16" x14ac:dyDescent="0.2">
      <c r="A737" s="58" t="e">
        <f t="shared" si="11"/>
        <v>#VALUE!</v>
      </c>
      <c r="B737" s="144" t="str">
        <f>IF(ISBLANK(DaqBook_RAW_Data!A727),"",TIMEVALUE(DaqBook_RAW_Data!A727))</f>
        <v/>
      </c>
      <c r="C737" s="44" t="str">
        <f>IF(ISBLANK(DaqBook_RAW_Data!B727),"",DaqBook_RAW_Data!B727)</f>
        <v/>
      </c>
      <c r="D737" s="44" t="str">
        <f>IF(ISBLANK(DaqBook_RAW_Data!C727),"",DaqBook_RAW_Data!C727)</f>
        <v/>
      </c>
      <c r="E737" s="44" t="str">
        <f>IF(ISBLANK(DaqBook_RAW_Data!D727),"",DaqBook_RAW_Data!D727)</f>
        <v/>
      </c>
      <c r="F737" s="44" t="str">
        <f>IF(ISBLANK(DaqBook_RAW_Data!E727),"",DaqBook_RAW_Data!E727)</f>
        <v/>
      </c>
      <c r="G737" s="44" t="str">
        <f>IF(ISBLANK(DaqBook_RAW_Data!F727),"",DaqBook_RAW_Data!F727)</f>
        <v/>
      </c>
      <c r="H737" s="44" t="str">
        <f>IF(ISBLANK(DaqBook_RAW_Data!G727),"",DaqBook_RAW_Data!G727)</f>
        <v/>
      </c>
      <c r="I737" s="44" t="str">
        <f>IF(ISBLANK(DaqBook_RAW_Data!H727),"",DaqBook_RAW_Data!H727)</f>
        <v/>
      </c>
      <c r="J737" s="44" t="str">
        <f>IF(ISBLANK(DaqBook_RAW_Data!I727),"",DaqBook_RAW_Data!I727)</f>
        <v/>
      </c>
      <c r="K737" s="44" t="str">
        <f>IF(ISBLANK(DaqBook_RAW_Data!J727),"",DaqBook_RAW_Data!J727)</f>
        <v/>
      </c>
      <c r="L737" s="44" t="str">
        <f>IF(ISBLANK(DaqBook_RAW_Data!K727),"",DaqBook_RAW_Data!K727)</f>
        <v/>
      </c>
      <c r="M737" s="44" t="str">
        <f>IF(ISBLANK(DaqBook_RAW_Data!L727),"",DaqBook_RAW_Data!L727)</f>
        <v/>
      </c>
      <c r="N737" s="44" t="str">
        <f>IF(ISBLANK(DaqBook_RAW_Data!M727),"",DaqBook_RAW_Data!M727)</f>
        <v/>
      </c>
      <c r="O737" s="44" t="str">
        <f>IF(ISBLANK(DaqBook_RAW_Data!N727),"",DaqBook_RAW_Data!N727)</f>
        <v/>
      </c>
      <c r="P737" s="44" t="str">
        <f>IF(ISBLANK(DaqBook_RAW_Data!O727),"",DaqBook_RAW_Data!O727)</f>
        <v/>
      </c>
    </row>
    <row r="738" spans="1:16" x14ac:dyDescent="0.2">
      <c r="A738" s="58" t="e">
        <f t="shared" si="11"/>
        <v>#VALUE!</v>
      </c>
      <c r="B738" s="144" t="str">
        <f>IF(ISBLANK(DaqBook_RAW_Data!A728),"",TIMEVALUE(DaqBook_RAW_Data!A728))</f>
        <v/>
      </c>
      <c r="C738" s="44" t="str">
        <f>IF(ISBLANK(DaqBook_RAW_Data!B728),"",DaqBook_RAW_Data!B728)</f>
        <v/>
      </c>
      <c r="D738" s="44" t="str">
        <f>IF(ISBLANK(DaqBook_RAW_Data!C728),"",DaqBook_RAW_Data!C728)</f>
        <v/>
      </c>
      <c r="E738" s="44" t="str">
        <f>IF(ISBLANK(DaqBook_RAW_Data!D728),"",DaqBook_RAW_Data!D728)</f>
        <v/>
      </c>
      <c r="F738" s="44" t="str">
        <f>IF(ISBLANK(DaqBook_RAW_Data!E728),"",DaqBook_RAW_Data!E728)</f>
        <v/>
      </c>
      <c r="G738" s="44" t="str">
        <f>IF(ISBLANK(DaqBook_RAW_Data!F728),"",DaqBook_RAW_Data!F728)</f>
        <v/>
      </c>
      <c r="H738" s="44" t="str">
        <f>IF(ISBLANK(DaqBook_RAW_Data!G728),"",DaqBook_RAW_Data!G728)</f>
        <v/>
      </c>
      <c r="I738" s="44" t="str">
        <f>IF(ISBLANK(DaqBook_RAW_Data!H728),"",DaqBook_RAW_Data!H728)</f>
        <v/>
      </c>
      <c r="J738" s="44" t="str">
        <f>IF(ISBLANK(DaqBook_RAW_Data!I728),"",DaqBook_RAW_Data!I728)</f>
        <v/>
      </c>
      <c r="K738" s="44" t="str">
        <f>IF(ISBLANK(DaqBook_RAW_Data!J728),"",DaqBook_RAW_Data!J728)</f>
        <v/>
      </c>
      <c r="L738" s="44" t="str">
        <f>IF(ISBLANK(DaqBook_RAW_Data!K728),"",DaqBook_RAW_Data!K728)</f>
        <v/>
      </c>
      <c r="M738" s="44" t="str">
        <f>IF(ISBLANK(DaqBook_RAW_Data!L728),"",DaqBook_RAW_Data!L728)</f>
        <v/>
      </c>
      <c r="N738" s="44" t="str">
        <f>IF(ISBLANK(DaqBook_RAW_Data!M728),"",DaqBook_RAW_Data!M728)</f>
        <v/>
      </c>
      <c r="O738" s="44" t="str">
        <f>IF(ISBLANK(DaqBook_RAW_Data!N728),"",DaqBook_RAW_Data!N728)</f>
        <v/>
      </c>
      <c r="P738" s="44" t="str">
        <f>IF(ISBLANK(DaqBook_RAW_Data!O728),"",DaqBook_RAW_Data!O728)</f>
        <v/>
      </c>
    </row>
    <row r="739" spans="1:16" x14ac:dyDescent="0.2">
      <c r="A739" s="58" t="e">
        <f t="shared" si="11"/>
        <v>#VALUE!</v>
      </c>
      <c r="B739" s="144" t="str">
        <f>IF(ISBLANK(DaqBook_RAW_Data!A729),"",TIMEVALUE(DaqBook_RAW_Data!A729))</f>
        <v/>
      </c>
      <c r="C739" s="44" t="str">
        <f>IF(ISBLANK(DaqBook_RAW_Data!B729),"",DaqBook_RAW_Data!B729)</f>
        <v/>
      </c>
      <c r="D739" s="44" t="str">
        <f>IF(ISBLANK(DaqBook_RAW_Data!C729),"",DaqBook_RAW_Data!C729)</f>
        <v/>
      </c>
      <c r="E739" s="44" t="str">
        <f>IF(ISBLANK(DaqBook_RAW_Data!D729),"",DaqBook_RAW_Data!D729)</f>
        <v/>
      </c>
      <c r="F739" s="44" t="str">
        <f>IF(ISBLANK(DaqBook_RAW_Data!E729),"",DaqBook_RAW_Data!E729)</f>
        <v/>
      </c>
      <c r="G739" s="44" t="str">
        <f>IF(ISBLANK(DaqBook_RAW_Data!F729),"",DaqBook_RAW_Data!F729)</f>
        <v/>
      </c>
      <c r="H739" s="44" t="str">
        <f>IF(ISBLANK(DaqBook_RAW_Data!G729),"",DaqBook_RAW_Data!G729)</f>
        <v/>
      </c>
      <c r="I739" s="44" t="str">
        <f>IF(ISBLANK(DaqBook_RAW_Data!H729),"",DaqBook_RAW_Data!H729)</f>
        <v/>
      </c>
      <c r="J739" s="44" t="str">
        <f>IF(ISBLANK(DaqBook_RAW_Data!I729),"",DaqBook_RAW_Data!I729)</f>
        <v/>
      </c>
      <c r="K739" s="44" t="str">
        <f>IF(ISBLANK(DaqBook_RAW_Data!J729),"",DaqBook_RAW_Data!J729)</f>
        <v/>
      </c>
      <c r="L739" s="44" t="str">
        <f>IF(ISBLANK(DaqBook_RAW_Data!K729),"",DaqBook_RAW_Data!K729)</f>
        <v/>
      </c>
      <c r="M739" s="44" t="str">
        <f>IF(ISBLANK(DaqBook_RAW_Data!L729),"",DaqBook_RAW_Data!L729)</f>
        <v/>
      </c>
      <c r="N739" s="44" t="str">
        <f>IF(ISBLANK(DaqBook_RAW_Data!M729),"",DaqBook_RAW_Data!M729)</f>
        <v/>
      </c>
      <c r="O739" s="44" t="str">
        <f>IF(ISBLANK(DaqBook_RAW_Data!N729),"",DaqBook_RAW_Data!N729)</f>
        <v/>
      </c>
      <c r="P739" s="44" t="str">
        <f>IF(ISBLANK(DaqBook_RAW_Data!O729),"",DaqBook_RAW_Data!O729)</f>
        <v/>
      </c>
    </row>
    <row r="740" spans="1:16" x14ac:dyDescent="0.2">
      <c r="A740" s="58" t="e">
        <f t="shared" si="11"/>
        <v>#VALUE!</v>
      </c>
      <c r="B740" s="144" t="str">
        <f>IF(ISBLANK(DaqBook_RAW_Data!A730),"",TIMEVALUE(DaqBook_RAW_Data!A730))</f>
        <v/>
      </c>
      <c r="C740" s="44" t="str">
        <f>IF(ISBLANK(DaqBook_RAW_Data!B730),"",DaqBook_RAW_Data!B730)</f>
        <v/>
      </c>
      <c r="D740" s="44" t="str">
        <f>IF(ISBLANK(DaqBook_RAW_Data!C730),"",DaqBook_RAW_Data!C730)</f>
        <v/>
      </c>
      <c r="E740" s="44" t="str">
        <f>IF(ISBLANK(DaqBook_RAW_Data!D730),"",DaqBook_RAW_Data!D730)</f>
        <v/>
      </c>
      <c r="F740" s="44" t="str">
        <f>IF(ISBLANK(DaqBook_RAW_Data!E730),"",DaqBook_RAW_Data!E730)</f>
        <v/>
      </c>
      <c r="G740" s="44" t="str">
        <f>IF(ISBLANK(DaqBook_RAW_Data!F730),"",DaqBook_RAW_Data!F730)</f>
        <v/>
      </c>
      <c r="H740" s="44" t="str">
        <f>IF(ISBLANK(DaqBook_RAW_Data!G730),"",DaqBook_RAW_Data!G730)</f>
        <v/>
      </c>
      <c r="I740" s="44" t="str">
        <f>IF(ISBLANK(DaqBook_RAW_Data!H730),"",DaqBook_RAW_Data!H730)</f>
        <v/>
      </c>
      <c r="J740" s="44" t="str">
        <f>IF(ISBLANK(DaqBook_RAW_Data!I730),"",DaqBook_RAW_Data!I730)</f>
        <v/>
      </c>
      <c r="K740" s="44" t="str">
        <f>IF(ISBLANK(DaqBook_RAW_Data!J730),"",DaqBook_RAW_Data!J730)</f>
        <v/>
      </c>
      <c r="L740" s="44" t="str">
        <f>IF(ISBLANK(DaqBook_RAW_Data!K730),"",DaqBook_RAW_Data!K730)</f>
        <v/>
      </c>
      <c r="M740" s="44" t="str">
        <f>IF(ISBLANK(DaqBook_RAW_Data!L730),"",DaqBook_RAW_Data!L730)</f>
        <v/>
      </c>
      <c r="N740" s="44" t="str">
        <f>IF(ISBLANK(DaqBook_RAW_Data!M730),"",DaqBook_RAW_Data!M730)</f>
        <v/>
      </c>
      <c r="O740" s="44" t="str">
        <f>IF(ISBLANK(DaqBook_RAW_Data!N730),"",DaqBook_RAW_Data!N730)</f>
        <v/>
      </c>
      <c r="P740" s="44" t="str">
        <f>IF(ISBLANK(DaqBook_RAW_Data!O730),"",DaqBook_RAW_Data!O730)</f>
        <v/>
      </c>
    </row>
    <row r="741" spans="1:16" x14ac:dyDescent="0.2">
      <c r="A741" s="58" t="e">
        <f t="shared" si="11"/>
        <v>#VALUE!</v>
      </c>
      <c r="B741" s="144" t="str">
        <f>IF(ISBLANK(DaqBook_RAW_Data!A731),"",TIMEVALUE(DaqBook_RAW_Data!A731))</f>
        <v/>
      </c>
      <c r="C741" s="44" t="str">
        <f>IF(ISBLANK(DaqBook_RAW_Data!B731),"",DaqBook_RAW_Data!B731)</f>
        <v/>
      </c>
      <c r="D741" s="44" t="str">
        <f>IF(ISBLANK(DaqBook_RAW_Data!C731),"",DaqBook_RAW_Data!C731)</f>
        <v/>
      </c>
      <c r="E741" s="44" t="str">
        <f>IF(ISBLANK(DaqBook_RAW_Data!D731),"",DaqBook_RAW_Data!D731)</f>
        <v/>
      </c>
      <c r="F741" s="44" t="str">
        <f>IF(ISBLANK(DaqBook_RAW_Data!E731),"",DaqBook_RAW_Data!E731)</f>
        <v/>
      </c>
      <c r="G741" s="44" t="str">
        <f>IF(ISBLANK(DaqBook_RAW_Data!F731),"",DaqBook_RAW_Data!F731)</f>
        <v/>
      </c>
      <c r="H741" s="44" t="str">
        <f>IF(ISBLANK(DaqBook_RAW_Data!G731),"",DaqBook_RAW_Data!G731)</f>
        <v/>
      </c>
      <c r="I741" s="44" t="str">
        <f>IF(ISBLANK(DaqBook_RAW_Data!H731),"",DaqBook_RAW_Data!H731)</f>
        <v/>
      </c>
      <c r="J741" s="44" t="str">
        <f>IF(ISBLANK(DaqBook_RAW_Data!I731),"",DaqBook_RAW_Data!I731)</f>
        <v/>
      </c>
      <c r="K741" s="44" t="str">
        <f>IF(ISBLANK(DaqBook_RAW_Data!J731),"",DaqBook_RAW_Data!J731)</f>
        <v/>
      </c>
      <c r="L741" s="44" t="str">
        <f>IF(ISBLANK(DaqBook_RAW_Data!K731),"",DaqBook_RAW_Data!K731)</f>
        <v/>
      </c>
      <c r="M741" s="44" t="str">
        <f>IF(ISBLANK(DaqBook_RAW_Data!L731),"",DaqBook_RAW_Data!L731)</f>
        <v/>
      </c>
      <c r="N741" s="44" t="str">
        <f>IF(ISBLANK(DaqBook_RAW_Data!M731),"",DaqBook_RAW_Data!M731)</f>
        <v/>
      </c>
      <c r="O741" s="44" t="str">
        <f>IF(ISBLANK(DaqBook_RAW_Data!N731),"",DaqBook_RAW_Data!N731)</f>
        <v/>
      </c>
      <c r="P741" s="44" t="str">
        <f>IF(ISBLANK(DaqBook_RAW_Data!O731),"",DaqBook_RAW_Data!O731)</f>
        <v/>
      </c>
    </row>
    <row r="742" spans="1:16" x14ac:dyDescent="0.2">
      <c r="A742" s="58" t="e">
        <f t="shared" si="11"/>
        <v>#VALUE!</v>
      </c>
      <c r="B742" s="144" t="str">
        <f>IF(ISBLANK(DaqBook_RAW_Data!A732),"",TIMEVALUE(DaqBook_RAW_Data!A732))</f>
        <v/>
      </c>
      <c r="C742" s="44" t="str">
        <f>IF(ISBLANK(DaqBook_RAW_Data!B732),"",DaqBook_RAW_Data!B732)</f>
        <v/>
      </c>
      <c r="D742" s="44" t="str">
        <f>IF(ISBLANK(DaqBook_RAW_Data!C732),"",DaqBook_RAW_Data!C732)</f>
        <v/>
      </c>
      <c r="E742" s="44" t="str">
        <f>IF(ISBLANK(DaqBook_RAW_Data!D732),"",DaqBook_RAW_Data!D732)</f>
        <v/>
      </c>
      <c r="F742" s="44" t="str">
        <f>IF(ISBLANK(DaqBook_RAW_Data!E732),"",DaqBook_RAW_Data!E732)</f>
        <v/>
      </c>
      <c r="G742" s="44" t="str">
        <f>IF(ISBLANK(DaqBook_RAW_Data!F732),"",DaqBook_RAW_Data!F732)</f>
        <v/>
      </c>
      <c r="H742" s="44" t="str">
        <f>IF(ISBLANK(DaqBook_RAW_Data!G732),"",DaqBook_RAW_Data!G732)</f>
        <v/>
      </c>
      <c r="I742" s="44" t="str">
        <f>IF(ISBLANK(DaqBook_RAW_Data!H732),"",DaqBook_RAW_Data!H732)</f>
        <v/>
      </c>
      <c r="J742" s="44" t="str">
        <f>IF(ISBLANK(DaqBook_RAW_Data!I732),"",DaqBook_RAW_Data!I732)</f>
        <v/>
      </c>
      <c r="K742" s="44" t="str">
        <f>IF(ISBLANK(DaqBook_RAW_Data!J732),"",DaqBook_RAW_Data!J732)</f>
        <v/>
      </c>
      <c r="L742" s="44" t="str">
        <f>IF(ISBLANK(DaqBook_RAW_Data!K732),"",DaqBook_RAW_Data!K732)</f>
        <v/>
      </c>
      <c r="M742" s="44" t="str">
        <f>IF(ISBLANK(DaqBook_RAW_Data!L732),"",DaqBook_RAW_Data!L732)</f>
        <v/>
      </c>
      <c r="N742" s="44" t="str">
        <f>IF(ISBLANK(DaqBook_RAW_Data!M732),"",DaqBook_RAW_Data!M732)</f>
        <v/>
      </c>
      <c r="O742" s="44" t="str">
        <f>IF(ISBLANK(DaqBook_RAW_Data!N732),"",DaqBook_RAW_Data!N732)</f>
        <v/>
      </c>
      <c r="P742" s="44" t="str">
        <f>IF(ISBLANK(DaqBook_RAW_Data!O732),"",DaqBook_RAW_Data!O732)</f>
        <v/>
      </c>
    </row>
    <row r="743" spans="1:16" x14ac:dyDescent="0.2">
      <c r="A743" s="58" t="e">
        <f t="shared" si="11"/>
        <v>#VALUE!</v>
      </c>
      <c r="B743" s="144" t="str">
        <f>IF(ISBLANK(DaqBook_RAW_Data!A733),"",TIMEVALUE(DaqBook_RAW_Data!A733))</f>
        <v/>
      </c>
      <c r="C743" s="44" t="str">
        <f>IF(ISBLANK(DaqBook_RAW_Data!B733),"",DaqBook_RAW_Data!B733)</f>
        <v/>
      </c>
      <c r="D743" s="44" t="str">
        <f>IF(ISBLANK(DaqBook_RAW_Data!C733),"",DaqBook_RAW_Data!C733)</f>
        <v/>
      </c>
      <c r="E743" s="44" t="str">
        <f>IF(ISBLANK(DaqBook_RAW_Data!D733),"",DaqBook_RAW_Data!D733)</f>
        <v/>
      </c>
      <c r="F743" s="44" t="str">
        <f>IF(ISBLANK(DaqBook_RAW_Data!E733),"",DaqBook_RAW_Data!E733)</f>
        <v/>
      </c>
      <c r="G743" s="44" t="str">
        <f>IF(ISBLANK(DaqBook_RAW_Data!F733),"",DaqBook_RAW_Data!F733)</f>
        <v/>
      </c>
      <c r="H743" s="44" t="str">
        <f>IF(ISBLANK(DaqBook_RAW_Data!G733),"",DaqBook_RAW_Data!G733)</f>
        <v/>
      </c>
      <c r="I743" s="44" t="str">
        <f>IF(ISBLANK(DaqBook_RAW_Data!H733),"",DaqBook_RAW_Data!H733)</f>
        <v/>
      </c>
      <c r="J743" s="44" t="str">
        <f>IF(ISBLANK(DaqBook_RAW_Data!I733),"",DaqBook_RAW_Data!I733)</f>
        <v/>
      </c>
      <c r="K743" s="44" t="str">
        <f>IF(ISBLANK(DaqBook_RAW_Data!J733),"",DaqBook_RAW_Data!J733)</f>
        <v/>
      </c>
      <c r="L743" s="44" t="str">
        <f>IF(ISBLANK(DaqBook_RAW_Data!K733),"",DaqBook_RAW_Data!K733)</f>
        <v/>
      </c>
      <c r="M743" s="44" t="str">
        <f>IF(ISBLANK(DaqBook_RAW_Data!L733),"",DaqBook_RAW_Data!L733)</f>
        <v/>
      </c>
      <c r="N743" s="44" t="str">
        <f>IF(ISBLANK(DaqBook_RAW_Data!M733),"",DaqBook_RAW_Data!M733)</f>
        <v/>
      </c>
      <c r="O743" s="44" t="str">
        <f>IF(ISBLANK(DaqBook_RAW_Data!N733),"",DaqBook_RAW_Data!N733)</f>
        <v/>
      </c>
      <c r="P743" s="44" t="str">
        <f>IF(ISBLANK(DaqBook_RAW_Data!O733),"",DaqBook_RAW_Data!O733)</f>
        <v/>
      </c>
    </row>
    <row r="744" spans="1:16" x14ac:dyDescent="0.2">
      <c r="A744" s="58" t="e">
        <f t="shared" si="11"/>
        <v>#VALUE!</v>
      </c>
      <c r="B744" s="144" t="str">
        <f>IF(ISBLANK(DaqBook_RAW_Data!A734),"",TIMEVALUE(DaqBook_RAW_Data!A734))</f>
        <v/>
      </c>
      <c r="C744" s="44" t="str">
        <f>IF(ISBLANK(DaqBook_RAW_Data!B734),"",DaqBook_RAW_Data!B734)</f>
        <v/>
      </c>
      <c r="D744" s="44" t="str">
        <f>IF(ISBLANK(DaqBook_RAW_Data!C734),"",DaqBook_RAW_Data!C734)</f>
        <v/>
      </c>
      <c r="E744" s="44" t="str">
        <f>IF(ISBLANK(DaqBook_RAW_Data!D734),"",DaqBook_RAW_Data!D734)</f>
        <v/>
      </c>
      <c r="F744" s="44" t="str">
        <f>IF(ISBLANK(DaqBook_RAW_Data!E734),"",DaqBook_RAW_Data!E734)</f>
        <v/>
      </c>
      <c r="G744" s="44" t="str">
        <f>IF(ISBLANK(DaqBook_RAW_Data!F734),"",DaqBook_RAW_Data!F734)</f>
        <v/>
      </c>
      <c r="H744" s="44" t="str">
        <f>IF(ISBLANK(DaqBook_RAW_Data!G734),"",DaqBook_RAW_Data!G734)</f>
        <v/>
      </c>
      <c r="I744" s="44" t="str">
        <f>IF(ISBLANK(DaqBook_RAW_Data!H734),"",DaqBook_RAW_Data!H734)</f>
        <v/>
      </c>
      <c r="J744" s="44" t="str">
        <f>IF(ISBLANK(DaqBook_RAW_Data!I734),"",DaqBook_RAW_Data!I734)</f>
        <v/>
      </c>
      <c r="K744" s="44" t="str">
        <f>IF(ISBLANK(DaqBook_RAW_Data!J734),"",DaqBook_RAW_Data!J734)</f>
        <v/>
      </c>
      <c r="L744" s="44" t="str">
        <f>IF(ISBLANK(DaqBook_RAW_Data!K734),"",DaqBook_RAW_Data!K734)</f>
        <v/>
      </c>
      <c r="M744" s="44" t="str">
        <f>IF(ISBLANK(DaqBook_RAW_Data!L734),"",DaqBook_RAW_Data!L734)</f>
        <v/>
      </c>
      <c r="N744" s="44" t="str">
        <f>IF(ISBLANK(DaqBook_RAW_Data!M734),"",DaqBook_RAW_Data!M734)</f>
        <v/>
      </c>
      <c r="O744" s="44" t="str">
        <f>IF(ISBLANK(DaqBook_RAW_Data!N734),"",DaqBook_RAW_Data!N734)</f>
        <v/>
      </c>
      <c r="P744" s="44" t="str">
        <f>IF(ISBLANK(DaqBook_RAW_Data!O734),"",DaqBook_RAW_Data!O734)</f>
        <v/>
      </c>
    </row>
    <row r="745" spans="1:16" x14ac:dyDescent="0.2">
      <c r="A745" s="58" t="e">
        <f t="shared" si="11"/>
        <v>#VALUE!</v>
      </c>
      <c r="B745" s="144" t="str">
        <f>IF(ISBLANK(DaqBook_RAW_Data!A735),"",TIMEVALUE(DaqBook_RAW_Data!A735))</f>
        <v/>
      </c>
      <c r="C745" s="44" t="str">
        <f>IF(ISBLANK(DaqBook_RAW_Data!B735),"",DaqBook_RAW_Data!B735)</f>
        <v/>
      </c>
      <c r="D745" s="44" t="str">
        <f>IF(ISBLANK(DaqBook_RAW_Data!C735),"",DaqBook_RAW_Data!C735)</f>
        <v/>
      </c>
      <c r="E745" s="44" t="str">
        <f>IF(ISBLANK(DaqBook_RAW_Data!D735),"",DaqBook_RAW_Data!D735)</f>
        <v/>
      </c>
      <c r="F745" s="44" t="str">
        <f>IF(ISBLANK(DaqBook_RAW_Data!E735),"",DaqBook_RAW_Data!E735)</f>
        <v/>
      </c>
      <c r="G745" s="44" t="str">
        <f>IF(ISBLANK(DaqBook_RAW_Data!F735),"",DaqBook_RAW_Data!F735)</f>
        <v/>
      </c>
      <c r="H745" s="44" t="str">
        <f>IF(ISBLANK(DaqBook_RAW_Data!G735),"",DaqBook_RAW_Data!G735)</f>
        <v/>
      </c>
      <c r="I745" s="44" t="str">
        <f>IF(ISBLANK(DaqBook_RAW_Data!H735),"",DaqBook_RAW_Data!H735)</f>
        <v/>
      </c>
      <c r="J745" s="44" t="str">
        <f>IF(ISBLANK(DaqBook_RAW_Data!I735),"",DaqBook_RAW_Data!I735)</f>
        <v/>
      </c>
      <c r="K745" s="44" t="str">
        <f>IF(ISBLANK(DaqBook_RAW_Data!J735),"",DaqBook_RAW_Data!J735)</f>
        <v/>
      </c>
      <c r="L745" s="44" t="str">
        <f>IF(ISBLANK(DaqBook_RAW_Data!K735),"",DaqBook_RAW_Data!K735)</f>
        <v/>
      </c>
      <c r="M745" s="44" t="str">
        <f>IF(ISBLANK(DaqBook_RAW_Data!L735),"",DaqBook_RAW_Data!L735)</f>
        <v/>
      </c>
      <c r="N745" s="44" t="str">
        <f>IF(ISBLANK(DaqBook_RAW_Data!M735),"",DaqBook_RAW_Data!M735)</f>
        <v/>
      </c>
      <c r="O745" s="44" t="str">
        <f>IF(ISBLANK(DaqBook_RAW_Data!N735),"",DaqBook_RAW_Data!N735)</f>
        <v/>
      </c>
      <c r="P745" s="44" t="str">
        <f>IF(ISBLANK(DaqBook_RAW_Data!O735),"",DaqBook_RAW_Data!O735)</f>
        <v/>
      </c>
    </row>
    <row r="746" spans="1:16" x14ac:dyDescent="0.2">
      <c r="A746" s="58" t="e">
        <f t="shared" si="11"/>
        <v>#VALUE!</v>
      </c>
      <c r="B746" s="144" t="str">
        <f>IF(ISBLANK(DaqBook_RAW_Data!A736),"",TIMEVALUE(DaqBook_RAW_Data!A736))</f>
        <v/>
      </c>
      <c r="C746" s="44" t="str">
        <f>IF(ISBLANK(DaqBook_RAW_Data!B736),"",DaqBook_RAW_Data!B736)</f>
        <v/>
      </c>
      <c r="D746" s="44" t="str">
        <f>IF(ISBLANK(DaqBook_RAW_Data!C736),"",DaqBook_RAW_Data!C736)</f>
        <v/>
      </c>
      <c r="E746" s="44" t="str">
        <f>IF(ISBLANK(DaqBook_RAW_Data!D736),"",DaqBook_RAW_Data!D736)</f>
        <v/>
      </c>
      <c r="F746" s="44" t="str">
        <f>IF(ISBLANK(DaqBook_RAW_Data!E736),"",DaqBook_RAW_Data!E736)</f>
        <v/>
      </c>
      <c r="G746" s="44" t="str">
        <f>IF(ISBLANK(DaqBook_RAW_Data!F736),"",DaqBook_RAW_Data!F736)</f>
        <v/>
      </c>
      <c r="H746" s="44" t="str">
        <f>IF(ISBLANK(DaqBook_RAW_Data!G736),"",DaqBook_RAW_Data!G736)</f>
        <v/>
      </c>
      <c r="I746" s="44" t="str">
        <f>IF(ISBLANK(DaqBook_RAW_Data!H736),"",DaqBook_RAW_Data!H736)</f>
        <v/>
      </c>
      <c r="J746" s="44" t="str">
        <f>IF(ISBLANK(DaqBook_RAW_Data!I736),"",DaqBook_RAW_Data!I736)</f>
        <v/>
      </c>
      <c r="K746" s="44" t="str">
        <f>IF(ISBLANK(DaqBook_RAW_Data!J736),"",DaqBook_RAW_Data!J736)</f>
        <v/>
      </c>
      <c r="L746" s="44" t="str">
        <f>IF(ISBLANK(DaqBook_RAW_Data!K736),"",DaqBook_RAW_Data!K736)</f>
        <v/>
      </c>
      <c r="M746" s="44" t="str">
        <f>IF(ISBLANK(DaqBook_RAW_Data!L736),"",DaqBook_RAW_Data!L736)</f>
        <v/>
      </c>
      <c r="N746" s="44" t="str">
        <f>IF(ISBLANK(DaqBook_RAW_Data!M736),"",DaqBook_RAW_Data!M736)</f>
        <v/>
      </c>
      <c r="O746" s="44" t="str">
        <f>IF(ISBLANK(DaqBook_RAW_Data!N736),"",DaqBook_RAW_Data!N736)</f>
        <v/>
      </c>
      <c r="P746" s="44" t="str">
        <f>IF(ISBLANK(DaqBook_RAW_Data!O736),"",DaqBook_RAW_Data!O736)</f>
        <v/>
      </c>
    </row>
    <row r="747" spans="1:16" x14ac:dyDescent="0.2">
      <c r="A747" s="58" t="e">
        <f t="shared" si="11"/>
        <v>#VALUE!</v>
      </c>
      <c r="B747" s="144" t="str">
        <f>IF(ISBLANK(DaqBook_RAW_Data!A737),"",TIMEVALUE(DaqBook_RAW_Data!A737))</f>
        <v/>
      </c>
      <c r="C747" s="44" t="str">
        <f>IF(ISBLANK(DaqBook_RAW_Data!B737),"",DaqBook_RAW_Data!B737)</f>
        <v/>
      </c>
      <c r="D747" s="44" t="str">
        <f>IF(ISBLANK(DaqBook_RAW_Data!C737),"",DaqBook_RAW_Data!C737)</f>
        <v/>
      </c>
      <c r="E747" s="44" t="str">
        <f>IF(ISBLANK(DaqBook_RAW_Data!D737),"",DaqBook_RAW_Data!D737)</f>
        <v/>
      </c>
      <c r="F747" s="44" t="str">
        <f>IF(ISBLANK(DaqBook_RAW_Data!E737),"",DaqBook_RAW_Data!E737)</f>
        <v/>
      </c>
      <c r="G747" s="44" t="str">
        <f>IF(ISBLANK(DaqBook_RAW_Data!F737),"",DaqBook_RAW_Data!F737)</f>
        <v/>
      </c>
      <c r="H747" s="44" t="str">
        <f>IF(ISBLANK(DaqBook_RAW_Data!G737),"",DaqBook_RAW_Data!G737)</f>
        <v/>
      </c>
      <c r="I747" s="44" t="str">
        <f>IF(ISBLANK(DaqBook_RAW_Data!H737),"",DaqBook_RAW_Data!H737)</f>
        <v/>
      </c>
      <c r="J747" s="44" t="str">
        <f>IF(ISBLANK(DaqBook_RAW_Data!I737),"",DaqBook_RAW_Data!I737)</f>
        <v/>
      </c>
      <c r="K747" s="44" t="str">
        <f>IF(ISBLANK(DaqBook_RAW_Data!J737),"",DaqBook_RAW_Data!J737)</f>
        <v/>
      </c>
      <c r="L747" s="44" t="str">
        <f>IF(ISBLANK(DaqBook_RAW_Data!K737),"",DaqBook_RAW_Data!K737)</f>
        <v/>
      </c>
      <c r="M747" s="44" t="str">
        <f>IF(ISBLANK(DaqBook_RAW_Data!L737),"",DaqBook_RAW_Data!L737)</f>
        <v/>
      </c>
      <c r="N747" s="44" t="str">
        <f>IF(ISBLANK(DaqBook_RAW_Data!M737),"",DaqBook_RAW_Data!M737)</f>
        <v/>
      </c>
      <c r="O747" s="44" t="str">
        <f>IF(ISBLANK(DaqBook_RAW_Data!N737),"",DaqBook_RAW_Data!N737)</f>
        <v/>
      </c>
      <c r="P747" s="44" t="str">
        <f>IF(ISBLANK(DaqBook_RAW_Data!O737),"",DaqBook_RAW_Data!O737)</f>
        <v/>
      </c>
    </row>
    <row r="748" spans="1:16" x14ac:dyDescent="0.2">
      <c r="A748" s="58" t="e">
        <f t="shared" si="11"/>
        <v>#VALUE!</v>
      </c>
      <c r="B748" s="144" t="str">
        <f>IF(ISBLANK(DaqBook_RAW_Data!A738),"",TIMEVALUE(DaqBook_RAW_Data!A738))</f>
        <v/>
      </c>
      <c r="C748" s="44" t="str">
        <f>IF(ISBLANK(DaqBook_RAW_Data!B738),"",DaqBook_RAW_Data!B738)</f>
        <v/>
      </c>
      <c r="D748" s="44" t="str">
        <f>IF(ISBLANK(DaqBook_RAW_Data!C738),"",DaqBook_RAW_Data!C738)</f>
        <v/>
      </c>
      <c r="E748" s="44" t="str">
        <f>IF(ISBLANK(DaqBook_RAW_Data!D738),"",DaqBook_RAW_Data!D738)</f>
        <v/>
      </c>
      <c r="F748" s="44" t="str">
        <f>IF(ISBLANK(DaqBook_RAW_Data!E738),"",DaqBook_RAW_Data!E738)</f>
        <v/>
      </c>
      <c r="G748" s="44" t="str">
        <f>IF(ISBLANK(DaqBook_RAW_Data!F738),"",DaqBook_RAW_Data!F738)</f>
        <v/>
      </c>
      <c r="H748" s="44" t="str">
        <f>IF(ISBLANK(DaqBook_RAW_Data!G738),"",DaqBook_RAW_Data!G738)</f>
        <v/>
      </c>
      <c r="I748" s="44" t="str">
        <f>IF(ISBLANK(DaqBook_RAW_Data!H738),"",DaqBook_RAW_Data!H738)</f>
        <v/>
      </c>
      <c r="J748" s="44" t="str">
        <f>IF(ISBLANK(DaqBook_RAW_Data!I738),"",DaqBook_RAW_Data!I738)</f>
        <v/>
      </c>
      <c r="K748" s="44" t="str">
        <f>IF(ISBLANK(DaqBook_RAW_Data!J738),"",DaqBook_RAW_Data!J738)</f>
        <v/>
      </c>
      <c r="L748" s="44" t="str">
        <f>IF(ISBLANK(DaqBook_RAW_Data!K738),"",DaqBook_RAW_Data!K738)</f>
        <v/>
      </c>
      <c r="M748" s="44" t="str">
        <f>IF(ISBLANK(DaqBook_RAW_Data!L738),"",DaqBook_RAW_Data!L738)</f>
        <v/>
      </c>
      <c r="N748" s="44" t="str">
        <f>IF(ISBLANK(DaqBook_RAW_Data!M738),"",DaqBook_RAW_Data!M738)</f>
        <v/>
      </c>
      <c r="O748" s="44" t="str">
        <f>IF(ISBLANK(DaqBook_RAW_Data!N738),"",DaqBook_RAW_Data!N738)</f>
        <v/>
      </c>
      <c r="P748" s="44" t="str">
        <f>IF(ISBLANK(DaqBook_RAW_Data!O738),"",DaqBook_RAW_Data!O738)</f>
        <v/>
      </c>
    </row>
    <row r="749" spans="1:16" x14ac:dyDescent="0.2">
      <c r="A749" s="58" t="e">
        <f t="shared" si="11"/>
        <v>#VALUE!</v>
      </c>
      <c r="B749" s="144" t="str">
        <f>IF(ISBLANK(DaqBook_RAW_Data!A739),"",TIMEVALUE(DaqBook_RAW_Data!A739))</f>
        <v/>
      </c>
      <c r="C749" s="44" t="str">
        <f>IF(ISBLANK(DaqBook_RAW_Data!B739),"",DaqBook_RAW_Data!B739)</f>
        <v/>
      </c>
      <c r="D749" s="44" t="str">
        <f>IF(ISBLANK(DaqBook_RAW_Data!C739),"",DaqBook_RAW_Data!C739)</f>
        <v/>
      </c>
      <c r="E749" s="44" t="str">
        <f>IF(ISBLANK(DaqBook_RAW_Data!D739),"",DaqBook_RAW_Data!D739)</f>
        <v/>
      </c>
      <c r="F749" s="44" t="str">
        <f>IF(ISBLANK(DaqBook_RAW_Data!E739),"",DaqBook_RAW_Data!E739)</f>
        <v/>
      </c>
      <c r="G749" s="44" t="str">
        <f>IF(ISBLANK(DaqBook_RAW_Data!F739),"",DaqBook_RAW_Data!F739)</f>
        <v/>
      </c>
      <c r="H749" s="44" t="str">
        <f>IF(ISBLANK(DaqBook_RAW_Data!G739),"",DaqBook_RAW_Data!G739)</f>
        <v/>
      </c>
      <c r="I749" s="44" t="str">
        <f>IF(ISBLANK(DaqBook_RAW_Data!H739),"",DaqBook_RAW_Data!H739)</f>
        <v/>
      </c>
      <c r="J749" s="44" t="str">
        <f>IF(ISBLANK(DaqBook_RAW_Data!I739),"",DaqBook_RAW_Data!I739)</f>
        <v/>
      </c>
      <c r="K749" s="44" t="str">
        <f>IF(ISBLANK(DaqBook_RAW_Data!J739),"",DaqBook_RAW_Data!J739)</f>
        <v/>
      </c>
      <c r="L749" s="44" t="str">
        <f>IF(ISBLANK(DaqBook_RAW_Data!K739),"",DaqBook_RAW_Data!K739)</f>
        <v/>
      </c>
      <c r="M749" s="44" t="str">
        <f>IF(ISBLANK(DaqBook_RAW_Data!L739),"",DaqBook_RAW_Data!L739)</f>
        <v/>
      </c>
      <c r="N749" s="44" t="str">
        <f>IF(ISBLANK(DaqBook_RAW_Data!M739),"",DaqBook_RAW_Data!M739)</f>
        <v/>
      </c>
      <c r="O749" s="44" t="str">
        <f>IF(ISBLANK(DaqBook_RAW_Data!N739),"",DaqBook_RAW_Data!N739)</f>
        <v/>
      </c>
      <c r="P749" s="44" t="str">
        <f>IF(ISBLANK(DaqBook_RAW_Data!O739),"",DaqBook_RAW_Data!O739)</f>
        <v/>
      </c>
    </row>
    <row r="750" spans="1:16" x14ac:dyDescent="0.2">
      <c r="A750" s="58" t="e">
        <f t="shared" si="11"/>
        <v>#VALUE!</v>
      </c>
      <c r="B750" s="144" t="str">
        <f>IF(ISBLANK(DaqBook_RAW_Data!A740),"",TIMEVALUE(DaqBook_RAW_Data!A740))</f>
        <v/>
      </c>
      <c r="C750" s="44" t="str">
        <f>IF(ISBLANK(DaqBook_RAW_Data!B740),"",DaqBook_RAW_Data!B740)</f>
        <v/>
      </c>
      <c r="D750" s="44" t="str">
        <f>IF(ISBLANK(DaqBook_RAW_Data!C740),"",DaqBook_RAW_Data!C740)</f>
        <v/>
      </c>
      <c r="E750" s="44" t="str">
        <f>IF(ISBLANK(DaqBook_RAW_Data!D740),"",DaqBook_RAW_Data!D740)</f>
        <v/>
      </c>
      <c r="F750" s="44" t="str">
        <f>IF(ISBLANK(DaqBook_RAW_Data!E740),"",DaqBook_RAW_Data!E740)</f>
        <v/>
      </c>
      <c r="G750" s="44" t="str">
        <f>IF(ISBLANK(DaqBook_RAW_Data!F740),"",DaqBook_RAW_Data!F740)</f>
        <v/>
      </c>
      <c r="H750" s="44" t="str">
        <f>IF(ISBLANK(DaqBook_RAW_Data!G740),"",DaqBook_RAW_Data!G740)</f>
        <v/>
      </c>
      <c r="I750" s="44" t="str">
        <f>IF(ISBLANK(DaqBook_RAW_Data!H740),"",DaqBook_RAW_Data!H740)</f>
        <v/>
      </c>
      <c r="J750" s="44" t="str">
        <f>IF(ISBLANK(DaqBook_RAW_Data!I740),"",DaqBook_RAW_Data!I740)</f>
        <v/>
      </c>
      <c r="K750" s="44" t="str">
        <f>IF(ISBLANK(DaqBook_RAW_Data!J740),"",DaqBook_RAW_Data!J740)</f>
        <v/>
      </c>
      <c r="L750" s="44" t="str">
        <f>IF(ISBLANK(DaqBook_RAW_Data!K740),"",DaqBook_RAW_Data!K740)</f>
        <v/>
      </c>
      <c r="M750" s="44" t="str">
        <f>IF(ISBLANK(DaqBook_RAW_Data!L740),"",DaqBook_RAW_Data!L740)</f>
        <v/>
      </c>
      <c r="N750" s="44" t="str">
        <f>IF(ISBLANK(DaqBook_RAW_Data!M740),"",DaqBook_RAW_Data!M740)</f>
        <v/>
      </c>
      <c r="O750" s="44" t="str">
        <f>IF(ISBLANK(DaqBook_RAW_Data!N740),"",DaqBook_RAW_Data!N740)</f>
        <v/>
      </c>
      <c r="P750" s="44" t="str">
        <f>IF(ISBLANK(DaqBook_RAW_Data!O740),"",DaqBook_RAW_Data!O740)</f>
        <v/>
      </c>
    </row>
    <row r="751" spans="1:16" x14ac:dyDescent="0.2">
      <c r="A751" s="58" t="e">
        <f t="shared" si="11"/>
        <v>#VALUE!</v>
      </c>
      <c r="B751" s="144" t="str">
        <f>IF(ISBLANK(DaqBook_RAW_Data!A741),"",TIMEVALUE(DaqBook_RAW_Data!A741))</f>
        <v/>
      </c>
      <c r="C751" s="44" t="str">
        <f>IF(ISBLANK(DaqBook_RAW_Data!B741),"",DaqBook_RAW_Data!B741)</f>
        <v/>
      </c>
      <c r="D751" s="44" t="str">
        <f>IF(ISBLANK(DaqBook_RAW_Data!C741),"",DaqBook_RAW_Data!C741)</f>
        <v/>
      </c>
      <c r="E751" s="44" t="str">
        <f>IF(ISBLANK(DaqBook_RAW_Data!D741),"",DaqBook_RAW_Data!D741)</f>
        <v/>
      </c>
      <c r="F751" s="44" t="str">
        <f>IF(ISBLANK(DaqBook_RAW_Data!E741),"",DaqBook_RAW_Data!E741)</f>
        <v/>
      </c>
      <c r="G751" s="44" t="str">
        <f>IF(ISBLANK(DaqBook_RAW_Data!F741),"",DaqBook_RAW_Data!F741)</f>
        <v/>
      </c>
      <c r="H751" s="44" t="str">
        <f>IF(ISBLANK(DaqBook_RAW_Data!G741),"",DaqBook_RAW_Data!G741)</f>
        <v/>
      </c>
      <c r="I751" s="44" t="str">
        <f>IF(ISBLANK(DaqBook_RAW_Data!H741),"",DaqBook_RAW_Data!H741)</f>
        <v/>
      </c>
      <c r="J751" s="44" t="str">
        <f>IF(ISBLANK(DaqBook_RAW_Data!I741),"",DaqBook_RAW_Data!I741)</f>
        <v/>
      </c>
      <c r="K751" s="44" t="str">
        <f>IF(ISBLANK(DaqBook_RAW_Data!J741),"",DaqBook_RAW_Data!J741)</f>
        <v/>
      </c>
      <c r="L751" s="44" t="str">
        <f>IF(ISBLANK(DaqBook_RAW_Data!K741),"",DaqBook_RAW_Data!K741)</f>
        <v/>
      </c>
      <c r="M751" s="44" t="str">
        <f>IF(ISBLANK(DaqBook_RAW_Data!L741),"",DaqBook_RAW_Data!L741)</f>
        <v/>
      </c>
      <c r="N751" s="44" t="str">
        <f>IF(ISBLANK(DaqBook_RAW_Data!M741),"",DaqBook_RAW_Data!M741)</f>
        <v/>
      </c>
      <c r="O751" s="44" t="str">
        <f>IF(ISBLANK(DaqBook_RAW_Data!N741),"",DaqBook_RAW_Data!N741)</f>
        <v/>
      </c>
      <c r="P751" s="44" t="str">
        <f>IF(ISBLANK(DaqBook_RAW_Data!O741),"",DaqBook_RAW_Data!O741)</f>
        <v/>
      </c>
    </row>
    <row r="752" spans="1:16" x14ac:dyDescent="0.2">
      <c r="A752" s="58" t="e">
        <f t="shared" si="11"/>
        <v>#VALUE!</v>
      </c>
      <c r="B752" s="144" t="str">
        <f>IF(ISBLANK(DaqBook_RAW_Data!A742),"",TIMEVALUE(DaqBook_RAW_Data!A742))</f>
        <v/>
      </c>
      <c r="C752" s="44" t="str">
        <f>IF(ISBLANK(DaqBook_RAW_Data!B742),"",DaqBook_RAW_Data!B742)</f>
        <v/>
      </c>
      <c r="D752" s="44" t="str">
        <f>IF(ISBLANK(DaqBook_RAW_Data!C742),"",DaqBook_RAW_Data!C742)</f>
        <v/>
      </c>
      <c r="E752" s="44" t="str">
        <f>IF(ISBLANK(DaqBook_RAW_Data!D742),"",DaqBook_RAW_Data!D742)</f>
        <v/>
      </c>
      <c r="F752" s="44" t="str">
        <f>IF(ISBLANK(DaqBook_RAW_Data!E742),"",DaqBook_RAW_Data!E742)</f>
        <v/>
      </c>
      <c r="G752" s="44" t="str">
        <f>IF(ISBLANK(DaqBook_RAW_Data!F742),"",DaqBook_RAW_Data!F742)</f>
        <v/>
      </c>
      <c r="H752" s="44" t="str">
        <f>IF(ISBLANK(DaqBook_RAW_Data!G742),"",DaqBook_RAW_Data!G742)</f>
        <v/>
      </c>
      <c r="I752" s="44" t="str">
        <f>IF(ISBLANK(DaqBook_RAW_Data!H742),"",DaqBook_RAW_Data!H742)</f>
        <v/>
      </c>
      <c r="J752" s="44" t="str">
        <f>IF(ISBLANK(DaqBook_RAW_Data!I742),"",DaqBook_RAW_Data!I742)</f>
        <v/>
      </c>
      <c r="K752" s="44" t="str">
        <f>IF(ISBLANK(DaqBook_RAW_Data!J742),"",DaqBook_RAW_Data!J742)</f>
        <v/>
      </c>
      <c r="L752" s="44" t="str">
        <f>IF(ISBLANK(DaqBook_RAW_Data!K742),"",DaqBook_RAW_Data!K742)</f>
        <v/>
      </c>
      <c r="M752" s="44" t="str">
        <f>IF(ISBLANK(DaqBook_RAW_Data!L742),"",DaqBook_RAW_Data!L742)</f>
        <v/>
      </c>
      <c r="N752" s="44" t="str">
        <f>IF(ISBLANK(DaqBook_RAW_Data!M742),"",DaqBook_RAW_Data!M742)</f>
        <v/>
      </c>
      <c r="O752" s="44" t="str">
        <f>IF(ISBLANK(DaqBook_RAW_Data!N742),"",DaqBook_RAW_Data!N742)</f>
        <v/>
      </c>
      <c r="P752" s="44" t="str">
        <f>IF(ISBLANK(DaqBook_RAW_Data!O742),"",DaqBook_RAW_Data!O742)</f>
        <v/>
      </c>
    </row>
    <row r="753" spans="1:16" x14ac:dyDescent="0.2">
      <c r="A753" s="58" t="e">
        <f t="shared" si="11"/>
        <v>#VALUE!</v>
      </c>
      <c r="B753" s="144" t="str">
        <f>IF(ISBLANK(DaqBook_RAW_Data!A743),"",TIMEVALUE(DaqBook_RAW_Data!A743))</f>
        <v/>
      </c>
      <c r="C753" s="44" t="str">
        <f>IF(ISBLANK(DaqBook_RAW_Data!B743),"",DaqBook_RAW_Data!B743)</f>
        <v/>
      </c>
      <c r="D753" s="44" t="str">
        <f>IF(ISBLANK(DaqBook_RAW_Data!C743),"",DaqBook_RAW_Data!C743)</f>
        <v/>
      </c>
      <c r="E753" s="44" t="str">
        <f>IF(ISBLANK(DaqBook_RAW_Data!D743),"",DaqBook_RAW_Data!D743)</f>
        <v/>
      </c>
      <c r="F753" s="44" t="str">
        <f>IF(ISBLANK(DaqBook_RAW_Data!E743),"",DaqBook_RAW_Data!E743)</f>
        <v/>
      </c>
      <c r="G753" s="44" t="str">
        <f>IF(ISBLANK(DaqBook_RAW_Data!F743),"",DaqBook_RAW_Data!F743)</f>
        <v/>
      </c>
      <c r="H753" s="44" t="str">
        <f>IF(ISBLANK(DaqBook_RAW_Data!G743),"",DaqBook_RAW_Data!G743)</f>
        <v/>
      </c>
      <c r="I753" s="44" t="str">
        <f>IF(ISBLANK(DaqBook_RAW_Data!H743),"",DaqBook_RAW_Data!H743)</f>
        <v/>
      </c>
      <c r="J753" s="44" t="str">
        <f>IF(ISBLANK(DaqBook_RAW_Data!I743),"",DaqBook_RAW_Data!I743)</f>
        <v/>
      </c>
      <c r="K753" s="44" t="str">
        <f>IF(ISBLANK(DaqBook_RAW_Data!J743),"",DaqBook_RAW_Data!J743)</f>
        <v/>
      </c>
      <c r="L753" s="44" t="str">
        <f>IF(ISBLANK(DaqBook_RAW_Data!K743),"",DaqBook_RAW_Data!K743)</f>
        <v/>
      </c>
      <c r="M753" s="44" t="str">
        <f>IF(ISBLANK(DaqBook_RAW_Data!L743),"",DaqBook_RAW_Data!L743)</f>
        <v/>
      </c>
      <c r="N753" s="44" t="str">
        <f>IF(ISBLANK(DaqBook_RAW_Data!M743),"",DaqBook_RAW_Data!M743)</f>
        <v/>
      </c>
      <c r="O753" s="44" t="str">
        <f>IF(ISBLANK(DaqBook_RAW_Data!N743),"",DaqBook_RAW_Data!N743)</f>
        <v/>
      </c>
      <c r="P753" s="44" t="str">
        <f>IF(ISBLANK(DaqBook_RAW_Data!O743),"",DaqBook_RAW_Data!O743)</f>
        <v/>
      </c>
    </row>
    <row r="754" spans="1:16" x14ac:dyDescent="0.2">
      <c r="A754" s="58" t="e">
        <f t="shared" si="11"/>
        <v>#VALUE!</v>
      </c>
      <c r="B754" s="144" t="str">
        <f>IF(ISBLANK(DaqBook_RAW_Data!A744),"",TIMEVALUE(DaqBook_RAW_Data!A744))</f>
        <v/>
      </c>
      <c r="C754" s="44" t="str">
        <f>IF(ISBLANK(DaqBook_RAW_Data!B744),"",DaqBook_RAW_Data!B744)</f>
        <v/>
      </c>
      <c r="D754" s="44" t="str">
        <f>IF(ISBLANK(DaqBook_RAW_Data!C744),"",DaqBook_RAW_Data!C744)</f>
        <v/>
      </c>
      <c r="E754" s="44" t="str">
        <f>IF(ISBLANK(DaqBook_RAW_Data!D744),"",DaqBook_RAW_Data!D744)</f>
        <v/>
      </c>
      <c r="F754" s="44" t="str">
        <f>IF(ISBLANK(DaqBook_RAW_Data!E744),"",DaqBook_RAW_Data!E744)</f>
        <v/>
      </c>
      <c r="G754" s="44" t="str">
        <f>IF(ISBLANK(DaqBook_RAW_Data!F744),"",DaqBook_RAW_Data!F744)</f>
        <v/>
      </c>
      <c r="H754" s="44" t="str">
        <f>IF(ISBLANK(DaqBook_RAW_Data!G744),"",DaqBook_RAW_Data!G744)</f>
        <v/>
      </c>
      <c r="I754" s="44" t="str">
        <f>IF(ISBLANK(DaqBook_RAW_Data!H744),"",DaqBook_RAW_Data!H744)</f>
        <v/>
      </c>
      <c r="J754" s="44" t="str">
        <f>IF(ISBLANK(DaqBook_RAW_Data!I744),"",DaqBook_RAW_Data!I744)</f>
        <v/>
      </c>
      <c r="K754" s="44" t="str">
        <f>IF(ISBLANK(DaqBook_RAW_Data!J744),"",DaqBook_RAW_Data!J744)</f>
        <v/>
      </c>
      <c r="L754" s="44" t="str">
        <f>IF(ISBLANK(DaqBook_RAW_Data!K744),"",DaqBook_RAW_Data!K744)</f>
        <v/>
      </c>
      <c r="M754" s="44" t="str">
        <f>IF(ISBLANK(DaqBook_RAW_Data!L744),"",DaqBook_RAW_Data!L744)</f>
        <v/>
      </c>
      <c r="N754" s="44" t="str">
        <f>IF(ISBLANK(DaqBook_RAW_Data!M744),"",DaqBook_RAW_Data!M744)</f>
        <v/>
      </c>
      <c r="O754" s="44" t="str">
        <f>IF(ISBLANK(DaqBook_RAW_Data!N744),"",DaqBook_RAW_Data!N744)</f>
        <v/>
      </c>
      <c r="P754" s="44" t="str">
        <f>IF(ISBLANK(DaqBook_RAW_Data!O744),"",DaqBook_RAW_Data!O744)</f>
        <v/>
      </c>
    </row>
    <row r="755" spans="1:16" x14ac:dyDescent="0.2">
      <c r="A755" s="58" t="e">
        <f t="shared" si="11"/>
        <v>#VALUE!</v>
      </c>
      <c r="B755" s="144" t="str">
        <f>IF(ISBLANK(DaqBook_RAW_Data!A745),"",TIMEVALUE(DaqBook_RAW_Data!A745))</f>
        <v/>
      </c>
      <c r="C755" s="44" t="str">
        <f>IF(ISBLANK(DaqBook_RAW_Data!B745),"",DaqBook_RAW_Data!B745)</f>
        <v/>
      </c>
      <c r="D755" s="44" t="str">
        <f>IF(ISBLANK(DaqBook_RAW_Data!C745),"",DaqBook_RAW_Data!C745)</f>
        <v/>
      </c>
      <c r="E755" s="44" t="str">
        <f>IF(ISBLANK(DaqBook_RAW_Data!D745),"",DaqBook_RAW_Data!D745)</f>
        <v/>
      </c>
      <c r="F755" s="44" t="str">
        <f>IF(ISBLANK(DaqBook_RAW_Data!E745),"",DaqBook_RAW_Data!E745)</f>
        <v/>
      </c>
      <c r="G755" s="44" t="str">
        <f>IF(ISBLANK(DaqBook_RAW_Data!F745),"",DaqBook_RAW_Data!F745)</f>
        <v/>
      </c>
      <c r="H755" s="44" t="str">
        <f>IF(ISBLANK(DaqBook_RAW_Data!G745),"",DaqBook_RAW_Data!G745)</f>
        <v/>
      </c>
      <c r="I755" s="44" t="str">
        <f>IF(ISBLANK(DaqBook_RAW_Data!H745),"",DaqBook_RAW_Data!H745)</f>
        <v/>
      </c>
      <c r="J755" s="44" t="str">
        <f>IF(ISBLANK(DaqBook_RAW_Data!I745),"",DaqBook_RAW_Data!I745)</f>
        <v/>
      </c>
      <c r="K755" s="44" t="str">
        <f>IF(ISBLANK(DaqBook_RAW_Data!J745),"",DaqBook_RAW_Data!J745)</f>
        <v/>
      </c>
      <c r="L755" s="44" t="str">
        <f>IF(ISBLANK(DaqBook_RAW_Data!K745),"",DaqBook_RAW_Data!K745)</f>
        <v/>
      </c>
      <c r="M755" s="44" t="str">
        <f>IF(ISBLANK(DaqBook_RAW_Data!L745),"",DaqBook_RAW_Data!L745)</f>
        <v/>
      </c>
      <c r="N755" s="44" t="str">
        <f>IF(ISBLANK(DaqBook_RAW_Data!M745),"",DaqBook_RAW_Data!M745)</f>
        <v/>
      </c>
      <c r="O755" s="44" t="str">
        <f>IF(ISBLANK(DaqBook_RAW_Data!N745),"",DaqBook_RAW_Data!N745)</f>
        <v/>
      </c>
      <c r="P755" s="44" t="str">
        <f>IF(ISBLANK(DaqBook_RAW_Data!O745),"",DaqBook_RAW_Data!O745)</f>
        <v/>
      </c>
    </row>
    <row r="756" spans="1:16" x14ac:dyDescent="0.2">
      <c r="A756" s="58" t="e">
        <f t="shared" si="11"/>
        <v>#VALUE!</v>
      </c>
      <c r="B756" s="144" t="str">
        <f>IF(ISBLANK(DaqBook_RAW_Data!A746),"",TIMEVALUE(DaqBook_RAW_Data!A746))</f>
        <v/>
      </c>
      <c r="C756" s="44" t="str">
        <f>IF(ISBLANK(DaqBook_RAW_Data!B746),"",DaqBook_RAW_Data!B746)</f>
        <v/>
      </c>
      <c r="D756" s="44" t="str">
        <f>IF(ISBLANK(DaqBook_RAW_Data!C746),"",DaqBook_RAW_Data!C746)</f>
        <v/>
      </c>
      <c r="E756" s="44" t="str">
        <f>IF(ISBLANK(DaqBook_RAW_Data!D746),"",DaqBook_RAW_Data!D746)</f>
        <v/>
      </c>
      <c r="F756" s="44" t="str">
        <f>IF(ISBLANK(DaqBook_RAW_Data!E746),"",DaqBook_RAW_Data!E746)</f>
        <v/>
      </c>
      <c r="G756" s="44" t="str">
        <f>IF(ISBLANK(DaqBook_RAW_Data!F746),"",DaqBook_RAW_Data!F746)</f>
        <v/>
      </c>
      <c r="H756" s="44" t="str">
        <f>IF(ISBLANK(DaqBook_RAW_Data!G746),"",DaqBook_RAW_Data!G746)</f>
        <v/>
      </c>
      <c r="I756" s="44" t="str">
        <f>IF(ISBLANK(DaqBook_RAW_Data!H746),"",DaqBook_RAW_Data!H746)</f>
        <v/>
      </c>
      <c r="J756" s="44" t="str">
        <f>IF(ISBLANK(DaqBook_RAW_Data!I746),"",DaqBook_RAW_Data!I746)</f>
        <v/>
      </c>
      <c r="K756" s="44" t="str">
        <f>IF(ISBLANK(DaqBook_RAW_Data!J746),"",DaqBook_RAW_Data!J746)</f>
        <v/>
      </c>
      <c r="L756" s="44" t="str">
        <f>IF(ISBLANK(DaqBook_RAW_Data!K746),"",DaqBook_RAW_Data!K746)</f>
        <v/>
      </c>
      <c r="M756" s="44" t="str">
        <f>IF(ISBLANK(DaqBook_RAW_Data!L746),"",DaqBook_RAW_Data!L746)</f>
        <v/>
      </c>
      <c r="N756" s="44" t="str">
        <f>IF(ISBLANK(DaqBook_RAW_Data!M746),"",DaqBook_RAW_Data!M746)</f>
        <v/>
      </c>
      <c r="O756" s="44" t="str">
        <f>IF(ISBLANK(DaqBook_RAW_Data!N746),"",DaqBook_RAW_Data!N746)</f>
        <v/>
      </c>
      <c r="P756" s="44" t="str">
        <f>IF(ISBLANK(DaqBook_RAW_Data!O746),"",DaqBook_RAW_Data!O746)</f>
        <v/>
      </c>
    </row>
    <row r="757" spans="1:16" x14ac:dyDescent="0.2">
      <c r="A757" s="58" t="e">
        <f t="shared" si="11"/>
        <v>#VALUE!</v>
      </c>
      <c r="B757" s="144" t="str">
        <f>IF(ISBLANK(DaqBook_RAW_Data!A747),"",TIMEVALUE(DaqBook_RAW_Data!A747))</f>
        <v/>
      </c>
      <c r="C757" s="44" t="str">
        <f>IF(ISBLANK(DaqBook_RAW_Data!B747),"",DaqBook_RAW_Data!B747)</f>
        <v/>
      </c>
      <c r="D757" s="44" t="str">
        <f>IF(ISBLANK(DaqBook_RAW_Data!C747),"",DaqBook_RAW_Data!C747)</f>
        <v/>
      </c>
      <c r="E757" s="44" t="str">
        <f>IF(ISBLANK(DaqBook_RAW_Data!D747),"",DaqBook_RAW_Data!D747)</f>
        <v/>
      </c>
      <c r="F757" s="44" t="str">
        <f>IF(ISBLANK(DaqBook_RAW_Data!E747),"",DaqBook_RAW_Data!E747)</f>
        <v/>
      </c>
      <c r="G757" s="44" t="str">
        <f>IF(ISBLANK(DaqBook_RAW_Data!F747),"",DaqBook_RAW_Data!F747)</f>
        <v/>
      </c>
      <c r="H757" s="44" t="str">
        <f>IF(ISBLANK(DaqBook_RAW_Data!G747),"",DaqBook_RAW_Data!G747)</f>
        <v/>
      </c>
      <c r="I757" s="44" t="str">
        <f>IF(ISBLANK(DaqBook_RAW_Data!H747),"",DaqBook_RAW_Data!H747)</f>
        <v/>
      </c>
      <c r="J757" s="44" t="str">
        <f>IF(ISBLANK(DaqBook_RAW_Data!I747),"",DaqBook_RAW_Data!I747)</f>
        <v/>
      </c>
      <c r="K757" s="44" t="str">
        <f>IF(ISBLANK(DaqBook_RAW_Data!J747),"",DaqBook_RAW_Data!J747)</f>
        <v/>
      </c>
      <c r="L757" s="44" t="str">
        <f>IF(ISBLANK(DaqBook_RAW_Data!K747),"",DaqBook_RAW_Data!K747)</f>
        <v/>
      </c>
      <c r="M757" s="44" t="str">
        <f>IF(ISBLANK(DaqBook_RAW_Data!L747),"",DaqBook_RAW_Data!L747)</f>
        <v/>
      </c>
      <c r="N757" s="44" t="str">
        <f>IF(ISBLANK(DaqBook_RAW_Data!M747),"",DaqBook_RAW_Data!M747)</f>
        <v/>
      </c>
      <c r="O757" s="44" t="str">
        <f>IF(ISBLANK(DaqBook_RAW_Data!N747),"",DaqBook_RAW_Data!N747)</f>
        <v/>
      </c>
      <c r="P757" s="44" t="str">
        <f>IF(ISBLANK(DaqBook_RAW_Data!O747),"",DaqBook_RAW_Data!O747)</f>
        <v/>
      </c>
    </row>
    <row r="758" spans="1:16" x14ac:dyDescent="0.2">
      <c r="A758" s="58" t="e">
        <f t="shared" si="11"/>
        <v>#VALUE!</v>
      </c>
      <c r="B758" s="144" t="str">
        <f>IF(ISBLANK(DaqBook_RAW_Data!A748),"",TIMEVALUE(DaqBook_RAW_Data!A748))</f>
        <v/>
      </c>
      <c r="C758" s="44" t="str">
        <f>IF(ISBLANK(DaqBook_RAW_Data!B748),"",DaqBook_RAW_Data!B748)</f>
        <v/>
      </c>
      <c r="D758" s="44" t="str">
        <f>IF(ISBLANK(DaqBook_RAW_Data!C748),"",DaqBook_RAW_Data!C748)</f>
        <v/>
      </c>
      <c r="E758" s="44" t="str">
        <f>IF(ISBLANK(DaqBook_RAW_Data!D748),"",DaqBook_RAW_Data!D748)</f>
        <v/>
      </c>
      <c r="F758" s="44" t="str">
        <f>IF(ISBLANK(DaqBook_RAW_Data!E748),"",DaqBook_RAW_Data!E748)</f>
        <v/>
      </c>
      <c r="G758" s="44" t="str">
        <f>IF(ISBLANK(DaqBook_RAW_Data!F748),"",DaqBook_RAW_Data!F748)</f>
        <v/>
      </c>
      <c r="H758" s="44" t="str">
        <f>IF(ISBLANK(DaqBook_RAW_Data!G748),"",DaqBook_RAW_Data!G748)</f>
        <v/>
      </c>
      <c r="I758" s="44" t="str">
        <f>IF(ISBLANK(DaqBook_RAW_Data!H748),"",DaqBook_RAW_Data!H748)</f>
        <v/>
      </c>
      <c r="J758" s="44" t="str">
        <f>IF(ISBLANK(DaqBook_RAW_Data!I748),"",DaqBook_RAW_Data!I748)</f>
        <v/>
      </c>
      <c r="K758" s="44" t="str">
        <f>IF(ISBLANK(DaqBook_RAW_Data!J748),"",DaqBook_RAW_Data!J748)</f>
        <v/>
      </c>
      <c r="L758" s="44" t="str">
        <f>IF(ISBLANK(DaqBook_RAW_Data!K748),"",DaqBook_RAW_Data!K748)</f>
        <v/>
      </c>
      <c r="M758" s="44" t="str">
        <f>IF(ISBLANK(DaqBook_RAW_Data!L748),"",DaqBook_RAW_Data!L748)</f>
        <v/>
      </c>
      <c r="N758" s="44" t="str">
        <f>IF(ISBLANK(DaqBook_RAW_Data!M748),"",DaqBook_RAW_Data!M748)</f>
        <v/>
      </c>
      <c r="O758" s="44" t="str">
        <f>IF(ISBLANK(DaqBook_RAW_Data!N748),"",DaqBook_RAW_Data!N748)</f>
        <v/>
      </c>
      <c r="P758" s="44" t="str">
        <f>IF(ISBLANK(DaqBook_RAW_Data!O748),"",DaqBook_RAW_Data!O748)</f>
        <v/>
      </c>
    </row>
    <row r="759" spans="1:16" x14ac:dyDescent="0.2">
      <c r="A759" s="58" t="e">
        <f t="shared" si="11"/>
        <v>#VALUE!</v>
      </c>
      <c r="B759" s="144" t="str">
        <f>IF(ISBLANK(DaqBook_RAW_Data!A749),"",TIMEVALUE(DaqBook_RAW_Data!A749))</f>
        <v/>
      </c>
      <c r="C759" s="44" t="str">
        <f>IF(ISBLANK(DaqBook_RAW_Data!B749),"",DaqBook_RAW_Data!B749)</f>
        <v/>
      </c>
      <c r="D759" s="44" t="str">
        <f>IF(ISBLANK(DaqBook_RAW_Data!C749),"",DaqBook_RAW_Data!C749)</f>
        <v/>
      </c>
      <c r="E759" s="44" t="str">
        <f>IF(ISBLANK(DaqBook_RAW_Data!D749),"",DaqBook_RAW_Data!D749)</f>
        <v/>
      </c>
      <c r="F759" s="44" t="str">
        <f>IF(ISBLANK(DaqBook_RAW_Data!E749),"",DaqBook_RAW_Data!E749)</f>
        <v/>
      </c>
      <c r="G759" s="44" t="str">
        <f>IF(ISBLANK(DaqBook_RAW_Data!F749),"",DaqBook_RAW_Data!F749)</f>
        <v/>
      </c>
      <c r="H759" s="44" t="str">
        <f>IF(ISBLANK(DaqBook_RAW_Data!G749),"",DaqBook_RAW_Data!G749)</f>
        <v/>
      </c>
      <c r="I759" s="44" t="str">
        <f>IF(ISBLANK(DaqBook_RAW_Data!H749),"",DaqBook_RAW_Data!H749)</f>
        <v/>
      </c>
      <c r="J759" s="44" t="str">
        <f>IF(ISBLANK(DaqBook_RAW_Data!I749),"",DaqBook_RAW_Data!I749)</f>
        <v/>
      </c>
      <c r="K759" s="44" t="str">
        <f>IF(ISBLANK(DaqBook_RAW_Data!J749),"",DaqBook_RAW_Data!J749)</f>
        <v/>
      </c>
      <c r="L759" s="44" t="str">
        <f>IF(ISBLANK(DaqBook_RAW_Data!K749),"",DaqBook_RAW_Data!K749)</f>
        <v/>
      </c>
      <c r="M759" s="44" t="str">
        <f>IF(ISBLANK(DaqBook_RAW_Data!L749),"",DaqBook_RAW_Data!L749)</f>
        <v/>
      </c>
      <c r="N759" s="44" t="str">
        <f>IF(ISBLANK(DaqBook_RAW_Data!M749),"",DaqBook_RAW_Data!M749)</f>
        <v/>
      </c>
      <c r="O759" s="44" t="str">
        <f>IF(ISBLANK(DaqBook_RAW_Data!N749),"",DaqBook_RAW_Data!N749)</f>
        <v/>
      </c>
      <c r="P759" s="44" t="str">
        <f>IF(ISBLANK(DaqBook_RAW_Data!O749),"",DaqBook_RAW_Data!O749)</f>
        <v/>
      </c>
    </row>
    <row r="760" spans="1:16" x14ac:dyDescent="0.2">
      <c r="A760" s="58" t="e">
        <f t="shared" si="11"/>
        <v>#VALUE!</v>
      </c>
      <c r="B760" s="144" t="str">
        <f>IF(ISBLANK(DaqBook_RAW_Data!A750),"",TIMEVALUE(DaqBook_RAW_Data!A750))</f>
        <v/>
      </c>
      <c r="C760" s="44" t="str">
        <f>IF(ISBLANK(DaqBook_RAW_Data!B750),"",DaqBook_RAW_Data!B750)</f>
        <v/>
      </c>
      <c r="D760" s="44" t="str">
        <f>IF(ISBLANK(DaqBook_RAW_Data!C750),"",DaqBook_RAW_Data!C750)</f>
        <v/>
      </c>
      <c r="E760" s="44" t="str">
        <f>IF(ISBLANK(DaqBook_RAW_Data!D750),"",DaqBook_RAW_Data!D750)</f>
        <v/>
      </c>
      <c r="F760" s="44" t="str">
        <f>IF(ISBLANK(DaqBook_RAW_Data!E750),"",DaqBook_RAW_Data!E750)</f>
        <v/>
      </c>
      <c r="G760" s="44" t="str">
        <f>IF(ISBLANK(DaqBook_RAW_Data!F750),"",DaqBook_RAW_Data!F750)</f>
        <v/>
      </c>
      <c r="H760" s="44" t="str">
        <f>IF(ISBLANK(DaqBook_RAW_Data!G750),"",DaqBook_RAW_Data!G750)</f>
        <v/>
      </c>
      <c r="I760" s="44" t="str">
        <f>IF(ISBLANK(DaqBook_RAW_Data!H750),"",DaqBook_RAW_Data!H750)</f>
        <v/>
      </c>
      <c r="J760" s="44" t="str">
        <f>IF(ISBLANK(DaqBook_RAW_Data!I750),"",DaqBook_RAW_Data!I750)</f>
        <v/>
      </c>
      <c r="K760" s="44" t="str">
        <f>IF(ISBLANK(DaqBook_RAW_Data!J750),"",DaqBook_RAW_Data!J750)</f>
        <v/>
      </c>
      <c r="L760" s="44" t="str">
        <f>IF(ISBLANK(DaqBook_RAW_Data!K750),"",DaqBook_RAW_Data!K750)</f>
        <v/>
      </c>
      <c r="M760" s="44" t="str">
        <f>IF(ISBLANK(DaqBook_RAW_Data!L750),"",DaqBook_RAW_Data!L750)</f>
        <v/>
      </c>
      <c r="N760" s="44" t="str">
        <f>IF(ISBLANK(DaqBook_RAW_Data!M750),"",DaqBook_RAW_Data!M750)</f>
        <v/>
      </c>
      <c r="O760" s="44" t="str">
        <f>IF(ISBLANK(DaqBook_RAW_Data!N750),"",DaqBook_RAW_Data!N750)</f>
        <v/>
      </c>
      <c r="P760" s="44" t="str">
        <f>IF(ISBLANK(DaqBook_RAW_Data!O750),"",DaqBook_RAW_Data!O750)</f>
        <v/>
      </c>
    </row>
    <row r="761" spans="1:16" x14ac:dyDescent="0.2">
      <c r="A761" s="58" t="e">
        <f t="shared" si="11"/>
        <v>#VALUE!</v>
      </c>
      <c r="B761" s="144" t="str">
        <f>IF(ISBLANK(DaqBook_RAW_Data!A751),"",TIMEVALUE(DaqBook_RAW_Data!A751))</f>
        <v/>
      </c>
      <c r="C761" s="44" t="str">
        <f>IF(ISBLANK(DaqBook_RAW_Data!B751),"",DaqBook_RAW_Data!B751)</f>
        <v/>
      </c>
      <c r="D761" s="44" t="str">
        <f>IF(ISBLANK(DaqBook_RAW_Data!C751),"",DaqBook_RAW_Data!C751)</f>
        <v/>
      </c>
      <c r="E761" s="44" t="str">
        <f>IF(ISBLANK(DaqBook_RAW_Data!D751),"",DaqBook_RAW_Data!D751)</f>
        <v/>
      </c>
      <c r="F761" s="44" t="str">
        <f>IF(ISBLANK(DaqBook_RAW_Data!E751),"",DaqBook_RAW_Data!E751)</f>
        <v/>
      </c>
      <c r="G761" s="44" t="str">
        <f>IF(ISBLANK(DaqBook_RAW_Data!F751),"",DaqBook_RAW_Data!F751)</f>
        <v/>
      </c>
      <c r="H761" s="44" t="str">
        <f>IF(ISBLANK(DaqBook_RAW_Data!G751),"",DaqBook_RAW_Data!G751)</f>
        <v/>
      </c>
      <c r="I761" s="44" t="str">
        <f>IF(ISBLANK(DaqBook_RAW_Data!H751),"",DaqBook_RAW_Data!H751)</f>
        <v/>
      </c>
      <c r="J761" s="44" t="str">
        <f>IF(ISBLANK(DaqBook_RAW_Data!I751),"",DaqBook_RAW_Data!I751)</f>
        <v/>
      </c>
      <c r="K761" s="44" t="str">
        <f>IF(ISBLANK(DaqBook_RAW_Data!J751),"",DaqBook_RAW_Data!J751)</f>
        <v/>
      </c>
      <c r="L761" s="44" t="str">
        <f>IF(ISBLANK(DaqBook_RAW_Data!K751),"",DaqBook_RAW_Data!K751)</f>
        <v/>
      </c>
      <c r="M761" s="44" t="str">
        <f>IF(ISBLANK(DaqBook_RAW_Data!L751),"",DaqBook_RAW_Data!L751)</f>
        <v/>
      </c>
      <c r="N761" s="44" t="str">
        <f>IF(ISBLANK(DaqBook_RAW_Data!M751),"",DaqBook_RAW_Data!M751)</f>
        <v/>
      </c>
      <c r="O761" s="44" t="str">
        <f>IF(ISBLANK(DaqBook_RAW_Data!N751),"",DaqBook_RAW_Data!N751)</f>
        <v/>
      </c>
      <c r="P761" s="44" t="str">
        <f>IF(ISBLANK(DaqBook_RAW_Data!O751),"",DaqBook_RAW_Data!O751)</f>
        <v/>
      </c>
    </row>
    <row r="762" spans="1:16" x14ac:dyDescent="0.2">
      <c r="A762" s="58" t="e">
        <f t="shared" si="11"/>
        <v>#VALUE!</v>
      </c>
      <c r="B762" s="144" t="str">
        <f>IF(ISBLANK(DaqBook_RAW_Data!A752),"",TIMEVALUE(DaqBook_RAW_Data!A752))</f>
        <v/>
      </c>
      <c r="C762" s="44" t="str">
        <f>IF(ISBLANK(DaqBook_RAW_Data!B752),"",DaqBook_RAW_Data!B752)</f>
        <v/>
      </c>
      <c r="D762" s="44" t="str">
        <f>IF(ISBLANK(DaqBook_RAW_Data!C752),"",DaqBook_RAW_Data!C752)</f>
        <v/>
      </c>
      <c r="E762" s="44" t="str">
        <f>IF(ISBLANK(DaqBook_RAW_Data!D752),"",DaqBook_RAW_Data!D752)</f>
        <v/>
      </c>
      <c r="F762" s="44" t="str">
        <f>IF(ISBLANK(DaqBook_RAW_Data!E752),"",DaqBook_RAW_Data!E752)</f>
        <v/>
      </c>
      <c r="G762" s="44" t="str">
        <f>IF(ISBLANK(DaqBook_RAW_Data!F752),"",DaqBook_RAW_Data!F752)</f>
        <v/>
      </c>
      <c r="H762" s="44" t="str">
        <f>IF(ISBLANK(DaqBook_RAW_Data!G752),"",DaqBook_RAW_Data!G752)</f>
        <v/>
      </c>
      <c r="I762" s="44" t="str">
        <f>IF(ISBLANK(DaqBook_RAW_Data!H752),"",DaqBook_RAW_Data!H752)</f>
        <v/>
      </c>
      <c r="J762" s="44" t="str">
        <f>IF(ISBLANK(DaqBook_RAW_Data!I752),"",DaqBook_RAW_Data!I752)</f>
        <v/>
      </c>
      <c r="K762" s="44" t="str">
        <f>IF(ISBLANK(DaqBook_RAW_Data!J752),"",DaqBook_RAW_Data!J752)</f>
        <v/>
      </c>
      <c r="L762" s="44" t="str">
        <f>IF(ISBLANK(DaqBook_RAW_Data!K752),"",DaqBook_RAW_Data!K752)</f>
        <v/>
      </c>
      <c r="M762" s="44" t="str">
        <f>IF(ISBLANK(DaqBook_RAW_Data!L752),"",DaqBook_RAW_Data!L752)</f>
        <v/>
      </c>
      <c r="N762" s="44" t="str">
        <f>IF(ISBLANK(DaqBook_RAW_Data!M752),"",DaqBook_RAW_Data!M752)</f>
        <v/>
      </c>
      <c r="O762" s="44" t="str">
        <f>IF(ISBLANK(DaqBook_RAW_Data!N752),"",DaqBook_RAW_Data!N752)</f>
        <v/>
      </c>
      <c r="P762" s="44" t="str">
        <f>IF(ISBLANK(DaqBook_RAW_Data!O752),"",DaqBook_RAW_Data!O752)</f>
        <v/>
      </c>
    </row>
    <row r="763" spans="1:16" x14ac:dyDescent="0.2">
      <c r="A763" s="58" t="e">
        <f t="shared" si="11"/>
        <v>#VALUE!</v>
      </c>
      <c r="B763" s="144" t="str">
        <f>IF(ISBLANK(DaqBook_RAW_Data!A753),"",TIMEVALUE(DaqBook_RAW_Data!A753))</f>
        <v/>
      </c>
      <c r="C763" s="44" t="str">
        <f>IF(ISBLANK(DaqBook_RAW_Data!B753),"",DaqBook_RAW_Data!B753)</f>
        <v/>
      </c>
      <c r="D763" s="44" t="str">
        <f>IF(ISBLANK(DaqBook_RAW_Data!C753),"",DaqBook_RAW_Data!C753)</f>
        <v/>
      </c>
      <c r="E763" s="44" t="str">
        <f>IF(ISBLANK(DaqBook_RAW_Data!D753),"",DaqBook_RAW_Data!D753)</f>
        <v/>
      </c>
      <c r="F763" s="44" t="str">
        <f>IF(ISBLANK(DaqBook_RAW_Data!E753),"",DaqBook_RAW_Data!E753)</f>
        <v/>
      </c>
      <c r="G763" s="44" t="str">
        <f>IF(ISBLANK(DaqBook_RAW_Data!F753),"",DaqBook_RAW_Data!F753)</f>
        <v/>
      </c>
      <c r="H763" s="44" t="str">
        <f>IF(ISBLANK(DaqBook_RAW_Data!G753),"",DaqBook_RAW_Data!G753)</f>
        <v/>
      </c>
      <c r="I763" s="44" t="str">
        <f>IF(ISBLANK(DaqBook_RAW_Data!H753),"",DaqBook_RAW_Data!H753)</f>
        <v/>
      </c>
      <c r="J763" s="44" t="str">
        <f>IF(ISBLANK(DaqBook_RAW_Data!I753),"",DaqBook_RAW_Data!I753)</f>
        <v/>
      </c>
      <c r="K763" s="44" t="str">
        <f>IF(ISBLANK(DaqBook_RAW_Data!J753),"",DaqBook_RAW_Data!J753)</f>
        <v/>
      </c>
      <c r="L763" s="44" t="str">
        <f>IF(ISBLANK(DaqBook_RAW_Data!K753),"",DaqBook_RAW_Data!K753)</f>
        <v/>
      </c>
      <c r="M763" s="44" t="str">
        <f>IF(ISBLANK(DaqBook_RAW_Data!L753),"",DaqBook_RAW_Data!L753)</f>
        <v/>
      </c>
      <c r="N763" s="44" t="str">
        <f>IF(ISBLANK(DaqBook_RAW_Data!M753),"",DaqBook_RAW_Data!M753)</f>
        <v/>
      </c>
      <c r="O763" s="44" t="str">
        <f>IF(ISBLANK(DaqBook_RAW_Data!N753),"",DaqBook_RAW_Data!N753)</f>
        <v/>
      </c>
      <c r="P763" s="44" t="str">
        <f>IF(ISBLANK(DaqBook_RAW_Data!O753),"",DaqBook_RAW_Data!O753)</f>
        <v/>
      </c>
    </row>
    <row r="764" spans="1:16" x14ac:dyDescent="0.2">
      <c r="A764" s="58" t="e">
        <f t="shared" si="11"/>
        <v>#VALUE!</v>
      </c>
      <c r="B764" s="144" t="str">
        <f>IF(ISBLANK(DaqBook_RAW_Data!A754),"",TIMEVALUE(DaqBook_RAW_Data!A754))</f>
        <v/>
      </c>
      <c r="C764" s="44" t="str">
        <f>IF(ISBLANK(DaqBook_RAW_Data!B754),"",DaqBook_RAW_Data!B754)</f>
        <v/>
      </c>
      <c r="D764" s="44" t="str">
        <f>IF(ISBLANK(DaqBook_RAW_Data!C754),"",DaqBook_RAW_Data!C754)</f>
        <v/>
      </c>
      <c r="E764" s="44" t="str">
        <f>IF(ISBLANK(DaqBook_RAW_Data!D754),"",DaqBook_RAW_Data!D754)</f>
        <v/>
      </c>
      <c r="F764" s="44" t="str">
        <f>IF(ISBLANK(DaqBook_RAW_Data!E754),"",DaqBook_RAW_Data!E754)</f>
        <v/>
      </c>
      <c r="G764" s="44" t="str">
        <f>IF(ISBLANK(DaqBook_RAW_Data!F754),"",DaqBook_RAW_Data!F754)</f>
        <v/>
      </c>
      <c r="H764" s="44" t="str">
        <f>IF(ISBLANK(DaqBook_RAW_Data!G754),"",DaqBook_RAW_Data!G754)</f>
        <v/>
      </c>
      <c r="I764" s="44" t="str">
        <f>IF(ISBLANK(DaqBook_RAW_Data!H754),"",DaqBook_RAW_Data!H754)</f>
        <v/>
      </c>
      <c r="J764" s="44" t="str">
        <f>IF(ISBLANK(DaqBook_RAW_Data!I754),"",DaqBook_RAW_Data!I754)</f>
        <v/>
      </c>
      <c r="K764" s="44" t="str">
        <f>IF(ISBLANK(DaqBook_RAW_Data!J754),"",DaqBook_RAW_Data!J754)</f>
        <v/>
      </c>
      <c r="L764" s="44" t="str">
        <f>IF(ISBLANK(DaqBook_RAW_Data!K754),"",DaqBook_RAW_Data!K754)</f>
        <v/>
      </c>
      <c r="M764" s="44" t="str">
        <f>IF(ISBLANK(DaqBook_RAW_Data!L754),"",DaqBook_RAW_Data!L754)</f>
        <v/>
      </c>
      <c r="N764" s="44" t="str">
        <f>IF(ISBLANK(DaqBook_RAW_Data!M754),"",DaqBook_RAW_Data!M754)</f>
        <v/>
      </c>
      <c r="O764" s="44" t="str">
        <f>IF(ISBLANK(DaqBook_RAW_Data!N754),"",DaqBook_RAW_Data!N754)</f>
        <v/>
      </c>
      <c r="P764" s="44" t="str">
        <f>IF(ISBLANK(DaqBook_RAW_Data!O754),"",DaqBook_RAW_Data!O754)</f>
        <v/>
      </c>
    </row>
    <row r="765" spans="1:16" x14ac:dyDescent="0.2">
      <c r="A765" s="58" t="e">
        <f t="shared" si="11"/>
        <v>#VALUE!</v>
      </c>
      <c r="B765" s="144" t="str">
        <f>IF(ISBLANK(DaqBook_RAW_Data!A755),"",TIMEVALUE(DaqBook_RAW_Data!A755))</f>
        <v/>
      </c>
      <c r="C765" s="44" t="str">
        <f>IF(ISBLANK(DaqBook_RAW_Data!B755),"",DaqBook_RAW_Data!B755)</f>
        <v/>
      </c>
      <c r="D765" s="44" t="str">
        <f>IF(ISBLANK(DaqBook_RAW_Data!C755),"",DaqBook_RAW_Data!C755)</f>
        <v/>
      </c>
      <c r="E765" s="44" t="str">
        <f>IF(ISBLANK(DaqBook_RAW_Data!D755),"",DaqBook_RAW_Data!D755)</f>
        <v/>
      </c>
      <c r="F765" s="44" t="str">
        <f>IF(ISBLANK(DaqBook_RAW_Data!E755),"",DaqBook_RAW_Data!E755)</f>
        <v/>
      </c>
      <c r="G765" s="44" t="str">
        <f>IF(ISBLANK(DaqBook_RAW_Data!F755),"",DaqBook_RAW_Data!F755)</f>
        <v/>
      </c>
      <c r="H765" s="44" t="str">
        <f>IF(ISBLANK(DaqBook_RAW_Data!G755),"",DaqBook_RAW_Data!G755)</f>
        <v/>
      </c>
      <c r="I765" s="44" t="str">
        <f>IF(ISBLANK(DaqBook_RAW_Data!H755),"",DaqBook_RAW_Data!H755)</f>
        <v/>
      </c>
      <c r="J765" s="44" t="str">
        <f>IF(ISBLANK(DaqBook_RAW_Data!I755),"",DaqBook_RAW_Data!I755)</f>
        <v/>
      </c>
      <c r="K765" s="44" t="str">
        <f>IF(ISBLANK(DaqBook_RAW_Data!J755),"",DaqBook_RAW_Data!J755)</f>
        <v/>
      </c>
      <c r="L765" s="44" t="str">
        <f>IF(ISBLANK(DaqBook_RAW_Data!K755),"",DaqBook_RAW_Data!K755)</f>
        <v/>
      </c>
      <c r="M765" s="44" t="str">
        <f>IF(ISBLANK(DaqBook_RAW_Data!L755),"",DaqBook_RAW_Data!L755)</f>
        <v/>
      </c>
      <c r="N765" s="44" t="str">
        <f>IF(ISBLANK(DaqBook_RAW_Data!M755),"",DaqBook_RAW_Data!M755)</f>
        <v/>
      </c>
      <c r="O765" s="44" t="str">
        <f>IF(ISBLANK(DaqBook_RAW_Data!N755),"",DaqBook_RAW_Data!N755)</f>
        <v/>
      </c>
      <c r="P765" s="44" t="str">
        <f>IF(ISBLANK(DaqBook_RAW_Data!O755),"",DaqBook_RAW_Data!O755)</f>
        <v/>
      </c>
    </row>
    <row r="766" spans="1:16" x14ac:dyDescent="0.2">
      <c r="A766" s="58" t="e">
        <f t="shared" si="11"/>
        <v>#VALUE!</v>
      </c>
      <c r="B766" s="144" t="str">
        <f>IF(ISBLANK(DaqBook_RAW_Data!A756),"",TIMEVALUE(DaqBook_RAW_Data!A756))</f>
        <v/>
      </c>
      <c r="C766" s="44" t="str">
        <f>IF(ISBLANK(DaqBook_RAW_Data!B756),"",DaqBook_RAW_Data!B756)</f>
        <v/>
      </c>
      <c r="D766" s="44" t="str">
        <f>IF(ISBLANK(DaqBook_RAW_Data!C756),"",DaqBook_RAW_Data!C756)</f>
        <v/>
      </c>
      <c r="E766" s="44" t="str">
        <f>IF(ISBLANK(DaqBook_RAW_Data!D756),"",DaqBook_RAW_Data!D756)</f>
        <v/>
      </c>
      <c r="F766" s="44" t="str">
        <f>IF(ISBLANK(DaqBook_RAW_Data!E756),"",DaqBook_RAW_Data!E756)</f>
        <v/>
      </c>
      <c r="G766" s="44" t="str">
        <f>IF(ISBLANK(DaqBook_RAW_Data!F756),"",DaqBook_RAW_Data!F756)</f>
        <v/>
      </c>
      <c r="H766" s="44" t="str">
        <f>IF(ISBLANK(DaqBook_RAW_Data!G756),"",DaqBook_RAW_Data!G756)</f>
        <v/>
      </c>
      <c r="I766" s="44" t="str">
        <f>IF(ISBLANK(DaqBook_RAW_Data!H756),"",DaqBook_RAW_Data!H756)</f>
        <v/>
      </c>
      <c r="J766" s="44" t="str">
        <f>IF(ISBLANK(DaqBook_RAW_Data!I756),"",DaqBook_RAW_Data!I756)</f>
        <v/>
      </c>
      <c r="K766" s="44" t="str">
        <f>IF(ISBLANK(DaqBook_RAW_Data!J756),"",DaqBook_RAW_Data!J756)</f>
        <v/>
      </c>
      <c r="L766" s="44" t="str">
        <f>IF(ISBLANK(DaqBook_RAW_Data!K756),"",DaqBook_RAW_Data!K756)</f>
        <v/>
      </c>
      <c r="M766" s="44" t="str">
        <f>IF(ISBLANK(DaqBook_RAW_Data!L756),"",DaqBook_RAW_Data!L756)</f>
        <v/>
      </c>
      <c r="N766" s="44" t="str">
        <f>IF(ISBLANK(DaqBook_RAW_Data!M756),"",DaqBook_RAW_Data!M756)</f>
        <v/>
      </c>
      <c r="O766" s="44" t="str">
        <f>IF(ISBLANK(DaqBook_RAW_Data!N756),"",DaqBook_RAW_Data!N756)</f>
        <v/>
      </c>
      <c r="P766" s="44" t="str">
        <f>IF(ISBLANK(DaqBook_RAW_Data!O756),"",DaqBook_RAW_Data!O756)</f>
        <v/>
      </c>
    </row>
    <row r="767" spans="1:16" x14ac:dyDescent="0.2">
      <c r="A767" s="58" t="e">
        <f t="shared" si="11"/>
        <v>#VALUE!</v>
      </c>
      <c r="B767" s="144" t="str">
        <f>IF(ISBLANK(DaqBook_RAW_Data!A757),"",TIMEVALUE(DaqBook_RAW_Data!A757))</f>
        <v/>
      </c>
      <c r="C767" s="44" t="str">
        <f>IF(ISBLANK(DaqBook_RAW_Data!B757),"",DaqBook_RAW_Data!B757)</f>
        <v/>
      </c>
      <c r="D767" s="44" t="str">
        <f>IF(ISBLANK(DaqBook_RAW_Data!C757),"",DaqBook_RAW_Data!C757)</f>
        <v/>
      </c>
      <c r="E767" s="44" t="str">
        <f>IF(ISBLANK(DaqBook_RAW_Data!D757),"",DaqBook_RAW_Data!D757)</f>
        <v/>
      </c>
      <c r="F767" s="44" t="str">
        <f>IF(ISBLANK(DaqBook_RAW_Data!E757),"",DaqBook_RAW_Data!E757)</f>
        <v/>
      </c>
      <c r="G767" s="44" t="str">
        <f>IF(ISBLANK(DaqBook_RAW_Data!F757),"",DaqBook_RAW_Data!F757)</f>
        <v/>
      </c>
      <c r="H767" s="44" t="str">
        <f>IF(ISBLANK(DaqBook_RAW_Data!G757),"",DaqBook_RAW_Data!G757)</f>
        <v/>
      </c>
      <c r="I767" s="44" t="str">
        <f>IF(ISBLANK(DaqBook_RAW_Data!H757),"",DaqBook_RAW_Data!H757)</f>
        <v/>
      </c>
      <c r="J767" s="44" t="str">
        <f>IF(ISBLANK(DaqBook_RAW_Data!I757),"",DaqBook_RAW_Data!I757)</f>
        <v/>
      </c>
      <c r="K767" s="44" t="str">
        <f>IF(ISBLANK(DaqBook_RAW_Data!J757),"",DaqBook_RAW_Data!J757)</f>
        <v/>
      </c>
      <c r="L767" s="44" t="str">
        <f>IF(ISBLANK(DaqBook_RAW_Data!K757),"",DaqBook_RAW_Data!K757)</f>
        <v/>
      </c>
      <c r="M767" s="44" t="str">
        <f>IF(ISBLANK(DaqBook_RAW_Data!L757),"",DaqBook_RAW_Data!L757)</f>
        <v/>
      </c>
      <c r="N767" s="44" t="str">
        <f>IF(ISBLANK(DaqBook_RAW_Data!M757),"",DaqBook_RAW_Data!M757)</f>
        <v/>
      </c>
      <c r="O767" s="44" t="str">
        <f>IF(ISBLANK(DaqBook_RAW_Data!N757),"",DaqBook_RAW_Data!N757)</f>
        <v/>
      </c>
      <c r="P767" s="44" t="str">
        <f>IF(ISBLANK(DaqBook_RAW_Data!O757),"",DaqBook_RAW_Data!O757)</f>
        <v/>
      </c>
    </row>
    <row r="768" spans="1:16" x14ac:dyDescent="0.2">
      <c r="A768" s="58" t="e">
        <f t="shared" si="11"/>
        <v>#VALUE!</v>
      </c>
      <c r="B768" s="144" t="str">
        <f>IF(ISBLANK(DaqBook_RAW_Data!A758),"",TIMEVALUE(DaqBook_RAW_Data!A758))</f>
        <v/>
      </c>
      <c r="C768" s="44" t="str">
        <f>IF(ISBLANK(DaqBook_RAW_Data!B758),"",DaqBook_RAW_Data!B758)</f>
        <v/>
      </c>
      <c r="D768" s="44" t="str">
        <f>IF(ISBLANK(DaqBook_RAW_Data!C758),"",DaqBook_RAW_Data!C758)</f>
        <v/>
      </c>
      <c r="E768" s="44" t="str">
        <f>IF(ISBLANK(DaqBook_RAW_Data!D758),"",DaqBook_RAW_Data!D758)</f>
        <v/>
      </c>
      <c r="F768" s="44" t="str">
        <f>IF(ISBLANK(DaqBook_RAW_Data!E758),"",DaqBook_RAW_Data!E758)</f>
        <v/>
      </c>
      <c r="G768" s="44" t="str">
        <f>IF(ISBLANK(DaqBook_RAW_Data!F758),"",DaqBook_RAW_Data!F758)</f>
        <v/>
      </c>
      <c r="H768" s="44" t="str">
        <f>IF(ISBLANK(DaqBook_RAW_Data!G758),"",DaqBook_RAW_Data!G758)</f>
        <v/>
      </c>
      <c r="I768" s="44" t="str">
        <f>IF(ISBLANK(DaqBook_RAW_Data!H758),"",DaqBook_RAW_Data!H758)</f>
        <v/>
      </c>
      <c r="J768" s="44" t="str">
        <f>IF(ISBLANK(DaqBook_RAW_Data!I758),"",DaqBook_RAW_Data!I758)</f>
        <v/>
      </c>
      <c r="K768" s="44" t="str">
        <f>IF(ISBLANK(DaqBook_RAW_Data!J758),"",DaqBook_RAW_Data!J758)</f>
        <v/>
      </c>
      <c r="L768" s="44" t="str">
        <f>IF(ISBLANK(DaqBook_RAW_Data!K758),"",DaqBook_RAW_Data!K758)</f>
        <v/>
      </c>
      <c r="M768" s="44" t="str">
        <f>IF(ISBLANK(DaqBook_RAW_Data!L758),"",DaqBook_RAW_Data!L758)</f>
        <v/>
      </c>
      <c r="N768" s="44" t="str">
        <f>IF(ISBLANK(DaqBook_RAW_Data!M758),"",DaqBook_RAW_Data!M758)</f>
        <v/>
      </c>
      <c r="O768" s="44" t="str">
        <f>IF(ISBLANK(DaqBook_RAW_Data!N758),"",DaqBook_RAW_Data!N758)</f>
        <v/>
      </c>
      <c r="P768" s="44" t="str">
        <f>IF(ISBLANK(DaqBook_RAW_Data!O758),"",DaqBook_RAW_Data!O758)</f>
        <v/>
      </c>
    </row>
    <row r="769" spans="1:16" x14ac:dyDescent="0.2">
      <c r="A769" s="58" t="e">
        <f t="shared" si="11"/>
        <v>#VALUE!</v>
      </c>
      <c r="B769" s="144" t="str">
        <f>IF(ISBLANK(DaqBook_RAW_Data!A759),"",TIMEVALUE(DaqBook_RAW_Data!A759))</f>
        <v/>
      </c>
      <c r="C769" s="44" t="str">
        <f>IF(ISBLANK(DaqBook_RAW_Data!B759),"",DaqBook_RAW_Data!B759)</f>
        <v/>
      </c>
      <c r="D769" s="44" t="str">
        <f>IF(ISBLANK(DaqBook_RAW_Data!C759),"",DaqBook_RAW_Data!C759)</f>
        <v/>
      </c>
      <c r="E769" s="44" t="str">
        <f>IF(ISBLANK(DaqBook_RAW_Data!D759),"",DaqBook_RAW_Data!D759)</f>
        <v/>
      </c>
      <c r="F769" s="44" t="str">
        <f>IF(ISBLANK(DaqBook_RAW_Data!E759),"",DaqBook_RAW_Data!E759)</f>
        <v/>
      </c>
      <c r="G769" s="44" t="str">
        <f>IF(ISBLANK(DaqBook_RAW_Data!F759),"",DaqBook_RAW_Data!F759)</f>
        <v/>
      </c>
      <c r="H769" s="44" t="str">
        <f>IF(ISBLANK(DaqBook_RAW_Data!G759),"",DaqBook_RAW_Data!G759)</f>
        <v/>
      </c>
      <c r="I769" s="44" t="str">
        <f>IF(ISBLANK(DaqBook_RAW_Data!H759),"",DaqBook_RAW_Data!H759)</f>
        <v/>
      </c>
      <c r="J769" s="44" t="str">
        <f>IF(ISBLANK(DaqBook_RAW_Data!I759),"",DaqBook_RAW_Data!I759)</f>
        <v/>
      </c>
      <c r="K769" s="44" t="str">
        <f>IF(ISBLANK(DaqBook_RAW_Data!J759),"",DaqBook_RAW_Data!J759)</f>
        <v/>
      </c>
      <c r="L769" s="44" t="str">
        <f>IF(ISBLANK(DaqBook_RAW_Data!K759),"",DaqBook_RAW_Data!K759)</f>
        <v/>
      </c>
      <c r="M769" s="44" t="str">
        <f>IF(ISBLANK(DaqBook_RAW_Data!L759),"",DaqBook_RAW_Data!L759)</f>
        <v/>
      </c>
      <c r="N769" s="44" t="str">
        <f>IF(ISBLANK(DaqBook_RAW_Data!M759),"",DaqBook_RAW_Data!M759)</f>
        <v/>
      </c>
      <c r="O769" s="44" t="str">
        <f>IF(ISBLANK(DaqBook_RAW_Data!N759),"",DaqBook_RAW_Data!N759)</f>
        <v/>
      </c>
      <c r="P769" s="44" t="str">
        <f>IF(ISBLANK(DaqBook_RAW_Data!O759),"",DaqBook_RAW_Data!O759)</f>
        <v/>
      </c>
    </row>
    <row r="770" spans="1:16" x14ac:dyDescent="0.2">
      <c r="A770" s="58" t="e">
        <f t="shared" si="11"/>
        <v>#VALUE!</v>
      </c>
      <c r="B770" s="144" t="str">
        <f>IF(ISBLANK(DaqBook_RAW_Data!A760),"",TIMEVALUE(DaqBook_RAW_Data!A760))</f>
        <v/>
      </c>
      <c r="C770" s="44" t="str">
        <f>IF(ISBLANK(DaqBook_RAW_Data!B760),"",DaqBook_RAW_Data!B760)</f>
        <v/>
      </c>
      <c r="D770" s="44" t="str">
        <f>IF(ISBLANK(DaqBook_RAW_Data!C760),"",DaqBook_RAW_Data!C760)</f>
        <v/>
      </c>
      <c r="E770" s="44" t="str">
        <f>IF(ISBLANK(DaqBook_RAW_Data!D760),"",DaqBook_RAW_Data!D760)</f>
        <v/>
      </c>
      <c r="F770" s="44" t="str">
        <f>IF(ISBLANK(DaqBook_RAW_Data!E760),"",DaqBook_RAW_Data!E760)</f>
        <v/>
      </c>
      <c r="G770" s="44" t="str">
        <f>IF(ISBLANK(DaqBook_RAW_Data!F760),"",DaqBook_RAW_Data!F760)</f>
        <v/>
      </c>
      <c r="H770" s="44" t="str">
        <f>IF(ISBLANK(DaqBook_RAW_Data!G760),"",DaqBook_RAW_Data!G760)</f>
        <v/>
      </c>
      <c r="I770" s="44" t="str">
        <f>IF(ISBLANK(DaqBook_RAW_Data!H760),"",DaqBook_RAW_Data!H760)</f>
        <v/>
      </c>
      <c r="J770" s="44" t="str">
        <f>IF(ISBLANK(DaqBook_RAW_Data!I760),"",DaqBook_RAW_Data!I760)</f>
        <v/>
      </c>
      <c r="K770" s="44" t="str">
        <f>IF(ISBLANK(DaqBook_RAW_Data!J760),"",DaqBook_RAW_Data!J760)</f>
        <v/>
      </c>
      <c r="L770" s="44" t="str">
        <f>IF(ISBLANK(DaqBook_RAW_Data!K760),"",DaqBook_RAW_Data!K760)</f>
        <v/>
      </c>
      <c r="M770" s="44" t="str">
        <f>IF(ISBLANK(DaqBook_RAW_Data!L760),"",DaqBook_RAW_Data!L760)</f>
        <v/>
      </c>
      <c r="N770" s="44" t="str">
        <f>IF(ISBLANK(DaqBook_RAW_Data!M760),"",DaqBook_RAW_Data!M760)</f>
        <v/>
      </c>
      <c r="O770" s="44" t="str">
        <f>IF(ISBLANK(DaqBook_RAW_Data!N760),"",DaqBook_RAW_Data!N760)</f>
        <v/>
      </c>
      <c r="P770" s="44" t="str">
        <f>IF(ISBLANK(DaqBook_RAW_Data!O760),"",DaqBook_RAW_Data!O760)</f>
        <v/>
      </c>
    </row>
    <row r="771" spans="1:16" x14ac:dyDescent="0.2">
      <c r="A771" s="58" t="e">
        <f t="shared" si="11"/>
        <v>#VALUE!</v>
      </c>
      <c r="B771" s="144" t="str">
        <f>IF(ISBLANK(DaqBook_RAW_Data!A761),"",TIMEVALUE(DaqBook_RAW_Data!A761))</f>
        <v/>
      </c>
      <c r="C771" s="44" t="str">
        <f>IF(ISBLANK(DaqBook_RAW_Data!B761),"",DaqBook_RAW_Data!B761)</f>
        <v/>
      </c>
      <c r="D771" s="44" t="str">
        <f>IF(ISBLANK(DaqBook_RAW_Data!C761),"",DaqBook_RAW_Data!C761)</f>
        <v/>
      </c>
      <c r="E771" s="44" t="str">
        <f>IF(ISBLANK(DaqBook_RAW_Data!D761),"",DaqBook_RAW_Data!D761)</f>
        <v/>
      </c>
      <c r="F771" s="44" t="str">
        <f>IF(ISBLANK(DaqBook_RAW_Data!E761),"",DaqBook_RAW_Data!E761)</f>
        <v/>
      </c>
      <c r="G771" s="44" t="str">
        <f>IF(ISBLANK(DaqBook_RAW_Data!F761),"",DaqBook_RAW_Data!F761)</f>
        <v/>
      </c>
      <c r="H771" s="44" t="str">
        <f>IF(ISBLANK(DaqBook_RAW_Data!G761),"",DaqBook_RAW_Data!G761)</f>
        <v/>
      </c>
      <c r="I771" s="44" t="str">
        <f>IF(ISBLANK(DaqBook_RAW_Data!H761),"",DaqBook_RAW_Data!H761)</f>
        <v/>
      </c>
      <c r="J771" s="44" t="str">
        <f>IF(ISBLANK(DaqBook_RAW_Data!I761),"",DaqBook_RAW_Data!I761)</f>
        <v/>
      </c>
      <c r="K771" s="44" t="str">
        <f>IF(ISBLANK(DaqBook_RAW_Data!J761),"",DaqBook_RAW_Data!J761)</f>
        <v/>
      </c>
      <c r="L771" s="44" t="str">
        <f>IF(ISBLANK(DaqBook_RAW_Data!K761),"",DaqBook_RAW_Data!K761)</f>
        <v/>
      </c>
      <c r="M771" s="44" t="str">
        <f>IF(ISBLANK(DaqBook_RAW_Data!L761),"",DaqBook_RAW_Data!L761)</f>
        <v/>
      </c>
      <c r="N771" s="44" t="str">
        <f>IF(ISBLANK(DaqBook_RAW_Data!M761),"",DaqBook_RAW_Data!M761)</f>
        <v/>
      </c>
      <c r="O771" s="44" t="str">
        <f>IF(ISBLANK(DaqBook_RAW_Data!N761),"",DaqBook_RAW_Data!N761)</f>
        <v/>
      </c>
      <c r="P771" s="44" t="str">
        <f>IF(ISBLANK(DaqBook_RAW_Data!O761),"",DaqBook_RAW_Data!O761)</f>
        <v/>
      </c>
    </row>
    <row r="772" spans="1:16" x14ac:dyDescent="0.2">
      <c r="A772" s="58" t="e">
        <f t="shared" si="11"/>
        <v>#VALUE!</v>
      </c>
      <c r="B772" s="144" t="str">
        <f>IF(ISBLANK(DaqBook_RAW_Data!A762),"",TIMEVALUE(DaqBook_RAW_Data!A762))</f>
        <v/>
      </c>
      <c r="C772" s="44" t="str">
        <f>IF(ISBLANK(DaqBook_RAW_Data!B762),"",DaqBook_RAW_Data!B762)</f>
        <v/>
      </c>
      <c r="D772" s="44" t="str">
        <f>IF(ISBLANK(DaqBook_RAW_Data!C762),"",DaqBook_RAW_Data!C762)</f>
        <v/>
      </c>
      <c r="E772" s="44" t="str">
        <f>IF(ISBLANK(DaqBook_RAW_Data!D762),"",DaqBook_RAW_Data!D762)</f>
        <v/>
      </c>
      <c r="F772" s="44" t="str">
        <f>IF(ISBLANK(DaqBook_RAW_Data!E762),"",DaqBook_RAW_Data!E762)</f>
        <v/>
      </c>
      <c r="G772" s="44" t="str">
        <f>IF(ISBLANK(DaqBook_RAW_Data!F762),"",DaqBook_RAW_Data!F762)</f>
        <v/>
      </c>
      <c r="H772" s="44" t="str">
        <f>IF(ISBLANK(DaqBook_RAW_Data!G762),"",DaqBook_RAW_Data!G762)</f>
        <v/>
      </c>
      <c r="I772" s="44" t="str">
        <f>IF(ISBLANK(DaqBook_RAW_Data!H762),"",DaqBook_RAW_Data!H762)</f>
        <v/>
      </c>
      <c r="J772" s="44" t="str">
        <f>IF(ISBLANK(DaqBook_RAW_Data!I762),"",DaqBook_RAW_Data!I762)</f>
        <v/>
      </c>
      <c r="K772" s="44" t="str">
        <f>IF(ISBLANK(DaqBook_RAW_Data!J762),"",DaqBook_RAW_Data!J762)</f>
        <v/>
      </c>
      <c r="L772" s="44" t="str">
        <f>IF(ISBLANK(DaqBook_RAW_Data!K762),"",DaqBook_RAW_Data!K762)</f>
        <v/>
      </c>
      <c r="M772" s="44" t="str">
        <f>IF(ISBLANK(DaqBook_RAW_Data!L762),"",DaqBook_RAW_Data!L762)</f>
        <v/>
      </c>
      <c r="N772" s="44" t="str">
        <f>IF(ISBLANK(DaqBook_RAW_Data!M762),"",DaqBook_RAW_Data!M762)</f>
        <v/>
      </c>
      <c r="O772" s="44" t="str">
        <f>IF(ISBLANK(DaqBook_RAW_Data!N762),"",DaqBook_RAW_Data!N762)</f>
        <v/>
      </c>
      <c r="P772" s="44" t="str">
        <f>IF(ISBLANK(DaqBook_RAW_Data!O762),"",DaqBook_RAW_Data!O762)</f>
        <v/>
      </c>
    </row>
    <row r="773" spans="1:16" x14ac:dyDescent="0.2">
      <c r="A773" s="58" t="e">
        <f t="shared" si="11"/>
        <v>#VALUE!</v>
      </c>
      <c r="B773" s="144" t="str">
        <f>IF(ISBLANK(DaqBook_RAW_Data!A763),"",TIMEVALUE(DaqBook_RAW_Data!A763))</f>
        <v/>
      </c>
      <c r="C773" s="44" t="str">
        <f>IF(ISBLANK(DaqBook_RAW_Data!B763),"",DaqBook_RAW_Data!B763)</f>
        <v/>
      </c>
      <c r="D773" s="44" t="str">
        <f>IF(ISBLANK(DaqBook_RAW_Data!C763),"",DaqBook_RAW_Data!C763)</f>
        <v/>
      </c>
      <c r="E773" s="44" t="str">
        <f>IF(ISBLANK(DaqBook_RAW_Data!D763),"",DaqBook_RAW_Data!D763)</f>
        <v/>
      </c>
      <c r="F773" s="44" t="str">
        <f>IF(ISBLANK(DaqBook_RAW_Data!E763),"",DaqBook_RAW_Data!E763)</f>
        <v/>
      </c>
      <c r="G773" s="44" t="str">
        <f>IF(ISBLANK(DaqBook_RAW_Data!F763),"",DaqBook_RAW_Data!F763)</f>
        <v/>
      </c>
      <c r="H773" s="44" t="str">
        <f>IF(ISBLANK(DaqBook_RAW_Data!G763),"",DaqBook_RAW_Data!G763)</f>
        <v/>
      </c>
      <c r="I773" s="44" t="str">
        <f>IF(ISBLANK(DaqBook_RAW_Data!H763),"",DaqBook_RAW_Data!H763)</f>
        <v/>
      </c>
      <c r="J773" s="44" t="str">
        <f>IF(ISBLANK(DaqBook_RAW_Data!I763),"",DaqBook_RAW_Data!I763)</f>
        <v/>
      </c>
      <c r="K773" s="44" t="str">
        <f>IF(ISBLANK(DaqBook_RAW_Data!J763),"",DaqBook_RAW_Data!J763)</f>
        <v/>
      </c>
      <c r="L773" s="44" t="str">
        <f>IF(ISBLANK(DaqBook_RAW_Data!K763),"",DaqBook_RAW_Data!K763)</f>
        <v/>
      </c>
      <c r="M773" s="44" t="str">
        <f>IF(ISBLANK(DaqBook_RAW_Data!L763),"",DaqBook_RAW_Data!L763)</f>
        <v/>
      </c>
      <c r="N773" s="44" t="str">
        <f>IF(ISBLANK(DaqBook_RAW_Data!M763),"",DaqBook_RAW_Data!M763)</f>
        <v/>
      </c>
      <c r="O773" s="44" t="str">
        <f>IF(ISBLANK(DaqBook_RAW_Data!N763),"",DaqBook_RAW_Data!N763)</f>
        <v/>
      </c>
      <c r="P773" s="44" t="str">
        <f>IF(ISBLANK(DaqBook_RAW_Data!O763),"",DaqBook_RAW_Data!O763)</f>
        <v/>
      </c>
    </row>
    <row r="774" spans="1:16" x14ac:dyDescent="0.2">
      <c r="A774" s="58" t="e">
        <f t="shared" si="11"/>
        <v>#VALUE!</v>
      </c>
      <c r="B774" s="144" t="str">
        <f>IF(ISBLANK(DaqBook_RAW_Data!A764),"",TIMEVALUE(DaqBook_RAW_Data!A764))</f>
        <v/>
      </c>
      <c r="C774" s="44" t="str">
        <f>IF(ISBLANK(DaqBook_RAW_Data!B764),"",DaqBook_RAW_Data!B764)</f>
        <v/>
      </c>
      <c r="D774" s="44" t="str">
        <f>IF(ISBLANK(DaqBook_RAW_Data!C764),"",DaqBook_RAW_Data!C764)</f>
        <v/>
      </c>
      <c r="E774" s="44" t="str">
        <f>IF(ISBLANK(DaqBook_RAW_Data!D764),"",DaqBook_RAW_Data!D764)</f>
        <v/>
      </c>
      <c r="F774" s="44" t="str">
        <f>IF(ISBLANK(DaqBook_RAW_Data!E764),"",DaqBook_RAW_Data!E764)</f>
        <v/>
      </c>
      <c r="G774" s="44" t="str">
        <f>IF(ISBLANK(DaqBook_RAW_Data!F764),"",DaqBook_RAW_Data!F764)</f>
        <v/>
      </c>
      <c r="H774" s="44" t="str">
        <f>IF(ISBLANK(DaqBook_RAW_Data!G764),"",DaqBook_RAW_Data!G764)</f>
        <v/>
      </c>
      <c r="I774" s="44" t="str">
        <f>IF(ISBLANK(DaqBook_RAW_Data!H764),"",DaqBook_RAW_Data!H764)</f>
        <v/>
      </c>
      <c r="J774" s="44" t="str">
        <f>IF(ISBLANK(DaqBook_RAW_Data!I764),"",DaqBook_RAW_Data!I764)</f>
        <v/>
      </c>
      <c r="K774" s="44" t="str">
        <f>IF(ISBLANK(DaqBook_RAW_Data!J764),"",DaqBook_RAW_Data!J764)</f>
        <v/>
      </c>
      <c r="L774" s="44" t="str">
        <f>IF(ISBLANK(DaqBook_RAW_Data!K764),"",DaqBook_RAW_Data!K764)</f>
        <v/>
      </c>
      <c r="M774" s="44" t="str">
        <f>IF(ISBLANK(DaqBook_RAW_Data!L764),"",DaqBook_RAW_Data!L764)</f>
        <v/>
      </c>
      <c r="N774" s="44" t="str">
        <f>IF(ISBLANK(DaqBook_RAW_Data!M764),"",DaqBook_RAW_Data!M764)</f>
        <v/>
      </c>
      <c r="O774" s="44" t="str">
        <f>IF(ISBLANK(DaqBook_RAW_Data!N764),"",DaqBook_RAW_Data!N764)</f>
        <v/>
      </c>
      <c r="P774" s="44" t="str">
        <f>IF(ISBLANK(DaqBook_RAW_Data!O764),"",DaqBook_RAW_Data!O764)</f>
        <v/>
      </c>
    </row>
    <row r="775" spans="1:16" x14ac:dyDescent="0.2">
      <c r="A775" s="58" t="e">
        <f t="shared" si="11"/>
        <v>#VALUE!</v>
      </c>
      <c r="B775" s="144" t="str">
        <f>IF(ISBLANK(DaqBook_RAW_Data!A765),"",TIMEVALUE(DaqBook_RAW_Data!A765))</f>
        <v/>
      </c>
      <c r="C775" s="44" t="str">
        <f>IF(ISBLANK(DaqBook_RAW_Data!B765),"",DaqBook_RAW_Data!B765)</f>
        <v/>
      </c>
      <c r="D775" s="44" t="str">
        <f>IF(ISBLANK(DaqBook_RAW_Data!C765),"",DaqBook_RAW_Data!C765)</f>
        <v/>
      </c>
      <c r="E775" s="44" t="str">
        <f>IF(ISBLANK(DaqBook_RAW_Data!D765),"",DaqBook_RAW_Data!D765)</f>
        <v/>
      </c>
      <c r="F775" s="44" t="str">
        <f>IF(ISBLANK(DaqBook_RAW_Data!E765),"",DaqBook_RAW_Data!E765)</f>
        <v/>
      </c>
      <c r="G775" s="44" t="str">
        <f>IF(ISBLANK(DaqBook_RAW_Data!F765),"",DaqBook_RAW_Data!F765)</f>
        <v/>
      </c>
      <c r="H775" s="44" t="str">
        <f>IF(ISBLANK(DaqBook_RAW_Data!G765),"",DaqBook_RAW_Data!G765)</f>
        <v/>
      </c>
      <c r="I775" s="44" t="str">
        <f>IF(ISBLANK(DaqBook_RAW_Data!H765),"",DaqBook_RAW_Data!H765)</f>
        <v/>
      </c>
      <c r="J775" s="44" t="str">
        <f>IF(ISBLANK(DaqBook_RAW_Data!I765),"",DaqBook_RAW_Data!I765)</f>
        <v/>
      </c>
      <c r="K775" s="44" t="str">
        <f>IF(ISBLANK(DaqBook_RAW_Data!J765),"",DaqBook_RAW_Data!J765)</f>
        <v/>
      </c>
      <c r="L775" s="44" t="str">
        <f>IF(ISBLANK(DaqBook_RAW_Data!K765),"",DaqBook_RAW_Data!K765)</f>
        <v/>
      </c>
      <c r="M775" s="44" t="str">
        <f>IF(ISBLANK(DaqBook_RAW_Data!L765),"",DaqBook_RAW_Data!L765)</f>
        <v/>
      </c>
      <c r="N775" s="44" t="str">
        <f>IF(ISBLANK(DaqBook_RAW_Data!M765),"",DaqBook_RAW_Data!M765)</f>
        <v/>
      </c>
      <c r="O775" s="44" t="str">
        <f>IF(ISBLANK(DaqBook_RAW_Data!N765),"",DaqBook_RAW_Data!N765)</f>
        <v/>
      </c>
      <c r="P775" s="44" t="str">
        <f>IF(ISBLANK(DaqBook_RAW_Data!O765),"",DaqBook_RAW_Data!O765)</f>
        <v/>
      </c>
    </row>
    <row r="776" spans="1:16" x14ac:dyDescent="0.2">
      <c r="A776" s="58" t="e">
        <f t="shared" si="11"/>
        <v>#VALUE!</v>
      </c>
      <c r="B776" s="144" t="str">
        <f>IF(ISBLANK(DaqBook_RAW_Data!A766),"",TIMEVALUE(DaqBook_RAW_Data!A766))</f>
        <v/>
      </c>
      <c r="C776" s="44" t="str">
        <f>IF(ISBLANK(DaqBook_RAW_Data!B766),"",DaqBook_RAW_Data!B766)</f>
        <v/>
      </c>
      <c r="D776" s="44" t="str">
        <f>IF(ISBLANK(DaqBook_RAW_Data!C766),"",DaqBook_RAW_Data!C766)</f>
        <v/>
      </c>
      <c r="E776" s="44" t="str">
        <f>IF(ISBLANK(DaqBook_RAW_Data!D766),"",DaqBook_RAW_Data!D766)</f>
        <v/>
      </c>
      <c r="F776" s="44" t="str">
        <f>IF(ISBLANK(DaqBook_RAW_Data!E766),"",DaqBook_RAW_Data!E766)</f>
        <v/>
      </c>
      <c r="G776" s="44" t="str">
        <f>IF(ISBLANK(DaqBook_RAW_Data!F766),"",DaqBook_RAW_Data!F766)</f>
        <v/>
      </c>
      <c r="H776" s="44" t="str">
        <f>IF(ISBLANK(DaqBook_RAW_Data!G766),"",DaqBook_RAW_Data!G766)</f>
        <v/>
      </c>
      <c r="I776" s="44" t="str">
        <f>IF(ISBLANK(DaqBook_RAW_Data!H766),"",DaqBook_RAW_Data!H766)</f>
        <v/>
      </c>
      <c r="J776" s="44" t="str">
        <f>IF(ISBLANK(DaqBook_RAW_Data!I766),"",DaqBook_RAW_Data!I766)</f>
        <v/>
      </c>
      <c r="K776" s="44" t="str">
        <f>IF(ISBLANK(DaqBook_RAW_Data!J766),"",DaqBook_RAW_Data!J766)</f>
        <v/>
      </c>
      <c r="L776" s="44" t="str">
        <f>IF(ISBLANK(DaqBook_RAW_Data!K766),"",DaqBook_RAW_Data!K766)</f>
        <v/>
      </c>
      <c r="M776" s="44" t="str">
        <f>IF(ISBLANK(DaqBook_RAW_Data!L766),"",DaqBook_RAW_Data!L766)</f>
        <v/>
      </c>
      <c r="N776" s="44" t="str">
        <f>IF(ISBLANK(DaqBook_RAW_Data!M766),"",DaqBook_RAW_Data!M766)</f>
        <v/>
      </c>
      <c r="O776" s="44" t="str">
        <f>IF(ISBLANK(DaqBook_RAW_Data!N766),"",DaqBook_RAW_Data!N766)</f>
        <v/>
      </c>
      <c r="P776" s="44" t="str">
        <f>IF(ISBLANK(DaqBook_RAW_Data!O766),"",DaqBook_RAW_Data!O766)</f>
        <v/>
      </c>
    </row>
    <row r="777" spans="1:16" x14ac:dyDescent="0.2">
      <c r="A777" s="58" t="e">
        <f t="shared" si="11"/>
        <v>#VALUE!</v>
      </c>
      <c r="B777" s="144" t="str">
        <f>IF(ISBLANK(DaqBook_RAW_Data!A767),"",TIMEVALUE(DaqBook_RAW_Data!A767))</f>
        <v/>
      </c>
      <c r="C777" s="44" t="str">
        <f>IF(ISBLANK(DaqBook_RAW_Data!B767),"",DaqBook_RAW_Data!B767)</f>
        <v/>
      </c>
      <c r="D777" s="44" t="str">
        <f>IF(ISBLANK(DaqBook_RAW_Data!C767),"",DaqBook_RAW_Data!C767)</f>
        <v/>
      </c>
      <c r="E777" s="44" t="str">
        <f>IF(ISBLANK(DaqBook_RAW_Data!D767),"",DaqBook_RAW_Data!D767)</f>
        <v/>
      </c>
      <c r="F777" s="44" t="str">
        <f>IF(ISBLANK(DaqBook_RAW_Data!E767),"",DaqBook_RAW_Data!E767)</f>
        <v/>
      </c>
      <c r="G777" s="44" t="str">
        <f>IF(ISBLANK(DaqBook_RAW_Data!F767),"",DaqBook_RAW_Data!F767)</f>
        <v/>
      </c>
      <c r="H777" s="44" t="str">
        <f>IF(ISBLANK(DaqBook_RAW_Data!G767),"",DaqBook_RAW_Data!G767)</f>
        <v/>
      </c>
      <c r="I777" s="44" t="str">
        <f>IF(ISBLANK(DaqBook_RAW_Data!H767),"",DaqBook_RAW_Data!H767)</f>
        <v/>
      </c>
      <c r="J777" s="44" t="str">
        <f>IF(ISBLANK(DaqBook_RAW_Data!I767),"",DaqBook_RAW_Data!I767)</f>
        <v/>
      </c>
      <c r="K777" s="44" t="str">
        <f>IF(ISBLANK(DaqBook_RAW_Data!J767),"",DaqBook_RAW_Data!J767)</f>
        <v/>
      </c>
      <c r="L777" s="44" t="str">
        <f>IF(ISBLANK(DaqBook_RAW_Data!K767),"",DaqBook_RAW_Data!K767)</f>
        <v/>
      </c>
      <c r="M777" s="44" t="str">
        <f>IF(ISBLANK(DaqBook_RAW_Data!L767),"",DaqBook_RAW_Data!L767)</f>
        <v/>
      </c>
      <c r="N777" s="44" t="str">
        <f>IF(ISBLANK(DaqBook_RAW_Data!M767),"",DaqBook_RAW_Data!M767)</f>
        <v/>
      </c>
      <c r="O777" s="44" t="str">
        <f>IF(ISBLANK(DaqBook_RAW_Data!N767),"",DaqBook_RAW_Data!N767)</f>
        <v/>
      </c>
      <c r="P777" s="44" t="str">
        <f>IF(ISBLANK(DaqBook_RAW_Data!O767),"",DaqBook_RAW_Data!O767)</f>
        <v/>
      </c>
    </row>
    <row r="778" spans="1:16" x14ac:dyDescent="0.2">
      <c r="A778" s="58" t="e">
        <f t="shared" si="11"/>
        <v>#VALUE!</v>
      </c>
      <c r="B778" s="144" t="str">
        <f>IF(ISBLANK(DaqBook_RAW_Data!A768),"",TIMEVALUE(DaqBook_RAW_Data!A768))</f>
        <v/>
      </c>
      <c r="C778" s="44" t="str">
        <f>IF(ISBLANK(DaqBook_RAW_Data!B768),"",DaqBook_RAW_Data!B768)</f>
        <v/>
      </c>
      <c r="D778" s="44" t="str">
        <f>IF(ISBLANK(DaqBook_RAW_Data!C768),"",DaqBook_RAW_Data!C768)</f>
        <v/>
      </c>
      <c r="E778" s="44" t="str">
        <f>IF(ISBLANK(DaqBook_RAW_Data!D768),"",DaqBook_RAW_Data!D768)</f>
        <v/>
      </c>
      <c r="F778" s="44" t="str">
        <f>IF(ISBLANK(DaqBook_RAW_Data!E768),"",DaqBook_RAW_Data!E768)</f>
        <v/>
      </c>
      <c r="G778" s="44" t="str">
        <f>IF(ISBLANK(DaqBook_RAW_Data!F768),"",DaqBook_RAW_Data!F768)</f>
        <v/>
      </c>
      <c r="H778" s="44" t="str">
        <f>IF(ISBLANK(DaqBook_RAW_Data!G768),"",DaqBook_RAW_Data!G768)</f>
        <v/>
      </c>
      <c r="I778" s="44" t="str">
        <f>IF(ISBLANK(DaqBook_RAW_Data!H768),"",DaqBook_RAW_Data!H768)</f>
        <v/>
      </c>
      <c r="J778" s="44" t="str">
        <f>IF(ISBLANK(DaqBook_RAW_Data!I768),"",DaqBook_RAW_Data!I768)</f>
        <v/>
      </c>
      <c r="K778" s="44" t="str">
        <f>IF(ISBLANK(DaqBook_RAW_Data!J768),"",DaqBook_RAW_Data!J768)</f>
        <v/>
      </c>
      <c r="L778" s="44" t="str">
        <f>IF(ISBLANK(DaqBook_RAW_Data!K768),"",DaqBook_RAW_Data!K768)</f>
        <v/>
      </c>
      <c r="M778" s="44" t="str">
        <f>IF(ISBLANK(DaqBook_RAW_Data!L768),"",DaqBook_RAW_Data!L768)</f>
        <v/>
      </c>
      <c r="N778" s="44" t="str">
        <f>IF(ISBLANK(DaqBook_RAW_Data!M768),"",DaqBook_RAW_Data!M768)</f>
        <v/>
      </c>
      <c r="O778" s="44" t="str">
        <f>IF(ISBLANK(DaqBook_RAW_Data!N768),"",DaqBook_RAW_Data!N768)</f>
        <v/>
      </c>
      <c r="P778" s="44" t="str">
        <f>IF(ISBLANK(DaqBook_RAW_Data!O768),"",DaqBook_RAW_Data!O768)</f>
        <v/>
      </c>
    </row>
    <row r="779" spans="1:16" x14ac:dyDescent="0.2">
      <c r="A779" s="58" t="e">
        <f t="shared" si="11"/>
        <v>#VALUE!</v>
      </c>
      <c r="B779" s="144" t="str">
        <f>IF(ISBLANK(DaqBook_RAW_Data!A769),"",TIMEVALUE(DaqBook_RAW_Data!A769))</f>
        <v/>
      </c>
      <c r="C779" s="44" t="str">
        <f>IF(ISBLANK(DaqBook_RAW_Data!B769),"",DaqBook_RAW_Data!B769)</f>
        <v/>
      </c>
      <c r="D779" s="44" t="str">
        <f>IF(ISBLANK(DaqBook_RAW_Data!C769),"",DaqBook_RAW_Data!C769)</f>
        <v/>
      </c>
      <c r="E779" s="44" t="str">
        <f>IF(ISBLANK(DaqBook_RAW_Data!D769),"",DaqBook_RAW_Data!D769)</f>
        <v/>
      </c>
      <c r="F779" s="44" t="str">
        <f>IF(ISBLANK(DaqBook_RAW_Data!E769),"",DaqBook_RAW_Data!E769)</f>
        <v/>
      </c>
      <c r="G779" s="44" t="str">
        <f>IF(ISBLANK(DaqBook_RAW_Data!F769),"",DaqBook_RAW_Data!F769)</f>
        <v/>
      </c>
      <c r="H779" s="44" t="str">
        <f>IF(ISBLANK(DaqBook_RAW_Data!G769),"",DaqBook_RAW_Data!G769)</f>
        <v/>
      </c>
      <c r="I779" s="44" t="str">
        <f>IF(ISBLANK(DaqBook_RAW_Data!H769),"",DaqBook_RAW_Data!H769)</f>
        <v/>
      </c>
      <c r="J779" s="44" t="str">
        <f>IF(ISBLANK(DaqBook_RAW_Data!I769),"",DaqBook_RAW_Data!I769)</f>
        <v/>
      </c>
      <c r="K779" s="44" t="str">
        <f>IF(ISBLANK(DaqBook_RAW_Data!J769),"",DaqBook_RAW_Data!J769)</f>
        <v/>
      </c>
      <c r="L779" s="44" t="str">
        <f>IF(ISBLANK(DaqBook_RAW_Data!K769),"",DaqBook_RAW_Data!K769)</f>
        <v/>
      </c>
      <c r="M779" s="44" t="str">
        <f>IF(ISBLANK(DaqBook_RAW_Data!L769),"",DaqBook_RAW_Data!L769)</f>
        <v/>
      </c>
      <c r="N779" s="44" t="str">
        <f>IF(ISBLANK(DaqBook_RAW_Data!M769),"",DaqBook_RAW_Data!M769)</f>
        <v/>
      </c>
      <c r="O779" s="44" t="str">
        <f>IF(ISBLANK(DaqBook_RAW_Data!N769),"",DaqBook_RAW_Data!N769)</f>
        <v/>
      </c>
      <c r="P779" s="44" t="str">
        <f>IF(ISBLANK(DaqBook_RAW_Data!O769),"",DaqBook_RAW_Data!O769)</f>
        <v/>
      </c>
    </row>
    <row r="780" spans="1:16" x14ac:dyDescent="0.2">
      <c r="A780" s="58" t="e">
        <f t="shared" si="11"/>
        <v>#VALUE!</v>
      </c>
      <c r="B780" s="144" t="str">
        <f>IF(ISBLANK(DaqBook_RAW_Data!A770),"",TIMEVALUE(DaqBook_RAW_Data!A770))</f>
        <v/>
      </c>
      <c r="C780" s="44" t="str">
        <f>IF(ISBLANK(DaqBook_RAW_Data!B770),"",DaqBook_RAW_Data!B770)</f>
        <v/>
      </c>
      <c r="D780" s="44" t="str">
        <f>IF(ISBLANK(DaqBook_RAW_Data!C770),"",DaqBook_RAW_Data!C770)</f>
        <v/>
      </c>
      <c r="E780" s="44" t="str">
        <f>IF(ISBLANK(DaqBook_RAW_Data!D770),"",DaqBook_RAW_Data!D770)</f>
        <v/>
      </c>
      <c r="F780" s="44" t="str">
        <f>IF(ISBLANK(DaqBook_RAW_Data!E770),"",DaqBook_RAW_Data!E770)</f>
        <v/>
      </c>
      <c r="G780" s="44" t="str">
        <f>IF(ISBLANK(DaqBook_RAW_Data!F770),"",DaqBook_RAW_Data!F770)</f>
        <v/>
      </c>
      <c r="H780" s="44" t="str">
        <f>IF(ISBLANK(DaqBook_RAW_Data!G770),"",DaqBook_RAW_Data!G770)</f>
        <v/>
      </c>
      <c r="I780" s="44" t="str">
        <f>IF(ISBLANK(DaqBook_RAW_Data!H770),"",DaqBook_RAW_Data!H770)</f>
        <v/>
      </c>
      <c r="J780" s="44" t="str">
        <f>IF(ISBLANK(DaqBook_RAW_Data!I770),"",DaqBook_RAW_Data!I770)</f>
        <v/>
      </c>
      <c r="K780" s="44" t="str">
        <f>IF(ISBLANK(DaqBook_RAW_Data!J770),"",DaqBook_RAW_Data!J770)</f>
        <v/>
      </c>
      <c r="L780" s="44" t="str">
        <f>IF(ISBLANK(DaqBook_RAW_Data!K770),"",DaqBook_RAW_Data!K770)</f>
        <v/>
      </c>
      <c r="M780" s="44" t="str">
        <f>IF(ISBLANK(DaqBook_RAW_Data!L770),"",DaqBook_RAW_Data!L770)</f>
        <v/>
      </c>
      <c r="N780" s="44" t="str">
        <f>IF(ISBLANK(DaqBook_RAW_Data!M770),"",DaqBook_RAW_Data!M770)</f>
        <v/>
      </c>
      <c r="O780" s="44" t="str">
        <f>IF(ISBLANK(DaqBook_RAW_Data!N770),"",DaqBook_RAW_Data!N770)</f>
        <v/>
      </c>
      <c r="P780" s="44" t="str">
        <f>IF(ISBLANK(DaqBook_RAW_Data!O770),"",DaqBook_RAW_Data!O770)</f>
        <v/>
      </c>
    </row>
    <row r="781" spans="1:16" x14ac:dyDescent="0.2">
      <c r="A781" s="58" t="e">
        <f t="shared" si="11"/>
        <v>#VALUE!</v>
      </c>
      <c r="B781" s="144" t="str">
        <f>IF(ISBLANK(DaqBook_RAW_Data!A771),"",TIMEVALUE(DaqBook_RAW_Data!A771))</f>
        <v/>
      </c>
      <c r="C781" s="44" t="str">
        <f>IF(ISBLANK(DaqBook_RAW_Data!B771),"",DaqBook_RAW_Data!B771)</f>
        <v/>
      </c>
      <c r="D781" s="44" t="str">
        <f>IF(ISBLANK(DaqBook_RAW_Data!C771),"",DaqBook_RAW_Data!C771)</f>
        <v/>
      </c>
      <c r="E781" s="44" t="str">
        <f>IF(ISBLANK(DaqBook_RAW_Data!D771),"",DaqBook_RAW_Data!D771)</f>
        <v/>
      </c>
      <c r="F781" s="44" t="str">
        <f>IF(ISBLANK(DaqBook_RAW_Data!E771),"",DaqBook_RAW_Data!E771)</f>
        <v/>
      </c>
      <c r="G781" s="44" t="str">
        <f>IF(ISBLANK(DaqBook_RAW_Data!F771),"",DaqBook_RAW_Data!F771)</f>
        <v/>
      </c>
      <c r="H781" s="44" t="str">
        <f>IF(ISBLANK(DaqBook_RAW_Data!G771),"",DaqBook_RAW_Data!G771)</f>
        <v/>
      </c>
      <c r="I781" s="44" t="str">
        <f>IF(ISBLANK(DaqBook_RAW_Data!H771),"",DaqBook_RAW_Data!H771)</f>
        <v/>
      </c>
      <c r="J781" s="44" t="str">
        <f>IF(ISBLANK(DaqBook_RAW_Data!I771),"",DaqBook_RAW_Data!I771)</f>
        <v/>
      </c>
      <c r="K781" s="44" t="str">
        <f>IF(ISBLANK(DaqBook_RAW_Data!J771),"",DaqBook_RAW_Data!J771)</f>
        <v/>
      </c>
      <c r="L781" s="44" t="str">
        <f>IF(ISBLANK(DaqBook_RAW_Data!K771),"",DaqBook_RAW_Data!K771)</f>
        <v/>
      </c>
      <c r="M781" s="44" t="str">
        <f>IF(ISBLANK(DaqBook_RAW_Data!L771),"",DaqBook_RAW_Data!L771)</f>
        <v/>
      </c>
      <c r="N781" s="44" t="str">
        <f>IF(ISBLANK(DaqBook_RAW_Data!M771),"",DaqBook_RAW_Data!M771)</f>
        <v/>
      </c>
      <c r="O781" s="44" t="str">
        <f>IF(ISBLANK(DaqBook_RAW_Data!N771),"",DaqBook_RAW_Data!N771)</f>
        <v/>
      </c>
      <c r="P781" s="44" t="str">
        <f>IF(ISBLANK(DaqBook_RAW_Data!O771),"",DaqBook_RAW_Data!O771)</f>
        <v/>
      </c>
    </row>
    <row r="782" spans="1:16" x14ac:dyDescent="0.2">
      <c r="A782" s="58" t="e">
        <f t="shared" si="11"/>
        <v>#VALUE!</v>
      </c>
      <c r="B782" s="144" t="str">
        <f>IF(ISBLANK(DaqBook_RAW_Data!A772),"",TIMEVALUE(DaqBook_RAW_Data!A772))</f>
        <v/>
      </c>
      <c r="C782" s="44" t="str">
        <f>IF(ISBLANK(DaqBook_RAW_Data!B772),"",DaqBook_RAW_Data!B772)</f>
        <v/>
      </c>
      <c r="D782" s="44" t="str">
        <f>IF(ISBLANK(DaqBook_RAW_Data!C772),"",DaqBook_RAW_Data!C772)</f>
        <v/>
      </c>
      <c r="E782" s="44" t="str">
        <f>IF(ISBLANK(DaqBook_RAW_Data!D772),"",DaqBook_RAW_Data!D772)</f>
        <v/>
      </c>
      <c r="F782" s="44" t="str">
        <f>IF(ISBLANK(DaqBook_RAW_Data!E772),"",DaqBook_RAW_Data!E772)</f>
        <v/>
      </c>
      <c r="G782" s="44" t="str">
        <f>IF(ISBLANK(DaqBook_RAW_Data!F772),"",DaqBook_RAW_Data!F772)</f>
        <v/>
      </c>
      <c r="H782" s="44" t="str">
        <f>IF(ISBLANK(DaqBook_RAW_Data!G772),"",DaqBook_RAW_Data!G772)</f>
        <v/>
      </c>
      <c r="I782" s="44" t="str">
        <f>IF(ISBLANK(DaqBook_RAW_Data!H772),"",DaqBook_RAW_Data!H772)</f>
        <v/>
      </c>
      <c r="J782" s="44" t="str">
        <f>IF(ISBLANK(DaqBook_RAW_Data!I772),"",DaqBook_RAW_Data!I772)</f>
        <v/>
      </c>
      <c r="K782" s="44" t="str">
        <f>IF(ISBLANK(DaqBook_RAW_Data!J772),"",DaqBook_RAW_Data!J772)</f>
        <v/>
      </c>
      <c r="L782" s="44" t="str">
        <f>IF(ISBLANK(DaqBook_RAW_Data!K772),"",DaqBook_RAW_Data!K772)</f>
        <v/>
      </c>
      <c r="M782" s="44" t="str">
        <f>IF(ISBLANK(DaqBook_RAW_Data!L772),"",DaqBook_RAW_Data!L772)</f>
        <v/>
      </c>
      <c r="N782" s="44" t="str">
        <f>IF(ISBLANK(DaqBook_RAW_Data!M772),"",DaqBook_RAW_Data!M772)</f>
        <v/>
      </c>
      <c r="O782" s="44" t="str">
        <f>IF(ISBLANK(DaqBook_RAW_Data!N772),"",DaqBook_RAW_Data!N772)</f>
        <v/>
      </c>
      <c r="P782" s="44" t="str">
        <f>IF(ISBLANK(DaqBook_RAW_Data!O772),"",DaqBook_RAW_Data!O772)</f>
        <v/>
      </c>
    </row>
    <row r="783" spans="1:16" x14ac:dyDescent="0.2">
      <c r="A783" s="58" t="e">
        <f t="shared" ref="A783:A846" si="12">HOUR(B783)&amp;":"&amp;MINUTE(B783)</f>
        <v>#VALUE!</v>
      </c>
      <c r="B783" s="144" t="str">
        <f>IF(ISBLANK(DaqBook_RAW_Data!A773),"",TIMEVALUE(DaqBook_RAW_Data!A773))</f>
        <v/>
      </c>
      <c r="C783" s="44" t="str">
        <f>IF(ISBLANK(DaqBook_RAW_Data!B773),"",DaqBook_RAW_Data!B773)</f>
        <v/>
      </c>
      <c r="D783" s="44" t="str">
        <f>IF(ISBLANK(DaqBook_RAW_Data!C773),"",DaqBook_RAW_Data!C773)</f>
        <v/>
      </c>
      <c r="E783" s="44" t="str">
        <f>IF(ISBLANK(DaqBook_RAW_Data!D773),"",DaqBook_RAW_Data!D773)</f>
        <v/>
      </c>
      <c r="F783" s="44" t="str">
        <f>IF(ISBLANK(DaqBook_RAW_Data!E773),"",DaqBook_RAW_Data!E773)</f>
        <v/>
      </c>
      <c r="G783" s="44" t="str">
        <f>IF(ISBLANK(DaqBook_RAW_Data!F773),"",DaqBook_RAW_Data!F773)</f>
        <v/>
      </c>
      <c r="H783" s="44" t="str">
        <f>IF(ISBLANK(DaqBook_RAW_Data!G773),"",DaqBook_RAW_Data!G773)</f>
        <v/>
      </c>
      <c r="I783" s="44" t="str">
        <f>IF(ISBLANK(DaqBook_RAW_Data!H773),"",DaqBook_RAW_Data!H773)</f>
        <v/>
      </c>
      <c r="J783" s="44" t="str">
        <f>IF(ISBLANK(DaqBook_RAW_Data!I773),"",DaqBook_RAW_Data!I773)</f>
        <v/>
      </c>
      <c r="K783" s="44" t="str">
        <f>IF(ISBLANK(DaqBook_RAW_Data!J773),"",DaqBook_RAW_Data!J773)</f>
        <v/>
      </c>
      <c r="L783" s="44" t="str">
        <f>IF(ISBLANK(DaqBook_RAW_Data!K773),"",DaqBook_RAW_Data!K773)</f>
        <v/>
      </c>
      <c r="M783" s="44" t="str">
        <f>IF(ISBLANK(DaqBook_RAW_Data!L773),"",DaqBook_RAW_Data!L773)</f>
        <v/>
      </c>
      <c r="N783" s="44" t="str">
        <f>IF(ISBLANK(DaqBook_RAW_Data!M773),"",DaqBook_RAW_Data!M773)</f>
        <v/>
      </c>
      <c r="O783" s="44" t="str">
        <f>IF(ISBLANK(DaqBook_RAW_Data!N773),"",DaqBook_RAW_Data!N773)</f>
        <v/>
      </c>
      <c r="P783" s="44" t="str">
        <f>IF(ISBLANK(DaqBook_RAW_Data!O773),"",DaqBook_RAW_Data!O773)</f>
        <v/>
      </c>
    </row>
    <row r="784" spans="1:16" x14ac:dyDescent="0.2">
      <c r="A784" s="58" t="e">
        <f t="shared" si="12"/>
        <v>#VALUE!</v>
      </c>
      <c r="B784" s="144" t="str">
        <f>IF(ISBLANK(DaqBook_RAW_Data!A774),"",TIMEVALUE(DaqBook_RAW_Data!A774))</f>
        <v/>
      </c>
      <c r="C784" s="44" t="str">
        <f>IF(ISBLANK(DaqBook_RAW_Data!B774),"",DaqBook_RAW_Data!B774)</f>
        <v/>
      </c>
      <c r="D784" s="44" t="str">
        <f>IF(ISBLANK(DaqBook_RAW_Data!C774),"",DaqBook_RAW_Data!C774)</f>
        <v/>
      </c>
      <c r="E784" s="44" t="str">
        <f>IF(ISBLANK(DaqBook_RAW_Data!D774),"",DaqBook_RAW_Data!D774)</f>
        <v/>
      </c>
      <c r="F784" s="44" t="str">
        <f>IF(ISBLANK(DaqBook_RAW_Data!E774),"",DaqBook_RAW_Data!E774)</f>
        <v/>
      </c>
      <c r="G784" s="44" t="str">
        <f>IF(ISBLANK(DaqBook_RAW_Data!F774),"",DaqBook_RAW_Data!F774)</f>
        <v/>
      </c>
      <c r="H784" s="44" t="str">
        <f>IF(ISBLANK(DaqBook_RAW_Data!G774),"",DaqBook_RAW_Data!G774)</f>
        <v/>
      </c>
      <c r="I784" s="44" t="str">
        <f>IF(ISBLANK(DaqBook_RAW_Data!H774),"",DaqBook_RAW_Data!H774)</f>
        <v/>
      </c>
      <c r="J784" s="44" t="str">
        <f>IF(ISBLANK(DaqBook_RAW_Data!I774),"",DaqBook_RAW_Data!I774)</f>
        <v/>
      </c>
      <c r="K784" s="44" t="str">
        <f>IF(ISBLANK(DaqBook_RAW_Data!J774),"",DaqBook_RAW_Data!J774)</f>
        <v/>
      </c>
      <c r="L784" s="44" t="str">
        <f>IF(ISBLANK(DaqBook_RAW_Data!K774),"",DaqBook_RAW_Data!K774)</f>
        <v/>
      </c>
      <c r="M784" s="44" t="str">
        <f>IF(ISBLANK(DaqBook_RAW_Data!L774),"",DaqBook_RAW_Data!L774)</f>
        <v/>
      </c>
      <c r="N784" s="44" t="str">
        <f>IF(ISBLANK(DaqBook_RAW_Data!M774),"",DaqBook_RAW_Data!M774)</f>
        <v/>
      </c>
      <c r="O784" s="44" t="str">
        <f>IF(ISBLANK(DaqBook_RAW_Data!N774),"",DaqBook_RAW_Data!N774)</f>
        <v/>
      </c>
      <c r="P784" s="44" t="str">
        <f>IF(ISBLANK(DaqBook_RAW_Data!O774),"",DaqBook_RAW_Data!O774)</f>
        <v/>
      </c>
    </row>
    <row r="785" spans="1:16" x14ac:dyDescent="0.2">
      <c r="A785" s="58" t="e">
        <f t="shared" si="12"/>
        <v>#VALUE!</v>
      </c>
      <c r="B785" s="144" t="str">
        <f>IF(ISBLANK(DaqBook_RAW_Data!A775),"",TIMEVALUE(DaqBook_RAW_Data!A775))</f>
        <v/>
      </c>
      <c r="C785" s="44" t="str">
        <f>IF(ISBLANK(DaqBook_RAW_Data!B775),"",DaqBook_RAW_Data!B775)</f>
        <v/>
      </c>
      <c r="D785" s="44" t="str">
        <f>IF(ISBLANK(DaqBook_RAW_Data!C775),"",DaqBook_RAW_Data!C775)</f>
        <v/>
      </c>
      <c r="E785" s="44" t="str">
        <f>IF(ISBLANK(DaqBook_RAW_Data!D775),"",DaqBook_RAW_Data!D775)</f>
        <v/>
      </c>
      <c r="F785" s="44" t="str">
        <f>IF(ISBLANK(DaqBook_RAW_Data!E775),"",DaqBook_RAW_Data!E775)</f>
        <v/>
      </c>
      <c r="G785" s="44" t="str">
        <f>IF(ISBLANK(DaqBook_RAW_Data!F775),"",DaqBook_RAW_Data!F775)</f>
        <v/>
      </c>
      <c r="H785" s="44" t="str">
        <f>IF(ISBLANK(DaqBook_RAW_Data!G775),"",DaqBook_RAW_Data!G775)</f>
        <v/>
      </c>
      <c r="I785" s="44" t="str">
        <f>IF(ISBLANK(DaqBook_RAW_Data!H775),"",DaqBook_RAW_Data!H775)</f>
        <v/>
      </c>
      <c r="J785" s="44" t="str">
        <f>IF(ISBLANK(DaqBook_RAW_Data!I775),"",DaqBook_RAW_Data!I775)</f>
        <v/>
      </c>
      <c r="K785" s="44" t="str">
        <f>IF(ISBLANK(DaqBook_RAW_Data!J775),"",DaqBook_RAW_Data!J775)</f>
        <v/>
      </c>
      <c r="L785" s="44" t="str">
        <f>IF(ISBLANK(DaqBook_RAW_Data!K775),"",DaqBook_RAW_Data!K775)</f>
        <v/>
      </c>
      <c r="M785" s="44" t="str">
        <f>IF(ISBLANK(DaqBook_RAW_Data!L775),"",DaqBook_RAW_Data!L775)</f>
        <v/>
      </c>
      <c r="N785" s="44" t="str">
        <f>IF(ISBLANK(DaqBook_RAW_Data!M775),"",DaqBook_RAW_Data!M775)</f>
        <v/>
      </c>
      <c r="O785" s="44" t="str">
        <f>IF(ISBLANK(DaqBook_RAW_Data!N775),"",DaqBook_RAW_Data!N775)</f>
        <v/>
      </c>
      <c r="P785" s="44" t="str">
        <f>IF(ISBLANK(DaqBook_RAW_Data!O775),"",DaqBook_RAW_Data!O775)</f>
        <v/>
      </c>
    </row>
    <row r="786" spans="1:16" x14ac:dyDescent="0.2">
      <c r="A786" s="58" t="e">
        <f t="shared" si="12"/>
        <v>#VALUE!</v>
      </c>
      <c r="B786" s="144" t="str">
        <f>IF(ISBLANK(DaqBook_RAW_Data!A776),"",TIMEVALUE(DaqBook_RAW_Data!A776))</f>
        <v/>
      </c>
      <c r="C786" s="44" t="str">
        <f>IF(ISBLANK(DaqBook_RAW_Data!B776),"",DaqBook_RAW_Data!B776)</f>
        <v/>
      </c>
      <c r="D786" s="44" t="str">
        <f>IF(ISBLANK(DaqBook_RAW_Data!C776),"",DaqBook_RAW_Data!C776)</f>
        <v/>
      </c>
      <c r="E786" s="44" t="str">
        <f>IF(ISBLANK(DaqBook_RAW_Data!D776),"",DaqBook_RAW_Data!D776)</f>
        <v/>
      </c>
      <c r="F786" s="44" t="str">
        <f>IF(ISBLANK(DaqBook_RAW_Data!E776),"",DaqBook_RAW_Data!E776)</f>
        <v/>
      </c>
      <c r="G786" s="44" t="str">
        <f>IF(ISBLANK(DaqBook_RAW_Data!F776),"",DaqBook_RAW_Data!F776)</f>
        <v/>
      </c>
      <c r="H786" s="44" t="str">
        <f>IF(ISBLANK(DaqBook_RAW_Data!G776),"",DaqBook_RAW_Data!G776)</f>
        <v/>
      </c>
      <c r="I786" s="44" t="str">
        <f>IF(ISBLANK(DaqBook_RAW_Data!H776),"",DaqBook_RAW_Data!H776)</f>
        <v/>
      </c>
      <c r="J786" s="44" t="str">
        <f>IF(ISBLANK(DaqBook_RAW_Data!I776),"",DaqBook_RAW_Data!I776)</f>
        <v/>
      </c>
      <c r="K786" s="44" t="str">
        <f>IF(ISBLANK(DaqBook_RAW_Data!J776),"",DaqBook_RAW_Data!J776)</f>
        <v/>
      </c>
      <c r="L786" s="44" t="str">
        <f>IF(ISBLANK(DaqBook_RAW_Data!K776),"",DaqBook_RAW_Data!K776)</f>
        <v/>
      </c>
      <c r="M786" s="44" t="str">
        <f>IF(ISBLANK(DaqBook_RAW_Data!L776),"",DaqBook_RAW_Data!L776)</f>
        <v/>
      </c>
      <c r="N786" s="44" t="str">
        <f>IF(ISBLANK(DaqBook_RAW_Data!M776),"",DaqBook_RAW_Data!M776)</f>
        <v/>
      </c>
      <c r="O786" s="44" t="str">
        <f>IF(ISBLANK(DaqBook_RAW_Data!N776),"",DaqBook_RAW_Data!N776)</f>
        <v/>
      </c>
      <c r="P786" s="44" t="str">
        <f>IF(ISBLANK(DaqBook_RAW_Data!O776),"",DaqBook_RAW_Data!O776)</f>
        <v/>
      </c>
    </row>
    <row r="787" spans="1:16" x14ac:dyDescent="0.2">
      <c r="A787" s="58" t="e">
        <f t="shared" si="12"/>
        <v>#VALUE!</v>
      </c>
      <c r="B787" s="144" t="str">
        <f>IF(ISBLANK(DaqBook_RAW_Data!A777),"",TIMEVALUE(DaqBook_RAW_Data!A777))</f>
        <v/>
      </c>
      <c r="C787" s="44" t="str">
        <f>IF(ISBLANK(DaqBook_RAW_Data!B777),"",DaqBook_RAW_Data!B777)</f>
        <v/>
      </c>
      <c r="D787" s="44" t="str">
        <f>IF(ISBLANK(DaqBook_RAW_Data!C777),"",DaqBook_RAW_Data!C777)</f>
        <v/>
      </c>
      <c r="E787" s="44" t="str">
        <f>IF(ISBLANK(DaqBook_RAW_Data!D777),"",DaqBook_RAW_Data!D777)</f>
        <v/>
      </c>
      <c r="F787" s="44" t="str">
        <f>IF(ISBLANK(DaqBook_RAW_Data!E777),"",DaqBook_RAW_Data!E777)</f>
        <v/>
      </c>
      <c r="G787" s="44" t="str">
        <f>IF(ISBLANK(DaqBook_RAW_Data!F777),"",DaqBook_RAW_Data!F777)</f>
        <v/>
      </c>
      <c r="H787" s="44" t="str">
        <f>IF(ISBLANK(DaqBook_RAW_Data!G777),"",DaqBook_RAW_Data!G777)</f>
        <v/>
      </c>
      <c r="I787" s="44" t="str">
        <f>IF(ISBLANK(DaqBook_RAW_Data!H777),"",DaqBook_RAW_Data!H777)</f>
        <v/>
      </c>
      <c r="J787" s="44" t="str">
        <f>IF(ISBLANK(DaqBook_RAW_Data!I777),"",DaqBook_RAW_Data!I777)</f>
        <v/>
      </c>
      <c r="K787" s="44" t="str">
        <f>IF(ISBLANK(DaqBook_RAW_Data!J777),"",DaqBook_RAW_Data!J777)</f>
        <v/>
      </c>
      <c r="L787" s="44" t="str">
        <f>IF(ISBLANK(DaqBook_RAW_Data!K777),"",DaqBook_RAW_Data!K777)</f>
        <v/>
      </c>
      <c r="M787" s="44" t="str">
        <f>IF(ISBLANK(DaqBook_RAW_Data!L777),"",DaqBook_RAW_Data!L777)</f>
        <v/>
      </c>
      <c r="N787" s="44" t="str">
        <f>IF(ISBLANK(DaqBook_RAW_Data!M777),"",DaqBook_RAW_Data!M777)</f>
        <v/>
      </c>
      <c r="O787" s="44" t="str">
        <f>IF(ISBLANK(DaqBook_RAW_Data!N777),"",DaqBook_RAW_Data!N777)</f>
        <v/>
      </c>
      <c r="P787" s="44" t="str">
        <f>IF(ISBLANK(DaqBook_RAW_Data!O777),"",DaqBook_RAW_Data!O777)</f>
        <v/>
      </c>
    </row>
    <row r="788" spans="1:16" x14ac:dyDescent="0.2">
      <c r="A788" s="58" t="e">
        <f t="shared" si="12"/>
        <v>#VALUE!</v>
      </c>
      <c r="B788" s="144" t="str">
        <f>IF(ISBLANK(DaqBook_RAW_Data!A778),"",TIMEVALUE(DaqBook_RAW_Data!A778))</f>
        <v/>
      </c>
      <c r="C788" s="44" t="str">
        <f>IF(ISBLANK(DaqBook_RAW_Data!B778),"",DaqBook_RAW_Data!B778)</f>
        <v/>
      </c>
      <c r="D788" s="44" t="str">
        <f>IF(ISBLANK(DaqBook_RAW_Data!C778),"",DaqBook_RAW_Data!C778)</f>
        <v/>
      </c>
      <c r="E788" s="44" t="str">
        <f>IF(ISBLANK(DaqBook_RAW_Data!D778),"",DaqBook_RAW_Data!D778)</f>
        <v/>
      </c>
      <c r="F788" s="44" t="str">
        <f>IF(ISBLANK(DaqBook_RAW_Data!E778),"",DaqBook_RAW_Data!E778)</f>
        <v/>
      </c>
      <c r="G788" s="44" t="str">
        <f>IF(ISBLANK(DaqBook_RAW_Data!F778),"",DaqBook_RAW_Data!F778)</f>
        <v/>
      </c>
      <c r="H788" s="44" t="str">
        <f>IF(ISBLANK(DaqBook_RAW_Data!G778),"",DaqBook_RAW_Data!G778)</f>
        <v/>
      </c>
      <c r="I788" s="44" t="str">
        <f>IF(ISBLANK(DaqBook_RAW_Data!H778),"",DaqBook_RAW_Data!H778)</f>
        <v/>
      </c>
      <c r="J788" s="44" t="str">
        <f>IF(ISBLANK(DaqBook_RAW_Data!I778),"",DaqBook_RAW_Data!I778)</f>
        <v/>
      </c>
      <c r="K788" s="44" t="str">
        <f>IF(ISBLANK(DaqBook_RAW_Data!J778),"",DaqBook_RAW_Data!J778)</f>
        <v/>
      </c>
      <c r="L788" s="44" t="str">
        <f>IF(ISBLANK(DaqBook_RAW_Data!K778),"",DaqBook_RAW_Data!K778)</f>
        <v/>
      </c>
      <c r="M788" s="44" t="str">
        <f>IF(ISBLANK(DaqBook_RAW_Data!L778),"",DaqBook_RAW_Data!L778)</f>
        <v/>
      </c>
      <c r="N788" s="44" t="str">
        <f>IF(ISBLANK(DaqBook_RAW_Data!M778),"",DaqBook_RAW_Data!M778)</f>
        <v/>
      </c>
      <c r="O788" s="44" t="str">
        <f>IF(ISBLANK(DaqBook_RAW_Data!N778),"",DaqBook_RAW_Data!N778)</f>
        <v/>
      </c>
      <c r="P788" s="44" t="str">
        <f>IF(ISBLANK(DaqBook_RAW_Data!O778),"",DaqBook_RAW_Data!O778)</f>
        <v/>
      </c>
    </row>
    <row r="789" spans="1:16" x14ac:dyDescent="0.2">
      <c r="A789" s="58" t="e">
        <f t="shared" si="12"/>
        <v>#VALUE!</v>
      </c>
      <c r="B789" s="144" t="str">
        <f>IF(ISBLANK(DaqBook_RAW_Data!A779),"",TIMEVALUE(DaqBook_RAW_Data!A779))</f>
        <v/>
      </c>
      <c r="C789" s="44" t="str">
        <f>IF(ISBLANK(DaqBook_RAW_Data!B779),"",DaqBook_RAW_Data!B779)</f>
        <v/>
      </c>
      <c r="D789" s="44" t="str">
        <f>IF(ISBLANK(DaqBook_RAW_Data!C779),"",DaqBook_RAW_Data!C779)</f>
        <v/>
      </c>
      <c r="E789" s="44" t="str">
        <f>IF(ISBLANK(DaqBook_RAW_Data!D779),"",DaqBook_RAW_Data!D779)</f>
        <v/>
      </c>
      <c r="F789" s="44" t="str">
        <f>IF(ISBLANK(DaqBook_RAW_Data!E779),"",DaqBook_RAW_Data!E779)</f>
        <v/>
      </c>
      <c r="G789" s="44" t="str">
        <f>IF(ISBLANK(DaqBook_RAW_Data!F779),"",DaqBook_RAW_Data!F779)</f>
        <v/>
      </c>
      <c r="H789" s="44" t="str">
        <f>IF(ISBLANK(DaqBook_RAW_Data!G779),"",DaqBook_RAW_Data!G779)</f>
        <v/>
      </c>
      <c r="I789" s="44" t="str">
        <f>IF(ISBLANK(DaqBook_RAW_Data!H779),"",DaqBook_RAW_Data!H779)</f>
        <v/>
      </c>
      <c r="J789" s="44" t="str">
        <f>IF(ISBLANK(DaqBook_RAW_Data!I779),"",DaqBook_RAW_Data!I779)</f>
        <v/>
      </c>
      <c r="K789" s="44" t="str">
        <f>IF(ISBLANK(DaqBook_RAW_Data!J779),"",DaqBook_RAW_Data!J779)</f>
        <v/>
      </c>
      <c r="L789" s="44" t="str">
        <f>IF(ISBLANK(DaqBook_RAW_Data!K779),"",DaqBook_RAW_Data!K779)</f>
        <v/>
      </c>
      <c r="M789" s="44" t="str">
        <f>IF(ISBLANK(DaqBook_RAW_Data!L779),"",DaqBook_RAW_Data!L779)</f>
        <v/>
      </c>
      <c r="N789" s="44" t="str">
        <f>IF(ISBLANK(DaqBook_RAW_Data!M779),"",DaqBook_RAW_Data!M779)</f>
        <v/>
      </c>
      <c r="O789" s="44" t="str">
        <f>IF(ISBLANK(DaqBook_RAW_Data!N779),"",DaqBook_RAW_Data!N779)</f>
        <v/>
      </c>
      <c r="P789" s="44" t="str">
        <f>IF(ISBLANK(DaqBook_RAW_Data!O779),"",DaqBook_RAW_Data!O779)</f>
        <v/>
      </c>
    </row>
    <row r="790" spans="1:16" x14ac:dyDescent="0.2">
      <c r="A790" s="58" t="e">
        <f t="shared" si="12"/>
        <v>#VALUE!</v>
      </c>
      <c r="B790" s="144" t="str">
        <f>IF(ISBLANK(DaqBook_RAW_Data!A780),"",TIMEVALUE(DaqBook_RAW_Data!A780))</f>
        <v/>
      </c>
      <c r="C790" s="44" t="str">
        <f>IF(ISBLANK(DaqBook_RAW_Data!B780),"",DaqBook_RAW_Data!B780)</f>
        <v/>
      </c>
      <c r="D790" s="44" t="str">
        <f>IF(ISBLANK(DaqBook_RAW_Data!C780),"",DaqBook_RAW_Data!C780)</f>
        <v/>
      </c>
      <c r="E790" s="44" t="str">
        <f>IF(ISBLANK(DaqBook_RAW_Data!D780),"",DaqBook_RAW_Data!D780)</f>
        <v/>
      </c>
      <c r="F790" s="44" t="str">
        <f>IF(ISBLANK(DaqBook_RAW_Data!E780),"",DaqBook_RAW_Data!E780)</f>
        <v/>
      </c>
      <c r="G790" s="44" t="str">
        <f>IF(ISBLANK(DaqBook_RAW_Data!F780),"",DaqBook_RAW_Data!F780)</f>
        <v/>
      </c>
      <c r="H790" s="44" t="str">
        <f>IF(ISBLANK(DaqBook_RAW_Data!G780),"",DaqBook_RAW_Data!G780)</f>
        <v/>
      </c>
      <c r="I790" s="44" t="str">
        <f>IF(ISBLANK(DaqBook_RAW_Data!H780),"",DaqBook_RAW_Data!H780)</f>
        <v/>
      </c>
      <c r="J790" s="44" t="str">
        <f>IF(ISBLANK(DaqBook_RAW_Data!I780),"",DaqBook_RAW_Data!I780)</f>
        <v/>
      </c>
      <c r="K790" s="44" t="str">
        <f>IF(ISBLANK(DaqBook_RAW_Data!J780),"",DaqBook_RAW_Data!J780)</f>
        <v/>
      </c>
      <c r="L790" s="44" t="str">
        <f>IF(ISBLANK(DaqBook_RAW_Data!K780),"",DaqBook_RAW_Data!K780)</f>
        <v/>
      </c>
      <c r="M790" s="44" t="str">
        <f>IF(ISBLANK(DaqBook_RAW_Data!L780),"",DaqBook_RAW_Data!L780)</f>
        <v/>
      </c>
      <c r="N790" s="44" t="str">
        <f>IF(ISBLANK(DaqBook_RAW_Data!M780),"",DaqBook_RAW_Data!M780)</f>
        <v/>
      </c>
      <c r="O790" s="44" t="str">
        <f>IF(ISBLANK(DaqBook_RAW_Data!N780),"",DaqBook_RAW_Data!N780)</f>
        <v/>
      </c>
      <c r="P790" s="44" t="str">
        <f>IF(ISBLANK(DaqBook_RAW_Data!O780),"",DaqBook_RAW_Data!O780)</f>
        <v/>
      </c>
    </row>
    <row r="791" spans="1:16" x14ac:dyDescent="0.2">
      <c r="A791" s="58" t="e">
        <f t="shared" si="12"/>
        <v>#VALUE!</v>
      </c>
      <c r="B791" s="144" t="str">
        <f>IF(ISBLANK(DaqBook_RAW_Data!A781),"",TIMEVALUE(DaqBook_RAW_Data!A781))</f>
        <v/>
      </c>
      <c r="C791" s="44" t="str">
        <f>IF(ISBLANK(DaqBook_RAW_Data!B781),"",DaqBook_RAW_Data!B781)</f>
        <v/>
      </c>
      <c r="D791" s="44" t="str">
        <f>IF(ISBLANK(DaqBook_RAW_Data!C781),"",DaqBook_RAW_Data!C781)</f>
        <v/>
      </c>
      <c r="E791" s="44" t="str">
        <f>IF(ISBLANK(DaqBook_RAW_Data!D781),"",DaqBook_RAW_Data!D781)</f>
        <v/>
      </c>
      <c r="F791" s="44" t="str">
        <f>IF(ISBLANK(DaqBook_RAW_Data!E781),"",DaqBook_RAW_Data!E781)</f>
        <v/>
      </c>
      <c r="G791" s="44" t="str">
        <f>IF(ISBLANK(DaqBook_RAW_Data!F781),"",DaqBook_RAW_Data!F781)</f>
        <v/>
      </c>
      <c r="H791" s="44" t="str">
        <f>IF(ISBLANK(DaqBook_RAW_Data!G781),"",DaqBook_RAW_Data!G781)</f>
        <v/>
      </c>
      <c r="I791" s="44" t="str">
        <f>IF(ISBLANK(DaqBook_RAW_Data!H781),"",DaqBook_RAW_Data!H781)</f>
        <v/>
      </c>
      <c r="J791" s="44" t="str">
        <f>IF(ISBLANK(DaqBook_RAW_Data!I781),"",DaqBook_RAW_Data!I781)</f>
        <v/>
      </c>
      <c r="K791" s="44" t="str">
        <f>IF(ISBLANK(DaqBook_RAW_Data!J781),"",DaqBook_RAW_Data!J781)</f>
        <v/>
      </c>
      <c r="L791" s="44" t="str">
        <f>IF(ISBLANK(DaqBook_RAW_Data!K781),"",DaqBook_RAW_Data!K781)</f>
        <v/>
      </c>
      <c r="M791" s="44" t="str">
        <f>IF(ISBLANK(DaqBook_RAW_Data!L781),"",DaqBook_RAW_Data!L781)</f>
        <v/>
      </c>
      <c r="N791" s="44" t="str">
        <f>IF(ISBLANK(DaqBook_RAW_Data!M781),"",DaqBook_RAW_Data!M781)</f>
        <v/>
      </c>
      <c r="O791" s="44" t="str">
        <f>IF(ISBLANK(DaqBook_RAW_Data!N781),"",DaqBook_RAW_Data!N781)</f>
        <v/>
      </c>
      <c r="P791" s="44" t="str">
        <f>IF(ISBLANK(DaqBook_RAW_Data!O781),"",DaqBook_RAW_Data!O781)</f>
        <v/>
      </c>
    </row>
    <row r="792" spans="1:16" x14ac:dyDescent="0.2">
      <c r="A792" s="58" t="e">
        <f t="shared" si="12"/>
        <v>#VALUE!</v>
      </c>
      <c r="B792" s="144" t="str">
        <f>IF(ISBLANK(DaqBook_RAW_Data!A782),"",TIMEVALUE(DaqBook_RAW_Data!A782))</f>
        <v/>
      </c>
      <c r="C792" s="44" t="str">
        <f>IF(ISBLANK(DaqBook_RAW_Data!B782),"",DaqBook_RAW_Data!B782)</f>
        <v/>
      </c>
      <c r="D792" s="44" t="str">
        <f>IF(ISBLANK(DaqBook_RAW_Data!C782),"",DaqBook_RAW_Data!C782)</f>
        <v/>
      </c>
      <c r="E792" s="44" t="str">
        <f>IF(ISBLANK(DaqBook_RAW_Data!D782),"",DaqBook_RAW_Data!D782)</f>
        <v/>
      </c>
      <c r="F792" s="44" t="str">
        <f>IF(ISBLANK(DaqBook_RAW_Data!E782),"",DaqBook_RAW_Data!E782)</f>
        <v/>
      </c>
      <c r="G792" s="44" t="str">
        <f>IF(ISBLANK(DaqBook_RAW_Data!F782),"",DaqBook_RAW_Data!F782)</f>
        <v/>
      </c>
      <c r="H792" s="44" t="str">
        <f>IF(ISBLANK(DaqBook_RAW_Data!G782),"",DaqBook_RAW_Data!G782)</f>
        <v/>
      </c>
      <c r="I792" s="44" t="str">
        <f>IF(ISBLANK(DaqBook_RAW_Data!H782),"",DaqBook_RAW_Data!H782)</f>
        <v/>
      </c>
      <c r="J792" s="44" t="str">
        <f>IF(ISBLANK(DaqBook_RAW_Data!I782),"",DaqBook_RAW_Data!I782)</f>
        <v/>
      </c>
      <c r="K792" s="44" t="str">
        <f>IF(ISBLANK(DaqBook_RAW_Data!J782),"",DaqBook_RAW_Data!J782)</f>
        <v/>
      </c>
      <c r="L792" s="44" t="str">
        <f>IF(ISBLANK(DaqBook_RAW_Data!K782),"",DaqBook_RAW_Data!K782)</f>
        <v/>
      </c>
      <c r="M792" s="44" t="str">
        <f>IF(ISBLANK(DaqBook_RAW_Data!L782),"",DaqBook_RAW_Data!L782)</f>
        <v/>
      </c>
      <c r="N792" s="44" t="str">
        <f>IF(ISBLANK(DaqBook_RAW_Data!M782),"",DaqBook_RAW_Data!M782)</f>
        <v/>
      </c>
      <c r="O792" s="44" t="str">
        <f>IF(ISBLANK(DaqBook_RAW_Data!N782),"",DaqBook_RAW_Data!N782)</f>
        <v/>
      </c>
      <c r="P792" s="44" t="str">
        <f>IF(ISBLANK(DaqBook_RAW_Data!O782),"",DaqBook_RAW_Data!O782)</f>
        <v/>
      </c>
    </row>
    <row r="793" spans="1:16" x14ac:dyDescent="0.2">
      <c r="A793" s="58" t="e">
        <f t="shared" si="12"/>
        <v>#VALUE!</v>
      </c>
      <c r="B793" s="144" t="str">
        <f>IF(ISBLANK(DaqBook_RAW_Data!A783),"",TIMEVALUE(DaqBook_RAW_Data!A783))</f>
        <v/>
      </c>
      <c r="C793" s="44" t="str">
        <f>IF(ISBLANK(DaqBook_RAW_Data!B783),"",DaqBook_RAW_Data!B783)</f>
        <v/>
      </c>
      <c r="D793" s="44" t="str">
        <f>IF(ISBLANK(DaqBook_RAW_Data!C783),"",DaqBook_RAW_Data!C783)</f>
        <v/>
      </c>
      <c r="E793" s="44" t="str">
        <f>IF(ISBLANK(DaqBook_RAW_Data!D783),"",DaqBook_RAW_Data!D783)</f>
        <v/>
      </c>
      <c r="F793" s="44" t="str">
        <f>IF(ISBLANK(DaqBook_RAW_Data!E783),"",DaqBook_RAW_Data!E783)</f>
        <v/>
      </c>
      <c r="G793" s="44" t="str">
        <f>IF(ISBLANK(DaqBook_RAW_Data!F783),"",DaqBook_RAW_Data!F783)</f>
        <v/>
      </c>
      <c r="H793" s="44" t="str">
        <f>IF(ISBLANK(DaqBook_RAW_Data!G783),"",DaqBook_RAW_Data!G783)</f>
        <v/>
      </c>
      <c r="I793" s="44" t="str">
        <f>IF(ISBLANK(DaqBook_RAW_Data!H783),"",DaqBook_RAW_Data!H783)</f>
        <v/>
      </c>
      <c r="J793" s="44" t="str">
        <f>IF(ISBLANK(DaqBook_RAW_Data!I783),"",DaqBook_RAW_Data!I783)</f>
        <v/>
      </c>
      <c r="K793" s="44" t="str">
        <f>IF(ISBLANK(DaqBook_RAW_Data!J783),"",DaqBook_RAW_Data!J783)</f>
        <v/>
      </c>
      <c r="L793" s="44" t="str">
        <f>IF(ISBLANK(DaqBook_RAW_Data!K783),"",DaqBook_RAW_Data!K783)</f>
        <v/>
      </c>
      <c r="M793" s="44" t="str">
        <f>IF(ISBLANK(DaqBook_RAW_Data!L783),"",DaqBook_RAW_Data!L783)</f>
        <v/>
      </c>
      <c r="N793" s="44" t="str">
        <f>IF(ISBLANK(DaqBook_RAW_Data!M783),"",DaqBook_RAW_Data!M783)</f>
        <v/>
      </c>
      <c r="O793" s="44" t="str">
        <f>IF(ISBLANK(DaqBook_RAW_Data!N783),"",DaqBook_RAW_Data!N783)</f>
        <v/>
      </c>
      <c r="P793" s="44" t="str">
        <f>IF(ISBLANK(DaqBook_RAW_Data!O783),"",DaqBook_RAW_Data!O783)</f>
        <v/>
      </c>
    </row>
    <row r="794" spans="1:16" x14ac:dyDescent="0.2">
      <c r="A794" s="58" t="e">
        <f t="shared" si="12"/>
        <v>#VALUE!</v>
      </c>
      <c r="B794" s="144" t="str">
        <f>IF(ISBLANK(DaqBook_RAW_Data!A784),"",TIMEVALUE(DaqBook_RAW_Data!A784))</f>
        <v/>
      </c>
      <c r="C794" s="44" t="str">
        <f>IF(ISBLANK(DaqBook_RAW_Data!B784),"",DaqBook_RAW_Data!B784)</f>
        <v/>
      </c>
      <c r="D794" s="44" t="str">
        <f>IF(ISBLANK(DaqBook_RAW_Data!C784),"",DaqBook_RAW_Data!C784)</f>
        <v/>
      </c>
      <c r="E794" s="44" t="str">
        <f>IF(ISBLANK(DaqBook_RAW_Data!D784),"",DaqBook_RAW_Data!D784)</f>
        <v/>
      </c>
      <c r="F794" s="44" t="str">
        <f>IF(ISBLANK(DaqBook_RAW_Data!E784),"",DaqBook_RAW_Data!E784)</f>
        <v/>
      </c>
      <c r="G794" s="44" t="str">
        <f>IF(ISBLANK(DaqBook_RAW_Data!F784),"",DaqBook_RAW_Data!F784)</f>
        <v/>
      </c>
      <c r="H794" s="44" t="str">
        <f>IF(ISBLANK(DaqBook_RAW_Data!G784),"",DaqBook_RAW_Data!G784)</f>
        <v/>
      </c>
      <c r="I794" s="44" t="str">
        <f>IF(ISBLANK(DaqBook_RAW_Data!H784),"",DaqBook_RAW_Data!H784)</f>
        <v/>
      </c>
      <c r="J794" s="44" t="str">
        <f>IF(ISBLANK(DaqBook_RAW_Data!I784),"",DaqBook_RAW_Data!I784)</f>
        <v/>
      </c>
      <c r="K794" s="44" t="str">
        <f>IF(ISBLANK(DaqBook_RAW_Data!J784),"",DaqBook_RAW_Data!J784)</f>
        <v/>
      </c>
      <c r="L794" s="44" t="str">
        <f>IF(ISBLANK(DaqBook_RAW_Data!K784),"",DaqBook_RAW_Data!K784)</f>
        <v/>
      </c>
      <c r="M794" s="44" t="str">
        <f>IF(ISBLANK(DaqBook_RAW_Data!L784),"",DaqBook_RAW_Data!L784)</f>
        <v/>
      </c>
      <c r="N794" s="44" t="str">
        <f>IF(ISBLANK(DaqBook_RAW_Data!M784),"",DaqBook_RAW_Data!M784)</f>
        <v/>
      </c>
      <c r="O794" s="44" t="str">
        <f>IF(ISBLANK(DaqBook_RAW_Data!N784),"",DaqBook_RAW_Data!N784)</f>
        <v/>
      </c>
      <c r="P794" s="44" t="str">
        <f>IF(ISBLANK(DaqBook_RAW_Data!O784),"",DaqBook_RAW_Data!O784)</f>
        <v/>
      </c>
    </row>
    <row r="795" spans="1:16" x14ac:dyDescent="0.2">
      <c r="A795" s="58" t="e">
        <f t="shared" si="12"/>
        <v>#VALUE!</v>
      </c>
      <c r="B795" s="144" t="str">
        <f>IF(ISBLANK(DaqBook_RAW_Data!A785),"",TIMEVALUE(DaqBook_RAW_Data!A785))</f>
        <v/>
      </c>
      <c r="C795" s="44" t="str">
        <f>IF(ISBLANK(DaqBook_RAW_Data!B785),"",DaqBook_RAW_Data!B785)</f>
        <v/>
      </c>
      <c r="D795" s="44" t="str">
        <f>IF(ISBLANK(DaqBook_RAW_Data!C785),"",DaqBook_RAW_Data!C785)</f>
        <v/>
      </c>
      <c r="E795" s="44" t="str">
        <f>IF(ISBLANK(DaqBook_RAW_Data!D785),"",DaqBook_RAW_Data!D785)</f>
        <v/>
      </c>
      <c r="F795" s="44" t="str">
        <f>IF(ISBLANK(DaqBook_RAW_Data!E785),"",DaqBook_RAW_Data!E785)</f>
        <v/>
      </c>
      <c r="G795" s="44" t="str">
        <f>IF(ISBLANK(DaqBook_RAW_Data!F785),"",DaqBook_RAW_Data!F785)</f>
        <v/>
      </c>
      <c r="H795" s="44" t="str">
        <f>IF(ISBLANK(DaqBook_RAW_Data!G785),"",DaqBook_RAW_Data!G785)</f>
        <v/>
      </c>
      <c r="I795" s="44" t="str">
        <f>IF(ISBLANK(DaqBook_RAW_Data!H785),"",DaqBook_RAW_Data!H785)</f>
        <v/>
      </c>
      <c r="J795" s="44" t="str">
        <f>IF(ISBLANK(DaqBook_RAW_Data!I785),"",DaqBook_RAW_Data!I785)</f>
        <v/>
      </c>
      <c r="K795" s="44" t="str">
        <f>IF(ISBLANK(DaqBook_RAW_Data!J785),"",DaqBook_RAW_Data!J785)</f>
        <v/>
      </c>
      <c r="L795" s="44" t="str">
        <f>IF(ISBLANK(DaqBook_RAW_Data!K785),"",DaqBook_RAW_Data!K785)</f>
        <v/>
      </c>
      <c r="M795" s="44" t="str">
        <f>IF(ISBLANK(DaqBook_RAW_Data!L785),"",DaqBook_RAW_Data!L785)</f>
        <v/>
      </c>
      <c r="N795" s="44" t="str">
        <f>IF(ISBLANK(DaqBook_RAW_Data!M785),"",DaqBook_RAW_Data!M785)</f>
        <v/>
      </c>
      <c r="O795" s="44" t="str">
        <f>IF(ISBLANK(DaqBook_RAW_Data!N785),"",DaqBook_RAW_Data!N785)</f>
        <v/>
      </c>
      <c r="P795" s="44" t="str">
        <f>IF(ISBLANK(DaqBook_RAW_Data!O785),"",DaqBook_RAW_Data!O785)</f>
        <v/>
      </c>
    </row>
    <row r="796" spans="1:16" x14ac:dyDescent="0.2">
      <c r="A796" s="58" t="e">
        <f t="shared" si="12"/>
        <v>#VALUE!</v>
      </c>
      <c r="B796" s="144" t="str">
        <f>IF(ISBLANK(DaqBook_RAW_Data!A786),"",TIMEVALUE(DaqBook_RAW_Data!A786))</f>
        <v/>
      </c>
      <c r="C796" s="44" t="str">
        <f>IF(ISBLANK(DaqBook_RAW_Data!B786),"",DaqBook_RAW_Data!B786)</f>
        <v/>
      </c>
      <c r="D796" s="44" t="str">
        <f>IF(ISBLANK(DaqBook_RAW_Data!C786),"",DaqBook_RAW_Data!C786)</f>
        <v/>
      </c>
      <c r="E796" s="44" t="str">
        <f>IF(ISBLANK(DaqBook_RAW_Data!D786),"",DaqBook_RAW_Data!D786)</f>
        <v/>
      </c>
      <c r="F796" s="44" t="str">
        <f>IF(ISBLANK(DaqBook_RAW_Data!E786),"",DaqBook_RAW_Data!E786)</f>
        <v/>
      </c>
      <c r="G796" s="44" t="str">
        <f>IF(ISBLANK(DaqBook_RAW_Data!F786),"",DaqBook_RAW_Data!F786)</f>
        <v/>
      </c>
      <c r="H796" s="44" t="str">
        <f>IF(ISBLANK(DaqBook_RAW_Data!G786),"",DaqBook_RAW_Data!G786)</f>
        <v/>
      </c>
      <c r="I796" s="44" t="str">
        <f>IF(ISBLANK(DaqBook_RAW_Data!H786),"",DaqBook_RAW_Data!H786)</f>
        <v/>
      </c>
      <c r="J796" s="44" t="str">
        <f>IF(ISBLANK(DaqBook_RAW_Data!I786),"",DaqBook_RAW_Data!I786)</f>
        <v/>
      </c>
      <c r="K796" s="44" t="str">
        <f>IF(ISBLANK(DaqBook_RAW_Data!J786),"",DaqBook_RAW_Data!J786)</f>
        <v/>
      </c>
      <c r="L796" s="44" t="str">
        <f>IF(ISBLANK(DaqBook_RAW_Data!K786),"",DaqBook_RAW_Data!K786)</f>
        <v/>
      </c>
      <c r="M796" s="44" t="str">
        <f>IF(ISBLANK(DaqBook_RAW_Data!L786),"",DaqBook_RAW_Data!L786)</f>
        <v/>
      </c>
      <c r="N796" s="44" t="str">
        <f>IF(ISBLANK(DaqBook_RAW_Data!M786),"",DaqBook_RAW_Data!M786)</f>
        <v/>
      </c>
      <c r="O796" s="44" t="str">
        <f>IF(ISBLANK(DaqBook_RAW_Data!N786),"",DaqBook_RAW_Data!N786)</f>
        <v/>
      </c>
      <c r="P796" s="44" t="str">
        <f>IF(ISBLANK(DaqBook_RAW_Data!O786),"",DaqBook_RAW_Data!O786)</f>
        <v/>
      </c>
    </row>
    <row r="797" spans="1:16" x14ac:dyDescent="0.2">
      <c r="A797" s="58" t="e">
        <f t="shared" si="12"/>
        <v>#VALUE!</v>
      </c>
      <c r="B797" s="144" t="str">
        <f>IF(ISBLANK(DaqBook_RAW_Data!A787),"",TIMEVALUE(DaqBook_RAW_Data!A787))</f>
        <v/>
      </c>
      <c r="C797" s="44" t="str">
        <f>IF(ISBLANK(DaqBook_RAW_Data!B787),"",DaqBook_RAW_Data!B787)</f>
        <v/>
      </c>
      <c r="D797" s="44" t="str">
        <f>IF(ISBLANK(DaqBook_RAW_Data!C787),"",DaqBook_RAW_Data!C787)</f>
        <v/>
      </c>
      <c r="E797" s="44" t="str">
        <f>IF(ISBLANK(DaqBook_RAW_Data!D787),"",DaqBook_RAW_Data!D787)</f>
        <v/>
      </c>
      <c r="F797" s="44" t="str">
        <f>IF(ISBLANK(DaqBook_RAW_Data!E787),"",DaqBook_RAW_Data!E787)</f>
        <v/>
      </c>
      <c r="G797" s="44" t="str">
        <f>IF(ISBLANK(DaqBook_RAW_Data!F787),"",DaqBook_RAW_Data!F787)</f>
        <v/>
      </c>
      <c r="H797" s="44" t="str">
        <f>IF(ISBLANK(DaqBook_RAW_Data!G787),"",DaqBook_RAW_Data!G787)</f>
        <v/>
      </c>
      <c r="I797" s="44" t="str">
        <f>IF(ISBLANK(DaqBook_RAW_Data!H787),"",DaqBook_RAW_Data!H787)</f>
        <v/>
      </c>
      <c r="J797" s="44" t="str">
        <f>IF(ISBLANK(DaqBook_RAW_Data!I787),"",DaqBook_RAW_Data!I787)</f>
        <v/>
      </c>
      <c r="K797" s="44" t="str">
        <f>IF(ISBLANK(DaqBook_RAW_Data!J787),"",DaqBook_RAW_Data!J787)</f>
        <v/>
      </c>
      <c r="L797" s="44" t="str">
        <f>IF(ISBLANK(DaqBook_RAW_Data!K787),"",DaqBook_RAW_Data!K787)</f>
        <v/>
      </c>
      <c r="M797" s="44" t="str">
        <f>IF(ISBLANK(DaqBook_RAW_Data!L787),"",DaqBook_RAW_Data!L787)</f>
        <v/>
      </c>
      <c r="N797" s="44" t="str">
        <f>IF(ISBLANK(DaqBook_RAW_Data!M787),"",DaqBook_RAW_Data!M787)</f>
        <v/>
      </c>
      <c r="O797" s="44" t="str">
        <f>IF(ISBLANK(DaqBook_RAW_Data!N787),"",DaqBook_RAW_Data!N787)</f>
        <v/>
      </c>
      <c r="P797" s="44" t="str">
        <f>IF(ISBLANK(DaqBook_RAW_Data!O787),"",DaqBook_RAW_Data!O787)</f>
        <v/>
      </c>
    </row>
    <row r="798" spans="1:16" x14ac:dyDescent="0.2">
      <c r="A798" s="58" t="e">
        <f t="shared" si="12"/>
        <v>#VALUE!</v>
      </c>
      <c r="B798" s="144" t="str">
        <f>IF(ISBLANK(DaqBook_RAW_Data!A788),"",TIMEVALUE(DaqBook_RAW_Data!A788))</f>
        <v/>
      </c>
      <c r="C798" s="44" t="str">
        <f>IF(ISBLANK(DaqBook_RAW_Data!B788),"",DaqBook_RAW_Data!B788)</f>
        <v/>
      </c>
      <c r="D798" s="44" t="str">
        <f>IF(ISBLANK(DaqBook_RAW_Data!C788),"",DaqBook_RAW_Data!C788)</f>
        <v/>
      </c>
      <c r="E798" s="44" t="str">
        <f>IF(ISBLANK(DaqBook_RAW_Data!D788),"",DaqBook_RAW_Data!D788)</f>
        <v/>
      </c>
      <c r="F798" s="44" t="str">
        <f>IF(ISBLANK(DaqBook_RAW_Data!E788),"",DaqBook_RAW_Data!E788)</f>
        <v/>
      </c>
      <c r="G798" s="44" t="str">
        <f>IF(ISBLANK(DaqBook_RAW_Data!F788),"",DaqBook_RAW_Data!F788)</f>
        <v/>
      </c>
      <c r="H798" s="44" t="str">
        <f>IF(ISBLANK(DaqBook_RAW_Data!G788),"",DaqBook_RAW_Data!G788)</f>
        <v/>
      </c>
      <c r="I798" s="44" t="str">
        <f>IF(ISBLANK(DaqBook_RAW_Data!H788),"",DaqBook_RAW_Data!H788)</f>
        <v/>
      </c>
      <c r="J798" s="44" t="str">
        <f>IF(ISBLANK(DaqBook_RAW_Data!I788),"",DaqBook_RAW_Data!I788)</f>
        <v/>
      </c>
      <c r="K798" s="44" t="str">
        <f>IF(ISBLANK(DaqBook_RAW_Data!J788),"",DaqBook_RAW_Data!J788)</f>
        <v/>
      </c>
      <c r="L798" s="44" t="str">
        <f>IF(ISBLANK(DaqBook_RAW_Data!K788),"",DaqBook_RAW_Data!K788)</f>
        <v/>
      </c>
      <c r="M798" s="44" t="str">
        <f>IF(ISBLANK(DaqBook_RAW_Data!L788),"",DaqBook_RAW_Data!L788)</f>
        <v/>
      </c>
      <c r="N798" s="44" t="str">
        <f>IF(ISBLANK(DaqBook_RAW_Data!M788),"",DaqBook_RAW_Data!M788)</f>
        <v/>
      </c>
      <c r="O798" s="44" t="str">
        <f>IF(ISBLANK(DaqBook_RAW_Data!N788),"",DaqBook_RAW_Data!N788)</f>
        <v/>
      </c>
      <c r="P798" s="44" t="str">
        <f>IF(ISBLANK(DaqBook_RAW_Data!O788),"",DaqBook_RAW_Data!O788)</f>
        <v/>
      </c>
    </row>
    <row r="799" spans="1:16" x14ac:dyDescent="0.2">
      <c r="A799" s="58" t="e">
        <f t="shared" si="12"/>
        <v>#VALUE!</v>
      </c>
      <c r="B799" s="144" t="str">
        <f>IF(ISBLANK(DaqBook_RAW_Data!A789),"",TIMEVALUE(DaqBook_RAW_Data!A789))</f>
        <v/>
      </c>
      <c r="C799" s="44" t="str">
        <f>IF(ISBLANK(DaqBook_RAW_Data!B789),"",DaqBook_RAW_Data!B789)</f>
        <v/>
      </c>
      <c r="D799" s="44" t="str">
        <f>IF(ISBLANK(DaqBook_RAW_Data!C789),"",DaqBook_RAW_Data!C789)</f>
        <v/>
      </c>
      <c r="E799" s="44" t="str">
        <f>IF(ISBLANK(DaqBook_RAW_Data!D789),"",DaqBook_RAW_Data!D789)</f>
        <v/>
      </c>
      <c r="F799" s="44" t="str">
        <f>IF(ISBLANK(DaqBook_RAW_Data!E789),"",DaqBook_RAW_Data!E789)</f>
        <v/>
      </c>
      <c r="G799" s="44" t="str">
        <f>IF(ISBLANK(DaqBook_RAW_Data!F789),"",DaqBook_RAW_Data!F789)</f>
        <v/>
      </c>
      <c r="H799" s="44" t="str">
        <f>IF(ISBLANK(DaqBook_RAW_Data!G789),"",DaqBook_RAW_Data!G789)</f>
        <v/>
      </c>
      <c r="I799" s="44" t="str">
        <f>IF(ISBLANK(DaqBook_RAW_Data!H789),"",DaqBook_RAW_Data!H789)</f>
        <v/>
      </c>
      <c r="J799" s="44" t="str">
        <f>IF(ISBLANK(DaqBook_RAW_Data!I789),"",DaqBook_RAW_Data!I789)</f>
        <v/>
      </c>
      <c r="K799" s="44" t="str">
        <f>IF(ISBLANK(DaqBook_RAW_Data!J789),"",DaqBook_RAW_Data!J789)</f>
        <v/>
      </c>
      <c r="L799" s="44" t="str">
        <f>IF(ISBLANK(DaqBook_RAW_Data!K789),"",DaqBook_RAW_Data!K789)</f>
        <v/>
      </c>
      <c r="M799" s="44" t="str">
        <f>IF(ISBLANK(DaqBook_RAW_Data!L789),"",DaqBook_RAW_Data!L789)</f>
        <v/>
      </c>
      <c r="N799" s="44" t="str">
        <f>IF(ISBLANK(DaqBook_RAW_Data!M789),"",DaqBook_RAW_Data!M789)</f>
        <v/>
      </c>
      <c r="O799" s="44" t="str">
        <f>IF(ISBLANK(DaqBook_RAW_Data!N789),"",DaqBook_RAW_Data!N789)</f>
        <v/>
      </c>
      <c r="P799" s="44" t="str">
        <f>IF(ISBLANK(DaqBook_RAW_Data!O789),"",DaqBook_RAW_Data!O789)</f>
        <v/>
      </c>
    </row>
    <row r="800" spans="1:16" x14ac:dyDescent="0.2">
      <c r="A800" s="58" t="e">
        <f t="shared" si="12"/>
        <v>#VALUE!</v>
      </c>
      <c r="B800" s="144" t="str">
        <f>IF(ISBLANK(DaqBook_RAW_Data!A790),"",TIMEVALUE(DaqBook_RAW_Data!A790))</f>
        <v/>
      </c>
      <c r="C800" s="44" t="str">
        <f>IF(ISBLANK(DaqBook_RAW_Data!B790),"",DaqBook_RAW_Data!B790)</f>
        <v/>
      </c>
      <c r="D800" s="44" t="str">
        <f>IF(ISBLANK(DaqBook_RAW_Data!C790),"",DaqBook_RAW_Data!C790)</f>
        <v/>
      </c>
      <c r="E800" s="44" t="str">
        <f>IF(ISBLANK(DaqBook_RAW_Data!D790),"",DaqBook_RAW_Data!D790)</f>
        <v/>
      </c>
      <c r="F800" s="44" t="str">
        <f>IF(ISBLANK(DaqBook_RAW_Data!E790),"",DaqBook_RAW_Data!E790)</f>
        <v/>
      </c>
      <c r="G800" s="44" t="str">
        <f>IF(ISBLANK(DaqBook_RAW_Data!F790),"",DaqBook_RAW_Data!F790)</f>
        <v/>
      </c>
      <c r="H800" s="44" t="str">
        <f>IF(ISBLANK(DaqBook_RAW_Data!G790),"",DaqBook_RAW_Data!G790)</f>
        <v/>
      </c>
      <c r="I800" s="44" t="str">
        <f>IF(ISBLANK(DaqBook_RAW_Data!H790),"",DaqBook_RAW_Data!H790)</f>
        <v/>
      </c>
      <c r="J800" s="44" t="str">
        <f>IF(ISBLANK(DaqBook_RAW_Data!I790),"",DaqBook_RAW_Data!I790)</f>
        <v/>
      </c>
      <c r="K800" s="44" t="str">
        <f>IF(ISBLANK(DaqBook_RAW_Data!J790),"",DaqBook_RAW_Data!J790)</f>
        <v/>
      </c>
      <c r="L800" s="44" t="str">
        <f>IF(ISBLANK(DaqBook_RAW_Data!K790),"",DaqBook_RAW_Data!K790)</f>
        <v/>
      </c>
      <c r="M800" s="44" t="str">
        <f>IF(ISBLANK(DaqBook_RAW_Data!L790),"",DaqBook_RAW_Data!L790)</f>
        <v/>
      </c>
      <c r="N800" s="44" t="str">
        <f>IF(ISBLANK(DaqBook_RAW_Data!M790),"",DaqBook_RAW_Data!M790)</f>
        <v/>
      </c>
      <c r="O800" s="44" t="str">
        <f>IF(ISBLANK(DaqBook_RAW_Data!N790),"",DaqBook_RAW_Data!N790)</f>
        <v/>
      </c>
      <c r="P800" s="44" t="str">
        <f>IF(ISBLANK(DaqBook_RAW_Data!O790),"",DaqBook_RAW_Data!O790)</f>
        <v/>
      </c>
    </row>
    <row r="801" spans="1:16" x14ac:dyDescent="0.2">
      <c r="A801" s="58" t="e">
        <f t="shared" si="12"/>
        <v>#VALUE!</v>
      </c>
      <c r="B801" s="144" t="str">
        <f>IF(ISBLANK(DaqBook_RAW_Data!A791),"",TIMEVALUE(DaqBook_RAW_Data!A791))</f>
        <v/>
      </c>
      <c r="C801" s="44" t="str">
        <f>IF(ISBLANK(DaqBook_RAW_Data!B791),"",DaqBook_RAW_Data!B791)</f>
        <v/>
      </c>
      <c r="D801" s="44" t="str">
        <f>IF(ISBLANK(DaqBook_RAW_Data!C791),"",DaqBook_RAW_Data!C791)</f>
        <v/>
      </c>
      <c r="E801" s="44" t="str">
        <f>IF(ISBLANK(DaqBook_RAW_Data!D791),"",DaqBook_RAW_Data!D791)</f>
        <v/>
      </c>
      <c r="F801" s="44" t="str">
        <f>IF(ISBLANK(DaqBook_RAW_Data!E791),"",DaqBook_RAW_Data!E791)</f>
        <v/>
      </c>
      <c r="G801" s="44" t="str">
        <f>IF(ISBLANK(DaqBook_RAW_Data!F791),"",DaqBook_RAW_Data!F791)</f>
        <v/>
      </c>
      <c r="H801" s="44" t="str">
        <f>IF(ISBLANK(DaqBook_RAW_Data!G791),"",DaqBook_RAW_Data!G791)</f>
        <v/>
      </c>
      <c r="I801" s="44" t="str">
        <f>IF(ISBLANK(DaqBook_RAW_Data!H791),"",DaqBook_RAW_Data!H791)</f>
        <v/>
      </c>
      <c r="J801" s="44" t="str">
        <f>IF(ISBLANK(DaqBook_RAW_Data!I791),"",DaqBook_RAW_Data!I791)</f>
        <v/>
      </c>
      <c r="K801" s="44" t="str">
        <f>IF(ISBLANK(DaqBook_RAW_Data!J791),"",DaqBook_RAW_Data!J791)</f>
        <v/>
      </c>
      <c r="L801" s="44" t="str">
        <f>IF(ISBLANK(DaqBook_RAW_Data!K791),"",DaqBook_RAW_Data!K791)</f>
        <v/>
      </c>
      <c r="M801" s="44" t="str">
        <f>IF(ISBLANK(DaqBook_RAW_Data!L791),"",DaqBook_RAW_Data!L791)</f>
        <v/>
      </c>
      <c r="N801" s="44" t="str">
        <f>IF(ISBLANK(DaqBook_RAW_Data!M791),"",DaqBook_RAW_Data!M791)</f>
        <v/>
      </c>
      <c r="O801" s="44" t="str">
        <f>IF(ISBLANK(DaqBook_RAW_Data!N791),"",DaqBook_RAW_Data!N791)</f>
        <v/>
      </c>
      <c r="P801" s="44" t="str">
        <f>IF(ISBLANK(DaqBook_RAW_Data!O791),"",DaqBook_RAW_Data!O791)</f>
        <v/>
      </c>
    </row>
    <row r="802" spans="1:16" x14ac:dyDescent="0.2">
      <c r="A802" s="58" t="e">
        <f t="shared" si="12"/>
        <v>#VALUE!</v>
      </c>
      <c r="B802" s="144" t="str">
        <f>IF(ISBLANK(DaqBook_RAW_Data!A792),"",TIMEVALUE(DaqBook_RAW_Data!A792))</f>
        <v/>
      </c>
      <c r="C802" s="44" t="str">
        <f>IF(ISBLANK(DaqBook_RAW_Data!B792),"",DaqBook_RAW_Data!B792)</f>
        <v/>
      </c>
      <c r="D802" s="44" t="str">
        <f>IF(ISBLANK(DaqBook_RAW_Data!C792),"",DaqBook_RAW_Data!C792)</f>
        <v/>
      </c>
      <c r="E802" s="44" t="str">
        <f>IF(ISBLANK(DaqBook_RAW_Data!D792),"",DaqBook_RAW_Data!D792)</f>
        <v/>
      </c>
      <c r="F802" s="44" t="str">
        <f>IF(ISBLANK(DaqBook_RAW_Data!E792),"",DaqBook_RAW_Data!E792)</f>
        <v/>
      </c>
      <c r="G802" s="44" t="str">
        <f>IF(ISBLANK(DaqBook_RAW_Data!F792),"",DaqBook_RAW_Data!F792)</f>
        <v/>
      </c>
      <c r="H802" s="44" t="str">
        <f>IF(ISBLANK(DaqBook_RAW_Data!G792),"",DaqBook_RAW_Data!G792)</f>
        <v/>
      </c>
      <c r="I802" s="44" t="str">
        <f>IF(ISBLANK(DaqBook_RAW_Data!H792),"",DaqBook_RAW_Data!H792)</f>
        <v/>
      </c>
      <c r="J802" s="44" t="str">
        <f>IF(ISBLANK(DaqBook_RAW_Data!I792),"",DaqBook_RAW_Data!I792)</f>
        <v/>
      </c>
      <c r="K802" s="44" t="str">
        <f>IF(ISBLANK(DaqBook_RAW_Data!J792),"",DaqBook_RAW_Data!J792)</f>
        <v/>
      </c>
      <c r="L802" s="44" t="str">
        <f>IF(ISBLANK(DaqBook_RAW_Data!K792),"",DaqBook_RAW_Data!K792)</f>
        <v/>
      </c>
      <c r="M802" s="44" t="str">
        <f>IF(ISBLANK(DaqBook_RAW_Data!L792),"",DaqBook_RAW_Data!L792)</f>
        <v/>
      </c>
      <c r="N802" s="44" t="str">
        <f>IF(ISBLANK(DaqBook_RAW_Data!M792),"",DaqBook_RAW_Data!M792)</f>
        <v/>
      </c>
      <c r="O802" s="44" t="str">
        <f>IF(ISBLANK(DaqBook_RAW_Data!N792),"",DaqBook_RAW_Data!N792)</f>
        <v/>
      </c>
      <c r="P802" s="44" t="str">
        <f>IF(ISBLANK(DaqBook_RAW_Data!O792),"",DaqBook_RAW_Data!O792)</f>
        <v/>
      </c>
    </row>
    <row r="803" spans="1:16" x14ac:dyDescent="0.2">
      <c r="A803" s="58" t="e">
        <f t="shared" si="12"/>
        <v>#VALUE!</v>
      </c>
      <c r="B803" s="144" t="str">
        <f>IF(ISBLANK(DaqBook_RAW_Data!A793),"",TIMEVALUE(DaqBook_RAW_Data!A793))</f>
        <v/>
      </c>
      <c r="C803" s="44" t="str">
        <f>IF(ISBLANK(DaqBook_RAW_Data!B793),"",DaqBook_RAW_Data!B793)</f>
        <v/>
      </c>
      <c r="D803" s="44" t="str">
        <f>IF(ISBLANK(DaqBook_RAW_Data!C793),"",DaqBook_RAW_Data!C793)</f>
        <v/>
      </c>
      <c r="E803" s="44" t="str">
        <f>IF(ISBLANK(DaqBook_RAW_Data!D793),"",DaqBook_RAW_Data!D793)</f>
        <v/>
      </c>
      <c r="F803" s="44" t="str">
        <f>IF(ISBLANK(DaqBook_RAW_Data!E793),"",DaqBook_RAW_Data!E793)</f>
        <v/>
      </c>
      <c r="G803" s="44" t="str">
        <f>IF(ISBLANK(DaqBook_RAW_Data!F793),"",DaqBook_RAW_Data!F793)</f>
        <v/>
      </c>
      <c r="H803" s="44" t="str">
        <f>IF(ISBLANK(DaqBook_RAW_Data!G793),"",DaqBook_RAW_Data!G793)</f>
        <v/>
      </c>
      <c r="I803" s="44" t="str">
        <f>IF(ISBLANK(DaqBook_RAW_Data!H793),"",DaqBook_RAW_Data!H793)</f>
        <v/>
      </c>
      <c r="J803" s="44" t="str">
        <f>IF(ISBLANK(DaqBook_RAW_Data!I793),"",DaqBook_RAW_Data!I793)</f>
        <v/>
      </c>
      <c r="K803" s="44" t="str">
        <f>IF(ISBLANK(DaqBook_RAW_Data!J793),"",DaqBook_RAW_Data!J793)</f>
        <v/>
      </c>
      <c r="L803" s="44" t="str">
        <f>IF(ISBLANK(DaqBook_RAW_Data!K793),"",DaqBook_RAW_Data!K793)</f>
        <v/>
      </c>
      <c r="M803" s="44" t="str">
        <f>IF(ISBLANK(DaqBook_RAW_Data!L793),"",DaqBook_RAW_Data!L793)</f>
        <v/>
      </c>
      <c r="N803" s="44" t="str">
        <f>IF(ISBLANK(DaqBook_RAW_Data!M793),"",DaqBook_RAW_Data!M793)</f>
        <v/>
      </c>
      <c r="O803" s="44" t="str">
        <f>IF(ISBLANK(DaqBook_RAW_Data!N793),"",DaqBook_RAW_Data!N793)</f>
        <v/>
      </c>
      <c r="P803" s="44" t="str">
        <f>IF(ISBLANK(DaqBook_RAW_Data!O793),"",DaqBook_RAW_Data!O793)</f>
        <v/>
      </c>
    </row>
    <row r="804" spans="1:16" x14ac:dyDescent="0.2">
      <c r="A804" s="58" t="e">
        <f t="shared" si="12"/>
        <v>#VALUE!</v>
      </c>
      <c r="B804" s="144" t="str">
        <f>IF(ISBLANK(DaqBook_RAW_Data!A794),"",TIMEVALUE(DaqBook_RAW_Data!A794))</f>
        <v/>
      </c>
      <c r="C804" s="44" t="str">
        <f>IF(ISBLANK(DaqBook_RAW_Data!B794),"",DaqBook_RAW_Data!B794)</f>
        <v/>
      </c>
      <c r="D804" s="44" t="str">
        <f>IF(ISBLANK(DaqBook_RAW_Data!C794),"",DaqBook_RAW_Data!C794)</f>
        <v/>
      </c>
      <c r="E804" s="44" t="str">
        <f>IF(ISBLANK(DaqBook_RAW_Data!D794),"",DaqBook_RAW_Data!D794)</f>
        <v/>
      </c>
      <c r="F804" s="44" t="str">
        <f>IF(ISBLANK(DaqBook_RAW_Data!E794),"",DaqBook_RAW_Data!E794)</f>
        <v/>
      </c>
      <c r="G804" s="44" t="str">
        <f>IF(ISBLANK(DaqBook_RAW_Data!F794),"",DaqBook_RAW_Data!F794)</f>
        <v/>
      </c>
      <c r="H804" s="44" t="str">
        <f>IF(ISBLANK(DaqBook_RAW_Data!G794),"",DaqBook_RAW_Data!G794)</f>
        <v/>
      </c>
      <c r="I804" s="44" t="str">
        <f>IF(ISBLANK(DaqBook_RAW_Data!H794),"",DaqBook_RAW_Data!H794)</f>
        <v/>
      </c>
      <c r="J804" s="44" t="str">
        <f>IF(ISBLANK(DaqBook_RAW_Data!I794),"",DaqBook_RAW_Data!I794)</f>
        <v/>
      </c>
      <c r="K804" s="44" t="str">
        <f>IF(ISBLANK(DaqBook_RAW_Data!J794),"",DaqBook_RAW_Data!J794)</f>
        <v/>
      </c>
      <c r="L804" s="44" t="str">
        <f>IF(ISBLANK(DaqBook_RAW_Data!K794),"",DaqBook_RAW_Data!K794)</f>
        <v/>
      </c>
      <c r="M804" s="44" t="str">
        <f>IF(ISBLANK(DaqBook_RAW_Data!L794),"",DaqBook_RAW_Data!L794)</f>
        <v/>
      </c>
      <c r="N804" s="44" t="str">
        <f>IF(ISBLANK(DaqBook_RAW_Data!M794),"",DaqBook_RAW_Data!M794)</f>
        <v/>
      </c>
      <c r="O804" s="44" t="str">
        <f>IF(ISBLANK(DaqBook_RAW_Data!N794),"",DaqBook_RAW_Data!N794)</f>
        <v/>
      </c>
      <c r="P804" s="44" t="str">
        <f>IF(ISBLANK(DaqBook_RAW_Data!O794),"",DaqBook_RAW_Data!O794)</f>
        <v/>
      </c>
    </row>
    <row r="805" spans="1:16" x14ac:dyDescent="0.2">
      <c r="A805" s="58" t="e">
        <f t="shared" si="12"/>
        <v>#VALUE!</v>
      </c>
      <c r="B805" s="144" t="str">
        <f>IF(ISBLANK(DaqBook_RAW_Data!A795),"",TIMEVALUE(DaqBook_RAW_Data!A795))</f>
        <v/>
      </c>
      <c r="C805" s="44" t="str">
        <f>IF(ISBLANK(DaqBook_RAW_Data!B795),"",DaqBook_RAW_Data!B795)</f>
        <v/>
      </c>
      <c r="D805" s="44" t="str">
        <f>IF(ISBLANK(DaqBook_RAW_Data!C795),"",DaqBook_RAW_Data!C795)</f>
        <v/>
      </c>
      <c r="E805" s="44" t="str">
        <f>IF(ISBLANK(DaqBook_RAW_Data!D795),"",DaqBook_RAW_Data!D795)</f>
        <v/>
      </c>
      <c r="F805" s="44" t="str">
        <f>IF(ISBLANK(DaqBook_RAW_Data!E795),"",DaqBook_RAW_Data!E795)</f>
        <v/>
      </c>
      <c r="G805" s="44" t="str">
        <f>IF(ISBLANK(DaqBook_RAW_Data!F795),"",DaqBook_RAW_Data!F795)</f>
        <v/>
      </c>
      <c r="H805" s="44" t="str">
        <f>IF(ISBLANK(DaqBook_RAW_Data!G795),"",DaqBook_RAW_Data!G795)</f>
        <v/>
      </c>
      <c r="I805" s="44" t="str">
        <f>IF(ISBLANK(DaqBook_RAW_Data!H795),"",DaqBook_RAW_Data!H795)</f>
        <v/>
      </c>
      <c r="J805" s="44" t="str">
        <f>IF(ISBLANK(DaqBook_RAW_Data!I795),"",DaqBook_RAW_Data!I795)</f>
        <v/>
      </c>
      <c r="K805" s="44" t="str">
        <f>IF(ISBLANK(DaqBook_RAW_Data!J795),"",DaqBook_RAW_Data!J795)</f>
        <v/>
      </c>
      <c r="L805" s="44" t="str">
        <f>IF(ISBLANK(DaqBook_RAW_Data!K795),"",DaqBook_RAW_Data!K795)</f>
        <v/>
      </c>
      <c r="M805" s="44" t="str">
        <f>IF(ISBLANK(DaqBook_RAW_Data!L795),"",DaqBook_RAW_Data!L795)</f>
        <v/>
      </c>
      <c r="N805" s="44" t="str">
        <f>IF(ISBLANK(DaqBook_RAW_Data!M795),"",DaqBook_RAW_Data!M795)</f>
        <v/>
      </c>
      <c r="O805" s="44" t="str">
        <f>IF(ISBLANK(DaqBook_RAW_Data!N795),"",DaqBook_RAW_Data!N795)</f>
        <v/>
      </c>
      <c r="P805" s="44" t="str">
        <f>IF(ISBLANK(DaqBook_RAW_Data!O795),"",DaqBook_RAW_Data!O795)</f>
        <v/>
      </c>
    </row>
    <row r="806" spans="1:16" x14ac:dyDescent="0.2">
      <c r="A806" s="58" t="e">
        <f t="shared" si="12"/>
        <v>#VALUE!</v>
      </c>
      <c r="B806" s="144" t="str">
        <f>IF(ISBLANK(DaqBook_RAW_Data!A796),"",TIMEVALUE(DaqBook_RAW_Data!A796))</f>
        <v/>
      </c>
      <c r="C806" s="44" t="str">
        <f>IF(ISBLANK(DaqBook_RAW_Data!B796),"",DaqBook_RAW_Data!B796)</f>
        <v/>
      </c>
      <c r="D806" s="44" t="str">
        <f>IF(ISBLANK(DaqBook_RAW_Data!C796),"",DaqBook_RAW_Data!C796)</f>
        <v/>
      </c>
      <c r="E806" s="44" t="str">
        <f>IF(ISBLANK(DaqBook_RAW_Data!D796),"",DaqBook_RAW_Data!D796)</f>
        <v/>
      </c>
      <c r="F806" s="44" t="str">
        <f>IF(ISBLANK(DaqBook_RAW_Data!E796),"",DaqBook_RAW_Data!E796)</f>
        <v/>
      </c>
      <c r="G806" s="44" t="str">
        <f>IF(ISBLANK(DaqBook_RAW_Data!F796),"",DaqBook_RAW_Data!F796)</f>
        <v/>
      </c>
      <c r="H806" s="44" t="str">
        <f>IF(ISBLANK(DaqBook_RAW_Data!G796),"",DaqBook_RAW_Data!G796)</f>
        <v/>
      </c>
      <c r="I806" s="44" t="str">
        <f>IF(ISBLANK(DaqBook_RAW_Data!H796),"",DaqBook_RAW_Data!H796)</f>
        <v/>
      </c>
      <c r="J806" s="44" t="str">
        <f>IF(ISBLANK(DaqBook_RAW_Data!I796),"",DaqBook_RAW_Data!I796)</f>
        <v/>
      </c>
      <c r="K806" s="44" t="str">
        <f>IF(ISBLANK(DaqBook_RAW_Data!J796),"",DaqBook_RAW_Data!J796)</f>
        <v/>
      </c>
      <c r="L806" s="44" t="str">
        <f>IF(ISBLANK(DaqBook_RAW_Data!K796),"",DaqBook_RAW_Data!K796)</f>
        <v/>
      </c>
      <c r="M806" s="44" t="str">
        <f>IF(ISBLANK(DaqBook_RAW_Data!L796),"",DaqBook_RAW_Data!L796)</f>
        <v/>
      </c>
      <c r="N806" s="44" t="str">
        <f>IF(ISBLANK(DaqBook_RAW_Data!M796),"",DaqBook_RAW_Data!M796)</f>
        <v/>
      </c>
      <c r="O806" s="44" t="str">
        <f>IF(ISBLANK(DaqBook_RAW_Data!N796),"",DaqBook_RAW_Data!N796)</f>
        <v/>
      </c>
      <c r="P806" s="44" t="str">
        <f>IF(ISBLANK(DaqBook_RAW_Data!O796),"",DaqBook_RAW_Data!O796)</f>
        <v/>
      </c>
    </row>
    <row r="807" spans="1:16" x14ac:dyDescent="0.2">
      <c r="A807" s="58" t="e">
        <f t="shared" si="12"/>
        <v>#VALUE!</v>
      </c>
      <c r="B807" s="144" t="str">
        <f>IF(ISBLANK(DaqBook_RAW_Data!A797),"",TIMEVALUE(DaqBook_RAW_Data!A797))</f>
        <v/>
      </c>
      <c r="C807" s="44" t="str">
        <f>IF(ISBLANK(DaqBook_RAW_Data!B797),"",DaqBook_RAW_Data!B797)</f>
        <v/>
      </c>
      <c r="D807" s="44" t="str">
        <f>IF(ISBLANK(DaqBook_RAW_Data!C797),"",DaqBook_RAW_Data!C797)</f>
        <v/>
      </c>
      <c r="E807" s="44" t="str">
        <f>IF(ISBLANK(DaqBook_RAW_Data!D797),"",DaqBook_RAW_Data!D797)</f>
        <v/>
      </c>
      <c r="F807" s="44" t="str">
        <f>IF(ISBLANK(DaqBook_RAW_Data!E797),"",DaqBook_RAW_Data!E797)</f>
        <v/>
      </c>
      <c r="G807" s="44" t="str">
        <f>IF(ISBLANK(DaqBook_RAW_Data!F797),"",DaqBook_RAW_Data!F797)</f>
        <v/>
      </c>
      <c r="H807" s="44" t="str">
        <f>IF(ISBLANK(DaqBook_RAW_Data!G797),"",DaqBook_RAW_Data!G797)</f>
        <v/>
      </c>
      <c r="I807" s="44" t="str">
        <f>IF(ISBLANK(DaqBook_RAW_Data!H797),"",DaqBook_RAW_Data!H797)</f>
        <v/>
      </c>
      <c r="J807" s="44" t="str">
        <f>IF(ISBLANK(DaqBook_RAW_Data!I797),"",DaqBook_RAW_Data!I797)</f>
        <v/>
      </c>
      <c r="K807" s="44" t="str">
        <f>IF(ISBLANK(DaqBook_RAW_Data!J797),"",DaqBook_RAW_Data!J797)</f>
        <v/>
      </c>
      <c r="L807" s="44" t="str">
        <f>IF(ISBLANK(DaqBook_RAW_Data!K797),"",DaqBook_RAW_Data!K797)</f>
        <v/>
      </c>
      <c r="M807" s="44" t="str">
        <f>IF(ISBLANK(DaqBook_RAW_Data!L797),"",DaqBook_RAW_Data!L797)</f>
        <v/>
      </c>
      <c r="N807" s="44" t="str">
        <f>IF(ISBLANK(DaqBook_RAW_Data!M797),"",DaqBook_RAW_Data!M797)</f>
        <v/>
      </c>
      <c r="O807" s="44" t="str">
        <f>IF(ISBLANK(DaqBook_RAW_Data!N797),"",DaqBook_RAW_Data!N797)</f>
        <v/>
      </c>
      <c r="P807" s="44" t="str">
        <f>IF(ISBLANK(DaqBook_RAW_Data!O797),"",DaqBook_RAW_Data!O797)</f>
        <v/>
      </c>
    </row>
    <row r="808" spans="1:16" x14ac:dyDescent="0.2">
      <c r="A808" s="58" t="e">
        <f t="shared" si="12"/>
        <v>#VALUE!</v>
      </c>
      <c r="B808" s="144" t="str">
        <f>IF(ISBLANK(DaqBook_RAW_Data!A798),"",TIMEVALUE(DaqBook_RAW_Data!A798))</f>
        <v/>
      </c>
      <c r="C808" s="44" t="str">
        <f>IF(ISBLANK(DaqBook_RAW_Data!B798),"",DaqBook_RAW_Data!B798)</f>
        <v/>
      </c>
      <c r="D808" s="44" t="str">
        <f>IF(ISBLANK(DaqBook_RAW_Data!C798),"",DaqBook_RAW_Data!C798)</f>
        <v/>
      </c>
      <c r="E808" s="44" t="str">
        <f>IF(ISBLANK(DaqBook_RAW_Data!D798),"",DaqBook_RAW_Data!D798)</f>
        <v/>
      </c>
      <c r="F808" s="44" t="str">
        <f>IF(ISBLANK(DaqBook_RAW_Data!E798),"",DaqBook_RAW_Data!E798)</f>
        <v/>
      </c>
      <c r="G808" s="44" t="str">
        <f>IF(ISBLANK(DaqBook_RAW_Data!F798),"",DaqBook_RAW_Data!F798)</f>
        <v/>
      </c>
      <c r="H808" s="44" t="str">
        <f>IF(ISBLANK(DaqBook_RAW_Data!G798),"",DaqBook_RAW_Data!G798)</f>
        <v/>
      </c>
      <c r="I808" s="44" t="str">
        <f>IF(ISBLANK(DaqBook_RAW_Data!H798),"",DaqBook_RAW_Data!H798)</f>
        <v/>
      </c>
      <c r="J808" s="44" t="str">
        <f>IF(ISBLANK(DaqBook_RAW_Data!I798),"",DaqBook_RAW_Data!I798)</f>
        <v/>
      </c>
      <c r="K808" s="44" t="str">
        <f>IF(ISBLANK(DaqBook_RAW_Data!J798),"",DaqBook_RAW_Data!J798)</f>
        <v/>
      </c>
      <c r="L808" s="44" t="str">
        <f>IF(ISBLANK(DaqBook_RAW_Data!K798),"",DaqBook_RAW_Data!K798)</f>
        <v/>
      </c>
      <c r="M808" s="44" t="str">
        <f>IF(ISBLANK(DaqBook_RAW_Data!L798),"",DaqBook_RAW_Data!L798)</f>
        <v/>
      </c>
      <c r="N808" s="44" t="str">
        <f>IF(ISBLANK(DaqBook_RAW_Data!M798),"",DaqBook_RAW_Data!M798)</f>
        <v/>
      </c>
      <c r="O808" s="44" t="str">
        <f>IF(ISBLANK(DaqBook_RAW_Data!N798),"",DaqBook_RAW_Data!N798)</f>
        <v/>
      </c>
      <c r="P808" s="44" t="str">
        <f>IF(ISBLANK(DaqBook_RAW_Data!O798),"",DaqBook_RAW_Data!O798)</f>
        <v/>
      </c>
    </row>
    <row r="809" spans="1:16" x14ac:dyDescent="0.2">
      <c r="A809" s="58" t="e">
        <f t="shared" si="12"/>
        <v>#VALUE!</v>
      </c>
      <c r="B809" s="144" t="str">
        <f>IF(ISBLANK(DaqBook_RAW_Data!A799),"",TIMEVALUE(DaqBook_RAW_Data!A799))</f>
        <v/>
      </c>
      <c r="C809" s="44" t="str">
        <f>IF(ISBLANK(DaqBook_RAW_Data!B799),"",DaqBook_RAW_Data!B799)</f>
        <v/>
      </c>
      <c r="D809" s="44" t="str">
        <f>IF(ISBLANK(DaqBook_RAW_Data!C799),"",DaqBook_RAW_Data!C799)</f>
        <v/>
      </c>
      <c r="E809" s="44" t="str">
        <f>IF(ISBLANK(DaqBook_RAW_Data!D799),"",DaqBook_RAW_Data!D799)</f>
        <v/>
      </c>
      <c r="F809" s="44" t="str">
        <f>IF(ISBLANK(DaqBook_RAW_Data!E799),"",DaqBook_RAW_Data!E799)</f>
        <v/>
      </c>
      <c r="G809" s="44" t="str">
        <f>IF(ISBLANK(DaqBook_RAW_Data!F799),"",DaqBook_RAW_Data!F799)</f>
        <v/>
      </c>
      <c r="H809" s="44" t="str">
        <f>IF(ISBLANK(DaqBook_RAW_Data!G799),"",DaqBook_RAW_Data!G799)</f>
        <v/>
      </c>
      <c r="I809" s="44" t="str">
        <f>IF(ISBLANK(DaqBook_RAW_Data!H799),"",DaqBook_RAW_Data!H799)</f>
        <v/>
      </c>
      <c r="J809" s="44" t="str">
        <f>IF(ISBLANK(DaqBook_RAW_Data!I799),"",DaqBook_RAW_Data!I799)</f>
        <v/>
      </c>
      <c r="K809" s="44" t="str">
        <f>IF(ISBLANK(DaqBook_RAW_Data!J799),"",DaqBook_RAW_Data!J799)</f>
        <v/>
      </c>
      <c r="L809" s="44" t="str">
        <f>IF(ISBLANK(DaqBook_RAW_Data!K799),"",DaqBook_RAW_Data!K799)</f>
        <v/>
      </c>
      <c r="M809" s="44" t="str">
        <f>IF(ISBLANK(DaqBook_RAW_Data!L799),"",DaqBook_RAW_Data!L799)</f>
        <v/>
      </c>
      <c r="N809" s="44" t="str">
        <f>IF(ISBLANK(DaqBook_RAW_Data!M799),"",DaqBook_RAW_Data!M799)</f>
        <v/>
      </c>
      <c r="O809" s="44" t="str">
        <f>IF(ISBLANK(DaqBook_RAW_Data!N799),"",DaqBook_RAW_Data!N799)</f>
        <v/>
      </c>
      <c r="P809" s="44" t="str">
        <f>IF(ISBLANK(DaqBook_RAW_Data!O799),"",DaqBook_RAW_Data!O799)</f>
        <v/>
      </c>
    </row>
    <row r="810" spans="1:16" x14ac:dyDescent="0.2">
      <c r="A810" s="58" t="e">
        <f t="shared" si="12"/>
        <v>#VALUE!</v>
      </c>
      <c r="B810" s="144" t="str">
        <f>IF(ISBLANK(DaqBook_RAW_Data!A800),"",TIMEVALUE(DaqBook_RAW_Data!A800))</f>
        <v/>
      </c>
      <c r="C810" s="44" t="str">
        <f>IF(ISBLANK(DaqBook_RAW_Data!B800),"",DaqBook_RAW_Data!B800)</f>
        <v/>
      </c>
      <c r="D810" s="44" t="str">
        <f>IF(ISBLANK(DaqBook_RAW_Data!C800),"",DaqBook_RAW_Data!C800)</f>
        <v/>
      </c>
      <c r="E810" s="44" t="str">
        <f>IF(ISBLANK(DaqBook_RAW_Data!D800),"",DaqBook_RAW_Data!D800)</f>
        <v/>
      </c>
      <c r="F810" s="44" t="str">
        <f>IF(ISBLANK(DaqBook_RAW_Data!E800),"",DaqBook_RAW_Data!E800)</f>
        <v/>
      </c>
      <c r="G810" s="44" t="str">
        <f>IF(ISBLANK(DaqBook_RAW_Data!F800),"",DaqBook_RAW_Data!F800)</f>
        <v/>
      </c>
      <c r="H810" s="44" t="str">
        <f>IF(ISBLANK(DaqBook_RAW_Data!G800),"",DaqBook_RAW_Data!G800)</f>
        <v/>
      </c>
      <c r="I810" s="44" t="str">
        <f>IF(ISBLANK(DaqBook_RAW_Data!H800),"",DaqBook_RAW_Data!H800)</f>
        <v/>
      </c>
      <c r="J810" s="44" t="str">
        <f>IF(ISBLANK(DaqBook_RAW_Data!I800),"",DaqBook_RAW_Data!I800)</f>
        <v/>
      </c>
      <c r="K810" s="44" t="str">
        <f>IF(ISBLANK(DaqBook_RAW_Data!J800),"",DaqBook_RAW_Data!J800)</f>
        <v/>
      </c>
      <c r="L810" s="44" t="str">
        <f>IF(ISBLANK(DaqBook_RAW_Data!K800),"",DaqBook_RAW_Data!K800)</f>
        <v/>
      </c>
      <c r="M810" s="44" t="str">
        <f>IF(ISBLANK(DaqBook_RAW_Data!L800),"",DaqBook_RAW_Data!L800)</f>
        <v/>
      </c>
      <c r="N810" s="44" t="str">
        <f>IF(ISBLANK(DaqBook_RAW_Data!M800),"",DaqBook_RAW_Data!M800)</f>
        <v/>
      </c>
      <c r="O810" s="44" t="str">
        <f>IF(ISBLANK(DaqBook_RAW_Data!N800),"",DaqBook_RAW_Data!N800)</f>
        <v/>
      </c>
      <c r="P810" s="44" t="str">
        <f>IF(ISBLANK(DaqBook_RAW_Data!O800),"",DaqBook_RAW_Data!O800)</f>
        <v/>
      </c>
    </row>
    <row r="811" spans="1:16" x14ac:dyDescent="0.2">
      <c r="A811" s="58" t="e">
        <f t="shared" si="12"/>
        <v>#VALUE!</v>
      </c>
      <c r="B811" s="144" t="str">
        <f>IF(ISBLANK(DaqBook_RAW_Data!A801),"",TIMEVALUE(DaqBook_RAW_Data!A801))</f>
        <v/>
      </c>
      <c r="C811" s="44" t="str">
        <f>IF(ISBLANK(DaqBook_RAW_Data!B801),"",DaqBook_RAW_Data!B801)</f>
        <v/>
      </c>
      <c r="D811" s="44" t="str">
        <f>IF(ISBLANK(DaqBook_RAW_Data!C801),"",DaqBook_RAW_Data!C801)</f>
        <v/>
      </c>
      <c r="E811" s="44" t="str">
        <f>IF(ISBLANK(DaqBook_RAW_Data!D801),"",DaqBook_RAW_Data!D801)</f>
        <v/>
      </c>
      <c r="F811" s="44" t="str">
        <f>IF(ISBLANK(DaqBook_RAW_Data!E801),"",DaqBook_RAW_Data!E801)</f>
        <v/>
      </c>
      <c r="G811" s="44" t="str">
        <f>IF(ISBLANK(DaqBook_RAW_Data!F801),"",DaqBook_RAW_Data!F801)</f>
        <v/>
      </c>
      <c r="H811" s="44" t="str">
        <f>IF(ISBLANK(DaqBook_RAW_Data!G801),"",DaqBook_RAW_Data!G801)</f>
        <v/>
      </c>
      <c r="I811" s="44" t="str">
        <f>IF(ISBLANK(DaqBook_RAW_Data!H801),"",DaqBook_RAW_Data!H801)</f>
        <v/>
      </c>
      <c r="J811" s="44" t="str">
        <f>IF(ISBLANK(DaqBook_RAW_Data!I801),"",DaqBook_RAW_Data!I801)</f>
        <v/>
      </c>
      <c r="K811" s="44" t="str">
        <f>IF(ISBLANK(DaqBook_RAW_Data!J801),"",DaqBook_RAW_Data!J801)</f>
        <v/>
      </c>
      <c r="L811" s="44" t="str">
        <f>IF(ISBLANK(DaqBook_RAW_Data!K801),"",DaqBook_RAW_Data!K801)</f>
        <v/>
      </c>
      <c r="M811" s="44" t="str">
        <f>IF(ISBLANK(DaqBook_RAW_Data!L801),"",DaqBook_RAW_Data!L801)</f>
        <v/>
      </c>
      <c r="N811" s="44" t="str">
        <f>IF(ISBLANK(DaqBook_RAW_Data!M801),"",DaqBook_RAW_Data!M801)</f>
        <v/>
      </c>
      <c r="O811" s="44" t="str">
        <f>IF(ISBLANK(DaqBook_RAW_Data!N801),"",DaqBook_RAW_Data!N801)</f>
        <v/>
      </c>
      <c r="P811" s="44" t="str">
        <f>IF(ISBLANK(DaqBook_RAW_Data!O801),"",DaqBook_RAW_Data!O801)</f>
        <v/>
      </c>
    </row>
    <row r="812" spans="1:16" x14ac:dyDescent="0.2">
      <c r="A812" s="58" t="e">
        <f t="shared" si="12"/>
        <v>#VALUE!</v>
      </c>
      <c r="B812" s="144" t="str">
        <f>IF(ISBLANK(DaqBook_RAW_Data!A802),"",TIMEVALUE(DaqBook_RAW_Data!A802))</f>
        <v/>
      </c>
      <c r="C812" s="44" t="str">
        <f>IF(ISBLANK(DaqBook_RAW_Data!B802),"",DaqBook_RAW_Data!B802)</f>
        <v/>
      </c>
      <c r="D812" s="44" t="str">
        <f>IF(ISBLANK(DaqBook_RAW_Data!C802),"",DaqBook_RAW_Data!C802)</f>
        <v/>
      </c>
      <c r="E812" s="44" t="str">
        <f>IF(ISBLANK(DaqBook_RAW_Data!D802),"",DaqBook_RAW_Data!D802)</f>
        <v/>
      </c>
      <c r="F812" s="44" t="str">
        <f>IF(ISBLANK(DaqBook_RAW_Data!E802),"",DaqBook_RAW_Data!E802)</f>
        <v/>
      </c>
      <c r="G812" s="44" t="str">
        <f>IF(ISBLANK(DaqBook_RAW_Data!F802),"",DaqBook_RAW_Data!F802)</f>
        <v/>
      </c>
      <c r="H812" s="44" t="str">
        <f>IF(ISBLANK(DaqBook_RAW_Data!G802),"",DaqBook_RAW_Data!G802)</f>
        <v/>
      </c>
      <c r="I812" s="44" t="str">
        <f>IF(ISBLANK(DaqBook_RAW_Data!H802),"",DaqBook_RAW_Data!H802)</f>
        <v/>
      </c>
      <c r="J812" s="44" t="str">
        <f>IF(ISBLANK(DaqBook_RAW_Data!I802),"",DaqBook_RAW_Data!I802)</f>
        <v/>
      </c>
      <c r="K812" s="44" t="str">
        <f>IF(ISBLANK(DaqBook_RAW_Data!J802),"",DaqBook_RAW_Data!J802)</f>
        <v/>
      </c>
      <c r="L812" s="44" t="str">
        <f>IF(ISBLANK(DaqBook_RAW_Data!K802),"",DaqBook_RAW_Data!K802)</f>
        <v/>
      </c>
      <c r="M812" s="44" t="str">
        <f>IF(ISBLANK(DaqBook_RAW_Data!L802),"",DaqBook_RAW_Data!L802)</f>
        <v/>
      </c>
      <c r="N812" s="44" t="str">
        <f>IF(ISBLANK(DaqBook_RAW_Data!M802),"",DaqBook_RAW_Data!M802)</f>
        <v/>
      </c>
      <c r="O812" s="44" t="str">
        <f>IF(ISBLANK(DaqBook_RAW_Data!N802),"",DaqBook_RAW_Data!N802)</f>
        <v/>
      </c>
      <c r="P812" s="44" t="str">
        <f>IF(ISBLANK(DaqBook_RAW_Data!O802),"",DaqBook_RAW_Data!O802)</f>
        <v/>
      </c>
    </row>
    <row r="813" spans="1:16" x14ac:dyDescent="0.2">
      <c r="A813" s="58" t="e">
        <f t="shared" si="12"/>
        <v>#VALUE!</v>
      </c>
      <c r="B813" s="144" t="str">
        <f>IF(ISBLANK(DaqBook_RAW_Data!A803),"",TIMEVALUE(DaqBook_RAW_Data!A803))</f>
        <v/>
      </c>
      <c r="C813" s="44" t="str">
        <f>IF(ISBLANK(DaqBook_RAW_Data!B803),"",DaqBook_RAW_Data!B803)</f>
        <v/>
      </c>
      <c r="D813" s="44" t="str">
        <f>IF(ISBLANK(DaqBook_RAW_Data!C803),"",DaqBook_RAW_Data!C803)</f>
        <v/>
      </c>
      <c r="E813" s="44" t="str">
        <f>IF(ISBLANK(DaqBook_RAW_Data!D803),"",DaqBook_RAW_Data!D803)</f>
        <v/>
      </c>
      <c r="F813" s="44" t="str">
        <f>IF(ISBLANK(DaqBook_RAW_Data!E803),"",DaqBook_RAW_Data!E803)</f>
        <v/>
      </c>
      <c r="G813" s="44" t="str">
        <f>IF(ISBLANK(DaqBook_RAW_Data!F803),"",DaqBook_RAW_Data!F803)</f>
        <v/>
      </c>
      <c r="H813" s="44" t="str">
        <f>IF(ISBLANK(DaqBook_RAW_Data!G803),"",DaqBook_RAW_Data!G803)</f>
        <v/>
      </c>
      <c r="I813" s="44" t="str">
        <f>IF(ISBLANK(DaqBook_RAW_Data!H803),"",DaqBook_RAW_Data!H803)</f>
        <v/>
      </c>
      <c r="J813" s="44" t="str">
        <f>IF(ISBLANK(DaqBook_RAW_Data!I803),"",DaqBook_RAW_Data!I803)</f>
        <v/>
      </c>
      <c r="K813" s="44" t="str">
        <f>IF(ISBLANK(DaqBook_RAW_Data!J803),"",DaqBook_RAW_Data!J803)</f>
        <v/>
      </c>
      <c r="L813" s="44" t="str">
        <f>IF(ISBLANK(DaqBook_RAW_Data!K803),"",DaqBook_RAW_Data!K803)</f>
        <v/>
      </c>
      <c r="M813" s="44" t="str">
        <f>IF(ISBLANK(DaqBook_RAW_Data!L803),"",DaqBook_RAW_Data!L803)</f>
        <v/>
      </c>
      <c r="N813" s="44" t="str">
        <f>IF(ISBLANK(DaqBook_RAW_Data!M803),"",DaqBook_RAW_Data!M803)</f>
        <v/>
      </c>
      <c r="O813" s="44" t="str">
        <f>IF(ISBLANK(DaqBook_RAW_Data!N803),"",DaqBook_RAW_Data!N803)</f>
        <v/>
      </c>
      <c r="P813" s="44" t="str">
        <f>IF(ISBLANK(DaqBook_RAW_Data!O803),"",DaqBook_RAW_Data!O803)</f>
        <v/>
      </c>
    </row>
    <row r="814" spans="1:16" x14ac:dyDescent="0.2">
      <c r="A814" s="58" t="e">
        <f t="shared" si="12"/>
        <v>#VALUE!</v>
      </c>
      <c r="B814" s="144" t="str">
        <f>IF(ISBLANK(DaqBook_RAW_Data!A804),"",TIMEVALUE(DaqBook_RAW_Data!A804))</f>
        <v/>
      </c>
      <c r="C814" s="44" t="str">
        <f>IF(ISBLANK(DaqBook_RAW_Data!B804),"",DaqBook_RAW_Data!B804)</f>
        <v/>
      </c>
      <c r="D814" s="44" t="str">
        <f>IF(ISBLANK(DaqBook_RAW_Data!C804),"",DaqBook_RAW_Data!C804)</f>
        <v/>
      </c>
      <c r="E814" s="44" t="str">
        <f>IF(ISBLANK(DaqBook_RAW_Data!D804),"",DaqBook_RAW_Data!D804)</f>
        <v/>
      </c>
      <c r="F814" s="44" t="str">
        <f>IF(ISBLANK(DaqBook_RAW_Data!E804),"",DaqBook_RAW_Data!E804)</f>
        <v/>
      </c>
      <c r="G814" s="44" t="str">
        <f>IF(ISBLANK(DaqBook_RAW_Data!F804),"",DaqBook_RAW_Data!F804)</f>
        <v/>
      </c>
      <c r="H814" s="44" t="str">
        <f>IF(ISBLANK(DaqBook_RAW_Data!G804),"",DaqBook_RAW_Data!G804)</f>
        <v/>
      </c>
      <c r="I814" s="44" t="str">
        <f>IF(ISBLANK(DaqBook_RAW_Data!H804),"",DaqBook_RAW_Data!H804)</f>
        <v/>
      </c>
      <c r="J814" s="44" t="str">
        <f>IF(ISBLANK(DaqBook_RAW_Data!I804),"",DaqBook_RAW_Data!I804)</f>
        <v/>
      </c>
      <c r="K814" s="44" t="str">
        <f>IF(ISBLANK(DaqBook_RAW_Data!J804),"",DaqBook_RAW_Data!J804)</f>
        <v/>
      </c>
      <c r="L814" s="44" t="str">
        <f>IF(ISBLANK(DaqBook_RAW_Data!K804),"",DaqBook_RAW_Data!K804)</f>
        <v/>
      </c>
      <c r="M814" s="44" t="str">
        <f>IF(ISBLANK(DaqBook_RAW_Data!L804),"",DaqBook_RAW_Data!L804)</f>
        <v/>
      </c>
      <c r="N814" s="44" t="str">
        <f>IF(ISBLANK(DaqBook_RAW_Data!M804),"",DaqBook_RAW_Data!M804)</f>
        <v/>
      </c>
      <c r="O814" s="44" t="str">
        <f>IF(ISBLANK(DaqBook_RAW_Data!N804),"",DaqBook_RAW_Data!N804)</f>
        <v/>
      </c>
      <c r="P814" s="44" t="str">
        <f>IF(ISBLANK(DaqBook_RAW_Data!O804),"",DaqBook_RAW_Data!O804)</f>
        <v/>
      </c>
    </row>
    <row r="815" spans="1:16" x14ac:dyDescent="0.2">
      <c r="A815" s="58" t="e">
        <f t="shared" si="12"/>
        <v>#VALUE!</v>
      </c>
      <c r="B815" s="144" t="str">
        <f>IF(ISBLANK(DaqBook_RAW_Data!A805),"",TIMEVALUE(DaqBook_RAW_Data!A805))</f>
        <v/>
      </c>
      <c r="C815" s="44" t="str">
        <f>IF(ISBLANK(DaqBook_RAW_Data!B805),"",DaqBook_RAW_Data!B805)</f>
        <v/>
      </c>
      <c r="D815" s="44" t="str">
        <f>IF(ISBLANK(DaqBook_RAW_Data!C805),"",DaqBook_RAW_Data!C805)</f>
        <v/>
      </c>
      <c r="E815" s="44" t="str">
        <f>IF(ISBLANK(DaqBook_RAW_Data!D805),"",DaqBook_RAW_Data!D805)</f>
        <v/>
      </c>
      <c r="F815" s="44" t="str">
        <f>IF(ISBLANK(DaqBook_RAW_Data!E805),"",DaqBook_RAW_Data!E805)</f>
        <v/>
      </c>
      <c r="G815" s="44" t="str">
        <f>IF(ISBLANK(DaqBook_RAW_Data!F805),"",DaqBook_RAW_Data!F805)</f>
        <v/>
      </c>
      <c r="H815" s="44" t="str">
        <f>IF(ISBLANK(DaqBook_RAW_Data!G805),"",DaqBook_RAW_Data!G805)</f>
        <v/>
      </c>
      <c r="I815" s="44" t="str">
        <f>IF(ISBLANK(DaqBook_RAW_Data!H805),"",DaqBook_RAW_Data!H805)</f>
        <v/>
      </c>
      <c r="J815" s="44" t="str">
        <f>IF(ISBLANK(DaqBook_RAW_Data!I805),"",DaqBook_RAW_Data!I805)</f>
        <v/>
      </c>
      <c r="K815" s="44" t="str">
        <f>IF(ISBLANK(DaqBook_RAW_Data!J805),"",DaqBook_RAW_Data!J805)</f>
        <v/>
      </c>
      <c r="L815" s="44" t="str">
        <f>IF(ISBLANK(DaqBook_RAW_Data!K805),"",DaqBook_RAW_Data!K805)</f>
        <v/>
      </c>
      <c r="M815" s="44" t="str">
        <f>IF(ISBLANK(DaqBook_RAW_Data!L805),"",DaqBook_RAW_Data!L805)</f>
        <v/>
      </c>
      <c r="N815" s="44" t="str">
        <f>IF(ISBLANK(DaqBook_RAW_Data!M805),"",DaqBook_RAW_Data!M805)</f>
        <v/>
      </c>
      <c r="O815" s="44" t="str">
        <f>IF(ISBLANK(DaqBook_RAW_Data!N805),"",DaqBook_RAW_Data!N805)</f>
        <v/>
      </c>
      <c r="P815" s="44" t="str">
        <f>IF(ISBLANK(DaqBook_RAW_Data!O805),"",DaqBook_RAW_Data!O805)</f>
        <v/>
      </c>
    </row>
    <row r="816" spans="1:16" x14ac:dyDescent="0.2">
      <c r="A816" s="58" t="e">
        <f t="shared" si="12"/>
        <v>#VALUE!</v>
      </c>
      <c r="B816" s="144" t="str">
        <f>IF(ISBLANK(DaqBook_RAW_Data!A806),"",TIMEVALUE(DaqBook_RAW_Data!A806))</f>
        <v/>
      </c>
      <c r="C816" s="44" t="str">
        <f>IF(ISBLANK(DaqBook_RAW_Data!B806),"",DaqBook_RAW_Data!B806)</f>
        <v/>
      </c>
      <c r="D816" s="44" t="str">
        <f>IF(ISBLANK(DaqBook_RAW_Data!C806),"",DaqBook_RAW_Data!C806)</f>
        <v/>
      </c>
      <c r="E816" s="44" t="str">
        <f>IF(ISBLANK(DaqBook_RAW_Data!D806),"",DaqBook_RAW_Data!D806)</f>
        <v/>
      </c>
      <c r="F816" s="44" t="str">
        <f>IF(ISBLANK(DaqBook_RAW_Data!E806),"",DaqBook_RAW_Data!E806)</f>
        <v/>
      </c>
      <c r="G816" s="44" t="str">
        <f>IF(ISBLANK(DaqBook_RAW_Data!F806),"",DaqBook_RAW_Data!F806)</f>
        <v/>
      </c>
      <c r="H816" s="44" t="str">
        <f>IF(ISBLANK(DaqBook_RAW_Data!G806),"",DaqBook_RAW_Data!G806)</f>
        <v/>
      </c>
      <c r="I816" s="44" t="str">
        <f>IF(ISBLANK(DaqBook_RAW_Data!H806),"",DaqBook_RAW_Data!H806)</f>
        <v/>
      </c>
      <c r="J816" s="44" t="str">
        <f>IF(ISBLANK(DaqBook_RAW_Data!I806),"",DaqBook_RAW_Data!I806)</f>
        <v/>
      </c>
      <c r="K816" s="44" t="str">
        <f>IF(ISBLANK(DaqBook_RAW_Data!J806),"",DaqBook_RAW_Data!J806)</f>
        <v/>
      </c>
      <c r="L816" s="44" t="str">
        <f>IF(ISBLANK(DaqBook_RAW_Data!K806),"",DaqBook_RAW_Data!K806)</f>
        <v/>
      </c>
      <c r="M816" s="44" t="str">
        <f>IF(ISBLANK(DaqBook_RAW_Data!L806),"",DaqBook_RAW_Data!L806)</f>
        <v/>
      </c>
      <c r="N816" s="44" t="str">
        <f>IF(ISBLANK(DaqBook_RAW_Data!M806),"",DaqBook_RAW_Data!M806)</f>
        <v/>
      </c>
      <c r="O816" s="44" t="str">
        <f>IF(ISBLANK(DaqBook_RAW_Data!N806),"",DaqBook_RAW_Data!N806)</f>
        <v/>
      </c>
      <c r="P816" s="44" t="str">
        <f>IF(ISBLANK(DaqBook_RAW_Data!O806),"",DaqBook_RAW_Data!O806)</f>
        <v/>
      </c>
    </row>
    <row r="817" spans="1:16" x14ac:dyDescent="0.2">
      <c r="A817" s="58" t="e">
        <f t="shared" si="12"/>
        <v>#VALUE!</v>
      </c>
      <c r="B817" s="144" t="str">
        <f>IF(ISBLANK(DaqBook_RAW_Data!A807),"",TIMEVALUE(DaqBook_RAW_Data!A807))</f>
        <v/>
      </c>
      <c r="C817" s="44" t="str">
        <f>IF(ISBLANK(DaqBook_RAW_Data!B807),"",DaqBook_RAW_Data!B807)</f>
        <v/>
      </c>
      <c r="D817" s="44" t="str">
        <f>IF(ISBLANK(DaqBook_RAW_Data!C807),"",DaqBook_RAW_Data!C807)</f>
        <v/>
      </c>
      <c r="E817" s="44" t="str">
        <f>IF(ISBLANK(DaqBook_RAW_Data!D807),"",DaqBook_RAW_Data!D807)</f>
        <v/>
      </c>
      <c r="F817" s="44" t="str">
        <f>IF(ISBLANK(DaqBook_RAW_Data!E807),"",DaqBook_RAW_Data!E807)</f>
        <v/>
      </c>
      <c r="G817" s="44" t="str">
        <f>IF(ISBLANK(DaqBook_RAW_Data!F807),"",DaqBook_RAW_Data!F807)</f>
        <v/>
      </c>
      <c r="H817" s="44" t="str">
        <f>IF(ISBLANK(DaqBook_RAW_Data!G807),"",DaqBook_RAW_Data!G807)</f>
        <v/>
      </c>
      <c r="I817" s="44" t="str">
        <f>IF(ISBLANK(DaqBook_RAW_Data!H807),"",DaqBook_RAW_Data!H807)</f>
        <v/>
      </c>
      <c r="J817" s="44" t="str">
        <f>IF(ISBLANK(DaqBook_RAW_Data!I807),"",DaqBook_RAW_Data!I807)</f>
        <v/>
      </c>
      <c r="K817" s="44" t="str">
        <f>IF(ISBLANK(DaqBook_RAW_Data!J807),"",DaqBook_RAW_Data!J807)</f>
        <v/>
      </c>
      <c r="L817" s="44" t="str">
        <f>IF(ISBLANK(DaqBook_RAW_Data!K807),"",DaqBook_RAW_Data!K807)</f>
        <v/>
      </c>
      <c r="M817" s="44" t="str">
        <f>IF(ISBLANK(DaqBook_RAW_Data!L807),"",DaqBook_RAW_Data!L807)</f>
        <v/>
      </c>
      <c r="N817" s="44" t="str">
        <f>IF(ISBLANK(DaqBook_RAW_Data!M807),"",DaqBook_RAW_Data!M807)</f>
        <v/>
      </c>
      <c r="O817" s="44" t="str">
        <f>IF(ISBLANK(DaqBook_RAW_Data!N807),"",DaqBook_RAW_Data!N807)</f>
        <v/>
      </c>
      <c r="P817" s="44" t="str">
        <f>IF(ISBLANK(DaqBook_RAW_Data!O807),"",DaqBook_RAW_Data!O807)</f>
        <v/>
      </c>
    </row>
    <row r="818" spans="1:16" x14ac:dyDescent="0.2">
      <c r="A818" s="58" t="e">
        <f t="shared" si="12"/>
        <v>#VALUE!</v>
      </c>
      <c r="B818" s="144" t="str">
        <f>IF(ISBLANK(DaqBook_RAW_Data!A808),"",TIMEVALUE(DaqBook_RAW_Data!A808))</f>
        <v/>
      </c>
      <c r="C818" s="44" t="str">
        <f>IF(ISBLANK(DaqBook_RAW_Data!B808),"",DaqBook_RAW_Data!B808)</f>
        <v/>
      </c>
      <c r="D818" s="44" t="str">
        <f>IF(ISBLANK(DaqBook_RAW_Data!C808),"",DaqBook_RAW_Data!C808)</f>
        <v/>
      </c>
      <c r="E818" s="44" t="str">
        <f>IF(ISBLANK(DaqBook_RAW_Data!D808),"",DaqBook_RAW_Data!D808)</f>
        <v/>
      </c>
      <c r="F818" s="44" t="str">
        <f>IF(ISBLANK(DaqBook_RAW_Data!E808),"",DaqBook_RAW_Data!E808)</f>
        <v/>
      </c>
      <c r="G818" s="44" t="str">
        <f>IF(ISBLANK(DaqBook_RAW_Data!F808),"",DaqBook_RAW_Data!F808)</f>
        <v/>
      </c>
      <c r="H818" s="44" t="str">
        <f>IF(ISBLANK(DaqBook_RAW_Data!G808),"",DaqBook_RAW_Data!G808)</f>
        <v/>
      </c>
      <c r="I818" s="44" t="str">
        <f>IF(ISBLANK(DaqBook_RAW_Data!H808),"",DaqBook_RAW_Data!H808)</f>
        <v/>
      </c>
      <c r="J818" s="44" t="str">
        <f>IF(ISBLANK(DaqBook_RAW_Data!I808),"",DaqBook_RAW_Data!I808)</f>
        <v/>
      </c>
      <c r="K818" s="44" t="str">
        <f>IF(ISBLANK(DaqBook_RAW_Data!J808),"",DaqBook_RAW_Data!J808)</f>
        <v/>
      </c>
      <c r="L818" s="44" t="str">
        <f>IF(ISBLANK(DaqBook_RAW_Data!K808),"",DaqBook_RAW_Data!K808)</f>
        <v/>
      </c>
      <c r="M818" s="44" t="str">
        <f>IF(ISBLANK(DaqBook_RAW_Data!L808),"",DaqBook_RAW_Data!L808)</f>
        <v/>
      </c>
      <c r="N818" s="44" t="str">
        <f>IF(ISBLANK(DaqBook_RAW_Data!M808),"",DaqBook_RAW_Data!M808)</f>
        <v/>
      </c>
      <c r="O818" s="44" t="str">
        <f>IF(ISBLANK(DaqBook_RAW_Data!N808),"",DaqBook_RAW_Data!N808)</f>
        <v/>
      </c>
      <c r="P818" s="44" t="str">
        <f>IF(ISBLANK(DaqBook_RAW_Data!O808),"",DaqBook_RAW_Data!O808)</f>
        <v/>
      </c>
    </row>
    <row r="819" spans="1:16" x14ac:dyDescent="0.2">
      <c r="A819" s="58" t="e">
        <f t="shared" si="12"/>
        <v>#VALUE!</v>
      </c>
      <c r="B819" s="144" t="str">
        <f>IF(ISBLANK(DaqBook_RAW_Data!A809),"",TIMEVALUE(DaqBook_RAW_Data!A809))</f>
        <v/>
      </c>
      <c r="C819" s="44" t="str">
        <f>IF(ISBLANK(DaqBook_RAW_Data!B809),"",DaqBook_RAW_Data!B809)</f>
        <v/>
      </c>
      <c r="D819" s="44" t="str">
        <f>IF(ISBLANK(DaqBook_RAW_Data!C809),"",DaqBook_RAW_Data!C809)</f>
        <v/>
      </c>
      <c r="E819" s="44" t="str">
        <f>IF(ISBLANK(DaqBook_RAW_Data!D809),"",DaqBook_RAW_Data!D809)</f>
        <v/>
      </c>
      <c r="F819" s="44" t="str">
        <f>IF(ISBLANK(DaqBook_RAW_Data!E809),"",DaqBook_RAW_Data!E809)</f>
        <v/>
      </c>
      <c r="G819" s="44" t="str">
        <f>IF(ISBLANK(DaqBook_RAW_Data!F809),"",DaqBook_RAW_Data!F809)</f>
        <v/>
      </c>
      <c r="H819" s="44" t="str">
        <f>IF(ISBLANK(DaqBook_RAW_Data!G809),"",DaqBook_RAW_Data!G809)</f>
        <v/>
      </c>
      <c r="I819" s="44" t="str">
        <f>IF(ISBLANK(DaqBook_RAW_Data!H809),"",DaqBook_RAW_Data!H809)</f>
        <v/>
      </c>
      <c r="J819" s="44" t="str">
        <f>IF(ISBLANK(DaqBook_RAW_Data!I809),"",DaqBook_RAW_Data!I809)</f>
        <v/>
      </c>
      <c r="K819" s="44" t="str">
        <f>IF(ISBLANK(DaqBook_RAW_Data!J809),"",DaqBook_RAW_Data!J809)</f>
        <v/>
      </c>
      <c r="L819" s="44" t="str">
        <f>IF(ISBLANK(DaqBook_RAW_Data!K809),"",DaqBook_RAW_Data!K809)</f>
        <v/>
      </c>
      <c r="M819" s="44" t="str">
        <f>IF(ISBLANK(DaqBook_RAW_Data!L809),"",DaqBook_RAW_Data!L809)</f>
        <v/>
      </c>
      <c r="N819" s="44" t="str">
        <f>IF(ISBLANK(DaqBook_RAW_Data!M809),"",DaqBook_RAW_Data!M809)</f>
        <v/>
      </c>
      <c r="O819" s="44" t="str">
        <f>IF(ISBLANK(DaqBook_RAW_Data!N809),"",DaqBook_RAW_Data!N809)</f>
        <v/>
      </c>
      <c r="P819" s="44" t="str">
        <f>IF(ISBLANK(DaqBook_RAW_Data!O809),"",DaqBook_RAW_Data!O809)</f>
        <v/>
      </c>
    </row>
    <row r="820" spans="1:16" x14ac:dyDescent="0.2">
      <c r="A820" s="58" t="e">
        <f t="shared" si="12"/>
        <v>#VALUE!</v>
      </c>
      <c r="B820" s="144" t="str">
        <f>IF(ISBLANK(DaqBook_RAW_Data!A810),"",TIMEVALUE(DaqBook_RAW_Data!A810))</f>
        <v/>
      </c>
      <c r="C820" s="44" t="str">
        <f>IF(ISBLANK(DaqBook_RAW_Data!B810),"",DaqBook_RAW_Data!B810)</f>
        <v/>
      </c>
      <c r="D820" s="44" t="str">
        <f>IF(ISBLANK(DaqBook_RAW_Data!C810),"",DaqBook_RAW_Data!C810)</f>
        <v/>
      </c>
      <c r="E820" s="44" t="str">
        <f>IF(ISBLANK(DaqBook_RAW_Data!D810),"",DaqBook_RAW_Data!D810)</f>
        <v/>
      </c>
      <c r="F820" s="44" t="str">
        <f>IF(ISBLANK(DaqBook_RAW_Data!E810),"",DaqBook_RAW_Data!E810)</f>
        <v/>
      </c>
      <c r="G820" s="44" t="str">
        <f>IF(ISBLANK(DaqBook_RAW_Data!F810),"",DaqBook_RAW_Data!F810)</f>
        <v/>
      </c>
      <c r="H820" s="44" t="str">
        <f>IF(ISBLANK(DaqBook_RAW_Data!G810),"",DaqBook_RAW_Data!G810)</f>
        <v/>
      </c>
      <c r="I820" s="44" t="str">
        <f>IF(ISBLANK(DaqBook_RAW_Data!H810),"",DaqBook_RAW_Data!H810)</f>
        <v/>
      </c>
      <c r="J820" s="44" t="str">
        <f>IF(ISBLANK(DaqBook_RAW_Data!I810),"",DaqBook_RAW_Data!I810)</f>
        <v/>
      </c>
      <c r="K820" s="44" t="str">
        <f>IF(ISBLANK(DaqBook_RAW_Data!J810),"",DaqBook_RAW_Data!J810)</f>
        <v/>
      </c>
      <c r="L820" s="44" t="str">
        <f>IF(ISBLANK(DaqBook_RAW_Data!K810),"",DaqBook_RAW_Data!K810)</f>
        <v/>
      </c>
      <c r="M820" s="44" t="str">
        <f>IF(ISBLANK(DaqBook_RAW_Data!L810),"",DaqBook_RAW_Data!L810)</f>
        <v/>
      </c>
      <c r="N820" s="44" t="str">
        <f>IF(ISBLANK(DaqBook_RAW_Data!M810),"",DaqBook_RAW_Data!M810)</f>
        <v/>
      </c>
      <c r="O820" s="44" t="str">
        <f>IF(ISBLANK(DaqBook_RAW_Data!N810),"",DaqBook_RAW_Data!N810)</f>
        <v/>
      </c>
      <c r="P820" s="44" t="str">
        <f>IF(ISBLANK(DaqBook_RAW_Data!O810),"",DaqBook_RAW_Data!O810)</f>
        <v/>
      </c>
    </row>
    <row r="821" spans="1:16" x14ac:dyDescent="0.2">
      <c r="A821" s="58" t="e">
        <f t="shared" si="12"/>
        <v>#VALUE!</v>
      </c>
      <c r="B821" s="144" t="str">
        <f>IF(ISBLANK(DaqBook_RAW_Data!A811),"",TIMEVALUE(DaqBook_RAW_Data!A811))</f>
        <v/>
      </c>
      <c r="C821" s="44" t="str">
        <f>IF(ISBLANK(DaqBook_RAW_Data!B811),"",DaqBook_RAW_Data!B811)</f>
        <v/>
      </c>
      <c r="D821" s="44" t="str">
        <f>IF(ISBLANK(DaqBook_RAW_Data!C811),"",DaqBook_RAW_Data!C811)</f>
        <v/>
      </c>
      <c r="E821" s="44" t="str">
        <f>IF(ISBLANK(DaqBook_RAW_Data!D811),"",DaqBook_RAW_Data!D811)</f>
        <v/>
      </c>
      <c r="F821" s="44" t="str">
        <f>IF(ISBLANK(DaqBook_RAW_Data!E811),"",DaqBook_RAW_Data!E811)</f>
        <v/>
      </c>
      <c r="G821" s="44" t="str">
        <f>IF(ISBLANK(DaqBook_RAW_Data!F811),"",DaqBook_RAW_Data!F811)</f>
        <v/>
      </c>
      <c r="H821" s="44" t="str">
        <f>IF(ISBLANK(DaqBook_RAW_Data!G811),"",DaqBook_RAW_Data!G811)</f>
        <v/>
      </c>
      <c r="I821" s="44" t="str">
        <f>IF(ISBLANK(DaqBook_RAW_Data!H811),"",DaqBook_RAW_Data!H811)</f>
        <v/>
      </c>
      <c r="J821" s="44" t="str">
        <f>IF(ISBLANK(DaqBook_RAW_Data!I811),"",DaqBook_RAW_Data!I811)</f>
        <v/>
      </c>
      <c r="K821" s="44" t="str">
        <f>IF(ISBLANK(DaqBook_RAW_Data!J811),"",DaqBook_RAW_Data!J811)</f>
        <v/>
      </c>
      <c r="L821" s="44" t="str">
        <f>IF(ISBLANK(DaqBook_RAW_Data!K811),"",DaqBook_RAW_Data!K811)</f>
        <v/>
      </c>
      <c r="M821" s="44" t="str">
        <f>IF(ISBLANK(DaqBook_RAW_Data!L811),"",DaqBook_RAW_Data!L811)</f>
        <v/>
      </c>
      <c r="N821" s="44" t="str">
        <f>IF(ISBLANK(DaqBook_RAW_Data!M811),"",DaqBook_RAW_Data!M811)</f>
        <v/>
      </c>
      <c r="O821" s="44" t="str">
        <f>IF(ISBLANK(DaqBook_RAW_Data!N811),"",DaqBook_RAW_Data!N811)</f>
        <v/>
      </c>
      <c r="P821" s="44" t="str">
        <f>IF(ISBLANK(DaqBook_RAW_Data!O811),"",DaqBook_RAW_Data!O811)</f>
        <v/>
      </c>
    </row>
    <row r="822" spans="1:16" x14ac:dyDescent="0.2">
      <c r="A822" s="58" t="e">
        <f t="shared" si="12"/>
        <v>#VALUE!</v>
      </c>
      <c r="B822" s="144" t="str">
        <f>IF(ISBLANK(DaqBook_RAW_Data!A812),"",TIMEVALUE(DaqBook_RAW_Data!A812))</f>
        <v/>
      </c>
      <c r="C822" s="44" t="str">
        <f>IF(ISBLANK(DaqBook_RAW_Data!B812),"",DaqBook_RAW_Data!B812)</f>
        <v/>
      </c>
      <c r="D822" s="44" t="str">
        <f>IF(ISBLANK(DaqBook_RAW_Data!C812),"",DaqBook_RAW_Data!C812)</f>
        <v/>
      </c>
      <c r="E822" s="44" t="str">
        <f>IF(ISBLANK(DaqBook_RAW_Data!D812),"",DaqBook_RAW_Data!D812)</f>
        <v/>
      </c>
      <c r="F822" s="44" t="str">
        <f>IF(ISBLANK(DaqBook_RAW_Data!E812),"",DaqBook_RAW_Data!E812)</f>
        <v/>
      </c>
      <c r="G822" s="44" t="str">
        <f>IF(ISBLANK(DaqBook_RAW_Data!F812),"",DaqBook_RAW_Data!F812)</f>
        <v/>
      </c>
      <c r="H822" s="44" t="str">
        <f>IF(ISBLANK(DaqBook_RAW_Data!G812),"",DaqBook_RAW_Data!G812)</f>
        <v/>
      </c>
      <c r="I822" s="44" t="str">
        <f>IF(ISBLANK(DaqBook_RAW_Data!H812),"",DaqBook_RAW_Data!H812)</f>
        <v/>
      </c>
      <c r="J822" s="44" t="str">
        <f>IF(ISBLANK(DaqBook_RAW_Data!I812),"",DaqBook_RAW_Data!I812)</f>
        <v/>
      </c>
      <c r="K822" s="44" t="str">
        <f>IF(ISBLANK(DaqBook_RAW_Data!J812),"",DaqBook_RAW_Data!J812)</f>
        <v/>
      </c>
      <c r="L822" s="44" t="str">
        <f>IF(ISBLANK(DaqBook_RAW_Data!K812),"",DaqBook_RAW_Data!K812)</f>
        <v/>
      </c>
      <c r="M822" s="44" t="str">
        <f>IF(ISBLANK(DaqBook_RAW_Data!L812),"",DaqBook_RAW_Data!L812)</f>
        <v/>
      </c>
      <c r="N822" s="44" t="str">
        <f>IF(ISBLANK(DaqBook_RAW_Data!M812),"",DaqBook_RAW_Data!M812)</f>
        <v/>
      </c>
      <c r="O822" s="44" t="str">
        <f>IF(ISBLANK(DaqBook_RAW_Data!N812),"",DaqBook_RAW_Data!N812)</f>
        <v/>
      </c>
      <c r="P822" s="44" t="str">
        <f>IF(ISBLANK(DaqBook_RAW_Data!O812),"",DaqBook_RAW_Data!O812)</f>
        <v/>
      </c>
    </row>
    <row r="823" spans="1:16" x14ac:dyDescent="0.2">
      <c r="A823" s="58" t="e">
        <f t="shared" si="12"/>
        <v>#VALUE!</v>
      </c>
      <c r="B823" s="144" t="str">
        <f>IF(ISBLANK(DaqBook_RAW_Data!A813),"",TIMEVALUE(DaqBook_RAW_Data!A813))</f>
        <v/>
      </c>
      <c r="C823" s="44" t="str">
        <f>IF(ISBLANK(DaqBook_RAW_Data!B813),"",DaqBook_RAW_Data!B813)</f>
        <v/>
      </c>
      <c r="D823" s="44" t="str">
        <f>IF(ISBLANK(DaqBook_RAW_Data!C813),"",DaqBook_RAW_Data!C813)</f>
        <v/>
      </c>
      <c r="E823" s="44" t="str">
        <f>IF(ISBLANK(DaqBook_RAW_Data!D813),"",DaqBook_RAW_Data!D813)</f>
        <v/>
      </c>
      <c r="F823" s="44" t="str">
        <f>IF(ISBLANK(DaqBook_RAW_Data!E813),"",DaqBook_RAW_Data!E813)</f>
        <v/>
      </c>
      <c r="G823" s="44" t="str">
        <f>IF(ISBLANK(DaqBook_RAW_Data!F813),"",DaqBook_RAW_Data!F813)</f>
        <v/>
      </c>
      <c r="H823" s="44" t="str">
        <f>IF(ISBLANK(DaqBook_RAW_Data!G813),"",DaqBook_RAW_Data!G813)</f>
        <v/>
      </c>
      <c r="I823" s="44" t="str">
        <f>IF(ISBLANK(DaqBook_RAW_Data!H813),"",DaqBook_RAW_Data!H813)</f>
        <v/>
      </c>
      <c r="J823" s="44" t="str">
        <f>IF(ISBLANK(DaqBook_RAW_Data!I813),"",DaqBook_RAW_Data!I813)</f>
        <v/>
      </c>
      <c r="K823" s="44" t="str">
        <f>IF(ISBLANK(DaqBook_RAW_Data!J813),"",DaqBook_RAW_Data!J813)</f>
        <v/>
      </c>
      <c r="L823" s="44" t="str">
        <f>IF(ISBLANK(DaqBook_RAW_Data!K813),"",DaqBook_RAW_Data!K813)</f>
        <v/>
      </c>
      <c r="M823" s="44" t="str">
        <f>IF(ISBLANK(DaqBook_RAW_Data!L813),"",DaqBook_RAW_Data!L813)</f>
        <v/>
      </c>
      <c r="N823" s="44" t="str">
        <f>IF(ISBLANK(DaqBook_RAW_Data!M813),"",DaqBook_RAW_Data!M813)</f>
        <v/>
      </c>
      <c r="O823" s="44" t="str">
        <f>IF(ISBLANK(DaqBook_RAW_Data!N813),"",DaqBook_RAW_Data!N813)</f>
        <v/>
      </c>
      <c r="P823" s="44" t="str">
        <f>IF(ISBLANK(DaqBook_RAW_Data!O813),"",DaqBook_RAW_Data!O813)</f>
        <v/>
      </c>
    </row>
    <row r="824" spans="1:16" x14ac:dyDescent="0.2">
      <c r="A824" s="58" t="e">
        <f t="shared" si="12"/>
        <v>#VALUE!</v>
      </c>
      <c r="B824" s="144" t="str">
        <f>IF(ISBLANK(DaqBook_RAW_Data!A814),"",TIMEVALUE(DaqBook_RAW_Data!A814))</f>
        <v/>
      </c>
      <c r="C824" s="44" t="str">
        <f>IF(ISBLANK(DaqBook_RAW_Data!B814),"",DaqBook_RAW_Data!B814)</f>
        <v/>
      </c>
      <c r="D824" s="44" t="str">
        <f>IF(ISBLANK(DaqBook_RAW_Data!C814),"",DaqBook_RAW_Data!C814)</f>
        <v/>
      </c>
      <c r="E824" s="44" t="str">
        <f>IF(ISBLANK(DaqBook_RAW_Data!D814),"",DaqBook_RAW_Data!D814)</f>
        <v/>
      </c>
      <c r="F824" s="44" t="str">
        <f>IF(ISBLANK(DaqBook_RAW_Data!E814),"",DaqBook_RAW_Data!E814)</f>
        <v/>
      </c>
      <c r="G824" s="44" t="str">
        <f>IF(ISBLANK(DaqBook_RAW_Data!F814),"",DaqBook_RAW_Data!F814)</f>
        <v/>
      </c>
      <c r="H824" s="44" t="str">
        <f>IF(ISBLANK(DaqBook_RAW_Data!G814),"",DaqBook_RAW_Data!G814)</f>
        <v/>
      </c>
      <c r="I824" s="44" t="str">
        <f>IF(ISBLANK(DaqBook_RAW_Data!H814),"",DaqBook_RAW_Data!H814)</f>
        <v/>
      </c>
      <c r="J824" s="44" t="str">
        <f>IF(ISBLANK(DaqBook_RAW_Data!I814),"",DaqBook_RAW_Data!I814)</f>
        <v/>
      </c>
      <c r="K824" s="44" t="str">
        <f>IF(ISBLANK(DaqBook_RAW_Data!J814),"",DaqBook_RAW_Data!J814)</f>
        <v/>
      </c>
      <c r="L824" s="44" t="str">
        <f>IF(ISBLANK(DaqBook_RAW_Data!K814),"",DaqBook_RAW_Data!K814)</f>
        <v/>
      </c>
      <c r="M824" s="44" t="str">
        <f>IF(ISBLANK(DaqBook_RAW_Data!L814),"",DaqBook_RAW_Data!L814)</f>
        <v/>
      </c>
      <c r="N824" s="44" t="str">
        <f>IF(ISBLANK(DaqBook_RAW_Data!M814),"",DaqBook_RAW_Data!M814)</f>
        <v/>
      </c>
      <c r="O824" s="44" t="str">
        <f>IF(ISBLANK(DaqBook_RAW_Data!N814),"",DaqBook_RAW_Data!N814)</f>
        <v/>
      </c>
      <c r="P824" s="44" t="str">
        <f>IF(ISBLANK(DaqBook_RAW_Data!O814),"",DaqBook_RAW_Data!O814)</f>
        <v/>
      </c>
    </row>
    <row r="825" spans="1:16" x14ac:dyDescent="0.2">
      <c r="A825" s="58" t="e">
        <f t="shared" si="12"/>
        <v>#VALUE!</v>
      </c>
      <c r="B825" s="144" t="str">
        <f>IF(ISBLANK(DaqBook_RAW_Data!A815),"",TIMEVALUE(DaqBook_RAW_Data!A815))</f>
        <v/>
      </c>
      <c r="C825" s="44" t="str">
        <f>IF(ISBLANK(DaqBook_RAW_Data!B815),"",DaqBook_RAW_Data!B815)</f>
        <v/>
      </c>
      <c r="D825" s="44" t="str">
        <f>IF(ISBLANK(DaqBook_RAW_Data!C815),"",DaqBook_RAW_Data!C815)</f>
        <v/>
      </c>
      <c r="E825" s="44" t="str">
        <f>IF(ISBLANK(DaqBook_RAW_Data!D815),"",DaqBook_RAW_Data!D815)</f>
        <v/>
      </c>
      <c r="F825" s="44" t="str">
        <f>IF(ISBLANK(DaqBook_RAW_Data!E815),"",DaqBook_RAW_Data!E815)</f>
        <v/>
      </c>
      <c r="G825" s="44" t="str">
        <f>IF(ISBLANK(DaqBook_RAW_Data!F815),"",DaqBook_RAW_Data!F815)</f>
        <v/>
      </c>
      <c r="H825" s="44" t="str">
        <f>IF(ISBLANK(DaqBook_RAW_Data!G815),"",DaqBook_RAW_Data!G815)</f>
        <v/>
      </c>
      <c r="I825" s="44" t="str">
        <f>IF(ISBLANK(DaqBook_RAW_Data!H815),"",DaqBook_RAW_Data!H815)</f>
        <v/>
      </c>
      <c r="J825" s="44" t="str">
        <f>IF(ISBLANK(DaqBook_RAW_Data!I815),"",DaqBook_RAW_Data!I815)</f>
        <v/>
      </c>
      <c r="K825" s="44" t="str">
        <f>IF(ISBLANK(DaqBook_RAW_Data!J815),"",DaqBook_RAW_Data!J815)</f>
        <v/>
      </c>
      <c r="L825" s="44" t="str">
        <f>IF(ISBLANK(DaqBook_RAW_Data!K815),"",DaqBook_RAW_Data!K815)</f>
        <v/>
      </c>
      <c r="M825" s="44" t="str">
        <f>IF(ISBLANK(DaqBook_RAW_Data!L815),"",DaqBook_RAW_Data!L815)</f>
        <v/>
      </c>
      <c r="N825" s="44" t="str">
        <f>IF(ISBLANK(DaqBook_RAW_Data!M815),"",DaqBook_RAW_Data!M815)</f>
        <v/>
      </c>
      <c r="O825" s="44" t="str">
        <f>IF(ISBLANK(DaqBook_RAW_Data!N815),"",DaqBook_RAW_Data!N815)</f>
        <v/>
      </c>
      <c r="P825" s="44" t="str">
        <f>IF(ISBLANK(DaqBook_RAW_Data!O815),"",DaqBook_RAW_Data!O815)</f>
        <v/>
      </c>
    </row>
    <row r="826" spans="1:16" x14ac:dyDescent="0.2">
      <c r="A826" s="58" t="e">
        <f t="shared" si="12"/>
        <v>#VALUE!</v>
      </c>
      <c r="B826" s="144" t="str">
        <f>IF(ISBLANK(DaqBook_RAW_Data!A816),"",TIMEVALUE(DaqBook_RAW_Data!A816))</f>
        <v/>
      </c>
      <c r="C826" s="44" t="str">
        <f>IF(ISBLANK(DaqBook_RAW_Data!B816),"",DaqBook_RAW_Data!B816)</f>
        <v/>
      </c>
      <c r="D826" s="44" t="str">
        <f>IF(ISBLANK(DaqBook_RAW_Data!C816),"",DaqBook_RAW_Data!C816)</f>
        <v/>
      </c>
      <c r="E826" s="44" t="str">
        <f>IF(ISBLANK(DaqBook_RAW_Data!D816),"",DaqBook_RAW_Data!D816)</f>
        <v/>
      </c>
      <c r="F826" s="44" t="str">
        <f>IF(ISBLANK(DaqBook_RAW_Data!E816),"",DaqBook_RAW_Data!E816)</f>
        <v/>
      </c>
      <c r="G826" s="44" t="str">
        <f>IF(ISBLANK(DaqBook_RAW_Data!F816),"",DaqBook_RAW_Data!F816)</f>
        <v/>
      </c>
      <c r="H826" s="44" t="str">
        <f>IF(ISBLANK(DaqBook_RAW_Data!G816),"",DaqBook_RAW_Data!G816)</f>
        <v/>
      </c>
      <c r="I826" s="44" t="str">
        <f>IF(ISBLANK(DaqBook_RAW_Data!H816),"",DaqBook_RAW_Data!H816)</f>
        <v/>
      </c>
      <c r="J826" s="44" t="str">
        <f>IF(ISBLANK(DaqBook_RAW_Data!I816),"",DaqBook_RAW_Data!I816)</f>
        <v/>
      </c>
      <c r="K826" s="44" t="str">
        <f>IF(ISBLANK(DaqBook_RAW_Data!J816),"",DaqBook_RAW_Data!J816)</f>
        <v/>
      </c>
      <c r="L826" s="44" t="str">
        <f>IF(ISBLANK(DaqBook_RAW_Data!K816),"",DaqBook_RAW_Data!K816)</f>
        <v/>
      </c>
      <c r="M826" s="44" t="str">
        <f>IF(ISBLANK(DaqBook_RAW_Data!L816),"",DaqBook_RAW_Data!L816)</f>
        <v/>
      </c>
      <c r="N826" s="44" t="str">
        <f>IF(ISBLANK(DaqBook_RAW_Data!M816),"",DaqBook_RAW_Data!M816)</f>
        <v/>
      </c>
      <c r="O826" s="44" t="str">
        <f>IF(ISBLANK(DaqBook_RAW_Data!N816),"",DaqBook_RAW_Data!N816)</f>
        <v/>
      </c>
      <c r="P826" s="44" t="str">
        <f>IF(ISBLANK(DaqBook_RAW_Data!O816),"",DaqBook_RAW_Data!O816)</f>
        <v/>
      </c>
    </row>
    <row r="827" spans="1:16" x14ac:dyDescent="0.2">
      <c r="A827" s="58" t="e">
        <f t="shared" si="12"/>
        <v>#VALUE!</v>
      </c>
      <c r="B827" s="144" t="str">
        <f>IF(ISBLANK(DaqBook_RAW_Data!A817),"",TIMEVALUE(DaqBook_RAW_Data!A817))</f>
        <v/>
      </c>
      <c r="C827" s="44" t="str">
        <f>IF(ISBLANK(DaqBook_RAW_Data!B817),"",DaqBook_RAW_Data!B817)</f>
        <v/>
      </c>
      <c r="D827" s="44" t="str">
        <f>IF(ISBLANK(DaqBook_RAW_Data!C817),"",DaqBook_RAW_Data!C817)</f>
        <v/>
      </c>
      <c r="E827" s="44" t="str">
        <f>IF(ISBLANK(DaqBook_RAW_Data!D817),"",DaqBook_RAW_Data!D817)</f>
        <v/>
      </c>
      <c r="F827" s="44" t="str">
        <f>IF(ISBLANK(DaqBook_RAW_Data!E817),"",DaqBook_RAW_Data!E817)</f>
        <v/>
      </c>
      <c r="G827" s="44" t="str">
        <f>IF(ISBLANK(DaqBook_RAW_Data!F817),"",DaqBook_RAW_Data!F817)</f>
        <v/>
      </c>
      <c r="H827" s="44" t="str">
        <f>IF(ISBLANK(DaqBook_RAW_Data!G817),"",DaqBook_RAW_Data!G817)</f>
        <v/>
      </c>
      <c r="I827" s="44" t="str">
        <f>IF(ISBLANK(DaqBook_RAW_Data!H817),"",DaqBook_RAW_Data!H817)</f>
        <v/>
      </c>
      <c r="J827" s="44" t="str">
        <f>IF(ISBLANK(DaqBook_RAW_Data!I817),"",DaqBook_RAW_Data!I817)</f>
        <v/>
      </c>
      <c r="K827" s="44" t="str">
        <f>IF(ISBLANK(DaqBook_RAW_Data!J817),"",DaqBook_RAW_Data!J817)</f>
        <v/>
      </c>
      <c r="L827" s="44" t="str">
        <f>IF(ISBLANK(DaqBook_RAW_Data!K817),"",DaqBook_RAW_Data!K817)</f>
        <v/>
      </c>
      <c r="M827" s="44" t="str">
        <f>IF(ISBLANK(DaqBook_RAW_Data!L817),"",DaqBook_RAW_Data!L817)</f>
        <v/>
      </c>
      <c r="N827" s="44" t="str">
        <f>IF(ISBLANK(DaqBook_RAW_Data!M817),"",DaqBook_RAW_Data!M817)</f>
        <v/>
      </c>
      <c r="O827" s="44" t="str">
        <f>IF(ISBLANK(DaqBook_RAW_Data!N817),"",DaqBook_RAW_Data!N817)</f>
        <v/>
      </c>
      <c r="P827" s="44" t="str">
        <f>IF(ISBLANK(DaqBook_RAW_Data!O817),"",DaqBook_RAW_Data!O817)</f>
        <v/>
      </c>
    </row>
    <row r="828" spans="1:16" x14ac:dyDescent="0.2">
      <c r="A828" s="58" t="e">
        <f t="shared" si="12"/>
        <v>#VALUE!</v>
      </c>
      <c r="B828" s="144" t="str">
        <f>IF(ISBLANK(DaqBook_RAW_Data!A818),"",TIMEVALUE(DaqBook_RAW_Data!A818))</f>
        <v/>
      </c>
      <c r="C828" s="44" t="str">
        <f>IF(ISBLANK(DaqBook_RAW_Data!B818),"",DaqBook_RAW_Data!B818)</f>
        <v/>
      </c>
      <c r="D828" s="44" t="str">
        <f>IF(ISBLANK(DaqBook_RAW_Data!C818),"",DaqBook_RAW_Data!C818)</f>
        <v/>
      </c>
      <c r="E828" s="44" t="str">
        <f>IF(ISBLANK(DaqBook_RAW_Data!D818),"",DaqBook_RAW_Data!D818)</f>
        <v/>
      </c>
      <c r="F828" s="44" t="str">
        <f>IF(ISBLANK(DaqBook_RAW_Data!E818),"",DaqBook_RAW_Data!E818)</f>
        <v/>
      </c>
      <c r="G828" s="44" t="str">
        <f>IF(ISBLANK(DaqBook_RAW_Data!F818),"",DaqBook_RAW_Data!F818)</f>
        <v/>
      </c>
      <c r="H828" s="44" t="str">
        <f>IF(ISBLANK(DaqBook_RAW_Data!G818),"",DaqBook_RAW_Data!G818)</f>
        <v/>
      </c>
      <c r="I828" s="44" t="str">
        <f>IF(ISBLANK(DaqBook_RAW_Data!H818),"",DaqBook_RAW_Data!H818)</f>
        <v/>
      </c>
      <c r="J828" s="44" t="str">
        <f>IF(ISBLANK(DaqBook_RAW_Data!I818),"",DaqBook_RAW_Data!I818)</f>
        <v/>
      </c>
      <c r="K828" s="44" t="str">
        <f>IF(ISBLANK(DaqBook_RAW_Data!J818),"",DaqBook_RAW_Data!J818)</f>
        <v/>
      </c>
      <c r="L828" s="44" t="str">
        <f>IF(ISBLANK(DaqBook_RAW_Data!K818),"",DaqBook_RAW_Data!K818)</f>
        <v/>
      </c>
      <c r="M828" s="44" t="str">
        <f>IF(ISBLANK(DaqBook_RAW_Data!L818),"",DaqBook_RAW_Data!L818)</f>
        <v/>
      </c>
      <c r="N828" s="44" t="str">
        <f>IF(ISBLANK(DaqBook_RAW_Data!M818),"",DaqBook_RAW_Data!M818)</f>
        <v/>
      </c>
      <c r="O828" s="44" t="str">
        <f>IF(ISBLANK(DaqBook_RAW_Data!N818),"",DaqBook_RAW_Data!N818)</f>
        <v/>
      </c>
      <c r="P828" s="44" t="str">
        <f>IF(ISBLANK(DaqBook_RAW_Data!O818),"",DaqBook_RAW_Data!O818)</f>
        <v/>
      </c>
    </row>
    <row r="829" spans="1:16" x14ac:dyDescent="0.2">
      <c r="A829" s="58" t="e">
        <f t="shared" si="12"/>
        <v>#VALUE!</v>
      </c>
      <c r="B829" s="144" t="str">
        <f>IF(ISBLANK(DaqBook_RAW_Data!A819),"",TIMEVALUE(DaqBook_RAW_Data!A819))</f>
        <v/>
      </c>
      <c r="C829" s="44" t="str">
        <f>IF(ISBLANK(DaqBook_RAW_Data!B819),"",DaqBook_RAW_Data!B819)</f>
        <v/>
      </c>
      <c r="D829" s="44" t="str">
        <f>IF(ISBLANK(DaqBook_RAW_Data!C819),"",DaqBook_RAW_Data!C819)</f>
        <v/>
      </c>
      <c r="E829" s="44" t="str">
        <f>IF(ISBLANK(DaqBook_RAW_Data!D819),"",DaqBook_RAW_Data!D819)</f>
        <v/>
      </c>
      <c r="F829" s="44" t="str">
        <f>IF(ISBLANK(DaqBook_RAW_Data!E819),"",DaqBook_RAW_Data!E819)</f>
        <v/>
      </c>
      <c r="G829" s="44" t="str">
        <f>IF(ISBLANK(DaqBook_RAW_Data!F819),"",DaqBook_RAW_Data!F819)</f>
        <v/>
      </c>
      <c r="H829" s="44" t="str">
        <f>IF(ISBLANK(DaqBook_RAW_Data!G819),"",DaqBook_RAW_Data!G819)</f>
        <v/>
      </c>
      <c r="I829" s="44" t="str">
        <f>IF(ISBLANK(DaqBook_RAW_Data!H819),"",DaqBook_RAW_Data!H819)</f>
        <v/>
      </c>
      <c r="J829" s="44" t="str">
        <f>IF(ISBLANK(DaqBook_RAW_Data!I819),"",DaqBook_RAW_Data!I819)</f>
        <v/>
      </c>
      <c r="K829" s="44" t="str">
        <f>IF(ISBLANK(DaqBook_RAW_Data!J819),"",DaqBook_RAW_Data!J819)</f>
        <v/>
      </c>
      <c r="L829" s="44" t="str">
        <f>IF(ISBLANK(DaqBook_RAW_Data!K819),"",DaqBook_RAW_Data!K819)</f>
        <v/>
      </c>
      <c r="M829" s="44" t="str">
        <f>IF(ISBLANK(DaqBook_RAW_Data!L819),"",DaqBook_RAW_Data!L819)</f>
        <v/>
      </c>
      <c r="N829" s="44" t="str">
        <f>IF(ISBLANK(DaqBook_RAW_Data!M819),"",DaqBook_RAW_Data!M819)</f>
        <v/>
      </c>
      <c r="O829" s="44" t="str">
        <f>IF(ISBLANK(DaqBook_RAW_Data!N819),"",DaqBook_RAW_Data!N819)</f>
        <v/>
      </c>
      <c r="P829" s="44" t="str">
        <f>IF(ISBLANK(DaqBook_RAW_Data!O819),"",DaqBook_RAW_Data!O819)</f>
        <v/>
      </c>
    </row>
    <row r="830" spans="1:16" x14ac:dyDescent="0.2">
      <c r="A830" s="58" t="e">
        <f t="shared" si="12"/>
        <v>#VALUE!</v>
      </c>
      <c r="B830" s="144" t="str">
        <f>IF(ISBLANK(DaqBook_RAW_Data!A820),"",TIMEVALUE(DaqBook_RAW_Data!A820))</f>
        <v/>
      </c>
      <c r="C830" s="44" t="str">
        <f>IF(ISBLANK(DaqBook_RAW_Data!B820),"",DaqBook_RAW_Data!B820)</f>
        <v/>
      </c>
      <c r="D830" s="44" t="str">
        <f>IF(ISBLANK(DaqBook_RAW_Data!C820),"",DaqBook_RAW_Data!C820)</f>
        <v/>
      </c>
      <c r="E830" s="44" t="str">
        <f>IF(ISBLANK(DaqBook_RAW_Data!D820),"",DaqBook_RAW_Data!D820)</f>
        <v/>
      </c>
      <c r="F830" s="44" t="str">
        <f>IF(ISBLANK(DaqBook_RAW_Data!E820),"",DaqBook_RAW_Data!E820)</f>
        <v/>
      </c>
      <c r="G830" s="44" t="str">
        <f>IF(ISBLANK(DaqBook_RAW_Data!F820),"",DaqBook_RAW_Data!F820)</f>
        <v/>
      </c>
      <c r="H830" s="44" t="str">
        <f>IF(ISBLANK(DaqBook_RAW_Data!G820),"",DaqBook_RAW_Data!G820)</f>
        <v/>
      </c>
      <c r="I830" s="44" t="str">
        <f>IF(ISBLANK(DaqBook_RAW_Data!H820),"",DaqBook_RAW_Data!H820)</f>
        <v/>
      </c>
      <c r="J830" s="44" t="str">
        <f>IF(ISBLANK(DaqBook_RAW_Data!I820),"",DaqBook_RAW_Data!I820)</f>
        <v/>
      </c>
      <c r="K830" s="44" t="str">
        <f>IF(ISBLANK(DaqBook_RAW_Data!J820),"",DaqBook_RAW_Data!J820)</f>
        <v/>
      </c>
      <c r="L830" s="44" t="str">
        <f>IF(ISBLANK(DaqBook_RAW_Data!K820),"",DaqBook_RAW_Data!K820)</f>
        <v/>
      </c>
      <c r="M830" s="44" t="str">
        <f>IF(ISBLANK(DaqBook_RAW_Data!L820),"",DaqBook_RAW_Data!L820)</f>
        <v/>
      </c>
      <c r="N830" s="44" t="str">
        <f>IF(ISBLANK(DaqBook_RAW_Data!M820),"",DaqBook_RAW_Data!M820)</f>
        <v/>
      </c>
      <c r="O830" s="44" t="str">
        <f>IF(ISBLANK(DaqBook_RAW_Data!N820),"",DaqBook_RAW_Data!N820)</f>
        <v/>
      </c>
      <c r="P830" s="44" t="str">
        <f>IF(ISBLANK(DaqBook_RAW_Data!O820),"",DaqBook_RAW_Data!O820)</f>
        <v/>
      </c>
    </row>
    <row r="831" spans="1:16" x14ac:dyDescent="0.2">
      <c r="A831" s="58" t="e">
        <f t="shared" si="12"/>
        <v>#VALUE!</v>
      </c>
      <c r="B831" s="144" t="str">
        <f>IF(ISBLANK(DaqBook_RAW_Data!A821),"",TIMEVALUE(DaqBook_RAW_Data!A821))</f>
        <v/>
      </c>
      <c r="C831" s="44" t="str">
        <f>IF(ISBLANK(DaqBook_RAW_Data!B821),"",DaqBook_RAW_Data!B821)</f>
        <v/>
      </c>
      <c r="D831" s="44" t="str">
        <f>IF(ISBLANK(DaqBook_RAW_Data!C821),"",DaqBook_RAW_Data!C821)</f>
        <v/>
      </c>
      <c r="E831" s="44" t="str">
        <f>IF(ISBLANK(DaqBook_RAW_Data!D821),"",DaqBook_RAW_Data!D821)</f>
        <v/>
      </c>
      <c r="F831" s="44" t="str">
        <f>IF(ISBLANK(DaqBook_RAW_Data!E821),"",DaqBook_RAW_Data!E821)</f>
        <v/>
      </c>
      <c r="G831" s="44" t="str">
        <f>IF(ISBLANK(DaqBook_RAW_Data!F821),"",DaqBook_RAW_Data!F821)</f>
        <v/>
      </c>
      <c r="H831" s="44" t="str">
        <f>IF(ISBLANK(DaqBook_RAW_Data!G821),"",DaqBook_RAW_Data!G821)</f>
        <v/>
      </c>
      <c r="I831" s="44" t="str">
        <f>IF(ISBLANK(DaqBook_RAW_Data!H821),"",DaqBook_RAW_Data!H821)</f>
        <v/>
      </c>
      <c r="J831" s="44" t="str">
        <f>IF(ISBLANK(DaqBook_RAW_Data!I821),"",DaqBook_RAW_Data!I821)</f>
        <v/>
      </c>
      <c r="K831" s="44" t="str">
        <f>IF(ISBLANK(DaqBook_RAW_Data!J821),"",DaqBook_RAW_Data!J821)</f>
        <v/>
      </c>
      <c r="L831" s="44" t="str">
        <f>IF(ISBLANK(DaqBook_RAW_Data!K821),"",DaqBook_RAW_Data!K821)</f>
        <v/>
      </c>
      <c r="M831" s="44" t="str">
        <f>IF(ISBLANK(DaqBook_RAW_Data!L821),"",DaqBook_RAW_Data!L821)</f>
        <v/>
      </c>
      <c r="N831" s="44" t="str">
        <f>IF(ISBLANK(DaqBook_RAW_Data!M821),"",DaqBook_RAW_Data!M821)</f>
        <v/>
      </c>
      <c r="O831" s="44" t="str">
        <f>IF(ISBLANK(DaqBook_RAW_Data!N821),"",DaqBook_RAW_Data!N821)</f>
        <v/>
      </c>
      <c r="P831" s="44" t="str">
        <f>IF(ISBLANK(DaqBook_RAW_Data!O821),"",DaqBook_RAW_Data!O821)</f>
        <v/>
      </c>
    </row>
    <row r="832" spans="1:16" x14ac:dyDescent="0.2">
      <c r="A832" s="58" t="e">
        <f t="shared" si="12"/>
        <v>#VALUE!</v>
      </c>
      <c r="B832" s="144" t="str">
        <f>IF(ISBLANK(DaqBook_RAW_Data!A822),"",TIMEVALUE(DaqBook_RAW_Data!A822))</f>
        <v/>
      </c>
      <c r="C832" s="44" t="str">
        <f>IF(ISBLANK(DaqBook_RAW_Data!B822),"",DaqBook_RAW_Data!B822)</f>
        <v/>
      </c>
      <c r="D832" s="44" t="str">
        <f>IF(ISBLANK(DaqBook_RAW_Data!C822),"",DaqBook_RAW_Data!C822)</f>
        <v/>
      </c>
      <c r="E832" s="44" t="str">
        <f>IF(ISBLANK(DaqBook_RAW_Data!D822),"",DaqBook_RAW_Data!D822)</f>
        <v/>
      </c>
      <c r="F832" s="44" t="str">
        <f>IF(ISBLANK(DaqBook_RAW_Data!E822),"",DaqBook_RAW_Data!E822)</f>
        <v/>
      </c>
      <c r="G832" s="44" t="str">
        <f>IF(ISBLANK(DaqBook_RAW_Data!F822),"",DaqBook_RAW_Data!F822)</f>
        <v/>
      </c>
      <c r="H832" s="44" t="str">
        <f>IF(ISBLANK(DaqBook_RAW_Data!G822),"",DaqBook_RAW_Data!G822)</f>
        <v/>
      </c>
      <c r="I832" s="44" t="str">
        <f>IF(ISBLANK(DaqBook_RAW_Data!H822),"",DaqBook_RAW_Data!H822)</f>
        <v/>
      </c>
      <c r="J832" s="44" t="str">
        <f>IF(ISBLANK(DaqBook_RAW_Data!I822),"",DaqBook_RAW_Data!I822)</f>
        <v/>
      </c>
      <c r="K832" s="44" t="str">
        <f>IF(ISBLANK(DaqBook_RAW_Data!J822),"",DaqBook_RAW_Data!J822)</f>
        <v/>
      </c>
      <c r="L832" s="44" t="str">
        <f>IF(ISBLANK(DaqBook_RAW_Data!K822),"",DaqBook_RAW_Data!K822)</f>
        <v/>
      </c>
      <c r="M832" s="44" t="str">
        <f>IF(ISBLANK(DaqBook_RAW_Data!L822),"",DaqBook_RAW_Data!L822)</f>
        <v/>
      </c>
      <c r="N832" s="44" t="str">
        <f>IF(ISBLANK(DaqBook_RAW_Data!M822),"",DaqBook_RAW_Data!M822)</f>
        <v/>
      </c>
      <c r="O832" s="44" t="str">
        <f>IF(ISBLANK(DaqBook_RAW_Data!N822),"",DaqBook_RAW_Data!N822)</f>
        <v/>
      </c>
      <c r="P832" s="44" t="str">
        <f>IF(ISBLANK(DaqBook_RAW_Data!O822),"",DaqBook_RAW_Data!O822)</f>
        <v/>
      </c>
    </row>
    <row r="833" spans="1:16" x14ac:dyDescent="0.2">
      <c r="A833" s="58" t="e">
        <f t="shared" si="12"/>
        <v>#VALUE!</v>
      </c>
      <c r="B833" s="144" t="str">
        <f>IF(ISBLANK(DaqBook_RAW_Data!A823),"",TIMEVALUE(DaqBook_RAW_Data!A823))</f>
        <v/>
      </c>
      <c r="C833" s="44" t="str">
        <f>IF(ISBLANK(DaqBook_RAW_Data!B823),"",DaqBook_RAW_Data!B823)</f>
        <v/>
      </c>
      <c r="D833" s="44" t="str">
        <f>IF(ISBLANK(DaqBook_RAW_Data!C823),"",DaqBook_RAW_Data!C823)</f>
        <v/>
      </c>
      <c r="E833" s="44" t="str">
        <f>IF(ISBLANK(DaqBook_RAW_Data!D823),"",DaqBook_RAW_Data!D823)</f>
        <v/>
      </c>
      <c r="F833" s="44" t="str">
        <f>IF(ISBLANK(DaqBook_RAW_Data!E823),"",DaqBook_RAW_Data!E823)</f>
        <v/>
      </c>
      <c r="G833" s="44" t="str">
        <f>IF(ISBLANK(DaqBook_RAW_Data!F823),"",DaqBook_RAW_Data!F823)</f>
        <v/>
      </c>
      <c r="H833" s="44" t="str">
        <f>IF(ISBLANK(DaqBook_RAW_Data!G823),"",DaqBook_RAW_Data!G823)</f>
        <v/>
      </c>
      <c r="I833" s="44" t="str">
        <f>IF(ISBLANK(DaqBook_RAW_Data!H823),"",DaqBook_RAW_Data!H823)</f>
        <v/>
      </c>
      <c r="J833" s="44" t="str">
        <f>IF(ISBLANK(DaqBook_RAW_Data!I823),"",DaqBook_RAW_Data!I823)</f>
        <v/>
      </c>
      <c r="K833" s="44" t="str">
        <f>IF(ISBLANK(DaqBook_RAW_Data!J823),"",DaqBook_RAW_Data!J823)</f>
        <v/>
      </c>
      <c r="L833" s="44" t="str">
        <f>IF(ISBLANK(DaqBook_RAW_Data!K823),"",DaqBook_RAW_Data!K823)</f>
        <v/>
      </c>
      <c r="M833" s="44" t="str">
        <f>IF(ISBLANK(DaqBook_RAW_Data!L823),"",DaqBook_RAW_Data!L823)</f>
        <v/>
      </c>
      <c r="N833" s="44" t="str">
        <f>IF(ISBLANK(DaqBook_RAW_Data!M823),"",DaqBook_RAW_Data!M823)</f>
        <v/>
      </c>
      <c r="O833" s="44" t="str">
        <f>IF(ISBLANK(DaqBook_RAW_Data!N823),"",DaqBook_RAW_Data!N823)</f>
        <v/>
      </c>
      <c r="P833" s="44" t="str">
        <f>IF(ISBLANK(DaqBook_RAW_Data!O823),"",DaqBook_RAW_Data!O823)</f>
        <v/>
      </c>
    </row>
    <row r="834" spans="1:16" x14ac:dyDescent="0.2">
      <c r="A834" s="58" t="e">
        <f t="shared" si="12"/>
        <v>#VALUE!</v>
      </c>
      <c r="B834" s="144" t="str">
        <f>IF(ISBLANK(DaqBook_RAW_Data!A824),"",TIMEVALUE(DaqBook_RAW_Data!A824))</f>
        <v/>
      </c>
      <c r="C834" s="44" t="str">
        <f>IF(ISBLANK(DaqBook_RAW_Data!B824),"",DaqBook_RAW_Data!B824)</f>
        <v/>
      </c>
      <c r="D834" s="44" t="str">
        <f>IF(ISBLANK(DaqBook_RAW_Data!C824),"",DaqBook_RAW_Data!C824)</f>
        <v/>
      </c>
      <c r="E834" s="44" t="str">
        <f>IF(ISBLANK(DaqBook_RAW_Data!D824),"",DaqBook_RAW_Data!D824)</f>
        <v/>
      </c>
      <c r="F834" s="44" t="str">
        <f>IF(ISBLANK(DaqBook_RAW_Data!E824),"",DaqBook_RAW_Data!E824)</f>
        <v/>
      </c>
      <c r="G834" s="44" t="str">
        <f>IF(ISBLANK(DaqBook_RAW_Data!F824),"",DaqBook_RAW_Data!F824)</f>
        <v/>
      </c>
      <c r="H834" s="44" t="str">
        <f>IF(ISBLANK(DaqBook_RAW_Data!G824),"",DaqBook_RAW_Data!G824)</f>
        <v/>
      </c>
      <c r="I834" s="44" t="str">
        <f>IF(ISBLANK(DaqBook_RAW_Data!H824),"",DaqBook_RAW_Data!H824)</f>
        <v/>
      </c>
      <c r="J834" s="44" t="str">
        <f>IF(ISBLANK(DaqBook_RAW_Data!I824),"",DaqBook_RAW_Data!I824)</f>
        <v/>
      </c>
      <c r="K834" s="44" t="str">
        <f>IF(ISBLANK(DaqBook_RAW_Data!J824),"",DaqBook_RAW_Data!J824)</f>
        <v/>
      </c>
      <c r="L834" s="44" t="str">
        <f>IF(ISBLANK(DaqBook_RAW_Data!K824),"",DaqBook_RAW_Data!K824)</f>
        <v/>
      </c>
      <c r="M834" s="44" t="str">
        <f>IF(ISBLANK(DaqBook_RAW_Data!L824),"",DaqBook_RAW_Data!L824)</f>
        <v/>
      </c>
      <c r="N834" s="44" t="str">
        <f>IF(ISBLANK(DaqBook_RAW_Data!M824),"",DaqBook_RAW_Data!M824)</f>
        <v/>
      </c>
      <c r="O834" s="44" t="str">
        <f>IF(ISBLANK(DaqBook_RAW_Data!N824),"",DaqBook_RAW_Data!N824)</f>
        <v/>
      </c>
      <c r="P834" s="44" t="str">
        <f>IF(ISBLANK(DaqBook_RAW_Data!O824),"",DaqBook_RAW_Data!O824)</f>
        <v/>
      </c>
    </row>
    <row r="835" spans="1:16" x14ac:dyDescent="0.2">
      <c r="A835" s="58" t="e">
        <f t="shared" si="12"/>
        <v>#VALUE!</v>
      </c>
      <c r="B835" s="144" t="str">
        <f>IF(ISBLANK(DaqBook_RAW_Data!A825),"",TIMEVALUE(DaqBook_RAW_Data!A825))</f>
        <v/>
      </c>
      <c r="C835" s="44" t="str">
        <f>IF(ISBLANK(DaqBook_RAW_Data!B825),"",DaqBook_RAW_Data!B825)</f>
        <v/>
      </c>
      <c r="D835" s="44" t="str">
        <f>IF(ISBLANK(DaqBook_RAW_Data!C825),"",DaqBook_RAW_Data!C825)</f>
        <v/>
      </c>
      <c r="E835" s="44" t="str">
        <f>IF(ISBLANK(DaqBook_RAW_Data!D825),"",DaqBook_RAW_Data!D825)</f>
        <v/>
      </c>
      <c r="F835" s="44" t="str">
        <f>IF(ISBLANK(DaqBook_RAW_Data!E825),"",DaqBook_RAW_Data!E825)</f>
        <v/>
      </c>
      <c r="G835" s="44" t="str">
        <f>IF(ISBLANK(DaqBook_RAW_Data!F825),"",DaqBook_RAW_Data!F825)</f>
        <v/>
      </c>
      <c r="H835" s="44" t="str">
        <f>IF(ISBLANK(DaqBook_RAW_Data!G825),"",DaqBook_RAW_Data!G825)</f>
        <v/>
      </c>
      <c r="I835" s="44" t="str">
        <f>IF(ISBLANK(DaqBook_RAW_Data!H825),"",DaqBook_RAW_Data!H825)</f>
        <v/>
      </c>
      <c r="J835" s="44" t="str">
        <f>IF(ISBLANK(DaqBook_RAW_Data!I825),"",DaqBook_RAW_Data!I825)</f>
        <v/>
      </c>
      <c r="K835" s="44" t="str">
        <f>IF(ISBLANK(DaqBook_RAW_Data!J825),"",DaqBook_RAW_Data!J825)</f>
        <v/>
      </c>
      <c r="L835" s="44" t="str">
        <f>IF(ISBLANK(DaqBook_RAW_Data!K825),"",DaqBook_RAW_Data!K825)</f>
        <v/>
      </c>
      <c r="M835" s="44" t="str">
        <f>IF(ISBLANK(DaqBook_RAW_Data!L825),"",DaqBook_RAW_Data!L825)</f>
        <v/>
      </c>
      <c r="N835" s="44" t="str">
        <f>IF(ISBLANK(DaqBook_RAW_Data!M825),"",DaqBook_RAW_Data!M825)</f>
        <v/>
      </c>
      <c r="O835" s="44" t="str">
        <f>IF(ISBLANK(DaqBook_RAW_Data!N825),"",DaqBook_RAW_Data!N825)</f>
        <v/>
      </c>
      <c r="P835" s="44" t="str">
        <f>IF(ISBLANK(DaqBook_RAW_Data!O825),"",DaqBook_RAW_Data!O825)</f>
        <v/>
      </c>
    </row>
    <row r="836" spans="1:16" x14ac:dyDescent="0.2">
      <c r="A836" s="58" t="e">
        <f t="shared" si="12"/>
        <v>#VALUE!</v>
      </c>
      <c r="B836" s="144" t="str">
        <f>IF(ISBLANK(DaqBook_RAW_Data!A826),"",TIMEVALUE(DaqBook_RAW_Data!A826))</f>
        <v/>
      </c>
      <c r="C836" s="44" t="str">
        <f>IF(ISBLANK(DaqBook_RAW_Data!B826),"",DaqBook_RAW_Data!B826)</f>
        <v/>
      </c>
      <c r="D836" s="44" t="str">
        <f>IF(ISBLANK(DaqBook_RAW_Data!C826),"",DaqBook_RAW_Data!C826)</f>
        <v/>
      </c>
      <c r="E836" s="44" t="str">
        <f>IF(ISBLANK(DaqBook_RAW_Data!D826),"",DaqBook_RAW_Data!D826)</f>
        <v/>
      </c>
      <c r="F836" s="44" t="str">
        <f>IF(ISBLANK(DaqBook_RAW_Data!E826),"",DaqBook_RAW_Data!E826)</f>
        <v/>
      </c>
      <c r="G836" s="44" t="str">
        <f>IF(ISBLANK(DaqBook_RAW_Data!F826),"",DaqBook_RAW_Data!F826)</f>
        <v/>
      </c>
      <c r="H836" s="44" t="str">
        <f>IF(ISBLANK(DaqBook_RAW_Data!G826),"",DaqBook_RAW_Data!G826)</f>
        <v/>
      </c>
      <c r="I836" s="44" t="str">
        <f>IF(ISBLANK(DaqBook_RAW_Data!H826),"",DaqBook_RAW_Data!H826)</f>
        <v/>
      </c>
      <c r="J836" s="44" t="str">
        <f>IF(ISBLANK(DaqBook_RAW_Data!I826),"",DaqBook_RAW_Data!I826)</f>
        <v/>
      </c>
      <c r="K836" s="44" t="str">
        <f>IF(ISBLANK(DaqBook_RAW_Data!J826),"",DaqBook_RAW_Data!J826)</f>
        <v/>
      </c>
      <c r="L836" s="44" t="str">
        <f>IF(ISBLANK(DaqBook_RAW_Data!K826),"",DaqBook_RAW_Data!K826)</f>
        <v/>
      </c>
      <c r="M836" s="44" t="str">
        <f>IF(ISBLANK(DaqBook_RAW_Data!L826),"",DaqBook_RAW_Data!L826)</f>
        <v/>
      </c>
      <c r="N836" s="44" t="str">
        <f>IF(ISBLANK(DaqBook_RAW_Data!M826),"",DaqBook_RAW_Data!M826)</f>
        <v/>
      </c>
      <c r="O836" s="44" t="str">
        <f>IF(ISBLANK(DaqBook_RAW_Data!N826),"",DaqBook_RAW_Data!N826)</f>
        <v/>
      </c>
      <c r="P836" s="44" t="str">
        <f>IF(ISBLANK(DaqBook_RAW_Data!O826),"",DaqBook_RAW_Data!O826)</f>
        <v/>
      </c>
    </row>
    <row r="837" spans="1:16" x14ac:dyDescent="0.2">
      <c r="A837" s="58" t="e">
        <f t="shared" si="12"/>
        <v>#VALUE!</v>
      </c>
      <c r="B837" s="144" t="str">
        <f>IF(ISBLANK(DaqBook_RAW_Data!A827),"",TIMEVALUE(DaqBook_RAW_Data!A827))</f>
        <v/>
      </c>
      <c r="C837" s="44" t="str">
        <f>IF(ISBLANK(DaqBook_RAW_Data!B827),"",DaqBook_RAW_Data!B827)</f>
        <v/>
      </c>
      <c r="D837" s="44" t="str">
        <f>IF(ISBLANK(DaqBook_RAW_Data!C827),"",DaqBook_RAW_Data!C827)</f>
        <v/>
      </c>
      <c r="E837" s="44" t="str">
        <f>IF(ISBLANK(DaqBook_RAW_Data!D827),"",DaqBook_RAW_Data!D827)</f>
        <v/>
      </c>
      <c r="F837" s="44" t="str">
        <f>IF(ISBLANK(DaqBook_RAW_Data!E827),"",DaqBook_RAW_Data!E827)</f>
        <v/>
      </c>
      <c r="G837" s="44" t="str">
        <f>IF(ISBLANK(DaqBook_RAW_Data!F827),"",DaqBook_RAW_Data!F827)</f>
        <v/>
      </c>
      <c r="H837" s="44" t="str">
        <f>IF(ISBLANK(DaqBook_RAW_Data!G827),"",DaqBook_RAW_Data!G827)</f>
        <v/>
      </c>
      <c r="I837" s="44" t="str">
        <f>IF(ISBLANK(DaqBook_RAW_Data!H827),"",DaqBook_RAW_Data!H827)</f>
        <v/>
      </c>
      <c r="J837" s="44" t="str">
        <f>IF(ISBLANK(DaqBook_RAW_Data!I827),"",DaqBook_RAW_Data!I827)</f>
        <v/>
      </c>
      <c r="K837" s="44" t="str">
        <f>IF(ISBLANK(DaqBook_RAW_Data!J827),"",DaqBook_RAW_Data!J827)</f>
        <v/>
      </c>
      <c r="L837" s="44" t="str">
        <f>IF(ISBLANK(DaqBook_RAW_Data!K827),"",DaqBook_RAW_Data!K827)</f>
        <v/>
      </c>
      <c r="M837" s="44" t="str">
        <f>IF(ISBLANK(DaqBook_RAW_Data!L827),"",DaqBook_RAW_Data!L827)</f>
        <v/>
      </c>
      <c r="N837" s="44" t="str">
        <f>IF(ISBLANK(DaqBook_RAW_Data!M827),"",DaqBook_RAW_Data!M827)</f>
        <v/>
      </c>
      <c r="O837" s="44" t="str">
        <f>IF(ISBLANK(DaqBook_RAW_Data!N827),"",DaqBook_RAW_Data!N827)</f>
        <v/>
      </c>
      <c r="P837" s="44" t="str">
        <f>IF(ISBLANK(DaqBook_RAW_Data!O827),"",DaqBook_RAW_Data!O827)</f>
        <v/>
      </c>
    </row>
    <row r="838" spans="1:16" x14ac:dyDescent="0.2">
      <c r="A838" s="58" t="e">
        <f t="shared" si="12"/>
        <v>#VALUE!</v>
      </c>
      <c r="B838" s="144" t="str">
        <f>IF(ISBLANK(DaqBook_RAW_Data!A828),"",TIMEVALUE(DaqBook_RAW_Data!A828))</f>
        <v/>
      </c>
      <c r="C838" s="44" t="str">
        <f>IF(ISBLANK(DaqBook_RAW_Data!B828),"",DaqBook_RAW_Data!B828)</f>
        <v/>
      </c>
      <c r="D838" s="44" t="str">
        <f>IF(ISBLANK(DaqBook_RAW_Data!C828),"",DaqBook_RAW_Data!C828)</f>
        <v/>
      </c>
      <c r="E838" s="44" t="str">
        <f>IF(ISBLANK(DaqBook_RAW_Data!D828),"",DaqBook_RAW_Data!D828)</f>
        <v/>
      </c>
      <c r="F838" s="44" t="str">
        <f>IF(ISBLANK(DaqBook_RAW_Data!E828),"",DaqBook_RAW_Data!E828)</f>
        <v/>
      </c>
      <c r="G838" s="44" t="str">
        <f>IF(ISBLANK(DaqBook_RAW_Data!F828),"",DaqBook_RAW_Data!F828)</f>
        <v/>
      </c>
      <c r="H838" s="44" t="str">
        <f>IF(ISBLANK(DaqBook_RAW_Data!G828),"",DaqBook_RAW_Data!G828)</f>
        <v/>
      </c>
      <c r="I838" s="44" t="str">
        <f>IF(ISBLANK(DaqBook_RAW_Data!H828),"",DaqBook_RAW_Data!H828)</f>
        <v/>
      </c>
      <c r="J838" s="44" t="str">
        <f>IF(ISBLANK(DaqBook_RAW_Data!I828),"",DaqBook_RAW_Data!I828)</f>
        <v/>
      </c>
      <c r="K838" s="44" t="str">
        <f>IF(ISBLANK(DaqBook_RAW_Data!J828),"",DaqBook_RAW_Data!J828)</f>
        <v/>
      </c>
      <c r="L838" s="44" t="str">
        <f>IF(ISBLANK(DaqBook_RAW_Data!K828),"",DaqBook_RAW_Data!K828)</f>
        <v/>
      </c>
      <c r="M838" s="44" t="str">
        <f>IF(ISBLANK(DaqBook_RAW_Data!L828),"",DaqBook_RAW_Data!L828)</f>
        <v/>
      </c>
      <c r="N838" s="44" t="str">
        <f>IF(ISBLANK(DaqBook_RAW_Data!M828),"",DaqBook_RAW_Data!M828)</f>
        <v/>
      </c>
      <c r="O838" s="44" t="str">
        <f>IF(ISBLANK(DaqBook_RAW_Data!N828),"",DaqBook_RAW_Data!N828)</f>
        <v/>
      </c>
      <c r="P838" s="44" t="str">
        <f>IF(ISBLANK(DaqBook_RAW_Data!O828),"",DaqBook_RAW_Data!O828)</f>
        <v/>
      </c>
    </row>
    <row r="839" spans="1:16" x14ac:dyDescent="0.2">
      <c r="A839" s="58" t="e">
        <f t="shared" si="12"/>
        <v>#VALUE!</v>
      </c>
      <c r="B839" s="144" t="str">
        <f>IF(ISBLANK(DaqBook_RAW_Data!A829),"",TIMEVALUE(DaqBook_RAW_Data!A829))</f>
        <v/>
      </c>
      <c r="C839" s="44" t="str">
        <f>IF(ISBLANK(DaqBook_RAW_Data!B829),"",DaqBook_RAW_Data!B829)</f>
        <v/>
      </c>
      <c r="D839" s="44" t="str">
        <f>IF(ISBLANK(DaqBook_RAW_Data!C829),"",DaqBook_RAW_Data!C829)</f>
        <v/>
      </c>
      <c r="E839" s="44" t="str">
        <f>IF(ISBLANK(DaqBook_RAW_Data!D829),"",DaqBook_RAW_Data!D829)</f>
        <v/>
      </c>
      <c r="F839" s="44" t="str">
        <f>IF(ISBLANK(DaqBook_RAW_Data!E829),"",DaqBook_RAW_Data!E829)</f>
        <v/>
      </c>
      <c r="G839" s="44" t="str">
        <f>IF(ISBLANK(DaqBook_RAW_Data!F829),"",DaqBook_RAW_Data!F829)</f>
        <v/>
      </c>
      <c r="H839" s="44" t="str">
        <f>IF(ISBLANK(DaqBook_RAW_Data!G829),"",DaqBook_RAW_Data!G829)</f>
        <v/>
      </c>
      <c r="I839" s="44" t="str">
        <f>IF(ISBLANK(DaqBook_RAW_Data!H829),"",DaqBook_RAW_Data!H829)</f>
        <v/>
      </c>
      <c r="J839" s="44" t="str">
        <f>IF(ISBLANK(DaqBook_RAW_Data!I829),"",DaqBook_RAW_Data!I829)</f>
        <v/>
      </c>
      <c r="K839" s="44" t="str">
        <f>IF(ISBLANK(DaqBook_RAW_Data!J829),"",DaqBook_RAW_Data!J829)</f>
        <v/>
      </c>
      <c r="L839" s="44" t="str">
        <f>IF(ISBLANK(DaqBook_RAW_Data!K829),"",DaqBook_RAW_Data!K829)</f>
        <v/>
      </c>
      <c r="M839" s="44" t="str">
        <f>IF(ISBLANK(DaqBook_RAW_Data!L829),"",DaqBook_RAW_Data!L829)</f>
        <v/>
      </c>
      <c r="N839" s="44" t="str">
        <f>IF(ISBLANK(DaqBook_RAW_Data!M829),"",DaqBook_RAW_Data!M829)</f>
        <v/>
      </c>
      <c r="O839" s="44" t="str">
        <f>IF(ISBLANK(DaqBook_RAW_Data!N829),"",DaqBook_RAW_Data!N829)</f>
        <v/>
      </c>
      <c r="P839" s="44" t="str">
        <f>IF(ISBLANK(DaqBook_RAW_Data!O829),"",DaqBook_RAW_Data!O829)</f>
        <v/>
      </c>
    </row>
    <row r="840" spans="1:16" x14ac:dyDescent="0.2">
      <c r="A840" s="58" t="e">
        <f t="shared" si="12"/>
        <v>#VALUE!</v>
      </c>
      <c r="B840" s="144" t="str">
        <f>IF(ISBLANK(DaqBook_RAW_Data!A830),"",TIMEVALUE(DaqBook_RAW_Data!A830))</f>
        <v/>
      </c>
      <c r="C840" s="44" t="str">
        <f>IF(ISBLANK(DaqBook_RAW_Data!B830),"",DaqBook_RAW_Data!B830)</f>
        <v/>
      </c>
      <c r="D840" s="44" t="str">
        <f>IF(ISBLANK(DaqBook_RAW_Data!C830),"",DaqBook_RAW_Data!C830)</f>
        <v/>
      </c>
      <c r="E840" s="44" t="str">
        <f>IF(ISBLANK(DaqBook_RAW_Data!D830),"",DaqBook_RAW_Data!D830)</f>
        <v/>
      </c>
      <c r="F840" s="44" t="str">
        <f>IF(ISBLANK(DaqBook_RAW_Data!E830),"",DaqBook_RAW_Data!E830)</f>
        <v/>
      </c>
      <c r="G840" s="44" t="str">
        <f>IF(ISBLANK(DaqBook_RAW_Data!F830),"",DaqBook_RAW_Data!F830)</f>
        <v/>
      </c>
      <c r="H840" s="44" t="str">
        <f>IF(ISBLANK(DaqBook_RAW_Data!G830),"",DaqBook_RAW_Data!G830)</f>
        <v/>
      </c>
      <c r="I840" s="44" t="str">
        <f>IF(ISBLANK(DaqBook_RAW_Data!H830),"",DaqBook_RAW_Data!H830)</f>
        <v/>
      </c>
      <c r="J840" s="44" t="str">
        <f>IF(ISBLANK(DaqBook_RAW_Data!I830),"",DaqBook_RAW_Data!I830)</f>
        <v/>
      </c>
      <c r="K840" s="44" t="str">
        <f>IF(ISBLANK(DaqBook_RAW_Data!J830),"",DaqBook_RAW_Data!J830)</f>
        <v/>
      </c>
      <c r="L840" s="44" t="str">
        <f>IF(ISBLANK(DaqBook_RAW_Data!K830),"",DaqBook_RAW_Data!K830)</f>
        <v/>
      </c>
      <c r="M840" s="44" t="str">
        <f>IF(ISBLANK(DaqBook_RAW_Data!L830),"",DaqBook_RAW_Data!L830)</f>
        <v/>
      </c>
      <c r="N840" s="44" t="str">
        <f>IF(ISBLANK(DaqBook_RAW_Data!M830),"",DaqBook_RAW_Data!M830)</f>
        <v/>
      </c>
      <c r="O840" s="44" t="str">
        <f>IF(ISBLANK(DaqBook_RAW_Data!N830),"",DaqBook_RAW_Data!N830)</f>
        <v/>
      </c>
      <c r="P840" s="44" t="str">
        <f>IF(ISBLANK(DaqBook_RAW_Data!O830),"",DaqBook_RAW_Data!O830)</f>
        <v/>
      </c>
    </row>
    <row r="841" spans="1:16" x14ac:dyDescent="0.2">
      <c r="A841" s="58" t="e">
        <f t="shared" si="12"/>
        <v>#VALUE!</v>
      </c>
      <c r="B841" s="144" t="str">
        <f>IF(ISBLANK(DaqBook_RAW_Data!A831),"",TIMEVALUE(DaqBook_RAW_Data!A831))</f>
        <v/>
      </c>
      <c r="C841" s="44" t="str">
        <f>IF(ISBLANK(DaqBook_RAW_Data!B831),"",DaqBook_RAW_Data!B831)</f>
        <v/>
      </c>
      <c r="D841" s="44" t="str">
        <f>IF(ISBLANK(DaqBook_RAW_Data!C831),"",DaqBook_RAW_Data!C831)</f>
        <v/>
      </c>
      <c r="E841" s="44" t="str">
        <f>IF(ISBLANK(DaqBook_RAW_Data!D831),"",DaqBook_RAW_Data!D831)</f>
        <v/>
      </c>
      <c r="F841" s="44" t="str">
        <f>IF(ISBLANK(DaqBook_RAW_Data!E831),"",DaqBook_RAW_Data!E831)</f>
        <v/>
      </c>
      <c r="G841" s="44" t="str">
        <f>IF(ISBLANK(DaqBook_RAW_Data!F831),"",DaqBook_RAW_Data!F831)</f>
        <v/>
      </c>
      <c r="H841" s="44" t="str">
        <f>IF(ISBLANK(DaqBook_RAW_Data!G831),"",DaqBook_RAW_Data!G831)</f>
        <v/>
      </c>
      <c r="I841" s="44" t="str">
        <f>IF(ISBLANK(DaqBook_RAW_Data!H831),"",DaqBook_RAW_Data!H831)</f>
        <v/>
      </c>
      <c r="J841" s="44" t="str">
        <f>IF(ISBLANK(DaqBook_RAW_Data!I831),"",DaqBook_RAW_Data!I831)</f>
        <v/>
      </c>
      <c r="K841" s="44" t="str">
        <f>IF(ISBLANK(DaqBook_RAW_Data!J831),"",DaqBook_RAW_Data!J831)</f>
        <v/>
      </c>
      <c r="L841" s="44" t="str">
        <f>IF(ISBLANK(DaqBook_RAW_Data!K831),"",DaqBook_RAW_Data!K831)</f>
        <v/>
      </c>
      <c r="M841" s="44" t="str">
        <f>IF(ISBLANK(DaqBook_RAW_Data!L831),"",DaqBook_RAW_Data!L831)</f>
        <v/>
      </c>
      <c r="N841" s="44" t="str">
        <f>IF(ISBLANK(DaqBook_RAW_Data!M831),"",DaqBook_RAW_Data!M831)</f>
        <v/>
      </c>
      <c r="O841" s="44" t="str">
        <f>IF(ISBLANK(DaqBook_RAW_Data!N831),"",DaqBook_RAW_Data!N831)</f>
        <v/>
      </c>
      <c r="P841" s="44" t="str">
        <f>IF(ISBLANK(DaqBook_RAW_Data!O831),"",DaqBook_RAW_Data!O831)</f>
        <v/>
      </c>
    </row>
    <row r="842" spans="1:16" x14ac:dyDescent="0.2">
      <c r="A842" s="58" t="e">
        <f t="shared" si="12"/>
        <v>#VALUE!</v>
      </c>
      <c r="B842" s="144" t="str">
        <f>IF(ISBLANK(DaqBook_RAW_Data!A832),"",TIMEVALUE(DaqBook_RAW_Data!A832))</f>
        <v/>
      </c>
      <c r="C842" s="44" t="str">
        <f>IF(ISBLANK(DaqBook_RAW_Data!B832),"",DaqBook_RAW_Data!B832)</f>
        <v/>
      </c>
      <c r="D842" s="44" t="str">
        <f>IF(ISBLANK(DaqBook_RAW_Data!C832),"",DaqBook_RAW_Data!C832)</f>
        <v/>
      </c>
      <c r="E842" s="44" t="str">
        <f>IF(ISBLANK(DaqBook_RAW_Data!D832),"",DaqBook_RAW_Data!D832)</f>
        <v/>
      </c>
      <c r="F842" s="44" t="str">
        <f>IF(ISBLANK(DaqBook_RAW_Data!E832),"",DaqBook_RAW_Data!E832)</f>
        <v/>
      </c>
      <c r="G842" s="44" t="str">
        <f>IF(ISBLANK(DaqBook_RAW_Data!F832),"",DaqBook_RAW_Data!F832)</f>
        <v/>
      </c>
      <c r="H842" s="44" t="str">
        <f>IF(ISBLANK(DaqBook_RAW_Data!G832),"",DaqBook_RAW_Data!G832)</f>
        <v/>
      </c>
      <c r="I842" s="44" t="str">
        <f>IF(ISBLANK(DaqBook_RAW_Data!H832),"",DaqBook_RAW_Data!H832)</f>
        <v/>
      </c>
      <c r="J842" s="44" t="str">
        <f>IF(ISBLANK(DaqBook_RAW_Data!I832),"",DaqBook_RAW_Data!I832)</f>
        <v/>
      </c>
      <c r="K842" s="44" t="str">
        <f>IF(ISBLANK(DaqBook_RAW_Data!J832),"",DaqBook_RAW_Data!J832)</f>
        <v/>
      </c>
      <c r="L842" s="44" t="str">
        <f>IF(ISBLANK(DaqBook_RAW_Data!K832),"",DaqBook_RAW_Data!K832)</f>
        <v/>
      </c>
      <c r="M842" s="44" t="str">
        <f>IF(ISBLANK(DaqBook_RAW_Data!L832),"",DaqBook_RAW_Data!L832)</f>
        <v/>
      </c>
      <c r="N842" s="44" t="str">
        <f>IF(ISBLANK(DaqBook_RAW_Data!M832),"",DaqBook_RAW_Data!M832)</f>
        <v/>
      </c>
      <c r="O842" s="44" t="str">
        <f>IF(ISBLANK(DaqBook_RAW_Data!N832),"",DaqBook_RAW_Data!N832)</f>
        <v/>
      </c>
      <c r="P842" s="44" t="str">
        <f>IF(ISBLANK(DaqBook_RAW_Data!O832),"",DaqBook_RAW_Data!O832)</f>
        <v/>
      </c>
    </row>
    <row r="843" spans="1:16" x14ac:dyDescent="0.2">
      <c r="A843" s="58" t="e">
        <f t="shared" si="12"/>
        <v>#VALUE!</v>
      </c>
      <c r="B843" s="144" t="str">
        <f>IF(ISBLANK(DaqBook_RAW_Data!A833),"",TIMEVALUE(DaqBook_RAW_Data!A833))</f>
        <v/>
      </c>
      <c r="C843" s="44" t="str">
        <f>IF(ISBLANK(DaqBook_RAW_Data!B833),"",DaqBook_RAW_Data!B833)</f>
        <v/>
      </c>
      <c r="D843" s="44" t="str">
        <f>IF(ISBLANK(DaqBook_RAW_Data!C833),"",DaqBook_RAW_Data!C833)</f>
        <v/>
      </c>
      <c r="E843" s="44" t="str">
        <f>IF(ISBLANK(DaqBook_RAW_Data!D833),"",DaqBook_RAW_Data!D833)</f>
        <v/>
      </c>
      <c r="F843" s="44" t="str">
        <f>IF(ISBLANK(DaqBook_RAW_Data!E833),"",DaqBook_RAW_Data!E833)</f>
        <v/>
      </c>
      <c r="G843" s="44" t="str">
        <f>IF(ISBLANK(DaqBook_RAW_Data!F833),"",DaqBook_RAW_Data!F833)</f>
        <v/>
      </c>
      <c r="H843" s="44" t="str">
        <f>IF(ISBLANK(DaqBook_RAW_Data!G833),"",DaqBook_RAW_Data!G833)</f>
        <v/>
      </c>
      <c r="I843" s="44" t="str">
        <f>IF(ISBLANK(DaqBook_RAW_Data!H833),"",DaqBook_RAW_Data!H833)</f>
        <v/>
      </c>
      <c r="J843" s="44" t="str">
        <f>IF(ISBLANK(DaqBook_RAW_Data!I833),"",DaqBook_RAW_Data!I833)</f>
        <v/>
      </c>
      <c r="K843" s="44" t="str">
        <f>IF(ISBLANK(DaqBook_RAW_Data!J833),"",DaqBook_RAW_Data!J833)</f>
        <v/>
      </c>
      <c r="L843" s="44" t="str">
        <f>IF(ISBLANK(DaqBook_RAW_Data!K833),"",DaqBook_RAW_Data!K833)</f>
        <v/>
      </c>
      <c r="M843" s="44" t="str">
        <f>IF(ISBLANK(DaqBook_RAW_Data!L833),"",DaqBook_RAW_Data!L833)</f>
        <v/>
      </c>
      <c r="N843" s="44" t="str">
        <f>IF(ISBLANK(DaqBook_RAW_Data!M833),"",DaqBook_RAW_Data!M833)</f>
        <v/>
      </c>
      <c r="O843" s="44" t="str">
        <f>IF(ISBLANK(DaqBook_RAW_Data!N833),"",DaqBook_RAW_Data!N833)</f>
        <v/>
      </c>
      <c r="P843" s="44" t="str">
        <f>IF(ISBLANK(DaqBook_RAW_Data!O833),"",DaqBook_RAW_Data!O833)</f>
        <v/>
      </c>
    </row>
    <row r="844" spans="1:16" x14ac:dyDescent="0.2">
      <c r="A844" s="58" t="e">
        <f t="shared" si="12"/>
        <v>#VALUE!</v>
      </c>
      <c r="B844" s="144" t="str">
        <f>IF(ISBLANK(DaqBook_RAW_Data!A834),"",TIMEVALUE(DaqBook_RAW_Data!A834))</f>
        <v/>
      </c>
      <c r="C844" s="44" t="str">
        <f>IF(ISBLANK(DaqBook_RAW_Data!B834),"",DaqBook_RAW_Data!B834)</f>
        <v/>
      </c>
      <c r="D844" s="44" t="str">
        <f>IF(ISBLANK(DaqBook_RAW_Data!C834),"",DaqBook_RAW_Data!C834)</f>
        <v/>
      </c>
      <c r="E844" s="44" t="str">
        <f>IF(ISBLANK(DaqBook_RAW_Data!D834),"",DaqBook_RAW_Data!D834)</f>
        <v/>
      </c>
      <c r="F844" s="44" t="str">
        <f>IF(ISBLANK(DaqBook_RAW_Data!E834),"",DaqBook_RAW_Data!E834)</f>
        <v/>
      </c>
      <c r="G844" s="44" t="str">
        <f>IF(ISBLANK(DaqBook_RAW_Data!F834),"",DaqBook_RAW_Data!F834)</f>
        <v/>
      </c>
      <c r="H844" s="44" t="str">
        <f>IF(ISBLANK(DaqBook_RAW_Data!G834),"",DaqBook_RAW_Data!G834)</f>
        <v/>
      </c>
      <c r="I844" s="44" t="str">
        <f>IF(ISBLANK(DaqBook_RAW_Data!H834),"",DaqBook_RAW_Data!H834)</f>
        <v/>
      </c>
      <c r="J844" s="44" t="str">
        <f>IF(ISBLANK(DaqBook_RAW_Data!I834),"",DaqBook_RAW_Data!I834)</f>
        <v/>
      </c>
      <c r="K844" s="44" t="str">
        <f>IF(ISBLANK(DaqBook_RAW_Data!J834),"",DaqBook_RAW_Data!J834)</f>
        <v/>
      </c>
      <c r="L844" s="44" t="str">
        <f>IF(ISBLANK(DaqBook_RAW_Data!K834),"",DaqBook_RAW_Data!K834)</f>
        <v/>
      </c>
      <c r="M844" s="44" t="str">
        <f>IF(ISBLANK(DaqBook_RAW_Data!L834),"",DaqBook_RAW_Data!L834)</f>
        <v/>
      </c>
      <c r="N844" s="44" t="str">
        <f>IF(ISBLANK(DaqBook_RAW_Data!M834),"",DaqBook_RAW_Data!M834)</f>
        <v/>
      </c>
      <c r="O844" s="44" t="str">
        <f>IF(ISBLANK(DaqBook_RAW_Data!N834),"",DaqBook_RAW_Data!N834)</f>
        <v/>
      </c>
      <c r="P844" s="44" t="str">
        <f>IF(ISBLANK(DaqBook_RAW_Data!O834),"",DaqBook_RAW_Data!O834)</f>
        <v/>
      </c>
    </row>
    <row r="845" spans="1:16" x14ac:dyDescent="0.2">
      <c r="A845" s="58" t="e">
        <f t="shared" si="12"/>
        <v>#VALUE!</v>
      </c>
      <c r="B845" s="144" t="str">
        <f>IF(ISBLANK(DaqBook_RAW_Data!A835),"",TIMEVALUE(DaqBook_RAW_Data!A835))</f>
        <v/>
      </c>
      <c r="C845" s="44" t="str">
        <f>IF(ISBLANK(DaqBook_RAW_Data!B835),"",DaqBook_RAW_Data!B835)</f>
        <v/>
      </c>
      <c r="D845" s="44" t="str">
        <f>IF(ISBLANK(DaqBook_RAW_Data!C835),"",DaqBook_RAW_Data!C835)</f>
        <v/>
      </c>
      <c r="E845" s="44" t="str">
        <f>IF(ISBLANK(DaqBook_RAW_Data!D835),"",DaqBook_RAW_Data!D835)</f>
        <v/>
      </c>
      <c r="F845" s="44" t="str">
        <f>IF(ISBLANK(DaqBook_RAW_Data!E835),"",DaqBook_RAW_Data!E835)</f>
        <v/>
      </c>
      <c r="G845" s="44" t="str">
        <f>IF(ISBLANK(DaqBook_RAW_Data!F835),"",DaqBook_RAW_Data!F835)</f>
        <v/>
      </c>
      <c r="H845" s="44" t="str">
        <f>IF(ISBLANK(DaqBook_RAW_Data!G835),"",DaqBook_RAW_Data!G835)</f>
        <v/>
      </c>
      <c r="I845" s="44" t="str">
        <f>IF(ISBLANK(DaqBook_RAW_Data!H835),"",DaqBook_RAW_Data!H835)</f>
        <v/>
      </c>
      <c r="J845" s="44" t="str">
        <f>IF(ISBLANK(DaqBook_RAW_Data!I835),"",DaqBook_RAW_Data!I835)</f>
        <v/>
      </c>
      <c r="K845" s="44" t="str">
        <f>IF(ISBLANK(DaqBook_RAW_Data!J835),"",DaqBook_RAW_Data!J835)</f>
        <v/>
      </c>
      <c r="L845" s="44" t="str">
        <f>IF(ISBLANK(DaqBook_RAW_Data!K835),"",DaqBook_RAW_Data!K835)</f>
        <v/>
      </c>
      <c r="M845" s="44" t="str">
        <f>IF(ISBLANK(DaqBook_RAW_Data!L835),"",DaqBook_RAW_Data!L835)</f>
        <v/>
      </c>
      <c r="N845" s="44" t="str">
        <f>IF(ISBLANK(DaqBook_RAW_Data!M835),"",DaqBook_RAW_Data!M835)</f>
        <v/>
      </c>
      <c r="O845" s="44" t="str">
        <f>IF(ISBLANK(DaqBook_RAW_Data!N835),"",DaqBook_RAW_Data!N835)</f>
        <v/>
      </c>
      <c r="P845" s="44" t="str">
        <f>IF(ISBLANK(DaqBook_RAW_Data!O835),"",DaqBook_RAW_Data!O835)</f>
        <v/>
      </c>
    </row>
    <row r="846" spans="1:16" x14ac:dyDescent="0.2">
      <c r="A846" s="58" t="e">
        <f t="shared" si="12"/>
        <v>#VALUE!</v>
      </c>
      <c r="B846" s="144" t="str">
        <f>IF(ISBLANK(DaqBook_RAW_Data!A836),"",TIMEVALUE(DaqBook_RAW_Data!A836))</f>
        <v/>
      </c>
      <c r="C846" s="44" t="str">
        <f>IF(ISBLANK(DaqBook_RAW_Data!B836),"",DaqBook_RAW_Data!B836)</f>
        <v/>
      </c>
      <c r="D846" s="44" t="str">
        <f>IF(ISBLANK(DaqBook_RAW_Data!C836),"",DaqBook_RAW_Data!C836)</f>
        <v/>
      </c>
      <c r="E846" s="44" t="str">
        <f>IF(ISBLANK(DaqBook_RAW_Data!D836),"",DaqBook_RAW_Data!D836)</f>
        <v/>
      </c>
      <c r="F846" s="44" t="str">
        <f>IF(ISBLANK(DaqBook_RAW_Data!E836),"",DaqBook_RAW_Data!E836)</f>
        <v/>
      </c>
      <c r="G846" s="44" t="str">
        <f>IF(ISBLANK(DaqBook_RAW_Data!F836),"",DaqBook_RAW_Data!F836)</f>
        <v/>
      </c>
      <c r="H846" s="44" t="str">
        <f>IF(ISBLANK(DaqBook_RAW_Data!G836),"",DaqBook_RAW_Data!G836)</f>
        <v/>
      </c>
      <c r="I846" s="44" t="str">
        <f>IF(ISBLANK(DaqBook_RAW_Data!H836),"",DaqBook_RAW_Data!H836)</f>
        <v/>
      </c>
      <c r="J846" s="44" t="str">
        <f>IF(ISBLANK(DaqBook_RAW_Data!I836),"",DaqBook_RAW_Data!I836)</f>
        <v/>
      </c>
      <c r="K846" s="44" t="str">
        <f>IF(ISBLANK(DaqBook_RAW_Data!J836),"",DaqBook_RAW_Data!J836)</f>
        <v/>
      </c>
      <c r="L846" s="44" t="str">
        <f>IF(ISBLANK(DaqBook_RAW_Data!K836),"",DaqBook_RAW_Data!K836)</f>
        <v/>
      </c>
      <c r="M846" s="44" t="str">
        <f>IF(ISBLANK(DaqBook_RAW_Data!L836),"",DaqBook_RAW_Data!L836)</f>
        <v/>
      </c>
      <c r="N846" s="44" t="str">
        <f>IF(ISBLANK(DaqBook_RAW_Data!M836),"",DaqBook_RAW_Data!M836)</f>
        <v/>
      </c>
      <c r="O846" s="44" t="str">
        <f>IF(ISBLANK(DaqBook_RAW_Data!N836),"",DaqBook_RAW_Data!N836)</f>
        <v/>
      </c>
      <c r="P846" s="44" t="str">
        <f>IF(ISBLANK(DaqBook_RAW_Data!O836),"",DaqBook_RAW_Data!O836)</f>
        <v/>
      </c>
    </row>
    <row r="847" spans="1:16" x14ac:dyDescent="0.2">
      <c r="A847" s="58" t="e">
        <f t="shared" ref="A847:A903" si="13">HOUR(B847)&amp;":"&amp;MINUTE(B847)</f>
        <v>#VALUE!</v>
      </c>
      <c r="B847" s="144" t="str">
        <f>IF(ISBLANK(DaqBook_RAW_Data!A837),"",TIMEVALUE(DaqBook_RAW_Data!A837))</f>
        <v/>
      </c>
      <c r="C847" s="44" t="str">
        <f>IF(ISBLANK(DaqBook_RAW_Data!B837),"",DaqBook_RAW_Data!B837)</f>
        <v/>
      </c>
      <c r="D847" s="44" t="str">
        <f>IF(ISBLANK(DaqBook_RAW_Data!C837),"",DaqBook_RAW_Data!C837)</f>
        <v/>
      </c>
      <c r="E847" s="44" t="str">
        <f>IF(ISBLANK(DaqBook_RAW_Data!D837),"",DaqBook_RAW_Data!D837)</f>
        <v/>
      </c>
      <c r="F847" s="44" t="str">
        <f>IF(ISBLANK(DaqBook_RAW_Data!E837),"",DaqBook_RAW_Data!E837)</f>
        <v/>
      </c>
      <c r="G847" s="44" t="str">
        <f>IF(ISBLANK(DaqBook_RAW_Data!F837),"",DaqBook_RAW_Data!F837)</f>
        <v/>
      </c>
      <c r="H847" s="44" t="str">
        <f>IF(ISBLANK(DaqBook_RAW_Data!G837),"",DaqBook_RAW_Data!G837)</f>
        <v/>
      </c>
      <c r="I847" s="44" t="str">
        <f>IF(ISBLANK(DaqBook_RAW_Data!H837),"",DaqBook_RAW_Data!H837)</f>
        <v/>
      </c>
      <c r="J847" s="44" t="str">
        <f>IF(ISBLANK(DaqBook_RAW_Data!I837),"",DaqBook_RAW_Data!I837)</f>
        <v/>
      </c>
      <c r="K847" s="44" t="str">
        <f>IF(ISBLANK(DaqBook_RAW_Data!J837),"",DaqBook_RAW_Data!J837)</f>
        <v/>
      </c>
      <c r="L847" s="44" t="str">
        <f>IF(ISBLANK(DaqBook_RAW_Data!K837),"",DaqBook_RAW_Data!K837)</f>
        <v/>
      </c>
      <c r="M847" s="44" t="str">
        <f>IF(ISBLANK(DaqBook_RAW_Data!L837),"",DaqBook_RAW_Data!L837)</f>
        <v/>
      </c>
      <c r="N847" s="44" t="str">
        <f>IF(ISBLANK(DaqBook_RAW_Data!M837),"",DaqBook_RAW_Data!M837)</f>
        <v/>
      </c>
      <c r="O847" s="44" t="str">
        <f>IF(ISBLANK(DaqBook_RAW_Data!N837),"",DaqBook_RAW_Data!N837)</f>
        <v/>
      </c>
      <c r="P847" s="44" t="str">
        <f>IF(ISBLANK(DaqBook_RAW_Data!O837),"",DaqBook_RAW_Data!O837)</f>
        <v/>
      </c>
    </row>
    <row r="848" spans="1:16" x14ac:dyDescent="0.2">
      <c r="A848" s="58" t="e">
        <f t="shared" si="13"/>
        <v>#VALUE!</v>
      </c>
      <c r="B848" s="144" t="str">
        <f>IF(ISBLANK(DaqBook_RAW_Data!A838),"",TIMEVALUE(DaqBook_RAW_Data!A838))</f>
        <v/>
      </c>
      <c r="C848" s="44" t="str">
        <f>IF(ISBLANK(DaqBook_RAW_Data!B838),"",DaqBook_RAW_Data!B838)</f>
        <v/>
      </c>
      <c r="D848" s="44" t="str">
        <f>IF(ISBLANK(DaqBook_RAW_Data!C838),"",DaqBook_RAW_Data!C838)</f>
        <v/>
      </c>
      <c r="E848" s="44" t="str">
        <f>IF(ISBLANK(DaqBook_RAW_Data!D838),"",DaqBook_RAW_Data!D838)</f>
        <v/>
      </c>
      <c r="F848" s="44" t="str">
        <f>IF(ISBLANK(DaqBook_RAW_Data!E838),"",DaqBook_RAW_Data!E838)</f>
        <v/>
      </c>
      <c r="G848" s="44" t="str">
        <f>IF(ISBLANK(DaqBook_RAW_Data!F838),"",DaqBook_RAW_Data!F838)</f>
        <v/>
      </c>
      <c r="H848" s="44" t="str">
        <f>IF(ISBLANK(DaqBook_RAW_Data!G838),"",DaqBook_RAW_Data!G838)</f>
        <v/>
      </c>
      <c r="I848" s="44" t="str">
        <f>IF(ISBLANK(DaqBook_RAW_Data!H838),"",DaqBook_RAW_Data!H838)</f>
        <v/>
      </c>
      <c r="J848" s="44" t="str">
        <f>IF(ISBLANK(DaqBook_RAW_Data!I838),"",DaqBook_RAW_Data!I838)</f>
        <v/>
      </c>
      <c r="K848" s="44" t="str">
        <f>IF(ISBLANK(DaqBook_RAW_Data!J838),"",DaqBook_RAW_Data!J838)</f>
        <v/>
      </c>
      <c r="L848" s="44" t="str">
        <f>IF(ISBLANK(DaqBook_RAW_Data!K838),"",DaqBook_RAW_Data!K838)</f>
        <v/>
      </c>
      <c r="M848" s="44" t="str">
        <f>IF(ISBLANK(DaqBook_RAW_Data!L838),"",DaqBook_RAW_Data!L838)</f>
        <v/>
      </c>
      <c r="N848" s="44" t="str">
        <f>IF(ISBLANK(DaqBook_RAW_Data!M838),"",DaqBook_RAW_Data!M838)</f>
        <v/>
      </c>
      <c r="O848" s="44" t="str">
        <f>IF(ISBLANK(DaqBook_RAW_Data!N838),"",DaqBook_RAW_Data!N838)</f>
        <v/>
      </c>
      <c r="P848" s="44" t="str">
        <f>IF(ISBLANK(DaqBook_RAW_Data!O838),"",DaqBook_RAW_Data!O838)</f>
        <v/>
      </c>
    </row>
    <row r="849" spans="1:16" x14ac:dyDescent="0.2">
      <c r="A849" s="58" t="e">
        <f t="shared" si="13"/>
        <v>#VALUE!</v>
      </c>
      <c r="B849" s="144" t="str">
        <f>IF(ISBLANK(DaqBook_RAW_Data!A839),"",TIMEVALUE(DaqBook_RAW_Data!A839))</f>
        <v/>
      </c>
      <c r="C849" s="44" t="str">
        <f>IF(ISBLANK(DaqBook_RAW_Data!B839),"",DaqBook_RAW_Data!B839)</f>
        <v/>
      </c>
      <c r="D849" s="44" t="str">
        <f>IF(ISBLANK(DaqBook_RAW_Data!C839),"",DaqBook_RAW_Data!C839)</f>
        <v/>
      </c>
      <c r="E849" s="44" t="str">
        <f>IF(ISBLANK(DaqBook_RAW_Data!D839),"",DaqBook_RAW_Data!D839)</f>
        <v/>
      </c>
      <c r="F849" s="44" t="str">
        <f>IF(ISBLANK(DaqBook_RAW_Data!E839),"",DaqBook_RAW_Data!E839)</f>
        <v/>
      </c>
      <c r="G849" s="44" t="str">
        <f>IF(ISBLANK(DaqBook_RAW_Data!F839),"",DaqBook_RAW_Data!F839)</f>
        <v/>
      </c>
      <c r="H849" s="44" t="str">
        <f>IF(ISBLANK(DaqBook_RAW_Data!G839),"",DaqBook_RAW_Data!G839)</f>
        <v/>
      </c>
      <c r="I849" s="44" t="str">
        <f>IF(ISBLANK(DaqBook_RAW_Data!H839),"",DaqBook_RAW_Data!H839)</f>
        <v/>
      </c>
      <c r="J849" s="44" t="str">
        <f>IF(ISBLANK(DaqBook_RAW_Data!I839),"",DaqBook_RAW_Data!I839)</f>
        <v/>
      </c>
      <c r="K849" s="44" t="str">
        <f>IF(ISBLANK(DaqBook_RAW_Data!J839),"",DaqBook_RAW_Data!J839)</f>
        <v/>
      </c>
      <c r="L849" s="44" t="str">
        <f>IF(ISBLANK(DaqBook_RAW_Data!K839),"",DaqBook_RAW_Data!K839)</f>
        <v/>
      </c>
      <c r="M849" s="44" t="str">
        <f>IF(ISBLANK(DaqBook_RAW_Data!L839),"",DaqBook_RAW_Data!L839)</f>
        <v/>
      </c>
      <c r="N849" s="44" t="str">
        <f>IF(ISBLANK(DaqBook_RAW_Data!M839),"",DaqBook_RAW_Data!M839)</f>
        <v/>
      </c>
      <c r="O849" s="44" t="str">
        <f>IF(ISBLANK(DaqBook_RAW_Data!N839),"",DaqBook_RAW_Data!N839)</f>
        <v/>
      </c>
      <c r="P849" s="44" t="str">
        <f>IF(ISBLANK(DaqBook_RAW_Data!O839),"",DaqBook_RAW_Data!O839)</f>
        <v/>
      </c>
    </row>
    <row r="850" spans="1:16" x14ac:dyDescent="0.2">
      <c r="A850" s="58" t="e">
        <f t="shared" si="13"/>
        <v>#VALUE!</v>
      </c>
      <c r="B850" s="144" t="str">
        <f>IF(ISBLANK(DaqBook_RAW_Data!A840),"",TIMEVALUE(DaqBook_RAW_Data!A840))</f>
        <v/>
      </c>
      <c r="C850" s="44" t="str">
        <f>IF(ISBLANK(DaqBook_RAW_Data!B840),"",DaqBook_RAW_Data!B840)</f>
        <v/>
      </c>
      <c r="D850" s="44" t="str">
        <f>IF(ISBLANK(DaqBook_RAW_Data!C840),"",DaqBook_RAW_Data!C840)</f>
        <v/>
      </c>
      <c r="E850" s="44" t="str">
        <f>IF(ISBLANK(DaqBook_RAW_Data!D840),"",DaqBook_RAW_Data!D840)</f>
        <v/>
      </c>
      <c r="F850" s="44" t="str">
        <f>IF(ISBLANK(DaqBook_RAW_Data!E840),"",DaqBook_RAW_Data!E840)</f>
        <v/>
      </c>
      <c r="G850" s="44" t="str">
        <f>IF(ISBLANK(DaqBook_RAW_Data!F840),"",DaqBook_RAW_Data!F840)</f>
        <v/>
      </c>
      <c r="H850" s="44" t="str">
        <f>IF(ISBLANK(DaqBook_RAW_Data!G840),"",DaqBook_RAW_Data!G840)</f>
        <v/>
      </c>
      <c r="I850" s="44" t="str">
        <f>IF(ISBLANK(DaqBook_RAW_Data!H840),"",DaqBook_RAW_Data!H840)</f>
        <v/>
      </c>
      <c r="J850" s="44" t="str">
        <f>IF(ISBLANK(DaqBook_RAW_Data!I840),"",DaqBook_RAW_Data!I840)</f>
        <v/>
      </c>
      <c r="K850" s="44" t="str">
        <f>IF(ISBLANK(DaqBook_RAW_Data!J840),"",DaqBook_RAW_Data!J840)</f>
        <v/>
      </c>
      <c r="L850" s="44" t="str">
        <f>IF(ISBLANK(DaqBook_RAW_Data!K840),"",DaqBook_RAW_Data!K840)</f>
        <v/>
      </c>
      <c r="M850" s="44" t="str">
        <f>IF(ISBLANK(DaqBook_RAW_Data!L840),"",DaqBook_RAW_Data!L840)</f>
        <v/>
      </c>
      <c r="N850" s="44" t="str">
        <f>IF(ISBLANK(DaqBook_RAW_Data!M840),"",DaqBook_RAW_Data!M840)</f>
        <v/>
      </c>
      <c r="O850" s="44" t="str">
        <f>IF(ISBLANK(DaqBook_RAW_Data!N840),"",DaqBook_RAW_Data!N840)</f>
        <v/>
      </c>
      <c r="P850" s="44" t="str">
        <f>IF(ISBLANK(DaqBook_RAW_Data!O840),"",DaqBook_RAW_Data!O840)</f>
        <v/>
      </c>
    </row>
    <row r="851" spans="1:16" x14ac:dyDescent="0.2">
      <c r="A851" s="58" t="e">
        <f t="shared" si="13"/>
        <v>#VALUE!</v>
      </c>
      <c r="B851" s="144" t="str">
        <f>IF(ISBLANK(DaqBook_RAW_Data!A841),"",TIMEVALUE(DaqBook_RAW_Data!A841))</f>
        <v/>
      </c>
      <c r="C851" s="44" t="str">
        <f>IF(ISBLANK(DaqBook_RAW_Data!B841),"",DaqBook_RAW_Data!B841)</f>
        <v/>
      </c>
      <c r="D851" s="44" t="str">
        <f>IF(ISBLANK(DaqBook_RAW_Data!C841),"",DaqBook_RAW_Data!C841)</f>
        <v/>
      </c>
      <c r="E851" s="44" t="str">
        <f>IF(ISBLANK(DaqBook_RAW_Data!D841),"",DaqBook_RAW_Data!D841)</f>
        <v/>
      </c>
      <c r="F851" s="44" t="str">
        <f>IF(ISBLANK(DaqBook_RAW_Data!E841),"",DaqBook_RAW_Data!E841)</f>
        <v/>
      </c>
      <c r="G851" s="44" t="str">
        <f>IF(ISBLANK(DaqBook_RAW_Data!F841),"",DaqBook_RAW_Data!F841)</f>
        <v/>
      </c>
      <c r="H851" s="44" t="str">
        <f>IF(ISBLANK(DaqBook_RAW_Data!G841),"",DaqBook_RAW_Data!G841)</f>
        <v/>
      </c>
      <c r="I851" s="44" t="str">
        <f>IF(ISBLANK(DaqBook_RAW_Data!H841),"",DaqBook_RAW_Data!H841)</f>
        <v/>
      </c>
      <c r="J851" s="44" t="str">
        <f>IF(ISBLANK(DaqBook_RAW_Data!I841),"",DaqBook_RAW_Data!I841)</f>
        <v/>
      </c>
      <c r="K851" s="44" t="str">
        <f>IF(ISBLANK(DaqBook_RAW_Data!J841),"",DaqBook_RAW_Data!J841)</f>
        <v/>
      </c>
      <c r="L851" s="44" t="str">
        <f>IF(ISBLANK(DaqBook_RAW_Data!K841),"",DaqBook_RAW_Data!K841)</f>
        <v/>
      </c>
      <c r="M851" s="44" t="str">
        <f>IF(ISBLANK(DaqBook_RAW_Data!L841),"",DaqBook_RAW_Data!L841)</f>
        <v/>
      </c>
      <c r="N851" s="44" t="str">
        <f>IF(ISBLANK(DaqBook_RAW_Data!M841),"",DaqBook_RAW_Data!M841)</f>
        <v/>
      </c>
      <c r="O851" s="44" t="str">
        <f>IF(ISBLANK(DaqBook_RAW_Data!N841),"",DaqBook_RAW_Data!N841)</f>
        <v/>
      </c>
      <c r="P851" s="44" t="str">
        <f>IF(ISBLANK(DaqBook_RAW_Data!O841),"",DaqBook_RAW_Data!O841)</f>
        <v/>
      </c>
    </row>
    <row r="852" spans="1:16" x14ac:dyDescent="0.2">
      <c r="A852" s="58" t="e">
        <f t="shared" si="13"/>
        <v>#VALUE!</v>
      </c>
      <c r="B852" s="144" t="str">
        <f>IF(ISBLANK(DaqBook_RAW_Data!A842),"",TIMEVALUE(DaqBook_RAW_Data!A842))</f>
        <v/>
      </c>
      <c r="C852" s="44" t="str">
        <f>IF(ISBLANK(DaqBook_RAW_Data!B842),"",DaqBook_RAW_Data!B842)</f>
        <v/>
      </c>
      <c r="D852" s="44" t="str">
        <f>IF(ISBLANK(DaqBook_RAW_Data!C842),"",DaqBook_RAW_Data!C842)</f>
        <v/>
      </c>
      <c r="E852" s="44" t="str">
        <f>IF(ISBLANK(DaqBook_RAW_Data!D842),"",DaqBook_RAW_Data!D842)</f>
        <v/>
      </c>
      <c r="F852" s="44" t="str">
        <f>IF(ISBLANK(DaqBook_RAW_Data!E842),"",DaqBook_RAW_Data!E842)</f>
        <v/>
      </c>
      <c r="G852" s="44" t="str">
        <f>IF(ISBLANK(DaqBook_RAW_Data!F842),"",DaqBook_RAW_Data!F842)</f>
        <v/>
      </c>
      <c r="H852" s="44" t="str">
        <f>IF(ISBLANK(DaqBook_RAW_Data!G842),"",DaqBook_RAW_Data!G842)</f>
        <v/>
      </c>
      <c r="I852" s="44" t="str">
        <f>IF(ISBLANK(DaqBook_RAW_Data!H842),"",DaqBook_RAW_Data!H842)</f>
        <v/>
      </c>
      <c r="J852" s="44" t="str">
        <f>IF(ISBLANK(DaqBook_RAW_Data!I842),"",DaqBook_RAW_Data!I842)</f>
        <v/>
      </c>
      <c r="K852" s="44" t="str">
        <f>IF(ISBLANK(DaqBook_RAW_Data!J842),"",DaqBook_RAW_Data!J842)</f>
        <v/>
      </c>
      <c r="L852" s="44" t="str">
        <f>IF(ISBLANK(DaqBook_RAW_Data!K842),"",DaqBook_RAW_Data!K842)</f>
        <v/>
      </c>
      <c r="M852" s="44" t="str">
        <f>IF(ISBLANK(DaqBook_RAW_Data!L842),"",DaqBook_RAW_Data!L842)</f>
        <v/>
      </c>
      <c r="N852" s="44" t="str">
        <f>IF(ISBLANK(DaqBook_RAW_Data!M842),"",DaqBook_RAW_Data!M842)</f>
        <v/>
      </c>
      <c r="O852" s="44" t="str">
        <f>IF(ISBLANK(DaqBook_RAW_Data!N842),"",DaqBook_RAW_Data!N842)</f>
        <v/>
      </c>
      <c r="P852" s="44" t="str">
        <f>IF(ISBLANK(DaqBook_RAW_Data!O842),"",DaqBook_RAW_Data!O842)</f>
        <v/>
      </c>
    </row>
    <row r="853" spans="1:16" x14ac:dyDescent="0.2">
      <c r="A853" s="58" t="e">
        <f t="shared" si="13"/>
        <v>#VALUE!</v>
      </c>
      <c r="B853" s="144" t="str">
        <f>IF(ISBLANK(DaqBook_RAW_Data!A843),"",TIMEVALUE(DaqBook_RAW_Data!A843))</f>
        <v/>
      </c>
      <c r="C853" s="44" t="str">
        <f>IF(ISBLANK(DaqBook_RAW_Data!B843),"",DaqBook_RAW_Data!B843)</f>
        <v/>
      </c>
      <c r="D853" s="44" t="str">
        <f>IF(ISBLANK(DaqBook_RAW_Data!C843),"",DaqBook_RAW_Data!C843)</f>
        <v/>
      </c>
      <c r="E853" s="44" t="str">
        <f>IF(ISBLANK(DaqBook_RAW_Data!D843),"",DaqBook_RAW_Data!D843)</f>
        <v/>
      </c>
      <c r="F853" s="44" t="str">
        <f>IF(ISBLANK(DaqBook_RAW_Data!E843),"",DaqBook_RAW_Data!E843)</f>
        <v/>
      </c>
      <c r="G853" s="44" t="str">
        <f>IF(ISBLANK(DaqBook_RAW_Data!F843),"",DaqBook_RAW_Data!F843)</f>
        <v/>
      </c>
      <c r="H853" s="44" t="str">
        <f>IF(ISBLANK(DaqBook_RAW_Data!G843),"",DaqBook_RAW_Data!G843)</f>
        <v/>
      </c>
      <c r="I853" s="44" t="str">
        <f>IF(ISBLANK(DaqBook_RAW_Data!H843),"",DaqBook_RAW_Data!H843)</f>
        <v/>
      </c>
      <c r="J853" s="44" t="str">
        <f>IF(ISBLANK(DaqBook_RAW_Data!I843),"",DaqBook_RAW_Data!I843)</f>
        <v/>
      </c>
      <c r="K853" s="44" t="str">
        <f>IF(ISBLANK(DaqBook_RAW_Data!J843),"",DaqBook_RAW_Data!J843)</f>
        <v/>
      </c>
      <c r="L853" s="44" t="str">
        <f>IF(ISBLANK(DaqBook_RAW_Data!K843),"",DaqBook_RAW_Data!K843)</f>
        <v/>
      </c>
      <c r="M853" s="44" t="str">
        <f>IF(ISBLANK(DaqBook_RAW_Data!L843),"",DaqBook_RAW_Data!L843)</f>
        <v/>
      </c>
      <c r="N853" s="44" t="str">
        <f>IF(ISBLANK(DaqBook_RAW_Data!M843),"",DaqBook_RAW_Data!M843)</f>
        <v/>
      </c>
      <c r="O853" s="44" t="str">
        <f>IF(ISBLANK(DaqBook_RAW_Data!N843),"",DaqBook_RAW_Data!N843)</f>
        <v/>
      </c>
      <c r="P853" s="44" t="str">
        <f>IF(ISBLANK(DaqBook_RAW_Data!O843),"",DaqBook_RAW_Data!O843)</f>
        <v/>
      </c>
    </row>
    <row r="854" spans="1:16" x14ac:dyDescent="0.2">
      <c r="A854" s="58" t="e">
        <f t="shared" si="13"/>
        <v>#VALUE!</v>
      </c>
      <c r="B854" s="144" t="str">
        <f>IF(ISBLANK(DaqBook_RAW_Data!A844),"",TIMEVALUE(DaqBook_RAW_Data!A844))</f>
        <v/>
      </c>
      <c r="C854" s="44" t="str">
        <f>IF(ISBLANK(DaqBook_RAW_Data!B844),"",DaqBook_RAW_Data!B844)</f>
        <v/>
      </c>
      <c r="D854" s="44" t="str">
        <f>IF(ISBLANK(DaqBook_RAW_Data!C844),"",DaqBook_RAW_Data!C844)</f>
        <v/>
      </c>
      <c r="E854" s="44" t="str">
        <f>IF(ISBLANK(DaqBook_RAW_Data!D844),"",DaqBook_RAW_Data!D844)</f>
        <v/>
      </c>
      <c r="F854" s="44" t="str">
        <f>IF(ISBLANK(DaqBook_RAW_Data!E844),"",DaqBook_RAW_Data!E844)</f>
        <v/>
      </c>
      <c r="G854" s="44" t="str">
        <f>IF(ISBLANK(DaqBook_RAW_Data!F844),"",DaqBook_RAW_Data!F844)</f>
        <v/>
      </c>
      <c r="H854" s="44" t="str">
        <f>IF(ISBLANK(DaqBook_RAW_Data!G844),"",DaqBook_RAW_Data!G844)</f>
        <v/>
      </c>
      <c r="I854" s="44" t="str">
        <f>IF(ISBLANK(DaqBook_RAW_Data!H844),"",DaqBook_RAW_Data!H844)</f>
        <v/>
      </c>
      <c r="J854" s="44" t="str">
        <f>IF(ISBLANK(DaqBook_RAW_Data!I844),"",DaqBook_RAW_Data!I844)</f>
        <v/>
      </c>
      <c r="K854" s="44" t="str">
        <f>IF(ISBLANK(DaqBook_RAW_Data!J844),"",DaqBook_RAW_Data!J844)</f>
        <v/>
      </c>
      <c r="L854" s="44" t="str">
        <f>IF(ISBLANK(DaqBook_RAW_Data!K844),"",DaqBook_RAW_Data!K844)</f>
        <v/>
      </c>
      <c r="M854" s="44" t="str">
        <f>IF(ISBLANK(DaqBook_RAW_Data!L844),"",DaqBook_RAW_Data!L844)</f>
        <v/>
      </c>
      <c r="N854" s="44" t="str">
        <f>IF(ISBLANK(DaqBook_RAW_Data!M844),"",DaqBook_RAW_Data!M844)</f>
        <v/>
      </c>
      <c r="O854" s="44" t="str">
        <f>IF(ISBLANK(DaqBook_RAW_Data!N844),"",DaqBook_RAW_Data!N844)</f>
        <v/>
      </c>
      <c r="P854" s="44" t="str">
        <f>IF(ISBLANK(DaqBook_RAW_Data!O844),"",DaqBook_RAW_Data!O844)</f>
        <v/>
      </c>
    </row>
    <row r="855" spans="1:16" x14ac:dyDescent="0.2">
      <c r="A855" s="58" t="e">
        <f t="shared" si="13"/>
        <v>#VALUE!</v>
      </c>
      <c r="B855" s="144" t="str">
        <f>IF(ISBLANK(DaqBook_RAW_Data!A845),"",TIMEVALUE(DaqBook_RAW_Data!A845))</f>
        <v/>
      </c>
      <c r="C855" s="44" t="str">
        <f>IF(ISBLANK(DaqBook_RAW_Data!B845),"",DaqBook_RAW_Data!B845)</f>
        <v/>
      </c>
      <c r="D855" s="44" t="str">
        <f>IF(ISBLANK(DaqBook_RAW_Data!C845),"",DaqBook_RAW_Data!C845)</f>
        <v/>
      </c>
      <c r="E855" s="44" t="str">
        <f>IF(ISBLANK(DaqBook_RAW_Data!D845),"",DaqBook_RAW_Data!D845)</f>
        <v/>
      </c>
      <c r="F855" s="44" t="str">
        <f>IF(ISBLANK(DaqBook_RAW_Data!E845),"",DaqBook_RAW_Data!E845)</f>
        <v/>
      </c>
      <c r="G855" s="44" t="str">
        <f>IF(ISBLANK(DaqBook_RAW_Data!F845),"",DaqBook_RAW_Data!F845)</f>
        <v/>
      </c>
      <c r="H855" s="44" t="str">
        <f>IF(ISBLANK(DaqBook_RAW_Data!G845),"",DaqBook_RAW_Data!G845)</f>
        <v/>
      </c>
      <c r="I855" s="44" t="str">
        <f>IF(ISBLANK(DaqBook_RAW_Data!H845),"",DaqBook_RAW_Data!H845)</f>
        <v/>
      </c>
      <c r="J855" s="44" t="str">
        <f>IF(ISBLANK(DaqBook_RAW_Data!I845),"",DaqBook_RAW_Data!I845)</f>
        <v/>
      </c>
      <c r="K855" s="44" t="str">
        <f>IF(ISBLANK(DaqBook_RAW_Data!J845),"",DaqBook_RAW_Data!J845)</f>
        <v/>
      </c>
      <c r="L855" s="44" t="str">
        <f>IF(ISBLANK(DaqBook_RAW_Data!K845),"",DaqBook_RAW_Data!K845)</f>
        <v/>
      </c>
      <c r="M855" s="44" t="str">
        <f>IF(ISBLANK(DaqBook_RAW_Data!L845),"",DaqBook_RAW_Data!L845)</f>
        <v/>
      </c>
      <c r="N855" s="44" t="str">
        <f>IF(ISBLANK(DaqBook_RAW_Data!M845),"",DaqBook_RAW_Data!M845)</f>
        <v/>
      </c>
      <c r="O855" s="44" t="str">
        <f>IF(ISBLANK(DaqBook_RAW_Data!N845),"",DaqBook_RAW_Data!N845)</f>
        <v/>
      </c>
      <c r="P855" s="44" t="str">
        <f>IF(ISBLANK(DaqBook_RAW_Data!O845),"",DaqBook_RAW_Data!O845)</f>
        <v/>
      </c>
    </row>
    <row r="856" spans="1:16" x14ac:dyDescent="0.2">
      <c r="A856" s="58" t="e">
        <f t="shared" si="13"/>
        <v>#VALUE!</v>
      </c>
      <c r="B856" s="144" t="str">
        <f>IF(ISBLANK(DaqBook_RAW_Data!A846),"",TIMEVALUE(DaqBook_RAW_Data!A846))</f>
        <v/>
      </c>
      <c r="C856" s="44" t="str">
        <f>IF(ISBLANK(DaqBook_RAW_Data!B846),"",DaqBook_RAW_Data!B846)</f>
        <v/>
      </c>
      <c r="D856" s="44" t="str">
        <f>IF(ISBLANK(DaqBook_RAW_Data!C846),"",DaqBook_RAW_Data!C846)</f>
        <v/>
      </c>
      <c r="E856" s="44" t="str">
        <f>IF(ISBLANK(DaqBook_RAW_Data!D846),"",DaqBook_RAW_Data!D846)</f>
        <v/>
      </c>
      <c r="F856" s="44" t="str">
        <f>IF(ISBLANK(DaqBook_RAW_Data!E846),"",DaqBook_RAW_Data!E846)</f>
        <v/>
      </c>
      <c r="G856" s="44" t="str">
        <f>IF(ISBLANK(DaqBook_RAW_Data!F846),"",DaqBook_RAW_Data!F846)</f>
        <v/>
      </c>
      <c r="H856" s="44" t="str">
        <f>IF(ISBLANK(DaqBook_RAW_Data!G846),"",DaqBook_RAW_Data!G846)</f>
        <v/>
      </c>
      <c r="I856" s="44" t="str">
        <f>IF(ISBLANK(DaqBook_RAW_Data!H846),"",DaqBook_RAW_Data!H846)</f>
        <v/>
      </c>
      <c r="J856" s="44" t="str">
        <f>IF(ISBLANK(DaqBook_RAW_Data!I846),"",DaqBook_RAW_Data!I846)</f>
        <v/>
      </c>
      <c r="K856" s="44" t="str">
        <f>IF(ISBLANK(DaqBook_RAW_Data!J846),"",DaqBook_RAW_Data!J846)</f>
        <v/>
      </c>
      <c r="L856" s="44" t="str">
        <f>IF(ISBLANK(DaqBook_RAW_Data!K846),"",DaqBook_RAW_Data!K846)</f>
        <v/>
      </c>
      <c r="M856" s="44" t="str">
        <f>IF(ISBLANK(DaqBook_RAW_Data!L846),"",DaqBook_RAW_Data!L846)</f>
        <v/>
      </c>
      <c r="N856" s="44" t="str">
        <f>IF(ISBLANK(DaqBook_RAW_Data!M846),"",DaqBook_RAW_Data!M846)</f>
        <v/>
      </c>
      <c r="O856" s="44" t="str">
        <f>IF(ISBLANK(DaqBook_RAW_Data!N846),"",DaqBook_RAW_Data!N846)</f>
        <v/>
      </c>
      <c r="P856" s="44" t="str">
        <f>IF(ISBLANK(DaqBook_RAW_Data!O846),"",DaqBook_RAW_Data!O846)</f>
        <v/>
      </c>
    </row>
    <row r="857" spans="1:16" x14ac:dyDescent="0.2">
      <c r="A857" s="58" t="e">
        <f t="shared" si="13"/>
        <v>#VALUE!</v>
      </c>
      <c r="B857" s="144" t="str">
        <f>IF(ISBLANK(DaqBook_RAW_Data!A847),"",TIMEVALUE(DaqBook_RAW_Data!A847))</f>
        <v/>
      </c>
      <c r="C857" s="44" t="str">
        <f>IF(ISBLANK(DaqBook_RAW_Data!B847),"",DaqBook_RAW_Data!B847)</f>
        <v/>
      </c>
      <c r="D857" s="44" t="str">
        <f>IF(ISBLANK(DaqBook_RAW_Data!C847),"",DaqBook_RAW_Data!C847)</f>
        <v/>
      </c>
      <c r="E857" s="44" t="str">
        <f>IF(ISBLANK(DaqBook_RAW_Data!D847),"",DaqBook_RAW_Data!D847)</f>
        <v/>
      </c>
      <c r="F857" s="44" t="str">
        <f>IF(ISBLANK(DaqBook_RAW_Data!E847),"",DaqBook_RAW_Data!E847)</f>
        <v/>
      </c>
      <c r="G857" s="44" t="str">
        <f>IF(ISBLANK(DaqBook_RAW_Data!F847),"",DaqBook_RAW_Data!F847)</f>
        <v/>
      </c>
      <c r="H857" s="44" t="str">
        <f>IF(ISBLANK(DaqBook_RAW_Data!G847),"",DaqBook_RAW_Data!G847)</f>
        <v/>
      </c>
      <c r="I857" s="44" t="str">
        <f>IF(ISBLANK(DaqBook_RAW_Data!H847),"",DaqBook_RAW_Data!H847)</f>
        <v/>
      </c>
      <c r="J857" s="44" t="str">
        <f>IF(ISBLANK(DaqBook_RAW_Data!I847),"",DaqBook_RAW_Data!I847)</f>
        <v/>
      </c>
      <c r="K857" s="44" t="str">
        <f>IF(ISBLANK(DaqBook_RAW_Data!J847),"",DaqBook_RAW_Data!J847)</f>
        <v/>
      </c>
      <c r="L857" s="44" t="str">
        <f>IF(ISBLANK(DaqBook_RAW_Data!K847),"",DaqBook_RAW_Data!K847)</f>
        <v/>
      </c>
      <c r="M857" s="44" t="str">
        <f>IF(ISBLANK(DaqBook_RAW_Data!L847),"",DaqBook_RAW_Data!L847)</f>
        <v/>
      </c>
      <c r="N857" s="44" t="str">
        <f>IF(ISBLANK(DaqBook_RAW_Data!M847),"",DaqBook_RAW_Data!M847)</f>
        <v/>
      </c>
      <c r="O857" s="44" t="str">
        <f>IF(ISBLANK(DaqBook_RAW_Data!N847),"",DaqBook_RAW_Data!N847)</f>
        <v/>
      </c>
      <c r="P857" s="44" t="str">
        <f>IF(ISBLANK(DaqBook_RAW_Data!O847),"",DaqBook_RAW_Data!O847)</f>
        <v/>
      </c>
    </row>
    <row r="858" spans="1:16" x14ac:dyDescent="0.2">
      <c r="A858" s="58" t="e">
        <f t="shared" si="13"/>
        <v>#VALUE!</v>
      </c>
      <c r="B858" s="144" t="str">
        <f>IF(ISBLANK(DaqBook_RAW_Data!A848),"",TIMEVALUE(DaqBook_RAW_Data!A848))</f>
        <v/>
      </c>
      <c r="C858" s="44" t="str">
        <f>IF(ISBLANK(DaqBook_RAW_Data!B848),"",DaqBook_RAW_Data!B848)</f>
        <v/>
      </c>
      <c r="D858" s="44" t="str">
        <f>IF(ISBLANK(DaqBook_RAW_Data!C848),"",DaqBook_RAW_Data!C848)</f>
        <v/>
      </c>
      <c r="E858" s="44" t="str">
        <f>IF(ISBLANK(DaqBook_RAW_Data!D848),"",DaqBook_RAW_Data!D848)</f>
        <v/>
      </c>
      <c r="F858" s="44" t="str">
        <f>IF(ISBLANK(DaqBook_RAW_Data!E848),"",DaqBook_RAW_Data!E848)</f>
        <v/>
      </c>
      <c r="G858" s="44" t="str">
        <f>IF(ISBLANK(DaqBook_RAW_Data!F848),"",DaqBook_RAW_Data!F848)</f>
        <v/>
      </c>
      <c r="H858" s="44" t="str">
        <f>IF(ISBLANK(DaqBook_RAW_Data!G848),"",DaqBook_RAW_Data!G848)</f>
        <v/>
      </c>
      <c r="I858" s="44" t="str">
        <f>IF(ISBLANK(DaqBook_RAW_Data!H848),"",DaqBook_RAW_Data!H848)</f>
        <v/>
      </c>
      <c r="J858" s="44" t="str">
        <f>IF(ISBLANK(DaqBook_RAW_Data!I848),"",DaqBook_RAW_Data!I848)</f>
        <v/>
      </c>
      <c r="K858" s="44" t="str">
        <f>IF(ISBLANK(DaqBook_RAW_Data!J848),"",DaqBook_RAW_Data!J848)</f>
        <v/>
      </c>
      <c r="L858" s="44" t="str">
        <f>IF(ISBLANK(DaqBook_RAW_Data!K848),"",DaqBook_RAW_Data!K848)</f>
        <v/>
      </c>
      <c r="M858" s="44" t="str">
        <f>IF(ISBLANK(DaqBook_RAW_Data!L848),"",DaqBook_RAW_Data!L848)</f>
        <v/>
      </c>
      <c r="N858" s="44" t="str">
        <f>IF(ISBLANK(DaqBook_RAW_Data!M848),"",DaqBook_RAW_Data!M848)</f>
        <v/>
      </c>
      <c r="O858" s="44" t="str">
        <f>IF(ISBLANK(DaqBook_RAW_Data!N848),"",DaqBook_RAW_Data!N848)</f>
        <v/>
      </c>
      <c r="P858" s="44" t="str">
        <f>IF(ISBLANK(DaqBook_RAW_Data!O848),"",DaqBook_RAW_Data!O848)</f>
        <v/>
      </c>
    </row>
    <row r="859" spans="1:16" x14ac:dyDescent="0.2">
      <c r="A859" s="58" t="e">
        <f t="shared" si="13"/>
        <v>#VALUE!</v>
      </c>
      <c r="B859" s="144" t="str">
        <f>IF(ISBLANK(DaqBook_RAW_Data!A849),"",TIMEVALUE(DaqBook_RAW_Data!A849))</f>
        <v/>
      </c>
      <c r="C859" s="44" t="str">
        <f>IF(ISBLANK(DaqBook_RAW_Data!B849),"",DaqBook_RAW_Data!B849)</f>
        <v/>
      </c>
      <c r="D859" s="44" t="str">
        <f>IF(ISBLANK(DaqBook_RAW_Data!C849),"",DaqBook_RAW_Data!C849)</f>
        <v/>
      </c>
      <c r="E859" s="44" t="str">
        <f>IF(ISBLANK(DaqBook_RAW_Data!D849),"",DaqBook_RAW_Data!D849)</f>
        <v/>
      </c>
      <c r="F859" s="44" t="str">
        <f>IF(ISBLANK(DaqBook_RAW_Data!E849),"",DaqBook_RAW_Data!E849)</f>
        <v/>
      </c>
      <c r="G859" s="44" t="str">
        <f>IF(ISBLANK(DaqBook_RAW_Data!F849),"",DaqBook_RAW_Data!F849)</f>
        <v/>
      </c>
      <c r="H859" s="44" t="str">
        <f>IF(ISBLANK(DaqBook_RAW_Data!G849),"",DaqBook_RAW_Data!G849)</f>
        <v/>
      </c>
      <c r="I859" s="44" t="str">
        <f>IF(ISBLANK(DaqBook_RAW_Data!H849),"",DaqBook_RAW_Data!H849)</f>
        <v/>
      </c>
      <c r="J859" s="44" t="str">
        <f>IF(ISBLANK(DaqBook_RAW_Data!I849),"",DaqBook_RAW_Data!I849)</f>
        <v/>
      </c>
      <c r="K859" s="44" t="str">
        <f>IF(ISBLANK(DaqBook_RAW_Data!J849),"",DaqBook_RAW_Data!J849)</f>
        <v/>
      </c>
      <c r="L859" s="44" t="str">
        <f>IF(ISBLANK(DaqBook_RAW_Data!K849),"",DaqBook_RAW_Data!K849)</f>
        <v/>
      </c>
      <c r="M859" s="44" t="str">
        <f>IF(ISBLANK(DaqBook_RAW_Data!L849),"",DaqBook_RAW_Data!L849)</f>
        <v/>
      </c>
      <c r="N859" s="44" t="str">
        <f>IF(ISBLANK(DaqBook_RAW_Data!M849),"",DaqBook_RAW_Data!M849)</f>
        <v/>
      </c>
      <c r="O859" s="44" t="str">
        <f>IF(ISBLANK(DaqBook_RAW_Data!N849),"",DaqBook_RAW_Data!N849)</f>
        <v/>
      </c>
      <c r="P859" s="44" t="str">
        <f>IF(ISBLANK(DaqBook_RAW_Data!O849),"",DaqBook_RAW_Data!O849)</f>
        <v/>
      </c>
    </row>
    <row r="860" spans="1:16" x14ac:dyDescent="0.2">
      <c r="A860" s="58" t="e">
        <f t="shared" si="13"/>
        <v>#VALUE!</v>
      </c>
      <c r="B860" s="144" t="str">
        <f>IF(ISBLANK(DaqBook_RAW_Data!A850),"",TIMEVALUE(DaqBook_RAW_Data!A850))</f>
        <v/>
      </c>
      <c r="C860" s="44" t="str">
        <f>IF(ISBLANK(DaqBook_RAW_Data!B850),"",DaqBook_RAW_Data!B850)</f>
        <v/>
      </c>
      <c r="D860" s="44" t="str">
        <f>IF(ISBLANK(DaqBook_RAW_Data!C850),"",DaqBook_RAW_Data!C850)</f>
        <v/>
      </c>
      <c r="E860" s="44" t="str">
        <f>IF(ISBLANK(DaqBook_RAW_Data!D850),"",DaqBook_RAW_Data!D850)</f>
        <v/>
      </c>
      <c r="F860" s="44" t="str">
        <f>IF(ISBLANK(DaqBook_RAW_Data!E850),"",DaqBook_RAW_Data!E850)</f>
        <v/>
      </c>
      <c r="G860" s="44" t="str">
        <f>IF(ISBLANK(DaqBook_RAW_Data!F850),"",DaqBook_RAW_Data!F850)</f>
        <v/>
      </c>
      <c r="H860" s="44" t="str">
        <f>IF(ISBLANK(DaqBook_RAW_Data!G850),"",DaqBook_RAW_Data!G850)</f>
        <v/>
      </c>
      <c r="I860" s="44" t="str">
        <f>IF(ISBLANK(DaqBook_RAW_Data!H850),"",DaqBook_RAW_Data!H850)</f>
        <v/>
      </c>
      <c r="J860" s="44" t="str">
        <f>IF(ISBLANK(DaqBook_RAW_Data!I850),"",DaqBook_RAW_Data!I850)</f>
        <v/>
      </c>
      <c r="K860" s="44" t="str">
        <f>IF(ISBLANK(DaqBook_RAW_Data!J850),"",DaqBook_RAW_Data!J850)</f>
        <v/>
      </c>
      <c r="L860" s="44" t="str">
        <f>IF(ISBLANK(DaqBook_RAW_Data!K850),"",DaqBook_RAW_Data!K850)</f>
        <v/>
      </c>
      <c r="M860" s="44" t="str">
        <f>IF(ISBLANK(DaqBook_RAW_Data!L850),"",DaqBook_RAW_Data!L850)</f>
        <v/>
      </c>
      <c r="N860" s="44" t="str">
        <f>IF(ISBLANK(DaqBook_RAW_Data!M850),"",DaqBook_RAW_Data!M850)</f>
        <v/>
      </c>
      <c r="O860" s="44" t="str">
        <f>IF(ISBLANK(DaqBook_RAW_Data!N850),"",DaqBook_RAW_Data!N850)</f>
        <v/>
      </c>
      <c r="P860" s="44" t="str">
        <f>IF(ISBLANK(DaqBook_RAW_Data!O850),"",DaqBook_RAW_Data!O850)</f>
        <v/>
      </c>
    </row>
    <row r="861" spans="1:16" x14ac:dyDescent="0.2">
      <c r="A861" s="58" t="e">
        <f t="shared" si="13"/>
        <v>#VALUE!</v>
      </c>
      <c r="B861" s="144" t="str">
        <f>IF(ISBLANK(DaqBook_RAW_Data!A851),"",TIMEVALUE(DaqBook_RAW_Data!A851))</f>
        <v/>
      </c>
      <c r="C861" s="44" t="str">
        <f>IF(ISBLANK(DaqBook_RAW_Data!B851),"",DaqBook_RAW_Data!B851)</f>
        <v/>
      </c>
      <c r="D861" s="44" t="str">
        <f>IF(ISBLANK(DaqBook_RAW_Data!C851),"",DaqBook_RAW_Data!C851)</f>
        <v/>
      </c>
      <c r="E861" s="44" t="str">
        <f>IF(ISBLANK(DaqBook_RAW_Data!D851),"",DaqBook_RAW_Data!D851)</f>
        <v/>
      </c>
      <c r="F861" s="44" t="str">
        <f>IF(ISBLANK(DaqBook_RAW_Data!E851),"",DaqBook_RAW_Data!E851)</f>
        <v/>
      </c>
      <c r="G861" s="44" t="str">
        <f>IF(ISBLANK(DaqBook_RAW_Data!F851),"",DaqBook_RAW_Data!F851)</f>
        <v/>
      </c>
      <c r="H861" s="44" t="str">
        <f>IF(ISBLANK(DaqBook_RAW_Data!G851),"",DaqBook_RAW_Data!G851)</f>
        <v/>
      </c>
      <c r="I861" s="44" t="str">
        <f>IF(ISBLANK(DaqBook_RAW_Data!H851),"",DaqBook_RAW_Data!H851)</f>
        <v/>
      </c>
      <c r="J861" s="44" t="str">
        <f>IF(ISBLANK(DaqBook_RAW_Data!I851),"",DaqBook_RAW_Data!I851)</f>
        <v/>
      </c>
      <c r="K861" s="44" t="str">
        <f>IF(ISBLANK(DaqBook_RAW_Data!J851),"",DaqBook_RAW_Data!J851)</f>
        <v/>
      </c>
      <c r="L861" s="44" t="str">
        <f>IF(ISBLANK(DaqBook_RAW_Data!K851),"",DaqBook_RAW_Data!K851)</f>
        <v/>
      </c>
      <c r="M861" s="44" t="str">
        <f>IF(ISBLANK(DaqBook_RAW_Data!L851),"",DaqBook_RAW_Data!L851)</f>
        <v/>
      </c>
      <c r="N861" s="44" t="str">
        <f>IF(ISBLANK(DaqBook_RAW_Data!M851),"",DaqBook_RAW_Data!M851)</f>
        <v/>
      </c>
      <c r="O861" s="44" t="str">
        <f>IF(ISBLANK(DaqBook_RAW_Data!N851),"",DaqBook_RAW_Data!N851)</f>
        <v/>
      </c>
      <c r="P861" s="44" t="str">
        <f>IF(ISBLANK(DaqBook_RAW_Data!O851),"",DaqBook_RAW_Data!O851)</f>
        <v/>
      </c>
    </row>
    <row r="862" spans="1:16" x14ac:dyDescent="0.2">
      <c r="A862" s="58" t="e">
        <f t="shared" si="13"/>
        <v>#VALUE!</v>
      </c>
      <c r="B862" s="144" t="str">
        <f>IF(ISBLANK(DaqBook_RAW_Data!A852),"",TIMEVALUE(DaqBook_RAW_Data!A852))</f>
        <v/>
      </c>
      <c r="C862" s="44" t="str">
        <f>IF(ISBLANK(DaqBook_RAW_Data!B852),"",DaqBook_RAW_Data!B852)</f>
        <v/>
      </c>
      <c r="D862" s="44" t="str">
        <f>IF(ISBLANK(DaqBook_RAW_Data!C852),"",DaqBook_RAW_Data!C852)</f>
        <v/>
      </c>
      <c r="E862" s="44" t="str">
        <f>IF(ISBLANK(DaqBook_RAW_Data!D852),"",DaqBook_RAW_Data!D852)</f>
        <v/>
      </c>
      <c r="F862" s="44" t="str">
        <f>IF(ISBLANK(DaqBook_RAW_Data!E852),"",DaqBook_RAW_Data!E852)</f>
        <v/>
      </c>
      <c r="G862" s="44" t="str">
        <f>IF(ISBLANK(DaqBook_RAW_Data!F852),"",DaqBook_RAW_Data!F852)</f>
        <v/>
      </c>
      <c r="H862" s="44" t="str">
        <f>IF(ISBLANK(DaqBook_RAW_Data!G852),"",DaqBook_RAW_Data!G852)</f>
        <v/>
      </c>
      <c r="I862" s="44" t="str">
        <f>IF(ISBLANK(DaqBook_RAW_Data!H852),"",DaqBook_RAW_Data!H852)</f>
        <v/>
      </c>
      <c r="J862" s="44" t="str">
        <f>IF(ISBLANK(DaqBook_RAW_Data!I852),"",DaqBook_RAW_Data!I852)</f>
        <v/>
      </c>
      <c r="K862" s="44" t="str">
        <f>IF(ISBLANK(DaqBook_RAW_Data!J852),"",DaqBook_RAW_Data!J852)</f>
        <v/>
      </c>
      <c r="L862" s="44" t="str">
        <f>IF(ISBLANK(DaqBook_RAW_Data!K852),"",DaqBook_RAW_Data!K852)</f>
        <v/>
      </c>
      <c r="M862" s="44" t="str">
        <f>IF(ISBLANK(DaqBook_RAW_Data!L852),"",DaqBook_RAW_Data!L852)</f>
        <v/>
      </c>
      <c r="N862" s="44" t="str">
        <f>IF(ISBLANK(DaqBook_RAW_Data!M852),"",DaqBook_RAW_Data!M852)</f>
        <v/>
      </c>
      <c r="O862" s="44" t="str">
        <f>IF(ISBLANK(DaqBook_RAW_Data!N852),"",DaqBook_RAW_Data!N852)</f>
        <v/>
      </c>
      <c r="P862" s="44" t="str">
        <f>IF(ISBLANK(DaqBook_RAW_Data!O852),"",DaqBook_RAW_Data!O852)</f>
        <v/>
      </c>
    </row>
    <row r="863" spans="1:16" x14ac:dyDescent="0.2">
      <c r="A863" s="58" t="e">
        <f t="shared" si="13"/>
        <v>#VALUE!</v>
      </c>
      <c r="B863" s="144" t="str">
        <f>IF(ISBLANK(DaqBook_RAW_Data!A853),"",TIMEVALUE(DaqBook_RAW_Data!A853))</f>
        <v/>
      </c>
      <c r="C863" s="44" t="str">
        <f>IF(ISBLANK(DaqBook_RAW_Data!B853),"",DaqBook_RAW_Data!B853)</f>
        <v/>
      </c>
      <c r="D863" s="44" t="str">
        <f>IF(ISBLANK(DaqBook_RAW_Data!C853),"",DaqBook_RAW_Data!C853)</f>
        <v/>
      </c>
      <c r="E863" s="44" t="str">
        <f>IF(ISBLANK(DaqBook_RAW_Data!D853),"",DaqBook_RAW_Data!D853)</f>
        <v/>
      </c>
      <c r="F863" s="44" t="str">
        <f>IF(ISBLANK(DaqBook_RAW_Data!E853),"",DaqBook_RAW_Data!E853)</f>
        <v/>
      </c>
      <c r="G863" s="44" t="str">
        <f>IF(ISBLANK(DaqBook_RAW_Data!F853),"",DaqBook_RAW_Data!F853)</f>
        <v/>
      </c>
      <c r="H863" s="44" t="str">
        <f>IF(ISBLANK(DaqBook_RAW_Data!G853),"",DaqBook_RAW_Data!G853)</f>
        <v/>
      </c>
      <c r="I863" s="44" t="str">
        <f>IF(ISBLANK(DaqBook_RAW_Data!H853),"",DaqBook_RAW_Data!H853)</f>
        <v/>
      </c>
      <c r="J863" s="44" t="str">
        <f>IF(ISBLANK(DaqBook_RAW_Data!I853),"",DaqBook_RAW_Data!I853)</f>
        <v/>
      </c>
      <c r="K863" s="44" t="str">
        <f>IF(ISBLANK(DaqBook_RAW_Data!J853),"",DaqBook_RAW_Data!J853)</f>
        <v/>
      </c>
      <c r="L863" s="44" t="str">
        <f>IF(ISBLANK(DaqBook_RAW_Data!K853),"",DaqBook_RAW_Data!K853)</f>
        <v/>
      </c>
      <c r="M863" s="44" t="str">
        <f>IF(ISBLANK(DaqBook_RAW_Data!L853),"",DaqBook_RAW_Data!L853)</f>
        <v/>
      </c>
      <c r="N863" s="44" t="str">
        <f>IF(ISBLANK(DaqBook_RAW_Data!M853),"",DaqBook_RAW_Data!M853)</f>
        <v/>
      </c>
      <c r="O863" s="44" t="str">
        <f>IF(ISBLANK(DaqBook_RAW_Data!N853),"",DaqBook_RAW_Data!N853)</f>
        <v/>
      </c>
      <c r="P863" s="44" t="str">
        <f>IF(ISBLANK(DaqBook_RAW_Data!O853),"",DaqBook_RAW_Data!O853)</f>
        <v/>
      </c>
    </row>
    <row r="864" spans="1:16" x14ac:dyDescent="0.2">
      <c r="A864" s="58" t="e">
        <f t="shared" si="13"/>
        <v>#VALUE!</v>
      </c>
      <c r="B864" s="144" t="str">
        <f>IF(ISBLANK(DaqBook_RAW_Data!A854),"",TIMEVALUE(DaqBook_RAW_Data!A854))</f>
        <v/>
      </c>
      <c r="C864" s="44" t="str">
        <f>IF(ISBLANK(DaqBook_RAW_Data!B854),"",DaqBook_RAW_Data!B854)</f>
        <v/>
      </c>
      <c r="D864" s="44" t="str">
        <f>IF(ISBLANK(DaqBook_RAW_Data!C854),"",DaqBook_RAW_Data!C854)</f>
        <v/>
      </c>
      <c r="E864" s="44" t="str">
        <f>IF(ISBLANK(DaqBook_RAW_Data!D854),"",DaqBook_RAW_Data!D854)</f>
        <v/>
      </c>
      <c r="F864" s="44" t="str">
        <f>IF(ISBLANK(DaqBook_RAW_Data!E854),"",DaqBook_RAW_Data!E854)</f>
        <v/>
      </c>
      <c r="G864" s="44" t="str">
        <f>IF(ISBLANK(DaqBook_RAW_Data!F854),"",DaqBook_RAW_Data!F854)</f>
        <v/>
      </c>
      <c r="H864" s="44" t="str">
        <f>IF(ISBLANK(DaqBook_RAW_Data!G854),"",DaqBook_RAW_Data!G854)</f>
        <v/>
      </c>
      <c r="I864" s="44" t="str">
        <f>IF(ISBLANK(DaqBook_RAW_Data!H854),"",DaqBook_RAW_Data!H854)</f>
        <v/>
      </c>
      <c r="J864" s="44" t="str">
        <f>IF(ISBLANK(DaqBook_RAW_Data!I854),"",DaqBook_RAW_Data!I854)</f>
        <v/>
      </c>
      <c r="K864" s="44" t="str">
        <f>IF(ISBLANK(DaqBook_RAW_Data!J854),"",DaqBook_RAW_Data!J854)</f>
        <v/>
      </c>
      <c r="L864" s="44" t="str">
        <f>IF(ISBLANK(DaqBook_RAW_Data!K854),"",DaqBook_RAW_Data!K854)</f>
        <v/>
      </c>
      <c r="M864" s="44" t="str">
        <f>IF(ISBLANK(DaqBook_RAW_Data!L854),"",DaqBook_RAW_Data!L854)</f>
        <v/>
      </c>
      <c r="N864" s="44" t="str">
        <f>IF(ISBLANK(DaqBook_RAW_Data!M854),"",DaqBook_RAW_Data!M854)</f>
        <v/>
      </c>
      <c r="O864" s="44" t="str">
        <f>IF(ISBLANK(DaqBook_RAW_Data!N854),"",DaqBook_RAW_Data!N854)</f>
        <v/>
      </c>
      <c r="P864" s="44" t="str">
        <f>IF(ISBLANK(DaqBook_RAW_Data!O854),"",DaqBook_RAW_Data!O854)</f>
        <v/>
      </c>
    </row>
    <row r="865" spans="1:16" x14ac:dyDescent="0.2">
      <c r="A865" s="58" t="e">
        <f t="shared" si="13"/>
        <v>#VALUE!</v>
      </c>
      <c r="B865" s="144" t="str">
        <f>IF(ISBLANK(DaqBook_RAW_Data!A855),"",TIMEVALUE(DaqBook_RAW_Data!A855))</f>
        <v/>
      </c>
      <c r="C865" s="44" t="str">
        <f>IF(ISBLANK(DaqBook_RAW_Data!B855),"",DaqBook_RAW_Data!B855)</f>
        <v/>
      </c>
      <c r="D865" s="44" t="str">
        <f>IF(ISBLANK(DaqBook_RAW_Data!C855),"",DaqBook_RAW_Data!C855)</f>
        <v/>
      </c>
      <c r="E865" s="44" t="str">
        <f>IF(ISBLANK(DaqBook_RAW_Data!D855),"",DaqBook_RAW_Data!D855)</f>
        <v/>
      </c>
      <c r="F865" s="44" t="str">
        <f>IF(ISBLANK(DaqBook_RAW_Data!E855),"",DaqBook_RAW_Data!E855)</f>
        <v/>
      </c>
      <c r="G865" s="44" t="str">
        <f>IF(ISBLANK(DaqBook_RAW_Data!F855),"",DaqBook_RAW_Data!F855)</f>
        <v/>
      </c>
      <c r="H865" s="44" t="str">
        <f>IF(ISBLANK(DaqBook_RAW_Data!G855),"",DaqBook_RAW_Data!G855)</f>
        <v/>
      </c>
      <c r="I865" s="44" t="str">
        <f>IF(ISBLANK(DaqBook_RAW_Data!H855),"",DaqBook_RAW_Data!H855)</f>
        <v/>
      </c>
      <c r="J865" s="44" t="str">
        <f>IF(ISBLANK(DaqBook_RAW_Data!I855),"",DaqBook_RAW_Data!I855)</f>
        <v/>
      </c>
      <c r="K865" s="44" t="str">
        <f>IF(ISBLANK(DaqBook_RAW_Data!J855),"",DaqBook_RAW_Data!J855)</f>
        <v/>
      </c>
      <c r="L865" s="44" t="str">
        <f>IF(ISBLANK(DaqBook_RAW_Data!K855),"",DaqBook_RAW_Data!K855)</f>
        <v/>
      </c>
      <c r="M865" s="44" t="str">
        <f>IF(ISBLANK(DaqBook_RAW_Data!L855),"",DaqBook_RAW_Data!L855)</f>
        <v/>
      </c>
      <c r="N865" s="44" t="str">
        <f>IF(ISBLANK(DaqBook_RAW_Data!M855),"",DaqBook_RAW_Data!M855)</f>
        <v/>
      </c>
      <c r="O865" s="44" t="str">
        <f>IF(ISBLANK(DaqBook_RAW_Data!N855),"",DaqBook_RAW_Data!N855)</f>
        <v/>
      </c>
      <c r="P865" s="44" t="str">
        <f>IF(ISBLANK(DaqBook_RAW_Data!O855),"",DaqBook_RAW_Data!O855)</f>
        <v/>
      </c>
    </row>
    <row r="866" spans="1:16" x14ac:dyDescent="0.2">
      <c r="A866" s="58" t="e">
        <f t="shared" si="13"/>
        <v>#VALUE!</v>
      </c>
      <c r="B866" s="144" t="str">
        <f>IF(ISBLANK(DaqBook_RAW_Data!A856),"",TIMEVALUE(DaqBook_RAW_Data!A856))</f>
        <v/>
      </c>
      <c r="C866" s="44" t="str">
        <f>IF(ISBLANK(DaqBook_RAW_Data!B856),"",DaqBook_RAW_Data!B856)</f>
        <v/>
      </c>
      <c r="D866" s="44" t="str">
        <f>IF(ISBLANK(DaqBook_RAW_Data!C856),"",DaqBook_RAW_Data!C856)</f>
        <v/>
      </c>
      <c r="E866" s="44" t="str">
        <f>IF(ISBLANK(DaqBook_RAW_Data!D856),"",DaqBook_RAW_Data!D856)</f>
        <v/>
      </c>
      <c r="F866" s="44" t="str">
        <f>IF(ISBLANK(DaqBook_RAW_Data!E856),"",DaqBook_RAW_Data!E856)</f>
        <v/>
      </c>
      <c r="G866" s="44" t="str">
        <f>IF(ISBLANK(DaqBook_RAW_Data!F856),"",DaqBook_RAW_Data!F856)</f>
        <v/>
      </c>
      <c r="H866" s="44" t="str">
        <f>IF(ISBLANK(DaqBook_RAW_Data!G856),"",DaqBook_RAW_Data!G856)</f>
        <v/>
      </c>
      <c r="I866" s="44" t="str">
        <f>IF(ISBLANK(DaqBook_RAW_Data!H856),"",DaqBook_RAW_Data!H856)</f>
        <v/>
      </c>
      <c r="J866" s="44" t="str">
        <f>IF(ISBLANK(DaqBook_RAW_Data!I856),"",DaqBook_RAW_Data!I856)</f>
        <v/>
      </c>
      <c r="K866" s="44" t="str">
        <f>IF(ISBLANK(DaqBook_RAW_Data!J856),"",DaqBook_RAW_Data!J856)</f>
        <v/>
      </c>
      <c r="L866" s="44" t="str">
        <f>IF(ISBLANK(DaqBook_RAW_Data!K856),"",DaqBook_RAW_Data!K856)</f>
        <v/>
      </c>
      <c r="M866" s="44" t="str">
        <f>IF(ISBLANK(DaqBook_RAW_Data!L856),"",DaqBook_RAW_Data!L856)</f>
        <v/>
      </c>
      <c r="N866" s="44" t="str">
        <f>IF(ISBLANK(DaqBook_RAW_Data!M856),"",DaqBook_RAW_Data!M856)</f>
        <v/>
      </c>
      <c r="O866" s="44" t="str">
        <f>IF(ISBLANK(DaqBook_RAW_Data!N856),"",DaqBook_RAW_Data!N856)</f>
        <v/>
      </c>
      <c r="P866" s="44" t="str">
        <f>IF(ISBLANK(DaqBook_RAW_Data!O856),"",DaqBook_RAW_Data!O856)</f>
        <v/>
      </c>
    </row>
    <row r="867" spans="1:16" x14ac:dyDescent="0.2">
      <c r="A867" s="58" t="e">
        <f t="shared" si="13"/>
        <v>#VALUE!</v>
      </c>
      <c r="B867" s="144" t="str">
        <f>IF(ISBLANK(DaqBook_RAW_Data!A857),"",TIMEVALUE(DaqBook_RAW_Data!A857))</f>
        <v/>
      </c>
      <c r="C867" s="44" t="str">
        <f>IF(ISBLANK(DaqBook_RAW_Data!B857),"",DaqBook_RAW_Data!B857)</f>
        <v/>
      </c>
      <c r="D867" s="44" t="str">
        <f>IF(ISBLANK(DaqBook_RAW_Data!C857),"",DaqBook_RAW_Data!C857)</f>
        <v/>
      </c>
      <c r="E867" s="44" t="str">
        <f>IF(ISBLANK(DaqBook_RAW_Data!D857),"",DaqBook_RAW_Data!D857)</f>
        <v/>
      </c>
      <c r="F867" s="44" t="str">
        <f>IF(ISBLANK(DaqBook_RAW_Data!E857),"",DaqBook_RAW_Data!E857)</f>
        <v/>
      </c>
      <c r="G867" s="44" t="str">
        <f>IF(ISBLANK(DaqBook_RAW_Data!F857),"",DaqBook_RAW_Data!F857)</f>
        <v/>
      </c>
      <c r="H867" s="44" t="str">
        <f>IF(ISBLANK(DaqBook_RAW_Data!G857),"",DaqBook_RAW_Data!G857)</f>
        <v/>
      </c>
      <c r="I867" s="44" t="str">
        <f>IF(ISBLANK(DaqBook_RAW_Data!H857),"",DaqBook_RAW_Data!H857)</f>
        <v/>
      </c>
      <c r="J867" s="44" t="str">
        <f>IF(ISBLANK(DaqBook_RAW_Data!I857),"",DaqBook_RAW_Data!I857)</f>
        <v/>
      </c>
      <c r="K867" s="44" t="str">
        <f>IF(ISBLANK(DaqBook_RAW_Data!J857),"",DaqBook_RAW_Data!J857)</f>
        <v/>
      </c>
      <c r="L867" s="44" t="str">
        <f>IF(ISBLANK(DaqBook_RAW_Data!K857),"",DaqBook_RAW_Data!K857)</f>
        <v/>
      </c>
      <c r="M867" s="44" t="str">
        <f>IF(ISBLANK(DaqBook_RAW_Data!L857),"",DaqBook_RAW_Data!L857)</f>
        <v/>
      </c>
      <c r="N867" s="44" t="str">
        <f>IF(ISBLANK(DaqBook_RAW_Data!M857),"",DaqBook_RAW_Data!M857)</f>
        <v/>
      </c>
      <c r="O867" s="44" t="str">
        <f>IF(ISBLANK(DaqBook_RAW_Data!N857),"",DaqBook_RAW_Data!N857)</f>
        <v/>
      </c>
      <c r="P867" s="44" t="str">
        <f>IF(ISBLANK(DaqBook_RAW_Data!O857),"",DaqBook_RAW_Data!O857)</f>
        <v/>
      </c>
    </row>
    <row r="868" spans="1:16" x14ac:dyDescent="0.2">
      <c r="A868" s="58" t="e">
        <f t="shared" si="13"/>
        <v>#VALUE!</v>
      </c>
      <c r="B868" s="144" t="str">
        <f>IF(ISBLANK(DaqBook_RAW_Data!A858),"",TIMEVALUE(DaqBook_RAW_Data!A858))</f>
        <v/>
      </c>
      <c r="C868" s="44" t="str">
        <f>IF(ISBLANK(DaqBook_RAW_Data!B858),"",DaqBook_RAW_Data!B858)</f>
        <v/>
      </c>
      <c r="D868" s="44" t="str">
        <f>IF(ISBLANK(DaqBook_RAW_Data!C858),"",DaqBook_RAW_Data!C858)</f>
        <v/>
      </c>
      <c r="E868" s="44" t="str">
        <f>IF(ISBLANK(DaqBook_RAW_Data!D858),"",DaqBook_RAW_Data!D858)</f>
        <v/>
      </c>
      <c r="F868" s="44" t="str">
        <f>IF(ISBLANK(DaqBook_RAW_Data!E858),"",DaqBook_RAW_Data!E858)</f>
        <v/>
      </c>
      <c r="G868" s="44" t="str">
        <f>IF(ISBLANK(DaqBook_RAW_Data!F858),"",DaqBook_RAW_Data!F858)</f>
        <v/>
      </c>
      <c r="H868" s="44" t="str">
        <f>IF(ISBLANK(DaqBook_RAW_Data!G858),"",DaqBook_RAW_Data!G858)</f>
        <v/>
      </c>
      <c r="I868" s="44" t="str">
        <f>IF(ISBLANK(DaqBook_RAW_Data!H858),"",DaqBook_RAW_Data!H858)</f>
        <v/>
      </c>
      <c r="J868" s="44" t="str">
        <f>IF(ISBLANK(DaqBook_RAW_Data!I858),"",DaqBook_RAW_Data!I858)</f>
        <v/>
      </c>
      <c r="K868" s="44" t="str">
        <f>IF(ISBLANK(DaqBook_RAW_Data!J858),"",DaqBook_RAW_Data!J858)</f>
        <v/>
      </c>
      <c r="L868" s="44" t="str">
        <f>IF(ISBLANK(DaqBook_RAW_Data!K858),"",DaqBook_RAW_Data!K858)</f>
        <v/>
      </c>
      <c r="M868" s="44" t="str">
        <f>IF(ISBLANK(DaqBook_RAW_Data!L858),"",DaqBook_RAW_Data!L858)</f>
        <v/>
      </c>
      <c r="N868" s="44" t="str">
        <f>IF(ISBLANK(DaqBook_RAW_Data!M858),"",DaqBook_RAW_Data!M858)</f>
        <v/>
      </c>
      <c r="O868" s="44" t="str">
        <f>IF(ISBLANK(DaqBook_RAW_Data!N858),"",DaqBook_RAW_Data!N858)</f>
        <v/>
      </c>
      <c r="P868" s="44" t="str">
        <f>IF(ISBLANK(DaqBook_RAW_Data!O858),"",DaqBook_RAW_Data!O858)</f>
        <v/>
      </c>
    </row>
    <row r="869" spans="1:16" x14ac:dyDescent="0.2">
      <c r="A869" s="58" t="e">
        <f t="shared" si="13"/>
        <v>#VALUE!</v>
      </c>
      <c r="B869" s="144" t="str">
        <f>IF(ISBLANK(DaqBook_RAW_Data!A859),"",TIMEVALUE(DaqBook_RAW_Data!A859))</f>
        <v/>
      </c>
      <c r="C869" s="44" t="str">
        <f>IF(ISBLANK(DaqBook_RAW_Data!B859),"",DaqBook_RAW_Data!B859)</f>
        <v/>
      </c>
      <c r="D869" s="44" t="str">
        <f>IF(ISBLANK(DaqBook_RAW_Data!C859),"",DaqBook_RAW_Data!C859)</f>
        <v/>
      </c>
      <c r="E869" s="44" t="str">
        <f>IF(ISBLANK(DaqBook_RAW_Data!D859),"",DaqBook_RAW_Data!D859)</f>
        <v/>
      </c>
      <c r="F869" s="44" t="str">
        <f>IF(ISBLANK(DaqBook_RAW_Data!E859),"",DaqBook_RAW_Data!E859)</f>
        <v/>
      </c>
      <c r="G869" s="44" t="str">
        <f>IF(ISBLANK(DaqBook_RAW_Data!F859),"",DaqBook_RAW_Data!F859)</f>
        <v/>
      </c>
      <c r="H869" s="44" t="str">
        <f>IF(ISBLANK(DaqBook_RAW_Data!G859),"",DaqBook_RAW_Data!G859)</f>
        <v/>
      </c>
      <c r="I869" s="44" t="str">
        <f>IF(ISBLANK(DaqBook_RAW_Data!H859),"",DaqBook_RAW_Data!H859)</f>
        <v/>
      </c>
      <c r="J869" s="44" t="str">
        <f>IF(ISBLANK(DaqBook_RAW_Data!I859),"",DaqBook_RAW_Data!I859)</f>
        <v/>
      </c>
      <c r="K869" s="44" t="str">
        <f>IF(ISBLANK(DaqBook_RAW_Data!J859),"",DaqBook_RAW_Data!J859)</f>
        <v/>
      </c>
      <c r="L869" s="44" t="str">
        <f>IF(ISBLANK(DaqBook_RAW_Data!K859),"",DaqBook_RAW_Data!K859)</f>
        <v/>
      </c>
      <c r="M869" s="44" t="str">
        <f>IF(ISBLANK(DaqBook_RAW_Data!L859),"",DaqBook_RAW_Data!L859)</f>
        <v/>
      </c>
      <c r="N869" s="44" t="str">
        <f>IF(ISBLANK(DaqBook_RAW_Data!M859),"",DaqBook_RAW_Data!M859)</f>
        <v/>
      </c>
      <c r="O869" s="44" t="str">
        <f>IF(ISBLANK(DaqBook_RAW_Data!N859),"",DaqBook_RAW_Data!N859)</f>
        <v/>
      </c>
      <c r="P869" s="44" t="str">
        <f>IF(ISBLANK(DaqBook_RAW_Data!O859),"",DaqBook_RAW_Data!O859)</f>
        <v/>
      </c>
    </row>
    <row r="870" spans="1:16" x14ac:dyDescent="0.2">
      <c r="A870" s="58" t="e">
        <f t="shared" si="13"/>
        <v>#VALUE!</v>
      </c>
      <c r="B870" s="144" t="str">
        <f>IF(ISBLANK(DaqBook_RAW_Data!A860),"",TIMEVALUE(DaqBook_RAW_Data!A860))</f>
        <v/>
      </c>
      <c r="C870" s="44" t="str">
        <f>IF(ISBLANK(DaqBook_RAW_Data!B860),"",DaqBook_RAW_Data!B860)</f>
        <v/>
      </c>
      <c r="D870" s="44" t="str">
        <f>IF(ISBLANK(DaqBook_RAW_Data!C860),"",DaqBook_RAW_Data!C860)</f>
        <v/>
      </c>
      <c r="E870" s="44" t="str">
        <f>IF(ISBLANK(DaqBook_RAW_Data!D860),"",DaqBook_RAW_Data!D860)</f>
        <v/>
      </c>
      <c r="F870" s="44" t="str">
        <f>IF(ISBLANK(DaqBook_RAW_Data!E860),"",DaqBook_RAW_Data!E860)</f>
        <v/>
      </c>
      <c r="G870" s="44" t="str">
        <f>IF(ISBLANK(DaqBook_RAW_Data!F860),"",DaqBook_RAW_Data!F860)</f>
        <v/>
      </c>
      <c r="H870" s="44" t="str">
        <f>IF(ISBLANK(DaqBook_RAW_Data!G860),"",DaqBook_RAW_Data!G860)</f>
        <v/>
      </c>
      <c r="I870" s="44" t="str">
        <f>IF(ISBLANK(DaqBook_RAW_Data!H860),"",DaqBook_RAW_Data!H860)</f>
        <v/>
      </c>
      <c r="J870" s="44" t="str">
        <f>IF(ISBLANK(DaqBook_RAW_Data!I860),"",DaqBook_RAW_Data!I860)</f>
        <v/>
      </c>
      <c r="K870" s="44" t="str">
        <f>IF(ISBLANK(DaqBook_RAW_Data!J860),"",DaqBook_RAW_Data!J860)</f>
        <v/>
      </c>
      <c r="L870" s="44" t="str">
        <f>IF(ISBLANK(DaqBook_RAW_Data!K860),"",DaqBook_RAW_Data!K860)</f>
        <v/>
      </c>
      <c r="M870" s="44" t="str">
        <f>IF(ISBLANK(DaqBook_RAW_Data!L860),"",DaqBook_RAW_Data!L860)</f>
        <v/>
      </c>
      <c r="N870" s="44" t="str">
        <f>IF(ISBLANK(DaqBook_RAW_Data!M860),"",DaqBook_RAW_Data!M860)</f>
        <v/>
      </c>
      <c r="O870" s="44" t="str">
        <f>IF(ISBLANK(DaqBook_RAW_Data!N860),"",DaqBook_RAW_Data!N860)</f>
        <v/>
      </c>
      <c r="P870" s="44" t="str">
        <f>IF(ISBLANK(DaqBook_RAW_Data!O860),"",DaqBook_RAW_Data!O860)</f>
        <v/>
      </c>
    </row>
    <row r="871" spans="1:16" x14ac:dyDescent="0.2">
      <c r="A871" s="58" t="e">
        <f t="shared" si="13"/>
        <v>#VALUE!</v>
      </c>
      <c r="B871" s="144" t="str">
        <f>IF(ISBLANK(DaqBook_RAW_Data!A861),"",TIMEVALUE(DaqBook_RAW_Data!A861))</f>
        <v/>
      </c>
      <c r="C871" s="44" t="str">
        <f>IF(ISBLANK(DaqBook_RAW_Data!B861),"",DaqBook_RAW_Data!B861)</f>
        <v/>
      </c>
      <c r="D871" s="44" t="str">
        <f>IF(ISBLANK(DaqBook_RAW_Data!C861),"",DaqBook_RAW_Data!C861)</f>
        <v/>
      </c>
      <c r="E871" s="44" t="str">
        <f>IF(ISBLANK(DaqBook_RAW_Data!D861),"",DaqBook_RAW_Data!D861)</f>
        <v/>
      </c>
      <c r="F871" s="44" t="str">
        <f>IF(ISBLANK(DaqBook_RAW_Data!E861),"",DaqBook_RAW_Data!E861)</f>
        <v/>
      </c>
      <c r="G871" s="44" t="str">
        <f>IF(ISBLANK(DaqBook_RAW_Data!F861),"",DaqBook_RAW_Data!F861)</f>
        <v/>
      </c>
      <c r="H871" s="44" t="str">
        <f>IF(ISBLANK(DaqBook_RAW_Data!G861),"",DaqBook_RAW_Data!G861)</f>
        <v/>
      </c>
      <c r="I871" s="44" t="str">
        <f>IF(ISBLANK(DaqBook_RAW_Data!H861),"",DaqBook_RAW_Data!H861)</f>
        <v/>
      </c>
      <c r="J871" s="44" t="str">
        <f>IF(ISBLANK(DaqBook_RAW_Data!I861),"",DaqBook_RAW_Data!I861)</f>
        <v/>
      </c>
      <c r="K871" s="44" t="str">
        <f>IF(ISBLANK(DaqBook_RAW_Data!J861),"",DaqBook_RAW_Data!J861)</f>
        <v/>
      </c>
      <c r="L871" s="44" t="str">
        <f>IF(ISBLANK(DaqBook_RAW_Data!K861),"",DaqBook_RAW_Data!K861)</f>
        <v/>
      </c>
      <c r="M871" s="44" t="str">
        <f>IF(ISBLANK(DaqBook_RAW_Data!L861),"",DaqBook_RAW_Data!L861)</f>
        <v/>
      </c>
      <c r="N871" s="44" t="str">
        <f>IF(ISBLANK(DaqBook_RAW_Data!M861),"",DaqBook_RAW_Data!M861)</f>
        <v/>
      </c>
      <c r="O871" s="44" t="str">
        <f>IF(ISBLANK(DaqBook_RAW_Data!N861),"",DaqBook_RAW_Data!N861)</f>
        <v/>
      </c>
      <c r="P871" s="44" t="str">
        <f>IF(ISBLANK(DaqBook_RAW_Data!O861),"",DaqBook_RAW_Data!O861)</f>
        <v/>
      </c>
    </row>
    <row r="872" spans="1:16" x14ac:dyDescent="0.2">
      <c r="A872" s="58" t="e">
        <f t="shared" si="13"/>
        <v>#VALUE!</v>
      </c>
      <c r="B872" s="144" t="str">
        <f>IF(ISBLANK(DaqBook_RAW_Data!A862),"",TIMEVALUE(DaqBook_RAW_Data!A862))</f>
        <v/>
      </c>
      <c r="C872" s="44" t="str">
        <f>IF(ISBLANK(DaqBook_RAW_Data!B862),"",DaqBook_RAW_Data!B862)</f>
        <v/>
      </c>
      <c r="D872" s="44" t="str">
        <f>IF(ISBLANK(DaqBook_RAW_Data!C862),"",DaqBook_RAW_Data!C862)</f>
        <v/>
      </c>
      <c r="E872" s="44" t="str">
        <f>IF(ISBLANK(DaqBook_RAW_Data!D862),"",DaqBook_RAW_Data!D862)</f>
        <v/>
      </c>
      <c r="F872" s="44" t="str">
        <f>IF(ISBLANK(DaqBook_RAW_Data!E862),"",DaqBook_RAW_Data!E862)</f>
        <v/>
      </c>
      <c r="G872" s="44" t="str">
        <f>IF(ISBLANK(DaqBook_RAW_Data!F862),"",DaqBook_RAW_Data!F862)</f>
        <v/>
      </c>
      <c r="H872" s="44" t="str">
        <f>IF(ISBLANK(DaqBook_RAW_Data!G862),"",DaqBook_RAW_Data!G862)</f>
        <v/>
      </c>
      <c r="I872" s="44" t="str">
        <f>IF(ISBLANK(DaqBook_RAW_Data!H862),"",DaqBook_RAW_Data!H862)</f>
        <v/>
      </c>
      <c r="J872" s="44" t="str">
        <f>IF(ISBLANK(DaqBook_RAW_Data!I862),"",DaqBook_RAW_Data!I862)</f>
        <v/>
      </c>
      <c r="K872" s="44" t="str">
        <f>IF(ISBLANK(DaqBook_RAW_Data!J862),"",DaqBook_RAW_Data!J862)</f>
        <v/>
      </c>
      <c r="L872" s="44" t="str">
        <f>IF(ISBLANK(DaqBook_RAW_Data!K862),"",DaqBook_RAW_Data!K862)</f>
        <v/>
      </c>
      <c r="M872" s="44" t="str">
        <f>IF(ISBLANK(DaqBook_RAW_Data!L862),"",DaqBook_RAW_Data!L862)</f>
        <v/>
      </c>
      <c r="N872" s="44" t="str">
        <f>IF(ISBLANK(DaqBook_RAW_Data!M862),"",DaqBook_RAW_Data!M862)</f>
        <v/>
      </c>
      <c r="O872" s="44" t="str">
        <f>IF(ISBLANK(DaqBook_RAW_Data!N862),"",DaqBook_RAW_Data!N862)</f>
        <v/>
      </c>
      <c r="P872" s="44" t="str">
        <f>IF(ISBLANK(DaqBook_RAW_Data!O862),"",DaqBook_RAW_Data!O862)</f>
        <v/>
      </c>
    </row>
    <row r="873" spans="1:16" x14ac:dyDescent="0.2">
      <c r="A873" s="58" t="e">
        <f t="shared" si="13"/>
        <v>#VALUE!</v>
      </c>
      <c r="B873" s="144" t="str">
        <f>IF(ISBLANK(DaqBook_RAW_Data!A863),"",TIMEVALUE(DaqBook_RAW_Data!A863))</f>
        <v/>
      </c>
      <c r="C873" s="44" t="str">
        <f>IF(ISBLANK(DaqBook_RAW_Data!B863),"",DaqBook_RAW_Data!B863)</f>
        <v/>
      </c>
      <c r="D873" s="44" t="str">
        <f>IF(ISBLANK(DaqBook_RAW_Data!C863),"",DaqBook_RAW_Data!C863)</f>
        <v/>
      </c>
      <c r="E873" s="44" t="str">
        <f>IF(ISBLANK(DaqBook_RAW_Data!D863),"",DaqBook_RAW_Data!D863)</f>
        <v/>
      </c>
      <c r="F873" s="44" t="str">
        <f>IF(ISBLANK(DaqBook_RAW_Data!E863),"",DaqBook_RAW_Data!E863)</f>
        <v/>
      </c>
      <c r="G873" s="44" t="str">
        <f>IF(ISBLANK(DaqBook_RAW_Data!F863),"",DaqBook_RAW_Data!F863)</f>
        <v/>
      </c>
      <c r="H873" s="44" t="str">
        <f>IF(ISBLANK(DaqBook_RAW_Data!G863),"",DaqBook_RAW_Data!G863)</f>
        <v/>
      </c>
      <c r="I873" s="44" t="str">
        <f>IF(ISBLANK(DaqBook_RAW_Data!H863),"",DaqBook_RAW_Data!H863)</f>
        <v/>
      </c>
      <c r="J873" s="44" t="str">
        <f>IF(ISBLANK(DaqBook_RAW_Data!I863),"",DaqBook_RAW_Data!I863)</f>
        <v/>
      </c>
      <c r="K873" s="44" t="str">
        <f>IF(ISBLANK(DaqBook_RAW_Data!J863),"",DaqBook_RAW_Data!J863)</f>
        <v/>
      </c>
      <c r="L873" s="44" t="str">
        <f>IF(ISBLANK(DaqBook_RAW_Data!K863),"",DaqBook_RAW_Data!K863)</f>
        <v/>
      </c>
      <c r="M873" s="44" t="str">
        <f>IF(ISBLANK(DaqBook_RAW_Data!L863),"",DaqBook_RAW_Data!L863)</f>
        <v/>
      </c>
      <c r="N873" s="44" t="str">
        <f>IF(ISBLANK(DaqBook_RAW_Data!M863),"",DaqBook_RAW_Data!M863)</f>
        <v/>
      </c>
      <c r="O873" s="44" t="str">
        <f>IF(ISBLANK(DaqBook_RAW_Data!N863),"",DaqBook_RAW_Data!N863)</f>
        <v/>
      </c>
      <c r="P873" s="44" t="str">
        <f>IF(ISBLANK(DaqBook_RAW_Data!O863),"",DaqBook_RAW_Data!O863)</f>
        <v/>
      </c>
    </row>
    <row r="874" spans="1:16" x14ac:dyDescent="0.2">
      <c r="A874" s="58" t="e">
        <f t="shared" si="13"/>
        <v>#VALUE!</v>
      </c>
      <c r="B874" s="144" t="str">
        <f>IF(ISBLANK(DaqBook_RAW_Data!A864),"",TIMEVALUE(DaqBook_RAW_Data!A864))</f>
        <v/>
      </c>
      <c r="C874" s="44" t="str">
        <f>IF(ISBLANK(DaqBook_RAW_Data!B864),"",DaqBook_RAW_Data!B864)</f>
        <v/>
      </c>
      <c r="D874" s="44" t="str">
        <f>IF(ISBLANK(DaqBook_RAW_Data!C864),"",DaqBook_RAW_Data!C864)</f>
        <v/>
      </c>
      <c r="E874" s="44" t="str">
        <f>IF(ISBLANK(DaqBook_RAW_Data!D864),"",DaqBook_RAW_Data!D864)</f>
        <v/>
      </c>
      <c r="F874" s="44" t="str">
        <f>IF(ISBLANK(DaqBook_RAW_Data!E864),"",DaqBook_RAW_Data!E864)</f>
        <v/>
      </c>
      <c r="G874" s="44" t="str">
        <f>IF(ISBLANK(DaqBook_RAW_Data!F864),"",DaqBook_RAW_Data!F864)</f>
        <v/>
      </c>
      <c r="H874" s="44" t="str">
        <f>IF(ISBLANK(DaqBook_RAW_Data!G864),"",DaqBook_RAW_Data!G864)</f>
        <v/>
      </c>
      <c r="I874" s="44" t="str">
        <f>IF(ISBLANK(DaqBook_RAW_Data!H864),"",DaqBook_RAW_Data!H864)</f>
        <v/>
      </c>
      <c r="J874" s="44" t="str">
        <f>IF(ISBLANK(DaqBook_RAW_Data!I864),"",DaqBook_RAW_Data!I864)</f>
        <v/>
      </c>
      <c r="K874" s="44" t="str">
        <f>IF(ISBLANK(DaqBook_RAW_Data!J864),"",DaqBook_RAW_Data!J864)</f>
        <v/>
      </c>
      <c r="L874" s="44" t="str">
        <f>IF(ISBLANK(DaqBook_RAW_Data!K864),"",DaqBook_RAW_Data!K864)</f>
        <v/>
      </c>
      <c r="M874" s="44" t="str">
        <f>IF(ISBLANK(DaqBook_RAW_Data!L864),"",DaqBook_RAW_Data!L864)</f>
        <v/>
      </c>
      <c r="N874" s="44" t="str">
        <f>IF(ISBLANK(DaqBook_RAW_Data!M864),"",DaqBook_RAW_Data!M864)</f>
        <v/>
      </c>
      <c r="O874" s="44" t="str">
        <f>IF(ISBLANK(DaqBook_RAW_Data!N864),"",DaqBook_RAW_Data!N864)</f>
        <v/>
      </c>
      <c r="P874" s="44" t="str">
        <f>IF(ISBLANK(DaqBook_RAW_Data!O864),"",DaqBook_RAW_Data!O864)</f>
        <v/>
      </c>
    </row>
    <row r="875" spans="1:16" x14ac:dyDescent="0.2">
      <c r="A875" s="58" t="e">
        <f t="shared" si="13"/>
        <v>#VALUE!</v>
      </c>
      <c r="B875" s="144" t="str">
        <f>IF(ISBLANK(DaqBook_RAW_Data!A865),"",TIMEVALUE(DaqBook_RAW_Data!A865))</f>
        <v/>
      </c>
      <c r="C875" s="44" t="str">
        <f>IF(ISBLANK(DaqBook_RAW_Data!B865),"",DaqBook_RAW_Data!B865)</f>
        <v/>
      </c>
      <c r="D875" s="44" t="str">
        <f>IF(ISBLANK(DaqBook_RAW_Data!C865),"",DaqBook_RAW_Data!C865)</f>
        <v/>
      </c>
      <c r="E875" s="44" t="str">
        <f>IF(ISBLANK(DaqBook_RAW_Data!D865),"",DaqBook_RAW_Data!D865)</f>
        <v/>
      </c>
      <c r="F875" s="44" t="str">
        <f>IF(ISBLANK(DaqBook_RAW_Data!E865),"",DaqBook_RAW_Data!E865)</f>
        <v/>
      </c>
      <c r="G875" s="44" t="str">
        <f>IF(ISBLANK(DaqBook_RAW_Data!F865),"",DaqBook_RAW_Data!F865)</f>
        <v/>
      </c>
      <c r="H875" s="44" t="str">
        <f>IF(ISBLANK(DaqBook_RAW_Data!G865),"",DaqBook_RAW_Data!G865)</f>
        <v/>
      </c>
      <c r="I875" s="44" t="str">
        <f>IF(ISBLANK(DaqBook_RAW_Data!H865),"",DaqBook_RAW_Data!H865)</f>
        <v/>
      </c>
      <c r="J875" s="44" t="str">
        <f>IF(ISBLANK(DaqBook_RAW_Data!I865),"",DaqBook_RAW_Data!I865)</f>
        <v/>
      </c>
      <c r="K875" s="44" t="str">
        <f>IF(ISBLANK(DaqBook_RAW_Data!J865),"",DaqBook_RAW_Data!J865)</f>
        <v/>
      </c>
      <c r="L875" s="44" t="str">
        <f>IF(ISBLANK(DaqBook_RAW_Data!K865),"",DaqBook_RAW_Data!K865)</f>
        <v/>
      </c>
      <c r="M875" s="44" t="str">
        <f>IF(ISBLANK(DaqBook_RAW_Data!L865),"",DaqBook_RAW_Data!L865)</f>
        <v/>
      </c>
      <c r="N875" s="44" t="str">
        <f>IF(ISBLANK(DaqBook_RAW_Data!M865),"",DaqBook_RAW_Data!M865)</f>
        <v/>
      </c>
      <c r="O875" s="44" t="str">
        <f>IF(ISBLANK(DaqBook_RAW_Data!N865),"",DaqBook_RAW_Data!N865)</f>
        <v/>
      </c>
      <c r="P875" s="44" t="str">
        <f>IF(ISBLANK(DaqBook_RAW_Data!O865),"",DaqBook_RAW_Data!O865)</f>
        <v/>
      </c>
    </row>
    <row r="876" spans="1:16" x14ac:dyDescent="0.2">
      <c r="A876" s="58" t="e">
        <f t="shared" si="13"/>
        <v>#VALUE!</v>
      </c>
      <c r="B876" s="144" t="str">
        <f>IF(ISBLANK(DaqBook_RAW_Data!A866),"",TIMEVALUE(DaqBook_RAW_Data!A866))</f>
        <v/>
      </c>
      <c r="C876" s="44" t="str">
        <f>IF(ISBLANK(DaqBook_RAW_Data!B866),"",DaqBook_RAW_Data!B866)</f>
        <v/>
      </c>
      <c r="D876" s="44" t="str">
        <f>IF(ISBLANK(DaqBook_RAW_Data!C866),"",DaqBook_RAW_Data!C866)</f>
        <v/>
      </c>
      <c r="E876" s="44" t="str">
        <f>IF(ISBLANK(DaqBook_RAW_Data!D866),"",DaqBook_RAW_Data!D866)</f>
        <v/>
      </c>
      <c r="F876" s="44" t="str">
        <f>IF(ISBLANK(DaqBook_RAW_Data!E866),"",DaqBook_RAW_Data!E866)</f>
        <v/>
      </c>
      <c r="G876" s="44" t="str">
        <f>IF(ISBLANK(DaqBook_RAW_Data!F866),"",DaqBook_RAW_Data!F866)</f>
        <v/>
      </c>
      <c r="H876" s="44" t="str">
        <f>IF(ISBLANK(DaqBook_RAW_Data!G866),"",DaqBook_RAW_Data!G866)</f>
        <v/>
      </c>
      <c r="I876" s="44" t="str">
        <f>IF(ISBLANK(DaqBook_RAW_Data!H866),"",DaqBook_RAW_Data!H866)</f>
        <v/>
      </c>
      <c r="J876" s="44" t="str">
        <f>IF(ISBLANK(DaqBook_RAW_Data!I866),"",DaqBook_RAW_Data!I866)</f>
        <v/>
      </c>
      <c r="K876" s="44" t="str">
        <f>IF(ISBLANK(DaqBook_RAW_Data!J866),"",DaqBook_RAW_Data!J866)</f>
        <v/>
      </c>
      <c r="L876" s="44" t="str">
        <f>IF(ISBLANK(DaqBook_RAW_Data!K866),"",DaqBook_RAW_Data!K866)</f>
        <v/>
      </c>
      <c r="M876" s="44" t="str">
        <f>IF(ISBLANK(DaqBook_RAW_Data!L866),"",DaqBook_RAW_Data!L866)</f>
        <v/>
      </c>
      <c r="N876" s="44" t="str">
        <f>IF(ISBLANK(DaqBook_RAW_Data!M866),"",DaqBook_RAW_Data!M866)</f>
        <v/>
      </c>
      <c r="O876" s="44" t="str">
        <f>IF(ISBLANK(DaqBook_RAW_Data!N866),"",DaqBook_RAW_Data!N866)</f>
        <v/>
      </c>
      <c r="P876" s="44" t="str">
        <f>IF(ISBLANK(DaqBook_RAW_Data!O866),"",DaqBook_RAW_Data!O866)</f>
        <v/>
      </c>
    </row>
    <row r="877" spans="1:16" x14ac:dyDescent="0.2">
      <c r="A877" s="58" t="e">
        <f t="shared" si="13"/>
        <v>#VALUE!</v>
      </c>
      <c r="B877" s="144" t="str">
        <f>IF(ISBLANK(DaqBook_RAW_Data!A867),"",TIMEVALUE(DaqBook_RAW_Data!A867))</f>
        <v/>
      </c>
      <c r="C877" s="44" t="str">
        <f>IF(ISBLANK(DaqBook_RAW_Data!B867),"",DaqBook_RAW_Data!B867)</f>
        <v/>
      </c>
      <c r="D877" s="44" t="str">
        <f>IF(ISBLANK(DaqBook_RAW_Data!C867),"",DaqBook_RAW_Data!C867)</f>
        <v/>
      </c>
      <c r="E877" s="44" t="str">
        <f>IF(ISBLANK(DaqBook_RAW_Data!D867),"",DaqBook_RAW_Data!D867)</f>
        <v/>
      </c>
      <c r="F877" s="44" t="str">
        <f>IF(ISBLANK(DaqBook_RAW_Data!E867),"",DaqBook_RAW_Data!E867)</f>
        <v/>
      </c>
      <c r="G877" s="44" t="str">
        <f>IF(ISBLANK(DaqBook_RAW_Data!F867),"",DaqBook_RAW_Data!F867)</f>
        <v/>
      </c>
      <c r="H877" s="44" t="str">
        <f>IF(ISBLANK(DaqBook_RAW_Data!G867),"",DaqBook_RAW_Data!G867)</f>
        <v/>
      </c>
      <c r="I877" s="44" t="str">
        <f>IF(ISBLANK(DaqBook_RAW_Data!H867),"",DaqBook_RAW_Data!H867)</f>
        <v/>
      </c>
      <c r="J877" s="44" t="str">
        <f>IF(ISBLANK(DaqBook_RAW_Data!I867),"",DaqBook_RAW_Data!I867)</f>
        <v/>
      </c>
      <c r="K877" s="44" t="str">
        <f>IF(ISBLANK(DaqBook_RAW_Data!J867),"",DaqBook_RAW_Data!J867)</f>
        <v/>
      </c>
      <c r="L877" s="44" t="str">
        <f>IF(ISBLANK(DaqBook_RAW_Data!K867),"",DaqBook_RAW_Data!K867)</f>
        <v/>
      </c>
      <c r="M877" s="44" t="str">
        <f>IF(ISBLANK(DaqBook_RAW_Data!L867),"",DaqBook_RAW_Data!L867)</f>
        <v/>
      </c>
      <c r="N877" s="44" t="str">
        <f>IF(ISBLANK(DaqBook_RAW_Data!M867),"",DaqBook_RAW_Data!M867)</f>
        <v/>
      </c>
      <c r="O877" s="44" t="str">
        <f>IF(ISBLANK(DaqBook_RAW_Data!N867),"",DaqBook_RAW_Data!N867)</f>
        <v/>
      </c>
      <c r="P877" s="44" t="str">
        <f>IF(ISBLANK(DaqBook_RAW_Data!O867),"",DaqBook_RAW_Data!O867)</f>
        <v/>
      </c>
    </row>
    <row r="878" spans="1:16" x14ac:dyDescent="0.2">
      <c r="A878" s="58" t="e">
        <f t="shared" si="13"/>
        <v>#VALUE!</v>
      </c>
      <c r="B878" s="144" t="str">
        <f>IF(ISBLANK(DaqBook_RAW_Data!A868),"",TIMEVALUE(DaqBook_RAW_Data!A868))</f>
        <v/>
      </c>
      <c r="C878" s="44" t="str">
        <f>IF(ISBLANK(DaqBook_RAW_Data!B868),"",DaqBook_RAW_Data!B868)</f>
        <v/>
      </c>
      <c r="D878" s="44" t="str">
        <f>IF(ISBLANK(DaqBook_RAW_Data!C868),"",DaqBook_RAW_Data!C868)</f>
        <v/>
      </c>
      <c r="E878" s="44" t="str">
        <f>IF(ISBLANK(DaqBook_RAW_Data!D868),"",DaqBook_RAW_Data!D868)</f>
        <v/>
      </c>
      <c r="F878" s="44" t="str">
        <f>IF(ISBLANK(DaqBook_RAW_Data!E868),"",DaqBook_RAW_Data!E868)</f>
        <v/>
      </c>
      <c r="G878" s="44" t="str">
        <f>IF(ISBLANK(DaqBook_RAW_Data!F868),"",DaqBook_RAW_Data!F868)</f>
        <v/>
      </c>
      <c r="H878" s="44" t="str">
        <f>IF(ISBLANK(DaqBook_RAW_Data!G868),"",DaqBook_RAW_Data!G868)</f>
        <v/>
      </c>
      <c r="I878" s="44" t="str">
        <f>IF(ISBLANK(DaqBook_RAW_Data!H868),"",DaqBook_RAW_Data!H868)</f>
        <v/>
      </c>
      <c r="J878" s="44" t="str">
        <f>IF(ISBLANK(DaqBook_RAW_Data!I868),"",DaqBook_RAW_Data!I868)</f>
        <v/>
      </c>
      <c r="K878" s="44" t="str">
        <f>IF(ISBLANK(DaqBook_RAW_Data!J868),"",DaqBook_RAW_Data!J868)</f>
        <v/>
      </c>
      <c r="L878" s="44" t="str">
        <f>IF(ISBLANK(DaqBook_RAW_Data!K868),"",DaqBook_RAW_Data!K868)</f>
        <v/>
      </c>
      <c r="M878" s="44" t="str">
        <f>IF(ISBLANK(DaqBook_RAW_Data!L868),"",DaqBook_RAW_Data!L868)</f>
        <v/>
      </c>
      <c r="N878" s="44" t="str">
        <f>IF(ISBLANK(DaqBook_RAW_Data!M868),"",DaqBook_RAW_Data!M868)</f>
        <v/>
      </c>
      <c r="O878" s="44" t="str">
        <f>IF(ISBLANK(DaqBook_RAW_Data!N868),"",DaqBook_RAW_Data!N868)</f>
        <v/>
      </c>
      <c r="P878" s="44" t="str">
        <f>IF(ISBLANK(DaqBook_RAW_Data!O868),"",DaqBook_RAW_Data!O868)</f>
        <v/>
      </c>
    </row>
    <row r="879" spans="1:16" x14ac:dyDescent="0.2">
      <c r="A879" s="58" t="e">
        <f t="shared" si="13"/>
        <v>#VALUE!</v>
      </c>
      <c r="B879" s="144" t="str">
        <f>IF(ISBLANK(DaqBook_RAW_Data!A869),"",TIMEVALUE(DaqBook_RAW_Data!A869))</f>
        <v/>
      </c>
      <c r="C879" s="44" t="str">
        <f>IF(ISBLANK(DaqBook_RAW_Data!B869),"",DaqBook_RAW_Data!B869)</f>
        <v/>
      </c>
      <c r="D879" s="44" t="str">
        <f>IF(ISBLANK(DaqBook_RAW_Data!C869),"",DaqBook_RAW_Data!C869)</f>
        <v/>
      </c>
      <c r="E879" s="44" t="str">
        <f>IF(ISBLANK(DaqBook_RAW_Data!D869),"",DaqBook_RAW_Data!D869)</f>
        <v/>
      </c>
      <c r="F879" s="44" t="str">
        <f>IF(ISBLANK(DaqBook_RAW_Data!E869),"",DaqBook_RAW_Data!E869)</f>
        <v/>
      </c>
      <c r="G879" s="44" t="str">
        <f>IF(ISBLANK(DaqBook_RAW_Data!F869),"",DaqBook_RAW_Data!F869)</f>
        <v/>
      </c>
      <c r="H879" s="44" t="str">
        <f>IF(ISBLANK(DaqBook_RAW_Data!G869),"",DaqBook_RAW_Data!G869)</f>
        <v/>
      </c>
      <c r="I879" s="44" t="str">
        <f>IF(ISBLANK(DaqBook_RAW_Data!H869),"",DaqBook_RAW_Data!H869)</f>
        <v/>
      </c>
      <c r="J879" s="44" t="str">
        <f>IF(ISBLANK(DaqBook_RAW_Data!I869),"",DaqBook_RAW_Data!I869)</f>
        <v/>
      </c>
      <c r="K879" s="44" t="str">
        <f>IF(ISBLANK(DaqBook_RAW_Data!J869),"",DaqBook_RAW_Data!J869)</f>
        <v/>
      </c>
      <c r="L879" s="44" t="str">
        <f>IF(ISBLANK(DaqBook_RAW_Data!K869),"",DaqBook_RAW_Data!K869)</f>
        <v/>
      </c>
      <c r="M879" s="44" t="str">
        <f>IF(ISBLANK(DaqBook_RAW_Data!L869),"",DaqBook_RAW_Data!L869)</f>
        <v/>
      </c>
      <c r="N879" s="44" t="str">
        <f>IF(ISBLANK(DaqBook_RAW_Data!M869),"",DaqBook_RAW_Data!M869)</f>
        <v/>
      </c>
      <c r="O879" s="44" t="str">
        <f>IF(ISBLANK(DaqBook_RAW_Data!N869),"",DaqBook_RAW_Data!N869)</f>
        <v/>
      </c>
      <c r="P879" s="44" t="str">
        <f>IF(ISBLANK(DaqBook_RAW_Data!O869),"",DaqBook_RAW_Data!O869)</f>
        <v/>
      </c>
    </row>
    <row r="880" spans="1:16" x14ac:dyDescent="0.2">
      <c r="A880" s="58" t="e">
        <f t="shared" si="13"/>
        <v>#VALUE!</v>
      </c>
      <c r="B880" s="144" t="str">
        <f>IF(ISBLANK(DaqBook_RAW_Data!A870),"",TIMEVALUE(DaqBook_RAW_Data!A870))</f>
        <v/>
      </c>
      <c r="C880" s="44" t="str">
        <f>IF(ISBLANK(DaqBook_RAW_Data!B870),"",DaqBook_RAW_Data!B870)</f>
        <v/>
      </c>
      <c r="D880" s="44" t="str">
        <f>IF(ISBLANK(DaqBook_RAW_Data!C870),"",DaqBook_RAW_Data!C870)</f>
        <v/>
      </c>
      <c r="E880" s="44" t="str">
        <f>IF(ISBLANK(DaqBook_RAW_Data!D870),"",DaqBook_RAW_Data!D870)</f>
        <v/>
      </c>
      <c r="F880" s="44" t="str">
        <f>IF(ISBLANK(DaqBook_RAW_Data!E870),"",DaqBook_RAW_Data!E870)</f>
        <v/>
      </c>
      <c r="G880" s="44" t="str">
        <f>IF(ISBLANK(DaqBook_RAW_Data!F870),"",DaqBook_RAW_Data!F870)</f>
        <v/>
      </c>
      <c r="H880" s="44" t="str">
        <f>IF(ISBLANK(DaqBook_RAW_Data!G870),"",DaqBook_RAW_Data!G870)</f>
        <v/>
      </c>
      <c r="I880" s="44" t="str">
        <f>IF(ISBLANK(DaqBook_RAW_Data!H870),"",DaqBook_RAW_Data!H870)</f>
        <v/>
      </c>
      <c r="J880" s="44" t="str">
        <f>IF(ISBLANK(DaqBook_RAW_Data!I870),"",DaqBook_RAW_Data!I870)</f>
        <v/>
      </c>
      <c r="K880" s="44" t="str">
        <f>IF(ISBLANK(DaqBook_RAW_Data!J870),"",DaqBook_RAW_Data!J870)</f>
        <v/>
      </c>
      <c r="L880" s="44" t="str">
        <f>IF(ISBLANK(DaqBook_RAW_Data!K870),"",DaqBook_RAW_Data!K870)</f>
        <v/>
      </c>
      <c r="M880" s="44" t="str">
        <f>IF(ISBLANK(DaqBook_RAW_Data!L870),"",DaqBook_RAW_Data!L870)</f>
        <v/>
      </c>
      <c r="N880" s="44" t="str">
        <f>IF(ISBLANK(DaqBook_RAW_Data!M870),"",DaqBook_RAW_Data!M870)</f>
        <v/>
      </c>
      <c r="O880" s="44" t="str">
        <f>IF(ISBLANK(DaqBook_RAW_Data!N870),"",DaqBook_RAW_Data!N870)</f>
        <v/>
      </c>
      <c r="P880" s="44" t="str">
        <f>IF(ISBLANK(DaqBook_RAW_Data!O870),"",DaqBook_RAW_Data!O870)</f>
        <v/>
      </c>
    </row>
    <row r="881" spans="1:16" x14ac:dyDescent="0.2">
      <c r="A881" s="58" t="e">
        <f t="shared" si="13"/>
        <v>#VALUE!</v>
      </c>
      <c r="B881" s="144" t="str">
        <f>IF(ISBLANK(DaqBook_RAW_Data!A871),"",TIMEVALUE(DaqBook_RAW_Data!A871))</f>
        <v/>
      </c>
      <c r="C881" s="44" t="str">
        <f>IF(ISBLANK(DaqBook_RAW_Data!B871),"",DaqBook_RAW_Data!B871)</f>
        <v/>
      </c>
      <c r="D881" s="44" t="str">
        <f>IF(ISBLANK(DaqBook_RAW_Data!C871),"",DaqBook_RAW_Data!C871)</f>
        <v/>
      </c>
      <c r="E881" s="44" t="str">
        <f>IF(ISBLANK(DaqBook_RAW_Data!D871),"",DaqBook_RAW_Data!D871)</f>
        <v/>
      </c>
      <c r="F881" s="44" t="str">
        <f>IF(ISBLANK(DaqBook_RAW_Data!E871),"",DaqBook_RAW_Data!E871)</f>
        <v/>
      </c>
      <c r="G881" s="44" t="str">
        <f>IF(ISBLANK(DaqBook_RAW_Data!F871),"",DaqBook_RAW_Data!F871)</f>
        <v/>
      </c>
      <c r="H881" s="44" t="str">
        <f>IF(ISBLANK(DaqBook_RAW_Data!G871),"",DaqBook_RAW_Data!G871)</f>
        <v/>
      </c>
      <c r="I881" s="44" t="str">
        <f>IF(ISBLANK(DaqBook_RAW_Data!H871),"",DaqBook_RAW_Data!H871)</f>
        <v/>
      </c>
      <c r="J881" s="44" t="str">
        <f>IF(ISBLANK(DaqBook_RAW_Data!I871),"",DaqBook_RAW_Data!I871)</f>
        <v/>
      </c>
      <c r="K881" s="44" t="str">
        <f>IF(ISBLANK(DaqBook_RAW_Data!J871),"",DaqBook_RAW_Data!J871)</f>
        <v/>
      </c>
      <c r="L881" s="44" t="str">
        <f>IF(ISBLANK(DaqBook_RAW_Data!K871),"",DaqBook_RAW_Data!K871)</f>
        <v/>
      </c>
      <c r="M881" s="44" t="str">
        <f>IF(ISBLANK(DaqBook_RAW_Data!L871),"",DaqBook_RAW_Data!L871)</f>
        <v/>
      </c>
      <c r="N881" s="44" t="str">
        <f>IF(ISBLANK(DaqBook_RAW_Data!M871),"",DaqBook_RAW_Data!M871)</f>
        <v/>
      </c>
      <c r="O881" s="44" t="str">
        <f>IF(ISBLANK(DaqBook_RAW_Data!N871),"",DaqBook_RAW_Data!N871)</f>
        <v/>
      </c>
      <c r="P881" s="44" t="str">
        <f>IF(ISBLANK(DaqBook_RAW_Data!O871),"",DaqBook_RAW_Data!O871)</f>
        <v/>
      </c>
    </row>
    <row r="882" spans="1:16" x14ac:dyDescent="0.2">
      <c r="A882" s="58" t="e">
        <f t="shared" si="13"/>
        <v>#VALUE!</v>
      </c>
      <c r="B882" s="144" t="str">
        <f>IF(ISBLANK(DaqBook_RAW_Data!A872),"",TIMEVALUE(DaqBook_RAW_Data!A872))</f>
        <v/>
      </c>
      <c r="C882" s="44" t="str">
        <f>IF(ISBLANK(DaqBook_RAW_Data!B872),"",DaqBook_RAW_Data!B872)</f>
        <v/>
      </c>
      <c r="D882" s="44" t="str">
        <f>IF(ISBLANK(DaqBook_RAW_Data!C872),"",DaqBook_RAW_Data!C872)</f>
        <v/>
      </c>
      <c r="E882" s="44" t="str">
        <f>IF(ISBLANK(DaqBook_RAW_Data!D872),"",DaqBook_RAW_Data!D872)</f>
        <v/>
      </c>
      <c r="F882" s="44" t="str">
        <f>IF(ISBLANK(DaqBook_RAW_Data!E872),"",DaqBook_RAW_Data!E872)</f>
        <v/>
      </c>
      <c r="G882" s="44" t="str">
        <f>IF(ISBLANK(DaqBook_RAW_Data!F872),"",DaqBook_RAW_Data!F872)</f>
        <v/>
      </c>
      <c r="H882" s="44" t="str">
        <f>IF(ISBLANK(DaqBook_RAW_Data!G872),"",DaqBook_RAW_Data!G872)</f>
        <v/>
      </c>
      <c r="I882" s="44" t="str">
        <f>IF(ISBLANK(DaqBook_RAW_Data!H872),"",DaqBook_RAW_Data!H872)</f>
        <v/>
      </c>
      <c r="J882" s="44" t="str">
        <f>IF(ISBLANK(DaqBook_RAW_Data!I872),"",DaqBook_RAW_Data!I872)</f>
        <v/>
      </c>
      <c r="K882" s="44" t="str">
        <f>IF(ISBLANK(DaqBook_RAW_Data!J872),"",DaqBook_RAW_Data!J872)</f>
        <v/>
      </c>
      <c r="L882" s="44" t="str">
        <f>IF(ISBLANK(DaqBook_RAW_Data!K872),"",DaqBook_RAW_Data!K872)</f>
        <v/>
      </c>
      <c r="M882" s="44" t="str">
        <f>IF(ISBLANK(DaqBook_RAW_Data!L872),"",DaqBook_RAW_Data!L872)</f>
        <v/>
      </c>
      <c r="N882" s="44" t="str">
        <f>IF(ISBLANK(DaqBook_RAW_Data!M872),"",DaqBook_RAW_Data!M872)</f>
        <v/>
      </c>
      <c r="O882" s="44" t="str">
        <f>IF(ISBLANK(DaqBook_RAW_Data!N872),"",DaqBook_RAW_Data!N872)</f>
        <v/>
      </c>
      <c r="P882" s="44" t="str">
        <f>IF(ISBLANK(DaqBook_RAW_Data!O872),"",DaqBook_RAW_Data!O872)</f>
        <v/>
      </c>
    </row>
    <row r="883" spans="1:16" x14ac:dyDescent="0.2">
      <c r="A883" s="58" t="e">
        <f t="shared" si="13"/>
        <v>#VALUE!</v>
      </c>
      <c r="B883" s="144" t="str">
        <f>IF(ISBLANK(DaqBook_RAW_Data!A873),"",TIMEVALUE(DaqBook_RAW_Data!A873))</f>
        <v/>
      </c>
      <c r="C883" s="44" t="str">
        <f>IF(ISBLANK(DaqBook_RAW_Data!B873),"",DaqBook_RAW_Data!B873)</f>
        <v/>
      </c>
      <c r="D883" s="44" t="str">
        <f>IF(ISBLANK(DaqBook_RAW_Data!C873),"",DaqBook_RAW_Data!C873)</f>
        <v/>
      </c>
      <c r="E883" s="44" t="str">
        <f>IF(ISBLANK(DaqBook_RAW_Data!D873),"",DaqBook_RAW_Data!D873)</f>
        <v/>
      </c>
      <c r="F883" s="44" t="str">
        <f>IF(ISBLANK(DaqBook_RAW_Data!E873),"",DaqBook_RAW_Data!E873)</f>
        <v/>
      </c>
      <c r="G883" s="44" t="str">
        <f>IF(ISBLANK(DaqBook_RAW_Data!F873),"",DaqBook_RAW_Data!F873)</f>
        <v/>
      </c>
      <c r="H883" s="44" t="str">
        <f>IF(ISBLANK(DaqBook_RAW_Data!G873),"",DaqBook_RAW_Data!G873)</f>
        <v/>
      </c>
      <c r="I883" s="44" t="str">
        <f>IF(ISBLANK(DaqBook_RAW_Data!H873),"",DaqBook_RAW_Data!H873)</f>
        <v/>
      </c>
      <c r="J883" s="44" t="str">
        <f>IF(ISBLANK(DaqBook_RAW_Data!I873),"",DaqBook_RAW_Data!I873)</f>
        <v/>
      </c>
      <c r="K883" s="44" t="str">
        <f>IF(ISBLANK(DaqBook_RAW_Data!J873),"",DaqBook_RAW_Data!J873)</f>
        <v/>
      </c>
      <c r="L883" s="44" t="str">
        <f>IF(ISBLANK(DaqBook_RAW_Data!K873),"",DaqBook_RAW_Data!K873)</f>
        <v/>
      </c>
      <c r="M883" s="44" t="str">
        <f>IF(ISBLANK(DaqBook_RAW_Data!L873),"",DaqBook_RAW_Data!L873)</f>
        <v/>
      </c>
      <c r="N883" s="44" t="str">
        <f>IF(ISBLANK(DaqBook_RAW_Data!M873),"",DaqBook_RAW_Data!M873)</f>
        <v/>
      </c>
      <c r="O883" s="44" t="str">
        <f>IF(ISBLANK(DaqBook_RAW_Data!N873),"",DaqBook_RAW_Data!N873)</f>
        <v/>
      </c>
      <c r="P883" s="44" t="str">
        <f>IF(ISBLANK(DaqBook_RAW_Data!O873),"",DaqBook_RAW_Data!O873)</f>
        <v/>
      </c>
    </row>
    <row r="884" spans="1:16" x14ac:dyDescent="0.2">
      <c r="A884" s="58" t="e">
        <f t="shared" si="13"/>
        <v>#VALUE!</v>
      </c>
      <c r="B884" s="144" t="str">
        <f>IF(ISBLANK(DaqBook_RAW_Data!A874),"",TIMEVALUE(DaqBook_RAW_Data!A874))</f>
        <v/>
      </c>
      <c r="C884" s="44" t="str">
        <f>IF(ISBLANK(DaqBook_RAW_Data!B874),"",DaqBook_RAW_Data!B874)</f>
        <v/>
      </c>
      <c r="D884" s="44" t="str">
        <f>IF(ISBLANK(DaqBook_RAW_Data!C874),"",DaqBook_RAW_Data!C874)</f>
        <v/>
      </c>
      <c r="E884" s="44" t="str">
        <f>IF(ISBLANK(DaqBook_RAW_Data!D874),"",DaqBook_RAW_Data!D874)</f>
        <v/>
      </c>
      <c r="F884" s="44" t="str">
        <f>IF(ISBLANK(DaqBook_RAW_Data!E874),"",DaqBook_RAW_Data!E874)</f>
        <v/>
      </c>
      <c r="G884" s="44" t="str">
        <f>IF(ISBLANK(DaqBook_RAW_Data!F874),"",DaqBook_RAW_Data!F874)</f>
        <v/>
      </c>
      <c r="H884" s="44" t="str">
        <f>IF(ISBLANK(DaqBook_RAW_Data!G874),"",DaqBook_RAW_Data!G874)</f>
        <v/>
      </c>
      <c r="I884" s="44" t="str">
        <f>IF(ISBLANK(DaqBook_RAW_Data!H874),"",DaqBook_RAW_Data!H874)</f>
        <v/>
      </c>
      <c r="J884" s="44" t="str">
        <f>IF(ISBLANK(DaqBook_RAW_Data!I874),"",DaqBook_RAW_Data!I874)</f>
        <v/>
      </c>
      <c r="K884" s="44" t="str">
        <f>IF(ISBLANK(DaqBook_RAW_Data!J874),"",DaqBook_RAW_Data!J874)</f>
        <v/>
      </c>
      <c r="L884" s="44" t="str">
        <f>IF(ISBLANK(DaqBook_RAW_Data!K874),"",DaqBook_RAW_Data!K874)</f>
        <v/>
      </c>
      <c r="M884" s="44" t="str">
        <f>IF(ISBLANK(DaqBook_RAW_Data!L874),"",DaqBook_RAW_Data!L874)</f>
        <v/>
      </c>
      <c r="N884" s="44" t="str">
        <f>IF(ISBLANK(DaqBook_RAW_Data!M874),"",DaqBook_RAW_Data!M874)</f>
        <v/>
      </c>
      <c r="O884" s="44" t="str">
        <f>IF(ISBLANK(DaqBook_RAW_Data!N874),"",DaqBook_RAW_Data!N874)</f>
        <v/>
      </c>
      <c r="P884" s="44" t="str">
        <f>IF(ISBLANK(DaqBook_RAW_Data!O874),"",DaqBook_RAW_Data!O874)</f>
        <v/>
      </c>
    </row>
    <row r="885" spans="1:16" x14ac:dyDescent="0.2">
      <c r="A885" s="58" t="e">
        <f t="shared" si="13"/>
        <v>#VALUE!</v>
      </c>
      <c r="B885" s="144" t="str">
        <f>IF(ISBLANK(DaqBook_RAW_Data!A875),"",TIMEVALUE(DaqBook_RAW_Data!A875))</f>
        <v/>
      </c>
      <c r="C885" s="44" t="str">
        <f>IF(ISBLANK(DaqBook_RAW_Data!B875),"",DaqBook_RAW_Data!B875)</f>
        <v/>
      </c>
      <c r="D885" s="44" t="str">
        <f>IF(ISBLANK(DaqBook_RAW_Data!C875),"",DaqBook_RAW_Data!C875)</f>
        <v/>
      </c>
      <c r="E885" s="44" t="str">
        <f>IF(ISBLANK(DaqBook_RAW_Data!D875),"",DaqBook_RAW_Data!D875)</f>
        <v/>
      </c>
      <c r="F885" s="44" t="str">
        <f>IF(ISBLANK(DaqBook_RAW_Data!E875),"",DaqBook_RAW_Data!E875)</f>
        <v/>
      </c>
      <c r="G885" s="44" t="str">
        <f>IF(ISBLANK(DaqBook_RAW_Data!F875),"",DaqBook_RAW_Data!F875)</f>
        <v/>
      </c>
      <c r="H885" s="44" t="str">
        <f>IF(ISBLANK(DaqBook_RAW_Data!G875),"",DaqBook_RAW_Data!G875)</f>
        <v/>
      </c>
      <c r="I885" s="44" t="str">
        <f>IF(ISBLANK(DaqBook_RAW_Data!H875),"",DaqBook_RAW_Data!H875)</f>
        <v/>
      </c>
      <c r="J885" s="44" t="str">
        <f>IF(ISBLANK(DaqBook_RAW_Data!I875),"",DaqBook_RAW_Data!I875)</f>
        <v/>
      </c>
      <c r="K885" s="44" t="str">
        <f>IF(ISBLANK(DaqBook_RAW_Data!J875),"",DaqBook_RAW_Data!J875)</f>
        <v/>
      </c>
      <c r="L885" s="44" t="str">
        <f>IF(ISBLANK(DaqBook_RAW_Data!K875),"",DaqBook_RAW_Data!K875)</f>
        <v/>
      </c>
      <c r="M885" s="44" t="str">
        <f>IF(ISBLANK(DaqBook_RAW_Data!L875),"",DaqBook_RAW_Data!L875)</f>
        <v/>
      </c>
      <c r="N885" s="44" t="str">
        <f>IF(ISBLANK(DaqBook_RAW_Data!M875),"",DaqBook_RAW_Data!M875)</f>
        <v/>
      </c>
      <c r="O885" s="44" t="str">
        <f>IF(ISBLANK(DaqBook_RAW_Data!N875),"",DaqBook_RAW_Data!N875)</f>
        <v/>
      </c>
      <c r="P885" s="44" t="str">
        <f>IF(ISBLANK(DaqBook_RAW_Data!O875),"",DaqBook_RAW_Data!O875)</f>
        <v/>
      </c>
    </row>
    <row r="886" spans="1:16" x14ac:dyDescent="0.2">
      <c r="A886" s="58" t="e">
        <f t="shared" si="13"/>
        <v>#VALUE!</v>
      </c>
      <c r="B886" s="144" t="str">
        <f>IF(ISBLANK(DaqBook_RAW_Data!A876),"",TIMEVALUE(DaqBook_RAW_Data!A876))</f>
        <v/>
      </c>
      <c r="C886" s="44" t="str">
        <f>IF(ISBLANK(DaqBook_RAW_Data!B876),"",DaqBook_RAW_Data!B876)</f>
        <v/>
      </c>
      <c r="D886" s="44" t="str">
        <f>IF(ISBLANK(DaqBook_RAW_Data!C876),"",DaqBook_RAW_Data!C876)</f>
        <v/>
      </c>
      <c r="E886" s="44" t="str">
        <f>IF(ISBLANK(DaqBook_RAW_Data!D876),"",DaqBook_RAW_Data!D876)</f>
        <v/>
      </c>
      <c r="F886" s="44" t="str">
        <f>IF(ISBLANK(DaqBook_RAW_Data!E876),"",DaqBook_RAW_Data!E876)</f>
        <v/>
      </c>
      <c r="G886" s="44" t="str">
        <f>IF(ISBLANK(DaqBook_RAW_Data!F876),"",DaqBook_RAW_Data!F876)</f>
        <v/>
      </c>
      <c r="H886" s="44" t="str">
        <f>IF(ISBLANK(DaqBook_RAW_Data!G876),"",DaqBook_RAW_Data!G876)</f>
        <v/>
      </c>
      <c r="I886" s="44" t="str">
        <f>IF(ISBLANK(DaqBook_RAW_Data!H876),"",DaqBook_RAW_Data!H876)</f>
        <v/>
      </c>
      <c r="J886" s="44" t="str">
        <f>IF(ISBLANK(DaqBook_RAW_Data!I876),"",DaqBook_RAW_Data!I876)</f>
        <v/>
      </c>
      <c r="K886" s="44" t="str">
        <f>IF(ISBLANK(DaqBook_RAW_Data!J876),"",DaqBook_RAW_Data!J876)</f>
        <v/>
      </c>
      <c r="L886" s="44" t="str">
        <f>IF(ISBLANK(DaqBook_RAW_Data!K876),"",DaqBook_RAW_Data!K876)</f>
        <v/>
      </c>
      <c r="M886" s="44" t="str">
        <f>IF(ISBLANK(DaqBook_RAW_Data!L876),"",DaqBook_RAW_Data!L876)</f>
        <v/>
      </c>
      <c r="N886" s="44" t="str">
        <f>IF(ISBLANK(DaqBook_RAW_Data!M876),"",DaqBook_RAW_Data!M876)</f>
        <v/>
      </c>
      <c r="O886" s="44" t="str">
        <f>IF(ISBLANK(DaqBook_RAW_Data!N876),"",DaqBook_RAW_Data!N876)</f>
        <v/>
      </c>
      <c r="P886" s="44" t="str">
        <f>IF(ISBLANK(DaqBook_RAW_Data!O876),"",DaqBook_RAW_Data!O876)</f>
        <v/>
      </c>
    </row>
    <row r="887" spans="1:16" x14ac:dyDescent="0.2">
      <c r="A887" s="58" t="e">
        <f t="shared" si="13"/>
        <v>#VALUE!</v>
      </c>
      <c r="B887" s="144" t="str">
        <f>IF(ISBLANK(DaqBook_RAW_Data!A877),"",TIMEVALUE(DaqBook_RAW_Data!A877))</f>
        <v/>
      </c>
      <c r="C887" s="44" t="str">
        <f>IF(ISBLANK(DaqBook_RAW_Data!B877),"",DaqBook_RAW_Data!B877)</f>
        <v/>
      </c>
      <c r="D887" s="44" t="str">
        <f>IF(ISBLANK(DaqBook_RAW_Data!C877),"",DaqBook_RAW_Data!C877)</f>
        <v/>
      </c>
      <c r="E887" s="44" t="str">
        <f>IF(ISBLANK(DaqBook_RAW_Data!D877),"",DaqBook_RAW_Data!D877)</f>
        <v/>
      </c>
      <c r="F887" s="44" t="str">
        <f>IF(ISBLANK(DaqBook_RAW_Data!E877),"",DaqBook_RAW_Data!E877)</f>
        <v/>
      </c>
      <c r="G887" s="44" t="str">
        <f>IF(ISBLANK(DaqBook_RAW_Data!F877),"",DaqBook_RAW_Data!F877)</f>
        <v/>
      </c>
      <c r="H887" s="44" t="str">
        <f>IF(ISBLANK(DaqBook_RAW_Data!G877),"",DaqBook_RAW_Data!G877)</f>
        <v/>
      </c>
      <c r="I887" s="44" t="str">
        <f>IF(ISBLANK(DaqBook_RAW_Data!H877),"",DaqBook_RAW_Data!H877)</f>
        <v/>
      </c>
      <c r="J887" s="44" t="str">
        <f>IF(ISBLANK(DaqBook_RAW_Data!I877),"",DaqBook_RAW_Data!I877)</f>
        <v/>
      </c>
      <c r="K887" s="44" t="str">
        <f>IF(ISBLANK(DaqBook_RAW_Data!J877),"",DaqBook_RAW_Data!J877)</f>
        <v/>
      </c>
      <c r="L887" s="44" t="str">
        <f>IF(ISBLANK(DaqBook_RAW_Data!K877),"",DaqBook_RAW_Data!K877)</f>
        <v/>
      </c>
      <c r="M887" s="44" t="str">
        <f>IF(ISBLANK(DaqBook_RAW_Data!L877),"",DaqBook_RAW_Data!L877)</f>
        <v/>
      </c>
      <c r="N887" s="44" t="str">
        <f>IF(ISBLANK(DaqBook_RAW_Data!M877),"",DaqBook_RAW_Data!M877)</f>
        <v/>
      </c>
      <c r="O887" s="44" t="str">
        <f>IF(ISBLANK(DaqBook_RAW_Data!N877),"",DaqBook_RAW_Data!N877)</f>
        <v/>
      </c>
      <c r="P887" s="44" t="str">
        <f>IF(ISBLANK(DaqBook_RAW_Data!O877),"",DaqBook_RAW_Data!O877)</f>
        <v/>
      </c>
    </row>
    <row r="888" spans="1:16" x14ac:dyDescent="0.2">
      <c r="A888" s="58" t="e">
        <f t="shared" si="13"/>
        <v>#VALUE!</v>
      </c>
      <c r="B888" s="144" t="str">
        <f>IF(ISBLANK(DaqBook_RAW_Data!A878),"",TIMEVALUE(DaqBook_RAW_Data!A878))</f>
        <v/>
      </c>
      <c r="C888" s="44" t="str">
        <f>IF(ISBLANK(DaqBook_RAW_Data!B878),"",DaqBook_RAW_Data!B878)</f>
        <v/>
      </c>
      <c r="D888" s="44" t="str">
        <f>IF(ISBLANK(DaqBook_RAW_Data!C878),"",DaqBook_RAW_Data!C878)</f>
        <v/>
      </c>
      <c r="E888" s="44" t="str">
        <f>IF(ISBLANK(DaqBook_RAW_Data!D878),"",DaqBook_RAW_Data!D878)</f>
        <v/>
      </c>
      <c r="F888" s="44" t="str">
        <f>IF(ISBLANK(DaqBook_RAW_Data!E878),"",DaqBook_RAW_Data!E878)</f>
        <v/>
      </c>
      <c r="G888" s="44" t="str">
        <f>IF(ISBLANK(DaqBook_RAW_Data!F878),"",DaqBook_RAW_Data!F878)</f>
        <v/>
      </c>
      <c r="H888" s="44" t="str">
        <f>IF(ISBLANK(DaqBook_RAW_Data!G878),"",DaqBook_RAW_Data!G878)</f>
        <v/>
      </c>
      <c r="I888" s="44" t="str">
        <f>IF(ISBLANK(DaqBook_RAW_Data!H878),"",DaqBook_RAW_Data!H878)</f>
        <v/>
      </c>
      <c r="J888" s="44" t="str">
        <f>IF(ISBLANK(DaqBook_RAW_Data!I878),"",DaqBook_RAW_Data!I878)</f>
        <v/>
      </c>
      <c r="K888" s="44" t="str">
        <f>IF(ISBLANK(DaqBook_RAW_Data!J878),"",DaqBook_RAW_Data!J878)</f>
        <v/>
      </c>
      <c r="L888" s="44" t="str">
        <f>IF(ISBLANK(DaqBook_RAW_Data!K878),"",DaqBook_RAW_Data!K878)</f>
        <v/>
      </c>
      <c r="M888" s="44" t="str">
        <f>IF(ISBLANK(DaqBook_RAW_Data!L878),"",DaqBook_RAW_Data!L878)</f>
        <v/>
      </c>
      <c r="N888" s="44" t="str">
        <f>IF(ISBLANK(DaqBook_RAW_Data!M878),"",DaqBook_RAW_Data!M878)</f>
        <v/>
      </c>
      <c r="O888" s="44" t="str">
        <f>IF(ISBLANK(DaqBook_RAW_Data!N878),"",DaqBook_RAW_Data!N878)</f>
        <v/>
      </c>
      <c r="P888" s="44" t="str">
        <f>IF(ISBLANK(DaqBook_RAW_Data!O878),"",DaqBook_RAW_Data!O878)</f>
        <v/>
      </c>
    </row>
    <row r="889" spans="1:16" x14ac:dyDescent="0.2">
      <c r="A889" s="58" t="e">
        <f t="shared" si="13"/>
        <v>#VALUE!</v>
      </c>
      <c r="B889" s="144" t="str">
        <f>IF(ISBLANK(DaqBook_RAW_Data!A879),"",TIMEVALUE(DaqBook_RAW_Data!A879))</f>
        <v/>
      </c>
      <c r="C889" s="44" t="str">
        <f>IF(ISBLANK(DaqBook_RAW_Data!B879),"",DaqBook_RAW_Data!B879)</f>
        <v/>
      </c>
      <c r="D889" s="44" t="str">
        <f>IF(ISBLANK(DaqBook_RAW_Data!C879),"",DaqBook_RAW_Data!C879)</f>
        <v/>
      </c>
      <c r="E889" s="44" t="str">
        <f>IF(ISBLANK(DaqBook_RAW_Data!D879),"",DaqBook_RAW_Data!D879)</f>
        <v/>
      </c>
      <c r="F889" s="44" t="str">
        <f>IF(ISBLANK(DaqBook_RAW_Data!E879),"",DaqBook_RAW_Data!E879)</f>
        <v/>
      </c>
      <c r="G889" s="44" t="str">
        <f>IF(ISBLANK(DaqBook_RAW_Data!F879),"",DaqBook_RAW_Data!F879)</f>
        <v/>
      </c>
      <c r="H889" s="44" t="str">
        <f>IF(ISBLANK(DaqBook_RAW_Data!G879),"",DaqBook_RAW_Data!G879)</f>
        <v/>
      </c>
      <c r="I889" s="44" t="str">
        <f>IF(ISBLANK(DaqBook_RAW_Data!H879),"",DaqBook_RAW_Data!H879)</f>
        <v/>
      </c>
      <c r="J889" s="44" t="str">
        <f>IF(ISBLANK(DaqBook_RAW_Data!I879),"",DaqBook_RAW_Data!I879)</f>
        <v/>
      </c>
      <c r="K889" s="44" t="str">
        <f>IF(ISBLANK(DaqBook_RAW_Data!J879),"",DaqBook_RAW_Data!J879)</f>
        <v/>
      </c>
      <c r="L889" s="44" t="str">
        <f>IF(ISBLANK(DaqBook_RAW_Data!K879),"",DaqBook_RAW_Data!K879)</f>
        <v/>
      </c>
      <c r="M889" s="44" t="str">
        <f>IF(ISBLANK(DaqBook_RAW_Data!L879),"",DaqBook_RAW_Data!L879)</f>
        <v/>
      </c>
      <c r="N889" s="44" t="str">
        <f>IF(ISBLANK(DaqBook_RAW_Data!M879),"",DaqBook_RAW_Data!M879)</f>
        <v/>
      </c>
      <c r="O889" s="44" t="str">
        <f>IF(ISBLANK(DaqBook_RAW_Data!N879),"",DaqBook_RAW_Data!N879)</f>
        <v/>
      </c>
      <c r="P889" s="44" t="str">
        <f>IF(ISBLANK(DaqBook_RAW_Data!O879),"",DaqBook_RAW_Data!O879)</f>
        <v/>
      </c>
    </row>
    <row r="890" spans="1:16" x14ac:dyDescent="0.2">
      <c r="A890" s="58" t="e">
        <f t="shared" si="13"/>
        <v>#VALUE!</v>
      </c>
      <c r="B890" s="144" t="str">
        <f>IF(ISBLANK(DaqBook_RAW_Data!A880),"",TIMEVALUE(DaqBook_RAW_Data!A880))</f>
        <v/>
      </c>
      <c r="C890" s="44" t="str">
        <f>IF(ISBLANK(DaqBook_RAW_Data!B880),"",DaqBook_RAW_Data!B880)</f>
        <v/>
      </c>
      <c r="D890" s="44" t="str">
        <f>IF(ISBLANK(DaqBook_RAW_Data!C880),"",DaqBook_RAW_Data!C880)</f>
        <v/>
      </c>
      <c r="E890" s="44" t="str">
        <f>IF(ISBLANK(DaqBook_RAW_Data!D880),"",DaqBook_RAW_Data!D880)</f>
        <v/>
      </c>
      <c r="F890" s="44" t="str">
        <f>IF(ISBLANK(DaqBook_RAW_Data!E880),"",DaqBook_RAW_Data!E880)</f>
        <v/>
      </c>
      <c r="G890" s="44" t="str">
        <f>IF(ISBLANK(DaqBook_RAW_Data!F880),"",DaqBook_RAW_Data!F880)</f>
        <v/>
      </c>
      <c r="H890" s="44" t="str">
        <f>IF(ISBLANK(DaqBook_RAW_Data!G880),"",DaqBook_RAW_Data!G880)</f>
        <v/>
      </c>
      <c r="I890" s="44" t="str">
        <f>IF(ISBLANK(DaqBook_RAW_Data!H880),"",DaqBook_RAW_Data!H880)</f>
        <v/>
      </c>
      <c r="J890" s="44" t="str">
        <f>IF(ISBLANK(DaqBook_RAW_Data!I880),"",DaqBook_RAW_Data!I880)</f>
        <v/>
      </c>
      <c r="K890" s="44" t="str">
        <f>IF(ISBLANK(DaqBook_RAW_Data!J880),"",DaqBook_RAW_Data!J880)</f>
        <v/>
      </c>
      <c r="L890" s="44" t="str">
        <f>IF(ISBLANK(DaqBook_RAW_Data!K880),"",DaqBook_RAW_Data!K880)</f>
        <v/>
      </c>
      <c r="M890" s="44" t="str">
        <f>IF(ISBLANK(DaqBook_RAW_Data!L880),"",DaqBook_RAW_Data!L880)</f>
        <v/>
      </c>
      <c r="N890" s="44" t="str">
        <f>IF(ISBLANK(DaqBook_RAW_Data!M880),"",DaqBook_RAW_Data!M880)</f>
        <v/>
      </c>
      <c r="O890" s="44" t="str">
        <f>IF(ISBLANK(DaqBook_RAW_Data!N880),"",DaqBook_RAW_Data!N880)</f>
        <v/>
      </c>
      <c r="P890" s="44" t="str">
        <f>IF(ISBLANK(DaqBook_RAW_Data!O880),"",DaqBook_RAW_Data!O880)</f>
        <v/>
      </c>
    </row>
    <row r="891" spans="1:16" x14ac:dyDescent="0.2">
      <c r="A891" s="58" t="e">
        <f t="shared" si="13"/>
        <v>#VALUE!</v>
      </c>
      <c r="B891" s="144" t="str">
        <f>IF(ISBLANK(DaqBook_RAW_Data!A881),"",TIMEVALUE(DaqBook_RAW_Data!A881))</f>
        <v/>
      </c>
      <c r="C891" s="44" t="str">
        <f>IF(ISBLANK(DaqBook_RAW_Data!B881),"",DaqBook_RAW_Data!B881)</f>
        <v/>
      </c>
      <c r="D891" s="44" t="str">
        <f>IF(ISBLANK(DaqBook_RAW_Data!C881),"",DaqBook_RAW_Data!C881)</f>
        <v/>
      </c>
      <c r="E891" s="44" t="str">
        <f>IF(ISBLANK(DaqBook_RAW_Data!D881),"",DaqBook_RAW_Data!D881)</f>
        <v/>
      </c>
      <c r="F891" s="44" t="str">
        <f>IF(ISBLANK(DaqBook_RAW_Data!E881),"",DaqBook_RAW_Data!E881)</f>
        <v/>
      </c>
      <c r="G891" s="44" t="str">
        <f>IF(ISBLANK(DaqBook_RAW_Data!F881),"",DaqBook_RAW_Data!F881)</f>
        <v/>
      </c>
      <c r="H891" s="44" t="str">
        <f>IF(ISBLANK(DaqBook_RAW_Data!G881),"",DaqBook_RAW_Data!G881)</f>
        <v/>
      </c>
      <c r="I891" s="44" t="str">
        <f>IF(ISBLANK(DaqBook_RAW_Data!H881),"",DaqBook_RAW_Data!H881)</f>
        <v/>
      </c>
      <c r="J891" s="44" t="str">
        <f>IF(ISBLANK(DaqBook_RAW_Data!I881),"",DaqBook_RAW_Data!I881)</f>
        <v/>
      </c>
      <c r="K891" s="44" t="str">
        <f>IF(ISBLANK(DaqBook_RAW_Data!J881),"",DaqBook_RAW_Data!J881)</f>
        <v/>
      </c>
      <c r="L891" s="44" t="str">
        <f>IF(ISBLANK(DaqBook_RAW_Data!K881),"",DaqBook_RAW_Data!K881)</f>
        <v/>
      </c>
      <c r="M891" s="44" t="str">
        <f>IF(ISBLANK(DaqBook_RAW_Data!L881),"",DaqBook_RAW_Data!L881)</f>
        <v/>
      </c>
      <c r="N891" s="44" t="str">
        <f>IF(ISBLANK(DaqBook_RAW_Data!M881),"",DaqBook_RAW_Data!M881)</f>
        <v/>
      </c>
      <c r="O891" s="44" t="str">
        <f>IF(ISBLANK(DaqBook_RAW_Data!N881),"",DaqBook_RAW_Data!N881)</f>
        <v/>
      </c>
      <c r="P891" s="44" t="str">
        <f>IF(ISBLANK(DaqBook_RAW_Data!O881),"",DaqBook_RAW_Data!O881)</f>
        <v/>
      </c>
    </row>
    <row r="892" spans="1:16" x14ac:dyDescent="0.2">
      <c r="A892" s="58" t="e">
        <f t="shared" si="13"/>
        <v>#VALUE!</v>
      </c>
      <c r="B892" s="144" t="str">
        <f>IF(ISBLANK(DaqBook_RAW_Data!A882),"",TIMEVALUE(DaqBook_RAW_Data!A882))</f>
        <v/>
      </c>
      <c r="C892" s="44" t="str">
        <f>IF(ISBLANK(DaqBook_RAW_Data!B882),"",DaqBook_RAW_Data!B882)</f>
        <v/>
      </c>
      <c r="D892" s="44" t="str">
        <f>IF(ISBLANK(DaqBook_RAW_Data!C882),"",DaqBook_RAW_Data!C882)</f>
        <v/>
      </c>
      <c r="E892" s="44" t="str">
        <f>IF(ISBLANK(DaqBook_RAW_Data!D882),"",DaqBook_RAW_Data!D882)</f>
        <v/>
      </c>
      <c r="F892" s="44" t="str">
        <f>IF(ISBLANK(DaqBook_RAW_Data!E882),"",DaqBook_RAW_Data!E882)</f>
        <v/>
      </c>
      <c r="G892" s="44" t="str">
        <f>IF(ISBLANK(DaqBook_RAW_Data!F882),"",DaqBook_RAW_Data!F882)</f>
        <v/>
      </c>
      <c r="H892" s="44" t="str">
        <f>IF(ISBLANK(DaqBook_RAW_Data!G882),"",DaqBook_RAW_Data!G882)</f>
        <v/>
      </c>
      <c r="I892" s="44" t="str">
        <f>IF(ISBLANK(DaqBook_RAW_Data!H882),"",DaqBook_RAW_Data!H882)</f>
        <v/>
      </c>
      <c r="J892" s="44" t="str">
        <f>IF(ISBLANK(DaqBook_RAW_Data!I882),"",DaqBook_RAW_Data!I882)</f>
        <v/>
      </c>
      <c r="K892" s="44" t="str">
        <f>IF(ISBLANK(DaqBook_RAW_Data!J882),"",DaqBook_RAW_Data!J882)</f>
        <v/>
      </c>
      <c r="L892" s="44" t="str">
        <f>IF(ISBLANK(DaqBook_RAW_Data!K882),"",DaqBook_RAW_Data!K882)</f>
        <v/>
      </c>
      <c r="M892" s="44" t="str">
        <f>IF(ISBLANK(DaqBook_RAW_Data!L882),"",DaqBook_RAW_Data!L882)</f>
        <v/>
      </c>
      <c r="N892" s="44" t="str">
        <f>IF(ISBLANK(DaqBook_RAW_Data!M882),"",DaqBook_RAW_Data!M882)</f>
        <v/>
      </c>
      <c r="O892" s="44" t="str">
        <f>IF(ISBLANK(DaqBook_RAW_Data!N882),"",DaqBook_RAW_Data!N882)</f>
        <v/>
      </c>
      <c r="P892" s="44" t="str">
        <f>IF(ISBLANK(DaqBook_RAW_Data!O882),"",DaqBook_RAW_Data!O882)</f>
        <v/>
      </c>
    </row>
    <row r="893" spans="1:16" x14ac:dyDescent="0.2">
      <c r="A893" s="58" t="e">
        <f t="shared" si="13"/>
        <v>#VALUE!</v>
      </c>
      <c r="B893" s="144" t="str">
        <f>IF(ISBLANK(DaqBook_RAW_Data!A883),"",TIMEVALUE(DaqBook_RAW_Data!A883))</f>
        <v/>
      </c>
      <c r="C893" s="44" t="str">
        <f>IF(ISBLANK(DaqBook_RAW_Data!B883),"",DaqBook_RAW_Data!B883)</f>
        <v/>
      </c>
      <c r="D893" s="44" t="str">
        <f>IF(ISBLANK(DaqBook_RAW_Data!C883),"",DaqBook_RAW_Data!C883)</f>
        <v/>
      </c>
      <c r="E893" s="44" t="str">
        <f>IF(ISBLANK(DaqBook_RAW_Data!D883),"",DaqBook_RAW_Data!D883)</f>
        <v/>
      </c>
      <c r="F893" s="44" t="str">
        <f>IF(ISBLANK(DaqBook_RAW_Data!E883),"",DaqBook_RAW_Data!E883)</f>
        <v/>
      </c>
      <c r="G893" s="44" t="str">
        <f>IF(ISBLANK(DaqBook_RAW_Data!F883),"",DaqBook_RAW_Data!F883)</f>
        <v/>
      </c>
      <c r="H893" s="44" t="str">
        <f>IF(ISBLANK(DaqBook_RAW_Data!G883),"",DaqBook_RAW_Data!G883)</f>
        <v/>
      </c>
      <c r="I893" s="44" t="str">
        <f>IF(ISBLANK(DaqBook_RAW_Data!H883),"",DaqBook_RAW_Data!H883)</f>
        <v/>
      </c>
      <c r="J893" s="44" t="str">
        <f>IF(ISBLANK(DaqBook_RAW_Data!I883),"",DaqBook_RAW_Data!I883)</f>
        <v/>
      </c>
      <c r="K893" s="44" t="str">
        <f>IF(ISBLANK(DaqBook_RAW_Data!J883),"",DaqBook_RAW_Data!J883)</f>
        <v/>
      </c>
      <c r="L893" s="44" t="str">
        <f>IF(ISBLANK(DaqBook_RAW_Data!K883),"",DaqBook_RAW_Data!K883)</f>
        <v/>
      </c>
      <c r="M893" s="44" t="str">
        <f>IF(ISBLANK(DaqBook_RAW_Data!L883),"",DaqBook_RAW_Data!L883)</f>
        <v/>
      </c>
      <c r="N893" s="44" t="str">
        <f>IF(ISBLANK(DaqBook_RAW_Data!M883),"",DaqBook_RAW_Data!M883)</f>
        <v/>
      </c>
      <c r="O893" s="44" t="str">
        <f>IF(ISBLANK(DaqBook_RAW_Data!N883),"",DaqBook_RAW_Data!N883)</f>
        <v/>
      </c>
      <c r="P893" s="44" t="str">
        <f>IF(ISBLANK(DaqBook_RAW_Data!O883),"",DaqBook_RAW_Data!O883)</f>
        <v/>
      </c>
    </row>
    <row r="894" spans="1:16" x14ac:dyDescent="0.2">
      <c r="A894" s="58" t="e">
        <f t="shared" si="13"/>
        <v>#VALUE!</v>
      </c>
      <c r="B894" s="144" t="str">
        <f>IF(ISBLANK(DaqBook_RAW_Data!A884),"",TIMEVALUE(DaqBook_RAW_Data!A884))</f>
        <v/>
      </c>
      <c r="C894" s="44" t="str">
        <f>IF(ISBLANK(DaqBook_RAW_Data!B884),"",DaqBook_RAW_Data!B884)</f>
        <v/>
      </c>
      <c r="D894" s="44" t="str">
        <f>IF(ISBLANK(DaqBook_RAW_Data!C884),"",DaqBook_RAW_Data!C884)</f>
        <v/>
      </c>
      <c r="E894" s="44" t="str">
        <f>IF(ISBLANK(DaqBook_RAW_Data!D884),"",DaqBook_RAW_Data!D884)</f>
        <v/>
      </c>
      <c r="F894" s="44" t="str">
        <f>IF(ISBLANK(DaqBook_RAW_Data!E884),"",DaqBook_RAW_Data!E884)</f>
        <v/>
      </c>
      <c r="G894" s="44" t="str">
        <f>IF(ISBLANK(DaqBook_RAW_Data!F884),"",DaqBook_RAW_Data!F884)</f>
        <v/>
      </c>
      <c r="H894" s="44" t="str">
        <f>IF(ISBLANK(DaqBook_RAW_Data!G884),"",DaqBook_RAW_Data!G884)</f>
        <v/>
      </c>
      <c r="I894" s="44" t="str">
        <f>IF(ISBLANK(DaqBook_RAW_Data!H884),"",DaqBook_RAW_Data!H884)</f>
        <v/>
      </c>
      <c r="J894" s="44" t="str">
        <f>IF(ISBLANK(DaqBook_RAW_Data!I884),"",DaqBook_RAW_Data!I884)</f>
        <v/>
      </c>
      <c r="K894" s="44" t="str">
        <f>IF(ISBLANK(DaqBook_RAW_Data!J884),"",DaqBook_RAW_Data!J884)</f>
        <v/>
      </c>
      <c r="L894" s="44" t="str">
        <f>IF(ISBLANK(DaqBook_RAW_Data!K884),"",DaqBook_RAW_Data!K884)</f>
        <v/>
      </c>
      <c r="M894" s="44" t="str">
        <f>IF(ISBLANK(DaqBook_RAW_Data!L884),"",DaqBook_RAW_Data!L884)</f>
        <v/>
      </c>
      <c r="N894" s="44" t="str">
        <f>IF(ISBLANK(DaqBook_RAW_Data!M884),"",DaqBook_RAW_Data!M884)</f>
        <v/>
      </c>
      <c r="O894" s="44" t="str">
        <f>IF(ISBLANK(DaqBook_RAW_Data!N884),"",DaqBook_RAW_Data!N884)</f>
        <v/>
      </c>
      <c r="P894" s="44" t="str">
        <f>IF(ISBLANK(DaqBook_RAW_Data!O884),"",DaqBook_RAW_Data!O884)</f>
        <v/>
      </c>
    </row>
    <row r="895" spans="1:16" x14ac:dyDescent="0.2">
      <c r="A895" s="58" t="e">
        <f t="shared" si="13"/>
        <v>#VALUE!</v>
      </c>
      <c r="B895" s="144" t="str">
        <f>IF(ISBLANK(DaqBook_RAW_Data!A885),"",TIMEVALUE(DaqBook_RAW_Data!A885))</f>
        <v/>
      </c>
      <c r="C895" s="44" t="str">
        <f>IF(ISBLANK(DaqBook_RAW_Data!B885),"",DaqBook_RAW_Data!B885)</f>
        <v/>
      </c>
      <c r="D895" s="44" t="str">
        <f>IF(ISBLANK(DaqBook_RAW_Data!C885),"",DaqBook_RAW_Data!C885)</f>
        <v/>
      </c>
      <c r="E895" s="44" t="str">
        <f>IF(ISBLANK(DaqBook_RAW_Data!D885),"",DaqBook_RAW_Data!D885)</f>
        <v/>
      </c>
      <c r="F895" s="44" t="str">
        <f>IF(ISBLANK(DaqBook_RAW_Data!E885),"",DaqBook_RAW_Data!E885)</f>
        <v/>
      </c>
      <c r="G895" s="44" t="str">
        <f>IF(ISBLANK(DaqBook_RAW_Data!F885),"",DaqBook_RAW_Data!F885)</f>
        <v/>
      </c>
      <c r="H895" s="44" t="str">
        <f>IF(ISBLANK(DaqBook_RAW_Data!G885),"",DaqBook_RAW_Data!G885)</f>
        <v/>
      </c>
      <c r="I895" s="44" t="str">
        <f>IF(ISBLANK(DaqBook_RAW_Data!H885),"",DaqBook_RAW_Data!H885)</f>
        <v/>
      </c>
      <c r="J895" s="44" t="str">
        <f>IF(ISBLANK(DaqBook_RAW_Data!I885),"",DaqBook_RAW_Data!I885)</f>
        <v/>
      </c>
      <c r="K895" s="44" t="str">
        <f>IF(ISBLANK(DaqBook_RAW_Data!J885),"",DaqBook_RAW_Data!J885)</f>
        <v/>
      </c>
      <c r="L895" s="44" t="str">
        <f>IF(ISBLANK(DaqBook_RAW_Data!K885),"",DaqBook_RAW_Data!K885)</f>
        <v/>
      </c>
      <c r="M895" s="44" t="str">
        <f>IF(ISBLANK(DaqBook_RAW_Data!L885),"",DaqBook_RAW_Data!L885)</f>
        <v/>
      </c>
      <c r="N895" s="44" t="str">
        <f>IF(ISBLANK(DaqBook_RAW_Data!M885),"",DaqBook_RAW_Data!M885)</f>
        <v/>
      </c>
      <c r="O895" s="44" t="str">
        <f>IF(ISBLANK(DaqBook_RAW_Data!N885),"",DaqBook_RAW_Data!N885)</f>
        <v/>
      </c>
      <c r="P895" s="44" t="str">
        <f>IF(ISBLANK(DaqBook_RAW_Data!O885),"",DaqBook_RAW_Data!O885)</f>
        <v/>
      </c>
    </row>
    <row r="896" spans="1:16" x14ac:dyDescent="0.2">
      <c r="A896" s="58" t="e">
        <f t="shared" si="13"/>
        <v>#VALUE!</v>
      </c>
      <c r="B896" s="144" t="str">
        <f>IF(ISBLANK(DaqBook_RAW_Data!A886),"",TIMEVALUE(DaqBook_RAW_Data!A886))</f>
        <v/>
      </c>
      <c r="C896" s="44" t="str">
        <f>IF(ISBLANK(DaqBook_RAW_Data!B886),"",DaqBook_RAW_Data!B886)</f>
        <v/>
      </c>
      <c r="D896" s="44" t="str">
        <f>IF(ISBLANK(DaqBook_RAW_Data!C886),"",DaqBook_RAW_Data!C886)</f>
        <v/>
      </c>
      <c r="E896" s="44" t="str">
        <f>IF(ISBLANK(DaqBook_RAW_Data!D886),"",DaqBook_RAW_Data!D886)</f>
        <v/>
      </c>
      <c r="F896" s="44" t="str">
        <f>IF(ISBLANK(DaqBook_RAW_Data!E886),"",DaqBook_RAW_Data!E886)</f>
        <v/>
      </c>
      <c r="G896" s="44" t="str">
        <f>IF(ISBLANK(DaqBook_RAW_Data!F886),"",DaqBook_RAW_Data!F886)</f>
        <v/>
      </c>
      <c r="H896" s="44" t="str">
        <f>IF(ISBLANK(DaqBook_RAW_Data!G886),"",DaqBook_RAW_Data!G886)</f>
        <v/>
      </c>
      <c r="I896" s="44" t="str">
        <f>IF(ISBLANK(DaqBook_RAW_Data!H886),"",DaqBook_RAW_Data!H886)</f>
        <v/>
      </c>
      <c r="J896" s="44" t="str">
        <f>IF(ISBLANK(DaqBook_RAW_Data!I886),"",DaqBook_RAW_Data!I886)</f>
        <v/>
      </c>
      <c r="K896" s="44" t="str">
        <f>IF(ISBLANK(DaqBook_RAW_Data!J886),"",DaqBook_RAW_Data!J886)</f>
        <v/>
      </c>
      <c r="L896" s="44" t="str">
        <f>IF(ISBLANK(DaqBook_RAW_Data!K886),"",DaqBook_RAW_Data!K886)</f>
        <v/>
      </c>
      <c r="M896" s="44" t="str">
        <f>IF(ISBLANK(DaqBook_RAW_Data!L886),"",DaqBook_RAW_Data!L886)</f>
        <v/>
      </c>
      <c r="N896" s="44" t="str">
        <f>IF(ISBLANK(DaqBook_RAW_Data!M886),"",DaqBook_RAW_Data!M886)</f>
        <v/>
      </c>
      <c r="O896" s="44" t="str">
        <f>IF(ISBLANK(DaqBook_RAW_Data!N886),"",DaqBook_RAW_Data!N886)</f>
        <v/>
      </c>
      <c r="P896" s="44" t="str">
        <f>IF(ISBLANK(DaqBook_RAW_Data!O886),"",DaqBook_RAW_Data!O886)</f>
        <v/>
      </c>
    </row>
    <row r="897" spans="1:16" x14ac:dyDescent="0.2">
      <c r="A897" s="58" t="e">
        <f t="shared" si="13"/>
        <v>#VALUE!</v>
      </c>
      <c r="B897" s="144" t="str">
        <f>IF(ISBLANK(DaqBook_RAW_Data!A887),"",TIMEVALUE(DaqBook_RAW_Data!A887))</f>
        <v/>
      </c>
      <c r="C897" s="44" t="str">
        <f>IF(ISBLANK(DaqBook_RAW_Data!B887),"",DaqBook_RAW_Data!B887)</f>
        <v/>
      </c>
      <c r="D897" s="44" t="str">
        <f>IF(ISBLANK(DaqBook_RAW_Data!C887),"",DaqBook_RAW_Data!C887)</f>
        <v/>
      </c>
      <c r="E897" s="44" t="str">
        <f>IF(ISBLANK(DaqBook_RAW_Data!D887),"",DaqBook_RAW_Data!D887)</f>
        <v/>
      </c>
      <c r="F897" s="44" t="str">
        <f>IF(ISBLANK(DaqBook_RAW_Data!E887),"",DaqBook_RAW_Data!E887)</f>
        <v/>
      </c>
      <c r="G897" s="44" t="str">
        <f>IF(ISBLANK(DaqBook_RAW_Data!F887),"",DaqBook_RAW_Data!F887)</f>
        <v/>
      </c>
      <c r="H897" s="44" t="str">
        <f>IF(ISBLANK(DaqBook_RAW_Data!G887),"",DaqBook_RAW_Data!G887)</f>
        <v/>
      </c>
      <c r="I897" s="44" t="str">
        <f>IF(ISBLANK(DaqBook_RAW_Data!H887),"",DaqBook_RAW_Data!H887)</f>
        <v/>
      </c>
      <c r="J897" s="44" t="str">
        <f>IF(ISBLANK(DaqBook_RAW_Data!I887),"",DaqBook_RAW_Data!I887)</f>
        <v/>
      </c>
      <c r="K897" s="44" t="str">
        <f>IF(ISBLANK(DaqBook_RAW_Data!J887),"",DaqBook_RAW_Data!J887)</f>
        <v/>
      </c>
      <c r="L897" s="44" t="str">
        <f>IF(ISBLANK(DaqBook_RAW_Data!K887),"",DaqBook_RAW_Data!K887)</f>
        <v/>
      </c>
      <c r="M897" s="44" t="str">
        <f>IF(ISBLANK(DaqBook_RAW_Data!L887),"",DaqBook_RAW_Data!L887)</f>
        <v/>
      </c>
      <c r="N897" s="44" t="str">
        <f>IF(ISBLANK(DaqBook_RAW_Data!M887),"",DaqBook_RAW_Data!M887)</f>
        <v/>
      </c>
      <c r="O897" s="44" t="str">
        <f>IF(ISBLANK(DaqBook_RAW_Data!N887),"",DaqBook_RAW_Data!N887)</f>
        <v/>
      </c>
      <c r="P897" s="44" t="str">
        <f>IF(ISBLANK(DaqBook_RAW_Data!O887),"",DaqBook_RAW_Data!O887)</f>
        <v/>
      </c>
    </row>
    <row r="898" spans="1:16" x14ac:dyDescent="0.2">
      <c r="A898" s="58" t="e">
        <f t="shared" si="13"/>
        <v>#VALUE!</v>
      </c>
      <c r="B898" s="144" t="str">
        <f>IF(ISBLANK(DaqBook_RAW_Data!A888),"",TIMEVALUE(DaqBook_RAW_Data!A888))</f>
        <v/>
      </c>
      <c r="C898" s="44" t="str">
        <f>IF(ISBLANK(DaqBook_RAW_Data!B888),"",DaqBook_RAW_Data!B888)</f>
        <v/>
      </c>
      <c r="D898" s="44" t="str">
        <f>IF(ISBLANK(DaqBook_RAW_Data!C888),"",DaqBook_RAW_Data!C888)</f>
        <v/>
      </c>
      <c r="E898" s="44" t="str">
        <f>IF(ISBLANK(DaqBook_RAW_Data!D888),"",DaqBook_RAW_Data!D888)</f>
        <v/>
      </c>
      <c r="F898" s="44" t="str">
        <f>IF(ISBLANK(DaqBook_RAW_Data!E888),"",DaqBook_RAW_Data!E888)</f>
        <v/>
      </c>
      <c r="G898" s="44" t="str">
        <f>IF(ISBLANK(DaqBook_RAW_Data!F888),"",DaqBook_RAW_Data!F888)</f>
        <v/>
      </c>
      <c r="H898" s="44" t="str">
        <f>IF(ISBLANK(DaqBook_RAW_Data!G888),"",DaqBook_RAW_Data!G888)</f>
        <v/>
      </c>
      <c r="I898" s="44" t="str">
        <f>IF(ISBLANK(DaqBook_RAW_Data!H888),"",DaqBook_RAW_Data!H888)</f>
        <v/>
      </c>
      <c r="J898" s="44" t="str">
        <f>IF(ISBLANK(DaqBook_RAW_Data!I888),"",DaqBook_RAW_Data!I888)</f>
        <v/>
      </c>
      <c r="K898" s="44" t="str">
        <f>IF(ISBLANK(DaqBook_RAW_Data!J888),"",DaqBook_RAW_Data!J888)</f>
        <v/>
      </c>
      <c r="L898" s="44" t="str">
        <f>IF(ISBLANK(DaqBook_RAW_Data!K888),"",DaqBook_RAW_Data!K888)</f>
        <v/>
      </c>
      <c r="M898" s="44" t="str">
        <f>IF(ISBLANK(DaqBook_RAW_Data!L888),"",DaqBook_RAW_Data!L888)</f>
        <v/>
      </c>
      <c r="N898" s="44" t="str">
        <f>IF(ISBLANK(DaqBook_RAW_Data!M888),"",DaqBook_RAW_Data!M888)</f>
        <v/>
      </c>
      <c r="O898" s="44" t="str">
        <f>IF(ISBLANK(DaqBook_RAW_Data!N888),"",DaqBook_RAW_Data!N888)</f>
        <v/>
      </c>
      <c r="P898" s="44" t="str">
        <f>IF(ISBLANK(DaqBook_RAW_Data!O888),"",DaqBook_RAW_Data!O888)</f>
        <v/>
      </c>
    </row>
    <row r="899" spans="1:16" x14ac:dyDescent="0.2">
      <c r="A899" s="58" t="e">
        <f t="shared" si="13"/>
        <v>#VALUE!</v>
      </c>
      <c r="B899" s="144" t="str">
        <f>IF(ISBLANK(DaqBook_RAW_Data!A889),"",TIMEVALUE(DaqBook_RAW_Data!A889))</f>
        <v/>
      </c>
      <c r="C899" s="44" t="str">
        <f>IF(ISBLANK(DaqBook_RAW_Data!B889),"",DaqBook_RAW_Data!B889)</f>
        <v/>
      </c>
      <c r="D899" s="44" t="str">
        <f>IF(ISBLANK(DaqBook_RAW_Data!C889),"",DaqBook_RAW_Data!C889)</f>
        <v/>
      </c>
      <c r="E899" s="44" t="str">
        <f>IF(ISBLANK(DaqBook_RAW_Data!D889),"",DaqBook_RAW_Data!D889)</f>
        <v/>
      </c>
      <c r="F899" s="44" t="str">
        <f>IF(ISBLANK(DaqBook_RAW_Data!E889),"",DaqBook_RAW_Data!E889)</f>
        <v/>
      </c>
      <c r="G899" s="44" t="str">
        <f>IF(ISBLANK(DaqBook_RAW_Data!F889),"",DaqBook_RAW_Data!F889)</f>
        <v/>
      </c>
      <c r="H899" s="44" t="str">
        <f>IF(ISBLANK(DaqBook_RAW_Data!G889),"",DaqBook_RAW_Data!G889)</f>
        <v/>
      </c>
      <c r="I899" s="44" t="str">
        <f>IF(ISBLANK(DaqBook_RAW_Data!H889),"",DaqBook_RAW_Data!H889)</f>
        <v/>
      </c>
      <c r="J899" s="44" t="str">
        <f>IF(ISBLANK(DaqBook_RAW_Data!I889),"",DaqBook_RAW_Data!I889)</f>
        <v/>
      </c>
      <c r="K899" s="44" t="str">
        <f>IF(ISBLANK(DaqBook_RAW_Data!J889),"",DaqBook_RAW_Data!J889)</f>
        <v/>
      </c>
      <c r="L899" s="44" t="str">
        <f>IF(ISBLANK(DaqBook_RAW_Data!K889),"",DaqBook_RAW_Data!K889)</f>
        <v/>
      </c>
      <c r="M899" s="44" t="str">
        <f>IF(ISBLANK(DaqBook_RAW_Data!L889),"",DaqBook_RAW_Data!L889)</f>
        <v/>
      </c>
      <c r="N899" s="44" t="str">
        <f>IF(ISBLANK(DaqBook_RAW_Data!M889),"",DaqBook_RAW_Data!M889)</f>
        <v/>
      </c>
      <c r="O899" s="44" t="str">
        <f>IF(ISBLANK(DaqBook_RAW_Data!N889),"",DaqBook_RAW_Data!N889)</f>
        <v/>
      </c>
      <c r="P899" s="44" t="str">
        <f>IF(ISBLANK(DaqBook_RAW_Data!O889),"",DaqBook_RAW_Data!O889)</f>
        <v/>
      </c>
    </row>
    <row r="900" spans="1:16" x14ac:dyDescent="0.2">
      <c r="A900" s="58" t="e">
        <f t="shared" si="13"/>
        <v>#VALUE!</v>
      </c>
      <c r="B900" s="144" t="str">
        <f>IF(ISBLANK(DaqBook_RAW_Data!A890),"",TIMEVALUE(DaqBook_RAW_Data!A890))</f>
        <v/>
      </c>
      <c r="C900" s="44" t="str">
        <f>IF(ISBLANK(DaqBook_RAW_Data!B890),"",DaqBook_RAW_Data!B890)</f>
        <v/>
      </c>
      <c r="D900" s="44" t="str">
        <f>IF(ISBLANK(DaqBook_RAW_Data!C890),"",DaqBook_RAW_Data!C890)</f>
        <v/>
      </c>
      <c r="E900" s="44" t="str">
        <f>IF(ISBLANK(DaqBook_RAW_Data!D890),"",DaqBook_RAW_Data!D890)</f>
        <v/>
      </c>
      <c r="F900" s="44" t="str">
        <f>IF(ISBLANK(DaqBook_RAW_Data!E890),"",DaqBook_RAW_Data!E890)</f>
        <v/>
      </c>
      <c r="G900" s="44" t="str">
        <f>IF(ISBLANK(DaqBook_RAW_Data!F890),"",DaqBook_RAW_Data!F890)</f>
        <v/>
      </c>
      <c r="H900" s="44" t="str">
        <f>IF(ISBLANK(DaqBook_RAW_Data!G890),"",DaqBook_RAW_Data!G890)</f>
        <v/>
      </c>
      <c r="I900" s="44" t="str">
        <f>IF(ISBLANK(DaqBook_RAW_Data!H890),"",DaqBook_RAW_Data!H890)</f>
        <v/>
      </c>
      <c r="J900" s="44" t="str">
        <f>IF(ISBLANK(DaqBook_RAW_Data!I890),"",DaqBook_RAW_Data!I890)</f>
        <v/>
      </c>
      <c r="K900" s="44" t="str">
        <f>IF(ISBLANK(DaqBook_RAW_Data!J890),"",DaqBook_RAW_Data!J890)</f>
        <v/>
      </c>
      <c r="L900" s="44" t="str">
        <f>IF(ISBLANK(DaqBook_RAW_Data!K890),"",DaqBook_RAW_Data!K890)</f>
        <v/>
      </c>
      <c r="M900" s="44" t="str">
        <f>IF(ISBLANK(DaqBook_RAW_Data!L890),"",DaqBook_RAW_Data!L890)</f>
        <v/>
      </c>
      <c r="N900" s="44" t="str">
        <f>IF(ISBLANK(DaqBook_RAW_Data!M890),"",DaqBook_RAW_Data!M890)</f>
        <v/>
      </c>
      <c r="O900" s="44" t="str">
        <f>IF(ISBLANK(DaqBook_RAW_Data!N890),"",DaqBook_RAW_Data!N890)</f>
        <v/>
      </c>
      <c r="P900" s="44" t="str">
        <f>IF(ISBLANK(DaqBook_RAW_Data!O890),"",DaqBook_RAW_Data!O890)</f>
        <v/>
      </c>
    </row>
    <row r="901" spans="1:16" x14ac:dyDescent="0.2">
      <c r="A901" s="58" t="e">
        <f t="shared" si="13"/>
        <v>#VALUE!</v>
      </c>
      <c r="B901" s="144" t="str">
        <f>IF(ISBLANK(DaqBook_RAW_Data!A891),"",TIMEVALUE(DaqBook_RAW_Data!A891))</f>
        <v/>
      </c>
      <c r="C901" s="44" t="str">
        <f>IF(ISBLANK(DaqBook_RAW_Data!B891),"",DaqBook_RAW_Data!B891)</f>
        <v/>
      </c>
      <c r="D901" s="44" t="str">
        <f>IF(ISBLANK(DaqBook_RAW_Data!C891),"",DaqBook_RAW_Data!C891)</f>
        <v/>
      </c>
      <c r="E901" s="44" t="str">
        <f>IF(ISBLANK(DaqBook_RAW_Data!D891),"",DaqBook_RAW_Data!D891)</f>
        <v/>
      </c>
      <c r="F901" s="44" t="str">
        <f>IF(ISBLANK(DaqBook_RAW_Data!E891),"",DaqBook_RAW_Data!E891)</f>
        <v/>
      </c>
      <c r="G901" s="44" t="str">
        <f>IF(ISBLANK(DaqBook_RAW_Data!F891),"",DaqBook_RAW_Data!F891)</f>
        <v/>
      </c>
      <c r="H901" s="44" t="str">
        <f>IF(ISBLANK(DaqBook_RAW_Data!G891),"",DaqBook_RAW_Data!G891)</f>
        <v/>
      </c>
      <c r="I901" s="44" t="str">
        <f>IF(ISBLANK(DaqBook_RAW_Data!H891),"",DaqBook_RAW_Data!H891)</f>
        <v/>
      </c>
      <c r="J901" s="44" t="str">
        <f>IF(ISBLANK(DaqBook_RAW_Data!I891),"",DaqBook_RAW_Data!I891)</f>
        <v/>
      </c>
      <c r="K901" s="44" t="str">
        <f>IF(ISBLANK(DaqBook_RAW_Data!J891),"",DaqBook_RAW_Data!J891)</f>
        <v/>
      </c>
      <c r="L901" s="44" t="str">
        <f>IF(ISBLANK(DaqBook_RAW_Data!K891),"",DaqBook_RAW_Data!K891)</f>
        <v/>
      </c>
      <c r="M901" s="44" t="str">
        <f>IF(ISBLANK(DaqBook_RAW_Data!L891),"",DaqBook_RAW_Data!L891)</f>
        <v/>
      </c>
      <c r="N901" s="44" t="str">
        <f>IF(ISBLANK(DaqBook_RAW_Data!M891),"",DaqBook_RAW_Data!M891)</f>
        <v/>
      </c>
      <c r="O901" s="44" t="str">
        <f>IF(ISBLANK(DaqBook_RAW_Data!N891),"",DaqBook_RAW_Data!N891)</f>
        <v/>
      </c>
      <c r="P901" s="44" t="str">
        <f>IF(ISBLANK(DaqBook_RAW_Data!O891),"",DaqBook_RAW_Data!O891)</f>
        <v/>
      </c>
    </row>
    <row r="902" spans="1:16" x14ac:dyDescent="0.2">
      <c r="A902" s="58" t="e">
        <f t="shared" si="13"/>
        <v>#VALUE!</v>
      </c>
      <c r="B902" s="144" t="str">
        <f>IF(ISBLANK(DaqBook_RAW_Data!A892),"",TIMEVALUE(DaqBook_RAW_Data!A892))</f>
        <v/>
      </c>
      <c r="C902" s="44" t="str">
        <f>IF(ISBLANK(DaqBook_RAW_Data!B892),"",DaqBook_RAW_Data!B892)</f>
        <v/>
      </c>
      <c r="D902" s="44" t="str">
        <f>IF(ISBLANK(DaqBook_RAW_Data!C892),"",DaqBook_RAW_Data!C892)</f>
        <v/>
      </c>
      <c r="E902" s="44" t="str">
        <f>IF(ISBLANK(DaqBook_RAW_Data!D892),"",DaqBook_RAW_Data!D892)</f>
        <v/>
      </c>
      <c r="F902" s="44" t="str">
        <f>IF(ISBLANK(DaqBook_RAW_Data!E892),"",DaqBook_RAW_Data!E892)</f>
        <v/>
      </c>
      <c r="G902" s="44" t="str">
        <f>IF(ISBLANK(DaqBook_RAW_Data!F892),"",DaqBook_RAW_Data!F892)</f>
        <v/>
      </c>
      <c r="H902" s="44" t="str">
        <f>IF(ISBLANK(DaqBook_RAW_Data!G892),"",DaqBook_RAW_Data!G892)</f>
        <v/>
      </c>
      <c r="I902" s="44" t="str">
        <f>IF(ISBLANK(DaqBook_RAW_Data!H892),"",DaqBook_RAW_Data!H892)</f>
        <v/>
      </c>
      <c r="J902" s="44" t="str">
        <f>IF(ISBLANK(DaqBook_RAW_Data!I892),"",DaqBook_RAW_Data!I892)</f>
        <v/>
      </c>
      <c r="K902" s="44" t="str">
        <f>IF(ISBLANK(DaqBook_RAW_Data!J892),"",DaqBook_RAW_Data!J892)</f>
        <v/>
      </c>
      <c r="L902" s="44" t="str">
        <f>IF(ISBLANK(DaqBook_RAW_Data!K892),"",DaqBook_RAW_Data!K892)</f>
        <v/>
      </c>
      <c r="M902" s="44" t="str">
        <f>IF(ISBLANK(DaqBook_RAW_Data!L892),"",DaqBook_RAW_Data!L892)</f>
        <v/>
      </c>
      <c r="N902" s="44" t="str">
        <f>IF(ISBLANK(DaqBook_RAW_Data!M892),"",DaqBook_RAW_Data!M892)</f>
        <v/>
      </c>
      <c r="O902" s="44" t="str">
        <f>IF(ISBLANK(DaqBook_RAW_Data!N892),"",DaqBook_RAW_Data!N892)</f>
        <v/>
      </c>
      <c r="P902" s="44" t="str">
        <f>IF(ISBLANK(DaqBook_RAW_Data!O892),"",DaqBook_RAW_Data!O892)</f>
        <v/>
      </c>
    </row>
    <row r="903" spans="1:16" x14ac:dyDescent="0.2">
      <c r="A903" s="58" t="e">
        <f t="shared" si="13"/>
        <v>#VALUE!</v>
      </c>
      <c r="B903" s="144" t="str">
        <f>IF(ISBLANK(DaqBook_RAW_Data!A893),"",TIMEVALUE(DaqBook_RAW_Data!A893))</f>
        <v/>
      </c>
      <c r="C903" s="44" t="str">
        <f>IF(ISBLANK(DaqBook_RAW_Data!B893),"",DaqBook_RAW_Data!B893)</f>
        <v/>
      </c>
      <c r="D903" s="44" t="str">
        <f>IF(ISBLANK(DaqBook_RAW_Data!C893),"",DaqBook_RAW_Data!C893)</f>
        <v/>
      </c>
      <c r="E903" s="44" t="str">
        <f>IF(ISBLANK(DaqBook_RAW_Data!D893),"",DaqBook_RAW_Data!D893)</f>
        <v/>
      </c>
      <c r="F903" s="44" t="str">
        <f>IF(ISBLANK(DaqBook_RAW_Data!E893),"",DaqBook_RAW_Data!E893)</f>
        <v/>
      </c>
      <c r="G903" s="44" t="str">
        <f>IF(ISBLANK(DaqBook_RAW_Data!F893),"",DaqBook_RAW_Data!F893)</f>
        <v/>
      </c>
      <c r="H903" s="44" t="str">
        <f>IF(ISBLANK(DaqBook_RAW_Data!G893),"",DaqBook_RAW_Data!G893)</f>
        <v/>
      </c>
      <c r="I903" s="44" t="str">
        <f>IF(ISBLANK(DaqBook_RAW_Data!H893),"",DaqBook_RAW_Data!H893)</f>
        <v/>
      </c>
      <c r="J903" s="44" t="str">
        <f>IF(ISBLANK(DaqBook_RAW_Data!I893),"",DaqBook_RAW_Data!I893)</f>
        <v/>
      </c>
      <c r="K903" s="44" t="str">
        <f>IF(ISBLANK(DaqBook_RAW_Data!J893),"",DaqBook_RAW_Data!J893)</f>
        <v/>
      </c>
      <c r="L903" s="44" t="str">
        <f>IF(ISBLANK(DaqBook_RAW_Data!K893),"",DaqBook_RAW_Data!K893)</f>
        <v/>
      </c>
      <c r="M903" s="44" t="str">
        <f>IF(ISBLANK(DaqBook_RAW_Data!L893),"",DaqBook_RAW_Data!L893)</f>
        <v/>
      </c>
      <c r="N903" s="44" t="str">
        <f>IF(ISBLANK(DaqBook_RAW_Data!M893),"",DaqBook_RAW_Data!M893)</f>
        <v/>
      </c>
      <c r="O903" s="44" t="str">
        <f>IF(ISBLANK(DaqBook_RAW_Data!N893),"",DaqBook_RAW_Data!N893)</f>
        <v/>
      </c>
      <c r="P903" s="44" t="str">
        <f>IF(ISBLANK(DaqBook_RAW_Data!O893),"",DaqBook_RAW_Data!O893)</f>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84" t="s">
        <v>3922</v>
      </c>
      <c r="I28" s="684"/>
      <c r="J28" s="684"/>
      <c r="K28" s="684"/>
      <c r="L28" s="684"/>
      <c r="M28" s="684"/>
      <c r="N28" s="684"/>
      <c r="O28" s="684"/>
      <c r="P28" s="684"/>
      <c r="Q28" s="684"/>
      <c r="R28" s="684"/>
    </row>
    <row r="29" spans="1:20" x14ac:dyDescent="0.2">
      <c r="A29" s="692" t="s">
        <v>49</v>
      </c>
      <c r="B29" s="693"/>
      <c r="C29" s="65" t="str">
        <f>IF(Main!D48="","",Main!D48)</f>
        <v/>
      </c>
      <c r="D29" s="65" t="str">
        <f>IF(Main!E48="","",Main!E48)</f>
        <v/>
      </c>
      <c r="E29" s="65" t="str">
        <f>IF(Main!F48="","",Main!F48)</f>
        <v/>
      </c>
      <c r="F29" s="65" t="str">
        <f>IF(Main!G48="","",Main!G48)</f>
        <v/>
      </c>
      <c r="G29" s="537"/>
      <c r="H29" s="532" t="s">
        <v>3923</v>
      </c>
      <c r="I29" s="157" t="str">
        <f>IF(Main!N47="","",Main!N47)</f>
        <v>Periodic</v>
      </c>
      <c r="J29" s="694" t="s">
        <v>3924</v>
      </c>
      <c r="K29" s="695"/>
      <c r="L29" s="157" t="str">
        <f>IF(Main!R47="","",Main!R47)</f>
        <v>Air</v>
      </c>
    </row>
    <row r="30" spans="1:20" x14ac:dyDescent="0.2">
      <c r="A30" s="692" t="s">
        <v>50</v>
      </c>
      <c r="B30" s="693"/>
      <c r="C30" s="66" t="str">
        <f>IF(Main!D49="","",Main!D49)</f>
        <v/>
      </c>
      <c r="D30" s="66" t="str">
        <f>IF(Main!E49="","",Main!E49)</f>
        <v/>
      </c>
      <c r="E30" s="66" t="str">
        <f>IF(Main!F49="","",Main!F49)</f>
        <v/>
      </c>
      <c r="F30" s="66" t="str">
        <f>IF(Main!G49="","",Main!G49)</f>
        <v/>
      </c>
      <c r="G30" s="539"/>
      <c r="H30" s="685" t="s">
        <v>3910</v>
      </c>
      <c r="I30" s="685"/>
      <c r="J30" s="696" t="s">
        <v>5711</v>
      </c>
      <c r="K30" s="697"/>
      <c r="L30" s="698"/>
      <c r="M30" s="529"/>
      <c r="O30" s="686" t="s">
        <v>5714</v>
      </c>
      <c r="P30" s="687"/>
      <c r="Q30" s="688"/>
      <c r="T30" s="44"/>
    </row>
    <row r="31" spans="1:20" x14ac:dyDescent="0.2">
      <c r="A31" s="692" t="s">
        <v>51</v>
      </c>
      <c r="B31" s="693"/>
      <c r="C31" s="66" t="str">
        <f>IF(Main!D50="","",Main!D50)</f>
        <v/>
      </c>
      <c r="D31" s="66" t="str">
        <f>IF(Main!E50="","",Main!E50)</f>
        <v/>
      </c>
      <c r="E31" s="66" t="str">
        <f>IF(Main!F50="","",Main!F50)</f>
        <v/>
      </c>
      <c r="F31" s="66" t="str">
        <f>IF(Main!G50="","",Main!G50)</f>
        <v/>
      </c>
      <c r="G31" s="539"/>
      <c r="H31" s="445" t="s">
        <v>3925</v>
      </c>
      <c r="I31" s="472" t="e">
        <f>IF(Main!N49="","",Main!N49)</f>
        <v>#N/A</v>
      </c>
      <c r="J31" s="711" t="s">
        <v>5719</v>
      </c>
      <c r="K31" s="712"/>
      <c r="L31" s="713"/>
      <c r="M31" s="530" t="str">
        <f>IF(Main!S49="","",Main!S49)</f>
        <v/>
      </c>
      <c r="O31" s="689" t="s">
        <v>5721</v>
      </c>
      <c r="P31" s="690"/>
      <c r="Q31" s="691"/>
      <c r="R31" s="90" t="str">
        <f>IF(Main!X49="","",Main!X49)</f>
        <v/>
      </c>
      <c r="T31" s="44"/>
    </row>
    <row r="32" spans="1:20" ht="12.75" customHeight="1" x14ac:dyDescent="0.2">
      <c r="A32" s="692" t="s">
        <v>52</v>
      </c>
      <c r="B32" s="693"/>
      <c r="C32" s="65" t="str">
        <f>IF(Main!D51="","",Main!D51)</f>
        <v/>
      </c>
      <c r="D32" s="65" t="str">
        <f>IF(Main!E51="","",Main!E51)</f>
        <v/>
      </c>
      <c r="E32" s="65" t="str">
        <f>IF(Main!F51="","",Main!F51)</f>
        <v/>
      </c>
      <c r="F32" s="65" t="str">
        <f>IF(Main!G51="","",Main!G51)</f>
        <v/>
      </c>
      <c r="G32" s="537"/>
      <c r="H32" s="445" t="s">
        <v>4498</v>
      </c>
      <c r="I32" s="472" t="e">
        <f>IF(Main!N50="","",Main!N50)</f>
        <v>#N/A</v>
      </c>
      <c r="J32" s="702" t="s">
        <v>3913</v>
      </c>
      <c r="K32" s="703"/>
      <c r="L32" s="704"/>
      <c r="M32" s="512"/>
      <c r="O32" s="702" t="s">
        <v>3913</v>
      </c>
      <c r="P32" s="703"/>
      <c r="Q32" s="704"/>
      <c r="T32" s="44"/>
    </row>
    <row r="33" spans="1:20" ht="12.75" customHeight="1" x14ac:dyDescent="0.2">
      <c r="A33" s="692" t="s">
        <v>3926</v>
      </c>
      <c r="B33" s="693"/>
      <c r="C33" s="65" t="str">
        <f>IF(Main!D52="","",Main!D52)</f>
        <v/>
      </c>
      <c r="D33" s="65" t="str">
        <f>IF(Main!E52="","",Main!E52)</f>
        <v/>
      </c>
      <c r="E33" s="65" t="str">
        <f>IF(Main!F52="","",Main!F52)</f>
        <v/>
      </c>
      <c r="F33" s="65" t="str">
        <f>IF(Main!G52="","",Main!G52)</f>
        <v/>
      </c>
      <c r="G33" s="537"/>
      <c r="H33" s="445" t="s">
        <v>3927</v>
      </c>
      <c r="I33" s="472" t="e">
        <f>IF(Main!N51="","",Main!N51)</f>
        <v>#N/A</v>
      </c>
      <c r="J33" s="699" t="s">
        <v>5720</v>
      </c>
      <c r="K33" s="700"/>
      <c r="L33" s="701"/>
      <c r="M33" s="509" t="str">
        <f>IF(Main!S51="","",Main!S51)</f>
        <v/>
      </c>
      <c r="O33" s="699" t="s">
        <v>5722</v>
      </c>
      <c r="P33" s="700"/>
      <c r="Q33" s="701"/>
      <c r="R33" s="90" t="str">
        <f>IF(Main!X51="","",Main!X51)</f>
        <v/>
      </c>
      <c r="T33" s="44"/>
    </row>
    <row r="34" spans="1:20" ht="12.75" customHeight="1" x14ac:dyDescent="0.2">
      <c r="A34" s="692" t="s">
        <v>53</v>
      </c>
      <c r="B34" s="693"/>
      <c r="C34" s="67" t="str">
        <f>IF(Main!D53="","",Main!D53)</f>
        <v/>
      </c>
      <c r="D34" s="67" t="str">
        <f>IF(Main!E53="","",Main!E53)</f>
        <v/>
      </c>
      <c r="E34" s="67" t="str">
        <f>IF(Main!F53="","",Main!F53)</f>
        <v/>
      </c>
      <c r="F34" s="67" t="str">
        <f>IF(Main!G53="","",Main!G53)</f>
        <v/>
      </c>
      <c r="G34" s="540"/>
      <c r="H34" s="445" t="s">
        <v>3928</v>
      </c>
      <c r="I34" s="444" t="e">
        <f>IF(Main!N52="","",Main!N52)</f>
        <v>#N/A</v>
      </c>
      <c r="J34" s="702" t="s">
        <v>3913</v>
      </c>
      <c r="K34" s="703"/>
      <c r="L34" s="704"/>
      <c r="O34" s="702" t="s">
        <v>3913</v>
      </c>
      <c r="P34" s="703"/>
      <c r="Q34" s="704"/>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705" t="s">
        <v>5723</v>
      </c>
      <c r="K35" s="706"/>
      <c r="L35" s="707"/>
      <c r="M35" s="533" t="str">
        <f>IF(Main!S53="","",Main!S53)</f>
        <v/>
      </c>
      <c r="O35" s="705" t="s">
        <v>5724</v>
      </c>
      <c r="P35" s="706"/>
      <c r="Q35" s="707"/>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708"/>
      <c r="K36" s="709"/>
      <c r="L36" s="710"/>
      <c r="M36" s="528"/>
      <c r="O36" s="708"/>
      <c r="P36" s="709"/>
      <c r="Q36" s="710"/>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abSelected="1" zoomScale="90" zoomScaleNormal="90" workbookViewId="0">
      <selection activeCell="L38" sqref="L38"/>
    </sheetView>
  </sheetViews>
  <sheetFormatPr defaultRowHeight="12.75" x14ac:dyDescent="0.2"/>
  <cols>
    <col min="1" max="1" width="20.28515625" bestFit="1" customWidth="1"/>
    <col min="2" max="2" width="10.7109375" customWidth="1"/>
    <col min="9" max="9" width="10.8554687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INDIRECT("Data_Sheet!B"&amp;10+$B$50)</f>
        <v>#N/A</v>
      </c>
      <c r="B10" s="49" t="e">
        <f ca="1">INDIRECT("Data_Sheet!c"&amp;10+$B$50)</f>
        <v>#N/A</v>
      </c>
      <c r="C10" s="49" t="e">
        <f ca="1">INDIRECT("Data_Sheet!D"&amp;10+$B$50)</f>
        <v>#N/A</v>
      </c>
      <c r="D10" s="49" t="e">
        <f ca="1">INDIRECT("Data_Sheet!E"&amp;10+$B$50)</f>
        <v>#N/A</v>
      </c>
      <c r="E10" s="49" t="e">
        <f ca="1">INDIRECT("Data_Sheet!F"&amp;10+$B$50)</f>
        <v>#N/A</v>
      </c>
      <c r="F10" s="49" t="e">
        <f ca="1">INDIRECT("Data_Sheet!G"&amp;10+$B$50)</f>
        <v>#N/A</v>
      </c>
      <c r="G10" s="49" t="e">
        <f ca="1">INDIRECT("Data_Sheet!H"&amp;10+$B$50)</f>
        <v>#N/A</v>
      </c>
      <c r="H10" s="49" t="e">
        <f ca="1">INDIRECT("Data_Sheet!I"&amp;10+$B$50)</f>
        <v>#N/A</v>
      </c>
      <c r="I10" s="49" t="e">
        <f ca="1">INDIRECT("Data_Sheet!J"&amp;10+$B$50)</f>
        <v>#N/A</v>
      </c>
      <c r="J10" s="49" t="e">
        <f ca="1">INDIRECT("Data_Sheet!K"&amp;10+$B$50)</f>
        <v>#N/A</v>
      </c>
      <c r="K10" s="49" t="e">
        <f ca="1">INDIRECT("Data_Sheet!L"&amp;10+$B$50)</f>
        <v>#N/A</v>
      </c>
      <c r="L10" s="49" t="e">
        <f ca="1">INDIRECT("Data_Sheet!M"&amp;10+$B$50)</f>
        <v>#N/A</v>
      </c>
      <c r="M10" s="49" t="e">
        <f ca="1">INDIRECT("Data_Sheet!N"&amp;10+$B$50)</f>
        <v>#N/A</v>
      </c>
      <c r="N10" s="49" t="e">
        <f ca="1">INDIRECT("Data_Sheet!O"&amp;10+$B$50)</f>
        <v>#N/A</v>
      </c>
      <c r="O10" s="49" t="e">
        <f ca="1">INDIRECT("Data_Sheet!P"&amp;10+$B$50)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INDIRECT("Data_Sheet!B"&amp;11+$B$50)</f>
        <v>#N/A</v>
      </c>
      <c r="B11" s="49" t="e">
        <f ca="1">INDIRECT("Data_Sheet!c"&amp;11+$B$50)</f>
        <v>#N/A</v>
      </c>
      <c r="C11" s="49" t="e">
        <f ca="1">INDIRECT("Data_Sheet!D"&amp;11+$B$50)</f>
        <v>#N/A</v>
      </c>
      <c r="D11" s="49" t="e">
        <f ca="1">INDIRECT("Data_Sheet!E"&amp;11+$B$50)</f>
        <v>#N/A</v>
      </c>
      <c r="E11" s="49" t="e">
        <f ca="1">INDIRECT("Data_Sheet!F"&amp;11+$B$50)</f>
        <v>#N/A</v>
      </c>
      <c r="F11" s="49" t="e">
        <f ca="1">INDIRECT("Data_Sheet!G"&amp;11+$B$50)</f>
        <v>#N/A</v>
      </c>
      <c r="G11" s="49" t="e">
        <f ca="1">INDIRECT("Data_Sheet!H"&amp;11+$B$50)</f>
        <v>#N/A</v>
      </c>
      <c r="H11" s="49" t="e">
        <f ca="1">INDIRECT("Data_Sheet!I"&amp;11+$B$50)</f>
        <v>#N/A</v>
      </c>
      <c r="I11" s="49" t="e">
        <f ca="1">INDIRECT("Data_Sheet!J"&amp;11+$B$50)</f>
        <v>#N/A</v>
      </c>
      <c r="J11" s="49" t="e">
        <f ca="1">INDIRECT("Data_Sheet!K"&amp;11+$B$50)</f>
        <v>#N/A</v>
      </c>
      <c r="K11" s="49" t="e">
        <f ca="1">INDIRECT("Data_Sheet!L"&amp;11+$B$50)</f>
        <v>#N/A</v>
      </c>
      <c r="L11" s="49" t="e">
        <f ca="1">INDIRECT("Data_Sheet!M"&amp;11+$B$50)</f>
        <v>#N/A</v>
      </c>
      <c r="M11" s="49" t="e">
        <f ca="1">INDIRECT("Data_Sheet!N"&amp;11+$B$50)</f>
        <v>#N/A</v>
      </c>
      <c r="N11" s="49" t="e">
        <f ca="1">INDIRECT("Data_Sheet!O"&amp;11+$B$50)</f>
        <v>#N/A</v>
      </c>
      <c r="O11" s="49" t="e">
        <f ca="1">INDIRECT("Data_Sheet!P"&amp;11+$B$50)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INDIRECT("Data_Sheet!B"&amp;12+$B$50)</f>
        <v>#N/A</v>
      </c>
      <c r="B12" s="49" t="e">
        <f ca="1">INDIRECT("Data_Sheet!c"&amp;12+$B$50)</f>
        <v>#N/A</v>
      </c>
      <c r="C12" s="49" t="e">
        <f ca="1">INDIRECT("Data_Sheet!D"&amp;12+$B$50)</f>
        <v>#N/A</v>
      </c>
      <c r="D12" s="49" t="e">
        <f ca="1">INDIRECT("Data_Sheet!E"&amp;12+$B$50)</f>
        <v>#N/A</v>
      </c>
      <c r="E12" s="49" t="e">
        <f ca="1">INDIRECT("Data_Sheet!F"&amp;12+$B$50)</f>
        <v>#N/A</v>
      </c>
      <c r="F12" s="49" t="e">
        <f ca="1">INDIRECT("Data_Sheet!G"&amp;12+$B$50)</f>
        <v>#N/A</v>
      </c>
      <c r="G12" s="49" t="e">
        <f ca="1">INDIRECT("Data_Sheet!H"&amp;12+$B$50)</f>
        <v>#N/A</v>
      </c>
      <c r="H12" s="49" t="e">
        <f ca="1">INDIRECT("Data_Sheet!I"&amp;12+$B$50)</f>
        <v>#N/A</v>
      </c>
      <c r="I12" s="49" t="e">
        <f ca="1">INDIRECT("Data_Sheet!J"&amp;12+$B$50)</f>
        <v>#N/A</v>
      </c>
      <c r="J12" s="49" t="e">
        <f ca="1">INDIRECT("Data_Sheet!K"&amp;12+$B$50)</f>
        <v>#N/A</v>
      </c>
      <c r="K12" s="49" t="e">
        <f ca="1">INDIRECT("Data_Sheet!L"&amp;12+$B$50)</f>
        <v>#N/A</v>
      </c>
      <c r="L12" s="49" t="e">
        <f ca="1">INDIRECT("Data_Sheet!M"&amp;12+$B$50)</f>
        <v>#N/A</v>
      </c>
      <c r="M12" s="49" t="e">
        <f ca="1">INDIRECT("Data_Sheet!N"&amp;12+$B$50)</f>
        <v>#N/A</v>
      </c>
      <c r="N12" s="49" t="e">
        <f ca="1">INDIRECT("Data_Sheet!O"&amp;12+$B$50)</f>
        <v>#N/A</v>
      </c>
      <c r="O12" s="49" t="e">
        <f ca="1">INDIRECT("Data_Sheet!P"&amp;12+$B$50)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INDIRECT("Data_Sheet!B"&amp;13+$B$50)</f>
        <v>#N/A</v>
      </c>
      <c r="B13" s="49" t="e">
        <f ca="1">INDIRECT("Data_Sheet!C"&amp;13+$B$50)</f>
        <v>#N/A</v>
      </c>
      <c r="C13" s="49" t="e">
        <f ca="1">INDIRECT("Data_Sheet!D"&amp;13+$B$50)</f>
        <v>#N/A</v>
      </c>
      <c r="D13" s="49" t="e">
        <f ca="1">INDIRECT("Data_Sheet!E"&amp;13+$B$50)</f>
        <v>#N/A</v>
      </c>
      <c r="E13" s="49" t="e">
        <f ca="1">INDIRECT("Data_Sheet!F"&amp;13+$B$50)</f>
        <v>#N/A</v>
      </c>
      <c r="F13" s="49" t="e">
        <f ca="1">INDIRECT("Data_Sheet!G"&amp;13+$B$50)</f>
        <v>#N/A</v>
      </c>
      <c r="G13" s="49" t="e">
        <f ca="1">INDIRECT("Data_Sheet!H"&amp;13+$B$50)</f>
        <v>#N/A</v>
      </c>
      <c r="H13" s="49" t="e">
        <f ca="1">INDIRECT("Data_Sheet!I"&amp;13+$B$50)</f>
        <v>#N/A</v>
      </c>
      <c r="I13" s="49" t="e">
        <f ca="1">INDIRECT("Data_Sheet!J"&amp;13+$B$50)</f>
        <v>#N/A</v>
      </c>
      <c r="J13" s="49" t="e">
        <f ca="1">INDIRECT("Data_Sheet!K"&amp;13+$B$50)</f>
        <v>#N/A</v>
      </c>
      <c r="K13" s="49" t="e">
        <f ca="1">INDIRECT("Data_Sheet!L"&amp;13+$B$50)</f>
        <v>#N/A</v>
      </c>
      <c r="L13" s="49" t="e">
        <f ca="1">INDIRECT("Data_Sheet!M"&amp;13+$B$50)</f>
        <v>#N/A</v>
      </c>
      <c r="M13" s="49" t="e">
        <f ca="1">INDIRECT("Data_Sheet!N"&amp;13+$B$50)</f>
        <v>#N/A</v>
      </c>
      <c r="N13" s="49" t="e">
        <f ca="1">INDIRECT("Data_Sheet!O"&amp;13+$B$50)</f>
        <v>#N/A</v>
      </c>
      <c r="O13" s="49" t="e">
        <f ca="1">INDIRECT("Data_Sheet!P"&amp;13+$B$50)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INDIRECT("Data_Sheet!B"&amp;14+$B$50)</f>
        <v>#N/A</v>
      </c>
      <c r="B14" s="49" t="e">
        <f ca="1">INDIRECT("Data_Sheet!C"&amp;14+$B$50)</f>
        <v>#N/A</v>
      </c>
      <c r="C14" s="49" t="e">
        <f ca="1">INDIRECT("Data_Sheet!D"&amp;14+$B$50)</f>
        <v>#N/A</v>
      </c>
      <c r="D14" s="49" t="e">
        <f ca="1">INDIRECT("Data_Sheet!E"&amp;14+$B$50)</f>
        <v>#N/A</v>
      </c>
      <c r="E14" s="49" t="e">
        <f ca="1">INDIRECT("Data_Sheet!F"&amp;14+$B$50)</f>
        <v>#N/A</v>
      </c>
      <c r="F14" s="49" t="e">
        <f ca="1">INDIRECT("Data_Sheet!G"&amp;14+$B$50)</f>
        <v>#N/A</v>
      </c>
      <c r="G14" s="49" t="e">
        <f ca="1">INDIRECT("Data_Sheet!H"&amp;14+$B$50)</f>
        <v>#N/A</v>
      </c>
      <c r="H14" s="49" t="e">
        <f ca="1">INDIRECT("Data_Sheet!I"&amp;14+$B$50)</f>
        <v>#N/A</v>
      </c>
      <c r="I14" s="49" t="e">
        <f ca="1">INDIRECT("Data_Sheet!J"&amp;14+$B$50)</f>
        <v>#N/A</v>
      </c>
      <c r="J14" s="49" t="e">
        <f ca="1">INDIRECT("Data_Sheet!K"&amp;14+$B$50)</f>
        <v>#N/A</v>
      </c>
      <c r="K14" s="49" t="e">
        <f ca="1">INDIRECT("Data_Sheet!L"&amp;14+$B$50)</f>
        <v>#N/A</v>
      </c>
      <c r="L14" s="49" t="e">
        <f ca="1">INDIRECT("Data_Sheet!M"&amp;14+$B$50)</f>
        <v>#N/A</v>
      </c>
      <c r="M14" s="49" t="e">
        <f ca="1">INDIRECT("Data_Sheet!N"&amp;14+$B$50)</f>
        <v>#N/A</v>
      </c>
      <c r="N14" s="49" t="e">
        <f ca="1">INDIRECT("Data_Sheet!O"&amp;14+$B$50)</f>
        <v>#N/A</v>
      </c>
      <c r="O14" s="49" t="e">
        <f ca="1">INDIRECT("Data_Sheet!P"&amp;14+$B$50)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INDIRECT("Data_Sheet!B"&amp;15+$B$50)</f>
        <v>#N/A</v>
      </c>
      <c r="B15" s="49" t="e">
        <f ca="1">INDIRECT("Data_Sheet!C"&amp;15+$B$50)</f>
        <v>#N/A</v>
      </c>
      <c r="C15" s="49" t="e">
        <f ca="1">INDIRECT("Data_Sheet!D"&amp;15+$B$50)</f>
        <v>#N/A</v>
      </c>
      <c r="D15" s="49" t="e">
        <f ca="1">INDIRECT("Data_Sheet!E"&amp;15+$B$50)</f>
        <v>#N/A</v>
      </c>
      <c r="E15" s="49" t="e">
        <f ca="1">INDIRECT("Data_Sheet!F"&amp;15+$B$50)</f>
        <v>#N/A</v>
      </c>
      <c r="F15" s="49" t="e">
        <f ca="1">INDIRECT("Data_Sheet!G"&amp;15+$B$50)</f>
        <v>#N/A</v>
      </c>
      <c r="G15" s="49" t="e">
        <f ca="1">INDIRECT("Data_Sheet!H"&amp;15+$B$50)</f>
        <v>#N/A</v>
      </c>
      <c r="H15" s="49" t="e">
        <f ca="1">INDIRECT("Data_Sheet!I"&amp;15+$B$50)</f>
        <v>#N/A</v>
      </c>
      <c r="I15" s="49" t="e">
        <f ca="1">INDIRECT("Data_Sheet!J"&amp;15+$B$50)</f>
        <v>#N/A</v>
      </c>
      <c r="J15" s="49" t="e">
        <f ca="1">INDIRECT("Data_Sheet!K"&amp;15+$B$50)</f>
        <v>#N/A</v>
      </c>
      <c r="K15" s="49" t="e">
        <f ca="1">INDIRECT("Data_Sheet!L"&amp;15+$B$50)</f>
        <v>#N/A</v>
      </c>
      <c r="L15" s="49" t="e">
        <f ca="1">INDIRECT("Data_Sheet!M"&amp;15+$B$50)</f>
        <v>#N/A</v>
      </c>
      <c r="M15" s="49" t="e">
        <f ca="1">INDIRECT("Data_Sheet!N"&amp;15+$B$50)</f>
        <v>#N/A</v>
      </c>
      <c r="N15" s="49" t="e">
        <f ca="1">INDIRECT("Data_Sheet!O"&amp;15+$B$50)</f>
        <v>#N/A</v>
      </c>
      <c r="O15" s="49" t="e">
        <f ca="1">INDIRECT("Data_Sheet!P"&amp;15+$B$50)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INDIRECT("Data_Sheet!B"&amp;16+$B$50)</f>
        <v>#N/A</v>
      </c>
      <c r="B16" s="49" t="e">
        <f ca="1">INDIRECT("Data_Sheet!C"&amp;16+$B$50)</f>
        <v>#N/A</v>
      </c>
      <c r="C16" s="49" t="e">
        <f ca="1">INDIRECT("Data_Sheet!D"&amp;16+$B$50)</f>
        <v>#N/A</v>
      </c>
      <c r="D16" s="49" t="e">
        <f ca="1">INDIRECT("Data_Sheet!E"&amp;16+$B$50)</f>
        <v>#N/A</v>
      </c>
      <c r="E16" s="49" t="e">
        <f ca="1">INDIRECT("Data_Sheet!F"&amp;16+$B$50)</f>
        <v>#N/A</v>
      </c>
      <c r="F16" s="49" t="e">
        <f ca="1">INDIRECT("Data_Sheet!G"&amp;16+$B$50)</f>
        <v>#N/A</v>
      </c>
      <c r="G16" s="49" t="e">
        <f ca="1">INDIRECT("Data_Sheet!H"&amp;16+$B$50)</f>
        <v>#N/A</v>
      </c>
      <c r="H16" s="49" t="e">
        <f ca="1">INDIRECT("Data_Sheet!I"&amp;16+$B$50)</f>
        <v>#N/A</v>
      </c>
      <c r="I16" s="49" t="e">
        <f ca="1">INDIRECT("Data_Sheet!J"&amp;16+$B$50)</f>
        <v>#N/A</v>
      </c>
      <c r="J16" s="49" t="e">
        <f ca="1">INDIRECT("Data_Sheet!K"&amp;16+$B$50)</f>
        <v>#N/A</v>
      </c>
      <c r="K16" s="49" t="e">
        <f ca="1">INDIRECT("Data_Sheet!L"&amp;16+$B$50)</f>
        <v>#N/A</v>
      </c>
      <c r="L16" s="49" t="e">
        <f ca="1">INDIRECT("Data_Sheet!M"&amp;16+$B$50)</f>
        <v>#N/A</v>
      </c>
      <c r="M16" s="49" t="e">
        <f ca="1">INDIRECT("Data_Sheet!N"&amp;16+$B$50)</f>
        <v>#N/A</v>
      </c>
      <c r="N16" s="49" t="e">
        <f ca="1">INDIRECT("Data_Sheet!O"&amp;16+$B$50)</f>
        <v>#N/A</v>
      </c>
      <c r="O16" s="49" t="e">
        <f ca="1">INDIRECT("Data_Sheet!P"&amp;16+$B$50)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INDIRECT("Data_Sheet!B"&amp;17+$B$50)</f>
        <v>#N/A</v>
      </c>
      <c r="B17" s="49" t="e">
        <f ca="1">INDIRECT("Data_Sheet!C"&amp;17+$B$50)</f>
        <v>#N/A</v>
      </c>
      <c r="C17" s="49" t="e">
        <f ca="1">INDIRECT("Data_Sheet!D"&amp;17+$B$50)</f>
        <v>#N/A</v>
      </c>
      <c r="D17" s="49" t="e">
        <f ca="1">INDIRECT("Data_Sheet!E"&amp;17+$B$50)</f>
        <v>#N/A</v>
      </c>
      <c r="E17" s="49" t="e">
        <f ca="1">INDIRECT("Data_Sheet!F"&amp;17+$B$50)</f>
        <v>#N/A</v>
      </c>
      <c r="F17" s="49" t="e">
        <f ca="1">INDIRECT("Data_Sheet!G"&amp;17+$B$50)</f>
        <v>#N/A</v>
      </c>
      <c r="G17" s="49" t="e">
        <f ca="1">INDIRECT("Data_Sheet!H"&amp;17+$B$50)</f>
        <v>#N/A</v>
      </c>
      <c r="H17" s="49" t="e">
        <f ca="1">INDIRECT("Data_Sheet!I"&amp;17+$B$50)</f>
        <v>#N/A</v>
      </c>
      <c r="I17" s="49" t="e">
        <f ca="1">INDIRECT("Data_Sheet!J"&amp;17+$B$50)</f>
        <v>#N/A</v>
      </c>
      <c r="J17" s="49" t="e">
        <f ca="1">INDIRECT("Data_Sheet!K"&amp;17+$B$50)</f>
        <v>#N/A</v>
      </c>
      <c r="K17" s="49" t="e">
        <f ca="1">INDIRECT("Data_Sheet!L"&amp;17+$B$50)</f>
        <v>#N/A</v>
      </c>
      <c r="L17" s="49" t="e">
        <f ca="1">INDIRECT("Data_Sheet!M"&amp;17+$B$50)</f>
        <v>#N/A</v>
      </c>
      <c r="M17" s="49" t="e">
        <f ca="1">INDIRECT("Data_Sheet!N"&amp;17+$B$50)</f>
        <v>#N/A</v>
      </c>
      <c r="N17" s="49" t="e">
        <f ca="1">INDIRECT("Data_Sheet!O"&amp;17+$B$50)</f>
        <v>#N/A</v>
      </c>
      <c r="O17" s="49" t="e">
        <f ca="1">INDIRECT("Data_Sheet!P"&amp;17+$B$50)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INDIRECT("Data_Sheet!B"&amp;18+$B$50)</f>
        <v>#N/A</v>
      </c>
      <c r="B18" s="49" t="e">
        <f ca="1">INDIRECT("Data_Sheet!C"&amp;18+$B$50)</f>
        <v>#N/A</v>
      </c>
      <c r="C18" s="49" t="e">
        <f ca="1">INDIRECT("Data_Sheet!D"&amp;18+$B$50)</f>
        <v>#N/A</v>
      </c>
      <c r="D18" s="49" t="e">
        <f ca="1">INDIRECT("Data_Sheet!E"&amp;18+$B$50)</f>
        <v>#N/A</v>
      </c>
      <c r="E18" s="49" t="e">
        <f ca="1">INDIRECT("Data_Sheet!F"&amp;18+$B$50)</f>
        <v>#N/A</v>
      </c>
      <c r="F18" s="49" t="e">
        <f ca="1">INDIRECT("Data_Sheet!G"&amp;18+$B$50)</f>
        <v>#N/A</v>
      </c>
      <c r="G18" s="49" t="e">
        <f ca="1">INDIRECT("Data_Sheet!H"&amp;18+$B$50)</f>
        <v>#N/A</v>
      </c>
      <c r="H18" s="49" t="e">
        <f ca="1">INDIRECT("Data_Sheet!I"&amp;18+$B$50)</f>
        <v>#N/A</v>
      </c>
      <c r="I18" s="49" t="e">
        <f ca="1">INDIRECT("Data_Sheet!J"&amp;18+$B$50)</f>
        <v>#N/A</v>
      </c>
      <c r="J18" s="49" t="e">
        <f ca="1">INDIRECT("Data_Sheet!K"&amp;18+$B$50)</f>
        <v>#N/A</v>
      </c>
      <c r="K18" s="49" t="e">
        <f ca="1">INDIRECT("Data_Sheet!L"&amp;18+$B$50)</f>
        <v>#N/A</v>
      </c>
      <c r="L18" s="49" t="e">
        <f ca="1">INDIRECT("Data_Sheet!M"&amp;18+$B$50)</f>
        <v>#N/A</v>
      </c>
      <c r="M18" s="49" t="e">
        <f ca="1">INDIRECT("Data_Sheet!N"&amp;18+$B$50)</f>
        <v>#N/A</v>
      </c>
      <c r="N18" s="49" t="e">
        <f ca="1">INDIRECT("Data_Sheet!O"&amp;18+$B$50)</f>
        <v>#N/A</v>
      </c>
      <c r="O18" s="49" t="e">
        <f ca="1">INDIRECT("Data_Sheet!P"&amp;18+$B$50)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INDIRECT("Data_Sheet!B"&amp;19+$B$50)</f>
        <v>#N/A</v>
      </c>
      <c r="B19" s="49" t="e">
        <f ca="1">INDIRECT("Data_Sheet!C"&amp;19+$B$50)</f>
        <v>#N/A</v>
      </c>
      <c r="C19" s="49" t="e">
        <f ca="1">INDIRECT("Data_Sheet!D"&amp;19+$B$50)</f>
        <v>#N/A</v>
      </c>
      <c r="D19" s="49" t="e">
        <f ca="1">INDIRECT("Data_Sheet!E"&amp;19+$B$50)</f>
        <v>#N/A</v>
      </c>
      <c r="E19" s="49" t="e">
        <f ca="1">INDIRECT("Data_Sheet!F"&amp;19+$B$50)</f>
        <v>#N/A</v>
      </c>
      <c r="F19" s="49" t="e">
        <f ca="1">INDIRECT("Data_Sheet!G"&amp;19+$B$50)</f>
        <v>#N/A</v>
      </c>
      <c r="G19" s="49" t="e">
        <f ca="1">INDIRECT("Data_Sheet!H"&amp;19+$B$50)</f>
        <v>#N/A</v>
      </c>
      <c r="H19" s="49" t="e">
        <f ca="1">INDIRECT("Data_Sheet!I"&amp;19+$B$50)</f>
        <v>#N/A</v>
      </c>
      <c r="I19" s="49" t="e">
        <f ca="1">INDIRECT("Data_Sheet!J"&amp;19+$B$50)</f>
        <v>#N/A</v>
      </c>
      <c r="J19" s="49" t="e">
        <f ca="1">INDIRECT("Data_Sheet!K"&amp;19+$B$50)</f>
        <v>#N/A</v>
      </c>
      <c r="K19" s="49" t="e">
        <f ca="1">INDIRECT("Data_Sheet!L"&amp;19+$B$50)</f>
        <v>#N/A</v>
      </c>
      <c r="L19" s="49" t="e">
        <f ca="1">INDIRECT("Data_Sheet!M"&amp;19+$B$50)</f>
        <v>#N/A</v>
      </c>
      <c r="M19" s="49" t="e">
        <f ca="1">INDIRECT("Data_Sheet!N"&amp;19+$B$50)</f>
        <v>#N/A</v>
      </c>
      <c r="N19" s="49" t="e">
        <f ca="1">INDIRECT("Data_Sheet!O"&amp;19+$B$50)</f>
        <v>#N/A</v>
      </c>
      <c r="O19" s="49" t="e">
        <f ca="1">INDIRECT("Data_Sheet!P"&amp;19+$B$50)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INDIRECT("Data_Sheet!B"&amp;20+$B$50)</f>
        <v>#N/A</v>
      </c>
      <c r="B20" s="49" t="e">
        <f ca="1">INDIRECT("Data_Sheet!C"&amp;20+$B$50)</f>
        <v>#N/A</v>
      </c>
      <c r="C20" s="49" t="e">
        <f ca="1">INDIRECT("Data_Sheet!D"&amp;20+$B$50)</f>
        <v>#N/A</v>
      </c>
      <c r="D20" s="49" t="e">
        <f ca="1">INDIRECT("Data_Sheet!E"&amp;20+$B$50)</f>
        <v>#N/A</v>
      </c>
      <c r="E20" s="49" t="e">
        <f ca="1">INDIRECT("Data_Sheet!F"&amp;20+$B$50)</f>
        <v>#N/A</v>
      </c>
      <c r="F20" s="49" t="e">
        <f ca="1">INDIRECT("Data_Sheet!G"&amp;20+$B$50)</f>
        <v>#N/A</v>
      </c>
      <c r="G20" s="49" t="e">
        <f ca="1">INDIRECT("Data_Sheet!H"&amp;20+$B$50)</f>
        <v>#N/A</v>
      </c>
      <c r="H20" s="49" t="e">
        <f ca="1">INDIRECT("Data_Sheet!I"&amp;20+$B$50)</f>
        <v>#N/A</v>
      </c>
      <c r="I20" s="49" t="e">
        <f ca="1">INDIRECT("Data_Sheet!J"&amp;20+$B$50)</f>
        <v>#N/A</v>
      </c>
      <c r="J20" s="49" t="e">
        <f ca="1">INDIRECT("Data_Sheet!K"&amp;20+$B$50)</f>
        <v>#N/A</v>
      </c>
      <c r="K20" s="49" t="e">
        <f ca="1">INDIRECT("Data_Sheet!L"&amp;20+$B$50)</f>
        <v>#N/A</v>
      </c>
      <c r="L20" s="49" t="e">
        <f ca="1">INDIRECT("Data_Sheet!M"&amp;20+$B$50)</f>
        <v>#N/A</v>
      </c>
      <c r="M20" s="49" t="e">
        <f ca="1">INDIRECT("Data_Sheet!N"&amp;20+$B$50)</f>
        <v>#N/A</v>
      </c>
      <c r="N20" s="49" t="e">
        <f ca="1">INDIRECT("Data_Sheet!O"&amp;20+$B$50)</f>
        <v>#N/A</v>
      </c>
      <c r="O20" s="49" t="e">
        <f ca="1">INDIRECT("Data_Sheet!P"&amp;20+$B$50)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INDIRECT("Data_Sheet!B"&amp;21+$B$50)</f>
        <v>#N/A</v>
      </c>
      <c r="B21" s="49" t="e">
        <f ca="1">INDIRECT("Data_Sheet!C"&amp;21+$B$50)</f>
        <v>#N/A</v>
      </c>
      <c r="C21" s="49" t="e">
        <f ca="1">INDIRECT("Data_Sheet!D"&amp;21+$B$50)</f>
        <v>#N/A</v>
      </c>
      <c r="D21" s="49" t="e">
        <f ca="1">INDIRECT("Data_Sheet!E"&amp;21+$B$50)</f>
        <v>#N/A</v>
      </c>
      <c r="E21" s="49" t="e">
        <f ca="1">INDIRECT("Data_Sheet!F"&amp;21+$B$50)</f>
        <v>#N/A</v>
      </c>
      <c r="F21" s="49" t="e">
        <f ca="1">INDIRECT("Data_Sheet!G"&amp;21+$B$50)</f>
        <v>#N/A</v>
      </c>
      <c r="G21" s="49" t="e">
        <f ca="1">INDIRECT("Data_Sheet!H"&amp;21+$B$50)</f>
        <v>#N/A</v>
      </c>
      <c r="H21" s="49" t="e">
        <f ca="1">INDIRECT("Data_Sheet!I"&amp;21+$B$50)</f>
        <v>#N/A</v>
      </c>
      <c r="I21" s="49" t="e">
        <f ca="1">INDIRECT("Data_Sheet!J"&amp;21+$B$50)</f>
        <v>#N/A</v>
      </c>
      <c r="J21" s="49" t="e">
        <f ca="1">INDIRECT("Data_Sheet!K"&amp;21+$B$50)</f>
        <v>#N/A</v>
      </c>
      <c r="K21" s="49" t="e">
        <f ca="1">INDIRECT("Data_Sheet!L"&amp;21+$B$50)</f>
        <v>#N/A</v>
      </c>
      <c r="L21" s="49" t="e">
        <f ca="1">INDIRECT("Data_Sheet!M"&amp;21+$B$50)</f>
        <v>#N/A</v>
      </c>
      <c r="M21" s="49" t="e">
        <f ca="1">INDIRECT("Data_Sheet!N"&amp;21+$B$50)</f>
        <v>#N/A</v>
      </c>
      <c r="N21" s="49" t="e">
        <f ca="1">INDIRECT("Data_Sheet!O"&amp;21+$B$50)</f>
        <v>#N/A</v>
      </c>
      <c r="O21" s="49" t="e">
        <f ca="1">INDIRECT("Data_Sheet!P"&amp;21+$B$50)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INDIRECT("Data_Sheet!B"&amp;22+$B$50)</f>
        <v>#N/A</v>
      </c>
      <c r="B22" s="49" t="e">
        <f ca="1">INDIRECT("Data_Sheet!C"&amp;22+$B$50)</f>
        <v>#N/A</v>
      </c>
      <c r="C22" s="49" t="e">
        <f ca="1">INDIRECT("Data_Sheet!D"&amp;22+$B$50)</f>
        <v>#N/A</v>
      </c>
      <c r="D22" s="49" t="e">
        <f ca="1">INDIRECT("Data_Sheet!E"&amp;22+$B$50)</f>
        <v>#N/A</v>
      </c>
      <c r="E22" s="49" t="e">
        <f ca="1">INDIRECT("Data_Sheet!F"&amp;22+$B$50)</f>
        <v>#N/A</v>
      </c>
      <c r="F22" s="49" t="e">
        <f ca="1">INDIRECT("Data_Sheet!G"&amp;22+$B$50)</f>
        <v>#N/A</v>
      </c>
      <c r="G22" s="49" t="e">
        <f ca="1">INDIRECT("Data_Sheet!H"&amp;22+$B$50)</f>
        <v>#N/A</v>
      </c>
      <c r="H22" s="49" t="e">
        <f ca="1">INDIRECT("Data_Sheet!I"&amp;22+$B$50)</f>
        <v>#N/A</v>
      </c>
      <c r="I22" s="49" t="e">
        <f ca="1">INDIRECT("Data_Sheet!J"&amp;22+$B$50)</f>
        <v>#N/A</v>
      </c>
      <c r="J22" s="49" t="e">
        <f ca="1">INDIRECT("Data_Sheet!K"&amp;22+$B$50)</f>
        <v>#N/A</v>
      </c>
      <c r="K22" s="49" t="e">
        <f ca="1">INDIRECT("Data_Sheet!L"&amp;22+$B$50)</f>
        <v>#N/A</v>
      </c>
      <c r="L22" s="49" t="e">
        <f ca="1">INDIRECT("Data_Sheet!M"&amp;22+$B$50)</f>
        <v>#N/A</v>
      </c>
      <c r="M22" s="49" t="e">
        <f ca="1">INDIRECT("Data_Sheet!N"&amp;22+$B$50)</f>
        <v>#N/A</v>
      </c>
      <c r="N22" s="49" t="e">
        <f ca="1">INDIRECT("Data_Sheet!O"&amp;22+$B$50)</f>
        <v>#N/A</v>
      </c>
      <c r="O22" s="49" t="e">
        <f ca="1">INDIRECT("Data_Sheet!P"&amp;22+$B$50)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INDIRECT("Data_Sheet!B"&amp;23+$B$50)</f>
        <v>#N/A</v>
      </c>
      <c r="B23" s="49" t="e">
        <f ca="1">INDIRECT("Data_Sheet!C"&amp;23+$B$50)</f>
        <v>#N/A</v>
      </c>
      <c r="C23" s="49" t="e">
        <f ca="1">INDIRECT("Data_Sheet!D"&amp;23+$B$50)</f>
        <v>#N/A</v>
      </c>
      <c r="D23" s="49" t="e">
        <f ca="1">INDIRECT("Data_Sheet!E"&amp;23+$B$50)</f>
        <v>#N/A</v>
      </c>
      <c r="E23" s="49" t="e">
        <f ca="1">INDIRECT("Data_Sheet!F"&amp;23+$B$50)</f>
        <v>#N/A</v>
      </c>
      <c r="F23" s="49" t="e">
        <f ca="1">INDIRECT("Data_Sheet!G"&amp;23+$B$50)</f>
        <v>#N/A</v>
      </c>
      <c r="G23" s="49" t="e">
        <f ca="1">INDIRECT("Data_Sheet!H"&amp;23+$B$50)</f>
        <v>#N/A</v>
      </c>
      <c r="H23" s="49" t="e">
        <f ca="1">INDIRECT("Data_Sheet!I"&amp;23+$B$50)</f>
        <v>#N/A</v>
      </c>
      <c r="I23" s="49" t="e">
        <f ca="1">INDIRECT("Data_Sheet!J"&amp;23+$B$50)</f>
        <v>#N/A</v>
      </c>
      <c r="J23" s="49" t="e">
        <f ca="1">INDIRECT("Data_Sheet!K"&amp;23+$B$50)</f>
        <v>#N/A</v>
      </c>
      <c r="K23" s="49" t="e">
        <f ca="1">INDIRECT("Data_Sheet!L"&amp;23+$B$50)</f>
        <v>#N/A</v>
      </c>
      <c r="L23" s="49" t="e">
        <f ca="1">INDIRECT("Data_Sheet!M"&amp;23+$B$50)</f>
        <v>#N/A</v>
      </c>
      <c r="M23" s="49" t="e">
        <f ca="1">INDIRECT("Data_Sheet!N"&amp;23+$B$50)</f>
        <v>#N/A</v>
      </c>
      <c r="N23" s="49" t="e">
        <f ca="1">INDIRECT("Data_Sheet!O"&amp;23+$B$50)</f>
        <v>#N/A</v>
      </c>
      <c r="O23" s="49" t="e">
        <f ca="1">INDIRECT("Data_Sheet!P"&amp;23+$B$50)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INDIRECT("Data_Sheet!B"&amp;24+$B$50)</f>
        <v>#N/A</v>
      </c>
      <c r="B24" s="49" t="e">
        <f ca="1">INDIRECT("Data_Sheet!C"&amp;24+$B$50)</f>
        <v>#N/A</v>
      </c>
      <c r="C24" s="49" t="e">
        <f ca="1">INDIRECT("Data_Sheet!D"&amp;24+$B$50)</f>
        <v>#N/A</v>
      </c>
      <c r="D24" s="49" t="e">
        <f ca="1">INDIRECT("Data_Sheet!E"&amp;24+$B$50)</f>
        <v>#N/A</v>
      </c>
      <c r="E24" s="49" t="e">
        <f ca="1">INDIRECT("Data_Sheet!F"&amp;24+$B$50)</f>
        <v>#N/A</v>
      </c>
      <c r="F24" s="49" t="e">
        <f ca="1">INDIRECT("Data_Sheet!G"&amp;24+$B$50)</f>
        <v>#N/A</v>
      </c>
      <c r="G24" s="49" t="e">
        <f ca="1">INDIRECT("Data_Sheet!H"&amp;24+$B$50)</f>
        <v>#N/A</v>
      </c>
      <c r="H24" s="49" t="e">
        <f ca="1">INDIRECT("Data_Sheet!I"&amp;24+$B$50)</f>
        <v>#N/A</v>
      </c>
      <c r="I24" s="49" t="e">
        <f ca="1">INDIRECT("Data_Sheet!J"&amp;24+$B$50)</f>
        <v>#N/A</v>
      </c>
      <c r="J24" s="49" t="e">
        <f ca="1">INDIRECT("Data_Sheet!K"&amp;24+$B$50)</f>
        <v>#N/A</v>
      </c>
      <c r="K24" s="49" t="e">
        <f ca="1">INDIRECT("Data_Sheet!L"&amp;24+$B$50)</f>
        <v>#N/A</v>
      </c>
      <c r="L24" s="49" t="e">
        <f ca="1">INDIRECT("Data_Sheet!M"&amp;24+$B$50)</f>
        <v>#N/A</v>
      </c>
      <c r="M24" s="49" t="e">
        <f ca="1">INDIRECT("Data_Sheet!N"&amp;24+$B$50)</f>
        <v>#N/A</v>
      </c>
      <c r="N24" s="49" t="e">
        <f ca="1">INDIRECT("Data_Sheet!O"&amp;24+$B$50)</f>
        <v>#N/A</v>
      </c>
      <c r="O24" s="49" t="e">
        <f ca="1">INDIRECT("Data_Sheet!P"&amp;24+$B$50)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INDIRECT("Data_Sheet!B"&amp;25+$B$50)</f>
        <v>#N/A</v>
      </c>
      <c r="B25" s="49" t="e">
        <f ca="1">INDIRECT("Data_Sheet!C"&amp;25+$B$50)</f>
        <v>#N/A</v>
      </c>
      <c r="C25" s="49" t="e">
        <f ca="1">INDIRECT("Data_Sheet!D"&amp;25+$B$50)</f>
        <v>#N/A</v>
      </c>
      <c r="D25" s="49" t="e">
        <f ca="1">INDIRECT("Data_Sheet!E"&amp;25+$B$50)</f>
        <v>#N/A</v>
      </c>
      <c r="E25" s="49" t="e">
        <f ca="1">INDIRECT("Data_Sheet!F"&amp;25+$B$50)</f>
        <v>#N/A</v>
      </c>
      <c r="F25" s="49" t="e">
        <f ca="1">INDIRECT("Data_Sheet!G"&amp;25+$B$50)</f>
        <v>#N/A</v>
      </c>
      <c r="G25" s="49" t="e">
        <f ca="1">INDIRECT("Data_Sheet!H"&amp;25+$B$50)</f>
        <v>#N/A</v>
      </c>
      <c r="H25" s="49" t="e">
        <f ca="1">INDIRECT("Data_Sheet!I"&amp;25+$B$50)</f>
        <v>#N/A</v>
      </c>
      <c r="I25" s="49" t="e">
        <f ca="1">INDIRECT("Data_Sheet!J"&amp;25+$B$50)</f>
        <v>#N/A</v>
      </c>
      <c r="J25" s="49" t="e">
        <f ca="1">INDIRECT("Data_Sheet!K"&amp;25+$B$50)</f>
        <v>#N/A</v>
      </c>
      <c r="K25" s="49" t="e">
        <f ca="1">INDIRECT("Data_Sheet!L"&amp;25+$B$50)</f>
        <v>#N/A</v>
      </c>
      <c r="L25" s="49" t="e">
        <f ca="1">INDIRECT("Data_Sheet!M"&amp;25+$B$50)</f>
        <v>#N/A</v>
      </c>
      <c r="M25" s="49" t="e">
        <f ca="1">INDIRECT("Data_Sheet!N"&amp;25+$B$50)</f>
        <v>#N/A</v>
      </c>
      <c r="N25" s="49" t="e">
        <f ca="1">INDIRECT("Data_Sheet!O"&amp;25+$B$50)</f>
        <v>#N/A</v>
      </c>
      <c r="O25" s="49" t="e">
        <f ca="1">INDIRECT("Data_Sheet!P"&amp;25+$B$50)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f ca="1">IF(ISERROR($B$29),"-",$B$29)</f>
        <v>-</v>
      </c>
      <c r="K37" s="102" t="s">
        <v>36</v>
      </c>
      <c r="L37" s="6" t="str">
        <f ca="1">IF(ISERROR($B$27),"-",$B$27)</f>
        <v>-</v>
      </c>
      <c r="M37" s="64"/>
    </row>
    <row r="38" spans="1:41" x14ac:dyDescent="0.2">
      <c r="A38" s="44" t="s">
        <v>303</v>
      </c>
      <c r="B38" t="e">
        <f ca="1">F40</f>
        <v>#N/A</v>
      </c>
      <c r="E38" t="s">
        <v>300</v>
      </c>
      <c r="F38" t="e">
        <f ca="1">B37/SQRT(5)</f>
        <v>#N/A</v>
      </c>
      <c r="I38" s="6"/>
      <c r="J38" s="6" t="str">
        <f ca="1">IF(ISERROR($C$29),"-",$C$29)</f>
        <v>-</v>
      </c>
      <c r="K38" s="102" t="s">
        <v>36</v>
      </c>
      <c r="L38" s="6" t="str">
        <f ca="1">IF(ISERROR($C$27),"-",$C$27)</f>
        <v>-</v>
      </c>
      <c r="M38" s="64"/>
    </row>
    <row r="39" spans="1:41" x14ac:dyDescent="0.2">
      <c r="E39" t="s">
        <v>301</v>
      </c>
      <c r="F39" t="e">
        <f ca="1">IF(J35=1,6.9,IF(J35=2,6.9,IF(J35=3,2.27,IF(J35=4,1.66,1.43))))</f>
        <v>#N/A</v>
      </c>
      <c r="I39" s="6"/>
      <c r="J39" s="6" t="str">
        <f ca="1">IF(ISERROR($D$29),"-",$D$29)</f>
        <v>-</v>
      </c>
      <c r="K39" s="102" t="s">
        <v>36</v>
      </c>
      <c r="L39" s="6" t="str">
        <f ca="1">IF(ISERROR($D$27),"-",$D$27)</f>
        <v>-</v>
      </c>
      <c r="M39" s="64"/>
    </row>
    <row r="40" spans="1:41" x14ac:dyDescent="0.2">
      <c r="A40" s="44" t="s">
        <v>17</v>
      </c>
      <c r="B40" s="1" t="e">
        <f ca="1">(SQRT(B45)*2)</f>
        <v>#N/A</v>
      </c>
      <c r="E40" s="44" t="s">
        <v>302</v>
      </c>
      <c r="F40" t="e">
        <f ca="1">(F38*F39)</f>
        <v>#N/A</v>
      </c>
      <c r="I40" s="6"/>
      <c r="J40" s="6" t="str">
        <f ca="1">IF(ISERROR($E$29),"-",$E$29)</f>
        <v>-</v>
      </c>
      <c r="K40" s="102" t="s">
        <v>36</v>
      </c>
      <c r="L40" s="6" t="str">
        <f ca="1">IF(ISERROR($E$27),"-",$E$27)</f>
        <v>-</v>
      </c>
      <c r="M40" s="64"/>
    </row>
    <row r="41" spans="1:41" x14ac:dyDescent="0.2">
      <c r="I41" s="6"/>
      <c r="J41" s="6" t="str">
        <f ca="1">IF(ISERROR($F$29),"-",$F$29)</f>
        <v>-</v>
      </c>
      <c r="K41" s="102" t="s">
        <v>36</v>
      </c>
      <c r="L41" s="6" t="str">
        <f ca="1">IF(ISERROR($F$27),"-",$F$27)</f>
        <v>-</v>
      </c>
      <c r="M41" s="64"/>
    </row>
    <row r="42" spans="1:41" x14ac:dyDescent="0.2">
      <c r="A42" t="s">
        <v>15</v>
      </c>
      <c r="B42">
        <f>IF($A$1&lt;32.1,0.618,IF(A1&lt;392.1,0.71,IF(A1&lt;752.1,3.09,IF(A1&lt;1200.1,1.65,IF(A1&lt;1800.1,2.69,IF(A1&lt;2372.1,4.08))))))</f>
        <v>0.61799999999999999</v>
      </c>
      <c r="C42">
        <f>VALUE(B42)</f>
        <v>0.61799999999999999</v>
      </c>
      <c r="I42" s="6"/>
      <c r="J42" s="6" t="str">
        <f ca="1">IF(ISERROR($G$29),"-",$G$29)</f>
        <v>-</v>
      </c>
      <c r="K42" s="102" t="s">
        <v>36</v>
      </c>
      <c r="L42" s="6" t="str">
        <f ca="1">IF(ISERROR($G$27),"-",$G$27)</f>
        <v>-</v>
      </c>
      <c r="M42" s="64"/>
    </row>
    <row r="43" spans="1:41" x14ac:dyDescent="0.2">
      <c r="I43" s="6"/>
      <c r="J43" s="6" t="str">
        <f ca="1">IF(ISERROR($H$29),"-",$H$29)</f>
        <v>-</v>
      </c>
      <c r="K43" s="102" t="s">
        <v>36</v>
      </c>
      <c r="L43" s="6" t="str">
        <f ca="1">IF(ISERROR($H$27),"-",$H$27)</f>
        <v>-</v>
      </c>
      <c r="M43" s="64"/>
    </row>
    <row r="44" spans="1:41" x14ac:dyDescent="0.2">
      <c r="A44" t="s">
        <v>12</v>
      </c>
      <c r="B44">
        <f>C42/2</f>
        <v>0.309</v>
      </c>
      <c r="I44" s="6"/>
      <c r="J44" s="6" t="str">
        <f ca="1">IF(ISERROR($I$29),"-",$I$29)</f>
        <v>-</v>
      </c>
      <c r="K44" s="102" t="s">
        <v>36</v>
      </c>
      <c r="L44" s="6" t="str">
        <f ca="1">IF(ISERROR($I$27),"-",$I$27)</f>
        <v>-</v>
      </c>
      <c r="M44" s="64"/>
    </row>
    <row r="45" spans="1:41" x14ac:dyDescent="0.2">
      <c r="A45" t="s">
        <v>13</v>
      </c>
      <c r="B45" t="e">
        <f ca="1">(B38*B38)+(B44*B44)</f>
        <v>#N/A</v>
      </c>
      <c r="I45" s="6"/>
      <c r="J45" s="6" t="str">
        <f ca="1">IF(ISERROR($J$29),"-",$J$29)</f>
        <v>-</v>
      </c>
      <c r="K45" s="102" t="s">
        <v>36</v>
      </c>
      <c r="L45" s="6" t="str">
        <f ca="1">IF(ISERROR($J$27),"-",$J$27)</f>
        <v>-</v>
      </c>
      <c r="M45" s="64"/>
    </row>
    <row r="46" spans="1:41" x14ac:dyDescent="0.2">
      <c r="I46" s="6"/>
      <c r="J46" s="6" t="str">
        <f ca="1">IF(ISERROR($K$29),"-",$K$29)</f>
        <v>-</v>
      </c>
      <c r="K46" s="102" t="s">
        <v>36</v>
      </c>
      <c r="L46" s="6" t="str">
        <f ca="1">IF(ISERROR($K$27),"-",$K$27)</f>
        <v>-</v>
      </c>
      <c r="M46" s="64"/>
    </row>
    <row r="47" spans="1:41" x14ac:dyDescent="0.2">
      <c r="A47" s="44" t="s">
        <v>16</v>
      </c>
      <c r="B47" s="1">
        <f>IF($A$1&lt;392.1,1.4,IF($A$1&lt;752.1,3.1,IF($A$1&lt;1200.1,3.1,IF($A$1&lt;1800.1,3.7,IF($A$1&lt;2300.1,4.1)))))</f>
        <v>1.4</v>
      </c>
      <c r="I47" s="6"/>
      <c r="J47" s="6" t="str">
        <f ca="1">IF(ISERROR($L$29),"-",$L$29)</f>
        <v>-</v>
      </c>
      <c r="K47" s="102" t="s">
        <v>36</v>
      </c>
      <c r="L47" s="6" t="str">
        <f ca="1">IF(ISERROR($L$27),"-",$L$27)</f>
        <v>-</v>
      </c>
      <c r="M47" s="64"/>
    </row>
    <row r="48" spans="1:41" x14ac:dyDescent="0.2">
      <c r="B48">
        <f>VALUE(B47)</f>
        <v>1.4</v>
      </c>
      <c r="I48" s="6"/>
      <c r="J48" s="6" t="str">
        <f ca="1">IF(ISERROR($M$29),"-",$M$29)</f>
        <v>-</v>
      </c>
      <c r="K48" s="102" t="s">
        <v>36</v>
      </c>
      <c r="L48" s="6" t="str">
        <f ca="1">IF(ISERROR($M$27),"-",$M$27)</f>
        <v>-</v>
      </c>
      <c r="M48" s="64"/>
    </row>
    <row r="49" spans="1:13" x14ac:dyDescent="0.2">
      <c r="I49" s="6"/>
      <c r="J49" s="6" t="str">
        <f ca="1">IF(ISERROR($N$29),"-",$N$29)</f>
        <v>-</v>
      </c>
      <c r="K49" s="102" t="s">
        <v>36</v>
      </c>
      <c r="L49" s="6" t="str">
        <f ca="1">IF(ISERROR($N$27),"-",$N$27)</f>
        <v>-</v>
      </c>
      <c r="M49" s="64"/>
    </row>
    <row r="50" spans="1:13" x14ac:dyDescent="0.2">
      <c r="B50" t="e">
        <f>MATCH(Main!$E$30,Data_Sheet!$A$11:$A$900,0)</f>
        <v>#N/A</v>
      </c>
      <c r="I50" s="6"/>
      <c r="J50" s="6" t="str">
        <f ca="1">IF(ISERROR($O$29),"-",$O$29)</f>
        <v>-</v>
      </c>
      <c r="K50" s="102" t="s">
        <v>36</v>
      </c>
      <c r="L50" s="6" t="str">
        <f ca="1">IF(ISERROR($O$27),"-",$O$27)</f>
        <v>-</v>
      </c>
      <c r="M50" s="64"/>
    </row>
    <row r="51" spans="1:13" x14ac:dyDescent="0.2">
      <c r="I51" s="6"/>
      <c r="J51" s="6" t="str">
        <f ca="1">IF(ISERROR($V$29),"-",$V$29)</f>
        <v>-</v>
      </c>
      <c r="K51" s="102" t="s">
        <v>36</v>
      </c>
      <c r="L51" s="6" t="str">
        <f ca="1">IF(ISERROR($V$27),"-",$V$27)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IF(ISERROR($W$29),"-",$W$29)</f>
        <v>-</v>
      </c>
      <c r="K52" s="102" t="s">
        <v>36</v>
      </c>
      <c r="L52" s="6" t="str">
        <f ca="1">IF(ISERROR($W$27),"-",$W$27)</f>
        <v>-</v>
      </c>
      <c r="M52" s="64"/>
    </row>
    <row r="53" spans="1:13" x14ac:dyDescent="0.2">
      <c r="A53" s="53"/>
      <c r="I53" s="6"/>
      <c r="J53" s="6" t="str">
        <f ca="1">IF(ISERROR($X$29),"-",$X$29)</f>
        <v>-</v>
      </c>
      <c r="K53" s="102" t="s">
        <v>36</v>
      </c>
      <c r="L53" s="6" t="str">
        <f ca="1">IF(ISERROR($X$27),"-",$X$27)</f>
        <v>-</v>
      </c>
      <c r="M53" s="64"/>
    </row>
    <row r="54" spans="1:13" x14ac:dyDescent="0.2">
      <c r="I54" s="6"/>
      <c r="J54" s="6" t="str">
        <f ca="1">IF(ISERROR($Y$29),"-",$Y$29)</f>
        <v>-</v>
      </c>
      <c r="K54" s="102" t="s">
        <v>36</v>
      </c>
      <c r="L54" s="6" t="str">
        <f ca="1">IF(ISERROR($Y$27),"-",$Y$27)</f>
        <v>-</v>
      </c>
      <c r="M54" s="64"/>
    </row>
    <row r="55" spans="1:13" x14ac:dyDescent="0.2">
      <c r="I55" s="6"/>
      <c r="J55" s="6" t="str">
        <f ca="1">IF(ISERROR($Z$29),"-",$Z$29)</f>
        <v>-</v>
      </c>
      <c r="K55" s="102" t="s">
        <v>36</v>
      </c>
      <c r="L55" s="6" t="str">
        <f ca="1">IF(ISERROR($Z$27),"-",$Z$27)</f>
        <v>-</v>
      </c>
      <c r="M55" s="64"/>
    </row>
    <row r="56" spans="1:13" x14ac:dyDescent="0.2">
      <c r="I56" s="6"/>
      <c r="J56" s="6" t="str">
        <f ca="1">IF(ISERROR($AA$29),"-",$AA$29)</f>
        <v>-</v>
      </c>
      <c r="K56" s="102" t="s">
        <v>36</v>
      </c>
      <c r="L56" s="6" t="str">
        <f ca="1">IF(ISERROR($AA$27),"-",$AA$27)</f>
        <v>-</v>
      </c>
      <c r="M56" s="64"/>
    </row>
    <row r="57" spans="1:13" x14ac:dyDescent="0.2">
      <c r="I57" s="6"/>
      <c r="J57" s="6" t="str">
        <f ca="1">IF(ISERROR($AB$29),"-",$AB$29)</f>
        <v>-</v>
      </c>
      <c r="K57" s="102" t="s">
        <v>36</v>
      </c>
      <c r="L57" s="6" t="str">
        <f ca="1">IF(ISERROR($AB$27),"-",$AB$27)</f>
        <v>-</v>
      </c>
      <c r="M57" s="64"/>
    </row>
    <row r="58" spans="1:13" x14ac:dyDescent="0.2">
      <c r="I58" s="6"/>
      <c r="J58" s="6" t="str">
        <f ca="1">IF(ISERROR($AC$29),"-",$AC$29)</f>
        <v>-</v>
      </c>
      <c r="K58" s="102" t="s">
        <v>36</v>
      </c>
      <c r="L58" s="6" t="str">
        <f ca="1">IF(ISERROR($AC$27),"-",$AC$27)</f>
        <v>-</v>
      </c>
      <c r="M58" s="64"/>
    </row>
    <row r="59" spans="1:13" x14ac:dyDescent="0.2">
      <c r="I59" s="6"/>
      <c r="J59" s="6" t="str">
        <f ca="1">IF(ISERROR($AD$29),"-",$AD$29)</f>
        <v>-</v>
      </c>
      <c r="K59" s="102" t="s">
        <v>36</v>
      </c>
      <c r="L59" s="6" t="str">
        <f ca="1">IF(ISERROR($AD$27),"-",$AD$27)</f>
        <v>-</v>
      </c>
      <c r="M59" s="64"/>
    </row>
    <row r="60" spans="1:13" x14ac:dyDescent="0.2">
      <c r="I60" s="6"/>
      <c r="J60" s="6" t="str">
        <f ca="1">IF(ISERROR($AE$29),"-",$AE$29)</f>
        <v>-</v>
      </c>
      <c r="K60" s="102" t="s">
        <v>36</v>
      </c>
      <c r="L60" s="6" t="str">
        <f ca="1">IF(ISERROR($AE$27),"-",$AE$27)</f>
        <v>-</v>
      </c>
      <c r="M60" s="64"/>
    </row>
    <row r="61" spans="1:13" x14ac:dyDescent="0.2">
      <c r="I61" s="6"/>
      <c r="J61" s="6" t="str">
        <f ca="1">IF(ISERROR($AF$29),"-",$AF$29)</f>
        <v>-</v>
      </c>
      <c r="K61" s="102" t="s">
        <v>36</v>
      </c>
      <c r="L61" s="6" t="str">
        <f ca="1">IF(ISERROR($AF$27),"-",$AF$27)</f>
        <v>-</v>
      </c>
      <c r="M61" s="64"/>
    </row>
    <row r="62" spans="1:13" x14ac:dyDescent="0.2">
      <c r="I62" s="6"/>
      <c r="J62" s="6" t="str">
        <f ca="1">IF(ISERROR($AG$29),"-",$AG$29)</f>
        <v>-</v>
      </c>
      <c r="K62" s="102" t="s">
        <v>36</v>
      </c>
      <c r="L62" s="6" t="str">
        <f ca="1">IF(ISERROR($AG$27),"-",$AG$27)</f>
        <v>-</v>
      </c>
      <c r="M62" s="64"/>
    </row>
    <row r="63" spans="1:13" x14ac:dyDescent="0.2">
      <c r="I63" s="6"/>
      <c r="J63" s="6" t="str">
        <f ca="1">IF(ISERROR($AH$29),"-",$AH$29)</f>
        <v>-</v>
      </c>
      <c r="K63" s="102" t="s">
        <v>36</v>
      </c>
      <c r="L63" s="6" t="str">
        <f ca="1">IF(ISERROR($AH$27),"-",$AH$27)</f>
        <v>-</v>
      </c>
      <c r="M63" s="64"/>
    </row>
    <row r="64" spans="1:13" x14ac:dyDescent="0.2">
      <c r="I64" s="6"/>
      <c r="J64" s="6" t="str">
        <f ca="1">IF(ISERROR($AI$29),"-",$AI$29)</f>
        <v>-</v>
      </c>
      <c r="K64" s="102" t="s">
        <v>36</v>
      </c>
      <c r="L64" s="6" t="str">
        <f ca="1">IF(ISERROR($AI$27),"-",$AI$27)</f>
        <v>-</v>
      </c>
      <c r="M64" s="64"/>
    </row>
    <row r="65" spans="9:13" x14ac:dyDescent="0.2">
      <c r="I65" s="6"/>
      <c r="J65" s="6" t="str">
        <f ca="1">IF(ISERROR($AP$29),"-",$AP$29)</f>
        <v>-</v>
      </c>
      <c r="K65" s="102" t="s">
        <v>36</v>
      </c>
      <c r="L65" s="6" t="str">
        <f ca="1">IF(ISERROR($AP$27),"-",$AP$27)</f>
        <v>-</v>
      </c>
      <c r="M65" s="64"/>
    </row>
    <row r="66" spans="9:13" x14ac:dyDescent="0.2">
      <c r="I66" s="6"/>
      <c r="J66" s="6" t="str">
        <f ca="1">IF(ISERROR($AQ$29),"-",$AQ$29)</f>
        <v>-</v>
      </c>
      <c r="K66" s="102" t="s">
        <v>36</v>
      </c>
      <c r="L66" s="6" t="str">
        <f ca="1">IF(ISERROR($AQ$27),"-",$AQ$27)</f>
        <v>-</v>
      </c>
      <c r="M66" s="64"/>
    </row>
    <row r="67" spans="9:13" x14ac:dyDescent="0.2">
      <c r="I67" s="6"/>
      <c r="J67" s="6" t="str">
        <f ca="1">IF(ISERROR($AR$29),"-",$AR$29)</f>
        <v>-</v>
      </c>
      <c r="K67" s="102" t="s">
        <v>36</v>
      </c>
      <c r="L67" s="6" t="str">
        <f ca="1">IF(ISERROR($AR$27),"-",$AR$27)</f>
        <v>-</v>
      </c>
      <c r="M67" s="64"/>
    </row>
    <row r="68" spans="9:13" x14ac:dyDescent="0.2">
      <c r="I68" s="6"/>
      <c r="J68" s="6" t="str">
        <f ca="1">IF(ISERROR($AS$29),"-",$AS$29)</f>
        <v>-</v>
      </c>
      <c r="K68" s="102" t="s">
        <v>36</v>
      </c>
      <c r="L68" s="6" t="str">
        <f ca="1">IF(ISERROR($AS$27),"-",$AS$27)</f>
        <v>-</v>
      </c>
      <c r="M68" s="64"/>
    </row>
    <row r="69" spans="9:13" x14ac:dyDescent="0.2">
      <c r="I69" s="6"/>
      <c r="J69" s="6" t="str">
        <f ca="1">IF(ISERROR($AT$29),"-",$AT$29)</f>
        <v>-</v>
      </c>
      <c r="K69" s="102" t="s">
        <v>36</v>
      </c>
      <c r="L69" s="6" t="str">
        <f ca="1">IF(ISERROR($AT$27),"-",$AT$27)</f>
        <v>-</v>
      </c>
      <c r="M69" s="64"/>
    </row>
    <row r="70" spans="9:13" x14ac:dyDescent="0.2">
      <c r="I70" s="6"/>
      <c r="J70" s="6" t="str">
        <f ca="1">IF(ISERROR($AU$29),"-",$AU$29)</f>
        <v>-</v>
      </c>
      <c r="K70" s="102" t="s">
        <v>36</v>
      </c>
      <c r="L70" s="6" t="str">
        <f ca="1">IF(ISERROR($AU$27),"-",$AU$27)</f>
        <v>-</v>
      </c>
      <c r="M70" s="64"/>
    </row>
    <row r="71" spans="9:13" x14ac:dyDescent="0.2">
      <c r="I71" s="6"/>
      <c r="J71" s="6" t="str">
        <f ca="1">IF(ISERROR($AV$29),"-",$AV$29)</f>
        <v>-</v>
      </c>
      <c r="K71" s="102" t="s">
        <v>36</v>
      </c>
      <c r="L71" s="6" t="str">
        <f ca="1">IF(ISERROR($AV$27),"-",$AV$27)</f>
        <v>-</v>
      </c>
      <c r="M71" s="64"/>
    </row>
    <row r="72" spans="9:13" x14ac:dyDescent="0.2">
      <c r="I72" s="6"/>
      <c r="J72" s="6" t="str">
        <f ca="1">IF(ISERROR($AW$29),"-",$AW$29)</f>
        <v>-</v>
      </c>
      <c r="K72" s="102" t="s">
        <v>36</v>
      </c>
      <c r="L72" s="6" t="str">
        <f ca="1">IF(ISERROR($AW$27),"-",$AW$27)</f>
        <v>-</v>
      </c>
      <c r="M72" s="64"/>
    </row>
    <row r="73" spans="9:13" x14ac:dyDescent="0.2">
      <c r="I73" s="6"/>
      <c r="J73" s="6" t="str">
        <f ca="1">IF(ISERROR($AX$29),"-",$AX$29)</f>
        <v>-</v>
      </c>
      <c r="K73" s="102" t="s">
        <v>36</v>
      </c>
      <c r="L73" s="6" t="str">
        <f ca="1">IF(ISERROR($AX$27),"-",$AX$27)</f>
        <v>-</v>
      </c>
      <c r="M73" s="64"/>
    </row>
    <row r="74" spans="9:13" x14ac:dyDescent="0.2">
      <c r="I74" s="6"/>
      <c r="J74" s="6" t="str">
        <f ca="1">IF(ISERROR($AY$29),"-",$AY$29)</f>
        <v>-</v>
      </c>
      <c r="K74" s="102" t="s">
        <v>36</v>
      </c>
      <c r="L74" s="6" t="str">
        <f ca="1">IF(ISERROR($AY$27),"-",$AY$27)</f>
        <v>-</v>
      </c>
      <c r="M74" s="64"/>
    </row>
    <row r="75" spans="9:13" x14ac:dyDescent="0.2">
      <c r="I75" s="6"/>
      <c r="J75" s="6" t="str">
        <f ca="1">IF(ISERROR($AZ$29),"-",$AZ$29)</f>
        <v>-</v>
      </c>
      <c r="K75" s="102" t="s">
        <v>36</v>
      </c>
      <c r="L75" s="6" t="str">
        <f ca="1">IF(ISERROR($AZ$27),"-",$AZ$27)</f>
        <v>-</v>
      </c>
      <c r="M75" s="64"/>
    </row>
    <row r="76" spans="9:13" x14ac:dyDescent="0.2">
      <c r="I76" s="6"/>
      <c r="J76" s="6" t="str">
        <f ca="1">IF(ISERROR($BA$29),"-",$BA$29)</f>
        <v>-</v>
      </c>
      <c r="K76" s="102" t="s">
        <v>36</v>
      </c>
      <c r="L76" s="6" t="str">
        <f ca="1">IF(ISERROR($BA$27),"-",$BA$27)</f>
        <v>-</v>
      </c>
      <c r="M76" s="64"/>
    </row>
    <row r="77" spans="9:13" x14ac:dyDescent="0.2">
      <c r="I77" s="6"/>
      <c r="M77" s="53"/>
    </row>
  </sheetData>
  <sheetProtection algorithmName="SHA-512" hashValue="RxGb33zCebyW5SN/r1+0fLQS62TchF9wbREzP0/oclkbTHHDuBgpSpvvgc5JM+S2CjBvRrTYyQswJivhwTS25w==" saltValue="/qtbxZJyAAYwGLxavqGgM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51"/>
      <c r="C1" s="651"/>
      <c r="D1" s="651"/>
      <c r="E1" s="40" t="s">
        <v>242</v>
      </c>
      <c r="G1" s="651" t="s">
        <v>92</v>
      </c>
      <c r="H1" s="651"/>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2025-03-29T03:39:45Z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