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Brendan\Downloads\"/>
    </mc:Choice>
  </mc:AlternateContent>
  <xr:revisionPtr revIDLastSave="0" documentId="13_ncr:1_{556241E7-DEA1-4D8C-806A-4023C31B6C77}" xr6:coauthVersionLast="47" xr6:coauthVersionMax="47" xr10:uidLastSave="{00000000-0000-0000-0000-000000000000}"/>
  <bookViews>
    <workbookView xWindow="-28920" yWindow="-60" windowWidth="29040" windowHeight="15720" xr2:uid="{3C1F9C93-F068-4F92-8F61-42297A308699}"/>
  </bookViews>
  <sheets>
    <sheet name="Single" sheetId="2" r:id="rId1"/>
    <sheet name="Multiple" sheetId="1" r:id="rId2"/>
    <sheet name="Dividend Kings" sheetId="8" r:id="rId3"/>
  </sheets>
  <definedNames>
    <definedName name="ExternalData_1" localSheetId="2" hidden="1">'Dividend Kings'!$A$1:$E$54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ividend Kings - 2024-09-20-09-15-18_85053ea9-961a-4601-b0a4-ed73d9066ef0" name="Dividend Kings - 2024-09-20-09-15-18" connection="Query - Dividend Kings - 2024-09-20-09-15-1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 l="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3" i="1"/>
  <c r="J48" i="1"/>
  <c r="J50" i="1"/>
  <c r="K50" i="1" s="1"/>
  <c r="J51" i="1"/>
  <c r="K51" i="1" s="1"/>
  <c r="H3" i="2"/>
  <c r="K48" i="1"/>
  <c r="H4" i="1" a="1"/>
  <c r="H4" i="1" s="1"/>
  <c r="J4" i="1" s="1"/>
  <c r="K4" i="1" s="1"/>
  <c r="H5" i="1" a="1"/>
  <c r="H5" i="1" s="1"/>
  <c r="H6" i="1" a="1"/>
  <c r="H6" i="1" s="1"/>
  <c r="H7" i="1" a="1"/>
  <c r="H7" i="1" s="1"/>
  <c r="H8" i="1" a="1"/>
  <c r="H8" i="1" s="1"/>
  <c r="H9" i="1" a="1"/>
  <c r="H9" i="1" s="1"/>
  <c r="J9" i="1" s="1"/>
  <c r="K9" i="1" s="1"/>
  <c r="H10" i="1" a="1"/>
  <c r="H10" i="1" s="1"/>
  <c r="J10" i="1" s="1"/>
  <c r="K10" i="1" s="1"/>
  <c r="H11" i="1" a="1"/>
  <c r="H11" i="1" s="1"/>
  <c r="J11" i="1" s="1"/>
  <c r="K11" i="1" s="1"/>
  <c r="H12" i="1" a="1"/>
  <c r="H12" i="1" s="1"/>
  <c r="H13" i="1" a="1"/>
  <c r="H13" i="1" s="1"/>
  <c r="J13" i="1" s="1"/>
  <c r="K13" i="1" s="1"/>
  <c r="H14" i="1" a="1"/>
  <c r="H14" i="1" s="1"/>
  <c r="H15" i="1" a="1"/>
  <c r="H15" i="1" s="1"/>
  <c r="J15" i="1" s="1"/>
  <c r="K15" i="1" s="1"/>
  <c r="H16" i="1" a="1"/>
  <c r="H16" i="1" s="1"/>
  <c r="J16" i="1" s="1"/>
  <c r="K16" i="1" s="1"/>
  <c r="H17" i="1" a="1"/>
  <c r="H17" i="1" s="1"/>
  <c r="H18" i="1" a="1"/>
  <c r="H18" i="1" s="1"/>
  <c r="J18" i="1" s="1"/>
  <c r="K18" i="1" s="1"/>
  <c r="H19" i="1" a="1"/>
  <c r="H19" i="1" s="1"/>
  <c r="J19" i="1" s="1"/>
  <c r="K19" i="1" s="1"/>
  <c r="H20" i="1" a="1"/>
  <c r="H20" i="1" s="1"/>
  <c r="J20" i="1" s="1"/>
  <c r="K20" i="1" s="1"/>
  <c r="H21" i="1" a="1"/>
  <c r="H21" i="1" s="1"/>
  <c r="J21" i="1" s="1"/>
  <c r="K21" i="1" s="1"/>
  <c r="H22" i="1" a="1"/>
  <c r="H22" i="1" s="1"/>
  <c r="J22" i="1" s="1"/>
  <c r="K22" i="1" s="1"/>
  <c r="H23" i="1" a="1"/>
  <c r="H23" i="1" s="1"/>
  <c r="J23" i="1" s="1"/>
  <c r="K23" i="1" s="1"/>
  <c r="H24" i="1" a="1"/>
  <c r="H24" i="1" s="1"/>
  <c r="J24" i="1" s="1"/>
  <c r="K24" i="1" s="1"/>
  <c r="H25" i="1" a="1"/>
  <c r="H25" i="1"/>
  <c r="J25" i="1" s="1"/>
  <c r="K25" i="1" s="1"/>
  <c r="H26" i="1" a="1"/>
  <c r="H26" i="1" s="1"/>
  <c r="H27" i="1" a="1"/>
  <c r="H27" i="1" s="1"/>
  <c r="H28" i="1" a="1"/>
  <c r="H28" i="1" s="1"/>
  <c r="H29" i="1" a="1"/>
  <c r="H29" i="1" s="1"/>
  <c r="H30" i="1" a="1"/>
  <c r="H30" i="1" s="1"/>
  <c r="J30" i="1" s="1"/>
  <c r="K30" i="1" s="1"/>
  <c r="H31" i="1" a="1"/>
  <c r="H31" i="1" s="1"/>
  <c r="J31" i="1" s="1"/>
  <c r="K31" i="1" s="1"/>
  <c r="H32" i="1" a="1"/>
  <c r="H32" i="1"/>
  <c r="J32" i="1" s="1"/>
  <c r="K32" i="1" s="1"/>
  <c r="H33" i="1" a="1"/>
  <c r="H33" i="1" s="1"/>
  <c r="H34" i="1" a="1"/>
  <c r="H34" i="1" s="1"/>
  <c r="J34" i="1" s="1"/>
  <c r="K34" i="1" s="1"/>
  <c r="H35" i="1" a="1"/>
  <c r="H35" i="1" s="1"/>
  <c r="H36" i="1" a="1"/>
  <c r="H36" i="1"/>
  <c r="J36" i="1" s="1"/>
  <c r="K36" i="1" s="1"/>
  <c r="H37" i="1" a="1"/>
  <c r="H37" i="1" s="1"/>
  <c r="H38" i="1" a="1"/>
  <c r="H38" i="1" s="1"/>
  <c r="H39" i="1" a="1"/>
  <c r="H39" i="1" s="1"/>
  <c r="J39" i="1" s="1"/>
  <c r="K39" i="1" s="1"/>
  <c r="H40" i="1" a="1"/>
  <c r="H40" i="1" s="1"/>
  <c r="J40" i="1" s="1"/>
  <c r="K40" i="1" s="1"/>
  <c r="H41" i="1" a="1"/>
  <c r="H41" i="1" s="1"/>
  <c r="J41" i="1" s="1"/>
  <c r="K41" i="1" s="1"/>
  <c r="H42" i="1" a="1"/>
  <c r="H42" i="1"/>
  <c r="J42" i="1" s="1"/>
  <c r="K42" i="1" s="1"/>
  <c r="H43" i="1" a="1"/>
  <c r="H43" i="1"/>
  <c r="H44" i="1" a="1"/>
  <c r="H44" i="1" s="1"/>
  <c r="J44" i="1" s="1"/>
  <c r="K44" i="1" s="1"/>
  <c r="H45" i="1" a="1"/>
  <c r="H45" i="1" s="1"/>
  <c r="J45" i="1" s="1"/>
  <c r="K45" i="1" s="1"/>
  <c r="H46" i="1" a="1"/>
  <c r="H46" i="1" s="1"/>
  <c r="J46" i="1" s="1"/>
  <c r="K46" i="1" s="1"/>
  <c r="H47" i="1" a="1"/>
  <c r="H47" i="1" s="1"/>
  <c r="J47" i="1" s="1"/>
  <c r="K47" i="1" s="1"/>
  <c r="H48" i="1" a="1"/>
  <c r="H48" i="1" s="1"/>
  <c r="H49" i="1" a="1"/>
  <c r="H49" i="1" s="1"/>
  <c r="J49" i="1" s="1"/>
  <c r="K49" i="1" s="1"/>
  <c r="H50" i="1" a="1"/>
  <c r="H50" i="1" s="1"/>
  <c r="H51" i="1" a="1"/>
  <c r="H51" i="1" s="1"/>
  <c r="H52" i="1" a="1"/>
  <c r="H52" i="1" s="1"/>
  <c r="J52" i="1" s="1"/>
  <c r="K52" i="1" s="1"/>
  <c r="H53" i="1" a="1"/>
  <c r="H53" i="1" s="1"/>
  <c r="J53" i="1" s="1"/>
  <c r="K53" i="1" s="1"/>
  <c r="H54" i="1" a="1"/>
  <c r="H54" i="1" s="1"/>
  <c r="J54" i="1" s="1"/>
  <c r="K54" i="1" s="1"/>
  <c r="H55" i="1" a="1"/>
  <c r="H55" i="1" s="1"/>
  <c r="J55" i="1" s="1"/>
  <c r="K55" i="1" s="1"/>
  <c r="H3" i="1" a="1"/>
  <c r="H3" i="1" s="1"/>
  <c r="J3" i="1" s="1"/>
  <c r="E3" i="2" s="1"/>
  <c r="B6" i="2" a="1"/>
  <c r="B6" i="2" s="1"/>
  <c r="C6" i="2"/>
  <c r="K3" i="1" l="1"/>
  <c r="J43" i="1"/>
  <c r="K43" i="1" s="1"/>
  <c r="J33" i="1"/>
  <c r="K33" i="1" s="1"/>
  <c r="J8" i="1"/>
  <c r="K8" i="1" s="1"/>
  <c r="J7" i="1"/>
  <c r="K7" i="1" s="1"/>
  <c r="J29" i="1"/>
  <c r="K29" i="1" s="1"/>
  <c r="J5" i="1"/>
  <c r="K5" i="1" s="1"/>
  <c r="J28" i="1"/>
  <c r="J17" i="1"/>
  <c r="K17" i="1" s="1"/>
  <c r="J38" i="1"/>
  <c r="J12" i="1"/>
  <c r="J35" i="1"/>
  <c r="J14" i="1"/>
  <c r="K14" i="1" s="1"/>
  <c r="J27" i="1"/>
  <c r="K27" i="1" s="1"/>
  <c r="J26" i="1"/>
  <c r="J6" i="1"/>
  <c r="K6" i="1" s="1"/>
  <c r="J37" i="1"/>
  <c r="K37" i="1" s="1"/>
  <c r="D3" i="2" a="1"/>
  <c r="D3" i="2" s="1"/>
  <c r="K35" i="1" l="1"/>
  <c r="K12" i="1"/>
  <c r="K28" i="1"/>
  <c r="K38" i="1"/>
  <c r="K26" i="1"/>
  <c r="D33" i="2"/>
  <c r="D28" i="2"/>
  <c r="D29" i="2"/>
  <c r="D31" i="2"/>
  <c r="D32" i="2"/>
  <c r="D26" i="2"/>
  <c r="D34" i="2"/>
  <c r="D35" i="2"/>
  <c r="D30" i="2"/>
  <c r="D27" i="2"/>
  <c r="D22" i="2"/>
  <c r="D17" i="2"/>
  <c r="D21" i="2"/>
  <c r="D23" i="2"/>
  <c r="D24" i="2"/>
  <c r="D25" i="2"/>
  <c r="D18" i="2"/>
  <c r="D19" i="2"/>
  <c r="D16" i="2"/>
  <c r="D20" i="2"/>
  <c r="F3" i="2"/>
  <c r="G3" i="2" s="1"/>
  <c r="D14" i="2"/>
  <c r="D8" i="2"/>
  <c r="D6" i="2"/>
  <c r="E6" i="2" s="1"/>
  <c r="D9" i="2"/>
  <c r="D13" i="2"/>
  <c r="D7" i="2"/>
  <c r="D15" i="2"/>
  <c r="D10" i="2"/>
  <c r="D11" i="2"/>
  <c r="D12" i="2"/>
  <c r="F6" i="2" l="1"/>
  <c r="C7" i="2" s="1"/>
  <c r="E7" i="2" l="1"/>
  <c r="F7" i="2" s="1"/>
  <c r="C8" i="2" s="1"/>
  <c r="E8" i="2" s="1"/>
  <c r="F8" i="2" s="1"/>
  <c r="C9" i="2" s="1"/>
  <c r="E9" i="2" l="1"/>
  <c r="F9" i="2" s="1"/>
  <c r="C10" i="2" s="1"/>
  <c r="E10" i="2" l="1"/>
  <c r="F10" i="2" s="1"/>
  <c r="C11" i="2" s="1"/>
  <c r="E11" i="2" s="1"/>
  <c r="F11" i="2" s="1"/>
  <c r="C12" i="2" s="1"/>
  <c r="E12" i="2" s="1"/>
  <c r="F12" i="2" s="1"/>
  <c r="C13" i="2" s="1"/>
  <c r="E13" i="2" l="1"/>
  <c r="F13" i="2" s="1"/>
  <c r="C14" i="2" s="1"/>
  <c r="E14" i="2" l="1"/>
  <c r="F14" i="2" s="1"/>
  <c r="C15" i="2" s="1"/>
  <c r="E15" i="2" l="1"/>
  <c r="F15" i="2" s="1"/>
  <c r="C16" i="2" s="1"/>
  <c r="E16" i="2" l="1"/>
  <c r="F16" i="2" s="1"/>
  <c r="C17" i="2" s="1"/>
  <c r="E17" i="2" l="1"/>
  <c r="F17" i="2" s="1"/>
  <c r="C18" i="2" s="1"/>
  <c r="E18" i="2" s="1"/>
  <c r="F18" i="2" s="1"/>
  <c r="C19" i="2" s="1"/>
  <c r="E19" i="2" s="1"/>
  <c r="F19" i="2" s="1"/>
  <c r="C20" i="2" s="1"/>
  <c r="E20" i="2" s="1"/>
  <c r="F20" i="2" s="1"/>
  <c r="C21" i="2" s="1"/>
  <c r="E21" i="2" s="1"/>
  <c r="F21" i="2" s="1"/>
  <c r="C22" i="2" s="1"/>
  <c r="E22" i="2" s="1"/>
  <c r="F22" i="2" s="1"/>
  <c r="C23" i="2" s="1"/>
  <c r="E23" i="2" s="1"/>
  <c r="F23" i="2" s="1"/>
  <c r="C24" i="2" s="1"/>
  <c r="E24" i="2" s="1"/>
  <c r="F24" i="2" s="1"/>
  <c r="C25" i="2" s="1"/>
  <c r="E25" i="2" l="1"/>
  <c r="F25" i="2" s="1"/>
  <c r="C26" i="2" s="1"/>
  <c r="E26" i="2" l="1"/>
  <c r="F26" i="2" s="1"/>
  <c r="C27" i="2" s="1"/>
  <c r="E27" i="2" s="1"/>
  <c r="F27" i="2" s="1"/>
  <c r="C28" i="2" s="1"/>
  <c r="E28" i="2" s="1"/>
  <c r="F28" i="2" s="1"/>
  <c r="C29" i="2" s="1"/>
  <c r="E29" i="2" s="1"/>
  <c r="F29" i="2" s="1"/>
  <c r="C30" i="2" s="1"/>
  <c r="E30" i="2" s="1"/>
  <c r="F30" i="2" s="1"/>
  <c r="C31" i="2" s="1"/>
  <c r="E31" i="2" s="1"/>
  <c r="F31" i="2" s="1"/>
  <c r="C32" i="2" s="1"/>
  <c r="E32" i="2" s="1"/>
  <c r="F32" i="2" s="1"/>
  <c r="C33" i="2" s="1"/>
  <c r="E33" i="2" s="1"/>
  <c r="F33" i="2" s="1"/>
  <c r="C34" i="2" s="1"/>
  <c r="E34" i="2" s="1"/>
  <c r="F34" i="2" s="1"/>
  <c r="C35" i="2" s="1"/>
  <c r="E35" i="2" s="1"/>
  <c r="F35" i="2" s="1"/>
  <c r="B3" i="1" l="1"/>
  <c r="B4" i="1" l="1"/>
  <c r="C4" i="1" s="1"/>
  <c r="C3" i="1"/>
  <c r="B5" i="1"/>
  <c r="C5" i="1" s="1"/>
  <c r="B6" i="1" l="1"/>
  <c r="C6" i="1" s="1"/>
  <c r="B7" i="1" l="1"/>
  <c r="C7" i="1" s="1"/>
  <c r="B8" i="1" l="1"/>
  <c r="C8" i="1" s="1"/>
  <c r="B9" i="1" l="1"/>
  <c r="C9" i="1" s="1"/>
  <c r="B10" i="1" l="1"/>
  <c r="C10" i="1" s="1"/>
  <c r="B11" i="1" l="1"/>
  <c r="C11" i="1" s="1"/>
  <c r="B12" i="1" l="1"/>
  <c r="C12" i="1" s="1"/>
  <c r="B13" i="1" l="1"/>
  <c r="C13" i="1" s="1"/>
  <c r="B14" i="1" l="1"/>
  <c r="C14" i="1" s="1"/>
  <c r="B15" i="1" l="1"/>
  <c r="C15" i="1" s="1"/>
  <c r="B16" i="1" l="1"/>
  <c r="C16" i="1" s="1"/>
  <c r="B17" i="1" l="1"/>
  <c r="C17" i="1" s="1"/>
  <c r="B18" i="1" l="1"/>
  <c r="C18" i="1" s="1"/>
  <c r="B19" i="1" l="1"/>
  <c r="C19" i="1" s="1"/>
  <c r="B20" i="1" l="1"/>
  <c r="C20" i="1" s="1"/>
  <c r="B21" i="1" l="1"/>
  <c r="C21" i="1" s="1"/>
  <c r="B22" i="1" l="1"/>
  <c r="C22" i="1" s="1"/>
  <c r="B23" i="1" l="1"/>
  <c r="C23" i="1" s="1"/>
  <c r="B24" i="1" l="1"/>
  <c r="C24" i="1" s="1"/>
  <c r="B25" i="1" l="1"/>
  <c r="C25" i="1" s="1"/>
  <c r="B26" i="1" l="1"/>
  <c r="C26" i="1" s="1"/>
  <c r="B27" i="1" l="1"/>
  <c r="C27" i="1" s="1"/>
  <c r="B28" i="1" l="1"/>
  <c r="C28" i="1" s="1"/>
  <c r="B29" i="1" l="1"/>
  <c r="C29" i="1" s="1"/>
  <c r="B30" i="1" l="1"/>
  <c r="C30" i="1" s="1"/>
  <c r="B31" i="1" l="1"/>
  <c r="C31" i="1" s="1"/>
  <c r="B32" i="1" l="1"/>
  <c r="C32" i="1" s="1"/>
  <c r="B33" i="1" l="1"/>
  <c r="C33" i="1" s="1"/>
  <c r="B34" i="1" l="1"/>
  <c r="C34" i="1" s="1"/>
  <c r="B35" i="1" l="1"/>
  <c r="C35" i="1" s="1"/>
  <c r="B36" i="1" l="1"/>
  <c r="C36" i="1" s="1"/>
  <c r="B37" i="1" l="1"/>
  <c r="C37" i="1" s="1"/>
  <c r="B38" i="1" l="1"/>
  <c r="C38" i="1" s="1"/>
  <c r="B39" i="1" l="1"/>
  <c r="C39" i="1" s="1"/>
  <c r="B40" i="1" l="1"/>
  <c r="C40" i="1" s="1"/>
  <c r="B41" i="1" l="1"/>
  <c r="C41" i="1" s="1"/>
  <c r="B42" i="1" l="1"/>
  <c r="C42" i="1" s="1"/>
  <c r="B43" i="1" l="1"/>
  <c r="C43" i="1" s="1"/>
  <c r="B44" i="1" l="1"/>
  <c r="C44" i="1" s="1"/>
  <c r="B45" i="1" l="1"/>
  <c r="C45" i="1" s="1"/>
  <c r="B46" i="1" l="1"/>
  <c r="C46" i="1" s="1"/>
  <c r="B47" i="1" l="1"/>
  <c r="C47" i="1" s="1"/>
  <c r="B48" i="1" l="1"/>
  <c r="C48" i="1" s="1"/>
  <c r="B49" i="1" l="1"/>
  <c r="C49" i="1" s="1"/>
  <c r="B50" i="1" l="1"/>
  <c r="C50" i="1" s="1"/>
  <c r="B51" i="1" l="1"/>
  <c r="C51" i="1" s="1"/>
  <c r="B52" i="1" l="1"/>
  <c r="C52" i="1" s="1"/>
  <c r="B53" i="1" l="1"/>
  <c r="C53" i="1" s="1"/>
  <c r="B54" i="1" l="1"/>
  <c r="C54" i="1" s="1"/>
  <c r="B55" i="1" l="1"/>
  <c r="C55"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C72444-CAEA-41A0-AC9F-17DC4311BDB2}" keepAlive="1" name="ModelConnection_ExternalData_1" description="Data Model" type="5" refreshedVersion="8" minRefreshableVersion="5" saveData="1">
    <dbPr connection="Data Model Connection" command="Dividend Kings - 2024-09-20-09-15-18" commandType="3"/>
    <extLst>
      <ext xmlns:x15="http://schemas.microsoft.com/office/spreadsheetml/2010/11/main" uri="{DE250136-89BD-433C-8126-D09CA5730AF9}">
        <x15:connection id="" model="1"/>
      </ext>
    </extLst>
  </connection>
  <connection id="2" xr16:uid="{73361699-4BF6-4CBF-80F9-4E77CB25C2FC}" name="Query - Dividend Kings - 2024-09-20-09-15-18" description="Connection to the 'Dividend Kings - 2024-09-20-09-15-18' query in the workbook." type="100" refreshedVersion="8" minRefreshableVersion="5">
    <extLst>
      <ext xmlns:x15="http://schemas.microsoft.com/office/spreadsheetml/2010/11/main" uri="{DE250136-89BD-433C-8126-D09CA5730AF9}">
        <x15:connection id="3b5a18fe-3c55-47d1-8444-3ebb1c527949"/>
      </ext>
    </extLst>
  </connection>
  <connection id="3" xr16:uid="{B02BFB6F-7F19-4BC3-82BC-26870FAABEE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7"/>
        </ext>
      </extLst>
    </bk>
    <bk>
      <extLst>
        <ext uri="{3e2802c4-a4d2-4d8b-9148-e3be6c30e623}">
          <xlrd:rvb i="100"/>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futureMetadata>
  <cellMetadata count="1">
    <bk>
      <rc t="1" v="0"/>
    </bk>
  </cellMetadata>
  <valueMetadata count="5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valueMetadata>
</metadata>
</file>

<file path=xl/sharedStrings.xml><?xml version="1.0" encoding="utf-8"?>
<sst xmlns="http://schemas.openxmlformats.org/spreadsheetml/2006/main" count="343" uniqueCount="154">
  <si>
    <t>Name</t>
  </si>
  <si>
    <t>Ticker</t>
  </si>
  <si>
    <t>Price</t>
  </si>
  <si>
    <t>Shares</t>
  </si>
  <si>
    <t>Dividend (Quarter)</t>
  </si>
  <si>
    <t>Dividend Yield</t>
  </si>
  <si>
    <t>Initial Investment</t>
  </si>
  <si>
    <t>Div (Year)</t>
  </si>
  <si>
    <t>Yield (Year)</t>
  </si>
  <si>
    <t>Yield (Month)</t>
  </si>
  <si>
    <t>Investment</t>
  </si>
  <si>
    <t>Sector</t>
  </si>
  <si>
    <t>Johnson &amp; Johnson</t>
  </si>
  <si>
    <t>ADM</t>
  </si>
  <si>
    <t>Illinois Tool Works</t>
  </si>
  <si>
    <t>American States Water</t>
  </si>
  <si>
    <t>Procter &amp; Gamble</t>
  </si>
  <si>
    <t>Emerson Electric</t>
  </si>
  <si>
    <t>3M</t>
  </si>
  <si>
    <t>Cincinnati Financial</t>
  </si>
  <si>
    <t>Coca-Cola</t>
  </si>
  <si>
    <t>Colgate-Palmolive</t>
  </si>
  <si>
    <t>Hormel Foods</t>
  </si>
  <si>
    <t>California Water Service Group</t>
  </si>
  <si>
    <t>Stanley Black &amp; Decker</t>
  </si>
  <si>
    <t>SJW Group</t>
  </si>
  <si>
    <t>Commerce Bancshares</t>
  </si>
  <si>
    <t>Sysco</t>
  </si>
  <si>
    <t>H.B. Fuller</t>
  </si>
  <si>
    <t>National Fuel Gas</t>
  </si>
  <si>
    <t>W.W. Grainger</t>
  </si>
  <si>
    <t>Target</t>
  </si>
  <si>
    <t>PPG Industries</t>
  </si>
  <si>
    <t>PepsiCo</t>
  </si>
  <si>
    <t>AbbVie</t>
  </si>
  <si>
    <t>S&amp;P Global</t>
  </si>
  <si>
    <t>Nucor</t>
  </si>
  <si>
    <t>Annual Payout</t>
  </si>
  <si>
    <t>AWR</t>
  </si>
  <si>
    <t>DOV</t>
  </si>
  <si>
    <t>GPC</t>
  </si>
  <si>
    <t>PG</t>
  </si>
  <si>
    <t>NWN</t>
  </si>
  <si>
    <t>EMR</t>
  </si>
  <si>
    <t>MMM</t>
  </si>
  <si>
    <t>CINF</t>
  </si>
  <si>
    <t>KO</t>
  </si>
  <si>
    <t>JNJ</t>
  </si>
  <si>
    <t>CL</t>
  </si>
  <si>
    <t>LANC</t>
  </si>
  <si>
    <t>NDSN</t>
  </si>
  <si>
    <t>ITW</t>
  </si>
  <si>
    <t>HRL</t>
  </si>
  <si>
    <t>CWT</t>
  </si>
  <si>
    <t>SWK</t>
  </si>
  <si>
    <t>FRT</t>
  </si>
  <si>
    <t>SJW</t>
  </si>
  <si>
    <t>ABM</t>
  </si>
  <si>
    <t>CBSH</t>
  </si>
  <si>
    <t>SYY</t>
  </si>
  <si>
    <t>FUL</t>
  </si>
  <si>
    <t>TR</t>
  </si>
  <si>
    <t>NFG</t>
  </si>
  <si>
    <t>GWW</t>
  </si>
  <si>
    <t>MSA</t>
  </si>
  <si>
    <t>UVV</t>
  </si>
  <si>
    <t>BKH</t>
  </si>
  <si>
    <t>TGT</t>
  </si>
  <si>
    <t>PPG</t>
  </si>
  <si>
    <t>KMB</t>
  </si>
  <si>
    <t>PEP</t>
  </si>
  <si>
    <t>BDX</t>
  </si>
  <si>
    <t>ABBV</t>
  </si>
  <si>
    <t>ABT</t>
  </si>
  <si>
    <t>SPGI</t>
  </si>
  <si>
    <t>WMT</t>
  </si>
  <si>
    <t>TNC</t>
  </si>
  <si>
    <t>NUE</t>
  </si>
  <si>
    <t>Industry</t>
  </si>
  <si>
    <t>Dividend Safety</t>
  </si>
  <si>
    <t>MO</t>
  </si>
  <si>
    <t>Altria</t>
  </si>
  <si>
    <t>Tobacco</t>
  </si>
  <si>
    <t>Borderline Safe</t>
  </si>
  <si>
    <t>Universal</t>
  </si>
  <si>
    <t>CDUAF</t>
  </si>
  <si>
    <t>Canadian Utilities</t>
  </si>
  <si>
    <t>Multi-Utilities</t>
  </si>
  <si>
    <t>Safe</t>
  </si>
  <si>
    <t>Northwest Natural</t>
  </si>
  <si>
    <t>Gas Utilities</t>
  </si>
  <si>
    <t>Black Hills</t>
  </si>
  <si>
    <t>Federal Realty</t>
  </si>
  <si>
    <t>Retail REITs</t>
  </si>
  <si>
    <t>FTS</t>
  </si>
  <si>
    <t>Fortis</t>
  </si>
  <si>
    <t>Electric Utilities</t>
  </si>
  <si>
    <t>KVUE</t>
  </si>
  <si>
    <t>Kenvue</t>
  </si>
  <si>
    <t>Personal Care Products</t>
  </si>
  <si>
    <t>Packaged Foods and Meats</t>
  </si>
  <si>
    <t>Very Safe</t>
  </si>
  <si>
    <t>Kimberly-Clark</t>
  </si>
  <si>
    <t>Household Products</t>
  </si>
  <si>
    <t>ED</t>
  </si>
  <si>
    <t>Consolidated Edison</t>
  </si>
  <si>
    <t>Archer-Daniels-Midland</t>
  </si>
  <si>
    <t>Agricultural Products and Services</t>
  </si>
  <si>
    <t>Biotechnology</t>
  </si>
  <si>
    <t>Soft Drinks and Non-alcoholic Beverages</t>
  </si>
  <si>
    <t>Industrial Machinery and Supplies and Components</t>
  </si>
  <si>
    <t>Pharmaceuticals</t>
  </si>
  <si>
    <t>Genuine Parts Company</t>
  </si>
  <si>
    <t>Distributors</t>
  </si>
  <si>
    <t>Consumer Staples Merchandise Retail</t>
  </si>
  <si>
    <t>Food Distributors</t>
  </si>
  <si>
    <t>Water Utilities</t>
  </si>
  <si>
    <t>Property and Casualty Insurance</t>
  </si>
  <si>
    <t>Specialty Chemicals</t>
  </si>
  <si>
    <t>Industrial Conglomerates</t>
  </si>
  <si>
    <t>Lancaster</t>
  </si>
  <si>
    <t>Electrical Components and Equipment</t>
  </si>
  <si>
    <t>SCL</t>
  </si>
  <si>
    <t>Stepan Company</t>
  </si>
  <si>
    <t>MSEX</t>
  </si>
  <si>
    <t>Middlesex Water Company</t>
  </si>
  <si>
    <t>Abbott Laboratories</t>
  </si>
  <si>
    <t>Health Care Equipment</t>
  </si>
  <si>
    <t>GRC</t>
  </si>
  <si>
    <t>Gorman-Rupp Company</t>
  </si>
  <si>
    <t>FMCB</t>
  </si>
  <si>
    <t>Farmers &amp; Merchants Bancorp</t>
  </si>
  <si>
    <t>Regional Banks</t>
  </si>
  <si>
    <t>LOW</t>
  </si>
  <si>
    <t>Lowe's</t>
  </si>
  <si>
    <t>Home Improvement Retail</t>
  </si>
  <si>
    <t>ABM Industries Incorporated</t>
  </si>
  <si>
    <t>Environmental and Facilities Services</t>
  </si>
  <si>
    <t>Becton, Dickinson and Company</t>
  </si>
  <si>
    <t>RPM</t>
  </si>
  <si>
    <t>RPM International</t>
  </si>
  <si>
    <t>Steel</t>
  </si>
  <si>
    <t>Nordson Corporation</t>
  </si>
  <si>
    <t>Tennant Company</t>
  </si>
  <si>
    <t>Tootsie Roll</t>
  </si>
  <si>
    <t>MSA Safety Incorporated</t>
  </si>
  <si>
    <t>Office Services and Supplies</t>
  </si>
  <si>
    <t>Dover</t>
  </si>
  <si>
    <t>Walmart</t>
  </si>
  <si>
    <t>PH</t>
  </si>
  <si>
    <t>Parker-Hannifin</t>
  </si>
  <si>
    <t>Trading Companies and Distributors</t>
  </si>
  <si>
    <t>Financial Exchanges and Data</t>
  </si>
  <si>
    <t>Annual Payour given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</si>
</sst>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43" formatCode="_(* #,##0.00_);_(* \(#,##0.00\);_(* &quot;-&quot;??_);_(@_)"/>
    <numFmt numFmtId="164" formatCode="_([$$-409]* #,##0.00_);_([$$-409]* \(#,##0.00\);_([$$-409]* &quot;-&quot;??_);_(@_)"/>
    <numFmt numFmtId="165" formatCode="_(* #,##0_);_(* \(#,##0\);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43">
    <xf numFmtId="0" fontId="0" fillId="0" borderId="0" xfId="0"/>
    <xf numFmtId="164" fontId="0" fillId="0" borderId="0" xfId="0" applyNumberFormat="1"/>
    <xf numFmtId="44" fontId="0" fillId="0" borderId="0" xfId="1" applyFont="1"/>
    <xf numFmtId="1" fontId="0" fillId="0" borderId="0" xfId="0" applyNumberFormat="1"/>
    <xf numFmtId="10" fontId="0" fillId="0" borderId="0" xfId="2" applyNumberFormat="1" applyFont="1"/>
    <xf numFmtId="8" fontId="0" fillId="0" borderId="0" xfId="0" applyNumberFormat="1"/>
    <xf numFmtId="0" fontId="0" fillId="0" borderId="0" xfId="0" applyAlignment="1">
      <alignment horizontal="right"/>
    </xf>
    <xf numFmtId="0" fontId="0" fillId="0" borderId="2" xfId="0" applyBorder="1"/>
    <xf numFmtId="164" fontId="0" fillId="0" borderId="2" xfId="0" applyNumberFormat="1" applyBorder="1"/>
    <xf numFmtId="44" fontId="0" fillId="0" borderId="2" xfId="1" applyFont="1" applyBorder="1"/>
    <xf numFmtId="10" fontId="0" fillId="0" borderId="2" xfId="2" applyNumberFormat="1" applyFont="1" applyBorder="1"/>
    <xf numFmtId="0" fontId="0" fillId="0" borderId="3" xfId="0" applyBorder="1"/>
    <xf numFmtId="44" fontId="0" fillId="0" borderId="4" xfId="1" applyFont="1" applyBorder="1"/>
    <xf numFmtId="0" fontId="0" fillId="0" borderId="5" xfId="0" applyBorder="1"/>
    <xf numFmtId="0" fontId="0" fillId="2" borderId="5" xfId="0" applyFill="1" applyBorder="1"/>
    <xf numFmtId="0" fontId="0" fillId="2" borderId="6" xfId="0" applyFill="1" applyBorder="1"/>
    <xf numFmtId="0" fontId="0" fillId="2" borderId="7" xfId="0" applyFill="1" applyBorder="1"/>
    <xf numFmtId="0" fontId="0" fillId="0" borderId="8" xfId="0" applyBorder="1"/>
    <xf numFmtId="44" fontId="0" fillId="0" borderId="0" xfId="0" applyNumberFormat="1"/>
    <xf numFmtId="165" fontId="0" fillId="0" borderId="0" xfId="3" applyNumberFormat="1" applyFont="1" applyBorder="1"/>
    <xf numFmtId="44" fontId="0" fillId="0" borderId="9" xfId="0" applyNumberFormat="1" applyBorder="1"/>
    <xf numFmtId="0" fontId="0" fillId="0" borderId="10" xfId="0" applyBorder="1"/>
    <xf numFmtId="44" fontId="0" fillId="0" borderId="2" xfId="0" applyNumberFormat="1" applyBorder="1"/>
    <xf numFmtId="165" fontId="0" fillId="0" borderId="2" xfId="3" applyNumberFormat="1" applyFont="1" applyBorder="1"/>
    <xf numFmtId="44" fontId="0" fillId="0" borderId="3" xfId="0" applyNumberFormat="1" applyBorder="1"/>
    <xf numFmtId="0" fontId="0" fillId="0" borderId="6" xfId="0" applyBorder="1"/>
    <xf numFmtId="10" fontId="0" fillId="0" borderId="6" xfId="2" applyNumberFormat="1" applyFont="1" applyBorder="1"/>
    <xf numFmtId="0" fontId="0" fillId="0" borderId="6" xfId="0" applyBorder="1" applyAlignment="1">
      <alignment horizontal="right"/>
    </xf>
    <xf numFmtId="0" fontId="0" fillId="0" borderId="7" xfId="0" applyBorder="1"/>
    <xf numFmtId="0" fontId="0" fillId="0" borderId="1" xfId="0" applyBorder="1"/>
    <xf numFmtId="164" fontId="0" fillId="0" borderId="11" xfId="0" applyNumberFormat="1" applyBorder="1"/>
    <xf numFmtId="164" fontId="0" fillId="0" borderId="4" xfId="0" applyNumberFormat="1" applyBorder="1"/>
    <xf numFmtId="1" fontId="0" fillId="0" borderId="0" xfId="0" applyNumberFormat="1" applyBorder="1"/>
    <xf numFmtId="0" fontId="0" fillId="0" borderId="0" xfId="0" applyBorder="1"/>
    <xf numFmtId="164" fontId="0" fillId="0" borderId="0" xfId="0" applyNumberFormat="1" applyBorder="1"/>
    <xf numFmtId="10" fontId="0" fillId="0" borderId="0" xfId="2" applyNumberFormat="1" applyFont="1" applyBorder="1"/>
    <xf numFmtId="164" fontId="0" fillId="0" borderId="0" xfId="0" applyNumberFormat="1" applyBorder="1" applyAlignment="1">
      <alignment horizontal="right"/>
    </xf>
    <xf numFmtId="164" fontId="0" fillId="0" borderId="9" xfId="0" applyNumberFormat="1" applyBorder="1"/>
    <xf numFmtId="44" fontId="0" fillId="0" borderId="8" xfId="1" applyFont="1" applyBorder="1"/>
    <xf numFmtId="44" fontId="0" fillId="0" borderId="10" xfId="1" applyFont="1" applyBorder="1"/>
    <xf numFmtId="1" fontId="0" fillId="0" borderId="2" xfId="0" applyNumberFormat="1" applyBorder="1"/>
    <xf numFmtId="164" fontId="0" fillId="0" borderId="2" xfId="0" applyNumberFormat="1" applyBorder="1" applyAlignment="1">
      <alignment horizontal="right"/>
    </xf>
    <xf numFmtId="164" fontId="0" fillId="0" borderId="3" xfId="0" applyNumberFormat="1" applyBorder="1"/>
  </cellXfs>
  <cellStyles count="4">
    <cellStyle name="Comma" xfId="3" builtinId="3"/>
    <cellStyle name="Currency" xfId="1" builtinId="4"/>
    <cellStyle name="Normal" xfId="0" builtinId="0"/>
    <cellStyle name="Percent" xfId="2" builtinId="5"/>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connections" Target="connections.xml"/><Relationship Id="rId15" Type="http://schemas.openxmlformats.org/officeDocument/2006/relationships/powerPivotData" Target="model/item.data"/><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RichValueTypes" Target="richData/rdRichValueTyp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40EF4EEF-1B9D-45D0-8DE7-A7344AB998BA}" autoFormatId="16" applyNumberFormats="0" applyBorderFormats="0" applyFontFormats="0" applyPatternFormats="0" applyAlignmentFormats="0" applyWidthHeightFormats="0">
  <queryTableRefresh nextId="6">
    <queryTableFields count="5">
      <queryTableField id="1" name="Ticker" tableColumnId="1"/>
      <queryTableField id="2" name="Name" tableColumnId="2"/>
      <queryTableField id="3" name="Industry" tableColumnId="3"/>
      <queryTableField id="4" name="Dividend Yield" tableColumnId="4"/>
      <queryTableField id="5" name="Dividend Safety" tableColumnId="5"/>
    </queryTableFields>
  </queryTableRefresh>
  <extLst>
    <ext xmlns:x15="http://schemas.microsoft.com/office/spreadsheetml/2010/11/main" uri="{883FBD77-0823-4a55-B5E3-86C4891E6966}">
      <x15:queryTable sourceDataName="Query - Dividend Kings - 2024-09-20-09-15-18"/>
    </ext>
  </extLst>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58">
  <rv s="0">
    <v>https://www.bing.com/financeapi/forcetrigger?t=a1xtpr&amp;q=XNYS%3aMO&amp;form=skydnc</v>
    <v>Learn more on Bing</v>
  </rv>
  <rv s="1">
    <v>en-US</v>
    <v>a1xtpr</v>
    <v>268435456</v>
    <v>1</v>
    <v>Powered by Refinitiv</v>
    <v>0</v>
    <v>Altria Group, Inc. (XNYS:MO)</v>
    <v>2</v>
    <v>3</v>
    <v>Finance</v>
    <v>4</v>
    <v>54.95</v>
    <v>39.064999999999998</v>
    <v>0.68659999999999999</v>
    <v>-0.15</v>
    <v>2.9389999999999998E-3</v>
    <v>-2.9299999999999999E-3</v>
    <v>0.15</v>
    <v>USD</v>
    <v>Altria Group, Inc. is a holding company, which provides a portfolio of tobacco products for United States tobacco consumers aged 21+. Its segments include smokeable products, oral tobacco products, and all other. The smokeable products segment includes of combustible cigarettes manufactured and sold by Philip Morris USA Inc. (PM USA), and machine-made large cigars and pipe tobacco manufactured and sold by Middleton. The oral tobacco products segment consists of moist smokeless tobacco (MST) and snus products manufactured and sold by U.S. Smokeless Tobacco Company LLC (USSTC), and oral nicotine pouches manufactured and sold by Helix Innovations LLC (Helix). The oral tobacco products segment includes the premium brands, Copenhagen and Skoal, and Red Seal. It also includes on! oral nicotine pouches. The Company’s e-vapor products are marketed by NJOY, LLC (NJOY), a wholly owned subsidiary of the Company. Its tobacco subsidiaries sell their tobacco products principally to wholesalers.</v>
    <v>6400</v>
    <v>New York Stock Exchange</v>
    <v>XNYS</v>
    <v>XNYS</v>
    <v>6601 W Broad St, RICHMOND, VA, 23230 US</v>
    <v>51.465000000000003</v>
    <v>Food &amp; Tobacco</v>
    <v>Stock</v>
    <v>45560.999783599218</v>
    <v>0</v>
    <v>50.93</v>
    <v>87085672960</v>
    <v>Altria Group, Inc.</v>
    <v>Altria Group, Inc.</v>
    <v>51.44</v>
    <v>8.8034999999999997</v>
    <v>51.19</v>
    <v>51.04</v>
    <v>51.19</v>
    <v>1706224000</v>
    <v>MO</v>
    <v>Altria Group, Inc. (XNYS:MO)</v>
    <v>7148017</v>
    <v>8642274</v>
    <v>1985</v>
  </rv>
  <rv s="2">
    <v>1</v>
  </rv>
  <rv s="0">
    <v>https://www.bing.com/financeapi/forcetrigger?t=a255m7&amp;q=XNYS%3aUVV&amp;form=skydnc</v>
    <v>Learn more on Bing</v>
  </rv>
  <rv s="1">
    <v>en-US</v>
    <v>a255m7</v>
    <v>268435456</v>
    <v>1</v>
    <v>Powered by Refinitiv</v>
    <v>0</v>
    <v>UNIVERSAL CORPORATION (XNYS:UVV)</v>
    <v>2</v>
    <v>3</v>
    <v>Finance</v>
    <v>4</v>
    <v>67.8</v>
    <v>44.4</v>
    <v>0.7571</v>
    <v>-0.61</v>
    <v>4.2449999999999996E-3</v>
    <v>-1.1632E-2</v>
    <v>0.22</v>
    <v>USD</v>
    <v>Universal Corporation is a global business-to-business agriproducts company. The Company is a global leaf tobacco supplier and provides plant-based ingredients to food and beverage end markets. The Company operates through two segments: Tobacco Operations and Ingredients Operations. The Tobacco Operations segment activities involve contracting, procuring, processing, packing, storing, and shipping leaf tobacco for sale to, or for the account of, manufacturers of consumer tobacco products throughout the world. Through its Ingredients Operations segment, the Company procures raw materials globally and processes the raw materials through a variety of value-added manufacturing processes to produce specialty plant-based ingredients, including fruits, vegetables, botanical extracts, and flavorings for consumer-packaged goods manufacturers, retailers, and food and beverage companies. The Company has operations in over 30 countries on five continents.</v>
    <v>27000</v>
    <v>New York Stock Exchange</v>
    <v>XNYS</v>
    <v>XNYS</v>
    <v>Stony Point Ii Building, 9201 Forest Hill Avenue, RICHMOND, VA, 23235 US</v>
    <v>52.71</v>
    <v>Food &amp; Tobacco</v>
    <v>Stock</v>
    <v>45560.958333333336</v>
    <v>3</v>
    <v>51.795000000000002</v>
    <v>1279825232</v>
    <v>UNIVERSAL CORPORATION</v>
    <v>UNIVERSAL CORPORATION</v>
    <v>52.71</v>
    <v>10.6668</v>
    <v>52.44</v>
    <v>51.83</v>
    <v>52.05</v>
    <v>24692750</v>
    <v>UVV</v>
    <v>UNIVERSAL CORPORATION (XNYS:UVV)</v>
    <v>205276</v>
    <v>126447</v>
    <v>1918</v>
  </rv>
  <rv s="2">
    <v>4</v>
  </rv>
  <rv s="0">
    <v>https://www.bing.com/financeapi/forcetrigger?t=a2bjur&amp;q=OTCM%3aCDUAF&amp;form=skydnc</v>
    <v>Learn more on Bing</v>
  </rv>
  <rv s="1">
    <v>en-US</v>
    <v>a2bjur</v>
    <v>268435456</v>
    <v>1</v>
    <v>Powered by Refinitiv</v>
    <v>0</v>
    <v>CANADIAN UTILITIES LIMITED (OTCM:CDUAF)</v>
    <v>2</v>
    <v>5</v>
    <v>Finance</v>
    <v>6</v>
    <v>27.78</v>
    <v>20.65</v>
    <v>0.65810000000000002</v>
    <v>0.05</v>
    <v>3.9620000000000002E-3</v>
    <v>1.89E-3</v>
    <v>0.105</v>
    <v>USD</v>
    <v>Canadian Utilities Limited is a Canada-based diversified global energy infrastructure company. The Company operates through four segments: ATCO Energy Systems, ATCO EnPower, ATCO Australia, and Corporate and Other. The ATCO Energy Systems segment delivers energy through its electricity and natural gas transmission and distribution, and international operations segments. The ATCO EnPower segment creates sustainable energy solutions in the areas of renewables, energy storage, industrial water, and clean fuels. The ATCO Australia segment develops, builds, owns, and operates energy and infrastructure assets. The Corporate and Other segment includes ATCOenergy and Rumi which provides retail electricity and natural gas services, home maintenance services and professional home advice in Alberta.</v>
    <v>9018</v>
    <v>OTC Markets</v>
    <v>OTCM</v>
    <v>OTCM</v>
    <v>5302 Forand St SW, CALGARY, AB, T3E 8B4 CA</v>
    <v>26.5</v>
    <v>Multiline Utilities</v>
    <v>Stock</v>
    <v>45560.879239478905</v>
    <v>6</v>
    <v>26.42</v>
    <v>7208854000</v>
    <v>CANADIAN UTILITIES LIMITED</v>
    <v>CANADIAN UTILITIES LIMITED</v>
    <v>26.42</v>
    <v>18.275500000000001</v>
    <v>26.45</v>
    <v>26.5</v>
    <v>26.605</v>
    <v>204960500</v>
    <v>CDUAF</v>
    <v>CANADIAN UTILITIES LIMITED (OTCM:CDUAF)</v>
    <v>37458</v>
    <v>590630</v>
    <v>1979</v>
  </rv>
  <rv s="2">
    <v>7</v>
  </rv>
  <rv s="0">
    <v>https://www.bing.com/financeapi/forcetrigger?t=a1ywzr&amp;q=XNYS%3aNWN&amp;form=skydnc</v>
    <v>Learn more on Bing</v>
  </rv>
  <rv s="1">
    <v>en-US</v>
    <v>a1ywzr</v>
    <v>268435456</v>
    <v>1</v>
    <v>Powered by Refinitiv</v>
    <v>0</v>
    <v>NORTHWEST NATURAL HOLDING COMPANY (XNYS:NWN)</v>
    <v>2</v>
    <v>3</v>
    <v>Finance</v>
    <v>4</v>
    <v>41.2</v>
    <v>34.82</v>
    <v>0.56799999999999995</v>
    <v>0.03</v>
    <v>0</v>
    <v>7.5000000000000002E-4</v>
    <v>0</v>
    <v>USD</v>
    <v>Northwest Natural Holding Company is a holding company. The Company, through its subsidiaries, provides natural gas services. Its subsidiary, Northwest Natural Gas Company (NW Natural), distributes natural gas to residential, commercial, and industrial customers in Oregon and southwest Washington. NW Natural operates through the Natural Gas Distribution (NGD) segment. The NGD segment provides natural gas service through approximately 799,000 meters in Oregon and southwest Washington. The NGD segment serves residential, commercial, and industrial customers. Its other business activities include certain gas storage activities, water and wastewater businesses, non-regulated renewable natural gas activities and other investments and activities. It has a diverse portfolio of short, medium, and long-term firm gas supply contracts and a variety of contract types including firm and interruptible supplies as well as supplemental supplies from gas storage facilities.</v>
    <v>1214</v>
    <v>New York Stock Exchange</v>
    <v>XNYS</v>
    <v>XNYS</v>
    <v>250 SW TAYLOR STREET, PORTLAND, OR, 97204 US</v>
    <v>40.159999999999997</v>
    <v>Natural Gas Utilities</v>
    <v>Stock</v>
    <v>45560.958333356248</v>
    <v>9</v>
    <v>39.54</v>
    <v>1547920070</v>
    <v>NORTHWEST NATURAL HOLDING COMPANY</v>
    <v>NORTHWEST NATURAL HOLDING COMPANY</v>
    <v>40.159999999999997</v>
    <v>18.4956</v>
    <v>40</v>
    <v>40.03</v>
    <v>40.03</v>
    <v>38669000</v>
    <v>NWN</v>
    <v>NORTHWEST NATURAL HOLDING COMPANY (XNYS:NWN)</v>
    <v>358557</v>
    <v>249635</v>
    <v>2018</v>
  </rv>
  <rv s="2">
    <v>10</v>
  </rv>
  <rv s="0">
    <v>https://www.bing.com/financeapi/forcetrigger?t=a1ojw7&amp;q=XNYS%3aBKH&amp;form=skydnc</v>
    <v>Learn more on Bing</v>
  </rv>
  <rv s="1">
    <v>en-US</v>
    <v>a1ojw7</v>
    <v>268435456</v>
    <v>1</v>
    <v>Powered by Refinitiv</v>
    <v>0</v>
    <v>BLACK HILLS CORPORATION (XNYS:BKH)</v>
    <v>2</v>
    <v>3</v>
    <v>Finance</v>
    <v>4</v>
    <v>61.96</v>
    <v>46.43</v>
    <v>0.67379999999999995</v>
    <v>-0.21</v>
    <v>1.2932999999999998E-2</v>
    <v>-3.4350000000000001E-3</v>
    <v>0.78800000000000003</v>
    <v>USD</v>
    <v>Black Hills Corporation is a customer-focused, growth-oriented utility company. The Company serves 1.33 million natural gas and electric utility customers in eight states: Arkansas, Colorado, Iowa, Kansas, Montana, Nebraska, South Dakota and Wyoming. The Company has two segments. The Electric Utilities segment generates, transmits and distributes electricity to approximately 222,000 electric utility customers in Colorado, Montana, South Dakota and Wyoming. Its Electric Utilities own 1,394 megawatts of generation and 9,106 miles of electric transmission and distribution lines. Its Gas Utilities segment serves approximately 1,116,000 natural gas utility customers in Arkansas, Colorado, Iowa, Kansas, Nebraska and Wyoming. Its Gas Utilities own and operate approximately 4663 miles of intrastate gas transmission pipelines and 42,514 miles of gas distribution mains and service lines, seven natural gas storage sites, more than 50,000 horsepower of compression and 516 miles of gathering lines.</v>
    <v>2874</v>
    <v>New York Stock Exchange</v>
    <v>XNYS</v>
    <v>XNYS</v>
    <v>PO BOX 1400, 625 9TH STREET, RAPID CITY, SD, 57709 US</v>
    <v>61.5</v>
    <v>Multiline Utilities</v>
    <v>Stock</v>
    <v>45560.958333356248</v>
    <v>12</v>
    <v>60.66</v>
    <v>4249773667</v>
    <v>BLACK HILLS CORPORATION</v>
    <v>BLACK HILLS CORPORATION</v>
    <v>61.5</v>
    <v>15.065300000000001</v>
    <v>61.14</v>
    <v>60.93</v>
    <v>61.718000000000004</v>
    <v>69748460</v>
    <v>BKH</v>
    <v>BLACK HILLS CORPORATION (XNYS:BKH)</v>
    <v>392611</v>
    <v>387588</v>
    <v>2000</v>
  </rv>
  <rv s="2">
    <v>13</v>
  </rv>
  <rv s="0">
    <v>https://www.bing.com/financeapi/forcetrigger?t=a1tctc&amp;q=XNYS%3aFRT&amp;form=skydnc</v>
    <v>Learn more on Bing</v>
  </rv>
  <rv s="1">
    <v>en-US</v>
    <v>a1tctc</v>
    <v>268435456</v>
    <v>1</v>
    <v>Powered by Refinitiv</v>
    <v>0</v>
    <v>FEDERAL REALTY INVESTMENT TRUST (XNYS:FRT)</v>
    <v>2</v>
    <v>3</v>
    <v>Finance</v>
    <v>4</v>
    <v>118.34</v>
    <v>85.59</v>
    <v>1.2562</v>
    <v>-0.15</v>
    <v>3.9709999999999997E-3</v>
    <v>-1.305E-3</v>
    <v>0.45600000000000002</v>
    <v>USD</v>
    <v>Federal Realty Investment Trust is an equity real estate investment trust (REIT). The Company is engaged in ownership, operation and redevelopment of retail-based properties located in coastal markets from Washington, D.C. to Boston as well as San Francisco and Los Angeles. Its portfolio includes retail in many formats ranging from regional, community and neighborhood shopping centers that often are anchored by grocery stores to mixed-use properties that are centered around a retail component but also include office, residential and/or hotel components. These properties are located in metropolitan markets in the Northeast and Mid-Atlantic regions of the United States, California, and South Florida. The Company's 102 properties include approximately 3,300 tenants, in 26 million commercial square feet, and approximately 3,100 residential units.</v>
    <v>297</v>
    <v>New York Stock Exchange</v>
    <v>XNYS</v>
    <v>XNYS</v>
    <v>909 Rose Avenue, Suite 200, NORTH BETHESDA, MD, 20852 US</v>
    <v>115.26</v>
    <v>Residential &amp; Commercial REIT</v>
    <v>Stock</v>
    <v>45560.982007140628</v>
    <v>15</v>
    <v>114.595</v>
    <v>9597865802</v>
    <v>FEDERAL REALTY INVESTMENT TRUST</v>
    <v>FEDERAL REALTY INVESTMENT TRUST</v>
    <v>115.11</v>
    <v>33.806399999999996</v>
    <v>114.97</v>
    <v>114.82</v>
    <v>115.276</v>
    <v>83590540</v>
    <v>FRT</v>
    <v>FEDERAL REALTY INVESTMENT TRUST (XNYS:FRT)</v>
    <v>494453</v>
    <v>853902</v>
    <v>2021</v>
  </rv>
  <rv s="2">
    <v>16</v>
  </rv>
  <rv s="0">
    <v>https://www.bing.com/financeapi/forcetrigger?t=a1tgf2&amp;q=XNYS%3aFTS&amp;form=skydnc</v>
    <v>Learn more on Bing</v>
  </rv>
  <rv s="1">
    <v>en-US</v>
    <v>a1tgf2</v>
    <v>268435456</v>
    <v>1</v>
    <v>Powered by Refinitiv</v>
    <v>0</v>
    <v>Fortis Inc. (XNYS:FTS)</v>
    <v>2</v>
    <v>5</v>
    <v>Finance</v>
    <v>4</v>
    <v>45.83</v>
    <v>36.299999999999997</v>
    <v>0.2261</v>
    <v>-0.14000000000000001</v>
    <v>0</v>
    <v>-3.1019999999999997E-3</v>
    <v>0</v>
    <v>USD</v>
    <v>Fortis Inc. is a Canada-based diversified regulated electric and gas utility holding company. Its regulated utility businesses include ITC Investment Holdings Inc., ITC Holdings Corp. and the electric transmission operations of its regulated operating subsidiaries, which include International Transmission Company, Michigan Electric Transmission Company, LLC, ITC Midwest LLC and ITC Great Plains, LLC; UNS Energy Corporation, which includes Tucson Electric Power Company, UNS Electric, Inc. and UNS Gas, Inc., and CH Energy Group, Inc., which includes Central Hudson Gas &amp; Electric Corporation. Its regulated utility businesses also include FortisBC Energy Inc.; FortisAlberta Inc.; FortisBC Inc., and Eastern Canadian and Caribbean utilities: Newfoundland Power Inc.; Maritime Electric Company, Limited; FortisOntario Inc.; FortisTCI Limited and Turks and Caicos Utilities Limited, and Belize Electricity Limited. ITC Holdings Corp. is the independent electricity transmission company.</v>
    <v>9598</v>
    <v>New York Stock Exchange</v>
    <v>XNYS</v>
    <v>XNYS</v>
    <v>Fortis Place, Suite 1100,, 5 Springdale Street, ST. JOHNS, NL, A1E 0E4 CA</v>
    <v>45.36</v>
    <v>Electrical Utilities &amp; IPPs</v>
    <v>Stock</v>
    <v>45560.958333344533</v>
    <v>18</v>
    <v>44.96</v>
    <v>29810350000</v>
    <v>Fortis Inc.</v>
    <v>Fortis Inc.</v>
    <v>45.3</v>
    <v>19.2974</v>
    <v>45.13</v>
    <v>44.99</v>
    <v>44.99</v>
    <v>495295200</v>
    <v>FTS</v>
    <v>Fortis Inc. (XNYS:FTS)</v>
    <v>565713</v>
    <v>600402</v>
    <v>1987</v>
  </rv>
  <rv s="2">
    <v>19</v>
  </rv>
  <rv s="3">
    <v>en-US</v>
    <v>c8ki6h</v>
    <v>268435456</v>
    <v>1</v>
    <v>Powered by Refinitiv</v>
    <v>7</v>
    <v>KENVUE INC. (XNYS:KVUE)</v>
    <v>8</v>
    <v>3</v>
    <v>Finance</v>
    <v>4</v>
    <v>23.55</v>
    <v>17.670000000000002</v>
    <v>0.52100000000000002</v>
    <v>-0.11</v>
    <v>0</v>
    <v>-4.7599999999999995E-3</v>
    <v>0</v>
    <v>USD</v>
    <v>Kenvue Inc. is a consumer health company. The Company operates through three segments: Self Care, Skin Health and Beauty, and Essential Health. Its Self Care product categories include Pain Care; Cough, Cold, and Allergy; and Other Self Care (Digestive Health; Smoking Cessation; Eye Care; and Other). The Skin Health and Beauty segment's product categories include face and body care and hair, sun, and others. The Essential Health segment's product categories include oral care, baby care and other essential health (women’s health, wound care, and other). Its differentiated portfolio of brands includes Tylenol, Neutrogena, Listerine, Johnson’s, Band-Aid, Aveeno, Zyrtec, and Nicorette. The Company has a global footprint through which it sells and distributes its product portfolio in more than 165 countries across its four regions. The four region consists of North America, Asia Pacific (APAC), Europe, Middle East, and Africa (EMEA), and Latin America (LATAM).</v>
    <v>21780</v>
    <v>New York Stock Exchange</v>
    <v>XNYS</v>
    <v>XNYS</v>
    <v>199 Grandview Road, SKILLMAN, NJ, 08558 US</v>
    <v>23.3325</v>
    <v>Personal &amp; Household Products &amp; Services</v>
    <v>Stock</v>
    <v>45560.996254964841</v>
    <v>22.94</v>
    <v>44048841000</v>
    <v>KENVUE INC.</v>
    <v>KENVUE INC.</v>
    <v>23.21</v>
    <v>39.464700000000001</v>
    <v>23.11</v>
    <v>23</v>
    <v>23</v>
    <v>1915167000</v>
    <v>KVUE</v>
    <v>KENVUE INC. (XNYS:KVUE)</v>
    <v>12625752</v>
    <v>15797663</v>
    <v>2022</v>
  </rv>
  <rv s="2">
    <v>21</v>
  </rv>
  <rv s="0">
    <v>https://www.bing.com/financeapi/forcetrigger?t=a1uv7w&amp;q=XNYS%3aHRL&amp;form=skydnc</v>
    <v>Learn more on Bing</v>
  </rv>
  <rv s="1">
    <v>en-US</v>
    <v>a1uv7w</v>
    <v>268435456</v>
    <v>1</v>
    <v>Powered by Refinitiv</v>
    <v>0</v>
    <v>HORMEL FOODS CORPORATION (XNYS:HRL)</v>
    <v>2</v>
    <v>3</v>
    <v>Finance</v>
    <v>4</v>
    <v>39.25</v>
    <v>28.51</v>
    <v>0.2472</v>
    <v>-0.06</v>
    <v>3.2140000000000001E-4</v>
    <v>-1.9250000000000001E-3</v>
    <v>0.01</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31.345199999999998</v>
    <v>Food &amp; Tobacco</v>
    <v>Stock</v>
    <v>45560.958453587496</v>
    <v>23</v>
    <v>30.93</v>
    <v>17059591596</v>
    <v>HORMEL FOODS CORPORATION</v>
    <v>HORMEL FOODS CORPORATION</v>
    <v>31.31</v>
    <v>21.854600000000001</v>
    <v>31.17</v>
    <v>31.11</v>
    <v>31.12</v>
    <v>548363600</v>
    <v>HRL</v>
    <v>HORMEL FOODS CORPORATION (XNYS:HRL)</v>
    <v>3227598</v>
    <v>2491616</v>
    <v>1928</v>
  </rv>
  <rv s="2">
    <v>24</v>
  </rv>
  <rv s="0">
    <v>https://www.bing.com/financeapi/forcetrigger?t=a1wjz2&amp;q=XNYS%3aKMB&amp;form=skydnc</v>
    <v>Learn more on Bing</v>
  </rv>
  <rv s="1">
    <v>en-US</v>
    <v>a1wjz2</v>
    <v>268435456</v>
    <v>1</v>
    <v>Powered by Refinitiv</v>
    <v>0</v>
    <v>KIMBERLY-CLARK CORPORATION (XNYS:KMB)</v>
    <v>2</v>
    <v>3</v>
    <v>Finance</v>
    <v>4</v>
    <v>149.30500000000001</v>
    <v>116.31699999999999</v>
    <v>0.40210000000000001</v>
    <v>0.15</v>
    <v>4.6740000000000002E-3</v>
    <v>1.0630000000000001E-3</v>
    <v>0.66</v>
    <v>USD</v>
    <v>Kimberly-Clark Corporation is principally engaged in the manufacturing and marketing of a range of products made from natural or synthetic fibers and materials using advanced technologies in fibers, nonwovens and absorbency. The Company has three segments. The Personal Care segment offers solutions and products, such as disposable diapers, training and youth pants, swim pants, baby wipes, feminine and incontinence care products, reusable underwear and other related products. Products in this segment are sold under the Huggies, Pull-Ups, Little Swimmers, GoodNites, DryNites, Sweety, Kotex, U by Kotex, Intimus, Thinx, Poise, Depend, and other brand names. The Consumer Tissue segment offers facial and bathroom tissue, paper towels, napkins and related products, and are sold under the Kleenex, Scott, Cottonelle, Andrex, Viva, Scottex and other brand names. The K-C Professional segment offers wipers, tissues, towels, soaps and sanitizers under Kleenex, Scott, and WypAll brand names.</v>
    <v>41000</v>
    <v>New York Stock Exchange</v>
    <v>XNYS</v>
    <v>XNYS</v>
    <v>351 Phelps Dr, IRVING, TX, 75038 US</v>
    <v>142.55000000000001</v>
    <v>Personal &amp; Household Products &amp; Services</v>
    <v>Stock</v>
    <v>45560.999810150002</v>
    <v>26</v>
    <v>140.88999999999999</v>
    <v>47556781279</v>
    <v>KIMBERLY-CLARK CORPORATION</v>
    <v>KIMBERLY-CLARK CORPORATION</v>
    <v>142</v>
    <v>20.898700000000002</v>
    <v>141.05000000000001</v>
    <v>141.19999999999999</v>
    <v>141.86000000000001</v>
    <v>336804400</v>
    <v>KMB</v>
    <v>KIMBERLY-CLARK CORPORATION (XNYS:KMB)</v>
    <v>1683076</v>
    <v>1868353</v>
    <v>1928</v>
  </rv>
  <rv s="2">
    <v>27</v>
  </rv>
  <rv s="0">
    <v>https://www.bing.com/financeapi/forcetrigger?t=a1ygfr&amp;q=XNYS%3aNFG&amp;form=skydnc</v>
    <v>Learn more on Bing</v>
  </rv>
  <rv s="1">
    <v>en-US</v>
    <v>a1ygfr</v>
    <v>268435456</v>
    <v>1</v>
    <v>Powered by Refinitiv</v>
    <v>0</v>
    <v>NATIONAL FUEL GAS COMPANY (XNYS:NFG)</v>
    <v>2</v>
    <v>3</v>
    <v>Finance</v>
    <v>4</v>
    <v>61.56</v>
    <v>45.32</v>
    <v>0.63839999999999997</v>
    <v>-0.6</v>
    <v>0</v>
    <v>-9.8899999999999995E-3</v>
    <v>0</v>
    <v>USD</v>
    <v>National Fuel Gas Company is a holding company. The Company is a diversified energy company engaged principally in the production, gathering, transportation, storage and distribution of natural gas. Its segments include Exploration and Production, Pipeline and Storage, Gathering, and Utility. The Exploration and Production segment is engaged in the exploration for, and the development and production of, primarily natural gas in the Appalachian region of the United States. The Pipeline and Storage segment provides interstate natural gas transportation services for affiliated and nonaffiliated companies through integrated natural gas pipeline systems in Pennsylvania and New York. The Gathering segment builds, owns and operates natural gas processing and pipeline gathering facilities in the Appalachian region. The Utility segment provides natural gas utility services to customers through a local distribution system located in western New York and northwestern Pennsylvania.</v>
    <v>2240</v>
    <v>New York Stock Exchange</v>
    <v>XNYS</v>
    <v>XNYS</v>
    <v>6363 Main St, WILLIAMSVILLE, NY, 14221-5887 US</v>
    <v>60.85</v>
    <v>Natural Gas Utilities</v>
    <v>Stock</v>
    <v>45560.958333356248</v>
    <v>29</v>
    <v>60.05</v>
    <v>5487807781</v>
    <v>NATIONAL FUEL GAS COMPANY</v>
    <v>NATIONAL FUEL GAS COMPANY</v>
    <v>60.76</v>
    <v>17.438400000000001</v>
    <v>60.67</v>
    <v>60.07</v>
    <v>60.07</v>
    <v>91356880</v>
    <v>NFG</v>
    <v>NATIONAL FUEL GAS COMPANY (XNYS:NFG)</v>
    <v>371322</v>
    <v>439300</v>
    <v>1902</v>
  </rv>
  <rv s="2">
    <v>30</v>
  </rv>
  <rv s="0">
    <v>https://www.bing.com/financeapi/forcetrigger?t=a1rmkr&amp;q=XNYS%3aED&amp;form=skydnc</v>
    <v>Learn more on Bing</v>
  </rv>
  <rv s="1">
    <v>en-US</v>
    <v>a1rmkr</v>
    <v>268435456</v>
    <v>1</v>
    <v>Powered by Refinitiv</v>
    <v>0</v>
    <v>CONSOLIDATED EDISON, INC. (XNYS:ED)</v>
    <v>2</v>
    <v>3</v>
    <v>Finance</v>
    <v>4</v>
    <v>105.99</v>
    <v>80.459999999999994</v>
    <v>0.34789999999999999</v>
    <v>0.34</v>
    <v>4.1679999999999998E-3</v>
    <v>3.307E-3</v>
    <v>0.43</v>
    <v>USD</v>
    <v>Consolidated Edison, Inc. is an energy-delivery company. The Company provides a range of energy-related products and services to its customers through its subsidiaries, including Consolidated Edison Company of New York, Inc. (CECONY), Orange and Rockland Utilities, Inc. (O&amp;R) and Con Edison Transmission, Inc. CECONY is a regulated utility providing electric service in New York City and New York’s Westchester County, gas service in Manhattan, the Bronx, parts of Queens and parts of Westchester, and steam service in Manhattan. CECONY provides electric service to approximately 3.7 million customers. O&amp;R is a regulated utility serving customers in a 1,300-square-mile area in southeastern New York State and northern New Jersey. Con Edison Transmission, Inc manages, through joint ventures, both electric and gas assets while seeking to develop electric transmission projects that bring clean, renewable electricity to customers, focusing on New York and the Northeast.</v>
    <v>14592</v>
    <v>New York Stock Exchange</v>
    <v>XNYS</v>
    <v>XNYS</v>
    <v>4 Irving Place, NEW YORK, NY, 10003 US</v>
    <v>103.44</v>
    <v>Electrical Utilities &amp; IPPs</v>
    <v>Stock</v>
    <v>45560.974029120312</v>
    <v>32</v>
    <v>102.27</v>
    <v>35676307652</v>
    <v>CONSOLIDATED EDISON, INC.</v>
    <v>CONSOLIDATED EDISON, INC.</v>
    <v>103.25</v>
    <v>20.0806</v>
    <v>102.82</v>
    <v>103.16</v>
    <v>103.59</v>
    <v>345834700</v>
    <v>ED</v>
    <v>CONSOLIDATED EDISON, INC. (XNYS:ED)</v>
    <v>1151089</v>
    <v>1618691</v>
    <v>1997</v>
  </rv>
  <rv s="2">
    <v>33</v>
  </rv>
  <rv s="0">
    <v>https://www.bing.com/financeapi/forcetrigger?t=a1mvm7&amp;q=XNYS%3aADM&amp;form=skydnc</v>
    <v>Learn more on Bing</v>
  </rv>
  <rv s="1">
    <v>en-US</v>
    <v>a1mvm7</v>
    <v>268435456</v>
    <v>1</v>
    <v>Powered by Refinitiv</v>
    <v>0</v>
    <v>ARCHER-DANIELS-MIDLAND COMPANY. (XNYS:ADM)</v>
    <v>2</v>
    <v>3</v>
    <v>Finance</v>
    <v>4</v>
    <v>77.349999999999994</v>
    <v>50.72</v>
    <v>0.71389999999999998</v>
    <v>-2.59</v>
    <v>3.4399999999999999E-3</v>
    <v>-4.2647999999999998E-2</v>
    <v>0.2</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40213</v>
    <v>New York Stock Exchange</v>
    <v>XNYS</v>
    <v>XNYS</v>
    <v>77 W. Wacker Dr., CHICAGO, IL, 60601 US</v>
    <v>60.825000000000003</v>
    <v>Food &amp; Tobacco</v>
    <v>Stock</v>
    <v>45560.996097707815</v>
    <v>35</v>
    <v>58.12</v>
    <v>27799175880</v>
    <v>ARCHER-DANIELS-MIDLAND COMPANY.</v>
    <v>ARCHER-DANIELS-MIDLAND COMPANY.</v>
    <v>60.75</v>
    <v>11.6501</v>
    <v>60.73</v>
    <v>58.14</v>
    <v>58.34</v>
    <v>478142000</v>
    <v>ADM</v>
    <v>ARCHER-DANIELS-MIDLAND COMPANY. (XNYS:ADM)</v>
    <v>3304448</v>
    <v>2672781</v>
    <v>1923</v>
  </rv>
  <rv s="2">
    <v>36</v>
  </rv>
  <rv s="0">
    <v>https://www.bing.com/financeapi/forcetrigger?t=a1mpqh&amp;q=XNYS%3aABBV&amp;form=skydnc</v>
    <v>Learn more on Bing</v>
  </rv>
  <rv s="1">
    <v>en-US</v>
    <v>a1mpqh</v>
    <v>268435456</v>
    <v>1</v>
    <v>Powered by Refinitiv</v>
    <v>0</v>
    <v>ABBVIE INC. (XNYS:ABBV)</v>
    <v>2</v>
    <v>3</v>
    <v>Finance</v>
    <v>4</v>
    <v>199.95</v>
    <v>135.85</v>
    <v>0.61799999999999999</v>
    <v>-2.25</v>
    <v>-4.1829999999999998E-4</v>
    <v>-1.1627E-2</v>
    <v>-0.08</v>
    <v>USD</v>
    <v>AbbVie Inc. is a diversified research-based biopharmaceutical company engaged in the research and development, manufacturing, commercialization and sale of medicines and therapies. It offers a comprehensive product portfolio across Immunology, Oncology, Neuroscience, Eye Care, Aesthetics, and Other Specialties. Immunology includes Rheumatology, Dermatology, and Gastroenterology. Oncology includes Acute Myeloid Leukemia, Acute Lymphoblastic Leukemia, Chronic Lymphocytic Leukemia, Diffuse large B-cell lymphoma, and others.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 offers NX-13 for the treatment of ulcerative colitis (UC) and Crohn's disease (CD). It also offers CEL383 for the treatment of inflammatory bowel disease.</v>
    <v>50000</v>
    <v>New York Stock Exchange</v>
    <v>XNYS</v>
    <v>XNYS</v>
    <v>1 N Waukegan Rd, NORTH CHICAGO, IL, 60064 US</v>
    <v>194.57</v>
    <v>Pharmaceuticals</v>
    <v>Stock</v>
    <v>45560.999724200781</v>
    <v>38</v>
    <v>190.96</v>
    <v>337830953440</v>
    <v>ABBVIE INC.</v>
    <v>ABBVIE INC.</v>
    <v>194</v>
    <v>63.992199999999997</v>
    <v>193.51</v>
    <v>191.26</v>
    <v>191.18</v>
    <v>1766344000</v>
    <v>ABBV</v>
    <v>ABBVIE INC. (XNYS:ABBV)</v>
    <v>5589494</v>
    <v>4373318</v>
    <v>2012</v>
  </rv>
  <rv s="2">
    <v>39</v>
  </rv>
  <rv s="0">
    <v>https://www.bing.com/financeapi/forcetrigger?t=axyhnm&amp;q=XNAS%3aPEP&amp;form=skydnc</v>
    <v>Learn more on Bing</v>
  </rv>
  <rv s="1">
    <v>en-US</v>
    <v>axyhnm</v>
    <v>268435456</v>
    <v>1</v>
    <v>Powered by Refinitiv</v>
    <v>0</v>
    <v>PEPSICO, INC. (XNAS:PEP)</v>
    <v>2</v>
    <v>3</v>
    <v>Finance</v>
    <v>4</v>
    <v>183.41</v>
    <v>155.83000000000001</v>
    <v>0.5403</v>
    <v>-0.52</v>
    <v>2.7600000000000003E-3</v>
    <v>-3.0599999999999998E-3</v>
    <v>0.46750000000000003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318000</v>
    <v>Nasdaq Stock Market</v>
    <v>XNAS</v>
    <v>XNAS</v>
    <v>700 ANDERSON HILL RD, PURCHASE, NY, 10577 US</v>
    <v>170.76499999999999</v>
    <v>Beverages</v>
    <v>Stock</v>
    <v>45560.995421180465</v>
    <v>41</v>
    <v>168.76230000000001</v>
    <v>232683096800</v>
    <v>PEPSICO, INC.</v>
    <v>PEPSICO, INC.</v>
    <v>170.4</v>
    <v>24.5685</v>
    <v>169.92</v>
    <v>169.4</v>
    <v>169.86750000000001</v>
    <v>1373572000</v>
    <v>PEP</v>
    <v>PEPSICO, INC. (XNAS:PEP)</v>
    <v>4505130</v>
    <v>5526047</v>
    <v>1986</v>
  </rv>
  <rv s="2">
    <v>42</v>
  </rv>
  <rv s="0">
    <v>https://www.bing.com/financeapi/forcetrigger?t=a23tw7&amp;q=XNYS%3aSWK&amp;form=skydnc</v>
    <v>Learn more on Bing</v>
  </rv>
  <rv s="4">
    <v>en-US</v>
    <v>a23tw7</v>
    <v>268435456</v>
    <v>1</v>
    <v>Powered by Refinitiv</v>
    <v>9</v>
    <v>STANLEY BLACK &amp; DECKER, INC. (XNYS:SWK)</v>
    <v>2</v>
    <v>10</v>
    <v>Finance</v>
    <v>4</v>
    <v>108.37</v>
    <v>76.261099999999999</v>
    <v>1.2363</v>
    <v>-1.75</v>
    <v>6.2509999999999996E-3</v>
    <v>-1.6305E-2</v>
    <v>0.66</v>
    <v>USD</v>
    <v>Stanley Black &amp; Decker, Inc. is a provider of hand tools, power tools, outdoor products, and related accessories. The Company also provides engineered fastening solutions. Its solutions include Tools &amp; Outdoor and Industrial. The Tools &amp; Outdoor segment is comprised of the power tools group (PTG), hand tools, accessories, and storage (HTAS), and outdoor power equipment (Outdoor) product lines. Its PTG product line includes both professional and consumer products. The HTAS product line sells hand tools, power tool accessories and storage products. The Industrial segment is comprised of the Engineered Fastening business. The Engineered Fastening business primarily sells engineered components such as fasteners, fittings, and various engineered products, which are designed for specific application across multiple verticals. The product lines include externally threaded fasteners, blind rivets and tools, blind inserts, and tools, and drawn arc weld studs and systems.</v>
    <v>50500</v>
    <v>New York Stock Exchange</v>
    <v>XNYS</v>
    <v>XNYS</v>
    <v>1000 Stanley Dr, PO Box 7000, NEW BRITAIN, CT, 06053-1675 US</v>
    <v>107.55</v>
    <v>Machinery, Equipment &amp; Components</v>
    <v>Stock</v>
    <v>45560.958333344533</v>
    <v>44</v>
    <v>105.35</v>
    <v>16255044010</v>
    <v>STANLEY BLACK &amp; DECKER, INC.</v>
    <v>STANLEY BLACK &amp; DECKER, INC.</v>
    <v>107.55</v>
    <v>107.33</v>
    <v>105.58</v>
    <v>106.24</v>
    <v>153959500</v>
    <v>SWK</v>
    <v>STANLEY BLACK &amp; DECKER, INC. (XNYS:SWK)</v>
    <v>929659</v>
    <v>1121959</v>
    <v>1901</v>
  </rv>
  <rv s="2">
    <v>45</v>
  </rv>
  <rv s="0">
    <v>https://www.bing.com/financeapi/forcetrigger?t=a1w8ec&amp;q=XNYS%3aJNJ&amp;form=skydnc</v>
    <v>Learn more on Bing</v>
  </rv>
  <rv s="1">
    <v>en-US</v>
    <v>a1w8ec</v>
    <v>268435456</v>
    <v>1</v>
    <v>Powered by Refinitiv</v>
    <v>0</v>
    <v>JOHNSON &amp; JOHNSON (XNYS:JNJ)</v>
    <v>2</v>
    <v>3</v>
    <v>Finance</v>
    <v>4</v>
    <v>168.85</v>
    <v>143.13</v>
    <v>0.51910000000000001</v>
    <v>-2.1800000000000002</v>
    <v>-4.3590000000000001E-6</v>
    <v>-1.3391999999999999E-2</v>
    <v>-6.9999999999999999E-4</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131900</v>
    <v>New York Stock Exchange</v>
    <v>XNYS</v>
    <v>XNYS</v>
    <v>One Johnson &amp; Johnson Plaza, NEW BRUNSWICK, NJ, 08933 US</v>
    <v>163.315</v>
    <v>Pharmaceuticals</v>
    <v>Stock</v>
    <v>45560.999806932814</v>
    <v>47</v>
    <v>160.36000000000001</v>
    <v>386603386400</v>
    <v>JOHNSON &amp; JOHNSON</v>
    <v>JOHNSON &amp; JOHNSON</v>
    <v>163</v>
    <v>24.101099999999999</v>
    <v>162.78</v>
    <v>160.6</v>
    <v>160.5993</v>
    <v>2407244000</v>
    <v>JNJ</v>
    <v>JOHNSON &amp; JOHNSON (XNYS:JNJ)</v>
    <v>5420011</v>
    <v>6119955</v>
    <v>1887</v>
  </rv>
  <rv s="2">
    <v>48</v>
  </rv>
  <rv s="0">
    <v>https://www.bing.com/financeapi/forcetrigger?t=a1u4fr&amp;q=XNYS%3aGPC&amp;form=skydnc</v>
    <v>Learn more on Bing</v>
  </rv>
  <rv s="1">
    <v>en-US</v>
    <v>a1u4fr</v>
    <v>268435456</v>
    <v>1</v>
    <v>Powered by Refinitiv</v>
    <v>0</v>
    <v>GENUINE PARTS COMPANY (XNYS:GPC)</v>
    <v>2</v>
    <v>3</v>
    <v>Finance</v>
    <v>4</v>
    <v>164.45</v>
    <v>126.35</v>
    <v>0.9123</v>
    <v>-1.1399999999999999</v>
    <v>0</v>
    <v>-8.1630000000000001E-3</v>
    <v>0</v>
    <v>USD</v>
    <v>Genuine Parts Company is a global service company specializing in the distribution of automotive and industrial replacement parts. The Company operates through two segments: Automotive Parts Group (Automotive) and Industrial Parts Group (Industrial). Automotive segment distributes replacement parts (other than body parts) for substantially all makes and models of automobiles, trucks, and other vehicles. Industrial segment distributes a wide variety of industrial bearings, mechanical and fluid power transmission equipment, including hydraulic and pneumatic products, material handling components and related parts and supplies. The Company distributes automotive parts, accessories and solutions in North America, Europe and Australasia. Its automotive businesses offer complete inventory, cataloging, marketing, training and other programs for the aftermarket in each of these regions. Its automotive network includes installers, fleet, government, and major accounts.</v>
    <v>60000</v>
    <v>New York Stock Exchange</v>
    <v>XNYS</v>
    <v>XNYS</v>
    <v>2999 Wildwood Parkway, ATLANTA, GA, 30339 US</v>
    <v>140.16</v>
    <v>Automobiles &amp; Auto Parts</v>
    <v>Stock</v>
    <v>45560.958333356248</v>
    <v>50</v>
    <v>138.0401</v>
    <v>19457120000</v>
    <v>GENUINE PARTS COMPANY</v>
    <v>GENUINE PARTS COMPANY</v>
    <v>140.16</v>
    <v>16.015000000000001</v>
    <v>139.66</v>
    <v>138.52000000000001</v>
    <v>138.52000000000001</v>
    <v>139317700</v>
    <v>GPC</v>
    <v>GENUINE PARTS COMPANY (XNYS:GPC)</v>
    <v>888317</v>
    <v>771263</v>
    <v>1928</v>
  </rv>
  <rv s="2">
    <v>51</v>
  </rv>
  <rv s="0">
    <v>https://www.bing.com/financeapi/forcetrigger?t=a246z2&amp;q=XNYS%3aTGT&amp;form=skydnc</v>
    <v>Learn more on Bing</v>
  </rv>
  <rv s="1">
    <v>en-US</v>
    <v>a246z2</v>
    <v>268435456</v>
    <v>1</v>
    <v>Powered by Refinitiv</v>
    <v>0</v>
    <v>TARGET CORPORATION (XNYS:TGT)</v>
    <v>2</v>
    <v>3</v>
    <v>Finance</v>
    <v>4</v>
    <v>181.86</v>
    <v>102.93</v>
    <v>1.238</v>
    <v>-1.1100000000000001</v>
    <v>1.2899999999999999E-4</v>
    <v>-7.1069999999999996E-3</v>
    <v>0.02</v>
    <v>USD</v>
    <v>Target Corporation is a general merchandise retailer selling products to its guests through its stores and digital channels. The Company serves guests at nearly 2,000 stores and at Target.com. It offers to its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v>
    <v>415000</v>
    <v>New York Stock Exchange</v>
    <v>XNYS</v>
    <v>XNYS</v>
    <v>1000 Nicollet Mall, MINNEAPOLIS, MN, 55403 US</v>
    <v>156.91999999999999</v>
    <v>Diversified Retail</v>
    <v>Stock</v>
    <v>45560.997696481252</v>
    <v>53</v>
    <v>154.16</v>
    <v>71436825729</v>
    <v>TARGET CORPORATION</v>
    <v>TARGET CORPORATION</v>
    <v>156.29</v>
    <v>16.009899999999998</v>
    <v>156.18</v>
    <v>155.07</v>
    <v>155.09</v>
    <v>460674700</v>
    <v>TGT</v>
    <v>TARGET CORPORATION (XNYS:TGT)</v>
    <v>2319914</v>
    <v>4923862</v>
    <v>1902</v>
  </rv>
  <rv s="2">
    <v>54</v>
  </rv>
  <rv s="0">
    <v>https://www.bing.com/financeapi/forcetrigger?t=a23wlh&amp;q=XNYS%3aSYY&amp;form=skydnc</v>
    <v>Learn more on Bing</v>
  </rv>
  <rv s="1">
    <v>en-US</v>
    <v>a23wlh</v>
    <v>268435456</v>
    <v>1</v>
    <v>Powered by Refinitiv</v>
    <v>0</v>
    <v>SYSCO CORPORATION. (XNYS:SYY)</v>
    <v>2</v>
    <v>3</v>
    <v>Finance</v>
    <v>4</v>
    <v>82.89</v>
    <v>62.234999999999999</v>
    <v>1.1974</v>
    <v>0.35</v>
    <v>7.8169999999999993E-3</v>
    <v>4.581E-3</v>
    <v>0.6</v>
    <v>USD</v>
    <v>Sysco Corporation is engaged in selling, marketing and distributing food products to restaurants, healthcare and educational facilities, lodging establishments and other customers who prepare meals away from home. It also supplies a variety of non-food items. Its segments include U.S. Foodservice Operations, International Foodservice Operations, SYGMA and Other. U.S. Foodservice Operations segment includes United States Broadline operations and United States Specialty operations. International Foodservice Operations include operations outside of the United States. SYGMA segment includes its United States customized distribution operations serving quick-service chain restaurant customer locations. Other segment includes primarily its hotel supply operations, Guest Worldwide. It distributes various products, such as frozen foods, fresh meats and seafood, dairy products, beverage products, imported specialties, and fresh produce. It operates around 340 distribution facilities worldwide.</v>
    <v>76000</v>
    <v>New York Stock Exchange</v>
    <v>XNYS</v>
    <v>XNYS</v>
    <v>1390 Enclave Pkwy, HOUSTON, TX, 77077 US</v>
    <v>77.075000000000003</v>
    <v>Food &amp; Drug Retailing</v>
    <v>Stock</v>
    <v>45560.999460925785</v>
    <v>56</v>
    <v>76.19</v>
    <v>37729121256</v>
    <v>SYSCO CORPORATION.</v>
    <v>SYSCO CORPORATION.</v>
    <v>76.88</v>
    <v>19.736699999999999</v>
    <v>76.41</v>
    <v>76.760000000000005</v>
    <v>77.36</v>
    <v>491520600</v>
    <v>SYY</v>
    <v>SYSCO CORPORATION. (XNYS:SYY)</v>
    <v>3701085</v>
    <v>3514264</v>
    <v>1969</v>
  </rv>
  <rv s="2">
    <v>57</v>
  </rv>
  <rv s="0">
    <v>https://www.bing.com/financeapi/forcetrigger?t=a1wljc&amp;q=XNYS%3aKO&amp;form=skydnc</v>
    <v>Learn more on Bing</v>
  </rv>
  <rv s="1">
    <v>en-US</v>
    <v>a1wljc</v>
    <v>268435456</v>
    <v>1</v>
    <v>Powered by Refinitiv</v>
    <v>0</v>
    <v>THE COCA-COLA COMPANY (XNYS:KO)</v>
    <v>2</v>
    <v>3</v>
    <v>Finance</v>
    <v>4</v>
    <v>73.53</v>
    <v>51.55</v>
    <v>0.60829999999999995</v>
    <v>0.12</v>
    <v>-8.3970000000000008E-4</v>
    <v>1.6819999999999999E-3</v>
    <v>-0.06</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71.92</v>
    <v>Beverages</v>
    <v>Stock</v>
    <v>45560.999645381249</v>
    <v>59</v>
    <v>71.305000000000007</v>
    <v>307940068600</v>
    <v>THE COCA-COLA COMPANY</v>
    <v>THE COCA-COLA COMPANY</v>
    <v>71.709999999999994</v>
    <v>29.0365</v>
    <v>71.33</v>
    <v>71.45</v>
    <v>71.39</v>
    <v>4309868000</v>
    <v>KO</v>
    <v>THE COCA-COLA COMPANY (XNYS:KO)</v>
    <v>12329127</v>
    <v>15121176</v>
    <v>1919</v>
  </rv>
  <rv s="2">
    <v>60</v>
  </rv>
  <rv s="0">
    <v>https://www.bing.com/financeapi/forcetrigger?t=a231kr&amp;q=XNYS%3aSJW&amp;form=skydnc</v>
    <v>Learn more on Bing</v>
  </rv>
  <rv s="1">
    <v>en-US</v>
    <v>a231kr</v>
    <v>268435456</v>
    <v>1</v>
    <v>Powered by Refinitiv</v>
    <v>0</v>
    <v>SJW GROUP (XNYS:SJW)</v>
    <v>2</v>
    <v>3</v>
    <v>Finance</v>
    <v>4</v>
    <v>70.430000000000007</v>
    <v>51.17</v>
    <v>0.62009999999999998</v>
    <v>-0.45</v>
    <v>-6.11E-3</v>
    <v>-7.7949999999999998E-3</v>
    <v>-0.35</v>
    <v>USD</v>
    <v>SJW Group is a water and wastewater utilities company providing water service. The Company operates through four wholly owned subsidiaries, namely, San Jose Water Company (SJWC), SJWNE LLC, SJWTX Holdings, Inc., and SJW Land Company. SJWNE LLC is a special purpose entity holding company for Connecticut Water Service, Inc. (CTWS) (and its wholly owned subsidiaries, The Connecticut Water Company (CWC), The Maine Water Company (MWC), Chester Realty, Inc. and New England Water Utility Services, Inc. (NEWUS)). SJWTX Holdings, Inc. is the holding company for SJWTX, Inc., doing business as The Texas Water Company (TWC), Texas Water Operation Services, LLC (TWOS) and Texas Water Resources, LLC (TWR). The Company, through its wholly owned subsidiaries, primarily provides water utility and other related services in California, Connecticut, Maine and Texas. SJW Group has business in property management and real estate investment activity conducted by SJW Land Company and Chester Realty, Inc.</v>
    <v>808</v>
    <v>New York Stock Exchange</v>
    <v>XNYS</v>
    <v>XNYS</v>
    <v>110 W Taylor St, SAN JOSE, CA, 95110-2131 US</v>
    <v>58.06</v>
    <v>Water Utilities</v>
    <v>Stock</v>
    <v>45560.958333356248</v>
    <v>62</v>
    <v>56.86</v>
    <v>1873720448</v>
    <v>SJW GROUP</v>
    <v>SJW GROUP</v>
    <v>58.06</v>
    <v>21.0078</v>
    <v>57.73</v>
    <v>57.28</v>
    <v>56.93</v>
    <v>32711600</v>
    <v>SJW</v>
    <v>SJW GROUP (XNYS:SJW)</v>
    <v>136643</v>
    <v>149138</v>
    <v>2015</v>
  </rv>
  <rv s="2">
    <v>63</v>
  </rv>
  <rv s="0">
    <v>https://www.bing.com/financeapi/forcetrigger?t=a1pqur&amp;q=XNAS%3aCINF&amp;form=skydnc</v>
    <v>Learn more on Bing</v>
  </rv>
  <rv s="1">
    <v>en-US</v>
    <v>a1pqur</v>
    <v>268435456</v>
    <v>1</v>
    <v>Powered by Refinitiv</v>
    <v>0</v>
    <v>CINCINNATI FINANCIAL CORPORATION (XNAS:CINF)</v>
    <v>2</v>
    <v>3</v>
    <v>Finance</v>
    <v>4</v>
    <v>139.3399</v>
    <v>96.86</v>
    <v>0.67090000000000005</v>
    <v>-0.97</v>
    <v>0</v>
    <v>-7.1220000000000007E-3</v>
    <v>0</v>
    <v>USD</v>
    <v>Cincinnati Financial Corporation is engaged in property casualty insurance marketed through independent insurance agencies in 46 states. Its segments include Commercial lines insurance; Personal lines insurance; Excess and Surplus Lines Insurance; Life insurance, and Investments. The Commercial Lines Insurance segment includes five commercial business lines, such as commercial casualty, commercial property, commercial auto, workers’ compensation, and other commercial lines. The Personal Lines Insurance segment includes three business lines, including personal auto, homeowner, and other personal lines. The Excess and Surplus Lines Insurance segment offers commercial casualty and commercial property. The Life insurance segment includes term life insurance, worksite products, whole life insurance, and universal life insurance. The Investments segment invests in fixed-maturity investments and equity investments. Its commercial property provides coverage for loss or damage to buildings.</v>
    <v>5426</v>
    <v>Nasdaq Stock Market</v>
    <v>XNAS</v>
    <v>XNAS</v>
    <v>6200 S Gilmore Rd, FAIRFIELD, OH, 45014 US</v>
    <v>137.26</v>
    <v>Insurance</v>
    <v>Stock</v>
    <v>45560.879043529691</v>
    <v>65</v>
    <v>135.1</v>
    <v>21126799844</v>
    <v>CINCINNATI FINANCIAL CORPORATION</v>
    <v>CINCINNATI FINANCIAL CORPORATION</v>
    <v>137.26</v>
    <v>9.9220000000000006</v>
    <v>136.19</v>
    <v>135.22</v>
    <v>135.22</v>
    <v>156240200</v>
    <v>CINF</v>
    <v>CINCINNATI FINANCIAL CORPORATION (XNAS:CINF)</v>
    <v>443480</v>
    <v>480033</v>
    <v>1992</v>
  </rv>
  <rv s="2">
    <v>66</v>
  </rv>
  <rv s="0">
    <v>https://www.bing.com/financeapi/forcetrigger?t=a1zsjc&amp;q=XNYS%3aPG&amp;form=skydnc</v>
    <v>Learn more on Bing</v>
  </rv>
  <rv s="1">
    <v>en-US</v>
    <v>a1zsjc</v>
    <v>268435456</v>
    <v>1</v>
    <v>Powered by Refinitiv</v>
    <v>0</v>
    <v>THE PROCTER &amp; GAMBLE COMPANY (XNYS:PG)</v>
    <v>2</v>
    <v>3</v>
    <v>Finance</v>
    <v>4</v>
    <v>177.94</v>
    <v>141.44999999999999</v>
    <v>0.40749999999999997</v>
    <v>-0.98</v>
    <v>-1.7420000000000001E-4</v>
    <v>-5.6569999999999997E-3</v>
    <v>-0.03</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174.68</v>
    <v>Personal &amp; Household Products &amp; Services</v>
    <v>Stock</v>
    <v>45560.998026735935</v>
    <v>68</v>
    <v>172.06</v>
    <v>404760700080</v>
    <v>THE PROCTER &amp; GAMBLE COMPANY</v>
    <v>THE PROCTER &amp; GAMBLE COMPANY</v>
    <v>174.07</v>
    <v>28.619399999999999</v>
    <v>173.24</v>
    <v>172.26</v>
    <v>172.23</v>
    <v>2349708000</v>
    <v>PG</v>
    <v>THE PROCTER &amp; GAMBLE COMPANY (XNYS:PG)</v>
    <v>8916483</v>
    <v>6937262</v>
    <v>1905</v>
  </rv>
  <rv s="2">
    <v>69</v>
  </rv>
  <rv s="0">
    <v>https://www.bing.com/financeapi/forcetrigger?t=a1vv8m&amp;q=XNYS%3aITW&amp;form=skydnc</v>
    <v>Learn more on Bing</v>
  </rv>
  <rv s="1">
    <v>en-US</v>
    <v>a1vv8m</v>
    <v>268435456</v>
    <v>1</v>
    <v>Powered by Refinitiv</v>
    <v>0</v>
    <v>ILLINOIS TOOL WORKS INC. (XNYS:ITW)</v>
    <v>2</v>
    <v>3</v>
    <v>Finance</v>
    <v>4</v>
    <v>271.14999999999998</v>
    <v>217.5</v>
    <v>1.1127</v>
    <v>-0.46</v>
    <v>4.8830000000000002E-3</v>
    <v>-1.779E-3</v>
    <v>1.26</v>
    <v>USD</v>
    <v>Illinois Tool Works Inc. is a global manufacturer of a diversified range of industrial products and equipment. The Company's segments include Automotive OEM; Food Equipment; Test &amp; Measurement and Electronics; Welding; Polymers &amp; Fluids; Construction Products, and Specialty Products. The Automotive OEM segment produces components and fasteners for automotive-related applications. The Food Equipment segment produces ware washing equipment, cooking equipment, refrigeration equipment, food processing equipment, kitchen exhaust, ventilation and pollution control systems and others. Its Welding segment produces arc welding equipment and metal arc welding consumables and related accessories. The Specialty Products segment offers conveyor systems and line automation for the food and beverage industries; plastic consumables that multi-pack cans and bottles and related equipment; airport ground support equipment; components for medical devices, and others.</v>
    <v>45000</v>
    <v>New York Stock Exchange</v>
    <v>XNYS</v>
    <v>XNYS</v>
    <v>155 Harlem Ave, 3600 WEST LAKE AVE, GLENVIEW, IL, 60026-1215 US</v>
    <v>259.79000000000002</v>
    <v>Consumer Goods Conglomerates</v>
    <v>Stock</v>
    <v>45560.997000810159</v>
    <v>71</v>
    <v>257.52</v>
    <v>76618014000</v>
    <v>ILLINOIS TOOL WORKS INC.</v>
    <v>ILLINOIS TOOL WORKS INC.</v>
    <v>259.06</v>
    <v>25.291599999999999</v>
    <v>258.52</v>
    <v>258.06</v>
    <v>259.32</v>
    <v>296900000</v>
    <v>ITW</v>
    <v>ILLINOIS TOOL WORKS INC. (XNYS:ITW)</v>
    <v>1150307</v>
    <v>793690</v>
    <v>1961</v>
  </rv>
  <rv s="2">
    <v>72</v>
  </rv>
  <rv s="0">
    <v>https://www.bing.com/financeapi/forcetrigger?t=a1o1p2&amp;q=XNYS%3aAWR&amp;form=skydnc</v>
    <v>Learn more on Bing</v>
  </rv>
  <rv s="1">
    <v>en-US</v>
    <v>a1o1p2</v>
    <v>268435456</v>
    <v>1</v>
    <v>Powered by Refinitiv</v>
    <v>0</v>
    <v>AMERICAN STATES WATER COMPANY (XNYS:AWR)</v>
    <v>2</v>
    <v>3</v>
    <v>Finance</v>
    <v>4</v>
    <v>85.715000000000003</v>
    <v>66.03</v>
    <v>0.49070000000000003</v>
    <v>-0.62</v>
    <v>0</v>
    <v>-7.4919999999999995E-3</v>
    <v>0</v>
    <v>USD</v>
    <v>American States Water Company is a holding company. The Company’s segments include water, electric and contracted services. Within the segments, The Company has three principal business units: water and electric service utility operations conducted through its regulated utilities, Golden State Water Company (GSWC) and Bear Valley Electric Service, Inc. (BVES), respectively, and contracted services conducted through American States Utility Services, Inc. (ASUS) and its subsidiaries. GSWC is a public water utility engaged in the purchase, production, distribution and sale of water in 10 counties in the state of California. BVES is a public electric utility that distributes electricity in several San Bernardino County Mountain communities in California. It operates, maintains and performs construction activities, including renewal and replacement capital work on water and/or wastewater systems at various United States military bases pursuant.</v>
    <v>815</v>
    <v>New York Stock Exchange</v>
    <v>XNYS</v>
    <v>XNYS</v>
    <v>630 E Foothill Blvd, SAN DIMAS, CA, 91773-1212 US</v>
    <v>83.24</v>
    <v>Water Utilities</v>
    <v>Stock</v>
    <v>45560.958333367969</v>
    <v>74</v>
    <v>81.491</v>
    <v>3076734408</v>
    <v>AMERICAN STATES WATER COMPANY</v>
    <v>AMERICAN STATES WATER COMPANY</v>
    <v>83.24</v>
    <v>28.6432</v>
    <v>82.76</v>
    <v>82.14</v>
    <v>82.14</v>
    <v>37457200</v>
    <v>AWR</v>
    <v>AMERICAN STATES WATER COMPANY (XNYS:AWR)</v>
    <v>172234</v>
    <v>217067</v>
    <v>1998</v>
  </rv>
  <rv s="2">
    <v>75</v>
  </rv>
  <rv s="0">
    <v>https://www.bing.com/financeapi/forcetrigger?t=a214h7&amp;q=XNYS%3aPPG&amp;form=skydnc</v>
    <v>Learn more on Bing</v>
  </rv>
  <rv s="1">
    <v>en-US</v>
    <v>a214h7</v>
    <v>268435456</v>
    <v>1</v>
    <v>Powered by Refinitiv</v>
    <v>0</v>
    <v>PPG INDUSTRIES, INC. (XNYS:PPG)</v>
    <v>2</v>
    <v>3</v>
    <v>Finance</v>
    <v>4</v>
    <v>151.16</v>
    <v>118.07</v>
    <v>1.25</v>
    <v>-0.48</v>
    <v>-7.4310000000000001E-3</v>
    <v>-3.741E-3</v>
    <v>-0.95</v>
    <v>USD</v>
    <v>PPG Industries, Inc. manufactures and distributes a range of paints, coatings, and specialty materials. The Company operates through two segments: Performance Coatings and Industrial Coatings. The Performance Coatings segment primarily supplies a variety of protective and decorative coatings, adhesives, sealants and finishes along with pavement marking products, paint strippers, stains and related chemicals, transparencies, transparent armor, and paint films. The Industrial Coatings segment primarily supplies a variety of protective and decorative coatings and finishes along with adhesives, sealants, metal pretreatment products, optical monomers and coatings, low-friction coatings, precipitated silicas, and other specialty materials. The Company’s Performance Coatings brands include PPG, GLIDDEN, COMEX, OLYMPIC, DULUX, SIGMA, HISTOR, SEIGNEURIE, PEINTURES GAUTHIER, and JOHNSTONE'S, among others. Its Industrial Coatings brands include PPG and TESLIN.</v>
    <v>53000</v>
    <v>New York Stock Exchange</v>
    <v>XNYS</v>
    <v>XNYS</v>
    <v>One Ppg Pl 40 East, PITTSBURGH, PA, 15272 US</v>
    <v>128.63</v>
    <v>Chemicals</v>
    <v>Stock</v>
    <v>45560.958333356248</v>
    <v>77</v>
    <v>127.1</v>
    <v>29825072000</v>
    <v>PPG INDUSTRIES, INC.</v>
    <v>PPG INDUSTRIES, INC.</v>
    <v>128.6</v>
    <v>20.951499999999999</v>
    <v>128.32</v>
    <v>127.84</v>
    <v>126.89</v>
    <v>233300000</v>
    <v>PPG</v>
    <v>PPG INDUSTRIES, INC. (XNYS:PPG)</v>
    <v>1229941</v>
    <v>1250756</v>
    <v>1883</v>
  </rv>
  <rv s="2">
    <v>78</v>
  </rv>
  <rv s="0">
    <v>https://www.bing.com/financeapi/forcetrigger?t=a1xroc&amp;q=XNYS%3aMMM&amp;form=skydnc</v>
    <v>Learn more on Bing</v>
  </rv>
  <rv s="1">
    <v>en-US</v>
    <v>a1xroc</v>
    <v>268435456</v>
    <v>1</v>
    <v>Powered by Refinitiv</v>
    <v>0</v>
    <v>3M COMPANY (XNYS:MMM)</v>
    <v>2</v>
    <v>3</v>
    <v>Finance</v>
    <v>4</v>
    <v>137.94</v>
    <v>71.354799999999997</v>
    <v>0.93479999999999996</v>
    <v>-0.62</v>
    <v>-1.4549999999999999E-3</v>
    <v>-4.5179999999999994E-3</v>
    <v>-0.1988</v>
    <v>USD</v>
    <v>3M Company is a diversified technology company. The Company is a manufacturer and marketer of a variety of products and services. The Company’s segments include Safety and Industrial, Transportation and Electronics, and Consumer. Its Safety and Industrial segment include abrasives, automotive aftermarket, closure and masking systems, electrical markets, personal safety, roofing granules, and industrial adhesives and tapes. This segment offers collision repair and paint spray products, and reclosable fasteners, tapes and label materials for durable goods. Its Transportation and Electronics segment includes advanced materials, automotive and aerospace, commercial solutions, display materials and systems, electronic materials solutions, and transportation safety. Its Consumer segment includes consumer and home improvement markets, home and auto care, and stationery and office. Its brands include 3M Cubitron II abrasives, Scotch-Brite, Filtrete, Command, Scotchgard, Post-it and others.</v>
    <v>85000</v>
    <v>New York Stock Exchange</v>
    <v>XNYS</v>
    <v>XNYS</v>
    <v>3M Center, Bldg. 220-13E-26A, SAINT PAUL, MN, 55144-1000 US</v>
    <v>137.88999999999999</v>
    <v>Consumer Goods Conglomerates</v>
    <v>Stock</v>
    <v>45560.992353575784</v>
    <v>80</v>
    <v>136.04</v>
    <v>75041701760</v>
    <v>3M COMPANY</v>
    <v>3M COMPANY</v>
    <v>137.22999999999999</v>
    <v>97.494799999999998</v>
    <v>137.22</v>
    <v>136.6</v>
    <v>136.40119999999999</v>
    <v>549353600</v>
    <v>MMM</v>
    <v>3M COMPANY (XNYS:MMM)</v>
    <v>3580080</v>
    <v>3619198</v>
    <v>1929</v>
  </rv>
  <rv s="2">
    <v>81</v>
  </rv>
  <rv s="0">
    <v>https://www.bing.com/financeapi/forcetrigger?t=a1qn27&amp;q=XNYS%3aCWT&amp;form=skydnc</v>
    <v>Learn more on Bing</v>
  </rv>
  <rv s="1">
    <v>en-US</v>
    <v>a1qn27</v>
    <v>268435456</v>
    <v>1</v>
    <v>Powered by Refinitiv</v>
    <v>0</v>
    <v>CALIFORNIA WATER SERVICE GROUP (XNYS:CWT)</v>
    <v>2</v>
    <v>3</v>
    <v>Finance</v>
    <v>4</v>
    <v>56.25</v>
    <v>43.5</v>
    <v>0.48709999999999998</v>
    <v>-0.52</v>
    <v>6.8400000000000006E-3</v>
    <v>-9.784000000000001E-3</v>
    <v>0.36</v>
    <v>USD</v>
    <v>California Water Service Group is a holding company that provides water utility and other related services in California, Washington, New Mexico, Hawaii and Texas through its subsidiaries. Its business is conducted through its operating subsidiaries and provides utility services. Its business consists of the production, purchase, storage, treatment, testing, distribution, and sale of water for domestic, industrial, public, and irrigation uses, and the provision of domestic and municipal fire protection services. It provides wastewater collection and treatment services, including treatment which allows water recycling. It also provides non-regulated water-related services under agreements with municipalities and other private companies. The non-regulated services include full water system operation, meter reading, and billing services. Non-regulated operations also include the lease of communication antenna sites, lab services and promotion of other non-regulated services.</v>
    <v>1266</v>
    <v>New York Stock Exchange</v>
    <v>XNYS</v>
    <v>XNYS</v>
    <v>C/O CALIFORNIA WATER SERVICE CO, 1720 N FIRST ST, SAN JOSE, CA, 95112 US</v>
    <v>53.475000000000001</v>
    <v>Water Utilities</v>
    <v>Stock</v>
    <v>45560.958333356248</v>
    <v>83</v>
    <v>52.35</v>
    <v>3095966065</v>
    <v>CALIFORNIA WATER SERVICE GROUP</v>
    <v>CALIFORNIA WATER SERVICE GROUP</v>
    <v>53.44</v>
    <v>37.021700000000003</v>
    <v>53.15</v>
    <v>52.63</v>
    <v>52.99</v>
    <v>58825120</v>
    <v>CWT</v>
    <v>CALIFORNIA WATER SERVICE GROUP (XNYS:CWT)</v>
    <v>389152</v>
    <v>276127</v>
    <v>1999</v>
  </rv>
  <rv s="2">
    <v>84</v>
  </rv>
  <rv s="0">
    <v>https://www.bing.com/financeapi/forcetrigger?t=a1wqlh&amp;q=XNAS%3aLANC&amp;form=skydnc</v>
    <v>Learn more on Bing</v>
  </rv>
  <rv s="1">
    <v>en-US</v>
    <v>a1wqlh</v>
    <v>268435456</v>
    <v>1</v>
    <v>Powered by Refinitiv</v>
    <v>0</v>
    <v>LANCASTER COLONY CORPORATION (XNAS:LANC)</v>
    <v>2</v>
    <v>3</v>
    <v>Finance</v>
    <v>4</v>
    <v>215.31</v>
    <v>160.01</v>
    <v>0.35670000000000002</v>
    <v>-1.1200000000000001</v>
    <v>-1.9417E-2</v>
    <v>-6.2639999999999996E-3</v>
    <v>-3.45</v>
    <v>USD</v>
    <v>Lancaster Colony Corporation is a manufacturer and marketer of specialty food products for the retail and foodservice channels. The Company's segments include Retail and Foodservice. The Retail segment includes products typically marketed in the shelf-stable section of the grocery store, which include licensed sauces and dressings, along with its own branded salad dressings and croutons. Within the frozen food section of the grocery store, it sells yeast rolls and garlic breads. It also has placement of products in grocery produce departments through its refrigerated salad dressings, licensed dressings, vegetable dips and fruit dips. The Foodservice segment primarily sells custom-formulated sauces, salad dressings, frozen breads and yeast rolls. The majority of its Foodservice sales are products sold under private label to national chain restaurant accounts. Its brands include New York BRAND Bakery, Sister Schubert’s, Marzetti, Marzetti Simply, Chatham Village, Cardini’s and Girard’s.</v>
    <v>3400</v>
    <v>Nasdaq Stock Market</v>
    <v>XNAS</v>
    <v>XNAS</v>
    <v>380 Polaris Parkway, WESTERVILLE, OH, 43082 US</v>
    <v>179.70500000000001</v>
    <v>Food &amp; Tobacco</v>
    <v>Stock</v>
    <v>45560.835916145312</v>
    <v>86</v>
    <v>177.16</v>
    <v>4890997360</v>
    <v>LANCASTER COLONY CORPORATION</v>
    <v>LANCASTER COLONY CORPORATION</v>
    <v>179.49</v>
    <v>30.845600000000001</v>
    <v>178.8</v>
    <v>177.68</v>
    <v>174.23</v>
    <v>27527000</v>
    <v>LANC</v>
    <v>LANCASTER COLONY CORPORATION (XNAS:LANC)</v>
    <v>107130</v>
    <v>177571</v>
    <v>1991</v>
  </rv>
  <rv s="2">
    <v>87</v>
  </rv>
  <rv s="0">
    <v>https://www.bing.com/financeapi/forcetrigger?t=a1ry3m&amp;q=XNYS%3aEMR&amp;form=skydnc</v>
    <v>Learn more on Bing</v>
  </rv>
  <rv s="1">
    <v>en-US</v>
    <v>a1ry3m</v>
    <v>268435456</v>
    <v>1</v>
    <v>Powered by Refinitiv</v>
    <v>0</v>
    <v>EMERSON ELECTRIC CO. (XNYS:EMR)</v>
    <v>2</v>
    <v>3</v>
    <v>Finance</v>
    <v>4</v>
    <v>119.53</v>
    <v>83.1</v>
    <v>1.2934000000000001</v>
    <v>-1.94</v>
    <v>-4.5979999999999997E-3</v>
    <v>-1.8242999999999999E-2</v>
    <v>-0.48</v>
    <v>USD</v>
    <v>Emerson Electric Co. is a global technology and software company. The Company is a global manufacturer that combines technology and engineering to provide advanced solutions to its customers. The Company operates through six segments under two business groups, such as Intelligent Devices, and Software and Control. Its Intelligent Devices business includes Final Control, Measurement &amp; Analytical, Discrete Automation, and Safety &amp; Productivity. The Software and Control business include Control Systems &amp; Software, AspenTech, and Test &amp; Measurement. Final Control segment includes valves, and actuators &amp; regulators product offerings. Measurement &amp; Analytical segment includes liquid analysis, gas analysis, tank gauging system and others. Discrete Automation segment includes industrial solutions product offerings. Safety &amp; Productivity segment includes tools and home products. AspenTech segment provides asset optimization software that enables industrial manufacturers to maintain operations.</v>
    <v>67000</v>
    <v>New York Stock Exchange</v>
    <v>XNYS</v>
    <v>XNYS</v>
    <v>Po Box 4100, 8000 W Florissant Ave, ST. LOUIS, MO, 63136-8506 US</v>
    <v>106.94</v>
    <v>Machinery, Equipment &amp; Components</v>
    <v>Stock</v>
    <v>45560.996524617971</v>
    <v>89</v>
    <v>104.31</v>
    <v>59789880000</v>
    <v>EMERSON ELECTRIC CO.</v>
    <v>EMERSON ELECTRIC CO.</v>
    <v>106.37</v>
    <v>35.659399999999998</v>
    <v>106.34</v>
    <v>104.4</v>
    <v>103.92</v>
    <v>572700000</v>
    <v>EMR</v>
    <v>EMERSON ELECTRIC CO. (XNYS:EMR)</v>
    <v>2817258</v>
    <v>2927825</v>
    <v>1890</v>
  </rv>
  <rv s="2">
    <v>90</v>
  </rv>
  <rv s="0">
    <v>https://www.bing.com/financeapi/forcetrigger?t=a1pshw&amp;q=XNYS%3aCL&amp;form=skydnc</v>
    <v>Learn more on Bing</v>
  </rv>
  <rv s="1">
    <v>en-US</v>
    <v>a1pshw</v>
    <v>268435456</v>
    <v>1</v>
    <v>Powered by Refinitiv</v>
    <v>0</v>
    <v>COLGATE-PALMOLIVE COMPANY (XNYS:CL)</v>
    <v>2</v>
    <v>3</v>
    <v>Finance</v>
    <v>4</v>
    <v>109.3</v>
    <v>67.62</v>
    <v>0.39860000000000001</v>
    <v>-0.04</v>
    <v>2.1199999999999999E-3</v>
    <v>-3.8539999999999999E-4</v>
    <v>0.22</v>
    <v>USD</v>
    <v>Colgate-Palmolive Company manufactures a range of products for the personal and home care markets. It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The Company sells its products under brands, such as Colgate, Palmolive, elmex, hello, meridol, Sorriso, Tom’s of Maine, EltaMD, Filorga, Irish Spring, PCA SKIN, Protex, Sanex, Softsoap, Speed Stick, Ajax, Axion, Fabuloso, Soupline and Suavitel, as well as Hill’s Science Diet and Hill’s Prescription Diet. Through Hill's Pet Nutrition, it is also engaged in the pet nutrition market, selling products principally through authorized pet supply retailers, veterinarians and e-commerce retailers.</v>
    <v>34000</v>
    <v>New York Stock Exchange</v>
    <v>XNYS</v>
    <v>XNYS</v>
    <v>300 PARK AVE, NEW YORK, NY, 10022 US</v>
    <v>104.49</v>
    <v>Personal &amp; Household Products &amp; Services</v>
    <v>Stock</v>
    <v>45560.994484513278</v>
    <v>92</v>
    <v>103.45</v>
    <v>84772797000</v>
    <v>COLGATE-PALMOLIVE COMPANY</v>
    <v>COLGATE-PALMOLIVE COMPANY</v>
    <v>104.14</v>
    <v>30.158100000000001</v>
    <v>103.79</v>
    <v>103.75</v>
    <v>103.97</v>
    <v>817087200</v>
    <v>CL</v>
    <v>COLGATE-PALMOLIVE COMPANY (XNYS:CL)</v>
    <v>3258971</v>
    <v>4025008</v>
    <v>1923</v>
  </rv>
  <rv s="2">
    <v>93</v>
  </rv>
  <rv s="0">
    <v>https://www.bing.com/financeapi/forcetrigger?t=a22oc7&amp;q=XNYS%3aSCL&amp;form=skydnc</v>
    <v>Learn more on Bing</v>
  </rv>
  <rv s="1">
    <v>en-US</v>
    <v>a22oc7</v>
    <v>268435456</v>
    <v>1</v>
    <v>Powered by Refinitiv</v>
    <v>0</v>
    <v>STEPAN COMPANY (XNYS:SCL)</v>
    <v>2</v>
    <v>3</v>
    <v>Finance</v>
    <v>4</v>
    <v>96.68</v>
    <v>63.6</v>
    <v>0.79849999999999999</v>
    <v>-0.59</v>
    <v>-8.0359999999999997E-3</v>
    <v>-7.7120000000000001E-3</v>
    <v>-0.61</v>
    <v>USD</v>
    <v>Stepan Company is a producer and seller of specialty and intermediate chemicals that are used in a variety of end products. The Company operates through three segments: Surfactants, Polymers and Specialty Products. The Surfactants segment offers ingredients in consumer and industrial cleaning and disinfection products, such as detergents for washing clothes, dishes, carpets, floors and walls, as well as shampoos and body washes. Other applications include fabric softeners, germicidal quaternary compounds, disinfectants, lubricating ingredients, emulsifiers for spreading agricultural products and industrial applications. The Polymers segment includes polyurethane polyols, polyester resins and phthalic anhydride. Polyurethane polyols are used in the manufacture of rigid foam for thermal insulation in the construction industry. The Specialty products segment includes flavors, emulsifiers and solubilizers used in food, flavoring, nutritional supplement and pharmaceutical applications.</v>
    <v>2389</v>
    <v>New York Stock Exchange</v>
    <v>XNYS</v>
    <v>XNYS</v>
    <v>Edens &amp; Winnetka Road, NORTHFIELD, IL, 60093 US</v>
    <v>76.67</v>
    <v>Chemicals</v>
    <v>Stock</v>
    <v>45560.958333367969</v>
    <v>95</v>
    <v>75.61</v>
    <v>1707496007</v>
    <v>STEPAN COMPANY</v>
    <v>STEPAN COMPANY</v>
    <v>76.67</v>
    <v>50.059399999999997</v>
    <v>76.5</v>
    <v>75.91</v>
    <v>75.3</v>
    <v>22493690</v>
    <v>SCL</v>
    <v>STEPAN COMPANY (XNYS:SCL)</v>
    <v>96208</v>
    <v>129436</v>
    <v>1959</v>
  </rv>
  <rv s="2">
    <v>96</v>
  </rv>
  <rv s="0">
    <v>https://www.bing.com/financeapi/forcetrigger?t=a1xza2&amp;q=XNAS%3aMSEX&amp;form=skydnc</v>
    <v>Learn more on Bing</v>
  </rv>
  <rv s="1">
    <v>en-US</v>
    <v>a1xza2</v>
    <v>268435456</v>
    <v>1</v>
    <v>Powered by Refinitiv</v>
    <v>0</v>
    <v>MIDDLESEX WATER COMPANY (XNAS:MSEX)</v>
    <v>2</v>
    <v>3</v>
    <v>Finance</v>
    <v>4</v>
    <v>73.47</v>
    <v>45.42</v>
    <v>0.7833</v>
    <v>-0.27</v>
    <v>0</v>
    <v>-4.1849999999999995E-3</v>
    <v>0</v>
    <v>USD</v>
    <v>Middlesex Water Company is a water utility company. The Company owns and operates regulated water utility and wastewater systems primarily in New Jersey and Delaware. It also operates water and wastewater systems under contract on behalf of municipal and private clients primarily in New Jersey and Delaware. The Company operates through two segments: Regulated and Non-Regulated. The Regulated segment is engaged in the business of collecting, treating and distributing water on a retail and wholesale basis to residential, commercial, industrial and fire protection customers in parts of New Jersey and Delaware. The Non-Regulated segment primarily consists of non-regulated contract services for the operation and maintenance of municipal and private water and wastewater systems in New Jersey and Delaware. The Company's subsidiaries include Tidewater Utilities, Inc. (Tidewater), Pinelands Water Company, Utility Service Affiliates, Inc. and Utility Service Affiliates (Perth Amboy) Inc.</v>
    <v>355</v>
    <v>Nasdaq Stock Market</v>
    <v>XNAS</v>
    <v>XNAS</v>
    <v>P O Box 1500, 1500 Ronson Rd, ISELIN, NJ, 08830 US</v>
    <v>65.34</v>
    <v>Water Utilities</v>
    <v>Stock</v>
    <v>45560.835147418751</v>
    <v>98</v>
    <v>63.4</v>
    <v>1150377000</v>
    <v>MIDDLESEX WATER COMPANY</v>
    <v>MIDDLESEX WATER COMPANY</v>
    <v>64.63</v>
    <v>31.032599999999999</v>
    <v>64.52</v>
    <v>64.25</v>
    <v>64.25</v>
    <v>17829780</v>
    <v>MSEX</v>
    <v>MIDDLESEX WATER COMPANY (XNAS:MSEX)</v>
    <v>112099</v>
    <v>112577</v>
    <v>1896</v>
  </rv>
  <rv s="2">
    <v>99</v>
  </rv>
  <rv s="0">
    <v>https://www.bing.com/financeapi/forcetrigger?t=a1mrar&amp;q=XNYS%3aABT&amp;form=skydnc</v>
    <v>Learn more on Bing</v>
  </rv>
  <rv s="1">
    <v>en-US</v>
    <v>a1mrar</v>
    <v>268435456</v>
    <v>1</v>
    <v>Powered by Refinitiv</v>
    <v>0</v>
    <v>ABBOTT LABORATORIES (XNYS:ABT)</v>
    <v>2</v>
    <v>3</v>
    <v>Finance</v>
    <v>4</v>
    <v>121.64</v>
    <v>89.674000000000007</v>
    <v>0.72189999999999999</v>
    <v>-0.73</v>
    <v>2.1310000000000001E-3</v>
    <v>-6.4409999999999997E-3</v>
    <v>0.24</v>
    <v>USD</v>
    <v>Abbott Laboratories is a global healthcare company. The Company is engaged in the discovery, development, manufacture, and sale of a broad and diversified line of health care products. The Company operates through four segments: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114000</v>
    <v>New York Stock Exchange</v>
    <v>XNYS</v>
    <v>XNYS</v>
    <v>100 Abbott Park Road, Abbot Park, ABBOTT PARK, IL, 60064-3500 US</v>
    <v>114.19</v>
    <v>Healthcare Equipment &amp; Supplies</v>
    <v>Stock</v>
    <v>45560.998614745309</v>
    <v>101</v>
    <v>111.85</v>
    <v>195929801170</v>
    <v>ABBOTT LABORATORIES</v>
    <v>ABBOTT LABORATORIES</v>
    <v>113.82</v>
    <v>35.433100000000003</v>
    <v>113.34</v>
    <v>112.61</v>
    <v>112.85</v>
    <v>1739897000</v>
    <v>ABT</v>
    <v>ABBOTT LABORATORIES (XNYS:ABT)</v>
    <v>5159254</v>
    <v>4635032</v>
    <v>1900</v>
  </rv>
  <rv s="2">
    <v>102</v>
  </rv>
  <rv s="0">
    <v>https://www.bing.com/financeapi/forcetrigger?t=a1u65r&amp;q=XNYS%3aGRC&amp;form=skydnc</v>
    <v>Learn more on Bing</v>
  </rv>
  <rv s="1">
    <v>en-US</v>
    <v>a1u65r</v>
    <v>268435456</v>
    <v>1</v>
    <v>Powered by Refinitiv</v>
    <v>0</v>
    <v>THE GORMAN- RUPP COMPANY (XNYS:GRC)</v>
    <v>2</v>
    <v>3</v>
    <v>Finance</v>
    <v>4</v>
    <v>42.244999999999997</v>
    <v>28.87</v>
    <v>0.91249999999999998</v>
    <v>-0.35</v>
    <v>-8.6210000000000002E-3</v>
    <v>-9.0600000000000003E-3</v>
    <v>-0.33</v>
    <v>USD</v>
    <v>The Gorman-Rupp Company designs, manufactures, and sells pumps and pump systems for use in water, wastewater, construction, dewatering, industrial, petroleum, original equipment, agriculture, fire protection, heating, ventilating and air conditioning, military, and other liquid-handling applications. The Company’s product line consists of pump models ranging in size from 1/4 to nearly 15 feet and ranging in rated capacity from less than one gallon per minute to nearly one million gallons per minute. The types of pumps which the Company produces include self-priming centrifugal, standard centrifugal, magnetic drive centrifugal, axial and mixed-flow, vertical turbine line shaft, submersible, high-pressure booster, rotary gear, rotary vein, and more. Its pumps have driven that range from 1/35 horsepower electric motors up to larger electric motors or internal combustion engines capable of producing several thousand horsepower. The Company’s pumps are also utilized for dewatering purposes.</v>
    <v>1450</v>
    <v>New York Stock Exchange</v>
    <v>XNYS</v>
    <v>XNYS</v>
    <v>PO Box 1217, 600 S Airport Rd, MANSFIELD, OH, 44901 US</v>
    <v>38.67</v>
    <v>Machinery, Equipment &amp; Components</v>
    <v>Stock</v>
    <v>45560.958333367969</v>
    <v>104</v>
    <v>37.96</v>
    <v>1003990231</v>
    <v>THE GORMAN- RUPP COMPANY</v>
    <v>THE GORMAN- RUPP COMPANY</v>
    <v>38.64</v>
    <v>29.351299999999998</v>
    <v>38.630000000000003</v>
    <v>38.28</v>
    <v>37.950000000000003</v>
    <v>26227540</v>
    <v>GRC</v>
    <v>THE GORMAN- RUPP COMPANY (XNYS:GRC)</v>
    <v>59905</v>
    <v>86678</v>
    <v>1934</v>
  </rv>
  <rv s="2">
    <v>105</v>
  </rv>
  <rv s="0">
    <v>https://www.bing.com/financeapi/forcetrigger?t=a2gvh7&amp;q=OTCM%3aFMCB&amp;form=skydnc</v>
    <v>Learn more on Bing</v>
  </rv>
  <rv s="1">
    <v>en-US</v>
    <v>a2gvh7</v>
    <v>268435456</v>
    <v>1</v>
    <v>Powered by Refinitiv</v>
    <v>0</v>
    <v>FARMERS &amp; MERCHANTS BANCORP (OTCM:FMCB)</v>
    <v>2</v>
    <v>3</v>
    <v>Finance</v>
    <v>6</v>
    <v>1100</v>
    <v>930.12</v>
    <v>0.1313</v>
    <v>1.2</v>
    <v>-2.6800000000000001E-4</v>
    <v>1.238E-3</v>
    <v>-0.26</v>
    <v>USD</v>
    <v>Farmers &amp; Merchants Bancorp is the parent company of Farmers &amp; Merchants Bank of Central California. The Company offers a range of deposit products, including checking, savings, money market, time certificates of deposit, individual retirement accounts and online banking services for both business and personal accounts. The Company provides a complement of lending products, including commercial, commercial real estate, real estate construction and others. Its commercial products include term loans, leases, lines of credit and other working capital financing and letters of credit. Its financing products for individuals include automobile financing, lines of credit, residential real estate and others. It also offers a range of specialized services designed for the needs of its commercial accounts. These services include a credit card program for merchants, lockbox and other collection services, account reconciliation, investment sweep, on-line account access, and electronic funds.</v>
    <v>378</v>
    <v>OTC Markets</v>
    <v>OTCM</v>
    <v>OTCM</v>
    <v>121 W Pine St, LODI, CA, 95240-2184 US</v>
    <v>970.26</v>
    <v>Banking Services</v>
    <v>Stock</v>
    <v>45561.006944444445</v>
    <v>107</v>
    <v>968.8</v>
    <v>715713800</v>
    <v>FARMERS &amp; MERCHANTS BANCORP</v>
    <v>FARMERS &amp; MERCHANTS BANCORP</v>
    <v>969.06</v>
    <v>8.2316000000000003</v>
    <v>969.06</v>
    <v>970.26</v>
    <v>970</v>
    <v>738570</v>
    <v>FMCB</v>
    <v>FARMERS &amp; MERCHANTS BANCORP (OTCM:FMCB)</v>
    <v>600</v>
    <v>440</v>
    <v>1999</v>
  </rv>
  <rv s="2">
    <v>108</v>
  </rv>
  <rv s="0">
    <v>https://www.bing.com/financeapi/forcetrigger?t=a1x2ur&amp;q=XNYS%3aLOW&amp;form=skydnc</v>
    <v>Learn more on Bing</v>
  </rv>
  <rv s="1">
    <v>en-US</v>
    <v>a1x2ur</v>
    <v>268435456</v>
    <v>1</v>
    <v>Powered by Refinitiv</v>
    <v>0</v>
    <v>LOWE'S COMPANIES, INC. (XNYS:LOW)</v>
    <v>2</v>
    <v>3</v>
    <v>Finance</v>
    <v>4</v>
    <v>268.08999999999997</v>
    <v>181.85</v>
    <v>1.0908</v>
    <v>-1.07</v>
    <v>2.4340000000000001E-4</v>
    <v>-4.0220000000000004E-3</v>
    <v>6.4500000000000002E-2</v>
    <v>USD</v>
    <v>Lowe's Companies, Inc. is a home improvement company. The Company offers a complete line of products for construction, maintenance, repair, remodeling, and decorating. It offers home improvement products in various categories, including appliances, seasonal and outdoor living, lumber, lawn and garden, kitchens and bath, hardware, building materials, millwork, paint, rough plumbing, tools, electrical, flooring, and decor. It is focused on offering a wide selection of national brand-name merchandise complemented by its selection of private brands. Its services include installed sales and Lowe's Protection Plans and Repair Services. The Company offers installation services through independent contractors in many of its product categories. It offers extended protection plans for certain products within the appliances, kitchens and bath, decor, millwork, rough plumbing, electrical, seasonal and outdoor living, tools, and hardware categories. It operates over 1,700 home improvement stores.</v>
    <v>168000</v>
    <v>New York Stock Exchange</v>
    <v>XNYS</v>
    <v>XNYS</v>
    <v>1000 Lowes Blvd, MOORESVILLE, NC, 28117-8520 US</v>
    <v>266.60000000000002</v>
    <v>Specialty Retailers</v>
    <v>Stock</v>
    <v>45560.991173217189</v>
    <v>110</v>
    <v>263.92</v>
    <v>150315944174</v>
    <v>LOWE'S COMPANIES, INC.</v>
    <v>LOWE'S COMPANIES, INC.</v>
    <v>266.14999999999998</v>
    <v>21.9602</v>
    <v>266.04000000000002</v>
    <v>264.97000000000003</v>
    <v>265.03449999999998</v>
    <v>567294200</v>
    <v>LOW</v>
    <v>LOWE'S COMPANIES, INC. (XNYS:LOW)</v>
    <v>1815547</v>
    <v>2274876</v>
    <v>1952</v>
  </rv>
  <rv s="2">
    <v>111</v>
  </rv>
  <rv s="0">
    <v>https://www.bing.com/financeapi/forcetrigger?t=a1mqsm&amp;q=XNYS%3aABM&amp;form=skydnc</v>
    <v>Learn more on Bing</v>
  </rv>
  <rv s="1">
    <v>en-US</v>
    <v>a1mqsm</v>
    <v>268435456</v>
    <v>1</v>
    <v>Powered by Refinitiv</v>
    <v>0</v>
    <v>ABM INDUSTRIES INCORPORATED (XNYS:ABM)</v>
    <v>2</v>
    <v>3</v>
    <v>Finance</v>
    <v>4</v>
    <v>59.78</v>
    <v>38.479999999999997</v>
    <v>1.1367</v>
    <v>0.48</v>
    <v>-1.9699999999999999E-4</v>
    <v>9.5479999999999992E-3</v>
    <v>-0.01</v>
    <v>USD</v>
    <v>ABM Industries Incorporated, which operates through its subsidiaries, is a provider of integrated facility, infrastructure, and mobility solutions. Its segments include Business &amp; Industry (B&amp;I), Manufacturing &amp; Distribution (M&amp;D), Education, Aviation, and Technical Solutions. The B&amp;I segment encompasses janitorial, facilities engineering, and parking services for commercial real estate properties, sports and entertainment venues, and other facilities. The M&amp;D segment provides integrated facility services, engineering, janitorial, and other specialized services. The Education segment delivers janitorial, custodial, landscaping and grounds, facilities engineering, and parking services. The Aviation segment supports airlines and airports with services ranging from parking and janitorial to passenger assistance, catering logistics, air cabin maintenance, and transportation. The Technical Solutions segment specializes in facility infrastructure, mechanical and electrical services.</v>
    <v>123000</v>
    <v>New York Stock Exchange</v>
    <v>XNYS</v>
    <v>XNYS</v>
    <v>One Liberty Plaza, 7Th Floor, NEW YORK, NY, 10006 US</v>
    <v>50.86</v>
    <v>Professional &amp; Commercial Services</v>
    <v>Stock</v>
    <v>45560.990841272658</v>
    <v>113</v>
    <v>49.9</v>
    <v>3186656445</v>
    <v>ABM INDUSTRIES INCORPORATED</v>
    <v>ABM INDUSTRIES INCORPORATED</v>
    <v>50.47</v>
    <v>20.902000000000001</v>
    <v>50.27</v>
    <v>50.75</v>
    <v>50.74</v>
    <v>62791260</v>
    <v>ABM</v>
    <v>ABM INDUSTRIES INCORPORATED (XNYS:ABM)</v>
    <v>1043083</v>
    <v>656302</v>
    <v>1985</v>
  </rv>
  <rv s="2">
    <v>114</v>
  </rv>
  <rv s="0">
    <v>https://www.bing.com/financeapi/forcetrigger?t=a1pba2&amp;q=XNAS%3aCBSH&amp;form=skydnc</v>
    <v>Learn more on Bing</v>
  </rv>
  <rv s="1">
    <v>en-US</v>
    <v>a1pba2</v>
    <v>268435456</v>
    <v>1</v>
    <v>Powered by Refinitiv</v>
    <v>0</v>
    <v>COMMERCE BANCSHARES, INC. (XNAS:CBSH)</v>
    <v>2</v>
    <v>3</v>
    <v>Finance</v>
    <v>4</v>
    <v>65.86</v>
    <v>40.914299999999997</v>
    <v>0.75529999999999997</v>
    <v>-0.98</v>
    <v>0</v>
    <v>-1.6136999999999999E-2</v>
    <v>0</v>
    <v>USD</v>
    <v>Commerce Bancshares, Inc. is a bank holding company of Commerce Bank (the Bank). The Bank is engaged in the general banking business, providing a range of retail, mortgage banking, corporate, investment, trust, and asset management products and services. It operates over 257 locations in Missouri, Kansas, Illinois, Oklahoma and Colorado. The Company's segments include Commercial, Consumer and Wealth. The Commercial segment offers corporate lending, merchant and commercial bank card products, payment solutions, leasing, and international services, as well as business and government deposit, investment, institutional brokerage and others. The Consumer segment includes the retail branch network, consumer installment lending, personal mortgage banking, and consumer debit and credit bank card activities. The Wealth segment provides traditional trust and estate planning services, consumer brokerage services, and advisory and discretionary investment portfolio management services.</v>
    <v>4724</v>
    <v>Nasdaq Stock Market</v>
    <v>XNAS</v>
    <v>XNAS</v>
    <v>1000 Walnut, P.O. Box 419248, KANSAS CITY, MO, 64141-6248 US</v>
    <v>60.73</v>
    <v>Banking Services</v>
    <v>Stock</v>
    <v>45560.847227812497</v>
    <v>116</v>
    <v>59.655000000000001</v>
    <v>7702838550</v>
    <v>COMMERCE BANCSHARES, INC.</v>
    <v>COMMERCE BANCSHARES, INC.</v>
    <v>60.73</v>
    <v>16.453700000000001</v>
    <v>60.73</v>
    <v>59.75</v>
    <v>59.75</v>
    <v>128917800</v>
    <v>CBSH</v>
    <v>COMMERCE BANCSHARES, INC. (XNAS:CBSH)</v>
    <v>469401</v>
    <v>585412</v>
    <v>1966</v>
  </rv>
  <rv s="2">
    <v>117</v>
  </rv>
  <rv s="0">
    <v>https://www.bing.com/financeapi/forcetrigger?t=a1ock2&amp;q=XNYS%3aBDX&amp;form=skydnc</v>
    <v>Learn more on Bing</v>
  </rv>
  <rv s="1">
    <v>en-US</v>
    <v>a1ock2</v>
    <v>268435456</v>
    <v>1</v>
    <v>Powered by Refinitiv</v>
    <v>0</v>
    <v>BECTON, DICKINSON AND COMPANY (XNYS:BDX)</v>
    <v>2</v>
    <v>3</v>
    <v>Finance</v>
    <v>4</v>
    <v>269.52</v>
    <v>218.75</v>
    <v>0.43149999999999999</v>
    <v>-1.75</v>
    <v>-4.2519999999999999E-5</v>
    <v>-7.3860000000000002E-3</v>
    <v>-0.01</v>
    <v>USD</v>
    <v>Becton, Dickinson and Company is a global medical technology company. The Company is engaged in the development, manufacture and sale of a broad range of medical supplies, devices, laboratory equipment and diagnostic products used by healthcare institutions, physicians, life science researchers, and others. Its BD Medical segment produces an array of medical technologies and devices that are used to help improve healthcare delivery in a range of settings. The BD Medical segment consists of various business units, including medication delivery solutions, medication management solutions, advanced monitoring solutions and pharmaceutical systems. The Company's BD Life Sciences segment provides products for the collection and transport of diagnostics specimens, and instruments and reagent systems to detect a range of infectious diseases, healthcare-associated infections and cancers. Its BD Interventional segment provides vascular, urology, oncology and surgical specialty products.</v>
    <v>73000</v>
    <v>New York Stock Exchange</v>
    <v>XNYS</v>
    <v>XNYS</v>
    <v>One Becton Drive, FRANKLIN LAKES, NJ, 07417-1880 US</v>
    <v>237</v>
    <v>Healthcare Equipment &amp; Supplies</v>
    <v>Stock</v>
    <v>45560.967351816405</v>
    <v>119</v>
    <v>232.8724</v>
    <v>67982772480</v>
    <v>BECTON, DICKINSON AND COMPANY</v>
    <v>BECTON, DICKINSON AND COMPANY</v>
    <v>236.54</v>
    <v>46.902099999999997</v>
    <v>236.95</v>
    <v>235.2</v>
    <v>235.19</v>
    <v>289042400</v>
    <v>BDX</v>
    <v>BECTON, DICKINSON AND COMPANY (XNYS:BDX)</v>
    <v>1777623</v>
    <v>1309380</v>
    <v>1906</v>
  </rv>
  <rv s="2">
    <v>120</v>
  </rv>
  <rv s="0">
    <v>https://www.bing.com/financeapi/forcetrigger?t=a228c7&amp;q=XNYS%3aRPM&amp;form=skydnc</v>
    <v>Learn more on Bing</v>
  </rv>
  <rv s="1">
    <v>en-US</v>
    <v>a228c7</v>
    <v>268435456</v>
    <v>1</v>
    <v>Powered by Refinitiv</v>
    <v>0</v>
    <v>RPM INTERNATIONAL INC. (XNYS:RPM)</v>
    <v>2</v>
    <v>3</v>
    <v>Finance</v>
    <v>4</v>
    <v>125.35</v>
    <v>88.84</v>
    <v>0.99039999999999995</v>
    <v>-1.87</v>
    <v>-1.8129999999999999E-3</v>
    <v>-1.5174E-2</v>
    <v>-0.22</v>
    <v>USD</v>
    <v>RPM International Inc., through its subsidiaries, manufacture, market and sell various specialty chemical product lines, including specialty paints, infrastructure rehab and repair products, protective coatings, roofing systems, sealants and adhesives, focusing on the maintenance and improvement needs of the industrial, specialty and consumer markets. It operates through four segments: Construction Products Group (CPG), Performance Coatings Group (PCG), Consumer Group (Consumer) and Specialty Products Group (SPG). Its CPG segment includes construction sealants and adhesives, coatings and chemicals, roofing systems, concrete admixture and repair products, building envelope solutions, insulated cladding, flooring systems, and weatherproofing solutions. Its PCG segment includes flooring solutions, corrosion control and fireproofing coatings, infrastructure repair systems, fiberglass reinforced plastic gratings, drainage systems, and raised-flooring systems for outdoor environments.</v>
    <v>17207</v>
    <v>New York Stock Exchange</v>
    <v>XNYS</v>
    <v>XNYS</v>
    <v>PO Box 777, 2628 Pearl Rd, MEDINA, OH, 44258 US</v>
    <v>123.82</v>
    <v>Chemicals</v>
    <v>Stock</v>
    <v>45560.958333344533</v>
    <v>122</v>
    <v>121.19</v>
    <v>15870250000</v>
    <v>RPM INTERNATIONAL INC.</v>
    <v>RPM INTERNATIONAL INC.</v>
    <v>123.82</v>
    <v>26.588799999999999</v>
    <v>123.24</v>
    <v>121.37</v>
    <v>121.15</v>
    <v>128775100</v>
    <v>RPM</v>
    <v>RPM INTERNATIONAL INC. (XNYS:RPM)</v>
    <v>716707</v>
    <v>720342</v>
    <v>2002</v>
  </rv>
  <rv s="2">
    <v>123</v>
  </rv>
  <rv s="0">
    <v>https://www.bing.com/financeapi/forcetrigger?t=a1ythw&amp;q=XNYS%3aNUE&amp;form=skydnc</v>
    <v>Learn more on Bing</v>
  </rv>
  <rv s="1">
    <v>en-US</v>
    <v>a1ythw</v>
    <v>268435456</v>
    <v>1</v>
    <v>Powered by Refinitiv</v>
    <v>0</v>
    <v>NUCOR CORPORATION (XNYS:NUE)</v>
    <v>2</v>
    <v>3</v>
    <v>Finance</v>
    <v>4</v>
    <v>203</v>
    <v>133.41999999999999</v>
    <v>1.5622</v>
    <v>-1.73</v>
    <v>1.7460000000000002E-3</v>
    <v>-1.1487000000000001E-2</v>
    <v>0.26</v>
    <v>USD</v>
    <v>Nucor Corporation is a manufacturer of steel and steel products, with operating facilities in the United States, Canada and Mexico. Its segments include steel mills, steel products, raw materials, and Nucor Data Systems. The Steel Mills segment produces sheet steel (hot-rolled, cold-rolled and galvanized), plate steel, structural steel (wide-flange beams, beam blanks, H-piling, and sheet piling) and bar steel (blooms, billets, concrete reinforcing bar, merchant bar and engineered special bar quality. The Steel products segment produces steel joists and joist girders, steel deck, galvanized torque tubes used in solar arrays, hollow structural section (HSS) steel tubing, electrical conduit, fabricated concrete reinforcing steel, cold finished steel, and steel fasteners. The Raw materials segment produces direct reduced iron (DRI), brokers ferrous and nonferrous metals, and pig iron. Nucor Data Systems serves its customers in the data center infrastructure industry.</v>
    <v>32000</v>
    <v>New York Stock Exchange</v>
    <v>XNYS</v>
    <v>XNYS</v>
    <v>1915 REXFORD RD, CHARLOTTE, NC, 28211 US</v>
    <v>150.37</v>
    <v>Metals &amp; Mining</v>
    <v>Stock</v>
    <v>45560.999639073438</v>
    <v>125</v>
    <v>148.36000000000001</v>
    <v>35334881440</v>
    <v>NUCOR CORPORATION</v>
    <v>NUCOR CORPORATION</v>
    <v>150.19999999999999</v>
    <v>10.7163</v>
    <v>150.61000000000001</v>
    <v>148.88</v>
    <v>149.13999999999999</v>
    <v>237338000</v>
    <v>NUE</v>
    <v>NUCOR CORPORATION (XNYS:NUE)</v>
    <v>986079</v>
    <v>1457235</v>
    <v>1958</v>
  </rv>
  <rv s="2">
    <v>126</v>
  </rv>
  <rv s="0">
    <v>https://www.bing.com/financeapi/forcetrigger?t=a1ydqh&amp;q=XNAS%3aNDSN&amp;form=skydnc</v>
    <v>Learn more on Bing</v>
  </rv>
  <rv s="1">
    <v>en-US</v>
    <v>a1ydqh</v>
    <v>268435456</v>
    <v>1</v>
    <v>Powered by Refinitiv</v>
    <v>0</v>
    <v>NORDSON CORPORATION (XNAS:NDSN)</v>
    <v>2</v>
    <v>3</v>
    <v>Finance</v>
    <v>4</v>
    <v>279.38</v>
    <v>208.91</v>
    <v>0.90229999999999999</v>
    <v>-2.33</v>
    <v>-2.9740000000000001E-3</v>
    <v>-9.0340000000000004E-3</v>
    <v>-0.76</v>
    <v>USD</v>
    <v>Nordson Corporation is a precision technology company. It engineers, manufactures and market differentiated products and systems used for precision dispensing, applying and controlling adhesives, coatings, polymers, sealants, biomaterials, and other fluids, to test and inspect for quality, and to treat and cure surfaces and various medical products. Its segments include Industrial Precision Solutions, Medical and Fluid Solutions and Advanced Technology Solutions. The Industrial Precision Solutions segment delivers dispensing and material processing technology to diverse end markets. This segment serves the consumer durables, non-durables, agriculture and industrial markets. The Medical and Fluid Solutions segment includes fluid management solutions for medical, high-tech industrial and other diverse end markets. The Advanced Technology Solutions segment integrates its product technologies into the progressive stages of a customer’s production processes.</v>
    <v>7700</v>
    <v>Nasdaq Stock Market</v>
    <v>XNAS</v>
    <v>XNAS</v>
    <v>28601 Clemens Road, WESTLAKE, OH, 44145-4551 US</v>
    <v>259.39</v>
    <v>Machinery, Equipment &amp; Components</v>
    <v>Stock</v>
    <v>45560.888631967187</v>
    <v>128</v>
    <v>255.25</v>
    <v>14615027252</v>
    <v>NORDSON CORPORATION</v>
    <v>NORDSON CORPORATION</v>
    <v>259.39</v>
    <v>31.166899999999998</v>
    <v>257.92</v>
    <v>255.59</v>
    <v>254.83</v>
    <v>57181530</v>
    <v>NDSN</v>
    <v>NORDSON CORPORATION (XNAS:NDSN)</v>
    <v>142235</v>
    <v>226718</v>
    <v>1935</v>
  </rv>
  <rv s="2">
    <v>129</v>
  </rv>
  <rv s="0">
    <v>https://www.bing.com/financeapi/forcetrigger?t=a24cjc&amp;q=XNYS%3aTNC&amp;form=skydnc</v>
    <v>Learn more on Bing</v>
  </rv>
  <rv s="1">
    <v>en-US</v>
    <v>a24cjc</v>
    <v>268435456</v>
    <v>1</v>
    <v>Powered by Refinitiv</v>
    <v>0</v>
    <v>Tennant Company (XNYS:TNC)</v>
    <v>2</v>
    <v>3</v>
    <v>Finance</v>
    <v>4</v>
    <v>124.11</v>
    <v>72.81</v>
    <v>0.99219999999999997</v>
    <v>-0.84</v>
    <v>0</v>
    <v>-8.8500000000000002E-3</v>
    <v>0</v>
    <v>USD</v>
    <v>Tennant Company is engaged in designing, manufacturing and marketing solutions. The Company’s products include floor maintenance and cleaning equipment, detergent-free and other sustainable cleaning technologies, aftermarket parts and consumables, equipment maintenance and repair service, and asset management solutions. Its products are used in many types of environments, including factories and warehouses, distribution centers, office buildings, public venues, such as arenas and stadiums, schools and universities, hospitals and clinics, and more. The Company markets its offerings under various brands: Tennant, Nobles, Alfa Uma Empresa Tennant, IPC, Gaomei and Rongen brands as well as private-label brands. The Company has approximately 11 global manufacturing locations and operates in three geographic areas including the Americas, Europe, Middle East and Africa (EMEA) and Asia Pacific (APAC).</v>
    <v>4457</v>
    <v>New York Stock Exchange</v>
    <v>XNYS</v>
    <v>XNYS</v>
    <v>104000 Clean Street, EDEN PRAIRIE, MN, 55344 US</v>
    <v>95.5</v>
    <v>Machinery, Equipment &amp; Components</v>
    <v>Stock</v>
    <v>45560.958333344533</v>
    <v>131</v>
    <v>94.06</v>
    <v>1778534419</v>
    <v>Tennant Company</v>
    <v>Tennant Company</v>
    <v>95.5</v>
    <v>16.234400000000001</v>
    <v>94.92</v>
    <v>94.08</v>
    <v>94.08</v>
    <v>18904490</v>
    <v>TNC</v>
    <v>Tennant Company (XNYS:TNC)</v>
    <v>89488</v>
    <v>115579</v>
    <v>1909</v>
  </rv>
  <rv s="2">
    <v>132</v>
  </rv>
  <rv s="0">
    <v>https://www.bing.com/financeapi/forcetrigger?t=a24g7w&amp;q=XNYS%3aTR&amp;form=skydnc</v>
    <v>Learn more on Bing</v>
  </rv>
  <rv s="1">
    <v>en-US</v>
    <v>a24g7w</v>
    <v>268435456</v>
    <v>1</v>
    <v>Powered by Refinitiv</v>
    <v>0</v>
    <v>TOOTSIE ROLL INDUSTRIES, INC. (XNYS:TR)</v>
    <v>2</v>
    <v>3</v>
    <v>Finance</v>
    <v>4</v>
    <v>34.796100000000003</v>
    <v>27.58</v>
    <v>0.16520000000000001</v>
    <v>-0.34</v>
    <v>-1.8331E-2</v>
    <v>-1.0631999999999999E-2</v>
    <v>-0.57999999999999996</v>
    <v>USD</v>
    <v>Tootsie Roll Industries, Inc. is engaged in the manufacturing and sale of confectionery products. The Company's products are marketed in a variety of packages designed to be suitable for display and sale in different types of retail outlets. They are sold through food and grocery brokers or directly by the Company itself to customers throughout the United States, Canada and Mexico. These customers include wholesale distributors of candy, food and groceries, supermarkets, variety stores, dollar stores, chain grocers, drug chains, discount chains, cooperative grocery associations, mass merchandisers, warehouse and membership club stores, and e-commerce merchants. Its products are sold under the registered trademarks, which include TOOTSIE ROLL, TOOTSIE FRUIT ROLLS, FROOTIES, TOOTSIE POPS, TOOTSIE MINI POPS, CHILD’S PLAY, CARAMEL APPLE POPS, CHARMS, BLOW-POP, CHARMS MINI POPS, CELLA’S, DOTS, SUGAR BABIES, ANDES, FLUFFY STUFF, DUBBLE BUBBLE, RAZZLES, CRY BABY, and TUTSI POP (Mexico).</v>
    <v>2300</v>
    <v>New York Stock Exchange</v>
    <v>XNYS</v>
    <v>XNYS</v>
    <v>7401 S CICERO AVE, CHICAGO, IL, 60629 US</v>
    <v>32.380000000000003</v>
    <v>Food &amp; Tobacco</v>
    <v>Stock</v>
    <v>45560.990658517971</v>
    <v>134</v>
    <v>31.28</v>
    <v>2303038000</v>
    <v>TOOTSIE ROLL INDUSTRIES, INC.</v>
    <v>TOOTSIE ROLL INDUSTRIES, INC.</v>
    <v>31.94</v>
    <v>23.760899999999999</v>
    <v>31.98</v>
    <v>31.64</v>
    <v>31.06</v>
    <v>71522100</v>
    <v>TR</v>
    <v>TOOTSIE ROLL INDUSTRIES, INC. (XNYS:TR)</v>
    <v>2293355</v>
    <v>317214</v>
    <v>1919</v>
  </rv>
  <rv s="2">
    <v>135</v>
  </rv>
  <rv s="0">
    <v>https://www.bing.com/financeapi/forcetrigger?t=a1xym7&amp;q=XNYS%3aMSA&amp;form=skydnc</v>
    <v>Learn more on Bing</v>
  </rv>
  <rv s="1">
    <v>en-US</v>
    <v>a1xym7</v>
    <v>268435456</v>
    <v>1</v>
    <v>Powered by Refinitiv</v>
    <v>0</v>
    <v>MSA Safety Incorporated (XNYS:MSA)</v>
    <v>2</v>
    <v>3</v>
    <v>Finance</v>
    <v>4</v>
    <v>200.60499999999999</v>
    <v>147.35</v>
    <v>0.98839999999999995</v>
    <v>-2.4</v>
    <v>0</v>
    <v>-1.3271E-2</v>
    <v>0</v>
    <v>USD</v>
    <v>MSA Safety Incorporated provides advanced safety products, technologies and solutions. The Company's product line is used to protect workers and facility infrastructures. The Company's product portfolio includes firefighter safety gear where core products include self-contained breathing apparatus, protective apparel and helmets; detection where core products include fixed gas and flame detection systems and portable gas detection instruments, and industrial personal protective equipment where core products include industrial head protection and fall protection devices. Its segments include Americas, International and Corporate. The Company serves its markets across the Americas with manufacturing facilities in the United States, Mexico and Brazil. The International segment includes companies in Europe, the Middle East and Africa, and the Asia Pacific region. It serves various markets, including fire service, energy, utility, construction and industrial manufacturing applications.</v>
    <v>5100</v>
    <v>New York Stock Exchange</v>
    <v>XNYS</v>
    <v>XNYS</v>
    <v>1000 Cranberry Woods Dr, CRANBERRY TOWNSHIP, PA, 16066 US</v>
    <v>183.18</v>
    <v>Professional &amp; Commercial Services</v>
    <v>Stock</v>
    <v>45560.958333356248</v>
    <v>137</v>
    <v>178.15</v>
    <v>7116989000</v>
    <v>MSA Safety Incorporated</v>
    <v>MSA Safety Incorporated</v>
    <v>181.59</v>
    <v>26.0306</v>
    <v>180.85</v>
    <v>178.45</v>
    <v>178.45</v>
    <v>39370720</v>
    <v>MSA</v>
    <v>MSA Safety Incorporated (XNYS:MSA)</v>
    <v>124298</v>
    <v>175571</v>
    <v>2014</v>
  </rv>
  <rv s="2">
    <v>138</v>
  </rv>
  <rv s="0">
    <v>https://www.bing.com/financeapi/forcetrigger?t=a1r8ur&amp;q=XNYS%3aDOV&amp;form=skydnc</v>
    <v>Learn more on Bing</v>
  </rv>
  <rv s="1">
    <v>en-US</v>
    <v>a1r8ur</v>
    <v>268435456</v>
    <v>1</v>
    <v>Powered by Refinitiv</v>
    <v>0</v>
    <v>DOVER CORPORATION (XNYS:DOV)</v>
    <v>2</v>
    <v>3</v>
    <v>Finance</v>
    <v>4</v>
    <v>193.85</v>
    <v>127.25</v>
    <v>1.2181</v>
    <v>-2.41</v>
    <v>-1.6819999999999999E-3</v>
    <v>-1.2511000000000001E-2</v>
    <v>-0.32</v>
    <v>USD</v>
    <v>Dover Corporation is a diversified global manufacturer and solutions provider. Its Engineered Products segment provides a range of equipment, components, software, solutions and services to the vehicle aftermarket, waste handling, and aerospace and defense. Its Clean Energy &amp; Fueling segment provides components, equipment, and software solutions and services. It also designs, manufactures, and supplies vacuum-insulated piping systems for a variety of liquefied gases like nitrogen, oxygen, carbon dioxide, and other industrial gases. Its Imaging &amp; Identification segment supplies precision marking and coding, product traceability, brand protection and digital textile printing equipment. Its Pumps &amp; Process Solutions segment manufactures specialty pumps and flow meters, fluid transfer connectors, highly engineered precision components, instruments and digital controls. Its Climate &amp; Sustainability Technologies segment is a provider of energy-efficient equipment, components and parts.</v>
    <v>25000</v>
    <v>New York Stock Exchange</v>
    <v>XNYS</v>
    <v>XNYS</v>
    <v>3005 Highland Parkway, Suite 200, DOWNERS GROVE, IL, 60515 US</v>
    <v>193.85</v>
    <v>Machinery, Equipment &amp; Components</v>
    <v>Stock</v>
    <v>45560.98882758047</v>
    <v>140</v>
    <v>189.96</v>
    <v>26147184672</v>
    <v>DOVER CORPORATION</v>
    <v>DOVER CORPORATION</v>
    <v>193.53</v>
    <v>17.737300000000001</v>
    <v>192.63</v>
    <v>190.22</v>
    <v>189.9</v>
    <v>137457600</v>
    <v>DOV</v>
    <v>DOVER CORPORATION (XNYS:DOV)</v>
    <v>571164</v>
    <v>891558</v>
    <v>1947</v>
  </rv>
  <rv s="2">
    <v>141</v>
  </rv>
  <rv s="0">
    <v>https://www.bing.com/financeapi/forcetrigger?t=a25ya2&amp;q=XNYS%3aWMT&amp;form=skydnc</v>
    <v>Learn more on Bing</v>
  </rv>
  <rv s="1">
    <v>en-US</v>
    <v>a25ya2</v>
    <v>268435456</v>
    <v>1</v>
    <v>Powered by Refinitiv</v>
    <v>0</v>
    <v>WALMART INC. (XNYS:WMT)</v>
    <v>2</v>
    <v>3</v>
    <v>Finance</v>
    <v>4</v>
    <v>81.599999999999994</v>
    <v>49.846600000000002</v>
    <v>0.51549999999999996</v>
    <v>0.73</v>
    <v>-9.8280000000000004E-4</v>
    <v>9.0489999999999998E-3</v>
    <v>-0.08</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81.599999999999994</v>
    <v>Food &amp; Drug Retailing</v>
    <v>Stock</v>
    <v>45560.999959212502</v>
    <v>143</v>
    <v>80.680000000000007</v>
    <v>654313631400</v>
    <v>WALMART INC.</v>
    <v>WALMART INC.</v>
    <v>80.89</v>
    <v>55.366599999999998</v>
    <v>80.67</v>
    <v>81.400000000000006</v>
    <v>81.319999999999993</v>
    <v>8038251000</v>
    <v>WMT</v>
    <v>WALMART INC. (XNYS:WMT)</v>
    <v>14163785</v>
    <v>16803334</v>
    <v>1969</v>
  </rv>
  <rv s="2">
    <v>144</v>
  </rv>
  <rv s="0">
    <v>https://www.bing.com/financeapi/forcetrigger?t=a1thpr&amp;q=XNYS%3aFUL&amp;form=skydnc</v>
    <v>Learn more on Bing</v>
  </rv>
  <rv s="1">
    <v>en-US</v>
    <v>a1thpr</v>
    <v>268435456</v>
    <v>1</v>
    <v>Powered by Refinitiv</v>
    <v>0</v>
    <v>H.B. FULLER COMPANY (XNYS:FUL)</v>
    <v>2</v>
    <v>3</v>
    <v>Finance</v>
    <v>4</v>
    <v>87.665000000000006</v>
    <v>64.64</v>
    <v>1.4123000000000001</v>
    <v>-1.46</v>
    <v>-8.9792999999999998E-2</v>
    <v>-1.7784999999999999E-2</v>
    <v>-7.24</v>
    <v>USD</v>
    <v>H.B. Fuller Company is a pureplay adhesives company. It operates as a formulator, manufacturer and marketer of adhesives, sealants and other specialty chemical products. Its Hygiene, Health and Consumable Adhesives segment manufactures and supplies adhesive products in the assembly, packaging, converting, nonwoven and hygiene, health and beauty, graphic arts and envelope markets. Its Engineering Adhesives segment provides adhesives to the transportation, electronics, clean energy, aerospace and defense, performance wood, insulating glass, textile, appliance and heavy machinery markets. Its Construction Adhesives segment manufactures and provides specialty adhesives, sealants, mortars, grouts, and application devices for commercial building roofing systems, heavy infrastructure projects, road/highway/airport transportation applications, building envelope applications, and others. Its product range consists of epoxy, cyanoacrylate, butyl tapes, UV curable, anaerobic, and Vibra-Tite.</v>
    <v>7200</v>
    <v>New York Stock Exchange</v>
    <v>XNYS</v>
    <v>XNYS</v>
    <v>1200 Willow Lake Blvd, SAINT PAUL, MN, 55110-5146 US</v>
    <v>82.25</v>
    <v>Chemicals</v>
    <v>Stock</v>
    <v>45560.999718622654</v>
    <v>146</v>
    <v>80.260000000000005</v>
    <v>4396075801</v>
    <v>H.B. FULLER COMPANY</v>
    <v>H.B. FULLER COMPANY</v>
    <v>82.25</v>
    <v>27.560199999999998</v>
    <v>82.09</v>
    <v>80.63</v>
    <v>73.39</v>
    <v>54521590</v>
    <v>FUL</v>
    <v>H.B. FULLER COMPANY (XNYS:FUL)</v>
    <v>447327</v>
    <v>253129</v>
    <v>1915</v>
  </rv>
  <rv s="2">
    <v>147</v>
  </rv>
  <rv s="0">
    <v>https://www.bing.com/financeapi/forcetrigger?t=a1ztzr&amp;q=XNYS%3aPH&amp;form=skydnc</v>
    <v>Learn more on Bing</v>
  </rv>
  <rv s="1">
    <v>en-US</v>
    <v>a1ztzr</v>
    <v>268435456</v>
    <v>1</v>
    <v>Powered by Refinitiv</v>
    <v>0</v>
    <v>PARKER-HANNIFIN CORPORATION (XNYS:PH)</v>
    <v>2</v>
    <v>3</v>
    <v>Finance</v>
    <v>4</v>
    <v>629.17999999999995</v>
    <v>362.49</v>
    <v>1.4307000000000001</v>
    <v>-3.55</v>
    <v>6.4489999999999999E-3</v>
    <v>-5.6769999999999998E-3</v>
    <v>4.0099</v>
    <v>USD</v>
    <v>Parker-Hannifin Corporation specializes in motion and control technologies. The Company designs, manufactures, and provides aftermarket support for highly engineered solutions. Its segments include Diversified Industrial and Aerospace Systems. Diversified Industrial Segment, which is an aggregation of several business units, sells highly engineered differentiated products to both original equipment manufacturers (OEMs) and distributors who serve the aftermarket replacement markets. This segment serves various markets, including aerospace &amp; defense, off-highway, in-plant &amp; industrial equipment, energy, transportation and HVAC &amp; refrigeration. Aerospace Systems Segment sells highly engineered, differentiated airframe and engine components and systems to OEMs and aftermarket parts and maintenance directly to end users primarily in the commercial aerospace and defense market verticals. Its products include active &amp; passive vibration control, avionics, flight control systems and others.</v>
    <v>61120</v>
    <v>New York Stock Exchange</v>
    <v>XNYS</v>
    <v>XNYS</v>
    <v>6035 Parkland Boulevard, CLEVELAND, OH, 44124-4141 US</v>
    <v>629.17999999999995</v>
    <v>Machinery, Equipment &amp; Components</v>
    <v>Stock</v>
    <v>45560.985368726564</v>
    <v>149</v>
    <v>619.91</v>
    <v>80009828128</v>
    <v>PARKER-HANNIFIN CORPORATION</v>
    <v>PARKER-HANNIFIN CORPORATION</v>
    <v>629.17999999999995</v>
    <v>28.519100000000002</v>
    <v>625.37</v>
    <v>621.82000000000005</v>
    <v>625.82989999999995</v>
    <v>128670400</v>
    <v>PH</v>
    <v>PARKER-HANNIFIN CORPORATION (XNYS:PH)</v>
    <v>478312</v>
    <v>549113</v>
    <v>1938</v>
  </rv>
  <rv s="2">
    <v>150</v>
  </rv>
  <rv s="0">
    <v>https://www.bing.com/financeapi/forcetrigger?t=a1udz2&amp;q=XNYS%3aGWW&amp;form=skydnc</v>
    <v>Learn more on Bing</v>
  </rv>
  <rv s="1">
    <v>en-US</v>
    <v>a1udz2</v>
    <v>268435456</v>
    <v>1</v>
    <v>Powered by Refinitiv</v>
    <v>0</v>
    <v>W.W. GRAINGER, INC. (XNYS:GWW)</v>
    <v>2</v>
    <v>3</v>
    <v>Finance</v>
    <v>4</v>
    <v>1049.02</v>
    <v>674.41</v>
    <v>1.1599999999999999</v>
    <v>-8.5500000000000007</v>
    <v>-9.301E-4</v>
    <v>-8.2159999999999993E-3</v>
    <v>-0.96</v>
    <v>USD</v>
    <v>W.W. Grainger, Inc. is a broad line, distributor of maintenance, repair and operating (MRO) products and services with operations primarily in North America, Japan and the United Kingdom. The Company operates through two segments: High-Touch Solutions North America (High-Touch Solutions N.A.) and Endless Assortment. High-Touch Solutions N.A. segment provides value-added MRO solutions. This segment primarily includes the Grainger-branded businesses in the United States (U.S.), Canada, Mexico and Puerto Rico. The Endless Assortment segment provides a streamlined and transparent online platform. The Endless Assortment segment includes the Company's Zoro Tools, Inc. (Zoro) and MonotaRO Co., Ltd. (MonotaRO) online channels which operate predominately in the United States and Japan. The Company’s product offering is grouped under several broad categories, including safety and security, material handling and storage, pumps and plumbing equipment, and cleaning and maintenance.</v>
    <v>23200</v>
    <v>New York Stock Exchange</v>
    <v>XNYS</v>
    <v>XNYS</v>
    <v>100 Grainger Parkway, LAKE FOREST, IL, 60045-5201 US</v>
    <v>1049.02</v>
    <v>Machinery, Equipment &amp; Components</v>
    <v>Stock</v>
    <v>45560.958333367969</v>
    <v>152</v>
    <v>1031.3599999999999</v>
    <v>50395934512</v>
    <v>W.W. GRAINGER, INC.</v>
    <v>W.W. GRAINGER, INC.</v>
    <v>1046.3</v>
    <v>28.116700000000002</v>
    <v>1040.71</v>
    <v>1032.1600000000001</v>
    <v>1031.2</v>
    <v>48825700</v>
    <v>GWW</v>
    <v>W.W. GRAINGER, INC. (XNYS:GWW)</v>
    <v>246844</v>
    <v>191347</v>
    <v>1928</v>
  </rv>
  <rv s="2">
    <v>153</v>
  </rv>
  <rv s="0">
    <v>https://www.bing.com/financeapi/forcetrigger?t=a23d9c&amp;q=XNYS%3aSPGI&amp;form=skydnc</v>
    <v>Learn more on Bing</v>
  </rv>
  <rv s="1">
    <v>en-US</v>
    <v>a23d9c</v>
    <v>268435456</v>
    <v>1</v>
    <v>Powered by Refinitiv</v>
    <v>0</v>
    <v>S&amp;P Global Inc. (XNYS:SPGI)</v>
    <v>2</v>
    <v>3</v>
    <v>Finance</v>
    <v>4</v>
    <v>528.02</v>
    <v>340.49</v>
    <v>1.177</v>
    <v>-3.29</v>
    <v>2.117E-3</v>
    <v>-6.3499999999999997E-3</v>
    <v>1.0899000000000001</v>
    <v>USD</v>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v>40450</v>
    <v>New York Stock Exchange</v>
    <v>XNYS</v>
    <v>XNYS</v>
    <v>55 Water Street, NEW YORK, NY, 10041 US</v>
    <v>522.05999999999995</v>
    <v>Professional &amp; Commercial Services</v>
    <v>Stock</v>
    <v>45560.985369062502</v>
    <v>155</v>
    <v>513.16</v>
    <v>161138660000</v>
    <v>S&amp;P Global Inc.</v>
    <v>S&amp;P Global Inc.</v>
    <v>519.51</v>
    <v>48.797199999999997</v>
    <v>518.11</v>
    <v>514.82000000000005</v>
    <v>515.90989999999999</v>
    <v>313000000</v>
    <v>SPGI</v>
    <v>S&amp;P Global Inc. (XNYS:SPGI)</v>
    <v>931132</v>
    <v>1106571</v>
    <v>1925</v>
  </rv>
  <rv s="2">
    <v>156</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1">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3">
      <v>1</v>
      <v>2</v>
      <v>2</v>
      <v>1</v>
      <v>3</v>
      <v>1</v>
      <v>1</v>
      <v>1</v>
      <v>4</v>
      <v>4</v>
      <v>5</v>
      <v>10</v>
      <v>1</v>
      <v>1</v>
      <v>1</v>
      <v>4</v>
      <v>7</v>
      <v>8</v>
      <v>9</v>
      <v>4</v>
      <v>1</v>
      <v>1</v>
      <v>5</v>
    </spb>
    <spb s="5">
      <v>at close</v>
      <v>from previous close</v>
      <v>from previous close</v>
      <v>GMT</v>
      <v>Delayed 15 minutes</v>
      <v>from close</v>
      <v>from close</v>
    </spb>
    <spb s="6">
      <v>1</v>
      <v>Name</v>
    </spb>
    <spb s="7">
      <v>1</v>
      <v>1</v>
      <v>1</v>
    </spb>
    <spb s="0">
      <v>2</v>
      <v>Name</v>
      <v>LearnMoreOnLink</v>
    </spb>
    <spb s="8">
      <v>1</v>
      <v>2</v>
      <v>1</v>
      <v>3</v>
      <v>1</v>
      <v>1</v>
      <v>1</v>
      <v>4</v>
      <v>4</v>
      <v>5</v>
      <v>6</v>
      <v>1</v>
      <v>1</v>
      <v>1</v>
      <v>4</v>
      <v>7</v>
      <v>8</v>
      <v>9</v>
      <v>4</v>
      <v>1</v>
      <v>1</v>
      <v>5</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Price" t="s"/>
    <k n="Change" t="s"/>
    <k n="Change (%)" t="s"/>
    <k n="Last trade time" t="s"/>
    <k n="Price (Extended hours)" t="s"/>
    <k n="Change (Extended hours)" t="s"/>
    <k n="Change % (Extended hours)"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#,##0_-;-[$$-en-CA]* #,##0_-;_-[$$-en-CA]* "-"_-;_-@_-</rpv>
    </rSty>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80E763-4A88-4525-A659-00A93F9B33C7}" name="Dividend_Kings" displayName="Dividend_Kings" ref="A1:E54" tableType="queryTable" totalsRowShown="0">
  <autoFilter ref="A1:E54" xr:uid="{BB80E763-4A88-4525-A659-00A93F9B33C7}"/>
  <tableColumns count="5">
    <tableColumn id="1" xr3:uid="{4B1E35BF-BF04-4510-98C5-EBFB616E6099}" uniqueName="1" name="Ticker" queryTableFieldId="1" dataDxfId="3"/>
    <tableColumn id="2" xr3:uid="{E82F019C-52E4-4D0B-B283-44BEE7F87BBA}" uniqueName="2" name="Name" queryTableFieldId="2" dataDxfId="2"/>
    <tableColumn id="3" xr3:uid="{26FA9633-08C4-40D2-86BA-A7DDA60858A0}" uniqueName="3" name="Industry" queryTableFieldId="3" dataDxfId="1"/>
    <tableColumn id="4" xr3:uid="{9DF83BFE-B288-49CB-946E-4FA178E8A9D6}" uniqueName="4" name="Dividend Yield" queryTableFieldId="4"/>
    <tableColumn id="5" xr3:uid="{37BA0877-D78C-4DDD-B2F3-A908DC649D20}" uniqueName="5" name="Dividend Safety"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EBF7D-726E-41E1-B832-B476B8C26E8A}">
  <dimension ref="B1:I35"/>
  <sheetViews>
    <sheetView tabSelected="1" zoomScale="73" workbookViewId="0">
      <selection activeCell="N10" sqref="N10:N11"/>
    </sheetView>
  </sheetViews>
  <sheetFormatPr defaultRowHeight="15" x14ac:dyDescent="0.25"/>
  <cols>
    <col min="2" max="2" width="18.7109375" customWidth="1"/>
    <col min="3" max="3" width="20.140625" customWidth="1"/>
    <col min="5" max="5" width="12.85546875" customWidth="1"/>
    <col min="6" max="6" width="15.5703125" customWidth="1"/>
    <col min="7" max="7" width="15.140625" customWidth="1"/>
    <col min="9" max="9" width="12.7109375" customWidth="1"/>
  </cols>
  <sheetData>
    <row r="1" spans="2:9" ht="15.75" thickBot="1" x14ac:dyDescent="0.3"/>
    <row r="2" spans="2:9" ht="15.75" thickBot="1" x14ac:dyDescent="0.3">
      <c r="B2" s="14" t="s">
        <v>10</v>
      </c>
      <c r="C2" s="15" t="s">
        <v>1</v>
      </c>
      <c r="D2" s="15" t="s">
        <v>2</v>
      </c>
      <c r="E2" s="15" t="s">
        <v>7</v>
      </c>
      <c r="F2" s="15" t="s">
        <v>8</v>
      </c>
      <c r="G2" s="15" t="s">
        <v>9</v>
      </c>
      <c r="H2" s="16" t="s">
        <v>11</v>
      </c>
    </row>
    <row r="3" spans="2:9" ht="15.75" thickBot="1" x14ac:dyDescent="0.3">
      <c r="B3" s="12">
        <v>10000</v>
      </c>
      <c r="C3" s="7" t="e" vm="1">
        <v>#VALUE!</v>
      </c>
      <c r="D3" s="8" cm="1">
        <f t="array" ref="D3">_FV(C3,"Price")</f>
        <v>51.04</v>
      </c>
      <c r="E3" s="9">
        <f>_xlfn.XLOOKUP(C3,Multiple!D3:D55,Multiple!J3:J55)</f>
        <v>4.1444479999999997</v>
      </c>
      <c r="F3" s="10">
        <f>E3/D3</f>
        <v>8.1199999999999994E-2</v>
      </c>
      <c r="G3" s="10">
        <f>F3/12</f>
        <v>6.7666666666666665E-3</v>
      </c>
      <c r="H3" s="11" t="str">
        <f>_xlfn.XLOOKUP(C3,Multiple!D3:D55,Multiple!F3:F55)</f>
        <v>Tobacco</v>
      </c>
      <c r="I3" s="5"/>
    </row>
    <row r="4" spans="2:9" ht="15.75" thickBot="1" x14ac:dyDescent="0.3"/>
    <row r="5" spans="2:9" ht="15.75" thickBot="1" x14ac:dyDescent="0.3">
      <c r="B5" s="13"/>
      <c r="C5" s="14" t="s">
        <v>6</v>
      </c>
      <c r="D5" s="15" t="s">
        <v>2</v>
      </c>
      <c r="E5" s="15" t="s">
        <v>3</v>
      </c>
      <c r="F5" s="16" t="s">
        <v>37</v>
      </c>
    </row>
    <row r="6" spans="2:9" x14ac:dyDescent="0.25">
      <c r="B6" s="17" cm="1">
        <f t="array" ref="B6:B35">_xlfn.SEQUENCE(30)</f>
        <v>1</v>
      </c>
      <c r="C6" s="18">
        <f>B3</f>
        <v>10000</v>
      </c>
      <c r="D6" s="1">
        <f>$D$3</f>
        <v>51.04</v>
      </c>
      <c r="E6" s="19">
        <f>C6/D6</f>
        <v>195.92476489028215</v>
      </c>
      <c r="F6" s="20">
        <f t="shared" ref="F6:F35" si="0">E6*$E$3</f>
        <v>812</v>
      </c>
    </row>
    <row r="7" spans="2:9" x14ac:dyDescent="0.25">
      <c r="B7" s="17">
        <v>2</v>
      </c>
      <c r="C7" s="18">
        <f>C6+F6</f>
        <v>10812</v>
      </c>
      <c r="D7" s="1">
        <f t="shared" ref="D7:D35" si="1">$D$3</f>
        <v>51.04</v>
      </c>
      <c r="E7" s="19">
        <f t="shared" ref="E7:E35" si="2">C7/D7</f>
        <v>211.83385579937305</v>
      </c>
      <c r="F7" s="20">
        <f t="shared" si="0"/>
        <v>877.93439999999998</v>
      </c>
    </row>
    <row r="8" spans="2:9" x14ac:dyDescent="0.25">
      <c r="B8" s="17">
        <v>3</v>
      </c>
      <c r="C8" s="18">
        <f t="shared" ref="C8:C35" si="3">C7+F7</f>
        <v>11689.9344</v>
      </c>
      <c r="D8" s="1">
        <f t="shared" si="1"/>
        <v>51.04</v>
      </c>
      <c r="E8" s="19">
        <f t="shared" si="2"/>
        <v>229.03476489028213</v>
      </c>
      <c r="F8" s="20">
        <f t="shared" si="0"/>
        <v>949.22267327999998</v>
      </c>
    </row>
    <row r="9" spans="2:9" x14ac:dyDescent="0.25">
      <c r="B9" s="17">
        <v>4</v>
      </c>
      <c r="C9" s="18">
        <f t="shared" si="3"/>
        <v>12639.157073279999</v>
      </c>
      <c r="D9" s="1">
        <f t="shared" si="1"/>
        <v>51.04</v>
      </c>
      <c r="E9" s="19">
        <f t="shared" si="2"/>
        <v>247.63238779937302</v>
      </c>
      <c r="F9" s="20">
        <f t="shared" si="0"/>
        <v>1026.2995543503359</v>
      </c>
    </row>
    <row r="10" spans="2:9" x14ac:dyDescent="0.25">
      <c r="B10" s="17">
        <v>5</v>
      </c>
      <c r="C10" s="18">
        <f t="shared" si="3"/>
        <v>13665.456627630336</v>
      </c>
      <c r="D10" s="1">
        <f t="shared" si="1"/>
        <v>51.04</v>
      </c>
      <c r="E10" s="19">
        <f t="shared" si="2"/>
        <v>267.74013768868213</v>
      </c>
      <c r="F10" s="20">
        <f t="shared" si="0"/>
        <v>1109.6350781635831</v>
      </c>
    </row>
    <row r="11" spans="2:9" x14ac:dyDescent="0.25">
      <c r="B11" s="17">
        <v>6</v>
      </c>
      <c r="C11" s="18">
        <f t="shared" si="3"/>
        <v>14775.091705793919</v>
      </c>
      <c r="D11" s="1">
        <f t="shared" si="1"/>
        <v>51.04</v>
      </c>
      <c r="E11" s="19">
        <f t="shared" si="2"/>
        <v>289.48063686900309</v>
      </c>
      <c r="F11" s="20">
        <f t="shared" si="0"/>
        <v>1199.737446510466</v>
      </c>
    </row>
    <row r="12" spans="2:9" x14ac:dyDescent="0.25">
      <c r="B12" s="17">
        <v>7</v>
      </c>
      <c r="C12" s="18">
        <f t="shared" si="3"/>
        <v>15974.829152304384</v>
      </c>
      <c r="D12" s="1">
        <f t="shared" si="1"/>
        <v>51.04</v>
      </c>
      <c r="E12" s="19">
        <f t="shared" si="2"/>
        <v>312.98646458276613</v>
      </c>
      <c r="F12" s="20">
        <f t="shared" si="0"/>
        <v>1297.1561271671158</v>
      </c>
    </row>
    <row r="13" spans="2:9" x14ac:dyDescent="0.25">
      <c r="B13" s="17">
        <v>8</v>
      </c>
      <c r="C13" s="18">
        <f t="shared" si="3"/>
        <v>17271.985279471501</v>
      </c>
      <c r="D13" s="1">
        <f t="shared" si="1"/>
        <v>51.04</v>
      </c>
      <c r="E13" s="19">
        <f t="shared" si="2"/>
        <v>338.40096550688679</v>
      </c>
      <c r="F13" s="20">
        <f t="shared" si="0"/>
        <v>1402.4852046930857</v>
      </c>
    </row>
    <row r="14" spans="2:9" x14ac:dyDescent="0.25">
      <c r="B14" s="17">
        <v>9</v>
      </c>
      <c r="C14" s="18">
        <f t="shared" si="3"/>
        <v>18674.470484164587</v>
      </c>
      <c r="D14" s="1">
        <f t="shared" si="1"/>
        <v>51.04</v>
      </c>
      <c r="E14" s="19">
        <f t="shared" si="2"/>
        <v>365.879123906046</v>
      </c>
      <c r="F14" s="20">
        <f t="shared" si="0"/>
        <v>1516.3670033141645</v>
      </c>
    </row>
    <row r="15" spans="2:9" x14ac:dyDescent="0.25">
      <c r="B15" s="17">
        <v>10</v>
      </c>
      <c r="C15" s="18">
        <f t="shared" si="3"/>
        <v>20190.837487478751</v>
      </c>
      <c r="D15" s="1">
        <f t="shared" si="1"/>
        <v>51.04</v>
      </c>
      <c r="E15" s="19">
        <f t="shared" si="2"/>
        <v>395.58850876721692</v>
      </c>
      <c r="F15" s="20">
        <f t="shared" si="0"/>
        <v>1639.4960039832745</v>
      </c>
    </row>
    <row r="16" spans="2:9" x14ac:dyDescent="0.25">
      <c r="B16" s="17">
        <v>11</v>
      </c>
      <c r="C16" s="18">
        <f t="shared" si="3"/>
        <v>21830.333491462025</v>
      </c>
      <c r="D16" s="1">
        <f t="shared" si="1"/>
        <v>51.04</v>
      </c>
      <c r="E16" s="19">
        <f t="shared" si="2"/>
        <v>427.71029567911489</v>
      </c>
      <c r="F16" s="20">
        <f t="shared" si="0"/>
        <v>1772.6230795067163</v>
      </c>
    </row>
    <row r="17" spans="2:6" x14ac:dyDescent="0.25">
      <c r="B17" s="17">
        <v>12</v>
      </c>
      <c r="C17" s="18">
        <f t="shared" si="3"/>
        <v>23602.956570968741</v>
      </c>
      <c r="D17" s="1">
        <f t="shared" si="1"/>
        <v>51.04</v>
      </c>
      <c r="E17" s="19">
        <f t="shared" si="2"/>
        <v>462.44037168825906</v>
      </c>
      <c r="F17" s="20">
        <f t="shared" si="0"/>
        <v>1916.5600735626617</v>
      </c>
    </row>
    <row r="18" spans="2:6" x14ac:dyDescent="0.25">
      <c r="B18" s="17">
        <v>13</v>
      </c>
      <c r="C18" s="18">
        <f t="shared" si="3"/>
        <v>25519.516644531403</v>
      </c>
      <c r="D18" s="1">
        <f t="shared" si="1"/>
        <v>51.04</v>
      </c>
      <c r="E18" s="19">
        <f t="shared" si="2"/>
        <v>499.99052986934566</v>
      </c>
      <c r="F18" s="20">
        <f t="shared" si="0"/>
        <v>2072.1847515359495</v>
      </c>
    </row>
    <row r="19" spans="2:6" x14ac:dyDescent="0.25">
      <c r="B19" s="17">
        <v>14</v>
      </c>
      <c r="C19" s="18">
        <f t="shared" si="3"/>
        <v>27591.70139606735</v>
      </c>
      <c r="D19" s="1">
        <f t="shared" si="1"/>
        <v>51.04</v>
      </c>
      <c r="E19" s="19">
        <f t="shared" si="2"/>
        <v>540.58976089473651</v>
      </c>
      <c r="F19" s="20">
        <f t="shared" si="0"/>
        <v>2240.4461533606686</v>
      </c>
    </row>
    <row r="20" spans="2:6" x14ac:dyDescent="0.25">
      <c r="B20" s="17">
        <v>15</v>
      </c>
      <c r="C20" s="18">
        <f t="shared" si="3"/>
        <v>29832.14754942802</v>
      </c>
      <c r="D20" s="1">
        <f t="shared" si="1"/>
        <v>51.04</v>
      </c>
      <c r="E20" s="19">
        <f t="shared" si="2"/>
        <v>584.48564947938917</v>
      </c>
      <c r="F20" s="20">
        <f t="shared" si="0"/>
        <v>2422.3703810135553</v>
      </c>
    </row>
    <row r="21" spans="2:6" x14ac:dyDescent="0.25">
      <c r="B21" s="17">
        <v>16</v>
      </c>
      <c r="C21" s="18">
        <f t="shared" si="3"/>
        <v>32254.517930441576</v>
      </c>
      <c r="D21" s="1">
        <f t="shared" si="1"/>
        <v>51.04</v>
      </c>
      <c r="E21" s="19">
        <f t="shared" si="2"/>
        <v>631.94588421711558</v>
      </c>
      <c r="F21" s="20">
        <f t="shared" si="0"/>
        <v>2619.0668559518558</v>
      </c>
    </row>
    <row r="22" spans="2:6" x14ac:dyDescent="0.25">
      <c r="B22" s="17">
        <v>17</v>
      </c>
      <c r="C22" s="18">
        <f t="shared" si="3"/>
        <v>34873.584786393432</v>
      </c>
      <c r="D22" s="1">
        <f t="shared" si="1"/>
        <v>51.04</v>
      </c>
      <c r="E22" s="19">
        <f t="shared" si="2"/>
        <v>683.25989001554535</v>
      </c>
      <c r="F22" s="20">
        <f t="shared" si="0"/>
        <v>2831.7350846551467</v>
      </c>
    </row>
    <row r="23" spans="2:6" x14ac:dyDescent="0.25">
      <c r="B23" s="17">
        <v>18</v>
      </c>
      <c r="C23" s="18">
        <f t="shared" si="3"/>
        <v>37705.319871048581</v>
      </c>
      <c r="D23" s="1">
        <f t="shared" si="1"/>
        <v>51.04</v>
      </c>
      <c r="E23" s="19">
        <f t="shared" si="2"/>
        <v>738.74059308480764</v>
      </c>
      <c r="F23" s="20">
        <f t="shared" si="0"/>
        <v>3061.6719735291445</v>
      </c>
    </row>
    <row r="24" spans="2:6" x14ac:dyDescent="0.25">
      <c r="B24" s="17">
        <v>19</v>
      </c>
      <c r="C24" s="18">
        <f t="shared" si="3"/>
        <v>40766.991844577729</v>
      </c>
      <c r="D24" s="1">
        <f t="shared" si="1"/>
        <v>51.04</v>
      </c>
      <c r="E24" s="19">
        <f t="shared" si="2"/>
        <v>798.72632924329412</v>
      </c>
      <c r="F24" s="20">
        <f t="shared" si="0"/>
        <v>3310.2797377797115</v>
      </c>
    </row>
    <row r="25" spans="2:6" x14ac:dyDescent="0.25">
      <c r="B25" s="17">
        <v>20</v>
      </c>
      <c r="C25" s="18">
        <f t="shared" si="3"/>
        <v>44077.27158235744</v>
      </c>
      <c r="D25" s="1">
        <f t="shared" si="1"/>
        <v>51.04</v>
      </c>
      <c r="E25" s="19">
        <f t="shared" si="2"/>
        <v>863.58290717784951</v>
      </c>
      <c r="F25" s="20">
        <f t="shared" si="0"/>
        <v>3579.074452487424</v>
      </c>
    </row>
    <row r="26" spans="2:6" x14ac:dyDescent="0.25">
      <c r="B26" s="17">
        <v>21</v>
      </c>
      <c r="C26" s="18">
        <f t="shared" si="3"/>
        <v>47656.346034844864</v>
      </c>
      <c r="D26" s="1">
        <f t="shared" si="1"/>
        <v>51.04</v>
      </c>
      <c r="E26" s="19">
        <f t="shared" si="2"/>
        <v>933.70583924069092</v>
      </c>
      <c r="F26" s="20">
        <f t="shared" si="0"/>
        <v>3869.6952980294027</v>
      </c>
    </row>
    <row r="27" spans="2:6" x14ac:dyDescent="0.25">
      <c r="B27" s="17">
        <v>22</v>
      </c>
      <c r="C27" s="18">
        <f t="shared" si="3"/>
        <v>51526.041332874265</v>
      </c>
      <c r="D27" s="1">
        <f t="shared" si="1"/>
        <v>51.04</v>
      </c>
      <c r="E27" s="19">
        <f t="shared" si="2"/>
        <v>1009.522753387035</v>
      </c>
      <c r="F27" s="20">
        <f t="shared" si="0"/>
        <v>4183.9145562293897</v>
      </c>
    </row>
    <row r="28" spans="2:6" x14ac:dyDescent="0.25">
      <c r="B28" s="17">
        <v>23</v>
      </c>
      <c r="C28" s="18">
        <f t="shared" si="3"/>
        <v>55709.955889103658</v>
      </c>
      <c r="D28" s="1">
        <f t="shared" si="1"/>
        <v>51.04</v>
      </c>
      <c r="E28" s="19">
        <f t="shared" si="2"/>
        <v>1091.4960009620622</v>
      </c>
      <c r="F28" s="20">
        <f t="shared" si="0"/>
        <v>4523.6484181952164</v>
      </c>
    </row>
    <row r="29" spans="2:6" x14ac:dyDescent="0.25">
      <c r="B29" s="17">
        <v>24</v>
      </c>
      <c r="C29" s="18">
        <f t="shared" si="3"/>
        <v>60233.604307298876</v>
      </c>
      <c r="D29" s="1">
        <f t="shared" si="1"/>
        <v>51.04</v>
      </c>
      <c r="E29" s="19">
        <f t="shared" si="2"/>
        <v>1180.1254762401818</v>
      </c>
      <c r="F29" s="20">
        <f t="shared" si="0"/>
        <v>4890.9686697526686</v>
      </c>
    </row>
    <row r="30" spans="2:6" x14ac:dyDescent="0.25">
      <c r="B30" s="17">
        <v>25</v>
      </c>
      <c r="C30" s="18">
        <f t="shared" si="3"/>
        <v>65124.572977051546</v>
      </c>
      <c r="D30" s="1">
        <f t="shared" si="1"/>
        <v>51.04</v>
      </c>
      <c r="E30" s="19">
        <f t="shared" si="2"/>
        <v>1275.9516649108846</v>
      </c>
      <c r="F30" s="20">
        <f t="shared" si="0"/>
        <v>5288.115325736585</v>
      </c>
    </row>
    <row r="31" spans="2:6" x14ac:dyDescent="0.25">
      <c r="B31" s="17">
        <v>26</v>
      </c>
      <c r="C31" s="18">
        <f t="shared" si="3"/>
        <v>70412.688302788127</v>
      </c>
      <c r="D31" s="1">
        <f t="shared" si="1"/>
        <v>51.04</v>
      </c>
      <c r="E31" s="19">
        <f t="shared" si="2"/>
        <v>1379.5589401016482</v>
      </c>
      <c r="F31" s="20">
        <f t="shared" si="0"/>
        <v>5717.5102901863957</v>
      </c>
    </row>
    <row r="32" spans="2:6" x14ac:dyDescent="0.25">
      <c r="B32" s="17">
        <v>27</v>
      </c>
      <c r="C32" s="18">
        <f t="shared" si="3"/>
        <v>76130.198592974528</v>
      </c>
      <c r="D32" s="1">
        <f t="shared" si="1"/>
        <v>51.04</v>
      </c>
      <c r="E32" s="19">
        <f t="shared" si="2"/>
        <v>1491.5791260379021</v>
      </c>
      <c r="F32" s="20">
        <f t="shared" si="0"/>
        <v>6181.7721257495314</v>
      </c>
    </row>
    <row r="33" spans="2:6" x14ac:dyDescent="0.25">
      <c r="B33" s="17">
        <v>28</v>
      </c>
      <c r="C33" s="18">
        <f t="shared" si="3"/>
        <v>82311.970718724056</v>
      </c>
      <c r="D33" s="1">
        <f t="shared" si="1"/>
        <v>51.04</v>
      </c>
      <c r="E33" s="19">
        <f t="shared" si="2"/>
        <v>1612.6953510721798</v>
      </c>
      <c r="F33" s="20">
        <f t="shared" si="0"/>
        <v>6683.7320223603929</v>
      </c>
    </row>
    <row r="34" spans="2:6" x14ac:dyDescent="0.25">
      <c r="B34" s="17">
        <v>29</v>
      </c>
      <c r="C34" s="18">
        <f t="shared" si="3"/>
        <v>88995.702741084446</v>
      </c>
      <c r="D34" s="1">
        <f t="shared" si="1"/>
        <v>51.04</v>
      </c>
      <c r="E34" s="19">
        <f t="shared" si="2"/>
        <v>1743.6462135792408</v>
      </c>
      <c r="F34" s="20">
        <f t="shared" si="0"/>
        <v>7226.4510625760568</v>
      </c>
    </row>
    <row r="35" spans="2:6" ht="15.75" thickBot="1" x14ac:dyDescent="0.3">
      <c r="B35" s="21">
        <v>30</v>
      </c>
      <c r="C35" s="22">
        <f t="shared" si="3"/>
        <v>96222.153803660505</v>
      </c>
      <c r="D35" s="8">
        <f t="shared" si="1"/>
        <v>51.04</v>
      </c>
      <c r="E35" s="23">
        <f t="shared" si="2"/>
        <v>1885.2302861218752</v>
      </c>
      <c r="F35" s="24">
        <f t="shared" si="0"/>
        <v>7813.2388888572332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718A2AD-ED5B-4BC1-9B46-09D857AEC8CB}">
          <x14:formula1>
            <xm:f>Multiple!$D$3:$D$55</xm:f>
          </x14:formula1>
          <xm:sqref>C3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31141-1014-4F89-9242-ADABEAA6BA4C}">
  <dimension ref="B1:L70"/>
  <sheetViews>
    <sheetView zoomScale="67" workbookViewId="0">
      <selection activeCell="Q31" sqref="Q31"/>
    </sheetView>
  </sheetViews>
  <sheetFormatPr defaultRowHeight="15" x14ac:dyDescent="0.25"/>
  <cols>
    <col min="2" max="3" width="15.7109375" customWidth="1"/>
    <col min="4" max="4" width="35.5703125" customWidth="1"/>
    <col min="5" max="8" width="15.7109375" customWidth="1"/>
    <col min="9" max="9" width="15.7109375" style="4" customWidth="1"/>
    <col min="10" max="10" width="15.7109375" style="6" customWidth="1"/>
    <col min="11" max="11" width="19.28515625" customWidth="1"/>
    <col min="12" max="12" width="15.7109375" customWidth="1"/>
  </cols>
  <sheetData>
    <row r="1" spans="2:12" ht="15.75" thickBot="1" x14ac:dyDescent="0.3"/>
    <row r="2" spans="2:12" ht="15.75" thickBot="1" x14ac:dyDescent="0.3">
      <c r="B2" s="13">
        <v>1000</v>
      </c>
      <c r="C2" s="25" t="s">
        <v>3</v>
      </c>
      <c r="D2" s="25" t="s">
        <v>1</v>
      </c>
      <c r="E2" s="25" t="s">
        <v>0</v>
      </c>
      <c r="F2" s="25" t="s">
        <v>78</v>
      </c>
      <c r="G2" s="29" t="s">
        <v>153</v>
      </c>
      <c r="H2" s="25" t="s">
        <v>2</v>
      </c>
      <c r="I2" s="26" t="s">
        <v>5</v>
      </c>
      <c r="J2" s="27" t="s">
        <v>37</v>
      </c>
      <c r="K2" s="28" t="s">
        <v>4</v>
      </c>
    </row>
    <row r="3" spans="2:12" ht="15.75" thickBot="1" x14ac:dyDescent="0.3">
      <c r="B3" s="12">
        <f t="shared" ref="B3:B44" si="0">B2</f>
        <v>1000</v>
      </c>
      <c r="C3" s="32">
        <f>B3/H3</f>
        <v>19.592476489028215</v>
      </c>
      <c r="D3" s="33" t="e" vm="1">
        <v>#VALUE!</v>
      </c>
      <c r="E3" s="33" t="s">
        <v>81</v>
      </c>
      <c r="F3" s="33" t="s">
        <v>82</v>
      </c>
      <c r="G3" s="30">
        <f>C3*J3</f>
        <v>81.2</v>
      </c>
      <c r="H3" s="34" cm="1">
        <f t="array" ref="H3">_FV(D3,"Price")</f>
        <v>51.04</v>
      </c>
      <c r="I3" s="35">
        <v>8.1199999999999994E-2</v>
      </c>
      <c r="J3" s="36">
        <f>H3*I3</f>
        <v>4.1444479999999997</v>
      </c>
      <c r="K3" s="37">
        <f t="shared" ref="K3:K9" si="1">J3/4</f>
        <v>1.0361119999999999</v>
      </c>
      <c r="L3" s="4"/>
    </row>
    <row r="4" spans="2:12" x14ac:dyDescent="0.25">
      <c r="B4" s="38">
        <f t="shared" si="0"/>
        <v>1000</v>
      </c>
      <c r="C4" s="32">
        <f t="shared" ref="C4:C55" si="2">B4/H4</f>
        <v>19.293845263360989</v>
      </c>
      <c r="D4" s="33" t="e" vm="2">
        <v>#VALUE!</v>
      </c>
      <c r="E4" s="33" t="s">
        <v>84</v>
      </c>
      <c r="F4" s="33" t="s">
        <v>82</v>
      </c>
      <c r="G4" s="30">
        <f t="shared" ref="G4:G55" si="3">C4*J4</f>
        <v>61.199999999999996</v>
      </c>
      <c r="H4" s="34" cm="1">
        <f t="array" ref="H4">_FV(D4,"Price")</f>
        <v>51.83</v>
      </c>
      <c r="I4" s="35">
        <v>6.1199999999999997E-2</v>
      </c>
      <c r="J4" s="36">
        <f t="shared" ref="J4:J55" si="4">H4*I4</f>
        <v>3.1719959999999996</v>
      </c>
      <c r="K4" s="37">
        <f t="shared" si="1"/>
        <v>0.7929989999999999</v>
      </c>
      <c r="L4" s="4"/>
    </row>
    <row r="5" spans="2:12" x14ac:dyDescent="0.25">
      <c r="B5" s="38">
        <f t="shared" si="0"/>
        <v>1000</v>
      </c>
      <c r="C5" s="32">
        <f t="shared" si="2"/>
        <v>37.735849056603776</v>
      </c>
      <c r="D5" s="33" t="e" vm="3">
        <v>#VALUE!</v>
      </c>
      <c r="E5" s="33" t="s">
        <v>86</v>
      </c>
      <c r="F5" s="33" t="s">
        <v>87</v>
      </c>
      <c r="G5" s="30">
        <f t="shared" si="3"/>
        <v>51.1</v>
      </c>
      <c r="H5" s="34" cm="1">
        <f t="array" ref="H5">_FV(D5,"Price")</f>
        <v>26.5</v>
      </c>
      <c r="I5" s="35">
        <v>5.11E-2</v>
      </c>
      <c r="J5" s="36">
        <f t="shared" si="4"/>
        <v>1.35415</v>
      </c>
      <c r="K5" s="37">
        <f t="shared" si="1"/>
        <v>0.33853749999999999</v>
      </c>
      <c r="L5" s="4"/>
    </row>
    <row r="6" spans="2:12" x14ac:dyDescent="0.25">
      <c r="B6" s="38">
        <f t="shared" si="0"/>
        <v>1000</v>
      </c>
      <c r="C6" s="32">
        <f t="shared" si="2"/>
        <v>24.981264051961027</v>
      </c>
      <c r="D6" s="33" t="e" vm="4">
        <v>#VALUE!</v>
      </c>
      <c r="E6" s="33" t="s">
        <v>89</v>
      </c>
      <c r="F6" s="33" t="s">
        <v>90</v>
      </c>
      <c r="G6" s="30">
        <f t="shared" si="3"/>
        <v>48.699999999999996</v>
      </c>
      <c r="H6" s="34" cm="1">
        <f t="array" ref="H6">_FV(D6,"Price")</f>
        <v>40.03</v>
      </c>
      <c r="I6" s="35">
        <v>4.87E-2</v>
      </c>
      <c r="J6" s="36">
        <f t="shared" si="4"/>
        <v>1.9494610000000001</v>
      </c>
      <c r="K6" s="37">
        <f t="shared" si="1"/>
        <v>0.48736525000000003</v>
      </c>
      <c r="L6" s="4"/>
    </row>
    <row r="7" spans="2:12" x14ac:dyDescent="0.25">
      <c r="B7" s="38">
        <f t="shared" si="0"/>
        <v>1000</v>
      </c>
      <c r="C7" s="32">
        <f t="shared" si="2"/>
        <v>16.412276382734284</v>
      </c>
      <c r="D7" s="33" t="e" vm="5">
        <v>#VALUE!</v>
      </c>
      <c r="E7" s="33" t="s">
        <v>91</v>
      </c>
      <c r="F7" s="33" t="s">
        <v>87</v>
      </c>
      <c r="G7" s="30">
        <f t="shared" si="3"/>
        <v>42.699999999999996</v>
      </c>
      <c r="H7" s="34" cm="1">
        <f t="array" ref="H7">_FV(D7,"Price")</f>
        <v>60.93</v>
      </c>
      <c r="I7" s="35">
        <v>4.2700000000000002E-2</v>
      </c>
      <c r="J7" s="36">
        <f t="shared" si="4"/>
        <v>2.6017109999999999</v>
      </c>
      <c r="K7" s="37">
        <f t="shared" si="1"/>
        <v>0.65042774999999997</v>
      </c>
      <c r="L7" s="4"/>
    </row>
    <row r="8" spans="2:12" x14ac:dyDescent="0.25">
      <c r="B8" s="38">
        <f t="shared" si="0"/>
        <v>1000</v>
      </c>
      <c r="C8" s="32">
        <f t="shared" si="2"/>
        <v>8.7092840968472398</v>
      </c>
      <c r="D8" s="33" t="e" vm="6">
        <v>#VALUE!</v>
      </c>
      <c r="E8" s="33" t="s">
        <v>92</v>
      </c>
      <c r="F8" s="33" t="s">
        <v>93</v>
      </c>
      <c r="G8" s="30">
        <f t="shared" si="3"/>
        <v>38.5</v>
      </c>
      <c r="H8" s="34" cm="1">
        <f t="array" ref="H8">_FV(D8,"Price")</f>
        <v>114.82</v>
      </c>
      <c r="I8" s="35">
        <v>3.85E-2</v>
      </c>
      <c r="J8" s="36">
        <f t="shared" si="4"/>
        <v>4.4205699999999997</v>
      </c>
      <c r="K8" s="37">
        <f t="shared" si="1"/>
        <v>1.1051424999999999</v>
      </c>
      <c r="L8" s="4"/>
    </row>
    <row r="9" spans="2:12" x14ac:dyDescent="0.25">
      <c r="B9" s="38">
        <f t="shared" si="0"/>
        <v>1000</v>
      </c>
      <c r="C9" s="32">
        <f t="shared" si="2"/>
        <v>22.227161591464768</v>
      </c>
      <c r="D9" s="33" t="e" vm="7">
        <v>#VALUE!</v>
      </c>
      <c r="E9" s="33" t="s">
        <v>95</v>
      </c>
      <c r="F9" s="33" t="s">
        <v>96</v>
      </c>
      <c r="G9" s="30">
        <f t="shared" si="3"/>
        <v>38.199999999999996</v>
      </c>
      <c r="H9" s="34" cm="1">
        <f t="array" ref="H9">_FV(D9,"Price")</f>
        <v>44.99</v>
      </c>
      <c r="I9" s="35">
        <v>3.8199999999999998E-2</v>
      </c>
      <c r="J9" s="36">
        <f t="shared" si="4"/>
        <v>1.718618</v>
      </c>
      <c r="K9" s="37">
        <f t="shared" si="1"/>
        <v>0.42965449999999999</v>
      </c>
      <c r="L9" s="4"/>
    </row>
    <row r="10" spans="2:12" x14ac:dyDescent="0.25">
      <c r="B10" s="38">
        <f t="shared" si="0"/>
        <v>1000</v>
      </c>
      <c r="C10" s="32">
        <f t="shared" si="2"/>
        <v>43.478260869565219</v>
      </c>
      <c r="D10" s="33" t="e" vm="8">
        <v>#VALUE!</v>
      </c>
      <c r="E10" s="33" t="s">
        <v>98</v>
      </c>
      <c r="F10" s="33" t="s">
        <v>99</v>
      </c>
      <c r="G10" s="30">
        <f t="shared" si="3"/>
        <v>35.799999999999997</v>
      </c>
      <c r="H10" s="34" cm="1">
        <f t="array" ref="H10">_FV(D10,"Price")</f>
        <v>23</v>
      </c>
      <c r="I10" s="35">
        <v>3.5799999999999998E-2</v>
      </c>
      <c r="J10" s="36">
        <f t="shared" si="4"/>
        <v>0.82339999999999991</v>
      </c>
      <c r="K10" s="37">
        <f t="shared" ref="K10:K55" si="5">J10/4</f>
        <v>0.20584999999999998</v>
      </c>
      <c r="L10" s="4"/>
    </row>
    <row r="11" spans="2:12" x14ac:dyDescent="0.25">
      <c r="B11" s="38">
        <f t="shared" si="0"/>
        <v>1000</v>
      </c>
      <c r="C11" s="32">
        <f t="shared" si="2"/>
        <v>32.144005143040822</v>
      </c>
      <c r="D11" s="33" t="e" vm="9">
        <v>#VALUE!</v>
      </c>
      <c r="E11" s="33" t="s">
        <v>22</v>
      </c>
      <c r="F11" s="33" t="s">
        <v>100</v>
      </c>
      <c r="G11" s="30">
        <f t="shared" si="3"/>
        <v>35.200000000000003</v>
      </c>
      <c r="H11" s="34" cm="1">
        <f t="array" ref="H11">_FV(D11,"Price")</f>
        <v>31.11</v>
      </c>
      <c r="I11" s="35">
        <v>3.5200000000000002E-2</v>
      </c>
      <c r="J11" s="36">
        <f t="shared" si="4"/>
        <v>1.095072</v>
      </c>
      <c r="K11" s="37">
        <f t="shared" si="5"/>
        <v>0.27376800000000001</v>
      </c>
      <c r="L11" s="4"/>
    </row>
    <row r="12" spans="2:12" x14ac:dyDescent="0.25">
      <c r="B12" s="38">
        <f t="shared" si="0"/>
        <v>1000</v>
      </c>
      <c r="C12" s="32">
        <f t="shared" si="2"/>
        <v>7.0821529745042495</v>
      </c>
      <c r="D12" s="33" t="e" vm="10">
        <v>#VALUE!</v>
      </c>
      <c r="E12" s="33" t="s">
        <v>102</v>
      </c>
      <c r="F12" s="33" t="s">
        <v>103</v>
      </c>
      <c r="G12" s="30">
        <f t="shared" si="3"/>
        <v>34.799999999999997</v>
      </c>
      <c r="H12" s="34" cm="1">
        <f t="array" ref="H12">_FV(D12,"Price")</f>
        <v>141.19999999999999</v>
      </c>
      <c r="I12" s="35">
        <v>3.4799999999999998E-2</v>
      </c>
      <c r="J12" s="36">
        <f t="shared" si="4"/>
        <v>4.913759999999999</v>
      </c>
      <c r="K12" s="37">
        <f t="shared" si="5"/>
        <v>1.2284399999999998</v>
      </c>
      <c r="L12" s="4"/>
    </row>
    <row r="13" spans="2:12" x14ac:dyDescent="0.25">
      <c r="B13" s="38">
        <f t="shared" si="0"/>
        <v>1000</v>
      </c>
      <c r="C13" s="32">
        <f t="shared" si="2"/>
        <v>16.647244880972199</v>
      </c>
      <c r="D13" s="33" t="e" vm="11">
        <v>#VALUE!</v>
      </c>
      <c r="E13" s="33" t="s">
        <v>29</v>
      </c>
      <c r="F13" s="33" t="s">
        <v>90</v>
      </c>
      <c r="G13" s="30">
        <f t="shared" si="3"/>
        <v>34.1</v>
      </c>
      <c r="H13" s="34" cm="1">
        <f t="array" ref="H13">_FV(D13,"Price")</f>
        <v>60.07</v>
      </c>
      <c r="I13" s="35">
        <v>3.4099999999999998E-2</v>
      </c>
      <c r="J13" s="36">
        <f t="shared" si="4"/>
        <v>2.048387</v>
      </c>
      <c r="K13" s="37">
        <f t="shared" si="5"/>
        <v>0.51209674999999999</v>
      </c>
      <c r="L13" s="4"/>
    </row>
    <row r="14" spans="2:12" x14ac:dyDescent="0.25">
      <c r="B14" s="38">
        <f t="shared" si="0"/>
        <v>1000</v>
      </c>
      <c r="C14" s="32">
        <f t="shared" si="2"/>
        <v>9.6936797208220238</v>
      </c>
      <c r="D14" s="33" t="e" vm="12">
        <v>#VALUE!</v>
      </c>
      <c r="E14" s="33" t="s">
        <v>105</v>
      </c>
      <c r="F14" s="33" t="s">
        <v>87</v>
      </c>
      <c r="G14" s="30">
        <f t="shared" si="3"/>
        <v>32.5</v>
      </c>
      <c r="H14" s="34" cm="1">
        <f t="array" ref="H14">_FV(D14,"Price")</f>
        <v>103.16</v>
      </c>
      <c r="I14" s="35">
        <v>3.2500000000000001E-2</v>
      </c>
      <c r="J14" s="36">
        <f t="shared" si="4"/>
        <v>3.3527</v>
      </c>
      <c r="K14" s="37">
        <f t="shared" si="5"/>
        <v>0.838175</v>
      </c>
      <c r="L14" s="4"/>
    </row>
    <row r="15" spans="2:12" x14ac:dyDescent="0.25">
      <c r="B15" s="38">
        <f t="shared" si="0"/>
        <v>1000</v>
      </c>
      <c r="C15" s="32">
        <f t="shared" si="2"/>
        <v>17.199862401100791</v>
      </c>
      <c r="D15" s="33" t="e" vm="13">
        <v>#VALUE!</v>
      </c>
      <c r="E15" s="33" t="s">
        <v>106</v>
      </c>
      <c r="F15" s="33" t="s">
        <v>107</v>
      </c>
      <c r="G15" s="30">
        <f t="shared" si="3"/>
        <v>32</v>
      </c>
      <c r="H15" s="34" cm="1">
        <f t="array" ref="H15">_FV(D15,"Price")</f>
        <v>58.14</v>
      </c>
      <c r="I15" s="35">
        <v>3.2000000000000001E-2</v>
      </c>
      <c r="J15" s="36">
        <f t="shared" si="4"/>
        <v>1.8604800000000001</v>
      </c>
      <c r="K15" s="37">
        <f t="shared" si="5"/>
        <v>0.46512000000000003</v>
      </c>
      <c r="L15" s="4"/>
    </row>
    <row r="16" spans="2:12" x14ac:dyDescent="0.25">
      <c r="B16" s="38">
        <f t="shared" si="0"/>
        <v>1000</v>
      </c>
      <c r="C16" s="32">
        <f t="shared" si="2"/>
        <v>5.2284847851092753</v>
      </c>
      <c r="D16" s="33" t="e" vm="14">
        <v>#VALUE!</v>
      </c>
      <c r="E16" s="33" t="s">
        <v>34</v>
      </c>
      <c r="F16" s="33" t="s">
        <v>108</v>
      </c>
      <c r="G16" s="30">
        <f t="shared" si="3"/>
        <v>31.999999999999996</v>
      </c>
      <c r="H16" s="34" cm="1">
        <f t="array" ref="H16">_FV(D16,"Price")</f>
        <v>191.26</v>
      </c>
      <c r="I16" s="35">
        <v>3.2000000000000001E-2</v>
      </c>
      <c r="J16" s="36">
        <f t="shared" si="4"/>
        <v>6.1203199999999995</v>
      </c>
      <c r="K16" s="37">
        <f t="shared" si="5"/>
        <v>1.5300799999999999</v>
      </c>
      <c r="L16" s="4"/>
    </row>
    <row r="17" spans="2:12" x14ac:dyDescent="0.25">
      <c r="B17" s="38">
        <f t="shared" si="0"/>
        <v>1000</v>
      </c>
      <c r="C17" s="32">
        <f t="shared" si="2"/>
        <v>5.9031877213695392</v>
      </c>
      <c r="D17" s="33" t="e" vm="15">
        <v>#VALUE!</v>
      </c>
      <c r="E17" s="33" t="s">
        <v>33</v>
      </c>
      <c r="F17" s="33" t="s">
        <v>109</v>
      </c>
      <c r="G17" s="30">
        <f t="shared" si="3"/>
        <v>31</v>
      </c>
      <c r="H17" s="34" cm="1">
        <f t="array" ref="H17">_FV(D17,"Price")</f>
        <v>169.4</v>
      </c>
      <c r="I17" s="35">
        <v>3.1E-2</v>
      </c>
      <c r="J17" s="36">
        <f t="shared" si="4"/>
        <v>5.2514000000000003</v>
      </c>
      <c r="K17" s="37">
        <f t="shared" si="5"/>
        <v>1.3128500000000001</v>
      </c>
      <c r="L17" s="4"/>
    </row>
    <row r="18" spans="2:12" x14ac:dyDescent="0.25">
      <c r="B18" s="38">
        <f t="shared" si="0"/>
        <v>1000</v>
      </c>
      <c r="C18" s="32">
        <f t="shared" si="2"/>
        <v>9.4714908126539115</v>
      </c>
      <c r="D18" s="33" t="e" vm="16">
        <v>#VALUE!</v>
      </c>
      <c r="E18" s="33" t="s">
        <v>24</v>
      </c>
      <c r="F18" s="33" t="s">
        <v>110</v>
      </c>
      <c r="G18" s="30">
        <f t="shared" si="3"/>
        <v>30.4</v>
      </c>
      <c r="H18" s="34" cm="1">
        <f t="array" ref="H18">_FV(D18,"Price")</f>
        <v>105.58</v>
      </c>
      <c r="I18" s="35">
        <v>3.04E-2</v>
      </c>
      <c r="J18" s="36">
        <f t="shared" si="4"/>
        <v>3.209632</v>
      </c>
      <c r="K18" s="37">
        <f t="shared" si="5"/>
        <v>0.80240800000000001</v>
      </c>
      <c r="L18" s="4"/>
    </row>
    <row r="19" spans="2:12" x14ac:dyDescent="0.25">
      <c r="B19" s="38">
        <f t="shared" si="0"/>
        <v>1000</v>
      </c>
      <c r="C19" s="32">
        <f t="shared" si="2"/>
        <v>6.2266500622665006</v>
      </c>
      <c r="D19" s="33" t="e" vm="17">
        <v>#VALUE!</v>
      </c>
      <c r="E19" s="33" t="s">
        <v>12</v>
      </c>
      <c r="F19" s="33" t="s">
        <v>111</v>
      </c>
      <c r="G19" s="30">
        <f t="shared" si="3"/>
        <v>30.099999999999994</v>
      </c>
      <c r="H19" s="34" cm="1">
        <f t="array" ref="H19">_FV(D19,"Price")</f>
        <v>160.6</v>
      </c>
      <c r="I19" s="35">
        <v>3.0099999999999998E-2</v>
      </c>
      <c r="J19" s="36">
        <f t="shared" si="4"/>
        <v>4.8340599999999991</v>
      </c>
      <c r="K19" s="37">
        <f t="shared" si="5"/>
        <v>1.2085149999999998</v>
      </c>
      <c r="L19" s="4"/>
    </row>
    <row r="20" spans="2:12" x14ac:dyDescent="0.25">
      <c r="B20" s="38">
        <f t="shared" si="0"/>
        <v>1000</v>
      </c>
      <c r="C20" s="32">
        <f t="shared" si="2"/>
        <v>7.2191741264799303</v>
      </c>
      <c r="D20" s="33" t="e" vm="18">
        <v>#VALUE!</v>
      </c>
      <c r="E20" s="33" t="s">
        <v>112</v>
      </c>
      <c r="F20" s="33" t="s">
        <v>113</v>
      </c>
      <c r="G20" s="30">
        <f t="shared" si="3"/>
        <v>28.7</v>
      </c>
      <c r="H20" s="34" cm="1">
        <f t="array" ref="H20">_FV(D20,"Price")</f>
        <v>138.52000000000001</v>
      </c>
      <c r="I20" s="35">
        <v>2.87E-2</v>
      </c>
      <c r="J20" s="36">
        <f t="shared" si="4"/>
        <v>3.9755240000000001</v>
      </c>
      <c r="K20" s="37">
        <f t="shared" si="5"/>
        <v>0.99388100000000001</v>
      </c>
      <c r="L20" s="4"/>
    </row>
    <row r="21" spans="2:12" x14ac:dyDescent="0.25">
      <c r="B21" s="38">
        <f t="shared" si="0"/>
        <v>1000</v>
      </c>
      <c r="C21" s="32">
        <f t="shared" si="2"/>
        <v>6.4487005868317535</v>
      </c>
      <c r="D21" s="33" t="e" vm="19">
        <v>#VALUE!</v>
      </c>
      <c r="E21" s="33" t="s">
        <v>31</v>
      </c>
      <c r="F21" s="33" t="s">
        <v>114</v>
      </c>
      <c r="G21" s="30">
        <f t="shared" si="3"/>
        <v>28.6</v>
      </c>
      <c r="H21" s="34" cm="1">
        <f t="array" ref="H21">_FV(D21,"Price")</f>
        <v>155.07</v>
      </c>
      <c r="I21" s="35">
        <v>2.86E-2</v>
      </c>
      <c r="J21" s="36">
        <f t="shared" si="4"/>
        <v>4.4350019999999999</v>
      </c>
      <c r="K21" s="37">
        <f t="shared" si="5"/>
        <v>1.1087505</v>
      </c>
      <c r="L21" s="4"/>
    </row>
    <row r="22" spans="2:12" x14ac:dyDescent="0.25">
      <c r="B22" s="38">
        <f t="shared" si="0"/>
        <v>1000</v>
      </c>
      <c r="C22" s="32">
        <f t="shared" si="2"/>
        <v>13.027618551328816</v>
      </c>
      <c r="D22" s="33" t="e" vm="20">
        <v>#VALUE!</v>
      </c>
      <c r="E22" s="33" t="s">
        <v>27</v>
      </c>
      <c r="F22" s="33" t="s">
        <v>115</v>
      </c>
      <c r="G22" s="30">
        <f t="shared" si="3"/>
        <v>27.499999999999996</v>
      </c>
      <c r="H22" s="34" cm="1">
        <f t="array" ref="H22">_FV(D22,"Price")</f>
        <v>76.760000000000005</v>
      </c>
      <c r="I22" s="35">
        <v>2.75E-2</v>
      </c>
      <c r="J22" s="36">
        <f t="shared" si="4"/>
        <v>2.1109</v>
      </c>
      <c r="K22" s="37">
        <f t="shared" si="5"/>
        <v>0.527725</v>
      </c>
      <c r="L22" s="4"/>
    </row>
    <row r="23" spans="2:12" x14ac:dyDescent="0.25">
      <c r="B23" s="38">
        <f t="shared" si="0"/>
        <v>1000</v>
      </c>
      <c r="C23" s="32">
        <f t="shared" si="2"/>
        <v>13.995801259622112</v>
      </c>
      <c r="D23" s="33" t="e" vm="21">
        <v>#VALUE!</v>
      </c>
      <c r="E23" s="33" t="s">
        <v>20</v>
      </c>
      <c r="F23" s="33" t="s">
        <v>109</v>
      </c>
      <c r="G23" s="30">
        <f t="shared" si="3"/>
        <v>27.5</v>
      </c>
      <c r="H23" s="34" cm="1">
        <f t="array" ref="H23">_FV(D23,"Price")</f>
        <v>71.45</v>
      </c>
      <c r="I23" s="35">
        <v>2.75E-2</v>
      </c>
      <c r="J23" s="36">
        <f t="shared" si="4"/>
        <v>1.9648750000000001</v>
      </c>
      <c r="K23" s="37">
        <f t="shared" si="5"/>
        <v>0.49121875000000004</v>
      </c>
      <c r="L23" s="4"/>
    </row>
    <row r="24" spans="2:12" x14ac:dyDescent="0.25">
      <c r="B24" s="38">
        <f t="shared" si="0"/>
        <v>1000</v>
      </c>
      <c r="C24" s="32">
        <f t="shared" si="2"/>
        <v>17.458100558659218</v>
      </c>
      <c r="D24" s="33" t="e" vm="22">
        <v>#VALUE!</v>
      </c>
      <c r="E24" s="33" t="s">
        <v>25</v>
      </c>
      <c r="F24" s="33" t="s">
        <v>116</v>
      </c>
      <c r="G24" s="30">
        <f t="shared" si="3"/>
        <v>26.700000000000003</v>
      </c>
      <c r="H24" s="34" cm="1">
        <f t="array" ref="H24">_FV(D24,"Price")</f>
        <v>57.28</v>
      </c>
      <c r="I24" s="35">
        <v>2.6700000000000002E-2</v>
      </c>
      <c r="J24" s="36">
        <f t="shared" si="4"/>
        <v>1.5293760000000001</v>
      </c>
      <c r="K24" s="37">
        <f t="shared" si="5"/>
        <v>0.38234400000000002</v>
      </c>
      <c r="L24" s="4"/>
    </row>
    <row r="25" spans="2:12" x14ac:dyDescent="0.25">
      <c r="B25" s="38">
        <f t="shared" si="0"/>
        <v>1000</v>
      </c>
      <c r="C25" s="32">
        <f t="shared" si="2"/>
        <v>7.395355716609969</v>
      </c>
      <c r="D25" s="33" t="e" vm="23">
        <v>#VALUE!</v>
      </c>
      <c r="E25" s="33" t="s">
        <v>19</v>
      </c>
      <c r="F25" s="33" t="s">
        <v>117</v>
      </c>
      <c r="G25" s="30">
        <f t="shared" si="3"/>
        <v>23.900000000000002</v>
      </c>
      <c r="H25" s="34" cm="1">
        <f t="array" ref="H25">_FV(D25,"Price")</f>
        <v>135.22</v>
      </c>
      <c r="I25" s="35">
        <v>2.3900000000000001E-2</v>
      </c>
      <c r="J25" s="36">
        <f t="shared" si="4"/>
        <v>3.2317580000000001</v>
      </c>
      <c r="K25" s="37">
        <f t="shared" si="5"/>
        <v>0.80793950000000003</v>
      </c>
      <c r="L25" s="4"/>
    </row>
    <row r="26" spans="2:12" x14ac:dyDescent="0.25">
      <c r="B26" s="38">
        <f t="shared" si="0"/>
        <v>1000</v>
      </c>
      <c r="C26" s="32">
        <f t="shared" si="2"/>
        <v>5.8051782189713226</v>
      </c>
      <c r="D26" s="33" t="e" vm="24">
        <v>#VALUE!</v>
      </c>
      <c r="E26" s="33" t="s">
        <v>16</v>
      </c>
      <c r="F26" s="33" t="s">
        <v>103</v>
      </c>
      <c r="G26" s="30">
        <f t="shared" si="3"/>
        <v>23.499999999999996</v>
      </c>
      <c r="H26" s="34" cm="1">
        <f t="array" ref="H26">_FV(D26,"Price")</f>
        <v>172.26</v>
      </c>
      <c r="I26" s="35">
        <v>2.35E-2</v>
      </c>
      <c r="J26" s="36">
        <f t="shared" si="4"/>
        <v>4.0481099999999994</v>
      </c>
      <c r="K26" s="37">
        <f t="shared" si="5"/>
        <v>1.0120274999999999</v>
      </c>
      <c r="L26" s="4"/>
    </row>
    <row r="27" spans="2:12" x14ac:dyDescent="0.25">
      <c r="B27" s="38">
        <f t="shared" si="0"/>
        <v>1000</v>
      </c>
      <c r="C27" s="32">
        <f t="shared" si="2"/>
        <v>3.8750678136867394</v>
      </c>
      <c r="D27" s="33" t="e" vm="25">
        <v>#VALUE!</v>
      </c>
      <c r="E27" s="33" t="s">
        <v>14</v>
      </c>
      <c r="F27" s="33" t="s">
        <v>110</v>
      </c>
      <c r="G27" s="30">
        <f t="shared" si="3"/>
        <v>23.3</v>
      </c>
      <c r="H27" s="34" cm="1">
        <f t="array" ref="H27">_FV(D27,"Price")</f>
        <v>258.06</v>
      </c>
      <c r="I27" s="35">
        <v>2.3300000000000001E-2</v>
      </c>
      <c r="J27" s="36">
        <f t="shared" si="4"/>
        <v>6.0127980000000001</v>
      </c>
      <c r="K27" s="37">
        <f t="shared" si="5"/>
        <v>1.5031995</v>
      </c>
      <c r="L27" s="4"/>
    </row>
    <row r="28" spans="2:12" x14ac:dyDescent="0.25">
      <c r="B28" s="38">
        <f t="shared" si="0"/>
        <v>1000</v>
      </c>
      <c r="C28" s="32">
        <f t="shared" si="2"/>
        <v>12.174336498660823</v>
      </c>
      <c r="D28" s="33" t="e" vm="26">
        <v>#VALUE!</v>
      </c>
      <c r="E28" s="33" t="s">
        <v>15</v>
      </c>
      <c r="F28" s="33" t="s">
        <v>116</v>
      </c>
      <c r="G28" s="30">
        <f t="shared" si="3"/>
        <v>21.999999999999996</v>
      </c>
      <c r="H28" s="34" cm="1">
        <f t="array" ref="H28">_FV(D28,"Price")</f>
        <v>82.14</v>
      </c>
      <c r="I28" s="35">
        <v>2.1999999999999999E-2</v>
      </c>
      <c r="J28" s="36">
        <f t="shared" si="4"/>
        <v>1.8070799999999998</v>
      </c>
      <c r="K28" s="37">
        <f t="shared" si="5"/>
        <v>0.45176999999999995</v>
      </c>
      <c r="L28" s="4"/>
    </row>
    <row r="29" spans="2:12" x14ac:dyDescent="0.25">
      <c r="B29" s="38">
        <f t="shared" si="0"/>
        <v>1000</v>
      </c>
      <c r="C29" s="32">
        <f t="shared" si="2"/>
        <v>7.8222778473091363</v>
      </c>
      <c r="D29" s="33" t="e" vm="27">
        <v>#VALUE!</v>
      </c>
      <c r="E29" s="33" t="s">
        <v>32</v>
      </c>
      <c r="F29" s="33" t="s">
        <v>118</v>
      </c>
      <c r="G29" s="30">
        <f t="shared" si="3"/>
        <v>21.000000000000004</v>
      </c>
      <c r="H29" s="34" cm="1">
        <f t="array" ref="H29">_FV(D29,"Price")</f>
        <v>127.84</v>
      </c>
      <c r="I29" s="35">
        <v>2.1000000000000001E-2</v>
      </c>
      <c r="J29" s="36">
        <f t="shared" si="4"/>
        <v>2.6846400000000004</v>
      </c>
      <c r="K29" s="37">
        <f t="shared" si="5"/>
        <v>0.67116000000000009</v>
      </c>
      <c r="L29" s="4"/>
    </row>
    <row r="30" spans="2:12" x14ac:dyDescent="0.25">
      <c r="B30" s="38">
        <f t="shared" si="0"/>
        <v>1000</v>
      </c>
      <c r="C30" s="32">
        <f t="shared" si="2"/>
        <v>7.3206442166910692</v>
      </c>
      <c r="D30" s="33" t="e" vm="28">
        <v>#VALUE!</v>
      </c>
      <c r="E30" s="33" t="s">
        <v>18</v>
      </c>
      <c r="F30" s="33" t="s">
        <v>119</v>
      </c>
      <c r="G30" s="30">
        <f t="shared" si="3"/>
        <v>20.9</v>
      </c>
      <c r="H30" s="34" cm="1">
        <f t="array" ref="H30">_FV(D30,"Price")</f>
        <v>136.6</v>
      </c>
      <c r="I30" s="35">
        <v>2.0899999999999998E-2</v>
      </c>
      <c r="J30" s="36">
        <f t="shared" si="4"/>
        <v>2.8549399999999996</v>
      </c>
      <c r="K30" s="37">
        <f t="shared" si="5"/>
        <v>0.7137349999999999</v>
      </c>
      <c r="L30" s="4"/>
    </row>
    <row r="31" spans="2:12" x14ac:dyDescent="0.25">
      <c r="B31" s="38">
        <f t="shared" si="0"/>
        <v>1000</v>
      </c>
      <c r="C31" s="32">
        <f t="shared" si="2"/>
        <v>19.000570017100511</v>
      </c>
      <c r="D31" s="33" t="e" vm="29">
        <v>#VALUE!</v>
      </c>
      <c r="E31" s="33" t="s">
        <v>23</v>
      </c>
      <c r="F31" s="33" t="s">
        <v>116</v>
      </c>
      <c r="G31" s="30">
        <f t="shared" si="3"/>
        <v>20.599999999999998</v>
      </c>
      <c r="H31" s="34" cm="1">
        <f t="array" ref="H31">_FV(D31,"Price")</f>
        <v>52.63</v>
      </c>
      <c r="I31" s="35">
        <v>2.06E-2</v>
      </c>
      <c r="J31" s="36">
        <f t="shared" si="4"/>
        <v>1.0841780000000001</v>
      </c>
      <c r="K31" s="37">
        <f t="shared" si="5"/>
        <v>0.27104450000000002</v>
      </c>
      <c r="L31" s="4"/>
    </row>
    <row r="32" spans="2:12" x14ac:dyDescent="0.25">
      <c r="B32" s="38">
        <f t="shared" si="0"/>
        <v>1000</v>
      </c>
      <c r="C32" s="32">
        <f t="shared" si="2"/>
        <v>5.628095452498874</v>
      </c>
      <c r="D32" s="33" t="e" vm="30">
        <v>#VALUE!</v>
      </c>
      <c r="E32" s="33" t="s">
        <v>120</v>
      </c>
      <c r="F32" s="33" t="s">
        <v>100</v>
      </c>
      <c r="G32" s="30">
        <f t="shared" si="3"/>
        <v>19.900000000000002</v>
      </c>
      <c r="H32" s="34" cm="1">
        <f t="array" ref="H32">_FV(D32,"Price")</f>
        <v>177.68</v>
      </c>
      <c r="I32" s="35">
        <v>1.9900000000000001E-2</v>
      </c>
      <c r="J32" s="36">
        <f t="shared" si="4"/>
        <v>3.5358320000000005</v>
      </c>
      <c r="K32" s="37">
        <f t="shared" si="5"/>
        <v>0.88395800000000013</v>
      </c>
      <c r="L32" s="4"/>
    </row>
    <row r="33" spans="2:12" x14ac:dyDescent="0.25">
      <c r="B33" s="38">
        <f t="shared" si="0"/>
        <v>1000</v>
      </c>
      <c r="C33" s="32">
        <f t="shared" si="2"/>
        <v>9.5785440613026811</v>
      </c>
      <c r="D33" s="33" t="e" vm="31">
        <v>#VALUE!</v>
      </c>
      <c r="E33" s="33" t="s">
        <v>17</v>
      </c>
      <c r="F33" s="33" t="s">
        <v>121</v>
      </c>
      <c r="G33" s="30">
        <f t="shared" si="3"/>
        <v>19.799999999999997</v>
      </c>
      <c r="H33" s="34" cm="1">
        <f t="array" ref="H33">_FV(D33,"Price")</f>
        <v>104.4</v>
      </c>
      <c r="I33" s="35">
        <v>1.9800000000000002E-2</v>
      </c>
      <c r="J33" s="36">
        <f t="shared" si="4"/>
        <v>2.0671200000000001</v>
      </c>
      <c r="K33" s="37">
        <f t="shared" si="5"/>
        <v>0.51678000000000002</v>
      </c>
      <c r="L33" s="4"/>
    </row>
    <row r="34" spans="2:12" x14ac:dyDescent="0.25">
      <c r="B34" s="38">
        <f t="shared" si="0"/>
        <v>1000</v>
      </c>
      <c r="C34" s="32">
        <f t="shared" si="2"/>
        <v>9.6385542168674707</v>
      </c>
      <c r="D34" s="33" t="e" vm="32">
        <v>#VALUE!</v>
      </c>
      <c r="E34" s="33" t="s">
        <v>21</v>
      </c>
      <c r="F34" s="33" t="s">
        <v>103</v>
      </c>
      <c r="G34" s="30">
        <f t="shared" si="3"/>
        <v>19.600000000000001</v>
      </c>
      <c r="H34" s="34" cm="1">
        <f t="array" ref="H34">_FV(D34,"Price")</f>
        <v>103.75</v>
      </c>
      <c r="I34" s="35">
        <v>1.9599999999999999E-2</v>
      </c>
      <c r="J34" s="36">
        <f t="shared" si="4"/>
        <v>2.0335000000000001</v>
      </c>
      <c r="K34" s="37">
        <f t="shared" si="5"/>
        <v>0.50837500000000002</v>
      </c>
      <c r="L34" s="4"/>
    </row>
    <row r="35" spans="2:12" x14ac:dyDescent="0.25">
      <c r="B35" s="38">
        <f t="shared" si="0"/>
        <v>1000</v>
      </c>
      <c r="C35" s="32">
        <f t="shared" si="2"/>
        <v>13.173494928204454</v>
      </c>
      <c r="D35" s="33" t="e" vm="33">
        <v>#VALUE!</v>
      </c>
      <c r="E35" s="33" t="s">
        <v>123</v>
      </c>
      <c r="F35" s="33" t="s">
        <v>118</v>
      </c>
      <c r="G35" s="30">
        <f t="shared" si="3"/>
        <v>19.399999999999999</v>
      </c>
      <c r="H35" s="34" cm="1">
        <f t="array" ref="H35">_FV(D35,"Price")</f>
        <v>75.91</v>
      </c>
      <c r="I35" s="35">
        <v>1.9400000000000001E-2</v>
      </c>
      <c r="J35" s="36">
        <f t="shared" si="4"/>
        <v>1.4726539999999999</v>
      </c>
      <c r="K35" s="37">
        <f t="shared" si="5"/>
        <v>0.36816349999999998</v>
      </c>
      <c r="L35" s="4"/>
    </row>
    <row r="36" spans="2:12" x14ac:dyDescent="0.25">
      <c r="B36" s="38">
        <f t="shared" si="0"/>
        <v>1000</v>
      </c>
      <c r="C36" s="32">
        <f t="shared" si="2"/>
        <v>15.56420233463035</v>
      </c>
      <c r="D36" s="33" t="e" vm="34">
        <v>#VALUE!</v>
      </c>
      <c r="E36" s="33" t="s">
        <v>125</v>
      </c>
      <c r="F36" s="33" t="s">
        <v>116</v>
      </c>
      <c r="G36" s="30">
        <f t="shared" si="3"/>
        <v>19.3</v>
      </c>
      <c r="H36" s="34" cm="1">
        <f t="array" ref="H36">_FV(D36,"Price")</f>
        <v>64.25</v>
      </c>
      <c r="I36" s="35">
        <v>1.9300000000000001E-2</v>
      </c>
      <c r="J36" s="36">
        <f t="shared" si="4"/>
        <v>1.2400250000000002</v>
      </c>
      <c r="K36" s="37">
        <f t="shared" si="5"/>
        <v>0.31000625000000004</v>
      </c>
      <c r="L36" s="4"/>
    </row>
    <row r="37" spans="2:12" x14ac:dyDescent="0.25">
      <c r="B37" s="38">
        <f t="shared" si="0"/>
        <v>1000</v>
      </c>
      <c r="C37" s="32">
        <f t="shared" si="2"/>
        <v>8.8802060207796814</v>
      </c>
      <c r="D37" s="33" t="e" vm="35">
        <v>#VALUE!</v>
      </c>
      <c r="E37" s="33" t="s">
        <v>126</v>
      </c>
      <c r="F37" s="33" t="s">
        <v>127</v>
      </c>
      <c r="G37" s="30">
        <f t="shared" si="3"/>
        <v>19.3</v>
      </c>
      <c r="H37" s="34" cm="1">
        <f t="array" ref="H37">_FV(D37,"Price")</f>
        <v>112.61</v>
      </c>
      <c r="I37" s="35">
        <v>1.9300000000000001E-2</v>
      </c>
      <c r="J37" s="36">
        <f t="shared" si="4"/>
        <v>2.1733730000000002</v>
      </c>
      <c r="K37" s="37">
        <f t="shared" si="5"/>
        <v>0.54334325000000006</v>
      </c>
      <c r="L37" s="4"/>
    </row>
    <row r="38" spans="2:12" x14ac:dyDescent="0.25">
      <c r="B38" s="38">
        <f t="shared" si="0"/>
        <v>1000</v>
      </c>
      <c r="C38" s="32">
        <f t="shared" si="2"/>
        <v>26.123301985370951</v>
      </c>
      <c r="D38" s="33" t="e" vm="36">
        <v>#VALUE!</v>
      </c>
      <c r="E38" s="33" t="s">
        <v>129</v>
      </c>
      <c r="F38" s="33" t="s">
        <v>110</v>
      </c>
      <c r="G38" s="30">
        <f t="shared" si="3"/>
        <v>18.5</v>
      </c>
      <c r="H38" s="34" cm="1">
        <f t="array" ref="H38">_FV(D38,"Price")</f>
        <v>38.28</v>
      </c>
      <c r="I38" s="35">
        <v>1.8499999999999999E-2</v>
      </c>
      <c r="J38" s="36">
        <f t="shared" si="4"/>
        <v>0.70818000000000003</v>
      </c>
      <c r="K38" s="37">
        <f t="shared" si="5"/>
        <v>0.17704500000000001</v>
      </c>
      <c r="L38" s="4"/>
    </row>
    <row r="39" spans="2:12" x14ac:dyDescent="0.25">
      <c r="B39" s="38">
        <f t="shared" si="0"/>
        <v>1000</v>
      </c>
      <c r="C39" s="32">
        <f t="shared" si="2"/>
        <v>1.0306515779275658</v>
      </c>
      <c r="D39" s="33" t="e" vm="37">
        <v>#VALUE!</v>
      </c>
      <c r="E39" s="33" t="s">
        <v>131</v>
      </c>
      <c r="F39" s="33" t="s">
        <v>132</v>
      </c>
      <c r="G39" s="30">
        <f t="shared" si="3"/>
        <v>18.2</v>
      </c>
      <c r="H39" s="34" cm="1">
        <f t="array" ref="H39">_FV(D39,"Price")</f>
        <v>970.26</v>
      </c>
      <c r="I39" s="35">
        <v>1.8200000000000001E-2</v>
      </c>
      <c r="J39" s="36">
        <f t="shared" si="4"/>
        <v>17.658732000000001</v>
      </c>
      <c r="K39" s="37">
        <f t="shared" si="5"/>
        <v>4.4146830000000001</v>
      </c>
      <c r="L39" s="4"/>
    </row>
    <row r="40" spans="2:12" x14ac:dyDescent="0.25">
      <c r="B40" s="38">
        <f t="shared" si="0"/>
        <v>1000</v>
      </c>
      <c r="C40" s="32">
        <f t="shared" si="2"/>
        <v>3.7740121523191301</v>
      </c>
      <c r="D40" s="33" t="e" vm="38">
        <v>#VALUE!</v>
      </c>
      <c r="E40" s="33" t="s">
        <v>134</v>
      </c>
      <c r="F40" s="33" t="s">
        <v>135</v>
      </c>
      <c r="G40" s="30">
        <f t="shared" si="3"/>
        <v>17.600000000000001</v>
      </c>
      <c r="H40" s="34" cm="1">
        <f t="array" ref="H40">_FV(D40,"Price")</f>
        <v>264.97000000000003</v>
      </c>
      <c r="I40" s="35">
        <v>1.7600000000000001E-2</v>
      </c>
      <c r="J40" s="36">
        <f t="shared" si="4"/>
        <v>4.6634720000000005</v>
      </c>
      <c r="K40" s="37">
        <f t="shared" si="5"/>
        <v>1.1658680000000001</v>
      </c>
      <c r="L40" s="4"/>
    </row>
    <row r="41" spans="2:12" x14ac:dyDescent="0.25">
      <c r="B41" s="38">
        <f t="shared" si="0"/>
        <v>1000</v>
      </c>
      <c r="C41" s="32">
        <f t="shared" si="2"/>
        <v>19.704433497536947</v>
      </c>
      <c r="D41" s="33" t="e" vm="39">
        <v>#VALUE!</v>
      </c>
      <c r="E41" s="33" t="s">
        <v>136</v>
      </c>
      <c r="F41" s="33" t="s">
        <v>137</v>
      </c>
      <c r="G41" s="30">
        <f t="shared" si="3"/>
        <v>17.399999999999999</v>
      </c>
      <c r="H41" s="34" cm="1">
        <f t="array" ref="H41">_FV(D41,"Price")</f>
        <v>50.75</v>
      </c>
      <c r="I41" s="35">
        <v>1.7399999999999999E-2</v>
      </c>
      <c r="J41" s="36">
        <f t="shared" si="4"/>
        <v>0.88304999999999989</v>
      </c>
      <c r="K41" s="37">
        <f t="shared" si="5"/>
        <v>0.22076249999999997</v>
      </c>
      <c r="L41" s="4"/>
    </row>
    <row r="42" spans="2:12" x14ac:dyDescent="0.25">
      <c r="B42" s="38">
        <f t="shared" si="0"/>
        <v>1000</v>
      </c>
      <c r="C42" s="32">
        <f t="shared" si="2"/>
        <v>16.736401673640167</v>
      </c>
      <c r="D42" s="33" t="e" vm="40">
        <v>#VALUE!</v>
      </c>
      <c r="E42" s="33" t="s">
        <v>26</v>
      </c>
      <c r="F42" s="33" t="s">
        <v>132</v>
      </c>
      <c r="G42" s="30">
        <f t="shared" si="3"/>
        <v>16.899999999999999</v>
      </c>
      <c r="H42" s="34" cm="1">
        <f t="array" ref="H42">_FV(D42,"Price")</f>
        <v>59.75</v>
      </c>
      <c r="I42" s="35">
        <v>1.6899999999999998E-2</v>
      </c>
      <c r="J42" s="36">
        <f t="shared" si="4"/>
        <v>1.0097749999999999</v>
      </c>
      <c r="K42" s="37">
        <f t="shared" si="5"/>
        <v>0.25244374999999997</v>
      </c>
      <c r="L42" s="4"/>
    </row>
    <row r="43" spans="2:12" x14ac:dyDescent="0.25">
      <c r="B43" s="38">
        <f t="shared" si="0"/>
        <v>1000</v>
      </c>
      <c r="C43" s="32">
        <f t="shared" si="2"/>
        <v>4.2517006802721093</v>
      </c>
      <c r="D43" s="33" t="e" vm="41">
        <v>#VALUE!</v>
      </c>
      <c r="E43" s="33" t="s">
        <v>138</v>
      </c>
      <c r="F43" s="33" t="s">
        <v>127</v>
      </c>
      <c r="G43" s="30">
        <f t="shared" si="3"/>
        <v>16.2</v>
      </c>
      <c r="H43" s="34" cm="1">
        <f t="array" ref="H43">_FV(D43,"Price")</f>
        <v>235.2</v>
      </c>
      <c r="I43" s="35">
        <v>1.6199999999999999E-2</v>
      </c>
      <c r="J43" s="36">
        <f t="shared" si="4"/>
        <v>3.8102399999999994</v>
      </c>
      <c r="K43" s="37">
        <f t="shared" si="5"/>
        <v>0.95255999999999985</v>
      </c>
      <c r="L43" s="4"/>
    </row>
    <row r="44" spans="2:12" x14ac:dyDescent="0.25">
      <c r="B44" s="38">
        <f t="shared" si="0"/>
        <v>1000</v>
      </c>
      <c r="C44" s="32">
        <f t="shared" si="2"/>
        <v>8.2392683529702566</v>
      </c>
      <c r="D44" s="33" t="e" vm="42">
        <v>#VALUE!</v>
      </c>
      <c r="E44" s="33" t="s">
        <v>140</v>
      </c>
      <c r="F44" s="33" t="s">
        <v>118</v>
      </c>
      <c r="G44" s="30">
        <f t="shared" si="3"/>
        <v>14.7</v>
      </c>
      <c r="H44" s="34" cm="1">
        <f t="array" ref="H44">_FV(D44,"Price")</f>
        <v>121.37</v>
      </c>
      <c r="I44" s="35">
        <v>1.47E-2</v>
      </c>
      <c r="J44" s="36">
        <f t="shared" si="4"/>
        <v>1.7841389999999999</v>
      </c>
      <c r="K44" s="37">
        <f t="shared" si="5"/>
        <v>0.44603474999999998</v>
      </c>
      <c r="L44" s="4"/>
    </row>
    <row r="45" spans="2:12" x14ac:dyDescent="0.25">
      <c r="B45" s="38">
        <f t="shared" ref="B45:B55" si="6">B44</f>
        <v>1000</v>
      </c>
      <c r="C45" s="32">
        <f t="shared" si="2"/>
        <v>6.7168189145620634</v>
      </c>
      <c r="D45" s="33" t="e" vm="43">
        <v>#VALUE!</v>
      </c>
      <c r="E45" s="33" t="s">
        <v>36</v>
      </c>
      <c r="F45" s="33" t="s">
        <v>141</v>
      </c>
      <c r="G45" s="30">
        <f t="shared" si="3"/>
        <v>14.5</v>
      </c>
      <c r="H45" s="34" cm="1">
        <f t="array" ref="H45">_FV(D45,"Price")</f>
        <v>148.88</v>
      </c>
      <c r="I45" s="35">
        <v>1.4500000000000001E-2</v>
      </c>
      <c r="J45" s="36">
        <f>H45*I45</f>
        <v>2.15876</v>
      </c>
      <c r="K45" s="37">
        <f t="shared" si="5"/>
        <v>0.53969</v>
      </c>
      <c r="L45" s="4"/>
    </row>
    <row r="46" spans="2:12" x14ac:dyDescent="0.25">
      <c r="B46" s="38">
        <f t="shared" si="6"/>
        <v>1000</v>
      </c>
      <c r="C46" s="32">
        <f t="shared" si="2"/>
        <v>3.9125161391290737</v>
      </c>
      <c r="D46" s="33" t="e" vm="44">
        <v>#VALUE!</v>
      </c>
      <c r="E46" s="33" t="s">
        <v>142</v>
      </c>
      <c r="F46" s="33" t="s">
        <v>110</v>
      </c>
      <c r="G46" s="30">
        <f t="shared" si="3"/>
        <v>12</v>
      </c>
      <c r="H46" s="34" cm="1">
        <f t="array" ref="H46">_FV(D46,"Price")</f>
        <v>255.59</v>
      </c>
      <c r="I46" s="35">
        <v>1.2E-2</v>
      </c>
      <c r="J46" s="36">
        <f t="shared" si="4"/>
        <v>3.0670800000000003</v>
      </c>
      <c r="K46" s="37">
        <f t="shared" si="5"/>
        <v>0.76677000000000006</v>
      </c>
      <c r="L46" s="4"/>
    </row>
    <row r="47" spans="2:12" x14ac:dyDescent="0.25">
      <c r="B47" s="38">
        <f t="shared" si="6"/>
        <v>1000</v>
      </c>
      <c r="C47" s="32">
        <f t="shared" si="2"/>
        <v>10.629251700680273</v>
      </c>
      <c r="D47" s="33" t="e" vm="45">
        <v>#VALUE!</v>
      </c>
      <c r="E47" s="33" t="s">
        <v>143</v>
      </c>
      <c r="F47" s="33" t="s">
        <v>110</v>
      </c>
      <c r="G47" s="30">
        <f t="shared" si="3"/>
        <v>11.900000000000002</v>
      </c>
      <c r="H47" s="34" cm="1">
        <f t="array" ref="H47">_FV(D47,"Price")</f>
        <v>94.08</v>
      </c>
      <c r="I47" s="35">
        <v>1.1900000000000001E-2</v>
      </c>
      <c r="J47" s="36">
        <f t="shared" si="4"/>
        <v>1.1195520000000001</v>
      </c>
      <c r="K47" s="37">
        <f t="shared" si="5"/>
        <v>0.27988800000000003</v>
      </c>
      <c r="L47" s="4"/>
    </row>
    <row r="48" spans="2:12" x14ac:dyDescent="0.25">
      <c r="B48" s="38">
        <f t="shared" si="6"/>
        <v>1000</v>
      </c>
      <c r="C48" s="32">
        <f t="shared" si="2"/>
        <v>31.605562579013906</v>
      </c>
      <c r="D48" s="33" t="e" vm="46">
        <v>#VALUE!</v>
      </c>
      <c r="E48" s="33" t="s">
        <v>144</v>
      </c>
      <c r="F48" s="33" t="s">
        <v>100</v>
      </c>
      <c r="G48" s="30">
        <f t="shared" si="3"/>
        <v>11.299999999999999</v>
      </c>
      <c r="H48" s="34" cm="1">
        <f t="array" ref="H48">_FV(D48,"Price")</f>
        <v>31.64</v>
      </c>
      <c r="I48" s="35">
        <v>1.1299999999999999E-2</v>
      </c>
      <c r="J48" s="36">
        <f t="shared" si="4"/>
        <v>0.35753199999999996</v>
      </c>
      <c r="K48" s="37">
        <f t="shared" si="5"/>
        <v>8.938299999999999E-2</v>
      </c>
      <c r="L48" s="4"/>
    </row>
    <row r="49" spans="2:12" x14ac:dyDescent="0.25">
      <c r="B49" s="38">
        <f t="shared" si="6"/>
        <v>1000</v>
      </c>
      <c r="C49" s="32">
        <f t="shared" si="2"/>
        <v>5.6038105912020173</v>
      </c>
      <c r="D49" s="33" t="e" vm="47">
        <v>#VALUE!</v>
      </c>
      <c r="E49" s="33" t="s">
        <v>145</v>
      </c>
      <c r="F49" s="33" t="s">
        <v>146</v>
      </c>
      <c r="G49" s="30">
        <f t="shared" si="3"/>
        <v>10.999999999999998</v>
      </c>
      <c r="H49" s="34" cm="1">
        <f t="array" ref="H49">_FV(D49,"Price")</f>
        <v>178.45</v>
      </c>
      <c r="I49" s="35">
        <v>1.0999999999999999E-2</v>
      </c>
      <c r="J49" s="36">
        <f t="shared" si="4"/>
        <v>1.9629499999999998</v>
      </c>
      <c r="K49" s="37">
        <f t="shared" si="5"/>
        <v>0.49073749999999994</v>
      </c>
      <c r="L49" s="4"/>
    </row>
    <row r="50" spans="2:12" x14ac:dyDescent="0.25">
      <c r="B50" s="38">
        <f t="shared" si="6"/>
        <v>1000</v>
      </c>
      <c r="C50" s="32">
        <f t="shared" si="2"/>
        <v>5.2570707601724322</v>
      </c>
      <c r="D50" s="33" t="e" vm="48">
        <v>#VALUE!</v>
      </c>
      <c r="E50" s="33" t="s">
        <v>147</v>
      </c>
      <c r="F50" s="33" t="s">
        <v>110</v>
      </c>
      <c r="G50" s="30">
        <f t="shared" si="3"/>
        <v>10.8</v>
      </c>
      <c r="H50" s="34" cm="1">
        <f t="array" ref="H50">_FV(D50,"Price")</f>
        <v>190.22</v>
      </c>
      <c r="I50" s="35">
        <v>1.0800000000000001E-2</v>
      </c>
      <c r="J50" s="36">
        <f t="shared" si="4"/>
        <v>2.054376</v>
      </c>
      <c r="K50" s="37">
        <f t="shared" si="5"/>
        <v>0.51359399999999999</v>
      </c>
      <c r="L50" s="4"/>
    </row>
    <row r="51" spans="2:12" x14ac:dyDescent="0.25">
      <c r="B51" s="38">
        <f t="shared" si="6"/>
        <v>1000</v>
      </c>
      <c r="C51" s="32">
        <f t="shared" si="2"/>
        <v>12.285012285012284</v>
      </c>
      <c r="D51" s="33" t="e" vm="49">
        <v>#VALUE!</v>
      </c>
      <c r="E51" s="33" t="s">
        <v>148</v>
      </c>
      <c r="F51" s="33" t="s">
        <v>114</v>
      </c>
      <c r="G51" s="30">
        <f t="shared" si="3"/>
        <v>10.6</v>
      </c>
      <c r="H51" s="34" cm="1">
        <f t="array" ref="H51">_FV(D51,"Price")</f>
        <v>81.400000000000006</v>
      </c>
      <c r="I51" s="35">
        <v>1.06E-2</v>
      </c>
      <c r="J51" s="36">
        <f t="shared" si="4"/>
        <v>0.86284000000000005</v>
      </c>
      <c r="K51" s="37">
        <f t="shared" si="5"/>
        <v>0.21571000000000001</v>
      </c>
      <c r="L51" s="4"/>
    </row>
    <row r="52" spans="2:12" x14ac:dyDescent="0.25">
      <c r="B52" s="38">
        <f t="shared" si="6"/>
        <v>1000</v>
      </c>
      <c r="C52" s="32">
        <f t="shared" si="2"/>
        <v>12.402331638348009</v>
      </c>
      <c r="D52" s="33" t="e" vm="50">
        <v>#VALUE!</v>
      </c>
      <c r="E52" s="33" t="s">
        <v>28</v>
      </c>
      <c r="F52" s="33" t="s">
        <v>118</v>
      </c>
      <c r="G52" s="30">
        <f t="shared" si="3"/>
        <v>10.6</v>
      </c>
      <c r="H52" s="34" cm="1">
        <f t="array" ref="H52">_FV(D52,"Price")</f>
        <v>80.63</v>
      </c>
      <c r="I52" s="35">
        <v>1.06E-2</v>
      </c>
      <c r="J52" s="36">
        <f t="shared" si="4"/>
        <v>0.85467799999999994</v>
      </c>
      <c r="K52" s="37">
        <f t="shared" si="5"/>
        <v>0.21366949999999998</v>
      </c>
      <c r="L52" s="4"/>
    </row>
    <row r="53" spans="2:12" x14ac:dyDescent="0.25">
      <c r="B53" s="38">
        <f t="shared" si="6"/>
        <v>1000</v>
      </c>
      <c r="C53" s="32">
        <f t="shared" si="2"/>
        <v>1.6081824322151104</v>
      </c>
      <c r="D53" s="33" t="e" vm="51">
        <v>#VALUE!</v>
      </c>
      <c r="E53" s="33" t="s">
        <v>150</v>
      </c>
      <c r="F53" s="33" t="s">
        <v>110</v>
      </c>
      <c r="G53" s="30">
        <f t="shared" si="3"/>
        <v>10.4</v>
      </c>
      <c r="H53" s="34" cm="1">
        <f t="array" ref="H53">_FV(D53,"Price")</f>
        <v>621.82000000000005</v>
      </c>
      <c r="I53" s="35">
        <v>1.04E-2</v>
      </c>
      <c r="J53" s="36">
        <f t="shared" si="4"/>
        <v>6.4669280000000002</v>
      </c>
      <c r="K53" s="37">
        <f t="shared" si="5"/>
        <v>1.6167320000000001</v>
      </c>
      <c r="L53" s="4"/>
    </row>
    <row r="54" spans="2:12" x14ac:dyDescent="0.25">
      <c r="B54" s="38">
        <f t="shared" si="6"/>
        <v>1000</v>
      </c>
      <c r="C54" s="32">
        <f t="shared" si="2"/>
        <v>0.96884203999379936</v>
      </c>
      <c r="D54" s="33" t="e" vm="52">
        <v>#VALUE!</v>
      </c>
      <c r="E54" s="33" t="s">
        <v>30</v>
      </c>
      <c r="F54" s="33" t="s">
        <v>151</v>
      </c>
      <c r="G54" s="30">
        <f t="shared" si="3"/>
        <v>8.0000000000000018</v>
      </c>
      <c r="H54" s="34" cm="1">
        <f t="array" ref="H54">_FV(D54,"Price")</f>
        <v>1032.1600000000001</v>
      </c>
      <c r="I54" s="35">
        <v>8.0000000000000002E-3</v>
      </c>
      <c r="J54" s="36">
        <f t="shared" si="4"/>
        <v>8.2572800000000015</v>
      </c>
      <c r="K54" s="37">
        <f t="shared" si="5"/>
        <v>2.0643200000000004</v>
      </c>
      <c r="L54" s="4"/>
    </row>
    <row r="55" spans="2:12" ht="15.75" thickBot="1" x14ac:dyDescent="0.3">
      <c r="B55" s="39">
        <f t="shared" si="6"/>
        <v>1000</v>
      </c>
      <c r="C55" s="40">
        <f t="shared" si="2"/>
        <v>1.9424264791577637</v>
      </c>
      <c r="D55" s="7" t="e" vm="53">
        <v>#VALUE!</v>
      </c>
      <c r="E55" s="7" t="s">
        <v>35</v>
      </c>
      <c r="F55" s="7" t="s">
        <v>152</v>
      </c>
      <c r="G55" s="31">
        <f t="shared" si="3"/>
        <v>6.8999999999999995</v>
      </c>
      <c r="H55" s="8" cm="1">
        <f t="array" ref="H55">_FV(D55,"Price")</f>
        <v>514.82000000000005</v>
      </c>
      <c r="I55" s="10">
        <v>6.8999999999999999E-3</v>
      </c>
      <c r="J55" s="41">
        <f t="shared" si="4"/>
        <v>3.5522580000000001</v>
      </c>
      <c r="K55" s="42">
        <f t="shared" si="5"/>
        <v>0.88806450000000003</v>
      </c>
      <c r="L55" s="4"/>
    </row>
    <row r="56" spans="2:12" x14ac:dyDescent="0.25">
      <c r="B56" s="2"/>
      <c r="C56" s="3"/>
      <c r="L56" s="4"/>
    </row>
    <row r="57" spans="2:12" x14ac:dyDescent="0.25">
      <c r="B57" s="2"/>
      <c r="C57" s="3"/>
      <c r="L57" s="4"/>
    </row>
    <row r="58" spans="2:12" x14ac:dyDescent="0.25">
      <c r="B58" s="2"/>
      <c r="C58" s="3"/>
      <c r="L58" s="4"/>
    </row>
    <row r="59" spans="2:12" x14ac:dyDescent="0.25">
      <c r="B59" s="2"/>
      <c r="C59" s="3"/>
      <c r="L59" s="4"/>
    </row>
    <row r="60" spans="2:12" x14ac:dyDescent="0.25">
      <c r="B60" s="2"/>
      <c r="C60" s="3"/>
      <c r="L60" s="4"/>
    </row>
    <row r="61" spans="2:12" x14ac:dyDescent="0.25">
      <c r="B61" s="2"/>
      <c r="C61" s="3"/>
      <c r="L61" s="4"/>
    </row>
    <row r="62" spans="2:12" x14ac:dyDescent="0.25">
      <c r="B62" s="2"/>
      <c r="C62" s="3"/>
      <c r="L62" s="4"/>
    </row>
    <row r="63" spans="2:12" x14ac:dyDescent="0.25">
      <c r="B63" s="2"/>
      <c r="C63" s="3"/>
      <c r="L63" s="4"/>
    </row>
    <row r="64" spans="2:12" x14ac:dyDescent="0.25">
      <c r="B64" s="2"/>
      <c r="C64" s="3"/>
      <c r="L64" s="4"/>
    </row>
    <row r="65" spans="2:12" x14ac:dyDescent="0.25">
      <c r="B65" s="2"/>
      <c r="C65" s="3"/>
      <c r="L65" s="4"/>
    </row>
    <row r="66" spans="2:12" x14ac:dyDescent="0.25">
      <c r="B66" s="2"/>
      <c r="C66" s="3"/>
      <c r="L66" s="4"/>
    </row>
    <row r="67" spans="2:12" x14ac:dyDescent="0.25">
      <c r="B67" s="2"/>
      <c r="C67" s="3"/>
      <c r="L67" s="4"/>
    </row>
    <row r="68" spans="2:12" x14ac:dyDescent="0.25">
      <c r="B68" s="2"/>
      <c r="C68" s="3"/>
      <c r="L68" s="4"/>
    </row>
    <row r="69" spans="2:12" x14ac:dyDescent="0.25">
      <c r="B69" s="2"/>
      <c r="C69" s="3"/>
      <c r="L69" s="4"/>
    </row>
    <row r="70" spans="2:12" x14ac:dyDescent="0.25">
      <c r="B70" s="2"/>
      <c r="C70" s="3"/>
      <c r="L70" s="4"/>
    </row>
  </sheetData>
  <sortState xmlns:xlrd2="http://schemas.microsoft.com/office/spreadsheetml/2017/richdata2" ref="B3:L70">
    <sortCondition ref="F3:F7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1C547-B14A-42B0-B696-0F4C3F6080EF}">
  <dimension ref="A1:E54"/>
  <sheetViews>
    <sheetView workbookViewId="0">
      <selection activeCell="H24" sqref="H24"/>
    </sheetView>
  </sheetViews>
  <sheetFormatPr defaultRowHeight="15" x14ac:dyDescent="0.25"/>
  <cols>
    <col min="1" max="1" width="7.7109375" bestFit="1" customWidth="1"/>
    <col min="2" max="2" width="26.140625" bestFit="1" customWidth="1"/>
    <col min="3" max="3" width="41.5703125" bestFit="1" customWidth="1"/>
    <col min="4" max="4" width="14.7109375" bestFit="1" customWidth="1"/>
    <col min="5" max="5" width="15.85546875" bestFit="1" customWidth="1"/>
  </cols>
  <sheetData>
    <row r="1" spans="1:5" x14ac:dyDescent="0.25">
      <c r="A1" t="s">
        <v>1</v>
      </c>
      <c r="B1" t="s">
        <v>0</v>
      </c>
      <c r="C1" t="s">
        <v>78</v>
      </c>
      <c r="D1" t="s">
        <v>5</v>
      </c>
      <c r="E1" t="s">
        <v>79</v>
      </c>
    </row>
    <row r="2" spans="1:5" x14ac:dyDescent="0.25">
      <c r="A2" t="s">
        <v>80</v>
      </c>
      <c r="B2" t="s">
        <v>81</v>
      </c>
      <c r="C2" t="s">
        <v>82</v>
      </c>
      <c r="D2">
        <v>8.1199999999999994E-2</v>
      </c>
      <c r="E2" t="s">
        <v>83</v>
      </c>
    </row>
    <row r="3" spans="1:5" x14ac:dyDescent="0.25">
      <c r="A3" t="s">
        <v>65</v>
      </c>
      <c r="B3" t="s">
        <v>84</v>
      </c>
      <c r="C3" t="s">
        <v>82</v>
      </c>
      <c r="D3">
        <v>6.1199999999999997E-2</v>
      </c>
      <c r="E3" t="s">
        <v>83</v>
      </c>
    </row>
    <row r="4" spans="1:5" x14ac:dyDescent="0.25">
      <c r="A4" t="s">
        <v>85</v>
      </c>
      <c r="B4" t="s">
        <v>86</v>
      </c>
      <c r="C4" t="s">
        <v>87</v>
      </c>
      <c r="D4">
        <v>5.11E-2</v>
      </c>
      <c r="E4" t="s">
        <v>88</v>
      </c>
    </row>
    <row r="5" spans="1:5" x14ac:dyDescent="0.25">
      <c r="A5" t="s">
        <v>42</v>
      </c>
      <c r="B5" t="s">
        <v>89</v>
      </c>
      <c r="C5" t="s">
        <v>90</v>
      </c>
      <c r="D5">
        <v>4.87E-2</v>
      </c>
      <c r="E5" t="s">
        <v>88</v>
      </c>
    </row>
    <row r="6" spans="1:5" x14ac:dyDescent="0.25">
      <c r="A6" t="s">
        <v>66</v>
      </c>
      <c r="B6" t="s">
        <v>91</v>
      </c>
      <c r="C6" t="s">
        <v>87</v>
      </c>
      <c r="D6">
        <v>4.2700000000000002E-2</v>
      </c>
      <c r="E6" t="s">
        <v>88</v>
      </c>
    </row>
    <row r="7" spans="1:5" x14ac:dyDescent="0.25">
      <c r="A7" t="s">
        <v>55</v>
      </c>
      <c r="B7" t="s">
        <v>92</v>
      </c>
      <c r="C7" t="s">
        <v>93</v>
      </c>
      <c r="D7">
        <v>3.85E-2</v>
      </c>
      <c r="E7" t="s">
        <v>88</v>
      </c>
    </row>
    <row r="8" spans="1:5" x14ac:dyDescent="0.25">
      <c r="A8" t="s">
        <v>94</v>
      </c>
      <c r="B8" t="s">
        <v>95</v>
      </c>
      <c r="C8" t="s">
        <v>96</v>
      </c>
      <c r="D8">
        <v>3.8199999999999998E-2</v>
      </c>
      <c r="E8" t="s">
        <v>88</v>
      </c>
    </row>
    <row r="9" spans="1:5" x14ac:dyDescent="0.25">
      <c r="A9" t="s">
        <v>97</v>
      </c>
      <c r="B9" t="s">
        <v>98</v>
      </c>
      <c r="C9" t="s">
        <v>99</v>
      </c>
      <c r="D9">
        <v>3.5799999999999998E-2</v>
      </c>
      <c r="E9" t="s">
        <v>88</v>
      </c>
    </row>
    <row r="10" spans="1:5" x14ac:dyDescent="0.25">
      <c r="A10" t="s">
        <v>52</v>
      </c>
      <c r="B10" t="s">
        <v>22</v>
      </c>
      <c r="C10" t="s">
        <v>100</v>
      </c>
      <c r="D10">
        <v>3.5200000000000002E-2</v>
      </c>
      <c r="E10" t="s">
        <v>101</v>
      </c>
    </row>
    <row r="11" spans="1:5" x14ac:dyDescent="0.25">
      <c r="A11" t="s">
        <v>69</v>
      </c>
      <c r="B11" t="s">
        <v>102</v>
      </c>
      <c r="C11" t="s">
        <v>103</v>
      </c>
      <c r="D11">
        <v>3.4799999999999998E-2</v>
      </c>
      <c r="E11" t="s">
        <v>101</v>
      </c>
    </row>
    <row r="12" spans="1:5" x14ac:dyDescent="0.25">
      <c r="A12" t="s">
        <v>62</v>
      </c>
      <c r="B12" t="s">
        <v>29</v>
      </c>
      <c r="C12" t="s">
        <v>90</v>
      </c>
      <c r="D12">
        <v>3.4099999999999998E-2</v>
      </c>
      <c r="E12" t="s">
        <v>101</v>
      </c>
    </row>
    <row r="13" spans="1:5" x14ac:dyDescent="0.25">
      <c r="A13" t="s">
        <v>104</v>
      </c>
      <c r="B13" t="s">
        <v>105</v>
      </c>
      <c r="C13" t="s">
        <v>87</v>
      </c>
      <c r="D13">
        <v>3.2500000000000001E-2</v>
      </c>
      <c r="E13" t="s">
        <v>101</v>
      </c>
    </row>
    <row r="14" spans="1:5" x14ac:dyDescent="0.25">
      <c r="A14" t="s">
        <v>13</v>
      </c>
      <c r="B14" t="s">
        <v>106</v>
      </c>
      <c r="C14" t="s">
        <v>107</v>
      </c>
      <c r="D14">
        <v>3.2000000000000001E-2</v>
      </c>
      <c r="E14" t="s">
        <v>88</v>
      </c>
    </row>
    <row r="15" spans="1:5" x14ac:dyDescent="0.25">
      <c r="A15" t="s">
        <v>72</v>
      </c>
      <c r="B15" t="s">
        <v>34</v>
      </c>
      <c r="C15" t="s">
        <v>108</v>
      </c>
      <c r="D15">
        <v>3.2000000000000001E-2</v>
      </c>
      <c r="E15" t="s">
        <v>88</v>
      </c>
    </row>
    <row r="16" spans="1:5" x14ac:dyDescent="0.25">
      <c r="A16" t="s">
        <v>70</v>
      </c>
      <c r="B16" t="s">
        <v>33</v>
      </c>
      <c r="C16" t="s">
        <v>109</v>
      </c>
      <c r="D16">
        <v>3.1E-2</v>
      </c>
      <c r="E16" t="s">
        <v>101</v>
      </c>
    </row>
    <row r="17" spans="1:5" x14ac:dyDescent="0.25">
      <c r="A17" t="s">
        <v>54</v>
      </c>
      <c r="B17" t="s">
        <v>24</v>
      </c>
      <c r="C17" t="s">
        <v>110</v>
      </c>
      <c r="D17">
        <v>3.04E-2</v>
      </c>
      <c r="E17" t="s">
        <v>88</v>
      </c>
    </row>
    <row r="18" spans="1:5" x14ac:dyDescent="0.25">
      <c r="A18" t="s">
        <v>47</v>
      </c>
      <c r="B18" t="s">
        <v>12</v>
      </c>
      <c r="C18" t="s">
        <v>111</v>
      </c>
      <c r="D18">
        <v>3.0099999999999998E-2</v>
      </c>
      <c r="E18" t="s">
        <v>101</v>
      </c>
    </row>
    <row r="19" spans="1:5" x14ac:dyDescent="0.25">
      <c r="A19" t="s">
        <v>40</v>
      </c>
      <c r="B19" t="s">
        <v>112</v>
      </c>
      <c r="C19" t="s">
        <v>113</v>
      </c>
      <c r="D19">
        <v>2.87E-2</v>
      </c>
      <c r="E19" t="s">
        <v>88</v>
      </c>
    </row>
    <row r="20" spans="1:5" x14ac:dyDescent="0.25">
      <c r="A20" t="s">
        <v>67</v>
      </c>
      <c r="B20" t="s">
        <v>31</v>
      </c>
      <c r="C20" t="s">
        <v>114</v>
      </c>
      <c r="D20">
        <v>2.86E-2</v>
      </c>
      <c r="E20" t="s">
        <v>88</v>
      </c>
    </row>
    <row r="21" spans="1:5" x14ac:dyDescent="0.25">
      <c r="A21" t="s">
        <v>59</v>
      </c>
      <c r="B21" t="s">
        <v>27</v>
      </c>
      <c r="C21" t="s">
        <v>115</v>
      </c>
      <c r="D21">
        <v>2.75E-2</v>
      </c>
      <c r="E21" t="s">
        <v>88</v>
      </c>
    </row>
    <row r="22" spans="1:5" x14ac:dyDescent="0.25">
      <c r="A22" t="s">
        <v>46</v>
      </c>
      <c r="B22" t="s">
        <v>20</v>
      </c>
      <c r="C22" t="s">
        <v>109</v>
      </c>
      <c r="D22">
        <v>2.75E-2</v>
      </c>
      <c r="E22" t="s">
        <v>88</v>
      </c>
    </row>
    <row r="23" spans="1:5" x14ac:dyDescent="0.25">
      <c r="A23" t="s">
        <v>56</v>
      </c>
      <c r="B23" t="s">
        <v>25</v>
      </c>
      <c r="C23" t="s">
        <v>116</v>
      </c>
      <c r="D23">
        <v>2.6700000000000002E-2</v>
      </c>
      <c r="E23" t="s">
        <v>101</v>
      </c>
    </row>
    <row r="24" spans="1:5" x14ac:dyDescent="0.25">
      <c r="A24" t="s">
        <v>45</v>
      </c>
      <c r="B24" t="s">
        <v>19</v>
      </c>
      <c r="C24" t="s">
        <v>117</v>
      </c>
      <c r="D24">
        <v>2.3900000000000001E-2</v>
      </c>
      <c r="E24" t="s">
        <v>88</v>
      </c>
    </row>
    <row r="25" spans="1:5" x14ac:dyDescent="0.25">
      <c r="A25" t="s">
        <v>41</v>
      </c>
      <c r="B25" t="s">
        <v>16</v>
      </c>
      <c r="C25" t="s">
        <v>103</v>
      </c>
      <c r="D25">
        <v>2.35E-2</v>
      </c>
      <c r="E25" t="s">
        <v>101</v>
      </c>
    </row>
    <row r="26" spans="1:5" x14ac:dyDescent="0.25">
      <c r="A26" t="s">
        <v>51</v>
      </c>
      <c r="B26" t="s">
        <v>14</v>
      </c>
      <c r="C26" t="s">
        <v>110</v>
      </c>
      <c r="D26">
        <v>2.3300000000000001E-2</v>
      </c>
      <c r="E26" t="s">
        <v>101</v>
      </c>
    </row>
    <row r="27" spans="1:5" x14ac:dyDescent="0.25">
      <c r="A27" t="s">
        <v>38</v>
      </c>
      <c r="B27" t="s">
        <v>15</v>
      </c>
      <c r="C27" t="s">
        <v>116</v>
      </c>
      <c r="D27">
        <v>2.1999999999999999E-2</v>
      </c>
      <c r="E27" t="s">
        <v>101</v>
      </c>
    </row>
    <row r="28" spans="1:5" x14ac:dyDescent="0.25">
      <c r="A28" t="s">
        <v>68</v>
      </c>
      <c r="B28" t="s">
        <v>32</v>
      </c>
      <c r="C28" t="s">
        <v>118</v>
      </c>
      <c r="D28">
        <v>2.1000000000000001E-2</v>
      </c>
      <c r="E28" t="s">
        <v>101</v>
      </c>
    </row>
    <row r="29" spans="1:5" x14ac:dyDescent="0.25">
      <c r="A29" t="s">
        <v>44</v>
      </c>
      <c r="B29" t="s">
        <v>18</v>
      </c>
      <c r="C29" t="s">
        <v>119</v>
      </c>
      <c r="D29">
        <v>2.0899999999999998E-2</v>
      </c>
      <c r="E29" t="s">
        <v>83</v>
      </c>
    </row>
    <row r="30" spans="1:5" x14ac:dyDescent="0.25">
      <c r="A30" t="s">
        <v>53</v>
      </c>
      <c r="B30" t="s">
        <v>23</v>
      </c>
      <c r="C30" t="s">
        <v>116</v>
      </c>
      <c r="D30">
        <v>2.06E-2</v>
      </c>
      <c r="E30" t="s">
        <v>101</v>
      </c>
    </row>
    <row r="31" spans="1:5" x14ac:dyDescent="0.25">
      <c r="A31" t="s">
        <v>49</v>
      </c>
      <c r="B31" t="s">
        <v>120</v>
      </c>
      <c r="C31" t="s">
        <v>100</v>
      </c>
      <c r="D31">
        <v>1.9900000000000001E-2</v>
      </c>
      <c r="E31" t="s">
        <v>101</v>
      </c>
    </row>
    <row r="32" spans="1:5" x14ac:dyDescent="0.25">
      <c r="A32" t="s">
        <v>43</v>
      </c>
      <c r="B32" t="s">
        <v>17</v>
      </c>
      <c r="C32" t="s">
        <v>121</v>
      </c>
      <c r="D32">
        <v>1.9800000000000002E-2</v>
      </c>
      <c r="E32" t="s">
        <v>88</v>
      </c>
    </row>
    <row r="33" spans="1:5" x14ac:dyDescent="0.25">
      <c r="A33" t="s">
        <v>48</v>
      </c>
      <c r="B33" t="s">
        <v>21</v>
      </c>
      <c r="C33" t="s">
        <v>103</v>
      </c>
      <c r="D33">
        <v>1.9599999999999999E-2</v>
      </c>
      <c r="E33" t="s">
        <v>101</v>
      </c>
    </row>
    <row r="34" spans="1:5" x14ac:dyDescent="0.25">
      <c r="A34" t="s">
        <v>122</v>
      </c>
      <c r="B34" t="s">
        <v>123</v>
      </c>
      <c r="C34" t="s">
        <v>118</v>
      </c>
      <c r="D34">
        <v>1.9400000000000001E-2</v>
      </c>
      <c r="E34" t="s">
        <v>88</v>
      </c>
    </row>
    <row r="35" spans="1:5" x14ac:dyDescent="0.25">
      <c r="A35" t="s">
        <v>124</v>
      </c>
      <c r="B35" t="s">
        <v>125</v>
      </c>
      <c r="C35" t="s">
        <v>116</v>
      </c>
      <c r="D35">
        <v>1.9300000000000001E-2</v>
      </c>
      <c r="E35" t="s">
        <v>101</v>
      </c>
    </row>
    <row r="36" spans="1:5" x14ac:dyDescent="0.25">
      <c r="A36" t="s">
        <v>73</v>
      </c>
      <c r="B36" t="s">
        <v>126</v>
      </c>
      <c r="C36" t="s">
        <v>127</v>
      </c>
      <c r="D36">
        <v>1.9300000000000001E-2</v>
      </c>
      <c r="E36" t="s">
        <v>101</v>
      </c>
    </row>
    <row r="37" spans="1:5" x14ac:dyDescent="0.25">
      <c r="A37" t="s">
        <v>128</v>
      </c>
      <c r="B37" t="s">
        <v>129</v>
      </c>
      <c r="C37" t="s">
        <v>110</v>
      </c>
      <c r="D37">
        <v>1.8499999999999999E-2</v>
      </c>
      <c r="E37" t="s">
        <v>88</v>
      </c>
    </row>
    <row r="38" spans="1:5" x14ac:dyDescent="0.25">
      <c r="A38" t="s">
        <v>130</v>
      </c>
      <c r="B38" t="s">
        <v>131</v>
      </c>
      <c r="C38" t="s">
        <v>132</v>
      </c>
      <c r="D38">
        <v>1.8200000000000001E-2</v>
      </c>
      <c r="E38" t="s">
        <v>101</v>
      </c>
    </row>
    <row r="39" spans="1:5" x14ac:dyDescent="0.25">
      <c r="A39" t="s">
        <v>133</v>
      </c>
      <c r="B39" t="s">
        <v>134</v>
      </c>
      <c r="C39" t="s">
        <v>135</v>
      </c>
      <c r="D39">
        <v>1.7600000000000001E-2</v>
      </c>
      <c r="E39" t="s">
        <v>101</v>
      </c>
    </row>
    <row r="40" spans="1:5" x14ac:dyDescent="0.25">
      <c r="A40" t="s">
        <v>57</v>
      </c>
      <c r="B40" t="s">
        <v>136</v>
      </c>
      <c r="C40" t="s">
        <v>137</v>
      </c>
      <c r="D40">
        <v>1.7399999999999999E-2</v>
      </c>
      <c r="E40" t="s">
        <v>88</v>
      </c>
    </row>
    <row r="41" spans="1:5" x14ac:dyDescent="0.25">
      <c r="A41" t="s">
        <v>58</v>
      </c>
      <c r="B41" t="s">
        <v>26</v>
      </c>
      <c r="C41" t="s">
        <v>132</v>
      </c>
      <c r="D41">
        <v>1.6899999999999998E-2</v>
      </c>
      <c r="E41" t="s">
        <v>101</v>
      </c>
    </row>
    <row r="42" spans="1:5" x14ac:dyDescent="0.25">
      <c r="A42" t="s">
        <v>71</v>
      </c>
      <c r="B42" t="s">
        <v>138</v>
      </c>
      <c r="C42" t="s">
        <v>127</v>
      </c>
      <c r="D42">
        <v>1.6199999999999999E-2</v>
      </c>
      <c r="E42" t="s">
        <v>101</v>
      </c>
    </row>
    <row r="43" spans="1:5" x14ac:dyDescent="0.25">
      <c r="A43" t="s">
        <v>139</v>
      </c>
      <c r="B43" t="s">
        <v>140</v>
      </c>
      <c r="C43" t="s">
        <v>118</v>
      </c>
      <c r="D43">
        <v>1.47E-2</v>
      </c>
      <c r="E43" t="s">
        <v>88</v>
      </c>
    </row>
    <row r="44" spans="1:5" x14ac:dyDescent="0.25">
      <c r="A44" t="s">
        <v>77</v>
      </c>
      <c r="B44" t="s">
        <v>36</v>
      </c>
      <c r="C44" t="s">
        <v>141</v>
      </c>
      <c r="D44">
        <v>1.4500000000000001E-2</v>
      </c>
      <c r="E44" t="s">
        <v>101</v>
      </c>
    </row>
    <row r="45" spans="1:5" x14ac:dyDescent="0.25">
      <c r="A45" t="s">
        <v>50</v>
      </c>
      <c r="B45" t="s">
        <v>142</v>
      </c>
      <c r="C45" t="s">
        <v>110</v>
      </c>
      <c r="D45">
        <v>1.2E-2</v>
      </c>
      <c r="E45" t="s">
        <v>101</v>
      </c>
    </row>
    <row r="46" spans="1:5" x14ac:dyDescent="0.25">
      <c r="A46" t="s">
        <v>76</v>
      </c>
      <c r="B46" t="s">
        <v>143</v>
      </c>
      <c r="C46" t="s">
        <v>110</v>
      </c>
      <c r="D46">
        <v>1.1900000000000001E-2</v>
      </c>
      <c r="E46" t="s">
        <v>88</v>
      </c>
    </row>
    <row r="47" spans="1:5" x14ac:dyDescent="0.25">
      <c r="A47" t="s">
        <v>61</v>
      </c>
      <c r="B47" t="s">
        <v>144</v>
      </c>
      <c r="C47" t="s">
        <v>100</v>
      </c>
      <c r="D47">
        <v>1.1299999999999999E-2</v>
      </c>
      <c r="E47" t="s">
        <v>101</v>
      </c>
    </row>
    <row r="48" spans="1:5" x14ac:dyDescent="0.25">
      <c r="A48" t="s">
        <v>64</v>
      </c>
      <c r="B48" t="s">
        <v>145</v>
      </c>
      <c r="C48" t="s">
        <v>146</v>
      </c>
      <c r="D48">
        <v>1.0999999999999999E-2</v>
      </c>
      <c r="E48" t="s">
        <v>101</v>
      </c>
    </row>
    <row r="49" spans="1:5" x14ac:dyDescent="0.25">
      <c r="A49" t="s">
        <v>39</v>
      </c>
      <c r="B49" t="s">
        <v>147</v>
      </c>
      <c r="C49" t="s">
        <v>110</v>
      </c>
      <c r="D49">
        <v>1.0800000000000001E-2</v>
      </c>
      <c r="E49" t="s">
        <v>101</v>
      </c>
    </row>
    <row r="50" spans="1:5" x14ac:dyDescent="0.25">
      <c r="A50" t="s">
        <v>75</v>
      </c>
      <c r="B50" t="s">
        <v>148</v>
      </c>
      <c r="C50" t="s">
        <v>114</v>
      </c>
      <c r="D50">
        <v>1.06E-2</v>
      </c>
      <c r="E50" t="s">
        <v>101</v>
      </c>
    </row>
    <row r="51" spans="1:5" x14ac:dyDescent="0.25">
      <c r="A51" t="s">
        <v>60</v>
      </c>
      <c r="B51" t="s">
        <v>28</v>
      </c>
      <c r="C51" t="s">
        <v>118</v>
      </c>
      <c r="D51">
        <v>1.06E-2</v>
      </c>
      <c r="E51" t="s">
        <v>88</v>
      </c>
    </row>
    <row r="52" spans="1:5" x14ac:dyDescent="0.25">
      <c r="A52" t="s">
        <v>149</v>
      </c>
      <c r="B52" t="s">
        <v>150</v>
      </c>
      <c r="C52" t="s">
        <v>110</v>
      </c>
      <c r="D52">
        <v>1.04E-2</v>
      </c>
      <c r="E52" t="s">
        <v>101</v>
      </c>
    </row>
    <row r="53" spans="1:5" x14ac:dyDescent="0.25">
      <c r="A53" t="s">
        <v>63</v>
      </c>
      <c r="B53" t="s">
        <v>30</v>
      </c>
      <c r="C53" t="s">
        <v>151</v>
      </c>
      <c r="D53">
        <v>8.0000000000000002E-3</v>
      </c>
      <c r="E53" t="s">
        <v>101</v>
      </c>
    </row>
    <row r="54" spans="1:5" x14ac:dyDescent="0.25">
      <c r="A54" t="s">
        <v>74</v>
      </c>
      <c r="B54" t="s">
        <v>35</v>
      </c>
      <c r="C54" t="s">
        <v>152</v>
      </c>
      <c r="D54">
        <v>6.8999999999999999E-3</v>
      </c>
      <c r="E54" t="s">
        <v>101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ED6BB9-F0E1-4F55-BE4C-1390E23A05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Single</vt:lpstr>
      <vt:lpstr>Multiple</vt:lpstr>
      <vt:lpstr>Dividend 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Johnson</dc:creator>
  <cp:lastModifiedBy>Brendan Johnson</cp:lastModifiedBy>
  <dcterms:created xsi:type="dcterms:W3CDTF">2024-01-23T04:41:19Z</dcterms:created>
  <dcterms:modified xsi:type="dcterms:W3CDTF">2024-09-26T03:18:18Z</dcterms:modified>
</cp:coreProperties>
</file>