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hidePivotFieldList="1" defaultThemeVersion="124226"/>
  <bookViews>
    <workbookView xWindow="-15" yWindow="3465" windowWidth="19230" windowHeight="3420" tabRatio="575" firstSheet="1" activeTab="6"/>
  </bookViews>
  <sheets>
    <sheet name="By Team" sheetId="27" r:id="rId1"/>
    <sheet name="By Vendor" sheetId="26" r:id="rId2"/>
    <sheet name="By Nature" sheetId="23" r:id="rId3"/>
    <sheet name="By Customer" sheetId="24" r:id="rId4"/>
    <sheet name="By Customer Nature" sheetId="29" r:id="rId5"/>
    <sheet name="By Customer Vendor" sheetId="25" r:id="rId6"/>
    <sheet name="Data" sheetId="20" r:id="rId7"/>
    <sheet name="Team" sheetId="21" r:id="rId8"/>
    <sheet name="Current" sheetId="28" r:id="rId9"/>
  </sheets>
  <definedNames>
    <definedName name="_xlnm._FilterDatabase" localSheetId="6" hidden="1">Data!$Q$4:$S$4</definedName>
    <definedName name="DATA">Data!$A$2:$X$2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3">'By Customer'!$A:$C,'By Customer'!$1:$6</definedName>
    <definedName name="_xlnm.Print_Titles" localSheetId="4">'By Customer Nature'!$A:$C,'By Customer Nature'!$1:$6</definedName>
    <definedName name="_xlnm.Print_Titles" localSheetId="5">'By Customer Vendor'!$A:$C,'By Customer Vendor'!$1:$8</definedName>
    <definedName name="_xlnm.Print_Titles" localSheetId="0">'By Team'!$A:$D,'By Team'!$1:$6</definedName>
    <definedName name="_xlnm.Print_Titles" localSheetId="1">'By Vendor'!$A:$D,'By Vendor'!$1:$6</definedName>
  </definedNames>
  <calcPr calcId="144525"/>
  <pivotCaches>
    <pivotCache cacheId="54" r:id="rId10"/>
  </pivotCaches>
</workbook>
</file>

<file path=xl/calcChain.xml><?xml version="1.0" encoding="utf-8"?>
<calcChain xmlns="http://schemas.openxmlformats.org/spreadsheetml/2006/main">
  <c r="S4" i="20" l="1"/>
  <c r="R4" i="20"/>
  <c r="Q4" i="20"/>
  <c r="V2" i="20" l="1"/>
  <c r="W2" i="20"/>
  <c r="X2" i="20" s="1"/>
  <c r="U2" i="20"/>
</calcChain>
</file>

<file path=xl/sharedStrings.xml><?xml version="1.0" encoding="utf-8"?>
<sst xmlns="http://schemas.openxmlformats.org/spreadsheetml/2006/main" count="197" uniqueCount="75">
  <si>
    <t>STATUS</t>
  </si>
  <si>
    <t>TRANSPORTATION</t>
  </si>
  <si>
    <t>HOTEL</t>
  </si>
  <si>
    <t>D/N</t>
  </si>
  <si>
    <t>REPORT</t>
  </si>
  <si>
    <t>PREPARED BY</t>
  </si>
  <si>
    <t>PLACE OF</t>
  </si>
  <si>
    <t>QUANTITY</t>
  </si>
  <si>
    <t>VENDOR</t>
  </si>
  <si>
    <t>MODEL</t>
  </si>
  <si>
    <t>FOB</t>
  </si>
  <si>
    <t>UNIT</t>
  </si>
  <si>
    <t>CUSTOMER</t>
  </si>
  <si>
    <t>INSPECTION FEE</t>
  </si>
  <si>
    <t>e96 GLEN DIMPLEX AUSTRALIA</t>
  </si>
  <si>
    <t>DONGGUAN, CHINA</t>
  </si>
  <si>
    <t>GD REPORT</t>
  </si>
  <si>
    <t>NATURE</t>
  </si>
  <si>
    <t>TEAM</t>
  </si>
  <si>
    <t>MONTH</t>
  </si>
  <si>
    <t>Component</t>
  </si>
  <si>
    <t>Grand Total</t>
  </si>
  <si>
    <t>INSPECTION DATE</t>
  </si>
  <si>
    <t>CURRENT</t>
  </si>
  <si>
    <t>DRAFT</t>
  </si>
  <si>
    <t xml:space="preserve"> CHARGE%</t>
  </si>
  <si>
    <t xml:space="preserve"> FOB</t>
  </si>
  <si>
    <t>Values</t>
  </si>
  <si>
    <t>Total  FOB</t>
  </si>
  <si>
    <t>Total  CHARGE%</t>
  </si>
  <si>
    <t xml:space="preserve"> CHARGE</t>
  </si>
  <si>
    <t>Total  CHARGE</t>
  </si>
  <si>
    <t>Admin</t>
  </si>
  <si>
    <t>Month</t>
  </si>
  <si>
    <t>CURRENT TYPE</t>
  </si>
  <si>
    <t xml:space="preserve"> HOTEL</t>
  </si>
  <si>
    <t>CHARGE</t>
    <phoneticPr fontId="6" type="noConversion"/>
  </si>
  <si>
    <t xml:space="preserve"> TRANSP</t>
  </si>
  <si>
    <t xml:space="preserve"> INSP FEE</t>
  </si>
  <si>
    <t>INSP FEE</t>
  </si>
  <si>
    <t>TRANSP</t>
  </si>
  <si>
    <t>LISTING</t>
  </si>
  <si>
    <t>e87 Glen Dimplex Consumer</t>
  </si>
  <si>
    <t>e88 Glen Dimplex Dutch</t>
  </si>
  <si>
    <t>e89 GLEN DIMPLEX P A (Freezer)</t>
  </si>
  <si>
    <t>e90 GLEN DIMPLEX BENELUX B.V.</t>
  </si>
  <si>
    <t>e91 DIMPCO</t>
  </si>
  <si>
    <t>e92 GLEN DIMPLEX FRANCE</t>
  </si>
  <si>
    <t>e94 REDRING XPELAIR GROUP</t>
  </si>
  <si>
    <t>Glen Dimplex HK</t>
  </si>
  <si>
    <t>Customer</t>
    <phoneticPr fontId="3" type="noConversion"/>
  </si>
  <si>
    <t>Team</t>
    <phoneticPr fontId="3" type="noConversion"/>
  </si>
  <si>
    <t>203 GLEN DIMPLEX HOME APPLIANCE</t>
    <phoneticPr fontId="6" type="noConversion"/>
  </si>
  <si>
    <t>HVAC</t>
    <phoneticPr fontId="3" type="noConversion"/>
  </si>
  <si>
    <t>e84 GLEN DIMPLEX IRELAND</t>
    <phoneticPr fontId="6" type="noConversion"/>
  </si>
  <si>
    <t>Heating</t>
    <phoneticPr fontId="3" type="noConversion"/>
  </si>
  <si>
    <t>e85 DIMPLEX NORTH AMERICA</t>
    <phoneticPr fontId="6" type="noConversion"/>
  </si>
  <si>
    <t>e95 GLEN DIMPLEX NEW ZEALAND</t>
    <phoneticPr fontId="6" type="noConversion"/>
  </si>
  <si>
    <t>Admin</t>
    <phoneticPr fontId="3" type="noConversion"/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</si>
  <si>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</si>
  <si>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</si>
  <si>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</si>
  <si>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</si>
  <si>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</si>
  <si>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</si>
  <si>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</si>
  <si>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</si>
  <si>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</si>
  <si>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2016-13</t>
  </si>
  <si>
    <t>2016-14</t>
  </si>
  <si>
    <t>2016-15</t>
  </si>
  <si>
    <t>01/04/2016-XX/04/2016</t>
  </si>
  <si>
    <t>Model-X</t>
  </si>
  <si>
    <t>Vendor-X</t>
  </si>
  <si>
    <t>2016-04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</si>
</sst>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0.00_ "/>
    <numFmt numFmtId="165" formatCode="#,##0.00_ "/>
    <numFmt numFmtId="166" formatCode="0.00_);[Red]\(0.00\)"/>
    <numFmt numFmtId="167" formatCode="&quot;$&quot;#,##0.00"/>
    <numFmt numFmtId="168" formatCode="&quot;$&quot;#,##0"/>
    <numFmt numFmtId="169" formatCode="&quot;$&quot;#,##0.00;\-&quot;$&quot;#,##0.00;#"/>
    <numFmt numFmtId="170" formatCode="0.00%;\-0.00%;#"/>
    <numFmt numFmtId="171" formatCode="\$#,##0;\-\$#,##0;#"/>
    <numFmt numFmtId="176" formatCode="yyyy/mm"/>
  </numFmts>
  <fonts count="9" x14ac:knownFonts="1">
    <font>
      <sz val="11"/>
      <color theme="1"/>
      <name val="Calibri"/>
      <family val="2"/>
      <scheme val="minor"/>
    </font>
    <font>
      <sz val="12"/>
      <name val="新細明體"/>
      <family val="1"/>
    </font>
    <font>
      <sz val="10"/>
      <name val="Arial"/>
      <family val="2"/>
    </font>
    <font>
      <b/>
      <sz val="18"/>
      <color indexed="56"/>
      <name val="Cambria"/>
      <family val="1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9"/>
      <name val="Calibri"/>
      <family val="2"/>
    </font>
    <font>
      <sz val="12"/>
      <name val="新細明體"/>
      <family val="1"/>
      <charset val="136"/>
    </font>
    <font>
      <sz val="11"/>
      <color indexed="8"/>
      <name val="新細明體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8">
    <xf numFmtId="0" fontId="0" fillId="0" borderId="0" xfId="0"/>
    <xf numFmtId="0" fontId="2" fillId="0" borderId="0" xfId="1" applyFont="1" applyFill="1">
      <alignment vertical="center"/>
    </xf>
    <xf numFmtId="164" fontId="2" fillId="0" borderId="0" xfId="1" applyNumberFormat="1" applyFont="1" applyFill="1">
      <alignment vertical="center"/>
    </xf>
    <xf numFmtId="0" fontId="0" fillId="0" borderId="0" xfId="0" pivotButton="1"/>
    <xf numFmtId="0" fontId="0" fillId="0" borderId="0" xfId="0" applyFont="1" applyAlignment="1">
      <alignment horizontal="left"/>
    </xf>
    <xf numFmtId="0" fontId="0" fillId="0" borderId="0" xfId="0" quotePrefix="1"/>
    <xf numFmtId="0" fontId="4" fillId="0" borderId="0" xfId="1" applyFont="1" applyAlignment="1">
      <alignment vertical="center" wrapText="1"/>
    </xf>
    <xf numFmtId="0" fontId="2" fillId="2" borderId="0" xfId="1" applyFont="1" applyFill="1" applyAlignment="1">
      <alignment vertical="center" wrapText="1"/>
    </xf>
    <xf numFmtId="166" fontId="4" fillId="0" borderId="0" xfId="1" applyNumberFormat="1" applyFont="1" applyAlignment="1">
      <alignment vertical="center" wrapText="1"/>
    </xf>
    <xf numFmtId="0" fontId="5" fillId="0" borderId="0" xfId="0" applyFont="1" applyAlignment="1">
      <alignment wrapText="1"/>
    </xf>
    <xf numFmtId="0" fontId="0" fillId="0" borderId="0" xfId="0" pivotButton="1" applyAlignment="1">
      <alignment vertical="top" wrapText="1"/>
    </xf>
    <xf numFmtId="0" fontId="0" fillId="0" borderId="0" xfId="0" applyAlignment="1">
      <alignment vertical="top" wrapText="1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pivotButton="1" applyAlignment="1">
      <alignment horizontal="center" vertical="center"/>
    </xf>
    <xf numFmtId="167" fontId="0" fillId="0" borderId="0" xfId="0" applyNumberFormat="1" applyAlignment="1">
      <alignment vertical="center"/>
    </xf>
    <xf numFmtId="170" fontId="0" fillId="0" borderId="0" xfId="0" applyNumberFormat="1" applyAlignment="1">
      <alignment vertical="center"/>
    </xf>
    <xf numFmtId="171" fontId="0" fillId="0" borderId="0" xfId="0" applyNumberFormat="1" applyAlignment="1">
      <alignment vertical="center"/>
    </xf>
    <xf numFmtId="0" fontId="2" fillId="0" borderId="0" xfId="1" quotePrefix="1" applyFont="1" applyFill="1">
      <alignment vertical="center"/>
    </xf>
    <xf numFmtId="14" fontId="2" fillId="0" borderId="0" xfId="1" applyNumberFormat="1" applyFont="1" applyFill="1">
      <alignment vertical="center"/>
    </xf>
    <xf numFmtId="165" fontId="2" fillId="0" borderId="0" xfId="1" applyNumberFormat="1" applyFont="1" applyFill="1">
      <alignment vertical="center"/>
    </xf>
    <xf numFmtId="43" fontId="2" fillId="0" borderId="0" xfId="1" applyNumberFormat="1" applyFont="1">
      <alignment vertical="center"/>
    </xf>
    <xf numFmtId="0" fontId="4" fillId="0" borderId="0" xfId="1" applyNumberFormat="1" applyFont="1" applyAlignment="1">
      <alignment vertical="center" wrapText="1"/>
    </xf>
    <xf numFmtId="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4" fillId="0" borderId="0" xfId="1" applyNumberFormat="1" applyFont="1" applyAlignment="1">
      <alignment vertical="center" wrapText="1"/>
    </xf>
    <xf numFmtId="176" fontId="0" fillId="0" borderId="0" xfId="0" applyNumberFormat="1"/>
    <xf numFmtId="176" fontId="2" fillId="0" borderId="0" xfId="1" quotePrefix="1" applyNumberFormat="1" applyFont="1" applyFill="1">
      <alignment vertical="center"/>
    </xf>
  </cellXfs>
  <cellStyles count="2">
    <cellStyle name="Normal" xfId="0" builtinId="0"/>
    <cellStyle name="Normal 2" xfId="1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6" formatCode="yyyy/m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4" formatCode="d/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13"/>
        </patternFill>
      </fill>
      <alignment horizontal="general" vertical="center" textRotation="0" wrapText="1" relativeIndent="0" justifyLastLine="0" shrinkToFit="0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1" formatCode="\$#,##0;\-\$#,##0;#"/>
    </dxf>
    <dxf>
      <alignment vertical="center" readingOrder="0"/>
    </dxf>
    <dxf>
      <numFmt numFmtId="169" formatCode="&quot;$&quot;#,##0.00;\-&quot;$&quot;#,##0.00;#"/>
    </dxf>
    <dxf>
      <numFmt numFmtId="169" formatCode="&quot;$&quot;#,##0.00;\-&quot;$&quot;#,##0.00;#"/>
    </dxf>
    <dxf>
      <numFmt numFmtId="169" formatCode="&quot;$&quot;#,##0.00;\-&quot;$&quot;#,##0.00;#"/>
    </dxf>
    <dxf>
      <numFmt numFmtId="170" formatCode="0.00%;\-0.00%;#"/>
    </dxf>
    <dxf>
      <numFmt numFmtId="169" formatCode="&quot;$&quot;#,##0.00;\-&quot;$&quot;#,##0.00;#"/>
    </dxf>
    <dxf>
      <numFmt numFmtId="168" formatCode="&quot;$&quot;#,##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48"/>
      <tableStyleElement type="headerRow" dxfId="4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473.650573379629" missingItemsLimit="0" createdVersion="4" refreshedVersion="4" minRefreshableVersion="3" recordCount="1">
  <cacheSource type="worksheet">
    <worksheetSource name="data"/>
  </cacheSource>
  <cacheFields count="25">
    <cacheField name="LISTING" numFmtId="0">
      <sharedItems/>
    </cacheField>
    <cacheField name="CUSTOMER" numFmtId="0">
      <sharedItems count="1">
        <s v="Glen Dimplex HK"/>
      </sharedItems>
    </cacheField>
    <cacheField name="NATURE" numFmtId="0">
      <sharedItems count="1">
        <s v="Component"/>
      </sharedItems>
    </cacheField>
    <cacheField name="MONTH" numFmtId="176">
      <sharedItems count="1">
        <s v="2016-04"/>
      </sharedItems>
    </cacheField>
    <cacheField name="DRAFT" numFmtId="0">
      <sharedItems count="1">
        <s v="DRAFT"/>
      </sharedItems>
    </cacheField>
    <cacheField name="MODEL" numFmtId="0">
      <sharedItems/>
    </cacheField>
    <cacheField name="VENDOR" numFmtId="0">
      <sharedItems count="1">
        <s v="Vendor-X"/>
      </sharedItems>
    </cacheField>
    <cacheField name="INSPECTION DATE" numFmtId="14">
      <sharedItems containsSemiMixedTypes="0" containsNonDate="0" containsDate="1" containsString="0" minDate="2016-04-01T00:00:00" maxDate="2016-04-02T00:00:00"/>
    </cacheField>
    <cacheField name="QUANTITY" numFmtId="0">
      <sharedItems containsSemiMixedTypes="0" containsString="0" containsNumber="1" containsInteger="1" minValue="0" maxValue="0"/>
    </cacheField>
    <cacheField name="UNIT" numFmtId="0">
      <sharedItems containsNonDate="0" containsString="0" containsBlank="1"/>
    </cacheField>
    <cacheField name="FOB" numFmtId="165">
      <sharedItems containsNonDate="0" containsString="0" containsBlank="1"/>
    </cacheField>
    <cacheField name="PLACE OF" numFmtId="0">
      <sharedItems/>
    </cacheField>
    <cacheField name="PREPARED BY" numFmtId="0">
      <sharedItems containsNonDate="0" containsString="0" containsBlank="1"/>
    </cacheField>
    <cacheField name="REPORT" numFmtId="0">
      <sharedItems containsNonDate="0" containsString="0" containsBlank="1"/>
    </cacheField>
    <cacheField name="GD REPORT" numFmtId="0">
      <sharedItems containsNonDate="0" containsString="0" containsBlank="1"/>
    </cacheField>
    <cacheField name="D/N" numFmtId="0">
      <sharedItems containsSemiMixedTypes="0" containsString="0" containsNumber="1" containsInteger="1" minValue="0" maxValue="0"/>
    </cacheField>
    <cacheField name="INSPECTION FEE" numFmtId="164">
      <sharedItems containsSemiMixedTypes="0" containsString="0" containsNumber="1" containsInteger="1" minValue="0" maxValue="0"/>
    </cacheField>
    <cacheField name="HOTEL" numFmtId="164">
      <sharedItems containsSemiMixedTypes="0" containsString="0" containsNumber="1" containsInteger="1" minValue="0" maxValue="0"/>
    </cacheField>
    <cacheField name="TRANSPORTATION" numFmtId="164">
      <sharedItems containsSemiMixedTypes="0" containsString="0" containsNumber="1" containsInteger="1" minValue="0" maxValue="0"/>
    </cacheField>
    <cacheField name="STATUS" numFmtId="0">
      <sharedItems containsNonDate="0" containsString="0" containsBlank="1"/>
    </cacheField>
    <cacheField name="CHARGE" numFmtId="43">
      <sharedItems containsSemiMixedTypes="0" containsString="0" containsNumber="1" containsInteger="1" minValue="0" maxValue="0"/>
    </cacheField>
    <cacheField name="TEAM" numFmtId="164">
      <sharedItems count="1">
        <s v="Admin"/>
      </sharedItems>
    </cacheField>
    <cacheField name="CURRENT TYPE" numFmtId="164">
      <sharedItems/>
    </cacheField>
    <cacheField name="CURRENT" numFmtId="164">
      <sharedItems count="1">
        <s v="CURRENT"/>
      </sharedItems>
    </cacheField>
    <cacheField name="CHARGE%" numFmtId="0" formula=" IF(FOB=0,0,CHARGE/FOB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01/04/2016-XX/04/2016"/>
    <x v="0"/>
    <x v="0"/>
    <x v="0"/>
    <x v="0"/>
    <s v="Model-X"/>
    <x v="0"/>
    <d v="2016-04-01T00:00:00"/>
    <n v="0"/>
    <m/>
    <m/>
    <s v="DONGGUAN, CHINA"/>
    <m/>
    <m/>
    <m/>
    <n v="0"/>
    <n v="0"/>
    <n v="0"/>
    <n v="0"/>
    <m/>
    <n v="0"/>
    <x v="0"/>
    <s v="DRAF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4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compact="0" compactData="0" gridDropZones="1" multipleFieldFilters="0">
  <location ref="A5:J9" firstHeaderRow="1" firstDataRow="2" firstDataCol="4" rowPageCount="1" colPageCount="1"/>
  <pivotFields count="25"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sortType="descending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defaultSubtotal="0"/>
    <pivotField dataField="1" compact="0" outline="0" showAll="0"/>
    <pivotField dataField="1" compact="0" outline="0" showAll="0"/>
    <pivotField compact="0" outline="0" showAll="0"/>
    <pivotField dataField="1"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dataField="1" compact="0" outline="0" dragToRow="0" dragToCol="0" dragToPage="0" showAll="0" defaultSubtotal="0"/>
  </pivotFields>
  <rowFields count="4">
    <field x="3"/>
    <field x="4"/>
    <field x="21"/>
    <field x="2"/>
  </rowFields>
  <rowItems count="3">
    <i>
      <x/>
      <x/>
      <x/>
      <x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3" item="0" hier="0"/>
  </pageFields>
  <dataFields count="6">
    <dataField name=" FOB" fld="10" baseField="5" baseItem="0" numFmtId="168"/>
    <dataField name=" CHARGE%" fld="24" baseField="3" baseItem="0" numFmtId="170"/>
    <dataField name="INSP FEE" fld="16" baseField="3" baseItem="0" numFmtId="169"/>
    <dataField name=" HOTEL" fld="17" baseField="5" baseItem="0" numFmtId="167"/>
    <dataField name=" TRANSP" fld="18" baseField="5" baseItem="0" numFmtId="167"/>
    <dataField name=" CHARGE" fld="20" baseField="5" baseItem="0" numFmtId="167"/>
  </dataField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54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compact="0" compactData="0" gridDropZones="1" multipleFieldFilters="0">
  <location ref="A5:J9" firstHeaderRow="1" firstDataRow="2" firstDataCol="4" rowPageCount="1" colPageCount="1"/>
  <pivotFields count="25">
    <pivotField compact="0" outline="0" showAll="0" defaultSubtotal="0"/>
    <pivotField compact="0" outline="0" showAll="0" defaultSubtotal="0"/>
    <pivotField axis="axisRow" compact="0" outline="0" showAll="0" sortType="ascending" defaultSubtotal="0">
      <items count="1">
        <item x="0"/>
      </items>
    </pivotField>
    <pivotField axis="axisRow" compact="0" outline="0" showAll="0" sortType="descending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/>
    <pivotField axis="axisRow" compact="0" outline="0" showAll="0" sortType="ascending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defaultSubtotal="0"/>
    <pivotField dataField="1" compact="0" outline="0" showAll="0"/>
    <pivotField dataField="1"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showAll="0" defaultSubtotal="0">
      <items count="1">
        <item x="0"/>
      </items>
    </pivotField>
    <pivotField dataField="1" compact="0" outline="0" dragToRow="0" dragToCol="0" dragToPage="0" showAll="0" defaultSubtotal="0"/>
  </pivotFields>
  <rowFields count="4">
    <field x="3"/>
    <field x="4"/>
    <field x="2"/>
    <field x="6"/>
  </rowFields>
  <rowItems count="3">
    <i>
      <x/>
      <x/>
      <x/>
      <x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3" item="0" hier="0"/>
  </pageFields>
  <dataFields count="6">
    <dataField name=" FOB" fld="10" baseField="10" baseItem="7" numFmtId="168"/>
    <dataField name=" CHARGE%" fld="24" baseField="10" baseItem="7" numFmtId="170"/>
    <dataField name=" INSP FEE" fld="16" baseField="10" baseItem="7" numFmtId="169"/>
    <dataField name=" HOTEL" fld="17" baseField="10" baseItem="7" numFmtId="169"/>
    <dataField name=" TRANSP" fld="18" baseField="10" baseItem="7" numFmtId="169"/>
    <dataField name=" CHARGE" fld="20" baseField="10" baseItem="7" numFmtId="169"/>
  </dataFields>
  <formats count="16">
    <format dxfId="46">
      <pivotArea field="3" type="button" dataOnly="0" labelOnly="1" outline="0" axis="axisRow" fieldPosition="0"/>
    </format>
    <format dxfId="45">
      <pivotArea field="4" type="button" dataOnly="0" labelOnly="1" outline="0" axis="axisRow" fieldPosition="1"/>
    </format>
    <format dxfId="44">
      <pivotArea field="2" type="button" dataOnly="0" labelOnly="1" outline="0" axis="axisRow" fieldPosition="2"/>
    </format>
    <format dxfId="43">
      <pivotArea field="6" type="button" dataOnly="0" labelOnly="1" outline="0" axis="axisRow" fieldPosition="3"/>
    </format>
    <format dxfId="4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1">
      <pivotArea field="3" type="button" dataOnly="0" labelOnly="1" outline="0" axis="axisRow" fieldPosition="0"/>
    </format>
    <format dxfId="40">
      <pivotArea field="4" type="button" dataOnly="0" labelOnly="1" outline="0" axis="axisRow" fieldPosition="1"/>
    </format>
    <format dxfId="39">
      <pivotArea field="2" type="button" dataOnly="0" labelOnly="1" outline="0" axis="axisRow" fieldPosition="2"/>
    </format>
    <format dxfId="38">
      <pivotArea field="6" type="button" dataOnly="0" labelOnly="1" outline="0" axis="axisRow" fieldPosition="3"/>
    </format>
    <format dxfId="3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6">
      <pivotArea outline="0" fieldPosition="0">
        <references count="1">
          <reference field="4294967294" count="1">
            <x v="0"/>
          </reference>
        </references>
      </pivotArea>
    </format>
    <format dxfId="35">
      <pivotArea outline="0" fieldPosition="0">
        <references count="1">
          <reference field="4294967294" count="1">
            <x v="2"/>
          </reference>
        </references>
      </pivotArea>
    </format>
    <format dxfId="34">
      <pivotArea outline="0" fieldPosition="0">
        <references count="1">
          <reference field="4294967294" count="1">
            <x v="1"/>
          </reference>
        </references>
      </pivotArea>
    </format>
    <format dxfId="33">
      <pivotArea outline="0" fieldPosition="0">
        <references count="1">
          <reference field="4294967294" count="1">
            <x v="3"/>
          </reference>
        </references>
      </pivotArea>
    </format>
    <format dxfId="32">
      <pivotArea outline="0" fieldPosition="0">
        <references count="1">
          <reference field="4294967294" count="1">
            <x v="4"/>
          </reference>
        </references>
      </pivotArea>
    </format>
    <format dxfId="31">
      <pivotArea outline="0" fieldPosition="0">
        <references count="1">
          <reference field="4294967294" count="1">
            <x v="5"/>
          </reference>
        </references>
      </pivotArea>
    </format>
  </formats>
  <pivotTableStyleInfo name="PivotStyleMedium9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54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compact="0" compactData="0" gridDropZones="1" multipleFieldFilters="0">
  <location ref="A5:I9" firstHeaderRow="1" firstDataRow="2" firstDataCol="3" rowPageCount="1" colPageCount="1"/>
  <pivotFields count="25">
    <pivotField compact="0" outline="0" showAll="0" defaultSubtotal="0"/>
    <pivotField compact="0" outline="0" showAll="0" defaultSubtotal="0"/>
    <pivotField axis="axisRow" compact="0" outline="0" showAll="0" sortType="ascending" defaultSubtotal="0">
      <items count="1">
        <item x="0"/>
      </items>
    </pivotField>
    <pivotField axis="axisRow" compact="0" outline="0" showAll="0" sortType="descending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defaultSubtotal="0"/>
    <pivotField dataField="1" compact="0" outline="0" showAll="0"/>
    <pivotField dataField="1"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showAll="0" defaultSubtotal="0">
      <items count="1">
        <item x="0"/>
      </items>
    </pivotField>
    <pivotField dataField="1" compact="0" outline="0" dragToRow="0" dragToCol="0" dragToPage="0" showAll="0" defaultSubtotal="0"/>
  </pivotFields>
  <rowFields count="3">
    <field x="3"/>
    <field x="4"/>
    <field x="2"/>
  </rowFields>
  <rowItems count="3">
    <i>
      <x/>
      <x/>
      <x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3" item="0" hier="0"/>
  </pageFields>
  <dataFields count="6">
    <dataField name=" FOB" fld="10" baseField="3" baseItem="0" numFmtId="168"/>
    <dataField name=" CHARGE%" fld="24" baseField="3" baseItem="0" numFmtId="170"/>
    <dataField name="INSP FEE" fld="16" baseField="3" baseItem="0" numFmtId="167"/>
    <dataField name="TRANSP" fld="18" baseField="3" baseItem="0" numFmtId="167"/>
    <dataField name=" HOTEL" fld="17" baseField="3" baseItem="0" numFmtId="169"/>
    <dataField name=" CHARGE" fld="20" baseField="3" baseItem="0" numFmtId="167"/>
  </dataFields>
  <pivotTableStyleInfo name="PivotStyleMedium9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54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compact="0" compactData="0" gridDropZones="1" multipleFieldFilters="0">
  <location ref="A5:I9" firstHeaderRow="1" firstDataRow="2" firstDataCol="3" rowPageCount="1" colPageCount="1"/>
  <pivotFields count="25">
    <pivotField compact="0" outline="0" showAll="0" defaultSubtotal="0"/>
    <pivotField axis="axisRow" compact="0" outline="0" showAll="0" sortType="ascending" defaultSubtotal="0">
      <items count="1">
        <item x="0"/>
      </items>
    </pivotField>
    <pivotField compact="0" outline="0" showAll="0" defaultSubtotal="0"/>
    <pivotField axis="axisRow" compact="0" outline="0" showAll="0" sortType="descending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defaultSubtotal="0"/>
    <pivotField dataField="1" compact="0" outline="0" showAll="0"/>
    <pivotField dataField="1"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showAll="0" defaultSubtotal="0">
      <items count="1">
        <item x="0"/>
      </items>
    </pivotField>
    <pivotField dataField="1" compact="0" outline="0" dragToRow="0" dragToCol="0" dragToPage="0" showAll="0" defaultSubtotal="0"/>
  </pivotFields>
  <rowFields count="3">
    <field x="3"/>
    <field x="4"/>
    <field x="1"/>
  </rowFields>
  <rowItems count="3">
    <i>
      <x/>
      <x/>
      <x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3" item="0" hier="0"/>
  </pageFields>
  <dataFields count="6">
    <dataField name=" FOB" fld="10" baseField="1" baseItem="0" numFmtId="168"/>
    <dataField name=" CHARGE%" fld="24" baseField="1" baseItem="0" numFmtId="170"/>
    <dataField name="INSP FEE" fld="16" baseField="1" baseItem="0" numFmtId="169"/>
    <dataField name="TRANSP" fld="18" baseField="1" baseItem="0" numFmtId="167"/>
    <dataField name=" HOTEL" fld="17" baseField="1" baseItem="0" numFmtId="169"/>
    <dataField name=" CHARGE" fld="20" baseField="1" baseItem="0" numFmtId="169"/>
  </dataFields>
  <pivotTableStyleInfo name="PivotStyleMedium9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54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compact="0" compactData="0" gridDropZones="1" multipleFieldFilters="0">
  <location ref="A5:J9" firstHeaderRow="1" firstDataRow="2" firstDataCol="4" rowPageCount="1" colPageCount="1"/>
  <pivotFields count="25">
    <pivotField compact="0" outline="0" showAll="0" defaultSubtotal="0"/>
    <pivotField axis="axisRow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sortType="descending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defaultSubtotal="0"/>
    <pivotField dataField="1" compact="0" outline="0" showAll="0"/>
    <pivotField dataField="1"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showAll="0" defaultSubtotal="0">
      <items count="1">
        <item x="0"/>
      </items>
    </pivotField>
    <pivotField dataField="1" compact="0" outline="0" dragToRow="0" dragToCol="0" dragToPage="0" showAll="0" defaultSubtotal="0"/>
  </pivotFields>
  <rowFields count="4">
    <field x="3"/>
    <field x="4"/>
    <field x="1"/>
    <field x="2"/>
  </rowFields>
  <rowItems count="3">
    <i>
      <x/>
      <x/>
      <x/>
      <x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3" item="0" hier="0"/>
  </pageFields>
  <dataFields count="6">
    <dataField name=" FOB" fld="10" baseField="1" baseItem="0" numFmtId="168"/>
    <dataField name=" CHARGE%" fld="24" baseField="1" baseItem="0" numFmtId="170"/>
    <dataField name="INSP FEE" fld="16" baseField="1" baseItem="0" numFmtId="169"/>
    <dataField name="TRANSP" fld="18" baseField="1" baseItem="0" numFmtId="167"/>
    <dataField name=" HOTEL" fld="17" baseField="1" baseItem="0" numFmtId="169"/>
    <dataField name=" CHARGE" fld="20" baseField="1" baseItem="0" numFmtId="169"/>
  </dataFields>
  <pivotTableStyleInfo name="PivotStyleMedium9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54" dataPosition="0" applyNumberFormats="0" applyBorderFormats="0" applyFontFormats="0" applyPatternFormats="0" applyAlignmentFormats="0" applyWidthHeightFormats="1" dataCaption="Values" updatedVersion="4" minRefreshableVersion="3" showDrill="0" itemPrintTitles="1" mergeItem="1" createdVersion="4" indent="0" compact="0" compactData="0" gridDropZones="1" multipleFieldFilters="0">
  <location ref="A5:I10" firstHeaderRow="1" firstDataRow="4" firstDataCol="3" rowPageCount="1" colPageCount="1"/>
  <pivotFields count="25">
    <pivotField compact="0" outline="0" showAll="0" defaultSubtotal="0"/>
    <pivotField axis="axisRow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sortType="de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compact="0" outline="0" showAll="0"/>
    <pivotField axis="axisRow" compact="0" outline="0" showAll="0" sortType="ascending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showAll="0" defaultSubtotal="0">
      <items count="1">
        <item x="0"/>
      </items>
    </pivotField>
    <pivotField dataField="1" compact="0" outline="0" dragToRow="0" dragToCol="0" dragToPage="0" showAll="0" defaultSubtotal="0"/>
  </pivotFields>
  <rowFields count="3">
    <field x="2"/>
    <field x="1"/>
    <field x="6"/>
  </rowFields>
  <rowItems count="2">
    <i>
      <x/>
      <x/>
      <x/>
    </i>
    <i t="grand">
      <x/>
    </i>
  </rowItems>
  <colFields count="3">
    <field x="3"/>
    <field x="4"/>
    <field x="-2"/>
  </colFields>
  <colItems count="6">
    <i>
      <x/>
      <x/>
      <x/>
    </i>
    <i r="2" i="1">
      <x v="1"/>
    </i>
    <i r="2" i="2">
      <x v="2"/>
    </i>
    <i t="grand">
      <x/>
    </i>
    <i t="grand" i="1">
      <x/>
    </i>
    <i t="grand" i="2">
      <x/>
    </i>
  </colItems>
  <pageFields count="1">
    <pageField fld="23" item="0" hier="0"/>
  </pageFields>
  <dataFields count="3">
    <dataField name=" CHARGE" fld="20" baseField="10" baseItem="1" numFmtId="167"/>
    <dataField name=" FOB" fld="10" baseField="7" baseItem="7" numFmtId="171"/>
    <dataField name=" CHARGE%" fld="24" baseField="1" baseItem="0" numFmtId="170"/>
  </dataFields>
  <formats count="5">
    <format dxfId="30">
      <pivotArea type="all" dataOnly="0" outline="0" fieldPosition="0"/>
    </format>
    <format dxfId="29">
      <pivotArea outline="0" fieldPosition="0">
        <references count="1">
          <reference field="4294967294" count="1">
            <x v="1"/>
          </reference>
        </references>
      </pivotArea>
    </format>
    <format dxfId="28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7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6">
      <pivotArea field="3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</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X2" totalsRowShown="0" headerRowDxfId="25" dataDxfId="24" headerRowCellStyle="Normal 2" dataCellStyle="Normal 2">
  <autoFilter ref="A1:X2"/>
  <tableColumns count="24">
    <tableColumn id="1" name="LISTING" dataDxfId="23" dataCellStyle="Normal 2"/>
    <tableColumn id="2" name="CUSTOMER" dataDxfId="22" dataCellStyle="Normal 2"/>
    <tableColumn id="4" name="NATURE" dataDxfId="21"/>
    <tableColumn id="6" name="MONTH" dataDxfId="0" dataCellStyle="Normal 2"/>
    <tableColumn id="7" name="DRAFT" dataDxfId="20" dataCellStyle="Normal 2"/>
    <tableColumn id="10" name="MODEL" dataDxfId="19"/>
    <tableColumn id="11" name="VENDOR" dataDxfId="18"/>
    <tableColumn id="12" name="INSPECTION DATE" dataDxfId="17"/>
    <tableColumn id="13" name="QUANTITY" dataDxfId="16"/>
    <tableColumn id="14" name="UNIT" dataDxfId="15"/>
    <tableColumn id="15" name="FOB" dataDxfId="14"/>
    <tableColumn id="16" name="PLACE OF" dataDxfId="13"/>
    <tableColumn id="17" name="PREPARED BY" dataDxfId="12"/>
    <tableColumn id="18" name="REPORT" dataDxfId="11"/>
    <tableColumn id="19" name="GD REPORT" dataDxfId="10"/>
    <tableColumn id="20" name="D/N" dataDxfId="9"/>
    <tableColumn id="21" name="INSPECTION FEE" dataDxfId="8"/>
    <tableColumn id="22" name="HOTEL" dataDxfId="7"/>
    <tableColumn id="23" name="TRANSPORTATION" dataDxfId="6"/>
    <tableColumn id="25" name="STATUS" dataDxfId="5"/>
    <tableColumn id="26" name="CHARGE" dataDxfId="4" dataCellStyle="Normal 2">
      <calculatedColumnFormula>Data!$Q2+Data!$R2+Data!$S2</calculatedColumnFormula>
    </tableColumn>
    <tableColumn id="5" name="TEAM" dataDxfId="3" dataCellStyle="Normal 2">
      <calculatedColumnFormula>VLOOKUP(TRIM(Data!$B2),Team!A:B,2,FALSE)</calculatedColumnFormula>
    </tableColumn>
    <tableColumn id="8" name="CURRENT TYPE" dataDxfId="2" dataCellStyle="Normal 2">
      <calculatedColumnFormula>VLOOKUP(Data!$D2,Current!A:B,2,FALSE)</calculatedColumnFormula>
    </tableColumn>
    <tableColumn id="9" name="CURRENT" dataDxfId="1" dataCellStyle="Normal 2">
      <calculatedColumnFormula>IF(Data!$W2=Data!$E2,"CURRENT","NO")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9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J20" sqref="J20"/>
    </sheetView>
  </sheetViews>
  <sheetFormatPr defaultRowHeight="15" outlineLevelRow="1" x14ac:dyDescent="0.25"/>
  <cols>
    <col min="1" max="1" width="11.42578125" customWidth="1"/>
    <col min="2" max="2" width="11.42578125" bestFit="1" customWidth="1"/>
    <col min="3" max="3" width="10.42578125" customWidth="1"/>
    <col min="4" max="4" width="11.42578125" customWidth="1"/>
    <col min="5" max="5" width="7" customWidth="1"/>
    <col min="6" max="6" width="10.28515625" customWidth="1"/>
    <col min="7" max="7" width="8.5703125" customWidth="1"/>
    <col min="8" max="8" width="7" customWidth="1"/>
    <col min="9" max="9" width="8.42578125" customWidth="1"/>
    <col min="10" max="10" width="8.7109375" customWidth="1"/>
    <col min="11" max="11" width="20.140625" bestFit="1" customWidth="1"/>
  </cols>
  <sheetData>
    <row r="1" spans="1:10" hidden="1" outlineLevel="1" x14ac:dyDescent="0.25"/>
    <row r="2" spans="1:10" hidden="1" outlineLevel="1" x14ac:dyDescent="0.25"/>
    <row r="3" spans="1:10" hidden="1" outlineLevel="1" x14ac:dyDescent="0.25">
      <c r="A3" s="3" t="s">
        <v>23</v>
      </c>
      <c r="B3" t="s">
        <v>23</v>
      </c>
    </row>
    <row r="4" spans="1:10" hidden="1" outlineLevel="1" x14ac:dyDescent="0.25"/>
    <row r="5" spans="1:10" hidden="1" outlineLevel="1" x14ac:dyDescent="0.25">
      <c r="E5" s="3" t="s">
        <v>27</v>
      </c>
    </row>
    <row r="6" spans="1:10" collapsed="1" x14ac:dyDescent="0.25">
      <c r="A6" s="3" t="s">
        <v>19</v>
      </c>
      <c r="B6" s="3" t="s">
        <v>24</v>
      </c>
      <c r="C6" s="3" t="s">
        <v>18</v>
      </c>
      <c r="D6" s="3" t="s">
        <v>17</v>
      </c>
      <c r="E6" t="s">
        <v>26</v>
      </c>
      <c r="F6" t="s">
        <v>25</v>
      </c>
      <c r="G6" t="s">
        <v>39</v>
      </c>
      <c r="H6" t="s">
        <v>35</v>
      </c>
      <c r="I6" t="s">
        <v>37</v>
      </c>
      <c r="J6" t="s">
        <v>30</v>
      </c>
    </row>
    <row r="7" spans="1:10" x14ac:dyDescent="0.25">
      <c r="A7" t="s">
        <v>59</v>
      </c>
      <c r="B7" t="s">
        <v>24</v>
      </c>
      <c r="C7" t="s">
        <v>32</v>
      </c>
      <c r="D7" t="s">
        <v>20</v>
      </c>
      <c r="E7" s="13"/>
      <c r="F7" s="15">
        <v>0</v>
      </c>
      <c r="G7" s="14">
        <v>0</v>
      </c>
      <c r="H7" s="12">
        <v>0</v>
      </c>
      <c r="I7" s="12">
        <v>0</v>
      </c>
      <c r="J7" s="12">
        <v>0</v>
      </c>
    </row>
    <row r="8" spans="1:10" x14ac:dyDescent="0.25">
      <c r="A8" t="s">
        <v>74</v>
      </c>
      <c r="E8" s="13"/>
      <c r="F8" s="15">
        <v>0</v>
      </c>
      <c r="G8" s="14">
        <v>0</v>
      </c>
      <c r="H8" s="12">
        <v>0</v>
      </c>
      <c r="I8" s="12">
        <v>0</v>
      </c>
      <c r="J8" s="12">
        <v>0</v>
      </c>
    </row>
    <row r="9" spans="1:10" x14ac:dyDescent="0.25">
      <c r="A9" t="s">
        <v>21</v>
      </c>
      <c r="E9" s="13"/>
      <c r="F9" s="15">
        <v>0</v>
      </c>
      <c r="G9" s="14">
        <v>0</v>
      </c>
      <c r="H9" s="12">
        <v>0</v>
      </c>
      <c r="I9" s="12">
        <v>0</v>
      </c>
      <c r="J9" s="12">
        <v>0</v>
      </c>
    </row>
  </sheetData>
  <phoneticPr fontId="6" type="noConversion"/>
  <pageMargins left="0.7" right="0.7" top="0.75" bottom="0.75" header="0.3" footer="0.3"/>
  <pageSetup paperSize="9" scale="51" fitToHeight="100" orientation="portrait" r:id="rId2"/>
  <headerFooter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9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70" sqref="E70"/>
    </sheetView>
  </sheetViews>
  <sheetFormatPr defaultRowHeight="15" outlineLevelRow="1" x14ac:dyDescent="0.25"/>
  <cols>
    <col min="1" max="1" width="11.42578125" customWidth="1"/>
    <col min="2" max="2" width="11.42578125" bestFit="1" customWidth="1"/>
    <col min="3" max="3" width="17.42578125" bestFit="1" customWidth="1"/>
    <col min="4" max="4" width="10.7109375" customWidth="1"/>
    <col min="5" max="5" width="7" customWidth="1"/>
    <col min="6" max="6" width="8.28515625" customWidth="1"/>
    <col min="7" max="7" width="9" customWidth="1"/>
    <col min="8" max="8" width="7" customWidth="1"/>
    <col min="9" max="9" width="8.42578125" customWidth="1"/>
    <col min="10" max="10" width="8.7109375" customWidth="1"/>
    <col min="11" max="11" width="20.140625" bestFit="1" customWidth="1"/>
  </cols>
  <sheetData>
    <row r="1" spans="1:10" hidden="1" outlineLevel="1" x14ac:dyDescent="0.25"/>
    <row r="2" spans="1:10" hidden="1" outlineLevel="1" x14ac:dyDescent="0.25"/>
    <row r="3" spans="1:10" hidden="1" outlineLevel="1" x14ac:dyDescent="0.25">
      <c r="A3" s="3" t="s">
        <v>23</v>
      </c>
      <c r="B3" t="s">
        <v>23</v>
      </c>
    </row>
    <row r="4" spans="1:10" hidden="1" outlineLevel="1" x14ac:dyDescent="0.25"/>
    <row r="5" spans="1:10" hidden="1" outlineLevel="1" x14ac:dyDescent="0.25">
      <c r="E5" s="3" t="s">
        <v>27</v>
      </c>
    </row>
    <row r="6" spans="1:10" s="11" customFormat="1" ht="45" collapsed="1" x14ac:dyDescent="0.25">
      <c r="A6" s="10" t="s">
        <v>19</v>
      </c>
      <c r="B6" s="10" t="s">
        <v>24</v>
      </c>
      <c r="C6" s="10" t="s">
        <v>17</v>
      </c>
      <c r="D6" s="10" t="s">
        <v>8</v>
      </c>
      <c r="E6" s="11" t="s">
        <v>26</v>
      </c>
      <c r="F6" s="11" t="s">
        <v>25</v>
      </c>
      <c r="G6" s="11" t="s">
        <v>38</v>
      </c>
      <c r="H6" s="11" t="s">
        <v>35</v>
      </c>
      <c r="I6" s="11" t="s">
        <v>37</v>
      </c>
      <c r="J6" s="11" t="s">
        <v>30</v>
      </c>
    </row>
    <row r="7" spans="1:10" x14ac:dyDescent="0.25">
      <c r="A7" t="s">
        <v>59</v>
      </c>
      <c r="B7" t="s">
        <v>24</v>
      </c>
      <c r="C7" t="s">
        <v>20</v>
      </c>
      <c r="D7" t="s">
        <v>73</v>
      </c>
      <c r="E7" s="13"/>
      <c r="F7" s="15">
        <v>0</v>
      </c>
      <c r="G7" s="14">
        <v>0</v>
      </c>
      <c r="H7" s="14">
        <v>0</v>
      </c>
      <c r="I7" s="14">
        <v>0</v>
      </c>
      <c r="J7" s="14">
        <v>0</v>
      </c>
    </row>
    <row r="8" spans="1:10" x14ac:dyDescent="0.25">
      <c r="A8" t="s">
        <v>74</v>
      </c>
      <c r="E8" s="13"/>
      <c r="F8" s="15">
        <v>0</v>
      </c>
      <c r="G8" s="14">
        <v>0</v>
      </c>
      <c r="H8" s="14">
        <v>0</v>
      </c>
      <c r="I8" s="14">
        <v>0</v>
      </c>
      <c r="J8" s="14">
        <v>0</v>
      </c>
    </row>
    <row r="9" spans="1:10" x14ac:dyDescent="0.25">
      <c r="A9" t="s">
        <v>21</v>
      </c>
      <c r="E9" s="13"/>
      <c r="F9" s="15">
        <v>0</v>
      </c>
      <c r="G9" s="14">
        <v>0</v>
      </c>
      <c r="H9" s="14">
        <v>0</v>
      </c>
      <c r="I9" s="14">
        <v>0</v>
      </c>
      <c r="J9" s="14">
        <v>0</v>
      </c>
    </row>
  </sheetData>
  <phoneticPr fontId="6" type="noConversion"/>
  <pageMargins left="0.7" right="0.7" top="0.75" bottom="0.75" header="0.3" footer="0.3"/>
  <pageSetup paperSize="9" scale="38" fitToHeight="100" orientation="portrait" r:id="rId2"/>
  <headerFooter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9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F12" sqref="F12"/>
    </sheetView>
  </sheetViews>
  <sheetFormatPr defaultRowHeight="15" outlineLevelRow="1" x14ac:dyDescent="0.25"/>
  <cols>
    <col min="1" max="1" width="13.42578125" bestFit="1" customWidth="1"/>
    <col min="2" max="2" width="11.42578125" bestFit="1" customWidth="1"/>
    <col min="3" max="3" width="11.42578125" customWidth="1"/>
    <col min="4" max="4" width="7" customWidth="1"/>
    <col min="5" max="5" width="10.28515625" customWidth="1"/>
    <col min="6" max="6" width="8.5703125" customWidth="1"/>
    <col min="7" max="7" width="8" customWidth="1"/>
    <col min="8" max="8" width="7" customWidth="1"/>
    <col min="9" max="9" width="8.7109375" customWidth="1"/>
    <col min="10" max="14" width="24" customWidth="1"/>
    <col min="15" max="15" width="14.42578125" customWidth="1"/>
    <col min="16" max="16" width="20.140625" customWidth="1"/>
    <col min="17" max="17" width="18" customWidth="1"/>
    <col min="18" max="18" width="28.42578125" customWidth="1"/>
    <col min="19" max="19" width="30.42578125" customWidth="1"/>
    <col min="20" max="20" width="16.42578125" bestFit="1" customWidth="1"/>
  </cols>
  <sheetData>
    <row r="1" spans="1:9" hidden="1" outlineLevel="1" x14ac:dyDescent="0.25"/>
    <row r="2" spans="1:9" hidden="1" outlineLevel="1" x14ac:dyDescent="0.25"/>
    <row r="3" spans="1:9" hidden="1" outlineLevel="1" x14ac:dyDescent="0.25">
      <c r="A3" s="3" t="s">
        <v>23</v>
      </c>
      <c r="B3" t="s">
        <v>23</v>
      </c>
    </row>
    <row r="4" spans="1:9" hidden="1" outlineLevel="1" x14ac:dyDescent="0.25"/>
    <row r="5" spans="1:9" hidden="1" outlineLevel="1" x14ac:dyDescent="0.25">
      <c r="D5" s="3" t="s">
        <v>27</v>
      </c>
    </row>
    <row r="6" spans="1:9" collapsed="1" x14ac:dyDescent="0.25">
      <c r="A6" s="3" t="s">
        <v>19</v>
      </c>
      <c r="B6" s="3" t="s">
        <v>24</v>
      </c>
      <c r="C6" s="3" t="s">
        <v>17</v>
      </c>
      <c r="D6" t="s">
        <v>26</v>
      </c>
      <c r="E6" t="s">
        <v>25</v>
      </c>
      <c r="F6" t="s">
        <v>39</v>
      </c>
      <c r="G6" t="s">
        <v>40</v>
      </c>
      <c r="H6" t="s">
        <v>35</v>
      </c>
      <c r="I6" t="s">
        <v>30</v>
      </c>
    </row>
    <row r="7" spans="1:9" x14ac:dyDescent="0.25">
      <c r="A7" t="s">
        <v>59</v>
      </c>
      <c r="B7" t="s">
        <v>24</v>
      </c>
      <c r="C7" t="s">
        <v>20</v>
      </c>
      <c r="D7" s="13"/>
      <c r="E7" s="15">
        <v>0</v>
      </c>
      <c r="F7" s="12">
        <v>0</v>
      </c>
      <c r="G7" s="12">
        <v>0</v>
      </c>
      <c r="H7" s="14">
        <v>0</v>
      </c>
      <c r="I7" s="12">
        <v>0</v>
      </c>
    </row>
    <row r="8" spans="1:9" x14ac:dyDescent="0.25">
      <c r="A8" t="s">
        <v>74</v>
      </c>
      <c r="D8" s="13"/>
      <c r="E8" s="15">
        <v>0</v>
      </c>
      <c r="F8" s="12">
        <v>0</v>
      </c>
      <c r="G8" s="12">
        <v>0</v>
      </c>
      <c r="H8" s="14">
        <v>0</v>
      </c>
      <c r="I8" s="12">
        <v>0</v>
      </c>
    </row>
    <row r="9" spans="1:9" x14ac:dyDescent="0.25">
      <c r="A9" t="s">
        <v>21</v>
      </c>
      <c r="D9" s="13"/>
      <c r="E9" s="15">
        <v>0</v>
      </c>
      <c r="F9" s="12">
        <v>0</v>
      </c>
      <c r="G9" s="12">
        <v>0</v>
      </c>
      <c r="H9" s="14">
        <v>0</v>
      </c>
      <c r="I9" s="12">
        <v>0</v>
      </c>
    </row>
  </sheetData>
  <phoneticPr fontId="6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9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38" sqref="C38"/>
    </sheetView>
  </sheetViews>
  <sheetFormatPr defaultRowHeight="15" outlineLevelRow="1" x14ac:dyDescent="0.25"/>
  <cols>
    <col min="1" max="1" width="12.85546875" customWidth="1"/>
    <col min="2" max="2" width="12" customWidth="1"/>
    <col min="3" max="3" width="16" customWidth="1"/>
    <col min="4" max="4" width="7" customWidth="1"/>
    <col min="5" max="5" width="10.28515625" customWidth="1"/>
    <col min="6" max="6" width="8.5703125" customWidth="1"/>
    <col min="7" max="7" width="8" customWidth="1"/>
    <col min="8" max="8" width="7" customWidth="1"/>
    <col min="9" max="9" width="8.7109375" customWidth="1"/>
    <col min="10" max="10" width="11.42578125" bestFit="1" customWidth="1"/>
    <col min="11" max="11" width="13.42578125" bestFit="1" customWidth="1"/>
    <col min="12" max="12" width="21.85546875" bestFit="1" customWidth="1"/>
    <col min="13" max="13" width="24" customWidth="1"/>
    <col min="14" max="14" width="9.85546875" bestFit="1" customWidth="1"/>
    <col min="15" max="15" width="18" bestFit="1" customWidth="1"/>
    <col min="16" max="16" width="14.42578125" bestFit="1" customWidth="1"/>
    <col min="17" max="17" width="20.140625" bestFit="1" customWidth="1"/>
    <col min="18" max="18" width="28.42578125" bestFit="1" customWidth="1"/>
    <col min="19" max="19" width="30.42578125" bestFit="1" customWidth="1"/>
    <col min="20" max="20" width="16.42578125" bestFit="1" customWidth="1"/>
  </cols>
  <sheetData>
    <row r="1" spans="1:9" hidden="1" outlineLevel="1" x14ac:dyDescent="0.25"/>
    <row r="2" spans="1:9" hidden="1" outlineLevel="1" x14ac:dyDescent="0.25"/>
    <row r="3" spans="1:9" hidden="1" outlineLevel="1" x14ac:dyDescent="0.25">
      <c r="A3" s="3" t="s">
        <v>23</v>
      </c>
      <c r="B3" t="s">
        <v>23</v>
      </c>
    </row>
    <row r="4" spans="1:9" hidden="1" outlineLevel="1" x14ac:dyDescent="0.25"/>
    <row r="5" spans="1:9" hidden="1" outlineLevel="1" collapsed="1" x14ac:dyDescent="0.25">
      <c r="D5" s="3" t="s">
        <v>27</v>
      </c>
    </row>
    <row r="6" spans="1:9" collapsed="1" x14ac:dyDescent="0.25">
      <c r="A6" s="3" t="s">
        <v>19</v>
      </c>
      <c r="B6" s="3" t="s">
        <v>24</v>
      </c>
      <c r="C6" s="3" t="s">
        <v>12</v>
      </c>
      <c r="D6" t="s">
        <v>26</v>
      </c>
      <c r="E6" t="s">
        <v>25</v>
      </c>
      <c r="F6" t="s">
        <v>39</v>
      </c>
      <c r="G6" t="s">
        <v>40</v>
      </c>
      <c r="H6" t="s">
        <v>35</v>
      </c>
      <c r="I6" t="s">
        <v>30</v>
      </c>
    </row>
    <row r="7" spans="1:9" x14ac:dyDescent="0.25">
      <c r="A7" t="s">
        <v>59</v>
      </c>
      <c r="B7" t="s">
        <v>24</v>
      </c>
      <c r="C7" t="s">
        <v>49</v>
      </c>
      <c r="D7" s="13"/>
      <c r="E7" s="15">
        <v>0</v>
      </c>
      <c r="F7" s="14">
        <v>0</v>
      </c>
      <c r="G7" s="12">
        <v>0</v>
      </c>
      <c r="H7" s="14">
        <v>0</v>
      </c>
      <c r="I7" s="14">
        <v>0</v>
      </c>
    </row>
    <row r="8" spans="1:9" x14ac:dyDescent="0.25">
      <c r="A8" t="s">
        <v>74</v>
      </c>
      <c r="D8" s="13"/>
      <c r="E8" s="15">
        <v>0</v>
      </c>
      <c r="F8" s="14">
        <v>0</v>
      </c>
      <c r="G8" s="12">
        <v>0</v>
      </c>
      <c r="H8" s="14">
        <v>0</v>
      </c>
      <c r="I8" s="14">
        <v>0</v>
      </c>
    </row>
    <row r="9" spans="1:9" x14ac:dyDescent="0.25">
      <c r="A9" t="s">
        <v>21</v>
      </c>
      <c r="D9" s="13"/>
      <c r="E9" s="15">
        <v>0</v>
      </c>
      <c r="F9" s="14">
        <v>0</v>
      </c>
      <c r="G9" s="12">
        <v>0</v>
      </c>
      <c r="H9" s="14">
        <v>0</v>
      </c>
      <c r="I9" s="14">
        <v>0</v>
      </c>
    </row>
  </sheetData>
  <phoneticPr fontId="6" type="noConversion"/>
  <pageMargins left="0.7" right="0.7" top="0.75" bottom="0.75" header="0.3" footer="0.3"/>
  <pageSetup paperSize="9" scale="44" fitToHeight="10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"/>
  <sheetViews>
    <sheetView topLeftCell="A6" workbookViewId="0">
      <pane xSplit="4" ySplit="1" topLeftCell="E7" activePane="bottomRight" state="frozen"/>
      <selection activeCell="A6" sqref="A6"/>
      <selection pane="topRight" activeCell="E6" sqref="E6"/>
      <selection pane="bottomLeft" activeCell="A7" sqref="A7"/>
      <selection pane="bottomRight" activeCell="E7" sqref="E7"/>
    </sheetView>
  </sheetViews>
  <sheetFormatPr defaultRowHeight="15" outlineLevelRow="1" x14ac:dyDescent="0.25"/>
  <cols>
    <col min="1" max="1" width="12.85546875" customWidth="1"/>
    <col min="2" max="2" width="12" customWidth="1"/>
    <col min="3" max="3" width="44.140625" customWidth="1"/>
    <col min="4" max="4" width="11.42578125" customWidth="1"/>
    <col min="5" max="5" width="7" customWidth="1"/>
    <col min="6" max="6" width="10.28515625" customWidth="1"/>
    <col min="7" max="7" width="8.5703125" customWidth="1"/>
    <col min="8" max="8" width="8" customWidth="1"/>
    <col min="9" max="9" width="7" customWidth="1"/>
    <col min="10" max="10" width="8.7109375" customWidth="1"/>
    <col min="11" max="11" width="13.42578125" bestFit="1" customWidth="1"/>
    <col min="12" max="12" width="21.85546875" bestFit="1" customWidth="1"/>
    <col min="13" max="13" width="24" customWidth="1"/>
    <col min="14" max="14" width="9.85546875" bestFit="1" customWidth="1"/>
    <col min="15" max="15" width="18" bestFit="1" customWidth="1"/>
    <col min="16" max="16" width="14.42578125" bestFit="1" customWidth="1"/>
    <col min="17" max="17" width="20.140625" bestFit="1" customWidth="1"/>
    <col min="18" max="18" width="28.42578125" bestFit="1" customWidth="1"/>
    <col min="19" max="19" width="30.42578125" bestFit="1" customWidth="1"/>
    <col min="20" max="20" width="16.42578125" bestFit="1" customWidth="1"/>
  </cols>
  <sheetData>
    <row r="1" spans="1:10" hidden="1" outlineLevel="1" x14ac:dyDescent="0.25"/>
    <row r="2" spans="1:10" hidden="1" outlineLevel="1" x14ac:dyDescent="0.25"/>
    <row r="3" spans="1:10" hidden="1" outlineLevel="1" x14ac:dyDescent="0.25">
      <c r="A3" s="3" t="s">
        <v>23</v>
      </c>
      <c r="B3" t="s">
        <v>23</v>
      </c>
    </row>
    <row r="4" spans="1:10" hidden="1" outlineLevel="1" x14ac:dyDescent="0.25"/>
    <row r="5" spans="1:10" hidden="1" outlineLevel="1" collapsed="1" x14ac:dyDescent="0.25">
      <c r="E5" s="3" t="s">
        <v>27</v>
      </c>
    </row>
    <row r="6" spans="1:10" collapsed="1" x14ac:dyDescent="0.25">
      <c r="A6" s="3" t="s">
        <v>19</v>
      </c>
      <c r="B6" s="3" t="s">
        <v>24</v>
      </c>
      <c r="C6" s="3" t="s">
        <v>12</v>
      </c>
      <c r="D6" s="3" t="s">
        <v>17</v>
      </c>
      <c r="E6" t="s">
        <v>26</v>
      </c>
      <c r="F6" t="s">
        <v>25</v>
      </c>
      <c r="G6" t="s">
        <v>39</v>
      </c>
      <c r="H6" t="s">
        <v>40</v>
      </c>
      <c r="I6" t="s">
        <v>35</v>
      </c>
      <c r="J6" t="s">
        <v>30</v>
      </c>
    </row>
    <row r="7" spans="1:10" x14ac:dyDescent="0.25">
      <c r="A7" t="s">
        <v>59</v>
      </c>
      <c r="B7" t="s">
        <v>24</v>
      </c>
      <c r="C7" t="s">
        <v>49</v>
      </c>
      <c r="D7" t="s">
        <v>20</v>
      </c>
      <c r="E7" s="13"/>
      <c r="F7" s="15">
        <v>0</v>
      </c>
      <c r="G7" s="14">
        <v>0</v>
      </c>
      <c r="H7" s="12">
        <v>0</v>
      </c>
      <c r="I7" s="14">
        <v>0</v>
      </c>
      <c r="J7" s="14">
        <v>0</v>
      </c>
    </row>
    <row r="8" spans="1:10" x14ac:dyDescent="0.25">
      <c r="A8" t="s">
        <v>74</v>
      </c>
      <c r="E8" s="13"/>
      <c r="F8" s="15">
        <v>0</v>
      </c>
      <c r="G8" s="14">
        <v>0</v>
      </c>
      <c r="H8" s="12">
        <v>0</v>
      </c>
      <c r="I8" s="14">
        <v>0</v>
      </c>
      <c r="J8" s="14">
        <v>0</v>
      </c>
    </row>
    <row r="9" spans="1:10" x14ac:dyDescent="0.25">
      <c r="A9" t="s">
        <v>21</v>
      </c>
      <c r="E9" s="13"/>
      <c r="F9" s="15">
        <v>0</v>
      </c>
      <c r="G9" s="14">
        <v>0</v>
      </c>
      <c r="H9" s="12">
        <v>0</v>
      </c>
      <c r="I9" s="14">
        <v>0</v>
      </c>
      <c r="J9" s="14">
        <v>0</v>
      </c>
    </row>
  </sheetData>
  <pageMargins left="0.7" right="0.7" top="0.75" bottom="0.75" header="0.3" footer="0.3"/>
  <pageSetup paperSize="9" scale="44" fitToHeight="100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P215"/>
  <sheetViews>
    <sheetView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H26" sqref="H26"/>
    </sheetView>
  </sheetViews>
  <sheetFormatPr defaultColWidth="9.140625" defaultRowHeight="15" outlineLevelRow="1" x14ac:dyDescent="0.25"/>
  <cols>
    <col min="1" max="1" width="14.85546875" style="16" customWidth="1"/>
    <col min="2" max="2" width="16.140625" style="16" customWidth="1"/>
    <col min="3" max="3" width="19.42578125" style="16" customWidth="1"/>
    <col min="4" max="4" width="14.85546875" style="16" customWidth="1"/>
    <col min="5" max="5" width="13.42578125" style="16" customWidth="1"/>
    <col min="6" max="6" width="12.42578125" style="16" customWidth="1"/>
    <col min="7" max="12" width="13.85546875" style="16" customWidth="1"/>
    <col min="13" max="13" width="13.42578125" style="16" customWidth="1"/>
    <col min="14" max="14" width="13.28515625" style="16" customWidth="1"/>
    <col min="15" max="16384" width="9.140625" style="16"/>
  </cols>
  <sheetData>
    <row r="1" spans="1:42" hidden="1" outlineLevel="1" x14ac:dyDescent="0.25"/>
    <row r="2" spans="1:42" hidden="1" outlineLevel="1" x14ac:dyDescent="0.25"/>
    <row r="3" spans="1:42" hidden="1" outlineLevel="1" x14ac:dyDescent="0.25">
      <c r="A3" s="17" t="s">
        <v>23</v>
      </c>
      <c r="B3" s="16" t="s">
        <v>23</v>
      </c>
    </row>
    <row r="4" spans="1:42" hidden="1" outlineLevel="1" x14ac:dyDescent="0.25"/>
    <row r="5" spans="1:42" ht="15.75" hidden="1" outlineLevel="1" collapsed="1" thickBot="1" x14ac:dyDescent="0.3">
      <c r="A5" s="29"/>
      <c r="B5" s="29"/>
      <c r="C5" s="29"/>
      <c r="D5" s="18" t="s">
        <v>19</v>
      </c>
      <c r="E5" s="18" t="s">
        <v>24</v>
      </c>
      <c r="F5" s="18" t="s">
        <v>27</v>
      </c>
      <c r="G5" s="29"/>
      <c r="H5" s="29"/>
      <c r="I5" s="29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collapsed="1" x14ac:dyDescent="0.25">
      <c r="A6" s="29"/>
      <c r="B6" s="29"/>
      <c r="C6" s="29"/>
      <c r="D6" s="30" t="s">
        <v>59</v>
      </c>
      <c r="E6" s="31"/>
      <c r="F6" s="31"/>
      <c r="G6" s="32" t="s">
        <v>31</v>
      </c>
      <c r="H6" s="32" t="s">
        <v>28</v>
      </c>
      <c r="I6" s="32" t="s">
        <v>29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29"/>
      <c r="B7" s="29"/>
      <c r="C7" s="29"/>
      <c r="D7" s="30" t="s">
        <v>24</v>
      </c>
      <c r="E7" s="31"/>
      <c r="F7" s="31"/>
      <c r="G7" s="33"/>
      <c r="H7" s="33"/>
      <c r="I7" s="33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ht="15.75" thickBot="1" x14ac:dyDescent="0.3">
      <c r="A8" s="18" t="s">
        <v>17</v>
      </c>
      <c r="B8" s="18" t="s">
        <v>12</v>
      </c>
      <c r="C8" s="18" t="s">
        <v>8</v>
      </c>
      <c r="D8" s="28" t="s">
        <v>30</v>
      </c>
      <c r="E8" s="28" t="s">
        <v>26</v>
      </c>
      <c r="F8" s="28" t="s">
        <v>25</v>
      </c>
      <c r="G8" s="34"/>
      <c r="H8" s="34"/>
      <c r="I8" s="34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28" t="s">
        <v>20</v>
      </c>
      <c r="B9" s="28" t="s">
        <v>49</v>
      </c>
      <c r="C9" s="28" t="s">
        <v>73</v>
      </c>
      <c r="D9" s="19">
        <v>0</v>
      </c>
      <c r="E9" s="21"/>
      <c r="F9" s="20">
        <v>0</v>
      </c>
      <c r="G9" s="19">
        <v>0</v>
      </c>
      <c r="H9" s="21"/>
      <c r="I9" s="20">
        <v>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30" t="s">
        <v>21</v>
      </c>
      <c r="B10" s="31"/>
      <c r="C10" s="31"/>
      <c r="D10" s="19">
        <v>0</v>
      </c>
      <c r="E10" s="21"/>
      <c r="F10" s="20">
        <v>0</v>
      </c>
      <c r="G10" s="19">
        <v>0</v>
      </c>
      <c r="H10" s="21"/>
      <c r="I10" s="20">
        <v>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</row>
    <row r="16" spans="1:42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</row>
    <row r="17" spans="1:42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</row>
    <row r="19" spans="1:42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r="20" spans="1:42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</row>
    <row r="21" spans="1:42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</row>
    <row r="22" spans="1:42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</row>
    <row r="23" spans="1:42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</row>
    <row r="29" spans="1:42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</row>
    <row r="30" spans="1:42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</row>
    <row r="31" spans="1:42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42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  <row r="33" spans="1:42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</row>
    <row r="34" spans="1:42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</row>
    <row r="35" spans="1:42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</row>
    <row r="36" spans="1:4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</row>
    <row r="37" spans="1:4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</row>
    <row r="38" spans="1:4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</row>
    <row r="40" spans="1:42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</row>
    <row r="43" spans="1:42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</row>
    <row r="48" spans="1:42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</row>
    <row r="49" spans="1:42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</row>
    <row r="51" spans="1:42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</row>
    <row r="52" spans="1:42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</row>
    <row r="53" spans="1:42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</row>
    <row r="54" spans="1:42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</row>
    <row r="55" spans="1:42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</row>
    <row r="56" spans="1:42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</row>
    <row r="57" spans="1:42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</row>
    <row r="58" spans="1:42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</row>
    <row r="59" spans="1:42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</row>
    <row r="60" spans="1:42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</row>
    <row r="61" spans="1:42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</row>
    <row r="64" spans="1:42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</row>
    <row r="65" spans="1:42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</row>
    <row r="66" spans="1:42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</row>
    <row r="67" spans="1:42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</row>
    <row r="68" spans="1:42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</row>
    <row r="69" spans="1:42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</row>
    <row r="70" spans="1:42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</row>
    <row r="71" spans="1:42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</row>
    <row r="72" spans="1:42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</row>
    <row r="73" spans="1:42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</row>
    <row r="74" spans="1:42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</row>
    <row r="76" spans="1:42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</row>
    <row r="77" spans="1:42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</row>
    <row r="78" spans="1:42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</row>
    <row r="79" spans="1:4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</row>
    <row r="80" spans="1:42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</row>
    <row r="81" spans="1:42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</row>
    <row r="82" spans="1:42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</row>
    <row r="83" spans="1:42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</row>
    <row r="84" spans="1:42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</row>
    <row r="85" spans="1:4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</row>
    <row r="86" spans="1:42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</row>
    <row r="87" spans="1:42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</row>
    <row r="88" spans="1:42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</row>
    <row r="89" spans="1:42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</row>
    <row r="90" spans="1:42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</row>
    <row r="91" spans="1:42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r="92" spans="1:42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</row>
    <row r="93" spans="1:42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</row>
    <row r="94" spans="1:42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</row>
    <row r="95" spans="1:42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</row>
    <row r="96" spans="1:42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</row>
    <row r="97" spans="1:42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</row>
    <row r="98" spans="1:42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</row>
    <row r="99" spans="1:42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</row>
    <row r="100" spans="1:42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42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</row>
    <row r="102" spans="1:42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</row>
    <row r="103" spans="1:42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</row>
    <row r="104" spans="1:42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</row>
    <row r="105" spans="1:42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</row>
    <row r="106" spans="1:42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</row>
    <row r="107" spans="1:42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</row>
    <row r="108" spans="1:42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</row>
    <row r="109" spans="1:42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</row>
    <row r="110" spans="1:42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</row>
    <row r="112" spans="1:42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</row>
    <row r="113" spans="1:4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</row>
    <row r="114" spans="1:42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</row>
    <row r="115" spans="1:42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</row>
    <row r="116" spans="1:42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</row>
    <row r="117" spans="1:42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</row>
    <row r="118" spans="1:42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</row>
    <row r="119" spans="1:42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</row>
    <row r="120" spans="1:42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</row>
    <row r="121" spans="1:42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</row>
    <row r="122" spans="1:42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</row>
    <row r="123" spans="1:42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</row>
    <row r="124" spans="1:42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</row>
    <row r="125" spans="1:42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</row>
    <row r="126" spans="1:42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</row>
    <row r="127" spans="1:42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</row>
    <row r="128" spans="1:42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</row>
    <row r="129" spans="1:42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</row>
    <row r="130" spans="1:42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</row>
    <row r="131" spans="1:42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</row>
    <row r="132" spans="1:42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</row>
    <row r="133" spans="1:42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</row>
    <row r="134" spans="1:42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</row>
    <row r="135" spans="1:42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</row>
    <row r="136" spans="1:42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</row>
    <row r="137" spans="1:42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</row>
    <row r="138" spans="1:42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</row>
    <row r="139" spans="1:42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</row>
    <row r="140" spans="1:42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</row>
    <row r="141" spans="1:42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</row>
    <row r="142" spans="1:42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</row>
    <row r="143" spans="1:4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</row>
    <row r="144" spans="1:42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</row>
    <row r="145" spans="1:42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</row>
    <row r="146" spans="1:4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</row>
    <row r="147" spans="1:42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</row>
    <row r="148" spans="1:42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</row>
    <row r="149" spans="1:4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</row>
    <row r="150" spans="1:42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</row>
    <row r="151" spans="1:42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</row>
    <row r="152" spans="1:42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</row>
    <row r="153" spans="1:42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</row>
    <row r="154" spans="1:42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</row>
    <row r="155" spans="1:42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</row>
    <row r="156" spans="1:42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</row>
    <row r="157" spans="1:4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</row>
    <row r="158" spans="1:4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</row>
    <row r="159" spans="1:42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</row>
    <row r="160" spans="1:4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</row>
    <row r="161" spans="1:4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</row>
    <row r="162" spans="1:42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</row>
    <row r="163" spans="1:4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</row>
    <row r="164" spans="1:4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</row>
    <row r="165" spans="1:4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</row>
    <row r="166" spans="1:42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</row>
    <row r="167" spans="1:42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</row>
    <row r="168" spans="1:42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</row>
    <row r="169" spans="1:4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</row>
    <row r="170" spans="1:42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</row>
    <row r="171" spans="1:42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</row>
    <row r="172" spans="1:42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</row>
    <row r="173" spans="1:42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</row>
    <row r="174" spans="1:42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</row>
    <row r="175" spans="1:42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</row>
    <row r="176" spans="1:42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</row>
    <row r="177" spans="1:42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</row>
    <row r="178" spans="1:42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</row>
    <row r="179" spans="1:42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</row>
    <row r="180" spans="1:42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</row>
    <row r="181" spans="1:42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</row>
    <row r="182" spans="1:42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</row>
    <row r="183" spans="1:42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</row>
    <row r="184" spans="1:42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</row>
    <row r="185" spans="1:42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</row>
    <row r="186" spans="1:42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</row>
    <row r="187" spans="1:42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</row>
    <row r="188" spans="1:42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</row>
    <row r="189" spans="1:42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</row>
    <row r="190" spans="1:42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</row>
    <row r="191" spans="1:42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</row>
    <row r="192" spans="1:42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</row>
    <row r="193" spans="1:42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</row>
    <row r="194" spans="1:42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</row>
    <row r="195" spans="1:42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</row>
    <row r="196" spans="1:42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</row>
    <row r="197" spans="1:42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</row>
    <row r="198" spans="1:42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</row>
    <row r="199" spans="1:42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</row>
    <row r="200" spans="1:42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</row>
    <row r="201" spans="1:42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</row>
    <row r="202" spans="1:42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</row>
    <row r="203" spans="1:42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</row>
    <row r="204" spans="1:42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</row>
    <row r="205" spans="1:42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</row>
    <row r="206" spans="1:42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</row>
    <row r="207" spans="1:42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</row>
    <row r="208" spans="1:42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</row>
    <row r="209" spans="1:42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</row>
    <row r="210" spans="1:42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</row>
    <row r="211" spans="1:42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</row>
    <row r="212" spans="1:42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</row>
    <row r="213" spans="1:42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</row>
    <row r="214" spans="1:42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</row>
    <row r="215" spans="1:42" ht="15.75" thickBot="1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</row>
  </sheetData>
  <mergeCells count="6">
    <mergeCell ref="G6:G8"/>
    <mergeCell ref="H6:H8"/>
    <mergeCell ref="I6:I8"/>
    <mergeCell ref="D7:F7"/>
    <mergeCell ref="A10:C10"/>
    <mergeCell ref="D6:F6"/>
  </mergeCells>
  <phoneticPr fontId="6" type="noConversion"/>
  <pageMargins left="0.7" right="0.7" top="0.75" bottom="0.75" header="0.3" footer="0.3"/>
  <pageSetup paperSize="9" fitToWidth="2" fitToHeight="100" orientation="landscape" r:id="rId2"/>
  <headerFooter>
    <oddHeader>&amp;A</oddHead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22.42578125" customWidth="1"/>
    <col min="2" max="2" width="33.42578125" customWidth="1"/>
    <col min="3" max="3" width="18.42578125" customWidth="1"/>
    <col min="4" max="4" width="9.85546875" style="36" bestFit="1" customWidth="1"/>
    <col min="5" max="5" width="9.42578125" customWidth="1"/>
    <col min="6" max="6" width="14.42578125" customWidth="1"/>
    <col min="7" max="7" width="26.42578125" customWidth="1"/>
    <col min="8" max="8" width="12.42578125" customWidth="1"/>
    <col min="9" max="9" width="10.42578125" customWidth="1"/>
    <col min="10" max="10" width="12.42578125" customWidth="1"/>
    <col min="11" max="11" width="13" bestFit="1" customWidth="1"/>
    <col min="12" max="12" width="22.42578125" customWidth="1"/>
    <col min="13" max="13" width="26.85546875" customWidth="1"/>
    <col min="14" max="14" width="10.42578125" style="27" customWidth="1"/>
    <col min="15" max="15" width="10.42578125" customWidth="1"/>
    <col min="16" max="16" width="10.42578125" bestFit="1" customWidth="1"/>
    <col min="17" max="17" width="12.85546875" customWidth="1"/>
    <col min="18" max="18" width="9.42578125" customWidth="1"/>
    <col min="19" max="19" width="11.42578125" customWidth="1"/>
    <col min="20" max="20" width="35.85546875" customWidth="1"/>
    <col min="21" max="21" width="10.85546875" bestFit="1" customWidth="1"/>
    <col min="22" max="22" width="11.42578125" customWidth="1"/>
    <col min="23" max="23" width="9.42578125" customWidth="1"/>
    <col min="24" max="24" width="10.140625" customWidth="1"/>
    <col min="25" max="25" width="12.42578125" customWidth="1"/>
  </cols>
  <sheetData>
    <row r="1" spans="1:24" s="9" customFormat="1" ht="30" customHeight="1" x14ac:dyDescent="0.25">
      <c r="A1" s="6" t="s">
        <v>41</v>
      </c>
      <c r="B1" s="6" t="s">
        <v>12</v>
      </c>
      <c r="C1" s="6" t="s">
        <v>17</v>
      </c>
      <c r="D1" s="35" t="s">
        <v>19</v>
      </c>
      <c r="E1" s="6" t="s">
        <v>24</v>
      </c>
      <c r="F1" s="6" t="s">
        <v>9</v>
      </c>
      <c r="G1" s="6" t="s">
        <v>8</v>
      </c>
      <c r="H1" s="6" t="s">
        <v>22</v>
      </c>
      <c r="I1" s="6" t="s">
        <v>7</v>
      </c>
      <c r="J1" s="8" t="s">
        <v>11</v>
      </c>
      <c r="K1" s="8" t="s">
        <v>10</v>
      </c>
      <c r="L1" s="6" t="s">
        <v>6</v>
      </c>
      <c r="M1" s="6" t="s">
        <v>5</v>
      </c>
      <c r="N1" s="26" t="s">
        <v>4</v>
      </c>
      <c r="O1" s="6" t="s">
        <v>16</v>
      </c>
      <c r="P1" s="6" t="s">
        <v>3</v>
      </c>
      <c r="Q1" s="6" t="s">
        <v>13</v>
      </c>
      <c r="R1" s="6" t="s">
        <v>2</v>
      </c>
      <c r="S1" s="6" t="s">
        <v>1</v>
      </c>
      <c r="T1" s="6" t="s">
        <v>0</v>
      </c>
      <c r="U1" s="7" t="s">
        <v>36</v>
      </c>
      <c r="V1" s="7" t="s">
        <v>18</v>
      </c>
      <c r="W1" s="7" t="s">
        <v>34</v>
      </c>
      <c r="X1" s="7" t="s">
        <v>23</v>
      </c>
    </row>
    <row r="2" spans="1:24" x14ac:dyDescent="0.25">
      <c r="A2" s="1" t="s">
        <v>71</v>
      </c>
      <c r="B2" s="1" t="s">
        <v>49</v>
      </c>
      <c r="C2" s="1" t="s">
        <v>20</v>
      </c>
      <c r="D2" s="37" t="s">
        <v>59</v>
      </c>
      <c r="E2" s="1" t="s">
        <v>24</v>
      </c>
      <c r="F2" s="22" t="s">
        <v>72</v>
      </c>
      <c r="G2" s="1" t="s">
        <v>73</v>
      </c>
      <c r="H2" s="23">
        <v>42461</v>
      </c>
      <c r="I2" s="1">
        <v>0</v>
      </c>
      <c r="J2" s="1"/>
      <c r="K2" s="24"/>
      <c r="L2" s="1" t="s">
        <v>15</v>
      </c>
      <c r="M2" s="1"/>
      <c r="N2" s="1"/>
      <c r="O2" s="1"/>
      <c r="P2" s="1">
        <v>0</v>
      </c>
      <c r="Q2" s="2">
        <v>0</v>
      </c>
      <c r="R2" s="2">
        <v>0</v>
      </c>
      <c r="S2" s="2">
        <v>0</v>
      </c>
      <c r="T2" s="1"/>
      <c r="U2" s="25">
        <f>Data!$Q2+Data!$R2+Data!$S2</f>
        <v>0</v>
      </c>
      <c r="V2" s="2" t="str">
        <f>VLOOKUP(TRIM(Data!$B2),Team!A:B,2,FALSE)</f>
        <v>Admin</v>
      </c>
      <c r="W2" s="2" t="str">
        <f>VLOOKUP(Data!$D2,Current!A:B,2,FALSE)</f>
        <v>DRAFT</v>
      </c>
      <c r="X2" s="2" t="str">
        <f>IF(Data!$W2=Data!$E2,"CURRENT","NO")</f>
        <v>CURRENT</v>
      </c>
    </row>
    <row r="4" spans="1:24" x14ac:dyDescent="0.25">
      <c r="Q4">
        <f>SUBTOTAL(9,Q3:Q3)</f>
        <v>0</v>
      </c>
      <c r="R4">
        <f>SUBTOTAL(9,R3:R3)</f>
        <v>0</v>
      </c>
      <c r="S4">
        <f>SUBTOTAL(9,S3:S3)</f>
        <v>0</v>
      </c>
    </row>
  </sheetData>
  <autoFilter ref="Q4:S4"/>
  <phoneticPr fontId="6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14"/>
  <sheetViews>
    <sheetView workbookViewId="0">
      <selection activeCell="A15" sqref="A15"/>
    </sheetView>
  </sheetViews>
  <sheetFormatPr defaultRowHeight="15" x14ac:dyDescent="0.25"/>
  <cols>
    <col min="1" max="1" width="49.42578125" bestFit="1" customWidth="1"/>
  </cols>
  <sheetData>
    <row r="1" spans="1:2" x14ac:dyDescent="0.25">
      <c r="A1" t="s">
        <v>50</v>
      </c>
      <c r="B1" t="s">
        <v>51</v>
      </c>
    </row>
    <row r="2" spans="1:2" x14ac:dyDescent="0.25">
      <c r="A2" s="4" t="s">
        <v>52</v>
      </c>
      <c r="B2" t="s">
        <v>53</v>
      </c>
    </row>
    <row r="3" spans="1:2" x14ac:dyDescent="0.25">
      <c r="A3" s="4" t="s">
        <v>54</v>
      </c>
      <c r="B3" t="s">
        <v>55</v>
      </c>
    </row>
    <row r="4" spans="1:2" x14ac:dyDescent="0.25">
      <c r="A4" s="4" t="s">
        <v>56</v>
      </c>
      <c r="B4" t="s">
        <v>55</v>
      </c>
    </row>
    <row r="5" spans="1:2" x14ac:dyDescent="0.25">
      <c r="A5" s="4" t="s">
        <v>42</v>
      </c>
      <c r="B5" t="s">
        <v>55</v>
      </c>
    </row>
    <row r="6" spans="1:2" x14ac:dyDescent="0.25">
      <c r="A6" s="4" t="s">
        <v>43</v>
      </c>
      <c r="B6" t="s">
        <v>53</v>
      </c>
    </row>
    <row r="7" spans="1:2" x14ac:dyDescent="0.25">
      <c r="A7" s="4" t="s">
        <v>44</v>
      </c>
      <c r="B7" t="s">
        <v>53</v>
      </c>
    </row>
    <row r="8" spans="1:2" x14ac:dyDescent="0.25">
      <c r="A8" s="4" t="s">
        <v>45</v>
      </c>
      <c r="B8" t="s">
        <v>53</v>
      </c>
    </row>
    <row r="9" spans="1:2" x14ac:dyDescent="0.25">
      <c r="A9" s="4" t="s">
        <v>46</v>
      </c>
      <c r="B9" t="s">
        <v>53</v>
      </c>
    </row>
    <row r="10" spans="1:2" x14ac:dyDescent="0.25">
      <c r="A10" s="4" t="s">
        <v>47</v>
      </c>
      <c r="B10" t="s">
        <v>53</v>
      </c>
    </row>
    <row r="11" spans="1:2" x14ac:dyDescent="0.25">
      <c r="A11" s="4" t="s">
        <v>48</v>
      </c>
      <c r="B11" t="s">
        <v>53</v>
      </c>
    </row>
    <row r="12" spans="1:2" x14ac:dyDescent="0.25">
      <c r="A12" s="4" t="s">
        <v>57</v>
      </c>
      <c r="B12" t="s">
        <v>53</v>
      </c>
    </row>
    <row r="13" spans="1:2" x14ac:dyDescent="0.25">
      <c r="A13" s="4" t="s">
        <v>14</v>
      </c>
      <c r="B13" t="s">
        <v>53</v>
      </c>
    </row>
    <row r="14" spans="1:2" x14ac:dyDescent="0.25">
      <c r="A14" s="4" t="s">
        <v>49</v>
      </c>
      <c r="B14" t="s">
        <v>58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1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sheetData>
    <row r="1" spans="1:2" x14ac:dyDescent="0.25">
      <c r="A1" t="s">
        <v>33</v>
      </c>
      <c r="B1" t="s">
        <v>24</v>
      </c>
    </row>
    <row r="2" spans="1:2" x14ac:dyDescent="0.25">
      <c r="A2" s="5" t="s">
        <v>59</v>
      </c>
      <c r="B2" t="s">
        <v>24</v>
      </c>
    </row>
    <row r="3" spans="1:2" x14ac:dyDescent="0.25">
      <c r="A3" s="5" t="s">
        <v>60</v>
      </c>
      <c r="B3" t="s">
        <v>24</v>
      </c>
    </row>
    <row r="4" spans="1:2" x14ac:dyDescent="0.25">
      <c r="A4" s="5" t="s">
        <v>61</v>
      </c>
      <c r="B4" t="s">
        <v>24</v>
      </c>
    </row>
    <row r="5" spans="1:2" x14ac:dyDescent="0.25">
      <c r="A5" s="5" t="s">
        <v>62</v>
      </c>
      <c r="B5" t="s">
        <v>24</v>
      </c>
    </row>
    <row r="6" spans="1:2" x14ac:dyDescent="0.25">
      <c r="A6" s="5" t="s">
        <v>63</v>
      </c>
      <c r="B6" t="s">
        <v>24</v>
      </c>
    </row>
    <row r="7" spans="1:2" x14ac:dyDescent="0.25">
      <c r="A7" s="5" t="s">
        <v>64</v>
      </c>
      <c r="B7" t="s">
        <v>24</v>
      </c>
    </row>
    <row r="8" spans="1:2" x14ac:dyDescent="0.25">
      <c r="A8" s="5" t="s">
        <v>65</v>
      </c>
      <c r="B8" t="s">
        <v>24</v>
      </c>
    </row>
    <row r="9" spans="1:2" x14ac:dyDescent="0.25">
      <c r="A9" s="5" t="s">
        <v>66</v>
      </c>
      <c r="B9" t="s">
        <v>24</v>
      </c>
    </row>
    <row r="10" spans="1:2" x14ac:dyDescent="0.25">
      <c r="A10" s="5" t="s">
        <v>67</v>
      </c>
      <c r="B10" t="s">
        <v>24</v>
      </c>
    </row>
    <row r="11" spans="1:2" x14ac:dyDescent="0.25">
      <c r="A11" s="5" t="s">
        <v>68</v>
      </c>
      <c r="B11" t="s">
        <v>24</v>
      </c>
    </row>
    <row r="12" spans="1:2" x14ac:dyDescent="0.25">
      <c r="A12" s="5" t="s">
        <v>69</v>
      </c>
      <c r="B12" t="s">
        <v>24</v>
      </c>
    </row>
    <row r="13" spans="1:2" x14ac:dyDescent="0.25">
      <c r="A13" s="5" t="s">
        <v>70</v>
      </c>
      <c r="B13" t="s">
        <v>24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By Team</vt:lpstr>
      <vt:lpstr>By Vendor</vt:lpstr>
      <vt:lpstr>By Nature</vt:lpstr>
      <vt:lpstr>By Customer</vt:lpstr>
      <vt:lpstr>By Customer Nature</vt:lpstr>
      <vt:lpstr>By Customer Vendor</vt:lpstr>
      <vt:lpstr>Data</vt:lpstr>
      <vt:lpstr>Team</vt:lpstr>
      <vt:lpstr>Current</vt:lpstr>
      <vt:lpstr>DATA</vt:lpstr>
      <vt:lpstr>'By Customer'!Print_Titles</vt:lpstr>
      <vt:lpstr>'By Customer Nature'!Print_Titles</vt:lpstr>
      <vt:lpstr>'By Customer Vendor'!Print_Titles</vt:lpstr>
      <vt:lpstr>'By Team'!Print_Titles</vt:lpstr>
      <vt:lpstr>'By Vendor'!Print_Titles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2016-04-13T07:37:37Z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962416ac-4479-42d7-a7e0-5d613106b847</vt:lpwstr>
  </property>
</Properties>
</file>