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Vba\QLib\.Src\QLib.xlam\.TstRes\"/>
    </mc:Choice>
  </mc:AlternateContent>
  <xr:revisionPtr revIDLastSave="0" documentId="13_ncr:1_{E8DCE8FF-AA00-4247-BF9B-A0828E9B0296}" xr6:coauthVersionLast="43" xr6:coauthVersionMax="43" xr10:uidLastSave="{00000000-0000-0000-0000-000000000000}"/>
  <bookViews>
    <workbookView xWindow="-110" yWindow="-110" windowWidth="19420" windowHeight="10420" activeTab="1" xr2:uid="{9279AAFF-77F1-4985-B908-71B99CAE7041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George">Sheet3!$B$3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2" i="2"/>
  <c r="K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2" i="2"/>
  <c r="C2" i="2" s="1"/>
  <c r="F2" i="1"/>
  <c r="F3" i="1"/>
  <c r="G3" i="1" s="1"/>
  <c r="F4" i="1"/>
  <c r="F5" i="1"/>
  <c r="F6" i="1"/>
  <c r="F7" i="1"/>
  <c r="G7" i="1" s="1"/>
  <c r="F8" i="1"/>
  <c r="F9" i="1"/>
  <c r="F10" i="1"/>
  <c r="F11" i="1"/>
  <c r="G11" i="1" s="1"/>
  <c r="F12" i="1"/>
  <c r="F13" i="1"/>
  <c r="F14" i="1"/>
  <c r="F15" i="1"/>
  <c r="G15" i="1" s="1"/>
  <c r="F16" i="1"/>
  <c r="F17" i="1"/>
  <c r="F18" i="1"/>
  <c r="F19" i="1"/>
  <c r="G19" i="1" s="1"/>
  <c r="F20" i="1"/>
  <c r="F21" i="1"/>
  <c r="F22" i="1"/>
  <c r="F23" i="1"/>
  <c r="G23" i="1" s="1"/>
  <c r="F24" i="1"/>
  <c r="F25" i="1"/>
  <c r="F26" i="1"/>
  <c r="F27" i="1"/>
  <c r="G27" i="1" s="1"/>
  <c r="F28" i="1"/>
  <c r="F29" i="1"/>
  <c r="F30" i="1"/>
  <c r="F31" i="1"/>
  <c r="G31" i="1" s="1"/>
  <c r="F32" i="1"/>
  <c r="F33" i="1"/>
  <c r="F34" i="1"/>
  <c r="F35" i="1"/>
  <c r="G35" i="1" s="1"/>
  <c r="G2" i="1"/>
  <c r="G4" i="1"/>
  <c r="G5" i="1"/>
  <c r="G6" i="1"/>
  <c r="G8" i="1"/>
  <c r="G9" i="1"/>
  <c r="G10" i="1"/>
  <c r="G12" i="1"/>
  <c r="G13" i="1"/>
  <c r="G14" i="1"/>
  <c r="G16" i="1"/>
  <c r="G17" i="1"/>
  <c r="G18" i="1"/>
  <c r="G20" i="1"/>
  <c r="G21" i="1"/>
  <c r="G22" i="1"/>
  <c r="G24" i="1"/>
  <c r="G25" i="1"/>
  <c r="G26" i="1"/>
  <c r="G28" i="1"/>
  <c r="G29" i="1"/>
  <c r="G30" i="1"/>
  <c r="G32" i="1"/>
  <c r="G33" i="1"/>
  <c r="G3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R3" i="2"/>
  <c r="R7" i="2"/>
  <c r="R11" i="2"/>
  <c r="R15" i="2"/>
  <c r="R19" i="2"/>
  <c r="R23" i="2"/>
  <c r="R27" i="2"/>
  <c r="R31" i="2"/>
  <c r="R35" i="2"/>
  <c r="R4" i="2"/>
  <c r="R8" i="2"/>
  <c r="R12" i="2"/>
  <c r="R16" i="2"/>
  <c r="R20" i="2"/>
  <c r="R24" i="2"/>
  <c r="R28" i="2"/>
  <c r="R32" i="2"/>
  <c r="R5" i="2"/>
  <c r="R9" i="2"/>
  <c r="R13" i="2"/>
  <c r="R17" i="2"/>
  <c r="R21" i="2"/>
  <c r="R25" i="2"/>
  <c r="R29" i="2"/>
  <c r="R33" i="2"/>
  <c r="R2" i="2"/>
  <c r="R6" i="2"/>
  <c r="R10" i="2"/>
  <c r="R14" i="2"/>
  <c r="R18" i="2"/>
  <c r="R22" i="2"/>
  <c r="R26" i="2"/>
  <c r="R30" i="2"/>
  <c r="R34" i="2"/>
  <c r="A8" i="3"/>
  <c r="A9" i="3"/>
  <c r="A10" i="3"/>
  <c r="A7" i="3"/>
  <c r="J2" i="2" l="1"/>
  <c r="L2" i="2" s="1"/>
  <c r="M2" i="2" s="1"/>
  <c r="D25" i="2"/>
  <c r="D21" i="2"/>
  <c r="D9" i="2"/>
  <c r="D5" i="2"/>
  <c r="E5" i="2" s="1"/>
  <c r="D17" i="2"/>
  <c r="D13" i="2"/>
  <c r="D33" i="2"/>
  <c r="D29" i="2"/>
  <c r="D35" i="2"/>
  <c r="D31" i="2"/>
  <c r="D27" i="2"/>
  <c r="D23" i="2"/>
  <c r="D19" i="2"/>
  <c r="D15" i="2"/>
  <c r="D11" i="2"/>
  <c r="D7" i="2"/>
  <c r="D3" i="2"/>
  <c r="D34" i="2"/>
  <c r="D30" i="2"/>
  <c r="D26" i="2"/>
  <c r="D22" i="2"/>
  <c r="D18" i="2"/>
  <c r="D14" i="2"/>
  <c r="D10" i="2"/>
  <c r="D6" i="2"/>
  <c r="D2" i="2"/>
  <c r="D32" i="2"/>
  <c r="D28" i="2"/>
  <c r="D24" i="2"/>
  <c r="D20" i="2"/>
  <c r="D16" i="2"/>
  <c r="D12" i="2"/>
  <c r="D8" i="2"/>
  <c r="D4" i="2"/>
  <c r="G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5" i="2"/>
  <c r="H5" i="2" l="1"/>
  <c r="N2" i="2"/>
  <c r="Q2" i="2"/>
  <c r="S2" i="2" s="1"/>
  <c r="O2" i="2"/>
  <c r="P2" i="2" s="1"/>
  <c r="E21" i="2"/>
  <c r="E9" i="2"/>
  <c r="F9" i="2" s="1"/>
  <c r="E25" i="2"/>
  <c r="F5" i="2"/>
  <c r="E2" i="2"/>
  <c r="E34" i="2"/>
  <c r="E13" i="2"/>
  <c r="E8" i="2"/>
  <c r="E24" i="2"/>
  <c r="E6" i="2"/>
  <c r="E22" i="2"/>
  <c r="E3" i="2"/>
  <c r="F3" i="2" s="1"/>
  <c r="E19" i="2"/>
  <c r="E35" i="2"/>
  <c r="E4" i="2"/>
  <c r="E18" i="2"/>
  <c r="E15" i="2"/>
  <c r="F15" i="2" s="1"/>
  <c r="E28" i="2"/>
  <c r="E10" i="2"/>
  <c r="E26" i="2"/>
  <c r="E7" i="2"/>
  <c r="E23" i="2"/>
  <c r="E29" i="2"/>
  <c r="E20" i="2"/>
  <c r="E31" i="2"/>
  <c r="E12" i="2"/>
  <c r="E16" i="2"/>
  <c r="E32" i="2"/>
  <c r="E14" i="2"/>
  <c r="E30" i="2"/>
  <c r="E11" i="2"/>
  <c r="E27" i="2"/>
  <c r="E33" i="2"/>
  <c r="E17" i="2"/>
  <c r="H2" i="1"/>
  <c r="I2" i="1" s="1"/>
  <c r="H6" i="1"/>
  <c r="I6" i="1" s="1"/>
  <c r="H10" i="1"/>
  <c r="I10" i="1" s="1"/>
  <c r="H14" i="1"/>
  <c r="I14" i="1" s="1"/>
  <c r="H18" i="1"/>
  <c r="I18" i="1" s="1"/>
  <c r="H22" i="1"/>
  <c r="I22" i="1" s="1"/>
  <c r="H26" i="1"/>
  <c r="I26" i="1" s="1"/>
  <c r="H30" i="1"/>
  <c r="I30" i="1" s="1"/>
  <c r="H34" i="1"/>
  <c r="I34" i="1" s="1"/>
  <c r="H3" i="1"/>
  <c r="I3" i="1" s="1"/>
  <c r="H7" i="1"/>
  <c r="I7" i="1" s="1"/>
  <c r="H11" i="1"/>
  <c r="I1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I35" i="1" s="1"/>
  <c r="H4" i="1"/>
  <c r="I4" i="1" s="1"/>
  <c r="H8" i="1"/>
  <c r="I8" i="1" s="1"/>
  <c r="H12" i="1"/>
  <c r="I12" i="1" s="1"/>
  <c r="H16" i="1"/>
  <c r="I16" i="1" s="1"/>
  <c r="H20" i="1"/>
  <c r="I20" i="1" s="1"/>
  <c r="H24" i="1"/>
  <c r="I24" i="1" s="1"/>
  <c r="H28" i="1"/>
  <c r="I28" i="1" s="1"/>
  <c r="H32" i="1"/>
  <c r="I32" i="1" s="1"/>
  <c r="H5" i="1"/>
  <c r="I5" i="1" s="1"/>
  <c r="H9" i="1"/>
  <c r="I9" i="1" s="1"/>
  <c r="H13" i="1"/>
  <c r="I13" i="1" s="1"/>
  <c r="H17" i="1"/>
  <c r="I17" i="1" s="1"/>
  <c r="H21" i="1"/>
  <c r="I21" i="1" s="1"/>
  <c r="H25" i="1"/>
  <c r="I25" i="1" s="1"/>
  <c r="H29" i="1"/>
  <c r="I29" i="1" s="1"/>
  <c r="H33" i="1"/>
  <c r="I33" i="1" s="1"/>
  <c r="C36" i="1"/>
  <c r="G21" i="2"/>
  <c r="G24" i="2"/>
  <c r="G19" i="2"/>
  <c r="G15" i="2"/>
  <c r="G31" i="2"/>
  <c r="G14" i="2"/>
  <c r="G33" i="2"/>
  <c r="G22" i="2"/>
  <c r="G29" i="2"/>
  <c r="G11" i="2"/>
  <c r="G26" i="2"/>
  <c r="G32" i="2"/>
  <c r="G9" i="2"/>
  <c r="G34" i="2"/>
  <c r="G35" i="2"/>
  <c r="G28" i="2"/>
  <c r="G23" i="2"/>
  <c r="G12" i="2"/>
  <c r="G30" i="2"/>
  <c r="G17" i="2"/>
  <c r="G25" i="2"/>
  <c r="G13" i="2"/>
  <c r="G10" i="2"/>
  <c r="G16" i="2"/>
  <c r="G18" i="2"/>
  <c r="G20" i="2"/>
  <c r="G27" i="2"/>
  <c r="G8" i="2"/>
  <c r="G3" i="2"/>
  <c r="G6" i="2"/>
  <c r="G4" i="2"/>
  <c r="G7" i="2"/>
  <c r="H7" i="2" l="1"/>
  <c r="H4" i="2"/>
  <c r="H6" i="2"/>
  <c r="H3" i="2"/>
  <c r="H8" i="2"/>
  <c r="H27" i="2"/>
  <c r="H20" i="2"/>
  <c r="H18" i="2"/>
  <c r="H16" i="2"/>
  <c r="H10" i="2"/>
  <c r="H13" i="2"/>
  <c r="H25" i="2"/>
  <c r="H17" i="2"/>
  <c r="H30" i="2"/>
  <c r="H12" i="2"/>
  <c r="H23" i="2"/>
  <c r="H28" i="2"/>
  <c r="H35" i="2"/>
  <c r="H34" i="2"/>
  <c r="H9" i="2"/>
  <c r="H32" i="2"/>
  <c r="H26" i="2"/>
  <c r="H11" i="2"/>
  <c r="H29" i="2"/>
  <c r="H22" i="2"/>
  <c r="H33" i="2"/>
  <c r="H14" i="2"/>
  <c r="H31" i="2"/>
  <c r="H15" i="2"/>
  <c r="H19" i="2"/>
  <c r="H24" i="2"/>
  <c r="H21" i="2"/>
  <c r="J5" i="2"/>
  <c r="F20" i="2"/>
  <c r="F25" i="2"/>
  <c r="F26" i="2"/>
  <c r="F21" i="2"/>
  <c r="F16" i="2"/>
  <c r="F17" i="2"/>
  <c r="F12" i="2"/>
  <c r="F28" i="2"/>
  <c r="F14" i="2"/>
  <c r="F24" i="2"/>
  <c r="F11" i="2"/>
  <c r="F29" i="2"/>
  <c r="F4" i="2"/>
  <c r="F13" i="2"/>
  <c r="F23" i="2"/>
  <c r="F35" i="2"/>
  <c r="F6" i="2"/>
  <c r="F32" i="2"/>
  <c r="F8" i="2"/>
  <c r="F33" i="2"/>
  <c r="F31" i="2"/>
  <c r="F27" i="2"/>
  <c r="F30" i="2"/>
  <c r="F34" i="2"/>
  <c r="F7" i="2"/>
  <c r="F10" i="2"/>
  <c r="F18" i="2"/>
  <c r="F19" i="2"/>
  <c r="F22" i="2"/>
  <c r="F2" i="2"/>
  <c r="D4" i="1"/>
  <c r="D8" i="1"/>
  <c r="D12" i="1"/>
  <c r="D16" i="1"/>
  <c r="D20" i="1"/>
  <c r="D24" i="1"/>
  <c r="D28" i="1"/>
  <c r="D32" i="1"/>
  <c r="D33" i="1"/>
  <c r="D11" i="1"/>
  <c r="D23" i="1"/>
  <c r="D35" i="1"/>
  <c r="D5" i="1"/>
  <c r="D9" i="1"/>
  <c r="D13" i="1"/>
  <c r="D17" i="1"/>
  <c r="D21" i="1"/>
  <c r="D25" i="1"/>
  <c r="D29" i="1"/>
  <c r="D3" i="1"/>
  <c r="D19" i="1"/>
  <c r="D2" i="1"/>
  <c r="D6" i="1"/>
  <c r="D10" i="1"/>
  <c r="D14" i="1"/>
  <c r="D18" i="1"/>
  <c r="D22" i="1"/>
  <c r="D26" i="1"/>
  <c r="D30" i="1"/>
  <c r="D34" i="1"/>
  <c r="D7" i="1"/>
  <c r="D15" i="1"/>
  <c r="D27" i="1"/>
  <c r="D31" i="1"/>
  <c r="L5" i="2" l="1"/>
  <c r="N5" i="2" s="1"/>
  <c r="K31" i="2"/>
  <c r="J23" i="2"/>
  <c r="K18" i="2"/>
  <c r="J18" i="2"/>
  <c r="K24" i="2"/>
  <c r="J14" i="2"/>
  <c r="J11" i="2"/>
  <c r="K34" i="2"/>
  <c r="J34" i="2"/>
  <c r="K12" i="2"/>
  <c r="J12" i="2"/>
  <c r="K13" i="2"/>
  <c r="J20" i="2"/>
  <c r="K6" i="2"/>
  <c r="J6" i="2"/>
  <c r="J29" i="2"/>
  <c r="J25" i="2"/>
  <c r="K25" i="2"/>
  <c r="K5" i="2"/>
  <c r="J19" i="2"/>
  <c r="J33" i="2"/>
  <c r="J26" i="2"/>
  <c r="K35" i="2"/>
  <c r="K30" i="2"/>
  <c r="J30" i="2"/>
  <c r="J10" i="2"/>
  <c r="J27" i="2"/>
  <c r="J4" i="2"/>
  <c r="J21" i="2"/>
  <c r="K21" i="2"/>
  <c r="K9" i="2"/>
  <c r="J9" i="2"/>
  <c r="K3" i="2"/>
  <c r="K15" i="2"/>
  <c r="K22" i="2"/>
  <c r="J22" i="2"/>
  <c r="K32" i="2"/>
  <c r="J28" i="2"/>
  <c r="K17" i="2"/>
  <c r="J17" i="2"/>
  <c r="K16" i="2"/>
  <c r="K8" i="2"/>
  <c r="J7" i="2"/>
  <c r="E15" i="1"/>
  <c r="J15" i="1" s="1"/>
  <c r="E3" i="1"/>
  <c r="J3" i="1" s="1"/>
  <c r="E32" i="1"/>
  <c r="J32" i="1" s="1"/>
  <c r="E6" i="1"/>
  <c r="J6" i="1" s="1"/>
  <c r="E23" i="1"/>
  <c r="J23" i="1" s="1"/>
  <c r="E12" i="1"/>
  <c r="J12" i="1" s="1"/>
  <c r="E26" i="1"/>
  <c r="J26" i="1" s="1"/>
  <c r="E17" i="1"/>
  <c r="J17" i="1" s="1"/>
  <c r="E35" i="1"/>
  <c r="J35" i="1" s="1"/>
  <c r="E7" i="1"/>
  <c r="J7" i="1" s="1"/>
  <c r="E29" i="1"/>
  <c r="J29" i="1" s="1"/>
  <c r="E28" i="1"/>
  <c r="J28" i="1" s="1"/>
  <c r="E34" i="1"/>
  <c r="J34" i="1" s="1"/>
  <c r="E2" i="1"/>
  <c r="J2" i="1" s="1"/>
  <c r="E25" i="1"/>
  <c r="J25" i="1" s="1"/>
  <c r="E9" i="1"/>
  <c r="J9" i="1" s="1"/>
  <c r="E11" i="1"/>
  <c r="J11" i="1" s="1"/>
  <c r="E24" i="1"/>
  <c r="J24" i="1" s="1"/>
  <c r="E8" i="1"/>
  <c r="J8" i="1" s="1"/>
  <c r="E10" i="1"/>
  <c r="J10" i="1" s="1"/>
  <c r="E16" i="1"/>
  <c r="J16" i="1" s="1"/>
  <c r="E22" i="1"/>
  <c r="J22" i="1" s="1"/>
  <c r="E13" i="1"/>
  <c r="J13" i="1" s="1"/>
  <c r="E31" i="1"/>
  <c r="J31" i="1" s="1"/>
  <c r="E18" i="1"/>
  <c r="J18" i="1" s="1"/>
  <c r="E27" i="1"/>
  <c r="J27" i="1" s="1"/>
  <c r="E30" i="1"/>
  <c r="J30" i="1" s="1"/>
  <c r="E14" i="1"/>
  <c r="J14" i="1" s="1"/>
  <c r="E19" i="1"/>
  <c r="J19" i="1" s="1"/>
  <c r="E21" i="1"/>
  <c r="J21" i="1" s="1"/>
  <c r="E5" i="1"/>
  <c r="J5" i="1" s="1"/>
  <c r="E33" i="1"/>
  <c r="J33" i="1" s="1"/>
  <c r="E20" i="1"/>
  <c r="J20" i="1" s="1"/>
  <c r="E4" i="1"/>
  <c r="J4" i="1" s="1"/>
  <c r="J8" i="2" l="1"/>
  <c r="K26" i="2"/>
  <c r="J24" i="2"/>
  <c r="J31" i="2"/>
  <c r="L31" i="2" s="1"/>
  <c r="M31" i="2" s="1"/>
  <c r="K7" i="2"/>
  <c r="J32" i="2"/>
  <c r="J3" i="2"/>
  <c r="K27" i="2"/>
  <c r="K20" i="2"/>
  <c r="K14" i="2"/>
  <c r="K4" i="2"/>
  <c r="K19" i="2"/>
  <c r="J16" i="2"/>
  <c r="K33" i="2"/>
  <c r="K29" i="2"/>
  <c r="J13" i="2"/>
  <c r="L13" i="2" s="1"/>
  <c r="N13" i="2" s="1"/>
  <c r="L11" i="2"/>
  <c r="M11" i="2" s="1"/>
  <c r="N28" i="2"/>
  <c r="L28" i="2"/>
  <c r="M28" i="2"/>
  <c r="O28" i="2" s="1"/>
  <c r="L10" i="2"/>
  <c r="M10" i="2" s="1"/>
  <c r="L33" i="2"/>
  <c r="M33" i="2" s="1"/>
  <c r="L17" i="2"/>
  <c r="N17" i="2" s="1"/>
  <c r="L4" i="2"/>
  <c r="M4" i="2" s="1"/>
  <c r="L20" i="2"/>
  <c r="M20" i="2" s="1"/>
  <c r="L23" i="2"/>
  <c r="M23" i="2" s="1"/>
  <c r="L7" i="2"/>
  <c r="M7" i="2" s="1"/>
  <c r="L3" i="2"/>
  <c r="N3" i="2" s="1"/>
  <c r="L27" i="2"/>
  <c r="M27" i="2" s="1"/>
  <c r="L6" i="2"/>
  <c r="M6" i="2" s="1"/>
  <c r="L34" i="2"/>
  <c r="N34" i="2" s="1"/>
  <c r="L18" i="2"/>
  <c r="M18" i="2" s="1"/>
  <c r="L8" i="2"/>
  <c r="N8" i="2" s="1"/>
  <c r="K28" i="2"/>
  <c r="L32" i="2"/>
  <c r="N32" i="2" s="1"/>
  <c r="J15" i="2"/>
  <c r="L9" i="2"/>
  <c r="N9" i="2" s="1"/>
  <c r="K10" i="2"/>
  <c r="J35" i="2"/>
  <c r="K11" i="2"/>
  <c r="K23" i="2"/>
  <c r="M5" i="2"/>
  <c r="L16" i="2"/>
  <c r="N16" i="2" s="1"/>
  <c r="L26" i="2"/>
  <c r="M26" i="2" s="1"/>
  <c r="L25" i="2"/>
  <c r="N25" i="2" s="1"/>
  <c r="L19" i="2"/>
  <c r="M19" i="2" s="1"/>
  <c r="L14" i="2"/>
  <c r="M14" i="2" s="1"/>
  <c r="L21" i="2"/>
  <c r="M21" i="2" s="1"/>
  <c r="L22" i="2"/>
  <c r="M22" i="2" s="1"/>
  <c r="L30" i="2"/>
  <c r="M30" i="2" s="1"/>
  <c r="L29" i="2"/>
  <c r="N29" i="2" s="1"/>
  <c r="L12" i="2"/>
  <c r="M12" i="2" s="1"/>
  <c r="L24" i="2"/>
  <c r="M24" i="2" s="1"/>
  <c r="N19" i="2" l="1"/>
  <c r="N27" i="2"/>
  <c r="M25" i="2"/>
  <c r="O25" i="2" s="1"/>
  <c r="N26" i="2"/>
  <c r="N4" i="2"/>
  <c r="N33" i="2"/>
  <c r="Q28" i="2"/>
  <c r="S28" i="2" s="1"/>
  <c r="M34" i="2"/>
  <c r="O34" i="2" s="1"/>
  <c r="P34" i="2" s="1"/>
  <c r="N10" i="2"/>
  <c r="O10" i="2"/>
  <c r="P10" i="2" s="1"/>
  <c r="Q10" i="2"/>
  <c r="S10" i="2" s="1"/>
  <c r="Q21" i="2"/>
  <c r="S21" i="2" s="1"/>
  <c r="O21" i="2"/>
  <c r="P21" i="2" s="1"/>
  <c r="Q18" i="2"/>
  <c r="S18" i="2" s="1"/>
  <c r="O18" i="2"/>
  <c r="P18" i="2" s="1"/>
  <c r="Q12" i="2"/>
  <c r="S12" i="2" s="1"/>
  <c r="O12" i="2"/>
  <c r="P12" i="2" s="1"/>
  <c r="O33" i="2"/>
  <c r="P33" i="2" s="1"/>
  <c r="Q33" i="2"/>
  <c r="S33" i="2" s="1"/>
  <c r="N12" i="2"/>
  <c r="N22" i="2"/>
  <c r="N21" i="2"/>
  <c r="M16" i="2"/>
  <c r="M9" i="2"/>
  <c r="Q9" i="2" s="1"/>
  <c r="S9" i="2" s="1"/>
  <c r="M32" i="2"/>
  <c r="M8" i="2"/>
  <c r="N18" i="2"/>
  <c r="N7" i="2"/>
  <c r="P28" i="2"/>
  <c r="Q25" i="2"/>
  <c r="S25" i="2" s="1"/>
  <c r="P25" i="2"/>
  <c r="N31" i="2"/>
  <c r="M3" i="2"/>
  <c r="Q3" i="2" s="1"/>
  <c r="S3" i="2" s="1"/>
  <c r="Q26" i="2"/>
  <c r="S26" i="2" s="1"/>
  <c r="O26" i="2"/>
  <c r="P26" i="2" s="1"/>
  <c r="O20" i="2"/>
  <c r="P20" i="2" s="1"/>
  <c r="Q20" i="2"/>
  <c r="S20" i="2" s="1"/>
  <c r="O24" i="2"/>
  <c r="P24" i="2" s="1"/>
  <c r="Q24" i="2"/>
  <c r="S24" i="2" s="1"/>
  <c r="Q23" i="2"/>
  <c r="S23" i="2" s="1"/>
  <c r="O23" i="2"/>
  <c r="P23" i="2" s="1"/>
  <c r="Q14" i="2"/>
  <c r="S14" i="2" s="1"/>
  <c r="O14" i="2"/>
  <c r="P14" i="2" s="1"/>
  <c r="O30" i="2"/>
  <c r="P30" i="2" s="1"/>
  <c r="Q30" i="2"/>
  <c r="S30" i="2" s="1"/>
  <c r="N24" i="2"/>
  <c r="M29" i="2"/>
  <c r="N30" i="2"/>
  <c r="N14" i="2"/>
  <c r="M13" i="2"/>
  <c r="N6" i="2"/>
  <c r="N23" i="2"/>
  <c r="N20" i="2"/>
  <c r="M17" i="2"/>
  <c r="L35" i="2"/>
  <c r="N35" i="2" s="1"/>
  <c r="N11" i="2"/>
  <c r="O5" i="2"/>
  <c r="P5" i="2" s="1"/>
  <c r="Q5" i="2"/>
  <c r="S5" i="2" s="1"/>
  <c r="L15" i="2"/>
  <c r="M15" i="2" s="1"/>
  <c r="O22" i="2"/>
  <c r="P22" i="2" s="1"/>
  <c r="Q22" i="2"/>
  <c r="S22" i="2" s="1"/>
  <c r="Q27" i="2"/>
  <c r="S27" i="2" s="1"/>
  <c r="O27" i="2"/>
  <c r="P27" i="2" s="1"/>
  <c r="Q19" i="2"/>
  <c r="S19" i="2" s="1"/>
  <c r="O19" i="2"/>
  <c r="P19" i="2" s="1"/>
  <c r="O6" i="2"/>
  <c r="P6" i="2" s="1"/>
  <c r="Q6" i="2"/>
  <c r="S6" i="2" s="1"/>
  <c r="Q32" i="2"/>
  <c r="S32" i="2" s="1"/>
  <c r="O32" i="2"/>
  <c r="Q7" i="2"/>
  <c r="S7" i="2" s="1"/>
  <c r="O7" i="2"/>
  <c r="P7" i="2" s="1"/>
  <c r="Q16" i="2"/>
  <c r="S16" i="2" s="1"/>
  <c r="O16" i="2"/>
  <c r="Q4" i="2"/>
  <c r="S4" i="2" s="1"/>
  <c r="O4" i="2"/>
  <c r="P4" i="2" s="1"/>
  <c r="Q31" i="2"/>
  <c r="S31" i="2" s="1"/>
  <c r="O31" i="2"/>
  <c r="P31" i="2" s="1"/>
  <c r="Q11" i="2"/>
  <c r="S11" i="2" s="1"/>
  <c r="O11" i="2"/>
  <c r="P11" i="2" s="1"/>
  <c r="Q34" i="2" l="1"/>
  <c r="S34" i="2" s="1"/>
  <c r="O3" i="2"/>
  <c r="P32" i="2"/>
  <c r="O8" i="2"/>
  <c r="P8" i="2" s="1"/>
  <c r="Q8" i="2"/>
  <c r="S8" i="2" s="1"/>
  <c r="P3" i="2"/>
  <c r="O9" i="2"/>
  <c r="P9" i="2" s="1"/>
  <c r="M35" i="2"/>
  <c r="P16" i="2"/>
  <c r="Q15" i="2"/>
  <c r="S15" i="2" s="1"/>
  <c r="O15" i="2"/>
  <c r="P15" i="2" s="1"/>
  <c r="N15" i="2"/>
  <c r="Q29" i="2"/>
  <c r="S29" i="2" s="1"/>
  <c r="O29" i="2"/>
  <c r="P29" i="2" s="1"/>
  <c r="O17" i="2"/>
  <c r="P17" i="2" s="1"/>
  <c r="Q17" i="2"/>
  <c r="S17" i="2" s="1"/>
  <c r="O13" i="2"/>
  <c r="P13" i="2" s="1"/>
  <c r="Q13" i="2"/>
  <c r="S13" i="2" s="1"/>
  <c r="Q35" i="2" l="1"/>
  <c r="S35" i="2" s="1"/>
  <c r="O35" i="2"/>
  <c r="P35" i="2" s="1"/>
</calcChain>
</file>

<file path=xl/sharedStrings.xml><?xml version="1.0" encoding="utf-8"?>
<sst xmlns="http://schemas.openxmlformats.org/spreadsheetml/2006/main" count="102" uniqueCount="102">
  <si>
    <t>ILnkImp</t>
  </si>
  <si>
    <t>IInpFil</t>
  </si>
  <si>
    <t>JStru</t>
  </si>
  <si>
    <t>JStruF</t>
  </si>
  <si>
    <t>JFxTbl</t>
  </si>
  <si>
    <t>JFbTbl</t>
  </si>
  <si>
    <t>JTblWh</t>
  </si>
  <si>
    <t>TTbl</t>
  </si>
  <si>
    <t>TEFxTbl</t>
  </si>
  <si>
    <t>TEFbTbl</t>
  </si>
  <si>
    <t>TAFxTblF</t>
  </si>
  <si>
    <t>TAFbTblF</t>
  </si>
  <si>
    <t>OEr</t>
  </si>
  <si>
    <t>OU_FfnNFnd</t>
  </si>
  <si>
    <t>OU_FbtNFnd</t>
  </si>
  <si>
    <t>OU_WsnNFnd</t>
  </si>
  <si>
    <t>OU_FxExtnNFnd</t>
  </si>
  <si>
    <t>OU_FxFldTyNMch</t>
  </si>
  <si>
    <t>OS_FldDup</t>
  </si>
  <si>
    <t>OS_StruDup</t>
  </si>
  <si>
    <t>OS_FldTyEr</t>
  </si>
  <si>
    <t>OS_StruExcess</t>
  </si>
  <si>
    <t>OS_StruInUse</t>
  </si>
  <si>
    <t>OS_FxFldTyMis</t>
  </si>
  <si>
    <t>OS_FldMis</t>
  </si>
  <si>
    <t>OX_StruNDef</t>
  </si>
  <si>
    <t>OX_FxtDup</t>
  </si>
  <si>
    <t>OX_FxnNDef</t>
  </si>
  <si>
    <t>OB_StruNDef</t>
  </si>
  <si>
    <t>OB_FbnNDef</t>
  </si>
  <si>
    <t>OB_FbtMis</t>
  </si>
  <si>
    <t>OW_TblDup</t>
  </si>
  <si>
    <t>OW_TblNDef</t>
  </si>
  <si>
    <t>OW_TblExcess</t>
  </si>
  <si>
    <t>Column1</t>
  </si>
  <si>
    <t>Column2</t>
  </si>
  <si>
    <t>Column3</t>
  </si>
  <si>
    <t>Total</t>
  </si>
  <si>
    <t>Column4</t>
  </si>
  <si>
    <t>Column5</t>
  </si>
  <si>
    <t>Column6</t>
  </si>
  <si>
    <t>Column7</t>
  </si>
  <si>
    <t>Column42</t>
  </si>
  <si>
    <t>Column8</t>
  </si>
  <si>
    <t>Column9</t>
  </si>
  <si>
    <t>Private Function B_OU_FfnNFnd(IInpFil As Drs) As Drs</t>
  </si>
  <si>
    <t>Private Function B_OU_FbtNFnd() As Drs</t>
  </si>
  <si>
    <t>Private Function B_OU_WsnNFnd() As Drs</t>
  </si>
  <si>
    <t>Private Function B_OU_FxExtnNFnd() As Drs</t>
  </si>
  <si>
    <t>Private Function B_OU_FxFldTyNMch() As Drs</t>
  </si>
  <si>
    <t>Private Function B_OS_FldDup() As Drs</t>
  </si>
  <si>
    <t>Private Function B_OS_StruDup() As Drs</t>
  </si>
  <si>
    <t>Private Function B_OS_FldTyEr() As Drs</t>
  </si>
  <si>
    <t>Private Function B_OS_StruExcess() As Drs</t>
  </si>
  <si>
    <t>Private Function B_OS_StruInUse() As Drs</t>
  </si>
  <si>
    <t>Private Function B_OS_FxFldTyMis() As Drs</t>
  </si>
  <si>
    <t>Private Function B_OS_FldMis() As Drs</t>
  </si>
  <si>
    <t>Private Function B_OX_StruNDef() As Drs</t>
  </si>
  <si>
    <t>Private Function B_OX_FxtDup() As Drs</t>
  </si>
  <si>
    <t>Private Function B_OX_FxnNDef() As Drs</t>
  </si>
  <si>
    <t>Private Function B_OB_StruNDef() As Drs</t>
  </si>
  <si>
    <t>Private Function B_OB_FbnNFnd() As Drs</t>
  </si>
  <si>
    <t>Private Function B_OB_FbtMis() As Drs</t>
  </si>
  <si>
    <t>Private Function B_OB_FbnMis() As Drs</t>
  </si>
  <si>
    <t>Private Function B_OW_TblDup() As Drs</t>
  </si>
  <si>
    <t>Private Function B_OW_TblNDef() As Drs</t>
  </si>
  <si>
    <t>Private Function B_OW_TblExcess() As Drs</t>
  </si>
  <si>
    <t>Private Function B_JStru(ILnkImp As Drs) As Drs</t>
  </si>
  <si>
    <t>Private Function B_JStruF(ILnkImp As Drs) As Drs</t>
  </si>
  <si>
    <t>Private Function B_JFxTbl(ILnkImp As Drs) As Drs</t>
  </si>
  <si>
    <t>Private Function B_JFbTbl(ILnkImp As Drs) As Drs</t>
  </si>
  <si>
    <t>Private Function B_JTblWh(ILnkImp As Drs) As Drs</t>
  </si>
  <si>
    <t>Private Function B_TTbl(JFxTbl As Drs, JFbTbl As Drs) As Drs</t>
  </si>
  <si>
    <t>Private Function B_TEFxTbl() As Drs</t>
  </si>
  <si>
    <t>Private Function B_TEFbTbl() As Drs</t>
  </si>
  <si>
    <t>Private Function B_TAFxTbl() As Drs</t>
  </si>
  <si>
    <t>Private Function B_TAFbTbl() As Drs</t>
  </si>
  <si>
    <t>Private Function B_ILnkImp(LnkImpSrc$()) As Drs</t>
  </si>
  <si>
    <t>Private Function B_IInpFil(InpFilSrc$()) As Drs</t>
  </si>
  <si>
    <t>Src</t>
  </si>
  <si>
    <t>Src1</t>
  </si>
  <si>
    <t>Src2</t>
  </si>
  <si>
    <t>`(` Pos</t>
  </si>
  <si>
    <t>`) As Drs` Pos</t>
  </si>
  <si>
    <t>Name</t>
  </si>
  <si>
    <t>Parameters</t>
  </si>
  <si>
    <t>Pos1</t>
  </si>
  <si>
    <t>Pos2</t>
  </si>
  <si>
    <t>P1</t>
  </si>
  <si>
    <t>R1</t>
  </si>
  <si>
    <t>P2</t>
  </si>
  <si>
    <t>R2</t>
  </si>
  <si>
    <t>Pos3</t>
  </si>
  <si>
    <t>R3</t>
  </si>
  <si>
    <t>P3</t>
  </si>
  <si>
    <t>R0</t>
  </si>
  <si>
    <t>P4</t>
  </si>
  <si>
    <t>B2</t>
  </si>
  <si>
    <t>B3</t>
  </si>
  <si>
    <t>George</t>
  </si>
  <si>
    <t>A As Drs, Baa As Drs, Caa12 As Drs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</si>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</sst>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ourier New"/>
      <family val="3"/>
    </font>
    <font>
      <sz val="12"/>
      <color rgb="FF2F2F2F"/>
      <name val="Perpetua"/>
      <family val="1"/>
    </font>
    <font>
      <sz val="12"/>
      <color rgb="FF363636"/>
      <name val="Perpetua"/>
      <family val="1"/>
    </font>
    <font>
      <sz val="12"/>
      <color theme="1"/>
      <name val="Perpetu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NumberFormat="1"/>
    <xf numFmtId="0" fontId="1" fillId="2" borderId="0" xfId="0" applyFont="1" applyFill="1"/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top" wrapText="1"/>
    </xf>
    <xf numFmtId="0" fontId="5" fillId="0" borderId="0" xfId="0" applyFont="1"/>
    <xf numFmtId="0" fontId="5" fillId="3" borderId="2" xfId="0" applyFont="1" applyFill="1" applyBorder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9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rojects/Vba/QLib/QLib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mvLasChr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E6633-2BFE-4D5D-9592-AB21888DEE40}" name="Table1" displayName="Table1" ref="A1:J36" totalsRowCount="1">
  <autoFilter ref="A1:J35" xr:uid="{21F3B556-FC4B-4043-B434-118FF8447025}"/>
  <tableColumns count="10">
    <tableColumn id="1" xr3:uid="{74185595-1180-40C8-A9C9-5DEBAEC4972C}" name="Column1" totalsRowLabel="Total"/>
    <tableColumn id="2" xr3:uid="{480A0AB0-88C8-45B1-AB15-69305F4C23F8}" name="Column2" dataDxfId="26">
      <calculatedColumnFormula>"Private Sub ZZ_B_"&amp;A2&amp;"():"</calculatedColumnFormula>
    </tableColumn>
    <tableColumn id="3" xr3:uid="{E65A0294-8A41-4C84-AC3D-76572F61D550}" name="Column3" totalsRowFunction="max" dataDxfId="27">
      <calculatedColumnFormula>LEN(Table1[[#This Row],[Column2]])</calculatedColumnFormula>
    </tableColumn>
    <tableColumn id="4" xr3:uid="{E0A693E0-95E1-4D78-8266-B47596EAAAA2}" name="Column4" dataDxfId="25">
      <calculatedColumnFormula>Table1[[#Totals],[Column3]]-Table1[[#This Row],[Column3]]</calculatedColumnFormula>
    </tableColumn>
    <tableColumn id="8" xr3:uid="{3ABDC4E2-D7F0-417B-9412-97E5BADA58E2}" name="Column42" dataDxfId="22">
      <calculatedColumnFormula>REPT(" ",Table1[[#This Row],[Column4]]+1)</calculatedColumnFormula>
    </tableColumn>
    <tableColumn id="5" xr3:uid="{4D5945EC-5421-4AF1-B904-9070CBCE5E8B}" name="Column5" dataDxfId="19" totalsRowDxfId="20">
      <calculatedColumnFormula>"BrwDrs Y_"&amp;Table1[[#This Row],[Column1]]&amp;":"</calculatedColumnFormula>
    </tableColumn>
    <tableColumn id="6" xr3:uid="{AF10B983-B6B0-4DBF-9D85-653C22510F77}" name="Column6" totalsRowFunction="max" dataDxfId="24">
      <calculatedColumnFormula>LEN(Table1[[#This Row],[Column5]])</calculatedColumnFormula>
    </tableColumn>
    <tableColumn id="7" xr3:uid="{E925F3E0-33A8-4B7E-AAD0-10364E8DDBF2}" name="Column7" dataDxfId="23">
      <calculatedColumnFormula>Table1[[#Totals],[Column6]]-Table1[[#This Row],[Column6]]</calculatedColumnFormula>
    </tableColumn>
    <tableColumn id="9" xr3:uid="{58A8314E-8C6E-4C1E-AA06-3F7C4133CC60}" name="Column8" dataDxfId="21">
      <calculatedColumnFormula>REPT(" ",Table1[[#This Row],[Column7]]+1)</calculatedColumnFormula>
    </tableColumn>
    <tableColumn id="10" xr3:uid="{817A002D-0168-4D33-BD94-A222802347CD}" name="Column9" dataDxfId="18">
      <calculatedColumnFormula>Table1[[#This Row],[Column2]]&amp;Table1[[#This Row],[Column42]]&amp;Table1[[#This Row],[Column5]]&amp;Table1[[#This Row],[Column8]]&amp;":End Sub"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8E05F6-668C-480C-B74B-EFC0F47A215E}" name="Table2" displayName="Table2" ref="A1:S35" totalsRowShown="0">
  <autoFilter ref="A1:S35" xr:uid="{6F8B443A-43BD-4256-A273-B27B0A3BD985}"/>
  <tableColumns count="19">
    <tableColumn id="1" xr3:uid="{6D2C2A29-1849-47C8-8FA9-B49B931A5A61}" name="Src"/>
    <tableColumn id="2" xr3:uid="{7094E5EF-47A4-43DC-943A-0A7344384686}" name="Src1" dataDxfId="17">
      <calculatedColumnFormula>MID(Table2[[#This Row],[Src]],18,100)</calculatedColumnFormula>
    </tableColumn>
    <tableColumn id="3" xr3:uid="{44D121AC-D864-4FAD-9EAD-D9653DFCD875}" name="`) As Drs` Pos" dataDxfId="12">
      <calculatedColumnFormula>SEARCH(") As Drs",Table2[[#This Row],[Src1]])</calculatedColumnFormula>
    </tableColumn>
    <tableColumn id="4" xr3:uid="{F5221805-AA17-4493-A54E-4546E0E8FE55}" name="Src2" dataDxfId="16">
      <calculatedColumnFormula>LEFT(Table2[[#This Row],[Src1]],Table2[[#This Row],[`) As Drs` Pos]])</calculatedColumnFormula>
    </tableColumn>
    <tableColumn id="5" xr3:uid="{AA64F559-0F46-4ED7-8031-1C1601310941}" name="`(` Pos" dataDxfId="15">
      <calculatedColumnFormula>SEARCH("(",Table2[[#This Row],[Src2]])</calculatedColumnFormula>
    </tableColumn>
    <tableColumn id="6" xr3:uid="{9A86FCFE-9AC4-4185-B6AE-33B0B7DA9017}" name="Name" dataDxfId="14">
      <calculatedColumnFormula>LEFT(Table2[[#This Row],[Src2]],Table2[[#This Row],[`(` Pos]]-1)</calculatedColumnFormula>
    </tableColumn>
    <tableColumn id="7" xr3:uid="{7E695238-F643-47B5-9EA0-7BC68EE756CF}" name="Parameters" dataDxfId="13">
      <calculatedColumnFormula>[1]!RmvLasChr(MID(Table2[[#This Row],[Src2]],Table2[[#This Row],[`(` Pos]]+1,100))</calculatedColumnFormula>
    </tableColumn>
    <tableColumn id="19" xr3:uid="{91A91A34-4C9C-4CBA-814E-AA4A37A38F3E}" name="R0" dataDxfId="2">
      <calculatedColumnFormula>Table2[[#This Row],[Parameters]] &amp; ", … As Ds"</calculatedColumnFormula>
    </tableColumn>
    <tableColumn id="8" xr3:uid="{A46A5697-F09A-45F5-A244-F7E74F535304}" name="Pos1" dataDxfId="0">
      <calculatedColumnFormula>IFERROR(SEARCH(" As Drs",Table2[[#This Row],[R0]]),1000)</calculatedColumnFormula>
    </tableColumn>
    <tableColumn id="10" xr3:uid="{91126BD9-8E45-470A-9A91-B4BF66C5EF11}" name="R1" dataDxfId="9">
      <calculatedColumnFormula>IFERROR(MID(Table2[[#This Row],[R0]],Table2[[#This Row],[Pos1]]+9,100),"")</calculatedColumnFormula>
    </tableColumn>
    <tableColumn id="17" xr3:uid="{AFF19F18-3DB7-40E5-B952-80F5EA6F41A1}" name="P1" dataDxfId="8">
      <calculatedColumnFormula>"Y_"&amp;LEFT(Table2[[#This Row],[R0]],Table2[[#This Row],[Pos1]]-1)</calculatedColumnFormula>
    </tableColumn>
    <tableColumn id="12" xr3:uid="{FFF8670D-08C1-4D88-B632-870451F4E6A1}" name="Pos2" dataDxfId="7">
      <calculatedColumnFormula>IFERROR(SEARCH(" As Drs",Table2[[#This Row],[R1]]),1000)</calculatedColumnFormula>
    </tableColumn>
    <tableColumn id="16" xr3:uid="{0778CED1-72B5-4891-8116-21D1666B8EF5}" name="R2" dataDxfId="6">
      <calculatedColumnFormula>IFERROR(MID(Table2[[#This Row],[R1]],Table2[[#This Row],[Pos2]]+9,100),"")</calculatedColumnFormula>
    </tableColumn>
    <tableColumn id="13" xr3:uid="{10DF0137-E0D2-4692-9CA1-A152A3D36BD8}" name="P2" dataDxfId="5">
      <calculatedColumnFormula>"Y_"&amp;LEFT(Table2[[#This Row],[R1]],Table2[[#This Row],[Pos2]]-1)</calculatedColumnFormula>
    </tableColumn>
    <tableColumn id="14" xr3:uid="{87005FCC-1DE9-4DB2-BFA3-2FDA2F617DCA}" name="Pos3" dataDxfId="11">
      <calculatedColumnFormula>IFERROR(SEARCH(" As Drs",Table2[[#This Row],[R2]]),1000)</calculatedColumnFormula>
    </tableColumn>
    <tableColumn id="15" xr3:uid="{8BEF06D3-65BA-4868-8699-3B0377D09AE0}" name="R3" dataDxfId="3">
      <calculatedColumnFormula>IFERROR(MID(Table2[[#This Row],[R2]],Table2[[#This Row],[Pos3]]+9,100),"")</calculatedColumnFormula>
    </tableColumn>
    <tableColumn id="18" xr3:uid="{BC14B756-81AB-43A3-9791-2398C16EBA68}" name="P3" dataDxfId="10">
      <calculatedColumnFormula>"Y_"&amp;LEFT(Table2[[#This Row],[R2]],Table2[[#This Row],[Pos2]]-1)</calculatedColumnFormula>
    </tableColumn>
    <tableColumn id="20" xr3:uid="{3CC24FE0-1185-4E7A-9280-E5521C034443}" name="P4" dataDxfId="4">
      <calculatedColumnFormula>INDIRECT(T1)</calculatedColumnFormula>
    </tableColumn>
    <tableColumn id="21" xr3:uid="{012000E7-AE76-4059-B561-A1A449B598FB}" name="P5" dataDxfId="1">
      <calculatedColumnFormula>LEFT(Table2[[#This Row],[P3]],-1)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76E1-2312-4249-A62D-33DAAE13ED73}">
  <sheetPr codeName="Sheet1">
    <outlinePr summaryRight="0"/>
  </sheetPr>
  <dimension ref="A1:J36"/>
  <sheetViews>
    <sheetView topLeftCell="A23" workbookViewId="0"/>
  </sheetViews>
  <sheetFormatPr defaultRowHeight="14.5" outlineLevelCol="1" x14ac:dyDescent="0.35"/>
  <cols>
    <col min="1" max="1" width="15.6328125" bestFit="1" customWidth="1" collapsed="1"/>
    <col min="2" max="2" width="39.36328125" hidden="1" customWidth="1" outlineLevel="1"/>
    <col min="3" max="4" width="0" hidden="1" customWidth="1" outlineLevel="1"/>
    <col min="5" max="5" width="11.54296875" hidden="1" customWidth="1" outlineLevel="1"/>
    <col min="6" max="6" width="24.08984375" style="1" hidden="1" customWidth="1" outlineLevel="1"/>
    <col min="7" max="7" width="0" hidden="1" customWidth="1" outlineLevel="1"/>
    <col min="8" max="8" width="10.54296875" hidden="1" customWidth="1" outlineLevel="1"/>
    <col min="9" max="9" width="0" hidden="1" customWidth="1" outlineLevel="1"/>
    <col min="10" max="10" width="70.1796875" style="1" bestFit="1" customWidth="1"/>
  </cols>
  <sheetData>
    <row r="1" spans="1:10" x14ac:dyDescent="0.35">
      <c r="A1" t="s">
        <v>34</v>
      </c>
      <c r="B1" t="s">
        <v>35</v>
      </c>
      <c r="C1" t="s">
        <v>36</v>
      </c>
      <c r="D1" t="s">
        <v>38</v>
      </c>
      <c r="E1" t="s">
        <v>42</v>
      </c>
      <c r="F1" s="1" t="s">
        <v>39</v>
      </c>
      <c r="G1" t="s">
        <v>40</v>
      </c>
      <c r="H1" t="s">
        <v>41</v>
      </c>
      <c r="I1" t="s">
        <v>43</v>
      </c>
      <c r="J1" s="1" t="s">
        <v>44</v>
      </c>
    </row>
    <row r="2" spans="1:10" x14ac:dyDescent="0.35">
      <c r="A2" t="s">
        <v>0</v>
      </c>
      <c r="B2" t="str">
        <f t="shared" ref="B2:B35" si="0">"Private Sub ZZ_B_"&amp;A2&amp;"():"</f>
        <v>Private Sub ZZ_B_ILnkImp():</v>
      </c>
      <c r="C2">
        <f>LEN(Table1[[#This Row],[Column2]])</f>
        <v>27</v>
      </c>
      <c r="D2">
        <f>Table1[[#Totals],[Column3]]-Table1[[#This Row],[Column3]]</f>
        <v>7</v>
      </c>
      <c r="E2" t="str">
        <f>REPT(" ",Table1[[#This Row],[Column4]]+1)</f>
        <v xml:space="preserve">        </v>
      </c>
      <c r="F2" s="1" t="str">
        <f>"BrwDrs Y_"&amp;Table1[[#This Row],[Column1]]&amp;":"</f>
        <v>BrwDrs Y_ILnkImp:</v>
      </c>
      <c r="G2" s="2">
        <f>LEN(Table1[[#This Row],[Column5]])</f>
        <v>17</v>
      </c>
      <c r="H2" s="2">
        <f>Table1[[#Totals],[Column6]]-Table1[[#This Row],[Column6]]</f>
        <v>7</v>
      </c>
      <c r="I2" s="2" t="str">
        <f>REPT(" ",Table1[[#This Row],[Column7]]+1)</f>
        <v xml:space="preserve">        </v>
      </c>
      <c r="J2" s="1" t="str">
        <f>Table1[[#This Row],[Column2]]&amp;Table1[[#This Row],[Column42]]&amp;Table1[[#This Row],[Column5]]&amp;Table1[[#This Row],[Column8]]&amp;":End Sub"</f>
        <v>Private Sub ZZ_B_ILnkImp():        BrwDrs Y_ILnkImp:        :End Sub</v>
      </c>
    </row>
    <row r="3" spans="1:10" x14ac:dyDescent="0.35">
      <c r="A3" t="s">
        <v>1</v>
      </c>
      <c r="B3" t="str">
        <f t="shared" si="0"/>
        <v>Private Sub ZZ_B_IInpFil():</v>
      </c>
      <c r="C3">
        <f>LEN(Table1[[#This Row],[Column2]])</f>
        <v>27</v>
      </c>
      <c r="D3">
        <f>Table1[[#Totals],[Column3]]-Table1[[#This Row],[Column3]]</f>
        <v>7</v>
      </c>
      <c r="E3" t="str">
        <f>REPT(" ",Table1[[#This Row],[Column4]]+1)</f>
        <v xml:space="preserve">        </v>
      </c>
      <c r="F3" s="1" t="str">
        <f>"BrwDrs Y_"&amp;Table1[[#This Row],[Column1]]&amp;":"</f>
        <v>BrwDrs Y_IInpFil:</v>
      </c>
      <c r="G3" s="2">
        <f>LEN(Table1[[#This Row],[Column5]])</f>
        <v>17</v>
      </c>
      <c r="H3" s="2">
        <f>Table1[[#Totals],[Column6]]-Table1[[#This Row],[Column6]]</f>
        <v>7</v>
      </c>
      <c r="I3" s="2" t="str">
        <f>REPT(" ",Table1[[#This Row],[Column7]]+1)</f>
        <v xml:space="preserve">        </v>
      </c>
      <c r="J3" s="1" t="str">
        <f>Table1[[#This Row],[Column2]]&amp;Table1[[#This Row],[Column42]]&amp;Table1[[#This Row],[Column5]]&amp;Table1[[#This Row],[Column8]]&amp;":End Sub"</f>
        <v>Private Sub ZZ_B_IInpFil():        BrwDrs Y_IInpFil:        :End Sub</v>
      </c>
    </row>
    <row r="4" spans="1:10" x14ac:dyDescent="0.35">
      <c r="A4" t="s">
        <v>2</v>
      </c>
      <c r="B4" t="str">
        <f t="shared" si="0"/>
        <v>Private Sub ZZ_B_JStru():</v>
      </c>
      <c r="C4">
        <f>LEN(Table1[[#This Row],[Column2]])</f>
        <v>25</v>
      </c>
      <c r="D4">
        <f>Table1[[#Totals],[Column3]]-Table1[[#This Row],[Column3]]</f>
        <v>9</v>
      </c>
      <c r="E4" t="str">
        <f>REPT(" ",Table1[[#This Row],[Column4]]+1)</f>
        <v xml:space="preserve">          </v>
      </c>
      <c r="F4" s="1" t="str">
        <f>"BrwDrs Y_"&amp;Table1[[#This Row],[Column1]]&amp;":"</f>
        <v>BrwDrs Y_JStru:</v>
      </c>
      <c r="G4" s="2">
        <f>LEN(Table1[[#This Row],[Column5]])</f>
        <v>15</v>
      </c>
      <c r="H4" s="2">
        <f>Table1[[#Totals],[Column6]]-Table1[[#This Row],[Column6]]</f>
        <v>9</v>
      </c>
      <c r="I4" s="2" t="str">
        <f>REPT(" ",Table1[[#This Row],[Column7]]+1)</f>
        <v xml:space="preserve">          </v>
      </c>
      <c r="J4" s="1" t="str">
        <f>Table1[[#This Row],[Column2]]&amp;Table1[[#This Row],[Column42]]&amp;Table1[[#This Row],[Column5]]&amp;Table1[[#This Row],[Column8]]&amp;":End Sub"</f>
        <v>Private Sub ZZ_B_JStru():          BrwDrs Y_JStru:          :End Sub</v>
      </c>
    </row>
    <row r="5" spans="1:10" x14ac:dyDescent="0.35">
      <c r="A5" t="s">
        <v>3</v>
      </c>
      <c r="B5" t="str">
        <f t="shared" si="0"/>
        <v>Private Sub ZZ_B_JStruF():</v>
      </c>
      <c r="C5">
        <f>LEN(Table1[[#This Row],[Column2]])</f>
        <v>26</v>
      </c>
      <c r="D5">
        <f>Table1[[#Totals],[Column3]]-Table1[[#This Row],[Column3]]</f>
        <v>8</v>
      </c>
      <c r="E5" t="str">
        <f>REPT(" ",Table1[[#This Row],[Column4]]+1)</f>
        <v xml:space="preserve">         </v>
      </c>
      <c r="F5" s="1" t="str">
        <f>"BrwDrs Y_"&amp;Table1[[#This Row],[Column1]]&amp;":"</f>
        <v>BrwDrs Y_JStruF:</v>
      </c>
      <c r="G5" s="2">
        <f>LEN(Table1[[#This Row],[Column5]])</f>
        <v>16</v>
      </c>
      <c r="H5" s="2">
        <f>Table1[[#Totals],[Column6]]-Table1[[#This Row],[Column6]]</f>
        <v>8</v>
      </c>
      <c r="I5" s="2" t="str">
        <f>REPT(" ",Table1[[#This Row],[Column7]]+1)</f>
        <v xml:space="preserve">         </v>
      </c>
      <c r="J5" s="1" t="str">
        <f>Table1[[#This Row],[Column2]]&amp;Table1[[#This Row],[Column42]]&amp;Table1[[#This Row],[Column5]]&amp;Table1[[#This Row],[Column8]]&amp;":End Sub"</f>
        <v>Private Sub ZZ_B_JStruF():         BrwDrs Y_JStruF:         :End Sub</v>
      </c>
    </row>
    <row r="6" spans="1:10" x14ac:dyDescent="0.35">
      <c r="A6" t="s">
        <v>4</v>
      </c>
      <c r="B6" t="str">
        <f t="shared" si="0"/>
        <v>Private Sub ZZ_B_JFxTbl():</v>
      </c>
      <c r="C6">
        <f>LEN(Table1[[#This Row],[Column2]])</f>
        <v>26</v>
      </c>
      <c r="D6">
        <f>Table1[[#Totals],[Column3]]-Table1[[#This Row],[Column3]]</f>
        <v>8</v>
      </c>
      <c r="E6" t="str">
        <f>REPT(" ",Table1[[#This Row],[Column4]]+1)</f>
        <v xml:space="preserve">         </v>
      </c>
      <c r="F6" s="1" t="str">
        <f>"BrwDrs Y_"&amp;Table1[[#This Row],[Column1]]&amp;":"</f>
        <v>BrwDrs Y_JFxTbl:</v>
      </c>
      <c r="G6" s="2">
        <f>LEN(Table1[[#This Row],[Column5]])</f>
        <v>16</v>
      </c>
      <c r="H6" s="2">
        <f>Table1[[#Totals],[Column6]]-Table1[[#This Row],[Column6]]</f>
        <v>8</v>
      </c>
      <c r="I6" s="2" t="str">
        <f>REPT(" ",Table1[[#This Row],[Column7]]+1)</f>
        <v xml:space="preserve">         </v>
      </c>
      <c r="J6" s="1" t="str">
        <f>Table1[[#This Row],[Column2]]&amp;Table1[[#This Row],[Column42]]&amp;Table1[[#This Row],[Column5]]&amp;Table1[[#This Row],[Column8]]&amp;":End Sub"</f>
        <v>Private Sub ZZ_B_JFxTbl():         BrwDrs Y_JFxTbl:         :End Sub</v>
      </c>
    </row>
    <row r="7" spans="1:10" x14ac:dyDescent="0.35">
      <c r="A7" t="s">
        <v>5</v>
      </c>
      <c r="B7" t="str">
        <f t="shared" si="0"/>
        <v>Private Sub ZZ_B_JFbTbl():</v>
      </c>
      <c r="C7">
        <f>LEN(Table1[[#This Row],[Column2]])</f>
        <v>26</v>
      </c>
      <c r="D7">
        <f>Table1[[#Totals],[Column3]]-Table1[[#This Row],[Column3]]</f>
        <v>8</v>
      </c>
      <c r="E7" t="str">
        <f>REPT(" ",Table1[[#This Row],[Column4]]+1)</f>
        <v xml:space="preserve">         </v>
      </c>
      <c r="F7" s="1" t="str">
        <f>"BrwDrs Y_"&amp;Table1[[#This Row],[Column1]]&amp;":"</f>
        <v>BrwDrs Y_JFbTbl:</v>
      </c>
      <c r="G7" s="2">
        <f>LEN(Table1[[#This Row],[Column5]])</f>
        <v>16</v>
      </c>
      <c r="H7" s="2">
        <f>Table1[[#Totals],[Column6]]-Table1[[#This Row],[Column6]]</f>
        <v>8</v>
      </c>
      <c r="I7" s="2" t="str">
        <f>REPT(" ",Table1[[#This Row],[Column7]]+1)</f>
        <v xml:space="preserve">         </v>
      </c>
      <c r="J7" s="1" t="str">
        <f>Table1[[#This Row],[Column2]]&amp;Table1[[#This Row],[Column42]]&amp;Table1[[#This Row],[Column5]]&amp;Table1[[#This Row],[Column8]]&amp;":End Sub"</f>
        <v>Private Sub ZZ_B_JFbTbl():         BrwDrs Y_JFbTbl:         :End Sub</v>
      </c>
    </row>
    <row r="8" spans="1:10" x14ac:dyDescent="0.35">
      <c r="A8" t="s">
        <v>6</v>
      </c>
      <c r="B8" t="str">
        <f t="shared" si="0"/>
        <v>Private Sub ZZ_B_JTblWh():</v>
      </c>
      <c r="C8">
        <f>LEN(Table1[[#This Row],[Column2]])</f>
        <v>26</v>
      </c>
      <c r="D8">
        <f>Table1[[#Totals],[Column3]]-Table1[[#This Row],[Column3]]</f>
        <v>8</v>
      </c>
      <c r="E8" t="str">
        <f>REPT(" ",Table1[[#This Row],[Column4]]+1)</f>
        <v xml:space="preserve">         </v>
      </c>
      <c r="F8" s="1" t="str">
        <f>"BrwDrs Y_"&amp;Table1[[#This Row],[Column1]]&amp;":"</f>
        <v>BrwDrs Y_JTblWh:</v>
      </c>
      <c r="G8" s="2">
        <f>LEN(Table1[[#This Row],[Column5]])</f>
        <v>16</v>
      </c>
      <c r="H8" s="2">
        <f>Table1[[#Totals],[Column6]]-Table1[[#This Row],[Column6]]</f>
        <v>8</v>
      </c>
      <c r="I8" s="2" t="str">
        <f>REPT(" ",Table1[[#This Row],[Column7]]+1)</f>
        <v xml:space="preserve">         </v>
      </c>
      <c r="J8" s="1" t="str">
        <f>Table1[[#This Row],[Column2]]&amp;Table1[[#This Row],[Column42]]&amp;Table1[[#This Row],[Column5]]&amp;Table1[[#This Row],[Column8]]&amp;":End Sub"</f>
        <v>Private Sub ZZ_B_JTblWh():         BrwDrs Y_JTblWh:         :End Sub</v>
      </c>
    </row>
    <row r="9" spans="1:10" x14ac:dyDescent="0.35">
      <c r="A9" t="s">
        <v>7</v>
      </c>
      <c r="B9" t="str">
        <f t="shared" si="0"/>
        <v>Private Sub ZZ_B_TTbl():</v>
      </c>
      <c r="C9">
        <f>LEN(Table1[[#This Row],[Column2]])</f>
        <v>24</v>
      </c>
      <c r="D9">
        <f>Table1[[#Totals],[Column3]]-Table1[[#This Row],[Column3]]</f>
        <v>10</v>
      </c>
      <c r="E9" t="str">
        <f>REPT(" ",Table1[[#This Row],[Column4]]+1)</f>
        <v xml:space="preserve">           </v>
      </c>
      <c r="F9" s="1" t="str">
        <f>"BrwDrs Y_"&amp;Table1[[#This Row],[Column1]]&amp;":"</f>
        <v>BrwDrs Y_TTbl:</v>
      </c>
      <c r="G9" s="2">
        <f>LEN(Table1[[#This Row],[Column5]])</f>
        <v>14</v>
      </c>
      <c r="H9" s="2">
        <f>Table1[[#Totals],[Column6]]-Table1[[#This Row],[Column6]]</f>
        <v>10</v>
      </c>
      <c r="I9" s="2" t="str">
        <f>REPT(" ",Table1[[#This Row],[Column7]]+1)</f>
        <v xml:space="preserve">           </v>
      </c>
      <c r="J9" s="1" t="str">
        <f>Table1[[#This Row],[Column2]]&amp;Table1[[#This Row],[Column42]]&amp;Table1[[#This Row],[Column5]]&amp;Table1[[#This Row],[Column8]]&amp;":End Sub"</f>
        <v>Private Sub ZZ_B_TTbl():           BrwDrs Y_TTbl:           :End Sub</v>
      </c>
    </row>
    <row r="10" spans="1:10" x14ac:dyDescent="0.35">
      <c r="A10" t="s">
        <v>8</v>
      </c>
      <c r="B10" t="str">
        <f t="shared" si="0"/>
        <v>Private Sub ZZ_B_TEFxTbl():</v>
      </c>
      <c r="C10">
        <f>LEN(Table1[[#This Row],[Column2]])</f>
        <v>27</v>
      </c>
      <c r="D10">
        <f>Table1[[#Totals],[Column3]]-Table1[[#This Row],[Column3]]</f>
        <v>7</v>
      </c>
      <c r="E10" t="str">
        <f>REPT(" ",Table1[[#This Row],[Column4]]+1)</f>
        <v xml:space="preserve">        </v>
      </c>
      <c r="F10" s="1" t="str">
        <f>"BrwDrs Y_"&amp;Table1[[#This Row],[Column1]]&amp;":"</f>
        <v>BrwDrs Y_TEFxTbl:</v>
      </c>
      <c r="G10" s="2">
        <f>LEN(Table1[[#This Row],[Column5]])</f>
        <v>17</v>
      </c>
      <c r="H10" s="2">
        <f>Table1[[#Totals],[Column6]]-Table1[[#This Row],[Column6]]</f>
        <v>7</v>
      </c>
      <c r="I10" s="2" t="str">
        <f>REPT(" ",Table1[[#This Row],[Column7]]+1)</f>
        <v xml:space="preserve">        </v>
      </c>
      <c r="J10" s="1" t="str">
        <f>Table1[[#This Row],[Column2]]&amp;Table1[[#This Row],[Column42]]&amp;Table1[[#This Row],[Column5]]&amp;Table1[[#This Row],[Column8]]&amp;":End Sub"</f>
        <v>Private Sub ZZ_B_TEFxTbl():        BrwDrs Y_TEFxTbl:        :End Sub</v>
      </c>
    </row>
    <row r="11" spans="1:10" x14ac:dyDescent="0.35">
      <c r="A11" t="s">
        <v>9</v>
      </c>
      <c r="B11" t="str">
        <f t="shared" si="0"/>
        <v>Private Sub ZZ_B_TEFbTbl():</v>
      </c>
      <c r="C11">
        <f>LEN(Table1[[#This Row],[Column2]])</f>
        <v>27</v>
      </c>
      <c r="D11">
        <f>Table1[[#Totals],[Column3]]-Table1[[#This Row],[Column3]]</f>
        <v>7</v>
      </c>
      <c r="E11" t="str">
        <f>REPT(" ",Table1[[#This Row],[Column4]]+1)</f>
        <v xml:space="preserve">        </v>
      </c>
      <c r="F11" s="1" t="str">
        <f>"BrwDrs Y_"&amp;Table1[[#This Row],[Column1]]&amp;":"</f>
        <v>BrwDrs Y_TEFbTbl:</v>
      </c>
      <c r="G11" s="2">
        <f>LEN(Table1[[#This Row],[Column5]])</f>
        <v>17</v>
      </c>
      <c r="H11" s="2">
        <f>Table1[[#Totals],[Column6]]-Table1[[#This Row],[Column6]]</f>
        <v>7</v>
      </c>
      <c r="I11" s="2" t="str">
        <f>REPT(" ",Table1[[#This Row],[Column7]]+1)</f>
        <v xml:space="preserve">        </v>
      </c>
      <c r="J11" s="1" t="str">
        <f>Table1[[#This Row],[Column2]]&amp;Table1[[#This Row],[Column42]]&amp;Table1[[#This Row],[Column5]]&amp;Table1[[#This Row],[Column8]]&amp;":End Sub"</f>
        <v>Private Sub ZZ_B_TEFbTbl():        BrwDrs Y_TEFbTbl:        :End Sub</v>
      </c>
    </row>
    <row r="12" spans="1:10" x14ac:dyDescent="0.35">
      <c r="A12" t="s">
        <v>10</v>
      </c>
      <c r="B12" t="str">
        <f t="shared" si="0"/>
        <v>Private Sub ZZ_B_TAFxTblF():</v>
      </c>
      <c r="C12">
        <f>LEN(Table1[[#This Row],[Column2]])</f>
        <v>28</v>
      </c>
      <c r="D12">
        <f>Table1[[#Totals],[Column3]]-Table1[[#This Row],[Column3]]</f>
        <v>6</v>
      </c>
      <c r="E12" t="str">
        <f>REPT(" ",Table1[[#This Row],[Column4]]+1)</f>
        <v xml:space="preserve">       </v>
      </c>
      <c r="F12" s="1" t="str">
        <f>"BrwDrs Y_"&amp;Table1[[#This Row],[Column1]]&amp;":"</f>
        <v>BrwDrs Y_TAFxTblF:</v>
      </c>
      <c r="G12" s="2">
        <f>LEN(Table1[[#This Row],[Column5]])</f>
        <v>18</v>
      </c>
      <c r="H12" s="2">
        <f>Table1[[#Totals],[Column6]]-Table1[[#This Row],[Column6]]</f>
        <v>6</v>
      </c>
      <c r="I12" s="2" t="str">
        <f>REPT(" ",Table1[[#This Row],[Column7]]+1)</f>
        <v xml:space="preserve">       </v>
      </c>
      <c r="J12" s="1" t="str">
        <f>Table1[[#This Row],[Column2]]&amp;Table1[[#This Row],[Column42]]&amp;Table1[[#This Row],[Column5]]&amp;Table1[[#This Row],[Column8]]&amp;":End Sub"</f>
        <v>Private Sub ZZ_B_TAFxTblF():       BrwDrs Y_TAFxTblF:       :End Sub</v>
      </c>
    </row>
    <row r="13" spans="1:10" x14ac:dyDescent="0.35">
      <c r="A13" t="s">
        <v>11</v>
      </c>
      <c r="B13" t="str">
        <f t="shared" si="0"/>
        <v>Private Sub ZZ_B_TAFbTblF():</v>
      </c>
      <c r="C13">
        <f>LEN(Table1[[#This Row],[Column2]])</f>
        <v>28</v>
      </c>
      <c r="D13">
        <f>Table1[[#Totals],[Column3]]-Table1[[#This Row],[Column3]]</f>
        <v>6</v>
      </c>
      <c r="E13" t="str">
        <f>REPT(" ",Table1[[#This Row],[Column4]]+1)</f>
        <v xml:space="preserve">       </v>
      </c>
      <c r="F13" s="1" t="str">
        <f>"BrwDrs Y_"&amp;Table1[[#This Row],[Column1]]&amp;":"</f>
        <v>BrwDrs Y_TAFbTblF:</v>
      </c>
      <c r="G13" s="2">
        <f>LEN(Table1[[#This Row],[Column5]])</f>
        <v>18</v>
      </c>
      <c r="H13" s="2">
        <f>Table1[[#Totals],[Column6]]-Table1[[#This Row],[Column6]]</f>
        <v>6</v>
      </c>
      <c r="I13" s="2" t="str">
        <f>REPT(" ",Table1[[#This Row],[Column7]]+1)</f>
        <v xml:space="preserve">       </v>
      </c>
      <c r="J13" s="1" t="str">
        <f>Table1[[#This Row],[Column2]]&amp;Table1[[#This Row],[Column42]]&amp;Table1[[#This Row],[Column5]]&amp;Table1[[#This Row],[Column8]]&amp;":End Sub"</f>
        <v>Private Sub ZZ_B_TAFbTblF():       BrwDrs Y_TAFbTblF:       :End Sub</v>
      </c>
    </row>
    <row r="14" spans="1:10" x14ac:dyDescent="0.35">
      <c r="A14" t="s">
        <v>12</v>
      </c>
      <c r="B14" t="str">
        <f t="shared" si="0"/>
        <v>Private Sub ZZ_B_OEr():</v>
      </c>
      <c r="C14">
        <f>LEN(Table1[[#This Row],[Column2]])</f>
        <v>23</v>
      </c>
      <c r="D14">
        <f>Table1[[#Totals],[Column3]]-Table1[[#This Row],[Column3]]</f>
        <v>11</v>
      </c>
      <c r="E14" t="str">
        <f>REPT(" ",Table1[[#This Row],[Column4]]+1)</f>
        <v xml:space="preserve">            </v>
      </c>
      <c r="F14" s="1" t="str">
        <f>"BrwDrs Y_"&amp;Table1[[#This Row],[Column1]]&amp;":"</f>
        <v>BrwDrs Y_OEr:</v>
      </c>
      <c r="G14" s="2">
        <f>LEN(Table1[[#This Row],[Column5]])</f>
        <v>13</v>
      </c>
      <c r="H14" s="2">
        <f>Table1[[#Totals],[Column6]]-Table1[[#This Row],[Column6]]</f>
        <v>11</v>
      </c>
      <c r="I14" s="2" t="str">
        <f>REPT(" ",Table1[[#This Row],[Column7]]+1)</f>
        <v xml:space="preserve">            </v>
      </c>
      <c r="J14" s="1" t="str">
        <f>Table1[[#This Row],[Column2]]&amp;Table1[[#This Row],[Column42]]&amp;Table1[[#This Row],[Column5]]&amp;Table1[[#This Row],[Column8]]&amp;":End Sub"</f>
        <v>Private Sub ZZ_B_OEr():            BrwDrs Y_OEr:            :End Sub</v>
      </c>
    </row>
    <row r="15" spans="1:10" x14ac:dyDescent="0.35">
      <c r="A15" t="s">
        <v>13</v>
      </c>
      <c r="B15" t="str">
        <f t="shared" si="0"/>
        <v>Private Sub ZZ_B_OU_FfnNFnd():</v>
      </c>
      <c r="C15">
        <f>LEN(Table1[[#This Row],[Column2]])</f>
        <v>30</v>
      </c>
      <c r="D15">
        <f>Table1[[#Totals],[Column3]]-Table1[[#This Row],[Column3]]</f>
        <v>4</v>
      </c>
      <c r="E15" t="str">
        <f>REPT(" ",Table1[[#This Row],[Column4]]+1)</f>
        <v xml:space="preserve">     </v>
      </c>
      <c r="F15" s="1" t="str">
        <f>"BrwDrs Y_"&amp;Table1[[#This Row],[Column1]]&amp;":"</f>
        <v>BrwDrs Y_OU_FfnNFnd:</v>
      </c>
      <c r="G15" s="2">
        <f>LEN(Table1[[#This Row],[Column5]])</f>
        <v>20</v>
      </c>
      <c r="H15" s="2">
        <f>Table1[[#Totals],[Column6]]-Table1[[#This Row],[Column6]]</f>
        <v>4</v>
      </c>
      <c r="I15" s="2" t="str">
        <f>REPT(" ",Table1[[#This Row],[Column7]]+1)</f>
        <v xml:space="preserve">     </v>
      </c>
      <c r="J15" s="1" t="str">
        <f>Table1[[#This Row],[Column2]]&amp;Table1[[#This Row],[Column42]]&amp;Table1[[#This Row],[Column5]]&amp;Table1[[#This Row],[Column8]]&amp;":End Sub"</f>
        <v>Private Sub ZZ_B_OU_FfnNFnd():     BrwDrs Y_OU_FfnNFnd:     :End Sub</v>
      </c>
    </row>
    <row r="16" spans="1:10" x14ac:dyDescent="0.35">
      <c r="A16" t="s">
        <v>14</v>
      </c>
      <c r="B16" t="str">
        <f t="shared" si="0"/>
        <v>Private Sub ZZ_B_OU_FbtNFnd():</v>
      </c>
      <c r="C16">
        <f>LEN(Table1[[#This Row],[Column2]])</f>
        <v>30</v>
      </c>
      <c r="D16">
        <f>Table1[[#Totals],[Column3]]-Table1[[#This Row],[Column3]]</f>
        <v>4</v>
      </c>
      <c r="E16" t="str">
        <f>REPT(" ",Table1[[#This Row],[Column4]]+1)</f>
        <v xml:space="preserve">     </v>
      </c>
      <c r="F16" s="1" t="str">
        <f>"BrwDrs Y_"&amp;Table1[[#This Row],[Column1]]&amp;":"</f>
        <v>BrwDrs Y_OU_FbtNFnd:</v>
      </c>
      <c r="G16" s="2">
        <f>LEN(Table1[[#This Row],[Column5]])</f>
        <v>20</v>
      </c>
      <c r="H16" s="2">
        <f>Table1[[#Totals],[Column6]]-Table1[[#This Row],[Column6]]</f>
        <v>4</v>
      </c>
      <c r="I16" s="2" t="str">
        <f>REPT(" ",Table1[[#This Row],[Column7]]+1)</f>
        <v xml:space="preserve">     </v>
      </c>
      <c r="J16" s="1" t="str">
        <f>Table1[[#This Row],[Column2]]&amp;Table1[[#This Row],[Column42]]&amp;Table1[[#This Row],[Column5]]&amp;Table1[[#This Row],[Column8]]&amp;":End Sub"</f>
        <v>Private Sub ZZ_B_OU_FbtNFnd():     BrwDrs Y_OU_FbtNFnd:     :End Sub</v>
      </c>
    </row>
    <row r="17" spans="1:10" x14ac:dyDescent="0.35">
      <c r="A17" t="s">
        <v>15</v>
      </c>
      <c r="B17" t="str">
        <f t="shared" si="0"/>
        <v>Private Sub ZZ_B_OU_WsnNFnd():</v>
      </c>
      <c r="C17">
        <f>LEN(Table1[[#This Row],[Column2]])</f>
        <v>30</v>
      </c>
      <c r="D17">
        <f>Table1[[#Totals],[Column3]]-Table1[[#This Row],[Column3]]</f>
        <v>4</v>
      </c>
      <c r="E17" t="str">
        <f>REPT(" ",Table1[[#This Row],[Column4]]+1)</f>
        <v xml:space="preserve">     </v>
      </c>
      <c r="F17" s="1" t="str">
        <f>"BrwDrs Y_"&amp;Table1[[#This Row],[Column1]]&amp;":"</f>
        <v>BrwDrs Y_OU_WsnNFnd:</v>
      </c>
      <c r="G17" s="2">
        <f>LEN(Table1[[#This Row],[Column5]])</f>
        <v>20</v>
      </c>
      <c r="H17" s="2">
        <f>Table1[[#Totals],[Column6]]-Table1[[#This Row],[Column6]]</f>
        <v>4</v>
      </c>
      <c r="I17" s="2" t="str">
        <f>REPT(" ",Table1[[#This Row],[Column7]]+1)</f>
        <v xml:space="preserve">     </v>
      </c>
      <c r="J17" s="1" t="str">
        <f>Table1[[#This Row],[Column2]]&amp;Table1[[#This Row],[Column42]]&amp;Table1[[#This Row],[Column5]]&amp;Table1[[#This Row],[Column8]]&amp;":End Sub"</f>
        <v>Private Sub ZZ_B_OU_WsnNFnd():     BrwDrs Y_OU_WsnNFnd:     :End Sub</v>
      </c>
    </row>
    <row r="18" spans="1:10" x14ac:dyDescent="0.35">
      <c r="A18" t="s">
        <v>16</v>
      </c>
      <c r="B18" t="str">
        <f t="shared" si="0"/>
        <v>Private Sub ZZ_B_OU_FxExtnNFnd():</v>
      </c>
      <c r="C18">
        <f>LEN(Table1[[#This Row],[Column2]])</f>
        <v>33</v>
      </c>
      <c r="D18">
        <f>Table1[[#Totals],[Column3]]-Table1[[#This Row],[Column3]]</f>
        <v>1</v>
      </c>
      <c r="E18" t="str">
        <f>REPT(" ",Table1[[#This Row],[Column4]]+1)</f>
        <v xml:space="preserve">  </v>
      </c>
      <c r="F18" s="1" t="str">
        <f>"BrwDrs Y_"&amp;Table1[[#This Row],[Column1]]&amp;":"</f>
        <v>BrwDrs Y_OU_FxExtnNFnd:</v>
      </c>
      <c r="G18" s="2">
        <f>LEN(Table1[[#This Row],[Column5]])</f>
        <v>23</v>
      </c>
      <c r="H18" s="2">
        <f>Table1[[#Totals],[Column6]]-Table1[[#This Row],[Column6]]</f>
        <v>1</v>
      </c>
      <c r="I18" s="2" t="str">
        <f>REPT(" ",Table1[[#This Row],[Column7]]+1)</f>
        <v xml:space="preserve">  </v>
      </c>
      <c r="J18" s="1" t="str">
        <f>Table1[[#This Row],[Column2]]&amp;Table1[[#This Row],[Column42]]&amp;Table1[[#This Row],[Column5]]&amp;Table1[[#This Row],[Column8]]&amp;":End Sub"</f>
        <v>Private Sub ZZ_B_OU_FxExtnNFnd():  BrwDrs Y_OU_FxExtnNFnd:  :End Sub</v>
      </c>
    </row>
    <row r="19" spans="1:10" x14ac:dyDescent="0.35">
      <c r="A19" t="s">
        <v>17</v>
      </c>
      <c r="B19" t="str">
        <f t="shared" si="0"/>
        <v>Private Sub ZZ_B_OU_FxFldTyNMch():</v>
      </c>
      <c r="C19">
        <f>LEN(Table1[[#This Row],[Column2]])</f>
        <v>34</v>
      </c>
      <c r="D19">
        <f>Table1[[#Totals],[Column3]]-Table1[[#This Row],[Column3]]</f>
        <v>0</v>
      </c>
      <c r="E19" t="str">
        <f>REPT(" ",Table1[[#This Row],[Column4]]+1)</f>
        <v xml:space="preserve"> </v>
      </c>
      <c r="F19" s="1" t="str">
        <f>"BrwDrs Y_"&amp;Table1[[#This Row],[Column1]]&amp;":"</f>
        <v>BrwDrs Y_OU_FxFldTyNMch:</v>
      </c>
      <c r="G19" s="2">
        <f>LEN(Table1[[#This Row],[Column5]])</f>
        <v>24</v>
      </c>
      <c r="H19" s="2">
        <f>Table1[[#Totals],[Column6]]-Table1[[#This Row],[Column6]]</f>
        <v>0</v>
      </c>
      <c r="I19" s="2" t="str">
        <f>REPT(" ",Table1[[#This Row],[Column7]]+1)</f>
        <v xml:space="preserve"> </v>
      </c>
      <c r="J19" s="1" t="str">
        <f>Table1[[#This Row],[Column2]]&amp;Table1[[#This Row],[Column42]]&amp;Table1[[#This Row],[Column5]]&amp;Table1[[#This Row],[Column8]]&amp;":End Sub"</f>
        <v>Private Sub ZZ_B_OU_FxFldTyNMch(): BrwDrs Y_OU_FxFldTyNMch: :End Sub</v>
      </c>
    </row>
    <row r="20" spans="1:10" x14ac:dyDescent="0.35">
      <c r="A20" t="s">
        <v>18</v>
      </c>
      <c r="B20" t="str">
        <f t="shared" si="0"/>
        <v>Private Sub ZZ_B_OS_FldDup():</v>
      </c>
      <c r="C20">
        <f>LEN(Table1[[#This Row],[Column2]])</f>
        <v>29</v>
      </c>
      <c r="D20">
        <f>Table1[[#Totals],[Column3]]-Table1[[#This Row],[Column3]]</f>
        <v>5</v>
      </c>
      <c r="E20" t="str">
        <f>REPT(" ",Table1[[#This Row],[Column4]]+1)</f>
        <v xml:space="preserve">      </v>
      </c>
      <c r="F20" s="1" t="str">
        <f>"BrwDrs Y_"&amp;Table1[[#This Row],[Column1]]&amp;":"</f>
        <v>BrwDrs Y_OS_FldDup:</v>
      </c>
      <c r="G20" s="2">
        <f>LEN(Table1[[#This Row],[Column5]])</f>
        <v>19</v>
      </c>
      <c r="H20" s="2">
        <f>Table1[[#Totals],[Column6]]-Table1[[#This Row],[Column6]]</f>
        <v>5</v>
      </c>
      <c r="I20" s="2" t="str">
        <f>REPT(" ",Table1[[#This Row],[Column7]]+1)</f>
        <v xml:space="preserve">      </v>
      </c>
      <c r="J20" s="1" t="str">
        <f>Table1[[#This Row],[Column2]]&amp;Table1[[#This Row],[Column42]]&amp;Table1[[#This Row],[Column5]]&amp;Table1[[#This Row],[Column8]]&amp;":End Sub"</f>
        <v>Private Sub ZZ_B_OS_FldDup():      BrwDrs Y_OS_FldDup:      :End Sub</v>
      </c>
    </row>
    <row r="21" spans="1:10" x14ac:dyDescent="0.35">
      <c r="A21" t="s">
        <v>19</v>
      </c>
      <c r="B21" t="str">
        <f t="shared" si="0"/>
        <v>Private Sub ZZ_B_OS_StruDup():</v>
      </c>
      <c r="C21">
        <f>LEN(Table1[[#This Row],[Column2]])</f>
        <v>30</v>
      </c>
      <c r="D21">
        <f>Table1[[#Totals],[Column3]]-Table1[[#This Row],[Column3]]</f>
        <v>4</v>
      </c>
      <c r="E21" t="str">
        <f>REPT(" ",Table1[[#This Row],[Column4]]+1)</f>
        <v xml:space="preserve">     </v>
      </c>
      <c r="F21" s="1" t="str">
        <f>"BrwDrs Y_"&amp;Table1[[#This Row],[Column1]]&amp;":"</f>
        <v>BrwDrs Y_OS_StruDup:</v>
      </c>
      <c r="G21" s="2">
        <f>LEN(Table1[[#This Row],[Column5]])</f>
        <v>20</v>
      </c>
      <c r="H21" s="2">
        <f>Table1[[#Totals],[Column6]]-Table1[[#This Row],[Column6]]</f>
        <v>4</v>
      </c>
      <c r="I21" s="2" t="str">
        <f>REPT(" ",Table1[[#This Row],[Column7]]+1)</f>
        <v xml:space="preserve">     </v>
      </c>
      <c r="J21" s="1" t="str">
        <f>Table1[[#This Row],[Column2]]&amp;Table1[[#This Row],[Column42]]&amp;Table1[[#This Row],[Column5]]&amp;Table1[[#This Row],[Column8]]&amp;":End Sub"</f>
        <v>Private Sub ZZ_B_OS_StruDup():     BrwDrs Y_OS_StruDup:     :End Sub</v>
      </c>
    </row>
    <row r="22" spans="1:10" x14ac:dyDescent="0.35">
      <c r="A22" t="s">
        <v>20</v>
      </c>
      <c r="B22" t="str">
        <f t="shared" si="0"/>
        <v>Private Sub ZZ_B_OS_FldTyEr():</v>
      </c>
      <c r="C22">
        <f>LEN(Table1[[#This Row],[Column2]])</f>
        <v>30</v>
      </c>
      <c r="D22">
        <f>Table1[[#Totals],[Column3]]-Table1[[#This Row],[Column3]]</f>
        <v>4</v>
      </c>
      <c r="E22" t="str">
        <f>REPT(" ",Table1[[#This Row],[Column4]]+1)</f>
        <v xml:space="preserve">     </v>
      </c>
      <c r="F22" s="1" t="str">
        <f>"BrwDrs Y_"&amp;Table1[[#This Row],[Column1]]&amp;":"</f>
        <v>BrwDrs Y_OS_FldTyEr:</v>
      </c>
      <c r="G22" s="2">
        <f>LEN(Table1[[#This Row],[Column5]])</f>
        <v>20</v>
      </c>
      <c r="H22" s="2">
        <f>Table1[[#Totals],[Column6]]-Table1[[#This Row],[Column6]]</f>
        <v>4</v>
      </c>
      <c r="I22" s="2" t="str">
        <f>REPT(" ",Table1[[#This Row],[Column7]]+1)</f>
        <v xml:space="preserve">     </v>
      </c>
      <c r="J22" s="1" t="str">
        <f>Table1[[#This Row],[Column2]]&amp;Table1[[#This Row],[Column42]]&amp;Table1[[#This Row],[Column5]]&amp;Table1[[#This Row],[Column8]]&amp;":End Sub"</f>
        <v>Private Sub ZZ_B_OS_FldTyEr():     BrwDrs Y_OS_FldTyEr:     :End Sub</v>
      </c>
    </row>
    <row r="23" spans="1:10" x14ac:dyDescent="0.35">
      <c r="A23" t="s">
        <v>21</v>
      </c>
      <c r="B23" t="str">
        <f t="shared" si="0"/>
        <v>Private Sub ZZ_B_OS_StruExcess():</v>
      </c>
      <c r="C23">
        <f>LEN(Table1[[#This Row],[Column2]])</f>
        <v>33</v>
      </c>
      <c r="D23">
        <f>Table1[[#Totals],[Column3]]-Table1[[#This Row],[Column3]]</f>
        <v>1</v>
      </c>
      <c r="E23" t="str">
        <f>REPT(" ",Table1[[#This Row],[Column4]]+1)</f>
        <v xml:space="preserve">  </v>
      </c>
      <c r="F23" s="1" t="str">
        <f>"BrwDrs Y_"&amp;Table1[[#This Row],[Column1]]&amp;":"</f>
        <v>BrwDrs Y_OS_StruExcess:</v>
      </c>
      <c r="G23" s="2">
        <f>LEN(Table1[[#This Row],[Column5]])</f>
        <v>23</v>
      </c>
      <c r="H23" s="2">
        <f>Table1[[#Totals],[Column6]]-Table1[[#This Row],[Column6]]</f>
        <v>1</v>
      </c>
      <c r="I23" s="2" t="str">
        <f>REPT(" ",Table1[[#This Row],[Column7]]+1)</f>
        <v xml:space="preserve">  </v>
      </c>
      <c r="J23" s="1" t="str">
        <f>Table1[[#This Row],[Column2]]&amp;Table1[[#This Row],[Column42]]&amp;Table1[[#This Row],[Column5]]&amp;Table1[[#This Row],[Column8]]&amp;":End Sub"</f>
        <v>Private Sub ZZ_B_OS_StruExcess():  BrwDrs Y_OS_StruExcess:  :End Sub</v>
      </c>
    </row>
    <row r="24" spans="1:10" x14ac:dyDescent="0.35">
      <c r="A24" t="s">
        <v>22</v>
      </c>
      <c r="B24" t="str">
        <f t="shared" si="0"/>
        <v>Private Sub ZZ_B_OS_StruInUse():</v>
      </c>
      <c r="C24">
        <f>LEN(Table1[[#This Row],[Column2]])</f>
        <v>32</v>
      </c>
      <c r="D24">
        <f>Table1[[#Totals],[Column3]]-Table1[[#This Row],[Column3]]</f>
        <v>2</v>
      </c>
      <c r="E24" t="str">
        <f>REPT(" ",Table1[[#This Row],[Column4]]+1)</f>
        <v xml:space="preserve">   </v>
      </c>
      <c r="F24" s="1" t="str">
        <f>"BrwDrs Y_"&amp;Table1[[#This Row],[Column1]]&amp;":"</f>
        <v>BrwDrs Y_OS_StruInUse:</v>
      </c>
      <c r="G24" s="2">
        <f>LEN(Table1[[#This Row],[Column5]])</f>
        <v>22</v>
      </c>
      <c r="H24" s="2">
        <f>Table1[[#Totals],[Column6]]-Table1[[#This Row],[Column6]]</f>
        <v>2</v>
      </c>
      <c r="I24" s="2" t="str">
        <f>REPT(" ",Table1[[#This Row],[Column7]]+1)</f>
        <v xml:space="preserve">   </v>
      </c>
      <c r="J24" s="1" t="str">
        <f>Table1[[#This Row],[Column2]]&amp;Table1[[#This Row],[Column42]]&amp;Table1[[#This Row],[Column5]]&amp;Table1[[#This Row],[Column8]]&amp;":End Sub"</f>
        <v>Private Sub ZZ_B_OS_StruInUse():   BrwDrs Y_OS_StruInUse:   :End Sub</v>
      </c>
    </row>
    <row r="25" spans="1:10" x14ac:dyDescent="0.35">
      <c r="A25" t="s">
        <v>23</v>
      </c>
      <c r="B25" t="str">
        <f t="shared" si="0"/>
        <v>Private Sub ZZ_B_OS_FxFldTyMis():</v>
      </c>
      <c r="C25">
        <f>LEN(Table1[[#This Row],[Column2]])</f>
        <v>33</v>
      </c>
      <c r="D25">
        <f>Table1[[#Totals],[Column3]]-Table1[[#This Row],[Column3]]</f>
        <v>1</v>
      </c>
      <c r="E25" t="str">
        <f>REPT(" ",Table1[[#This Row],[Column4]]+1)</f>
        <v xml:space="preserve">  </v>
      </c>
      <c r="F25" s="1" t="str">
        <f>"BrwDrs Y_"&amp;Table1[[#This Row],[Column1]]&amp;":"</f>
        <v>BrwDrs Y_OS_FxFldTyMis:</v>
      </c>
      <c r="G25" s="2">
        <f>LEN(Table1[[#This Row],[Column5]])</f>
        <v>23</v>
      </c>
      <c r="H25" s="2">
        <f>Table1[[#Totals],[Column6]]-Table1[[#This Row],[Column6]]</f>
        <v>1</v>
      </c>
      <c r="I25" s="2" t="str">
        <f>REPT(" ",Table1[[#This Row],[Column7]]+1)</f>
        <v xml:space="preserve">  </v>
      </c>
      <c r="J25" s="1" t="str">
        <f>Table1[[#This Row],[Column2]]&amp;Table1[[#This Row],[Column42]]&amp;Table1[[#This Row],[Column5]]&amp;Table1[[#This Row],[Column8]]&amp;":End Sub"</f>
        <v>Private Sub ZZ_B_OS_FxFldTyMis():  BrwDrs Y_OS_FxFldTyMis:  :End Sub</v>
      </c>
    </row>
    <row r="26" spans="1:10" x14ac:dyDescent="0.35">
      <c r="A26" t="s">
        <v>24</v>
      </c>
      <c r="B26" t="str">
        <f t="shared" si="0"/>
        <v>Private Sub ZZ_B_OS_FldMis():</v>
      </c>
      <c r="C26">
        <f>LEN(Table1[[#This Row],[Column2]])</f>
        <v>29</v>
      </c>
      <c r="D26">
        <f>Table1[[#Totals],[Column3]]-Table1[[#This Row],[Column3]]</f>
        <v>5</v>
      </c>
      <c r="E26" t="str">
        <f>REPT(" ",Table1[[#This Row],[Column4]]+1)</f>
        <v xml:space="preserve">      </v>
      </c>
      <c r="F26" s="1" t="str">
        <f>"BrwDrs Y_"&amp;Table1[[#This Row],[Column1]]&amp;":"</f>
        <v>BrwDrs Y_OS_FldMis:</v>
      </c>
      <c r="G26" s="2">
        <f>LEN(Table1[[#This Row],[Column5]])</f>
        <v>19</v>
      </c>
      <c r="H26" s="2">
        <f>Table1[[#Totals],[Column6]]-Table1[[#This Row],[Column6]]</f>
        <v>5</v>
      </c>
      <c r="I26" s="2" t="str">
        <f>REPT(" ",Table1[[#This Row],[Column7]]+1)</f>
        <v xml:space="preserve">      </v>
      </c>
      <c r="J26" s="1" t="str">
        <f>Table1[[#This Row],[Column2]]&amp;Table1[[#This Row],[Column42]]&amp;Table1[[#This Row],[Column5]]&amp;Table1[[#This Row],[Column8]]&amp;":End Sub"</f>
        <v>Private Sub ZZ_B_OS_FldMis():      BrwDrs Y_OS_FldMis:      :End Sub</v>
      </c>
    </row>
    <row r="27" spans="1:10" x14ac:dyDescent="0.35">
      <c r="A27" t="s">
        <v>25</v>
      </c>
      <c r="B27" t="str">
        <f t="shared" si="0"/>
        <v>Private Sub ZZ_B_OX_StruNDef():</v>
      </c>
      <c r="C27">
        <f>LEN(Table1[[#This Row],[Column2]])</f>
        <v>31</v>
      </c>
      <c r="D27">
        <f>Table1[[#Totals],[Column3]]-Table1[[#This Row],[Column3]]</f>
        <v>3</v>
      </c>
      <c r="E27" t="str">
        <f>REPT(" ",Table1[[#This Row],[Column4]]+1)</f>
        <v xml:space="preserve">    </v>
      </c>
      <c r="F27" s="1" t="str">
        <f>"BrwDrs Y_"&amp;Table1[[#This Row],[Column1]]&amp;":"</f>
        <v>BrwDrs Y_OX_StruNDef:</v>
      </c>
      <c r="G27" s="2">
        <f>LEN(Table1[[#This Row],[Column5]])</f>
        <v>21</v>
      </c>
      <c r="H27" s="2">
        <f>Table1[[#Totals],[Column6]]-Table1[[#This Row],[Column6]]</f>
        <v>3</v>
      </c>
      <c r="I27" s="2" t="str">
        <f>REPT(" ",Table1[[#This Row],[Column7]]+1)</f>
        <v xml:space="preserve">    </v>
      </c>
      <c r="J27" s="1" t="str">
        <f>Table1[[#This Row],[Column2]]&amp;Table1[[#This Row],[Column42]]&amp;Table1[[#This Row],[Column5]]&amp;Table1[[#This Row],[Column8]]&amp;":End Sub"</f>
        <v>Private Sub ZZ_B_OX_StruNDef():    BrwDrs Y_OX_StruNDef:    :End Sub</v>
      </c>
    </row>
    <row r="28" spans="1:10" x14ac:dyDescent="0.35">
      <c r="A28" t="s">
        <v>26</v>
      </c>
      <c r="B28" t="str">
        <f t="shared" si="0"/>
        <v>Private Sub ZZ_B_OX_FxtDup():</v>
      </c>
      <c r="C28">
        <f>LEN(Table1[[#This Row],[Column2]])</f>
        <v>29</v>
      </c>
      <c r="D28">
        <f>Table1[[#Totals],[Column3]]-Table1[[#This Row],[Column3]]</f>
        <v>5</v>
      </c>
      <c r="E28" t="str">
        <f>REPT(" ",Table1[[#This Row],[Column4]]+1)</f>
        <v xml:space="preserve">      </v>
      </c>
      <c r="F28" s="1" t="str">
        <f>"BrwDrs Y_"&amp;Table1[[#This Row],[Column1]]&amp;":"</f>
        <v>BrwDrs Y_OX_FxtDup:</v>
      </c>
      <c r="G28" s="2">
        <f>LEN(Table1[[#This Row],[Column5]])</f>
        <v>19</v>
      </c>
      <c r="H28" s="2">
        <f>Table1[[#Totals],[Column6]]-Table1[[#This Row],[Column6]]</f>
        <v>5</v>
      </c>
      <c r="I28" s="2" t="str">
        <f>REPT(" ",Table1[[#This Row],[Column7]]+1)</f>
        <v xml:space="preserve">      </v>
      </c>
      <c r="J28" s="1" t="str">
        <f>Table1[[#This Row],[Column2]]&amp;Table1[[#This Row],[Column42]]&amp;Table1[[#This Row],[Column5]]&amp;Table1[[#This Row],[Column8]]&amp;":End Sub"</f>
        <v>Private Sub ZZ_B_OX_FxtDup():      BrwDrs Y_OX_FxtDup:      :End Sub</v>
      </c>
    </row>
    <row r="29" spans="1:10" x14ac:dyDescent="0.35">
      <c r="A29" t="s">
        <v>27</v>
      </c>
      <c r="B29" t="str">
        <f t="shared" si="0"/>
        <v>Private Sub ZZ_B_OX_FxnNDef():</v>
      </c>
      <c r="C29">
        <f>LEN(Table1[[#This Row],[Column2]])</f>
        <v>30</v>
      </c>
      <c r="D29">
        <f>Table1[[#Totals],[Column3]]-Table1[[#This Row],[Column3]]</f>
        <v>4</v>
      </c>
      <c r="E29" t="str">
        <f>REPT(" ",Table1[[#This Row],[Column4]]+1)</f>
        <v xml:space="preserve">     </v>
      </c>
      <c r="F29" s="1" t="str">
        <f>"BrwDrs Y_"&amp;Table1[[#This Row],[Column1]]&amp;":"</f>
        <v>BrwDrs Y_OX_FxnNDef:</v>
      </c>
      <c r="G29" s="2">
        <f>LEN(Table1[[#This Row],[Column5]])</f>
        <v>20</v>
      </c>
      <c r="H29" s="2">
        <f>Table1[[#Totals],[Column6]]-Table1[[#This Row],[Column6]]</f>
        <v>4</v>
      </c>
      <c r="I29" s="2" t="str">
        <f>REPT(" ",Table1[[#This Row],[Column7]]+1)</f>
        <v xml:space="preserve">     </v>
      </c>
      <c r="J29" s="1" t="str">
        <f>Table1[[#This Row],[Column2]]&amp;Table1[[#This Row],[Column42]]&amp;Table1[[#This Row],[Column5]]&amp;Table1[[#This Row],[Column8]]&amp;":End Sub"</f>
        <v>Private Sub ZZ_B_OX_FxnNDef():     BrwDrs Y_OX_FxnNDef:     :End Sub</v>
      </c>
    </row>
    <row r="30" spans="1:10" x14ac:dyDescent="0.35">
      <c r="A30" t="s">
        <v>28</v>
      </c>
      <c r="B30" t="str">
        <f t="shared" si="0"/>
        <v>Private Sub ZZ_B_OB_StruNDef():</v>
      </c>
      <c r="C30">
        <f>LEN(Table1[[#This Row],[Column2]])</f>
        <v>31</v>
      </c>
      <c r="D30">
        <f>Table1[[#Totals],[Column3]]-Table1[[#This Row],[Column3]]</f>
        <v>3</v>
      </c>
      <c r="E30" t="str">
        <f>REPT(" ",Table1[[#This Row],[Column4]]+1)</f>
        <v xml:space="preserve">    </v>
      </c>
      <c r="F30" s="1" t="str">
        <f>"BrwDrs Y_"&amp;Table1[[#This Row],[Column1]]&amp;":"</f>
        <v>BrwDrs Y_OB_StruNDef:</v>
      </c>
      <c r="G30" s="2">
        <f>LEN(Table1[[#This Row],[Column5]])</f>
        <v>21</v>
      </c>
      <c r="H30" s="2">
        <f>Table1[[#Totals],[Column6]]-Table1[[#This Row],[Column6]]</f>
        <v>3</v>
      </c>
      <c r="I30" s="2" t="str">
        <f>REPT(" ",Table1[[#This Row],[Column7]]+1)</f>
        <v xml:space="preserve">    </v>
      </c>
      <c r="J30" s="1" t="str">
        <f>Table1[[#This Row],[Column2]]&amp;Table1[[#This Row],[Column42]]&amp;Table1[[#This Row],[Column5]]&amp;Table1[[#This Row],[Column8]]&amp;":End Sub"</f>
        <v>Private Sub ZZ_B_OB_StruNDef():    BrwDrs Y_OB_StruNDef:    :End Sub</v>
      </c>
    </row>
    <row r="31" spans="1:10" x14ac:dyDescent="0.35">
      <c r="A31" t="s">
        <v>29</v>
      </c>
      <c r="B31" t="str">
        <f t="shared" si="0"/>
        <v>Private Sub ZZ_B_OB_FbnNDef():</v>
      </c>
      <c r="C31">
        <f>LEN(Table1[[#This Row],[Column2]])</f>
        <v>30</v>
      </c>
      <c r="D31">
        <f>Table1[[#Totals],[Column3]]-Table1[[#This Row],[Column3]]</f>
        <v>4</v>
      </c>
      <c r="E31" t="str">
        <f>REPT(" ",Table1[[#This Row],[Column4]]+1)</f>
        <v xml:space="preserve">     </v>
      </c>
      <c r="F31" s="1" t="str">
        <f>"BrwDrs Y_"&amp;Table1[[#This Row],[Column1]]&amp;":"</f>
        <v>BrwDrs Y_OB_FbnNDef:</v>
      </c>
      <c r="G31" s="2">
        <f>LEN(Table1[[#This Row],[Column5]])</f>
        <v>20</v>
      </c>
      <c r="H31" s="2">
        <f>Table1[[#Totals],[Column6]]-Table1[[#This Row],[Column6]]</f>
        <v>4</v>
      </c>
      <c r="I31" s="2" t="str">
        <f>REPT(" ",Table1[[#This Row],[Column7]]+1)</f>
        <v xml:space="preserve">     </v>
      </c>
      <c r="J31" s="1" t="str">
        <f>Table1[[#This Row],[Column2]]&amp;Table1[[#This Row],[Column42]]&amp;Table1[[#This Row],[Column5]]&amp;Table1[[#This Row],[Column8]]&amp;":End Sub"</f>
        <v>Private Sub ZZ_B_OB_FbnNDef():     BrwDrs Y_OB_FbnNDef:     :End Sub</v>
      </c>
    </row>
    <row r="32" spans="1:10" x14ac:dyDescent="0.35">
      <c r="A32" t="s">
        <v>30</v>
      </c>
      <c r="B32" t="str">
        <f t="shared" si="0"/>
        <v>Private Sub ZZ_B_OB_FbtMis():</v>
      </c>
      <c r="C32">
        <f>LEN(Table1[[#This Row],[Column2]])</f>
        <v>29</v>
      </c>
      <c r="D32">
        <f>Table1[[#Totals],[Column3]]-Table1[[#This Row],[Column3]]</f>
        <v>5</v>
      </c>
      <c r="E32" t="str">
        <f>REPT(" ",Table1[[#This Row],[Column4]]+1)</f>
        <v xml:space="preserve">      </v>
      </c>
      <c r="F32" s="1" t="str">
        <f>"BrwDrs Y_"&amp;Table1[[#This Row],[Column1]]&amp;":"</f>
        <v>BrwDrs Y_OB_FbtMis:</v>
      </c>
      <c r="G32" s="2">
        <f>LEN(Table1[[#This Row],[Column5]])</f>
        <v>19</v>
      </c>
      <c r="H32" s="2">
        <f>Table1[[#Totals],[Column6]]-Table1[[#This Row],[Column6]]</f>
        <v>5</v>
      </c>
      <c r="I32" s="2" t="str">
        <f>REPT(" ",Table1[[#This Row],[Column7]]+1)</f>
        <v xml:space="preserve">      </v>
      </c>
      <c r="J32" s="1" t="str">
        <f>Table1[[#This Row],[Column2]]&amp;Table1[[#This Row],[Column42]]&amp;Table1[[#This Row],[Column5]]&amp;Table1[[#This Row],[Column8]]&amp;":End Sub"</f>
        <v>Private Sub ZZ_B_OB_FbtMis():      BrwDrs Y_OB_FbtMis:      :End Sub</v>
      </c>
    </row>
    <row r="33" spans="1:10" x14ac:dyDescent="0.35">
      <c r="A33" t="s">
        <v>31</v>
      </c>
      <c r="B33" t="str">
        <f t="shared" si="0"/>
        <v>Private Sub ZZ_B_OW_TblDup():</v>
      </c>
      <c r="C33">
        <f>LEN(Table1[[#This Row],[Column2]])</f>
        <v>29</v>
      </c>
      <c r="D33">
        <f>Table1[[#Totals],[Column3]]-Table1[[#This Row],[Column3]]</f>
        <v>5</v>
      </c>
      <c r="E33" t="str">
        <f>REPT(" ",Table1[[#This Row],[Column4]]+1)</f>
        <v xml:space="preserve">      </v>
      </c>
      <c r="F33" s="1" t="str">
        <f>"BrwDrs Y_"&amp;Table1[[#This Row],[Column1]]&amp;":"</f>
        <v>BrwDrs Y_OW_TblDup:</v>
      </c>
      <c r="G33" s="2">
        <f>LEN(Table1[[#This Row],[Column5]])</f>
        <v>19</v>
      </c>
      <c r="H33" s="2">
        <f>Table1[[#Totals],[Column6]]-Table1[[#This Row],[Column6]]</f>
        <v>5</v>
      </c>
      <c r="I33" s="2" t="str">
        <f>REPT(" ",Table1[[#This Row],[Column7]]+1)</f>
        <v xml:space="preserve">      </v>
      </c>
      <c r="J33" s="1" t="str">
        <f>Table1[[#This Row],[Column2]]&amp;Table1[[#This Row],[Column42]]&amp;Table1[[#This Row],[Column5]]&amp;Table1[[#This Row],[Column8]]&amp;":End Sub"</f>
        <v>Private Sub ZZ_B_OW_TblDup():      BrwDrs Y_OW_TblDup:      :End Sub</v>
      </c>
    </row>
    <row r="34" spans="1:10" x14ac:dyDescent="0.35">
      <c r="A34" t="s">
        <v>32</v>
      </c>
      <c r="B34" t="str">
        <f t="shared" si="0"/>
        <v>Private Sub ZZ_B_OW_TblNDef():</v>
      </c>
      <c r="C34">
        <f>LEN(Table1[[#This Row],[Column2]])</f>
        <v>30</v>
      </c>
      <c r="D34">
        <f>Table1[[#Totals],[Column3]]-Table1[[#This Row],[Column3]]</f>
        <v>4</v>
      </c>
      <c r="E34" t="str">
        <f>REPT(" ",Table1[[#This Row],[Column4]]+1)</f>
        <v xml:space="preserve">     </v>
      </c>
      <c r="F34" s="1" t="str">
        <f>"BrwDrs Y_"&amp;Table1[[#This Row],[Column1]]&amp;":"</f>
        <v>BrwDrs Y_OW_TblNDef:</v>
      </c>
      <c r="G34" s="2">
        <f>LEN(Table1[[#This Row],[Column5]])</f>
        <v>20</v>
      </c>
      <c r="H34" s="2">
        <f>Table1[[#Totals],[Column6]]-Table1[[#This Row],[Column6]]</f>
        <v>4</v>
      </c>
      <c r="I34" s="2" t="str">
        <f>REPT(" ",Table1[[#This Row],[Column7]]+1)</f>
        <v xml:space="preserve">     </v>
      </c>
      <c r="J34" s="1" t="str">
        <f>Table1[[#This Row],[Column2]]&amp;Table1[[#This Row],[Column42]]&amp;Table1[[#This Row],[Column5]]&amp;Table1[[#This Row],[Column8]]&amp;":End Sub"</f>
        <v>Private Sub ZZ_B_OW_TblNDef():     BrwDrs Y_OW_TblNDef:     :End Sub</v>
      </c>
    </row>
    <row r="35" spans="1:10" x14ac:dyDescent="0.35">
      <c r="A35" t="s">
        <v>33</v>
      </c>
      <c r="B35" t="str">
        <f t="shared" si="0"/>
        <v>Private Sub ZZ_B_OW_TblExcess():</v>
      </c>
      <c r="C35">
        <f>LEN(Table1[[#This Row],[Column2]])</f>
        <v>32</v>
      </c>
      <c r="D35">
        <f>Table1[[#Totals],[Column3]]-Table1[[#This Row],[Column3]]</f>
        <v>2</v>
      </c>
      <c r="E35" t="str">
        <f>REPT(" ",Table1[[#This Row],[Column4]]+1)</f>
        <v xml:space="preserve">   </v>
      </c>
      <c r="F35" s="1" t="str">
        <f>"BrwDrs Y_"&amp;Table1[[#This Row],[Column1]]&amp;":"</f>
        <v>BrwDrs Y_OW_TblExcess:</v>
      </c>
      <c r="G35" s="2">
        <f>LEN(Table1[[#This Row],[Column5]])</f>
        <v>22</v>
      </c>
      <c r="H35" s="2">
        <f>Table1[[#Totals],[Column6]]-Table1[[#This Row],[Column6]]</f>
        <v>2</v>
      </c>
      <c r="I35" s="2" t="str">
        <f>REPT(" ",Table1[[#This Row],[Column7]]+1)</f>
        <v xml:space="preserve">   </v>
      </c>
      <c r="J35" s="1" t="str">
        <f>Table1[[#This Row],[Column2]]&amp;Table1[[#This Row],[Column42]]&amp;Table1[[#This Row],[Column5]]&amp;Table1[[#This Row],[Column8]]&amp;":End Sub"</f>
        <v>Private Sub ZZ_B_OW_TblExcess():   BrwDrs Y_OW_TblExcess:   :End Sub</v>
      </c>
    </row>
    <row r="36" spans="1:10" x14ac:dyDescent="0.35">
      <c r="A36" t="s">
        <v>37</v>
      </c>
      <c r="C36">
        <f>SUBTOTAL(104,Table1[Column3])</f>
        <v>34</v>
      </c>
      <c r="G36">
        <f>SUBTOTAL(104,Table1[Column6])</f>
        <v>24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4D08-5015-48D6-88F6-3F05D7D7C1D8}">
  <sheetPr codeName="Sheet2"/>
  <dimension ref="A1:S35"/>
  <sheetViews>
    <sheetView tabSelected="1" topLeftCell="H1" workbookViewId="0">
      <selection activeCell="I4" sqref="I4"/>
    </sheetView>
  </sheetViews>
  <sheetFormatPr defaultRowHeight="14.5" x14ac:dyDescent="0.35"/>
  <cols>
    <col min="1" max="1" width="50.7265625" bestFit="1" customWidth="1"/>
    <col min="2" max="2" width="36.54296875" bestFit="1" customWidth="1"/>
    <col min="3" max="3" width="14.1796875" bestFit="1" customWidth="1"/>
    <col min="4" max="4" width="22.36328125" bestFit="1" customWidth="1"/>
    <col min="5" max="5" width="8.453125" bestFit="1" customWidth="1"/>
    <col min="6" max="6" width="18.453125" bestFit="1" customWidth="1"/>
    <col min="7" max="7" width="23.6328125" bestFit="1" customWidth="1"/>
    <col min="8" max="8" width="29.6328125" bestFit="1" customWidth="1"/>
    <col min="9" max="9" width="7.08984375" bestFit="1" customWidth="1"/>
    <col min="10" max="10" width="21.6328125" bestFit="1" customWidth="1"/>
    <col min="11" max="11" width="13.26953125" bestFit="1" customWidth="1"/>
    <col min="12" max="12" width="15.26953125" bestFit="1" customWidth="1"/>
    <col min="13" max="13" width="11.6328125" bestFit="1" customWidth="1"/>
    <col min="14" max="14" width="12" bestFit="1" customWidth="1"/>
    <col min="16" max="16" width="9.54296875" bestFit="1" customWidth="1"/>
  </cols>
  <sheetData>
    <row r="1" spans="1:19" x14ac:dyDescent="0.35">
      <c r="A1" t="s">
        <v>79</v>
      </c>
      <c r="B1" t="s">
        <v>80</v>
      </c>
      <c r="C1" t="s">
        <v>83</v>
      </c>
      <c r="D1" t="s">
        <v>81</v>
      </c>
      <c r="E1" t="s">
        <v>82</v>
      </c>
      <c r="F1" t="s">
        <v>84</v>
      </c>
      <c r="G1" t="s">
        <v>85</v>
      </c>
      <c r="H1" t="s">
        <v>95</v>
      </c>
      <c r="I1" t="s">
        <v>86</v>
      </c>
      <c r="J1" t="s">
        <v>89</v>
      </c>
      <c r="K1" s="3" t="s">
        <v>88</v>
      </c>
      <c r="L1" t="s">
        <v>87</v>
      </c>
      <c r="M1" t="s">
        <v>91</v>
      </c>
      <c r="N1" s="3" t="s">
        <v>90</v>
      </c>
      <c r="O1" t="s">
        <v>92</v>
      </c>
      <c r="P1" t="s">
        <v>93</v>
      </c>
      <c r="Q1" s="3" t="s">
        <v>94</v>
      </c>
      <c r="R1" t="s">
        <v>96</v>
      </c>
      <c r="S1" t="s">
        <v>101</v>
      </c>
    </row>
    <row r="2" spans="1:19" x14ac:dyDescent="0.35">
      <c r="A2" t="s">
        <v>78</v>
      </c>
      <c r="B2" t="str">
        <f>MID(Table2[[#This Row],[Src]],18,100)</f>
        <v>B_IInpFil(InpFilSrc$()) As Drs</v>
      </c>
      <c r="C2">
        <f>SEARCH(") As Drs",Table2[[#This Row],[Src1]])</f>
        <v>23</v>
      </c>
      <c r="D2" t="str">
        <f>LEFT(Table2[[#This Row],[Src1]],Table2[[#This Row],[`) As Drs` Pos]])</f>
        <v>B_IInpFil(InpFilSrc$())</v>
      </c>
      <c r="E2" s="2">
        <f>SEARCH("(",Table2[[#This Row],[Src2]])</f>
        <v>10</v>
      </c>
      <c r="F2" s="2" t="str">
        <f>LEFT(Table2[[#This Row],[Src2]],Table2[[#This Row],[`(` Pos]]-1)</f>
        <v>B_IInpFil</v>
      </c>
      <c r="G2" s="2" t="s">
        <v>100</v>
      </c>
      <c r="H2" s="2" t="str">
        <f>Table2[[#This Row],[Parameters]] &amp; ", … As Ds"</f>
        <v>A As Drs, Baa As Drs, Caa12 As Drs, … As Ds</v>
      </c>
      <c r="I2" s="2">
        <f>IFERROR(SEARCH(" As Drs",Table2[[#This Row],[R0]]),1000)</f>
        <v>2</v>
      </c>
      <c r="J2" s="2" t="str">
        <f>IFERROR(MID(Table2[[#This Row],[R0]],Table2[[#This Row],[Pos1]]+9,100),"")</f>
        <v>Baa As Drs, Caa12 As Drs, … As Ds</v>
      </c>
      <c r="K2" s="2" t="str">
        <f>"Y_"&amp;LEFT(Table2[[#This Row],[R0]],Table2[[#This Row],[Pos1]]-1)</f>
        <v>Y_A</v>
      </c>
      <c r="L2" s="2">
        <f>IFERROR(SEARCH(" As Drs",Table2[[#This Row],[R1]]),1000)</f>
        <v>4</v>
      </c>
      <c r="M2" s="2" t="str">
        <f>IFERROR(MID(Table2[[#This Row],[R1]],Table2[[#This Row],[Pos2]]+9,100),"")</f>
        <v>Caa12 As Drs, … As Ds</v>
      </c>
      <c r="N2" s="2" t="str">
        <f>"Y_"&amp;LEFT(Table2[[#This Row],[R1]],Table2[[#This Row],[Pos2]]-1)</f>
        <v>Y_Baa</v>
      </c>
      <c r="O2" s="2">
        <f>IFERROR(SEARCH(" As Drs",Table2[[#This Row],[R2]]),1000)</f>
        <v>6</v>
      </c>
      <c r="P2" s="2" t="str">
        <f>IFERROR(MID(Table2[[#This Row],[R2]],Table2[[#This Row],[Pos3]]+9,100),"")</f>
        <v>… As Ds</v>
      </c>
      <c r="Q2" s="2" t="str">
        <f>"Y_"&amp;LEFT(Table2[[#This Row],[R2]],Table2[[#This Row],[Pos2]]-1)</f>
        <v>Y_Caa</v>
      </c>
      <c r="R2" s="2" t="e">
        <f t="shared" ref="R2:R35" ca="1" si="0">INDIRECT(T1)</f>
        <v>#REF!</v>
      </c>
      <c r="S2" s="2" t="e">
        <f>LEFT(Table2[[#This Row],[P3]],-1)</f>
        <v>#VALUE!</v>
      </c>
    </row>
    <row r="3" spans="1:19" x14ac:dyDescent="0.35">
      <c r="A3" t="s">
        <v>77</v>
      </c>
      <c r="B3" t="str">
        <f>MID(Table2[[#This Row],[Src]],18,100)</f>
        <v>B_ILnkImp(LnkImpSrc$()) As Drs</v>
      </c>
      <c r="C3">
        <f>SEARCH(") As Drs",Table2[[#This Row],[Src1]])</f>
        <v>23</v>
      </c>
      <c r="D3" t="str">
        <f>LEFT(Table2[[#This Row],[Src1]],Table2[[#This Row],[`) As Drs` Pos]])</f>
        <v>B_ILnkImp(LnkImpSrc$())</v>
      </c>
      <c r="E3" s="2">
        <f>SEARCH("(",Table2[[#This Row],[Src2]])</f>
        <v>10</v>
      </c>
      <c r="F3" s="2" t="str">
        <f>LEFT(Table2[[#This Row],[Src2]],Table2[[#This Row],[`(` Pos]]-1)</f>
        <v>B_ILnkImp</v>
      </c>
      <c r="G3" s="2" t="str">
        <f>[1]!RmvLasChr(MID(Table2[[#This Row],[Src2]],Table2[[#This Row],[`(` Pos]]+1,100))</f>
        <v>LnkImpSrc$()</v>
      </c>
      <c r="H3" s="2" t="str">
        <f>Table2[[#This Row],[Parameters]] &amp; ", … As Ds"</f>
        <v>LnkImpSrc$(), … As Ds</v>
      </c>
      <c r="I3" s="2">
        <f>IFERROR(SEARCH(" As Drs",Table2[[#This Row],[R0]]),1000)</f>
        <v>1000</v>
      </c>
      <c r="J3" s="2" t="str">
        <f>IFERROR(MID(Table2[[#This Row],[R0]],Table2[[#This Row],[Pos1]]+9,100),"")</f>
        <v/>
      </c>
      <c r="K3" s="2" t="str">
        <f>"Y_"&amp;LEFT(Table2[[#This Row],[R0]],Table2[[#This Row],[Pos1]]-1)</f>
        <v>Y_LnkImpSrc$(), … As Ds</v>
      </c>
      <c r="L3" s="2">
        <f>IFERROR(SEARCH(" As Drs",Table2[[#This Row],[R1]]),1000)</f>
        <v>1000</v>
      </c>
      <c r="M3" s="2" t="str">
        <f>IFERROR(MID(Table2[[#This Row],[R1]],Table2[[#This Row],[Pos2]]+9,100),"")</f>
        <v/>
      </c>
      <c r="N3" s="2" t="str">
        <f>"Y_"&amp;LEFT(Table2[[#This Row],[R1]],Table2[[#This Row],[Pos2]]-1)</f>
        <v>Y_</v>
      </c>
      <c r="O3" s="2">
        <f>IFERROR(SEARCH(" As Drs",Table2[[#This Row],[R2]]),1000)</f>
        <v>1000</v>
      </c>
      <c r="P3" s="2" t="str">
        <f>IFERROR(MID(Table2[[#This Row],[R2]],Table2[[#This Row],[Pos3]]+9,100),"")</f>
        <v/>
      </c>
      <c r="Q3" s="2" t="str">
        <f>"Y_"&amp;LEFT(Table2[[#This Row],[R2]],Table2[[#This Row],[Pos2]]-1)</f>
        <v>Y_</v>
      </c>
      <c r="R3" s="2" t="e">
        <f t="shared" ca="1" si="0"/>
        <v>#REF!</v>
      </c>
      <c r="S3" s="2" t="e">
        <f>LEFT(Table2[[#This Row],[P3]],-1)</f>
        <v>#VALUE!</v>
      </c>
    </row>
    <row r="4" spans="1:19" x14ac:dyDescent="0.35">
      <c r="A4" t="s">
        <v>70</v>
      </c>
      <c r="B4" t="str">
        <f>MID(Table2[[#This Row],[Src]],18,100)</f>
        <v>B_JFbTbl(ILnkImp As Drs) As Drs</v>
      </c>
      <c r="C4">
        <f>SEARCH(") As Drs",Table2[[#This Row],[Src1]])</f>
        <v>24</v>
      </c>
      <c r="D4" t="str">
        <f>LEFT(Table2[[#This Row],[Src1]],Table2[[#This Row],[`) As Drs` Pos]])</f>
        <v>B_JFbTbl(ILnkImp As Drs)</v>
      </c>
      <c r="E4" s="2">
        <f>SEARCH("(",Table2[[#This Row],[Src2]])</f>
        <v>9</v>
      </c>
      <c r="F4" s="2" t="str">
        <f>LEFT(Table2[[#This Row],[Src2]],Table2[[#This Row],[`(` Pos]]-1)</f>
        <v>B_JFbTbl</v>
      </c>
      <c r="G4" s="2" t="str">
        <f>[1]!RmvLasChr(MID(Table2[[#This Row],[Src2]],Table2[[#This Row],[`(` Pos]]+1,100))</f>
        <v>ILnkImp As Drs</v>
      </c>
      <c r="H4" s="2" t="str">
        <f>Table2[[#This Row],[Parameters]] &amp; ", … As Ds"</f>
        <v>ILnkImp As Drs, … As Ds</v>
      </c>
      <c r="I4" s="2">
        <f>IFERROR(SEARCH(" As Drs",Table2[[#This Row],[R0]]),1000)</f>
        <v>8</v>
      </c>
      <c r="J4" s="2" t="str">
        <f>IFERROR(MID(Table2[[#This Row],[R0]],Table2[[#This Row],[Pos1]]+9,100),"")</f>
        <v>… As Ds</v>
      </c>
      <c r="K4" s="2" t="str">
        <f>"Y_"&amp;LEFT(Table2[[#This Row],[R0]],Table2[[#This Row],[Pos1]]-1)</f>
        <v>Y_ILnkImp</v>
      </c>
      <c r="L4" s="2">
        <f>IFERROR(SEARCH(" As Drs",Table2[[#This Row],[R1]]),1000)</f>
        <v>1000</v>
      </c>
      <c r="M4" s="2" t="str">
        <f>IFERROR(MID(Table2[[#This Row],[R1]],Table2[[#This Row],[Pos2]]+9,100),"")</f>
        <v/>
      </c>
      <c r="N4" s="2" t="str">
        <f>"Y_"&amp;LEFT(Table2[[#This Row],[R1]],Table2[[#This Row],[Pos2]]-1)</f>
        <v>Y_… As Ds</v>
      </c>
      <c r="O4" s="2">
        <f>IFERROR(SEARCH(" As Drs",Table2[[#This Row],[R2]]),1000)</f>
        <v>1000</v>
      </c>
      <c r="P4" s="2" t="str">
        <f>IFERROR(MID(Table2[[#This Row],[R2]],Table2[[#This Row],[Pos3]]+9,100),"")</f>
        <v/>
      </c>
      <c r="Q4" s="2" t="str">
        <f>"Y_"&amp;LEFT(Table2[[#This Row],[R2]],Table2[[#This Row],[Pos2]]-1)</f>
        <v>Y_</v>
      </c>
      <c r="R4" s="2" t="e">
        <f t="shared" ca="1" si="0"/>
        <v>#REF!</v>
      </c>
      <c r="S4" s="2" t="e">
        <f>LEFT(Table2[[#This Row],[P3]],-1)</f>
        <v>#VALUE!</v>
      </c>
    </row>
    <row r="5" spans="1:19" x14ac:dyDescent="0.35">
      <c r="A5" t="s">
        <v>69</v>
      </c>
      <c r="B5" t="str">
        <f>MID(Table2[[#This Row],[Src]],18,100)</f>
        <v>B_JFxTbl(ILnkImp As Drs) As Drs</v>
      </c>
      <c r="C5">
        <f>SEARCH(") As Drs",Table2[[#This Row],[Src1]])</f>
        <v>24</v>
      </c>
      <c r="D5" t="str">
        <f>LEFT(Table2[[#This Row],[Src1]],Table2[[#This Row],[`) As Drs` Pos]])</f>
        <v>B_JFxTbl(ILnkImp As Drs)</v>
      </c>
      <c r="E5" s="2">
        <f>SEARCH("(",Table2[[#This Row],[Src2]])</f>
        <v>9</v>
      </c>
      <c r="F5" s="2" t="str">
        <f>LEFT(Table2[[#This Row],[Src2]],Table2[[#This Row],[`(` Pos]]-1)</f>
        <v>B_JFxTbl</v>
      </c>
      <c r="G5" s="2" t="str">
        <f>[1]!RmvLasChr(MID(Table2[[#This Row],[Src2]],Table2[[#This Row],[`(` Pos]]+1,100))</f>
        <v>ILnkImp As Drs</v>
      </c>
      <c r="H5" s="2" t="str">
        <f>Table2[[#This Row],[Parameters]] &amp; ", … As Ds"</f>
        <v>ILnkImp As Drs, … As Ds</v>
      </c>
      <c r="I5" s="2">
        <f>IFERROR(SEARCH(" As Drs",Table2[[#This Row],[R0]]),1000)</f>
        <v>8</v>
      </c>
      <c r="J5" s="2" t="str">
        <f>IFERROR(MID(Table2[[#This Row],[R0]],Table2[[#This Row],[Pos1]]+9,100),"")</f>
        <v>… As Ds</v>
      </c>
      <c r="K5" s="2" t="str">
        <f>"Y_"&amp;LEFT(Table2[[#This Row],[R0]],Table2[[#This Row],[Pos1]]-1)</f>
        <v>Y_ILnkImp</v>
      </c>
      <c r="L5" s="2">
        <f>IFERROR(SEARCH(" As Drs",Table2[[#This Row],[R1]]),1000)</f>
        <v>1000</v>
      </c>
      <c r="M5" s="2" t="str">
        <f>IFERROR(MID(Table2[[#This Row],[R1]],Table2[[#This Row],[Pos2]]+9,100),"")</f>
        <v/>
      </c>
      <c r="N5" s="2" t="str">
        <f>"Y_"&amp;LEFT(Table2[[#This Row],[R1]],Table2[[#This Row],[Pos2]]-1)</f>
        <v>Y_… As Ds</v>
      </c>
      <c r="O5" s="2">
        <f>IFERROR(SEARCH(" As Drs",Table2[[#This Row],[R2]]),1000)</f>
        <v>1000</v>
      </c>
      <c r="P5" s="2" t="str">
        <f>IFERROR(MID(Table2[[#This Row],[R2]],Table2[[#This Row],[Pos3]]+9,100),"")</f>
        <v/>
      </c>
      <c r="Q5" s="2" t="str">
        <f>"Y_"&amp;LEFT(Table2[[#This Row],[R2]],Table2[[#This Row],[Pos2]]-1)</f>
        <v>Y_</v>
      </c>
      <c r="R5" s="2" t="e">
        <f t="shared" ca="1" si="0"/>
        <v>#REF!</v>
      </c>
      <c r="S5" s="2" t="e">
        <f>LEFT(Table2[[#This Row],[P3]],-1)</f>
        <v>#VALUE!</v>
      </c>
    </row>
    <row r="6" spans="1:19" x14ac:dyDescent="0.35">
      <c r="A6" t="s">
        <v>67</v>
      </c>
      <c r="B6" t="str">
        <f>MID(Table2[[#This Row],[Src]],18,100)</f>
        <v>B_JStru(ILnkImp As Drs) As Drs</v>
      </c>
      <c r="C6">
        <f>SEARCH(") As Drs",Table2[[#This Row],[Src1]])</f>
        <v>23</v>
      </c>
      <c r="D6" t="str">
        <f>LEFT(Table2[[#This Row],[Src1]],Table2[[#This Row],[`) As Drs` Pos]])</f>
        <v>B_JStru(ILnkImp As Drs)</v>
      </c>
      <c r="E6" s="2">
        <f>SEARCH("(",Table2[[#This Row],[Src2]])</f>
        <v>8</v>
      </c>
      <c r="F6" s="2" t="str">
        <f>LEFT(Table2[[#This Row],[Src2]],Table2[[#This Row],[`(` Pos]]-1)</f>
        <v>B_JStru</v>
      </c>
      <c r="G6" s="2" t="str">
        <f>[1]!RmvLasChr(MID(Table2[[#This Row],[Src2]],Table2[[#This Row],[`(` Pos]]+1,100))</f>
        <v>ILnkImp As Drs</v>
      </c>
      <c r="H6" s="2" t="str">
        <f>Table2[[#This Row],[Parameters]] &amp; ", … As Ds"</f>
        <v>ILnkImp As Drs, … As Ds</v>
      </c>
      <c r="I6" s="2">
        <f>IFERROR(SEARCH(" As Drs",Table2[[#This Row],[R0]]),1000)</f>
        <v>8</v>
      </c>
      <c r="J6" s="2" t="str">
        <f>IFERROR(MID(Table2[[#This Row],[R0]],Table2[[#This Row],[Pos1]]+9,100),"")</f>
        <v>… As Ds</v>
      </c>
      <c r="K6" s="2" t="str">
        <f>"Y_"&amp;LEFT(Table2[[#This Row],[R0]],Table2[[#This Row],[Pos1]]-1)</f>
        <v>Y_ILnkImp</v>
      </c>
      <c r="L6" s="2">
        <f>IFERROR(SEARCH(" As Drs",Table2[[#This Row],[R1]]),1000)</f>
        <v>1000</v>
      </c>
      <c r="M6" s="2" t="str">
        <f>IFERROR(MID(Table2[[#This Row],[R1]],Table2[[#This Row],[Pos2]]+9,100),"")</f>
        <v/>
      </c>
      <c r="N6" s="2" t="str">
        <f>"Y_"&amp;LEFT(Table2[[#This Row],[R1]],Table2[[#This Row],[Pos2]]-1)</f>
        <v>Y_… As Ds</v>
      </c>
      <c r="O6" s="2">
        <f>IFERROR(SEARCH(" As Drs",Table2[[#This Row],[R2]]),1000)</f>
        <v>1000</v>
      </c>
      <c r="P6" s="2" t="str">
        <f>IFERROR(MID(Table2[[#This Row],[R2]],Table2[[#This Row],[Pos3]]+9,100),"")</f>
        <v/>
      </c>
      <c r="Q6" s="2" t="str">
        <f>"Y_"&amp;LEFT(Table2[[#This Row],[R2]],Table2[[#This Row],[Pos2]]-1)</f>
        <v>Y_</v>
      </c>
      <c r="R6" s="2" t="e">
        <f t="shared" ca="1" si="0"/>
        <v>#REF!</v>
      </c>
      <c r="S6" s="2" t="e">
        <f>LEFT(Table2[[#This Row],[P3]],-1)</f>
        <v>#VALUE!</v>
      </c>
    </row>
    <row r="7" spans="1:19" x14ac:dyDescent="0.35">
      <c r="A7" t="s">
        <v>68</v>
      </c>
      <c r="B7" t="str">
        <f>MID(Table2[[#This Row],[Src]],18,100)</f>
        <v>B_JStruF(ILnkImp As Drs) As Drs</v>
      </c>
      <c r="C7">
        <f>SEARCH(") As Drs",Table2[[#This Row],[Src1]])</f>
        <v>24</v>
      </c>
      <c r="D7" t="str">
        <f>LEFT(Table2[[#This Row],[Src1]],Table2[[#This Row],[`) As Drs` Pos]])</f>
        <v>B_JStruF(ILnkImp As Drs)</v>
      </c>
      <c r="E7" s="2">
        <f>SEARCH("(",Table2[[#This Row],[Src2]])</f>
        <v>9</v>
      </c>
      <c r="F7" s="2" t="str">
        <f>LEFT(Table2[[#This Row],[Src2]],Table2[[#This Row],[`(` Pos]]-1)</f>
        <v>B_JStruF</v>
      </c>
      <c r="G7" s="2" t="str">
        <f>[1]!RmvLasChr(MID(Table2[[#This Row],[Src2]],Table2[[#This Row],[`(` Pos]]+1,100))</f>
        <v>ILnkImp As Drs</v>
      </c>
      <c r="H7" s="2" t="str">
        <f>Table2[[#This Row],[Parameters]] &amp; ", … As Ds"</f>
        <v>ILnkImp As Drs, … As Ds</v>
      </c>
      <c r="I7" s="2">
        <f>IFERROR(SEARCH(" As Drs",Table2[[#This Row],[R0]]),1000)</f>
        <v>8</v>
      </c>
      <c r="J7" s="2" t="str">
        <f>IFERROR(MID(Table2[[#This Row],[R0]],Table2[[#This Row],[Pos1]]+9,100),"")</f>
        <v>… As Ds</v>
      </c>
      <c r="K7" s="2" t="str">
        <f>"Y_"&amp;LEFT(Table2[[#This Row],[R0]],Table2[[#This Row],[Pos1]]-1)</f>
        <v>Y_ILnkImp</v>
      </c>
      <c r="L7" s="2">
        <f>IFERROR(SEARCH(" As Drs",Table2[[#This Row],[R1]]),1000)</f>
        <v>1000</v>
      </c>
      <c r="M7" s="2" t="str">
        <f>IFERROR(MID(Table2[[#This Row],[R1]],Table2[[#This Row],[Pos2]]+9,100),"")</f>
        <v/>
      </c>
      <c r="N7" s="2" t="str">
        <f>"Y_"&amp;LEFT(Table2[[#This Row],[R1]],Table2[[#This Row],[Pos2]]-1)</f>
        <v>Y_… As Ds</v>
      </c>
      <c r="O7" s="2">
        <f>IFERROR(SEARCH(" As Drs",Table2[[#This Row],[R2]]),1000)</f>
        <v>1000</v>
      </c>
      <c r="P7" s="2" t="str">
        <f>IFERROR(MID(Table2[[#This Row],[R2]],Table2[[#This Row],[Pos3]]+9,100),"")</f>
        <v/>
      </c>
      <c r="Q7" s="2" t="str">
        <f>"Y_"&amp;LEFT(Table2[[#This Row],[R2]],Table2[[#This Row],[Pos2]]-1)</f>
        <v>Y_</v>
      </c>
      <c r="R7" s="2" t="e">
        <f t="shared" ca="1" si="0"/>
        <v>#REF!</v>
      </c>
      <c r="S7" s="2" t="e">
        <f>LEFT(Table2[[#This Row],[P3]],-1)</f>
        <v>#VALUE!</v>
      </c>
    </row>
    <row r="8" spans="1:19" x14ac:dyDescent="0.35">
      <c r="A8" t="s">
        <v>71</v>
      </c>
      <c r="B8" t="str">
        <f>MID(Table2[[#This Row],[Src]],18,100)</f>
        <v>B_JTblWh(ILnkImp As Drs) As Drs</v>
      </c>
      <c r="C8">
        <f>SEARCH(") As Drs",Table2[[#This Row],[Src1]])</f>
        <v>24</v>
      </c>
      <c r="D8" t="str">
        <f>LEFT(Table2[[#This Row],[Src1]],Table2[[#This Row],[`) As Drs` Pos]])</f>
        <v>B_JTblWh(ILnkImp As Drs)</v>
      </c>
      <c r="E8" s="2">
        <f>SEARCH("(",Table2[[#This Row],[Src2]])</f>
        <v>9</v>
      </c>
      <c r="F8" s="2" t="str">
        <f>LEFT(Table2[[#This Row],[Src2]],Table2[[#This Row],[`(` Pos]]-1)</f>
        <v>B_JTblWh</v>
      </c>
      <c r="G8" s="2" t="str">
        <f>[1]!RmvLasChr(MID(Table2[[#This Row],[Src2]],Table2[[#This Row],[`(` Pos]]+1,100))</f>
        <v>ILnkImp As Drs</v>
      </c>
      <c r="H8" s="2" t="str">
        <f>Table2[[#This Row],[Parameters]] &amp; ", … As Ds"</f>
        <v>ILnkImp As Drs, … As Ds</v>
      </c>
      <c r="I8" s="2">
        <f>IFERROR(SEARCH(" As Drs",Table2[[#This Row],[R0]]),1000)</f>
        <v>8</v>
      </c>
      <c r="J8" s="2" t="str">
        <f>IFERROR(MID(Table2[[#This Row],[R0]],Table2[[#This Row],[Pos1]]+9,100),"")</f>
        <v>… As Ds</v>
      </c>
      <c r="K8" s="2" t="str">
        <f>"Y_"&amp;LEFT(Table2[[#This Row],[R0]],Table2[[#This Row],[Pos1]]-1)</f>
        <v>Y_ILnkImp</v>
      </c>
      <c r="L8" s="2">
        <f>IFERROR(SEARCH(" As Drs",Table2[[#This Row],[R1]]),1000)</f>
        <v>1000</v>
      </c>
      <c r="M8" s="2" t="str">
        <f>IFERROR(MID(Table2[[#This Row],[R1]],Table2[[#This Row],[Pos2]]+9,100),"")</f>
        <v/>
      </c>
      <c r="N8" s="2" t="str">
        <f>"Y_"&amp;LEFT(Table2[[#This Row],[R1]],Table2[[#This Row],[Pos2]]-1)</f>
        <v>Y_… As Ds</v>
      </c>
      <c r="O8" s="2">
        <f>IFERROR(SEARCH(" As Drs",Table2[[#This Row],[R2]]),1000)</f>
        <v>1000</v>
      </c>
      <c r="P8" s="2" t="str">
        <f>IFERROR(MID(Table2[[#This Row],[R2]],Table2[[#This Row],[Pos3]]+9,100),"")</f>
        <v/>
      </c>
      <c r="Q8" s="2" t="str">
        <f>"Y_"&amp;LEFT(Table2[[#This Row],[R2]],Table2[[#This Row],[Pos2]]-1)</f>
        <v>Y_</v>
      </c>
      <c r="R8" s="2" t="e">
        <f t="shared" ca="1" si="0"/>
        <v>#REF!</v>
      </c>
      <c r="S8" s="2" t="e">
        <f>LEFT(Table2[[#This Row],[P3]],-1)</f>
        <v>#VALUE!</v>
      </c>
    </row>
    <row r="9" spans="1:19" x14ac:dyDescent="0.35">
      <c r="A9" t="s">
        <v>63</v>
      </c>
      <c r="B9" t="str">
        <f>MID(Table2[[#This Row],[Src]],18,100)</f>
        <v>B_OB_FbnMis() As Drs</v>
      </c>
      <c r="C9">
        <f>SEARCH(") As Drs",Table2[[#This Row],[Src1]])</f>
        <v>13</v>
      </c>
      <c r="D9" t="str">
        <f>LEFT(Table2[[#This Row],[Src1]],Table2[[#This Row],[`) As Drs` Pos]])</f>
        <v>B_OB_FbnMis()</v>
      </c>
      <c r="E9" s="2">
        <f>SEARCH("(",Table2[[#This Row],[Src2]])</f>
        <v>12</v>
      </c>
      <c r="F9" s="2" t="str">
        <f>LEFT(Table2[[#This Row],[Src2]],Table2[[#This Row],[`(` Pos]]-1)</f>
        <v>B_OB_FbnMis</v>
      </c>
      <c r="G9" s="2" t="str">
        <f>[1]!RmvLasChr(MID(Table2[[#This Row],[Src2]],Table2[[#This Row],[`(` Pos]]+1,100))</f>
        <v/>
      </c>
      <c r="H9" s="2" t="str">
        <f>Table2[[#This Row],[Parameters]] &amp; ", … As Ds"</f>
        <v>, … As Ds</v>
      </c>
      <c r="I9" s="2">
        <f>IFERROR(SEARCH(" As Drs",Table2[[#This Row],[R0]]),1000)</f>
        <v>1000</v>
      </c>
      <c r="J9" s="2" t="str">
        <f>IFERROR(MID(Table2[[#This Row],[R0]],Table2[[#This Row],[Pos1]]+9,100),"")</f>
        <v/>
      </c>
      <c r="K9" s="2" t="str">
        <f>"Y_"&amp;LEFT(Table2[[#This Row],[R0]],Table2[[#This Row],[Pos1]]-1)</f>
        <v>Y_, … As Ds</v>
      </c>
      <c r="L9" s="2">
        <f>IFERROR(SEARCH(" As Drs",Table2[[#This Row],[R1]]),1000)</f>
        <v>1000</v>
      </c>
      <c r="M9" s="2" t="str">
        <f>IFERROR(MID(Table2[[#This Row],[R1]],Table2[[#This Row],[Pos2]]+9,100),"")</f>
        <v/>
      </c>
      <c r="N9" s="2" t="str">
        <f>"Y_"&amp;LEFT(Table2[[#This Row],[R1]],Table2[[#This Row],[Pos2]]-1)</f>
        <v>Y_</v>
      </c>
      <c r="O9" s="2">
        <f>IFERROR(SEARCH(" As Drs",Table2[[#This Row],[R2]]),1000)</f>
        <v>1000</v>
      </c>
      <c r="P9" s="2" t="str">
        <f>IFERROR(MID(Table2[[#This Row],[R2]],Table2[[#This Row],[Pos3]]+9,100),"")</f>
        <v/>
      </c>
      <c r="Q9" s="2" t="str">
        <f>"Y_"&amp;LEFT(Table2[[#This Row],[R2]],Table2[[#This Row],[Pos2]]-1)</f>
        <v>Y_</v>
      </c>
      <c r="R9" s="2" t="e">
        <f t="shared" ca="1" si="0"/>
        <v>#REF!</v>
      </c>
      <c r="S9" s="2" t="e">
        <f>LEFT(Table2[[#This Row],[P3]],-1)</f>
        <v>#VALUE!</v>
      </c>
    </row>
    <row r="10" spans="1:19" x14ac:dyDescent="0.35">
      <c r="A10" t="s">
        <v>61</v>
      </c>
      <c r="B10" t="str">
        <f>MID(Table2[[#This Row],[Src]],18,100)</f>
        <v>B_OB_FbnNFnd() As Drs</v>
      </c>
      <c r="C10">
        <f>SEARCH(") As Drs",Table2[[#This Row],[Src1]])</f>
        <v>14</v>
      </c>
      <c r="D10" t="str">
        <f>LEFT(Table2[[#This Row],[Src1]],Table2[[#This Row],[`) As Drs` Pos]])</f>
        <v>B_OB_FbnNFnd()</v>
      </c>
      <c r="E10" s="2">
        <f>SEARCH("(",Table2[[#This Row],[Src2]])</f>
        <v>13</v>
      </c>
      <c r="F10" s="2" t="str">
        <f>LEFT(Table2[[#This Row],[Src2]],Table2[[#This Row],[`(` Pos]]-1)</f>
        <v>B_OB_FbnNFnd</v>
      </c>
      <c r="G10" s="2" t="str">
        <f>[1]!RmvLasChr(MID(Table2[[#This Row],[Src2]],Table2[[#This Row],[`(` Pos]]+1,100))</f>
        <v/>
      </c>
      <c r="H10" s="2" t="str">
        <f>Table2[[#This Row],[Parameters]] &amp; ", … As Ds"</f>
        <v>, … As Ds</v>
      </c>
      <c r="I10" s="2">
        <f>IFERROR(SEARCH(" As Drs",Table2[[#This Row],[R0]]),1000)</f>
        <v>1000</v>
      </c>
      <c r="J10" s="2" t="str">
        <f>IFERROR(MID(Table2[[#This Row],[R0]],Table2[[#This Row],[Pos1]]+9,100),"")</f>
        <v/>
      </c>
      <c r="K10" s="2" t="str">
        <f>"Y_"&amp;LEFT(Table2[[#This Row],[R0]],Table2[[#This Row],[Pos1]]-1)</f>
        <v>Y_, … As Ds</v>
      </c>
      <c r="L10" s="2">
        <f>IFERROR(SEARCH(" As Drs",Table2[[#This Row],[R1]]),1000)</f>
        <v>1000</v>
      </c>
      <c r="M10" s="2" t="str">
        <f>IFERROR(MID(Table2[[#This Row],[R1]],Table2[[#This Row],[Pos2]]+9,100),"")</f>
        <v/>
      </c>
      <c r="N10" s="2" t="str">
        <f>"Y_"&amp;LEFT(Table2[[#This Row],[R1]],Table2[[#This Row],[Pos2]]-1)</f>
        <v>Y_</v>
      </c>
      <c r="O10" s="2">
        <f>IFERROR(SEARCH(" As Drs",Table2[[#This Row],[R2]]),1000)</f>
        <v>1000</v>
      </c>
      <c r="P10" s="2" t="str">
        <f>IFERROR(MID(Table2[[#This Row],[R2]],Table2[[#This Row],[Pos3]]+9,100),"")</f>
        <v/>
      </c>
      <c r="Q10" s="2" t="str">
        <f>"Y_"&amp;LEFT(Table2[[#This Row],[R2]],Table2[[#This Row],[Pos2]]-1)</f>
        <v>Y_</v>
      </c>
      <c r="R10" s="2" t="e">
        <f t="shared" ca="1" si="0"/>
        <v>#REF!</v>
      </c>
      <c r="S10" s="2" t="e">
        <f>LEFT(Table2[[#This Row],[P3]],-1)</f>
        <v>#VALUE!</v>
      </c>
    </row>
    <row r="11" spans="1:19" x14ac:dyDescent="0.35">
      <c r="A11" t="s">
        <v>62</v>
      </c>
      <c r="B11" t="str">
        <f>MID(Table2[[#This Row],[Src]],18,100)</f>
        <v>B_OB_FbtMis() As Drs</v>
      </c>
      <c r="C11">
        <f>SEARCH(") As Drs",Table2[[#This Row],[Src1]])</f>
        <v>13</v>
      </c>
      <c r="D11" t="str">
        <f>LEFT(Table2[[#This Row],[Src1]],Table2[[#This Row],[`) As Drs` Pos]])</f>
        <v>B_OB_FbtMis()</v>
      </c>
      <c r="E11" s="2">
        <f>SEARCH("(",Table2[[#This Row],[Src2]])</f>
        <v>12</v>
      </c>
      <c r="F11" s="2" t="str">
        <f>LEFT(Table2[[#This Row],[Src2]],Table2[[#This Row],[`(` Pos]]-1)</f>
        <v>B_OB_FbtMis</v>
      </c>
      <c r="G11" s="2" t="str">
        <f>[1]!RmvLasChr(MID(Table2[[#This Row],[Src2]],Table2[[#This Row],[`(` Pos]]+1,100))</f>
        <v/>
      </c>
      <c r="H11" s="2" t="str">
        <f>Table2[[#This Row],[Parameters]] &amp; ", … As Ds"</f>
        <v>, … As Ds</v>
      </c>
      <c r="I11" s="2">
        <f>IFERROR(SEARCH(" As Drs",Table2[[#This Row],[R0]]),1000)</f>
        <v>1000</v>
      </c>
      <c r="J11" s="2" t="str">
        <f>IFERROR(MID(Table2[[#This Row],[R0]],Table2[[#This Row],[Pos1]]+9,100),"")</f>
        <v/>
      </c>
      <c r="K11" s="2" t="str">
        <f>"Y_"&amp;LEFT(Table2[[#This Row],[R0]],Table2[[#This Row],[Pos1]]-1)</f>
        <v>Y_, … As Ds</v>
      </c>
      <c r="L11" s="2">
        <f>IFERROR(SEARCH(" As Drs",Table2[[#This Row],[R1]]),1000)</f>
        <v>1000</v>
      </c>
      <c r="M11" s="2" t="str">
        <f>IFERROR(MID(Table2[[#This Row],[R1]],Table2[[#This Row],[Pos2]]+9,100),"")</f>
        <v/>
      </c>
      <c r="N11" s="2" t="str">
        <f>"Y_"&amp;LEFT(Table2[[#This Row],[R1]],Table2[[#This Row],[Pos2]]-1)</f>
        <v>Y_</v>
      </c>
      <c r="O11" s="2">
        <f>IFERROR(SEARCH(" As Drs",Table2[[#This Row],[R2]]),1000)</f>
        <v>1000</v>
      </c>
      <c r="P11" s="2" t="str">
        <f>IFERROR(MID(Table2[[#This Row],[R2]],Table2[[#This Row],[Pos3]]+9,100),"")</f>
        <v/>
      </c>
      <c r="Q11" s="2" t="str">
        <f>"Y_"&amp;LEFT(Table2[[#This Row],[R2]],Table2[[#This Row],[Pos2]]-1)</f>
        <v>Y_</v>
      </c>
      <c r="R11" s="2" t="e">
        <f t="shared" ca="1" si="0"/>
        <v>#REF!</v>
      </c>
      <c r="S11" s="2" t="e">
        <f>LEFT(Table2[[#This Row],[P3]],-1)</f>
        <v>#VALUE!</v>
      </c>
    </row>
    <row r="12" spans="1:19" x14ac:dyDescent="0.35">
      <c r="A12" t="s">
        <v>60</v>
      </c>
      <c r="B12" t="str">
        <f>MID(Table2[[#This Row],[Src]],18,100)</f>
        <v>B_OB_StruNDef() As Drs</v>
      </c>
      <c r="C12">
        <f>SEARCH(") As Drs",Table2[[#This Row],[Src1]])</f>
        <v>15</v>
      </c>
      <c r="D12" t="str">
        <f>LEFT(Table2[[#This Row],[Src1]],Table2[[#This Row],[`) As Drs` Pos]])</f>
        <v>B_OB_StruNDef()</v>
      </c>
      <c r="E12" s="2">
        <f>SEARCH("(",Table2[[#This Row],[Src2]])</f>
        <v>14</v>
      </c>
      <c r="F12" s="2" t="str">
        <f>LEFT(Table2[[#This Row],[Src2]],Table2[[#This Row],[`(` Pos]]-1)</f>
        <v>B_OB_StruNDef</v>
      </c>
      <c r="G12" s="2" t="str">
        <f>[1]!RmvLasChr(MID(Table2[[#This Row],[Src2]],Table2[[#This Row],[`(` Pos]]+1,100))</f>
        <v/>
      </c>
      <c r="H12" s="2" t="str">
        <f>Table2[[#This Row],[Parameters]] &amp; ", … As Ds"</f>
        <v>, … As Ds</v>
      </c>
      <c r="I12" s="2">
        <f>IFERROR(SEARCH(" As Drs",Table2[[#This Row],[R0]]),1000)</f>
        <v>1000</v>
      </c>
      <c r="J12" s="2" t="str">
        <f>IFERROR(MID(Table2[[#This Row],[R0]],Table2[[#This Row],[Pos1]]+9,100),"")</f>
        <v/>
      </c>
      <c r="K12" s="2" t="str">
        <f>"Y_"&amp;LEFT(Table2[[#This Row],[R0]],Table2[[#This Row],[Pos1]]-1)</f>
        <v>Y_, … As Ds</v>
      </c>
      <c r="L12" s="2">
        <f>IFERROR(SEARCH(" As Drs",Table2[[#This Row],[R1]]),1000)</f>
        <v>1000</v>
      </c>
      <c r="M12" s="2" t="str">
        <f>IFERROR(MID(Table2[[#This Row],[R1]],Table2[[#This Row],[Pos2]]+9,100),"")</f>
        <v/>
      </c>
      <c r="N12" s="2" t="str">
        <f>"Y_"&amp;LEFT(Table2[[#This Row],[R1]],Table2[[#This Row],[Pos2]]-1)</f>
        <v>Y_</v>
      </c>
      <c r="O12" s="2">
        <f>IFERROR(SEARCH(" As Drs",Table2[[#This Row],[R2]]),1000)</f>
        <v>1000</v>
      </c>
      <c r="P12" s="2" t="str">
        <f>IFERROR(MID(Table2[[#This Row],[R2]],Table2[[#This Row],[Pos3]]+9,100),"")</f>
        <v/>
      </c>
      <c r="Q12" s="2" t="str">
        <f>"Y_"&amp;LEFT(Table2[[#This Row],[R2]],Table2[[#This Row],[Pos2]]-1)</f>
        <v>Y_</v>
      </c>
      <c r="R12" s="2" t="e">
        <f t="shared" ca="1" si="0"/>
        <v>#REF!</v>
      </c>
      <c r="S12" s="2" t="e">
        <f>LEFT(Table2[[#This Row],[P3]],-1)</f>
        <v>#VALUE!</v>
      </c>
    </row>
    <row r="13" spans="1:19" x14ac:dyDescent="0.35">
      <c r="A13" t="s">
        <v>50</v>
      </c>
      <c r="B13" t="str">
        <f>MID(Table2[[#This Row],[Src]],18,100)</f>
        <v>B_OS_FldDup() As Drs</v>
      </c>
      <c r="C13">
        <f>SEARCH(") As Drs",Table2[[#This Row],[Src1]])</f>
        <v>13</v>
      </c>
      <c r="D13" t="str">
        <f>LEFT(Table2[[#This Row],[Src1]],Table2[[#This Row],[`) As Drs` Pos]])</f>
        <v>B_OS_FldDup()</v>
      </c>
      <c r="E13" s="2">
        <f>SEARCH("(",Table2[[#This Row],[Src2]])</f>
        <v>12</v>
      </c>
      <c r="F13" s="2" t="str">
        <f>LEFT(Table2[[#This Row],[Src2]],Table2[[#This Row],[`(` Pos]]-1)</f>
        <v>B_OS_FldDup</v>
      </c>
      <c r="G13" s="2" t="str">
        <f>[1]!RmvLasChr(MID(Table2[[#This Row],[Src2]],Table2[[#This Row],[`(` Pos]]+1,100))</f>
        <v/>
      </c>
      <c r="H13" s="2" t="str">
        <f>Table2[[#This Row],[Parameters]] &amp; ", … As Ds"</f>
        <v>, … As Ds</v>
      </c>
      <c r="I13" s="2">
        <f>IFERROR(SEARCH(" As Drs",Table2[[#This Row],[R0]]),1000)</f>
        <v>1000</v>
      </c>
      <c r="J13" s="2" t="str">
        <f>IFERROR(MID(Table2[[#This Row],[R0]],Table2[[#This Row],[Pos1]]+9,100),"")</f>
        <v/>
      </c>
      <c r="K13" s="2" t="str">
        <f>"Y_"&amp;LEFT(Table2[[#This Row],[R0]],Table2[[#This Row],[Pos1]]-1)</f>
        <v>Y_, … As Ds</v>
      </c>
      <c r="L13" s="2">
        <f>IFERROR(SEARCH(" As Drs",Table2[[#This Row],[R1]]),1000)</f>
        <v>1000</v>
      </c>
      <c r="M13" s="2" t="str">
        <f>IFERROR(MID(Table2[[#This Row],[R1]],Table2[[#This Row],[Pos2]]+9,100),"")</f>
        <v/>
      </c>
      <c r="N13" s="2" t="str">
        <f>"Y_"&amp;LEFT(Table2[[#This Row],[R1]],Table2[[#This Row],[Pos2]]-1)</f>
        <v>Y_</v>
      </c>
      <c r="O13" s="2">
        <f>IFERROR(SEARCH(" As Drs",Table2[[#This Row],[R2]]),1000)</f>
        <v>1000</v>
      </c>
      <c r="P13" s="2" t="str">
        <f>IFERROR(MID(Table2[[#This Row],[R2]],Table2[[#This Row],[Pos3]]+9,100),"")</f>
        <v/>
      </c>
      <c r="Q13" s="2" t="str">
        <f>"Y_"&amp;LEFT(Table2[[#This Row],[R2]],Table2[[#This Row],[Pos2]]-1)</f>
        <v>Y_</v>
      </c>
      <c r="R13" s="2" t="e">
        <f t="shared" ca="1" si="0"/>
        <v>#REF!</v>
      </c>
      <c r="S13" s="2" t="e">
        <f>LEFT(Table2[[#This Row],[P3]],-1)</f>
        <v>#VALUE!</v>
      </c>
    </row>
    <row r="14" spans="1:19" x14ac:dyDescent="0.35">
      <c r="A14" t="s">
        <v>56</v>
      </c>
      <c r="B14" t="str">
        <f>MID(Table2[[#This Row],[Src]],18,100)</f>
        <v>B_OS_FldMis() As Drs</v>
      </c>
      <c r="C14">
        <f>SEARCH(") As Drs",Table2[[#This Row],[Src1]])</f>
        <v>13</v>
      </c>
      <c r="D14" t="str">
        <f>LEFT(Table2[[#This Row],[Src1]],Table2[[#This Row],[`) As Drs` Pos]])</f>
        <v>B_OS_FldMis()</v>
      </c>
      <c r="E14" s="2">
        <f>SEARCH("(",Table2[[#This Row],[Src2]])</f>
        <v>12</v>
      </c>
      <c r="F14" s="2" t="str">
        <f>LEFT(Table2[[#This Row],[Src2]],Table2[[#This Row],[`(` Pos]]-1)</f>
        <v>B_OS_FldMis</v>
      </c>
      <c r="G14" s="2" t="str">
        <f>[1]!RmvLasChr(MID(Table2[[#This Row],[Src2]],Table2[[#This Row],[`(` Pos]]+1,100))</f>
        <v/>
      </c>
      <c r="H14" s="2" t="str">
        <f>Table2[[#This Row],[Parameters]] &amp; ", … As Ds"</f>
        <v>, … As Ds</v>
      </c>
      <c r="I14" s="2">
        <f>IFERROR(SEARCH(" As Drs",Table2[[#This Row],[R0]]),1000)</f>
        <v>1000</v>
      </c>
      <c r="J14" s="2" t="str">
        <f>IFERROR(MID(Table2[[#This Row],[R0]],Table2[[#This Row],[Pos1]]+9,100),"")</f>
        <v/>
      </c>
      <c r="K14" s="2" t="str">
        <f>"Y_"&amp;LEFT(Table2[[#This Row],[R0]],Table2[[#This Row],[Pos1]]-1)</f>
        <v>Y_, … As Ds</v>
      </c>
      <c r="L14" s="2">
        <f>IFERROR(SEARCH(" As Drs",Table2[[#This Row],[R1]]),1000)</f>
        <v>1000</v>
      </c>
      <c r="M14" s="2" t="str">
        <f>IFERROR(MID(Table2[[#This Row],[R1]],Table2[[#This Row],[Pos2]]+9,100),"")</f>
        <v/>
      </c>
      <c r="N14" s="2" t="str">
        <f>"Y_"&amp;LEFT(Table2[[#This Row],[R1]],Table2[[#This Row],[Pos2]]-1)</f>
        <v>Y_</v>
      </c>
      <c r="O14" s="2">
        <f>IFERROR(SEARCH(" As Drs",Table2[[#This Row],[R2]]),1000)</f>
        <v>1000</v>
      </c>
      <c r="P14" s="2" t="str">
        <f>IFERROR(MID(Table2[[#This Row],[R2]],Table2[[#This Row],[Pos3]]+9,100),"")</f>
        <v/>
      </c>
      <c r="Q14" s="2" t="str">
        <f>"Y_"&amp;LEFT(Table2[[#This Row],[R2]],Table2[[#This Row],[Pos2]]-1)</f>
        <v>Y_</v>
      </c>
      <c r="R14" s="2" t="e">
        <f t="shared" ca="1" si="0"/>
        <v>#REF!</v>
      </c>
      <c r="S14" s="2" t="e">
        <f>LEFT(Table2[[#This Row],[P3]],-1)</f>
        <v>#VALUE!</v>
      </c>
    </row>
    <row r="15" spans="1:19" x14ac:dyDescent="0.35">
      <c r="A15" t="s">
        <v>52</v>
      </c>
      <c r="B15" t="str">
        <f>MID(Table2[[#This Row],[Src]],18,100)</f>
        <v>B_OS_FldTyEr() As Drs</v>
      </c>
      <c r="C15">
        <f>SEARCH(") As Drs",Table2[[#This Row],[Src1]])</f>
        <v>14</v>
      </c>
      <c r="D15" t="str">
        <f>LEFT(Table2[[#This Row],[Src1]],Table2[[#This Row],[`) As Drs` Pos]])</f>
        <v>B_OS_FldTyEr()</v>
      </c>
      <c r="E15" s="2">
        <f>SEARCH("(",Table2[[#This Row],[Src2]])</f>
        <v>13</v>
      </c>
      <c r="F15" s="2" t="str">
        <f>LEFT(Table2[[#This Row],[Src2]],Table2[[#This Row],[`(` Pos]]-1)</f>
        <v>B_OS_FldTyEr</v>
      </c>
      <c r="G15" s="2" t="str">
        <f>[1]!RmvLasChr(MID(Table2[[#This Row],[Src2]],Table2[[#This Row],[`(` Pos]]+1,100))</f>
        <v/>
      </c>
      <c r="H15" s="2" t="str">
        <f>Table2[[#This Row],[Parameters]] &amp; ", … As Ds"</f>
        <v>, … As Ds</v>
      </c>
      <c r="I15" s="2">
        <f>IFERROR(SEARCH(" As Drs",Table2[[#This Row],[R0]]),1000)</f>
        <v>1000</v>
      </c>
      <c r="J15" s="2" t="str">
        <f>IFERROR(MID(Table2[[#This Row],[R0]],Table2[[#This Row],[Pos1]]+9,100),"")</f>
        <v/>
      </c>
      <c r="K15" s="2" t="str">
        <f>"Y_"&amp;LEFT(Table2[[#This Row],[R0]],Table2[[#This Row],[Pos1]]-1)</f>
        <v>Y_, … As Ds</v>
      </c>
      <c r="L15" s="2">
        <f>IFERROR(SEARCH(" As Drs",Table2[[#This Row],[R1]]),1000)</f>
        <v>1000</v>
      </c>
      <c r="M15" s="2" t="str">
        <f>IFERROR(MID(Table2[[#This Row],[R1]],Table2[[#This Row],[Pos2]]+9,100),"")</f>
        <v/>
      </c>
      <c r="N15" s="2" t="str">
        <f>"Y_"&amp;LEFT(Table2[[#This Row],[R1]],Table2[[#This Row],[Pos2]]-1)</f>
        <v>Y_</v>
      </c>
      <c r="O15" s="2">
        <f>IFERROR(SEARCH(" As Drs",Table2[[#This Row],[R2]]),1000)</f>
        <v>1000</v>
      </c>
      <c r="P15" s="2" t="str">
        <f>IFERROR(MID(Table2[[#This Row],[R2]],Table2[[#This Row],[Pos3]]+9,100),"")</f>
        <v/>
      </c>
      <c r="Q15" s="2" t="str">
        <f>"Y_"&amp;LEFT(Table2[[#This Row],[R2]],Table2[[#This Row],[Pos2]]-1)</f>
        <v>Y_</v>
      </c>
      <c r="R15" s="2" t="e">
        <f t="shared" ca="1" si="0"/>
        <v>#REF!</v>
      </c>
      <c r="S15" s="2" t="e">
        <f>LEFT(Table2[[#This Row],[P3]],-1)</f>
        <v>#VALUE!</v>
      </c>
    </row>
    <row r="16" spans="1:19" x14ac:dyDescent="0.35">
      <c r="A16" t="s">
        <v>55</v>
      </c>
      <c r="B16" t="str">
        <f>MID(Table2[[#This Row],[Src]],18,100)</f>
        <v>B_OS_FxFldTyMis() As Drs</v>
      </c>
      <c r="C16">
        <f>SEARCH(") As Drs",Table2[[#This Row],[Src1]])</f>
        <v>17</v>
      </c>
      <c r="D16" t="str">
        <f>LEFT(Table2[[#This Row],[Src1]],Table2[[#This Row],[`) As Drs` Pos]])</f>
        <v>B_OS_FxFldTyMis()</v>
      </c>
      <c r="E16" s="2">
        <f>SEARCH("(",Table2[[#This Row],[Src2]])</f>
        <v>16</v>
      </c>
      <c r="F16" s="2" t="str">
        <f>LEFT(Table2[[#This Row],[Src2]],Table2[[#This Row],[`(` Pos]]-1)</f>
        <v>B_OS_FxFldTyMis</v>
      </c>
      <c r="G16" s="2" t="str">
        <f>[1]!RmvLasChr(MID(Table2[[#This Row],[Src2]],Table2[[#This Row],[`(` Pos]]+1,100))</f>
        <v/>
      </c>
      <c r="H16" s="2" t="str">
        <f>Table2[[#This Row],[Parameters]] &amp; ", … As Ds"</f>
        <v>, … As Ds</v>
      </c>
      <c r="I16" s="2">
        <f>IFERROR(SEARCH(" As Drs",Table2[[#This Row],[R0]]),1000)</f>
        <v>1000</v>
      </c>
      <c r="J16" s="2" t="str">
        <f>IFERROR(MID(Table2[[#This Row],[R0]],Table2[[#This Row],[Pos1]]+9,100),"")</f>
        <v/>
      </c>
      <c r="K16" s="2" t="str">
        <f>"Y_"&amp;LEFT(Table2[[#This Row],[R0]],Table2[[#This Row],[Pos1]]-1)</f>
        <v>Y_, … As Ds</v>
      </c>
      <c r="L16" s="2">
        <f>IFERROR(SEARCH(" As Drs",Table2[[#This Row],[R1]]),1000)</f>
        <v>1000</v>
      </c>
      <c r="M16" s="2" t="str">
        <f>IFERROR(MID(Table2[[#This Row],[R1]],Table2[[#This Row],[Pos2]]+9,100),"")</f>
        <v/>
      </c>
      <c r="N16" s="2" t="str">
        <f>"Y_"&amp;LEFT(Table2[[#This Row],[R1]],Table2[[#This Row],[Pos2]]-1)</f>
        <v>Y_</v>
      </c>
      <c r="O16" s="2">
        <f>IFERROR(SEARCH(" As Drs",Table2[[#This Row],[R2]]),1000)</f>
        <v>1000</v>
      </c>
      <c r="P16" s="2" t="str">
        <f>IFERROR(MID(Table2[[#This Row],[R2]],Table2[[#This Row],[Pos3]]+9,100),"")</f>
        <v/>
      </c>
      <c r="Q16" s="2" t="str">
        <f>"Y_"&amp;LEFT(Table2[[#This Row],[R2]],Table2[[#This Row],[Pos2]]-1)</f>
        <v>Y_</v>
      </c>
      <c r="R16" s="2" t="e">
        <f t="shared" ca="1" si="0"/>
        <v>#REF!</v>
      </c>
      <c r="S16" s="2" t="e">
        <f>LEFT(Table2[[#This Row],[P3]],-1)</f>
        <v>#VALUE!</v>
      </c>
    </row>
    <row r="17" spans="1:19" x14ac:dyDescent="0.35">
      <c r="A17" t="s">
        <v>51</v>
      </c>
      <c r="B17" t="str">
        <f>MID(Table2[[#This Row],[Src]],18,100)</f>
        <v>B_OS_StruDup() As Drs</v>
      </c>
      <c r="C17">
        <f>SEARCH(") As Drs",Table2[[#This Row],[Src1]])</f>
        <v>14</v>
      </c>
      <c r="D17" t="str">
        <f>LEFT(Table2[[#This Row],[Src1]],Table2[[#This Row],[`) As Drs` Pos]])</f>
        <v>B_OS_StruDup()</v>
      </c>
      <c r="E17" s="2">
        <f>SEARCH("(",Table2[[#This Row],[Src2]])</f>
        <v>13</v>
      </c>
      <c r="F17" s="2" t="str">
        <f>LEFT(Table2[[#This Row],[Src2]],Table2[[#This Row],[`(` Pos]]-1)</f>
        <v>B_OS_StruDup</v>
      </c>
      <c r="G17" s="2" t="str">
        <f>[1]!RmvLasChr(MID(Table2[[#This Row],[Src2]],Table2[[#This Row],[`(` Pos]]+1,100))</f>
        <v/>
      </c>
      <c r="H17" s="2" t="str">
        <f>Table2[[#This Row],[Parameters]] &amp; ", … As Ds"</f>
        <v>, … As Ds</v>
      </c>
      <c r="I17" s="2">
        <f>IFERROR(SEARCH(" As Drs",Table2[[#This Row],[R0]]),1000)</f>
        <v>1000</v>
      </c>
      <c r="J17" s="2" t="str">
        <f>IFERROR(MID(Table2[[#This Row],[R0]],Table2[[#This Row],[Pos1]]+9,100),"")</f>
        <v/>
      </c>
      <c r="K17" s="2" t="str">
        <f>"Y_"&amp;LEFT(Table2[[#This Row],[R0]],Table2[[#This Row],[Pos1]]-1)</f>
        <v>Y_, … As Ds</v>
      </c>
      <c r="L17" s="2">
        <f>IFERROR(SEARCH(" As Drs",Table2[[#This Row],[R1]]),1000)</f>
        <v>1000</v>
      </c>
      <c r="M17" s="2" t="str">
        <f>IFERROR(MID(Table2[[#This Row],[R1]],Table2[[#This Row],[Pos2]]+9,100),"")</f>
        <v/>
      </c>
      <c r="N17" s="2" t="str">
        <f>"Y_"&amp;LEFT(Table2[[#This Row],[R1]],Table2[[#This Row],[Pos2]]-1)</f>
        <v>Y_</v>
      </c>
      <c r="O17" s="2">
        <f>IFERROR(SEARCH(" As Drs",Table2[[#This Row],[R2]]),1000)</f>
        <v>1000</v>
      </c>
      <c r="P17" s="2" t="str">
        <f>IFERROR(MID(Table2[[#This Row],[R2]],Table2[[#This Row],[Pos3]]+9,100),"")</f>
        <v/>
      </c>
      <c r="Q17" s="2" t="str">
        <f>"Y_"&amp;LEFT(Table2[[#This Row],[R2]],Table2[[#This Row],[Pos2]]-1)</f>
        <v>Y_</v>
      </c>
      <c r="R17" s="2" t="e">
        <f t="shared" ca="1" si="0"/>
        <v>#REF!</v>
      </c>
      <c r="S17" s="2" t="e">
        <f>LEFT(Table2[[#This Row],[P3]],-1)</f>
        <v>#VALUE!</v>
      </c>
    </row>
    <row r="18" spans="1:19" x14ac:dyDescent="0.35">
      <c r="A18" t="s">
        <v>53</v>
      </c>
      <c r="B18" t="str">
        <f>MID(Table2[[#This Row],[Src]],18,100)</f>
        <v>B_OS_StruExcess() As Drs</v>
      </c>
      <c r="C18">
        <f>SEARCH(") As Drs",Table2[[#This Row],[Src1]])</f>
        <v>17</v>
      </c>
      <c r="D18" t="str">
        <f>LEFT(Table2[[#This Row],[Src1]],Table2[[#This Row],[`) As Drs` Pos]])</f>
        <v>B_OS_StruExcess()</v>
      </c>
      <c r="E18" s="2">
        <f>SEARCH("(",Table2[[#This Row],[Src2]])</f>
        <v>16</v>
      </c>
      <c r="F18" s="2" t="str">
        <f>LEFT(Table2[[#This Row],[Src2]],Table2[[#This Row],[`(` Pos]]-1)</f>
        <v>B_OS_StruExcess</v>
      </c>
      <c r="G18" s="2" t="str">
        <f>[1]!RmvLasChr(MID(Table2[[#This Row],[Src2]],Table2[[#This Row],[`(` Pos]]+1,100))</f>
        <v/>
      </c>
      <c r="H18" s="2" t="str">
        <f>Table2[[#This Row],[Parameters]] &amp; ", … As Ds"</f>
        <v>, … As Ds</v>
      </c>
      <c r="I18" s="2">
        <f>IFERROR(SEARCH(" As Drs",Table2[[#This Row],[R0]]),1000)</f>
        <v>1000</v>
      </c>
      <c r="J18" s="2" t="str">
        <f>IFERROR(MID(Table2[[#This Row],[R0]],Table2[[#This Row],[Pos1]]+9,100),"")</f>
        <v/>
      </c>
      <c r="K18" s="2" t="str">
        <f>"Y_"&amp;LEFT(Table2[[#This Row],[R0]],Table2[[#This Row],[Pos1]]-1)</f>
        <v>Y_, … As Ds</v>
      </c>
      <c r="L18" s="2">
        <f>IFERROR(SEARCH(" As Drs",Table2[[#This Row],[R1]]),1000)</f>
        <v>1000</v>
      </c>
      <c r="M18" s="2" t="str">
        <f>IFERROR(MID(Table2[[#This Row],[R1]],Table2[[#This Row],[Pos2]]+9,100),"")</f>
        <v/>
      </c>
      <c r="N18" s="2" t="str">
        <f>"Y_"&amp;LEFT(Table2[[#This Row],[R1]],Table2[[#This Row],[Pos2]]-1)</f>
        <v>Y_</v>
      </c>
      <c r="O18" s="2">
        <f>IFERROR(SEARCH(" As Drs",Table2[[#This Row],[R2]]),1000)</f>
        <v>1000</v>
      </c>
      <c r="P18" s="2" t="str">
        <f>IFERROR(MID(Table2[[#This Row],[R2]],Table2[[#This Row],[Pos3]]+9,100),"")</f>
        <v/>
      </c>
      <c r="Q18" s="2" t="str">
        <f>"Y_"&amp;LEFT(Table2[[#This Row],[R2]],Table2[[#This Row],[Pos2]]-1)</f>
        <v>Y_</v>
      </c>
      <c r="R18" s="2" t="e">
        <f t="shared" ca="1" si="0"/>
        <v>#REF!</v>
      </c>
      <c r="S18" s="2" t="e">
        <f>LEFT(Table2[[#This Row],[P3]],-1)</f>
        <v>#VALUE!</v>
      </c>
    </row>
    <row r="19" spans="1:19" x14ac:dyDescent="0.35">
      <c r="A19" t="s">
        <v>54</v>
      </c>
      <c r="B19" t="str">
        <f>MID(Table2[[#This Row],[Src]],18,100)</f>
        <v>B_OS_StruInUse() As Drs</v>
      </c>
      <c r="C19">
        <f>SEARCH(") As Drs",Table2[[#This Row],[Src1]])</f>
        <v>16</v>
      </c>
      <c r="D19" t="str">
        <f>LEFT(Table2[[#This Row],[Src1]],Table2[[#This Row],[`) As Drs` Pos]])</f>
        <v>B_OS_StruInUse()</v>
      </c>
      <c r="E19" s="2">
        <f>SEARCH("(",Table2[[#This Row],[Src2]])</f>
        <v>15</v>
      </c>
      <c r="F19" s="2" t="str">
        <f>LEFT(Table2[[#This Row],[Src2]],Table2[[#This Row],[`(` Pos]]-1)</f>
        <v>B_OS_StruInUse</v>
      </c>
      <c r="G19" s="2" t="str">
        <f>[1]!RmvLasChr(MID(Table2[[#This Row],[Src2]],Table2[[#This Row],[`(` Pos]]+1,100))</f>
        <v/>
      </c>
      <c r="H19" s="2" t="str">
        <f>Table2[[#This Row],[Parameters]] &amp; ", … As Ds"</f>
        <v>, … As Ds</v>
      </c>
      <c r="I19" s="2">
        <f>IFERROR(SEARCH(" As Drs",Table2[[#This Row],[R0]]),1000)</f>
        <v>1000</v>
      </c>
      <c r="J19" s="2" t="str">
        <f>IFERROR(MID(Table2[[#This Row],[R0]],Table2[[#This Row],[Pos1]]+9,100),"")</f>
        <v/>
      </c>
      <c r="K19" s="2" t="str">
        <f>"Y_"&amp;LEFT(Table2[[#This Row],[R0]],Table2[[#This Row],[Pos1]]-1)</f>
        <v>Y_, … As Ds</v>
      </c>
      <c r="L19" s="2">
        <f>IFERROR(SEARCH(" As Drs",Table2[[#This Row],[R1]]),1000)</f>
        <v>1000</v>
      </c>
      <c r="M19" s="2" t="str">
        <f>IFERROR(MID(Table2[[#This Row],[R1]],Table2[[#This Row],[Pos2]]+9,100),"")</f>
        <v/>
      </c>
      <c r="N19" s="2" t="str">
        <f>"Y_"&amp;LEFT(Table2[[#This Row],[R1]],Table2[[#This Row],[Pos2]]-1)</f>
        <v>Y_</v>
      </c>
      <c r="O19" s="2">
        <f>IFERROR(SEARCH(" As Drs",Table2[[#This Row],[R2]]),1000)</f>
        <v>1000</v>
      </c>
      <c r="P19" s="2" t="str">
        <f>IFERROR(MID(Table2[[#This Row],[R2]],Table2[[#This Row],[Pos3]]+9,100),"")</f>
        <v/>
      </c>
      <c r="Q19" s="2" t="str">
        <f>"Y_"&amp;LEFT(Table2[[#This Row],[R2]],Table2[[#This Row],[Pos2]]-1)</f>
        <v>Y_</v>
      </c>
      <c r="R19" s="2" t="e">
        <f t="shared" ca="1" si="0"/>
        <v>#REF!</v>
      </c>
      <c r="S19" s="2" t="e">
        <f>LEFT(Table2[[#This Row],[P3]],-1)</f>
        <v>#VALUE!</v>
      </c>
    </row>
    <row r="20" spans="1:19" x14ac:dyDescent="0.35">
      <c r="A20" t="s">
        <v>46</v>
      </c>
      <c r="B20" t="str">
        <f>MID(Table2[[#This Row],[Src]],18,100)</f>
        <v>B_OU_FbtNFnd() As Drs</v>
      </c>
      <c r="C20">
        <f>SEARCH(") As Drs",Table2[[#This Row],[Src1]])</f>
        <v>14</v>
      </c>
      <c r="D20" t="str">
        <f>LEFT(Table2[[#This Row],[Src1]],Table2[[#This Row],[`) As Drs` Pos]])</f>
        <v>B_OU_FbtNFnd()</v>
      </c>
      <c r="E20" s="2">
        <f>SEARCH("(",Table2[[#This Row],[Src2]])</f>
        <v>13</v>
      </c>
      <c r="F20" s="2" t="str">
        <f>LEFT(Table2[[#This Row],[Src2]],Table2[[#This Row],[`(` Pos]]-1)</f>
        <v>B_OU_FbtNFnd</v>
      </c>
      <c r="G20" s="2" t="str">
        <f>[1]!RmvLasChr(MID(Table2[[#This Row],[Src2]],Table2[[#This Row],[`(` Pos]]+1,100))</f>
        <v/>
      </c>
      <c r="H20" s="2" t="str">
        <f>Table2[[#This Row],[Parameters]] &amp; ", … As Ds"</f>
        <v>, … As Ds</v>
      </c>
      <c r="I20" s="2">
        <f>IFERROR(SEARCH(" As Drs",Table2[[#This Row],[R0]]),1000)</f>
        <v>1000</v>
      </c>
      <c r="J20" s="2" t="str">
        <f>IFERROR(MID(Table2[[#This Row],[R0]],Table2[[#This Row],[Pos1]]+9,100),"")</f>
        <v/>
      </c>
      <c r="K20" s="2" t="str">
        <f>"Y_"&amp;LEFT(Table2[[#This Row],[R0]],Table2[[#This Row],[Pos1]]-1)</f>
        <v>Y_, … As Ds</v>
      </c>
      <c r="L20" s="2">
        <f>IFERROR(SEARCH(" As Drs",Table2[[#This Row],[R1]]),1000)</f>
        <v>1000</v>
      </c>
      <c r="M20" s="2" t="str">
        <f>IFERROR(MID(Table2[[#This Row],[R1]],Table2[[#This Row],[Pos2]]+9,100),"")</f>
        <v/>
      </c>
      <c r="N20" s="2" t="str">
        <f>"Y_"&amp;LEFT(Table2[[#This Row],[R1]],Table2[[#This Row],[Pos2]]-1)</f>
        <v>Y_</v>
      </c>
      <c r="O20" s="2">
        <f>IFERROR(SEARCH(" As Drs",Table2[[#This Row],[R2]]),1000)</f>
        <v>1000</v>
      </c>
      <c r="P20" s="2" t="str">
        <f>IFERROR(MID(Table2[[#This Row],[R2]],Table2[[#This Row],[Pos3]]+9,100),"")</f>
        <v/>
      </c>
      <c r="Q20" s="2" t="str">
        <f>"Y_"&amp;LEFT(Table2[[#This Row],[R2]],Table2[[#This Row],[Pos2]]-1)</f>
        <v>Y_</v>
      </c>
      <c r="R20" s="2" t="e">
        <f t="shared" ca="1" si="0"/>
        <v>#REF!</v>
      </c>
      <c r="S20" s="2" t="e">
        <f>LEFT(Table2[[#This Row],[P3]],-1)</f>
        <v>#VALUE!</v>
      </c>
    </row>
    <row r="21" spans="1:19" x14ac:dyDescent="0.35">
      <c r="A21" t="s">
        <v>45</v>
      </c>
      <c r="B21" t="str">
        <f>MID(Table2[[#This Row],[Src]],18,100)</f>
        <v>B_OU_FfnNFnd(IInpFil As Drs) As Drs</v>
      </c>
      <c r="C21">
        <f>SEARCH(") As Drs",Table2[[#This Row],[Src1]])</f>
        <v>28</v>
      </c>
      <c r="D21" t="str">
        <f>LEFT(Table2[[#This Row],[Src1]],Table2[[#This Row],[`) As Drs` Pos]])</f>
        <v>B_OU_FfnNFnd(IInpFil As Drs)</v>
      </c>
      <c r="E21" s="2">
        <f>SEARCH("(",Table2[[#This Row],[Src2]])</f>
        <v>13</v>
      </c>
      <c r="F21" s="2" t="str">
        <f>LEFT(Table2[[#This Row],[Src2]],Table2[[#This Row],[`(` Pos]]-1)</f>
        <v>B_OU_FfnNFnd</v>
      </c>
      <c r="G21" s="2" t="str">
        <f>[1]!RmvLasChr(MID(Table2[[#This Row],[Src2]],Table2[[#This Row],[`(` Pos]]+1,100))</f>
        <v>IInpFil As Drs</v>
      </c>
      <c r="H21" s="2" t="str">
        <f>Table2[[#This Row],[Parameters]] &amp; ", … As Ds"</f>
        <v>IInpFil As Drs, … As Ds</v>
      </c>
      <c r="I21" s="2">
        <f>IFERROR(SEARCH(" As Drs",Table2[[#This Row],[R0]]),1000)</f>
        <v>8</v>
      </c>
      <c r="J21" s="2" t="str">
        <f>IFERROR(MID(Table2[[#This Row],[R0]],Table2[[#This Row],[Pos1]]+9,100),"")</f>
        <v>… As Ds</v>
      </c>
      <c r="K21" s="2" t="str">
        <f>"Y_"&amp;LEFT(Table2[[#This Row],[R0]],Table2[[#This Row],[Pos1]]-1)</f>
        <v>Y_IInpFil</v>
      </c>
      <c r="L21" s="2">
        <f>IFERROR(SEARCH(" As Drs",Table2[[#This Row],[R1]]),1000)</f>
        <v>1000</v>
      </c>
      <c r="M21" s="2" t="str">
        <f>IFERROR(MID(Table2[[#This Row],[R1]],Table2[[#This Row],[Pos2]]+9,100),"")</f>
        <v/>
      </c>
      <c r="N21" s="2" t="str">
        <f>"Y_"&amp;LEFT(Table2[[#This Row],[R1]],Table2[[#This Row],[Pos2]]-1)</f>
        <v>Y_… As Ds</v>
      </c>
      <c r="O21" s="2">
        <f>IFERROR(SEARCH(" As Drs",Table2[[#This Row],[R2]]),1000)</f>
        <v>1000</v>
      </c>
      <c r="P21" s="2" t="str">
        <f>IFERROR(MID(Table2[[#This Row],[R2]],Table2[[#This Row],[Pos3]]+9,100),"")</f>
        <v/>
      </c>
      <c r="Q21" s="2" t="str">
        <f>"Y_"&amp;LEFT(Table2[[#This Row],[R2]],Table2[[#This Row],[Pos2]]-1)</f>
        <v>Y_</v>
      </c>
      <c r="R21" s="2" t="e">
        <f t="shared" ca="1" si="0"/>
        <v>#REF!</v>
      </c>
      <c r="S21" s="2" t="e">
        <f>LEFT(Table2[[#This Row],[P3]],-1)</f>
        <v>#VALUE!</v>
      </c>
    </row>
    <row r="22" spans="1:19" x14ac:dyDescent="0.35">
      <c r="A22" t="s">
        <v>48</v>
      </c>
      <c r="B22" t="str">
        <f>MID(Table2[[#This Row],[Src]],18,100)</f>
        <v>B_OU_FxExtnNFnd() As Drs</v>
      </c>
      <c r="C22">
        <f>SEARCH(") As Drs",Table2[[#This Row],[Src1]])</f>
        <v>17</v>
      </c>
      <c r="D22" t="str">
        <f>LEFT(Table2[[#This Row],[Src1]],Table2[[#This Row],[`) As Drs` Pos]])</f>
        <v>B_OU_FxExtnNFnd()</v>
      </c>
      <c r="E22" s="2">
        <f>SEARCH("(",Table2[[#This Row],[Src2]])</f>
        <v>16</v>
      </c>
      <c r="F22" s="2" t="str">
        <f>LEFT(Table2[[#This Row],[Src2]],Table2[[#This Row],[`(` Pos]]-1)</f>
        <v>B_OU_FxExtnNFnd</v>
      </c>
      <c r="G22" s="2" t="str">
        <f>[1]!RmvLasChr(MID(Table2[[#This Row],[Src2]],Table2[[#This Row],[`(` Pos]]+1,100))</f>
        <v/>
      </c>
      <c r="H22" s="2" t="str">
        <f>Table2[[#This Row],[Parameters]] &amp; ", … As Ds"</f>
        <v>, … As Ds</v>
      </c>
      <c r="I22" s="2">
        <f>IFERROR(SEARCH(" As Drs",Table2[[#This Row],[R0]]),1000)</f>
        <v>1000</v>
      </c>
      <c r="J22" s="2" t="str">
        <f>IFERROR(MID(Table2[[#This Row],[R0]],Table2[[#This Row],[Pos1]]+9,100),"")</f>
        <v/>
      </c>
      <c r="K22" s="2" t="str">
        <f>"Y_"&amp;LEFT(Table2[[#This Row],[R0]],Table2[[#This Row],[Pos1]]-1)</f>
        <v>Y_, … As Ds</v>
      </c>
      <c r="L22" s="2">
        <f>IFERROR(SEARCH(" As Drs",Table2[[#This Row],[R1]]),1000)</f>
        <v>1000</v>
      </c>
      <c r="M22" s="2" t="str">
        <f>IFERROR(MID(Table2[[#This Row],[R1]],Table2[[#This Row],[Pos2]]+9,100),"")</f>
        <v/>
      </c>
      <c r="N22" s="2" t="str">
        <f>"Y_"&amp;LEFT(Table2[[#This Row],[R1]],Table2[[#This Row],[Pos2]]-1)</f>
        <v>Y_</v>
      </c>
      <c r="O22" s="2">
        <f>IFERROR(SEARCH(" As Drs",Table2[[#This Row],[R2]]),1000)</f>
        <v>1000</v>
      </c>
      <c r="P22" s="2" t="str">
        <f>IFERROR(MID(Table2[[#This Row],[R2]],Table2[[#This Row],[Pos3]]+9,100),"")</f>
        <v/>
      </c>
      <c r="Q22" s="2" t="str">
        <f>"Y_"&amp;LEFT(Table2[[#This Row],[R2]],Table2[[#This Row],[Pos2]]-1)</f>
        <v>Y_</v>
      </c>
      <c r="R22" s="2" t="e">
        <f t="shared" ca="1" si="0"/>
        <v>#REF!</v>
      </c>
      <c r="S22" s="2" t="e">
        <f>LEFT(Table2[[#This Row],[P3]],-1)</f>
        <v>#VALUE!</v>
      </c>
    </row>
    <row r="23" spans="1:19" x14ac:dyDescent="0.35">
      <c r="A23" t="s">
        <v>49</v>
      </c>
      <c r="B23" t="str">
        <f>MID(Table2[[#This Row],[Src]],18,100)</f>
        <v>B_OU_FxFldTyNMch() As Drs</v>
      </c>
      <c r="C23">
        <f>SEARCH(") As Drs",Table2[[#This Row],[Src1]])</f>
        <v>18</v>
      </c>
      <c r="D23" t="str">
        <f>LEFT(Table2[[#This Row],[Src1]],Table2[[#This Row],[`) As Drs` Pos]])</f>
        <v>B_OU_FxFldTyNMch()</v>
      </c>
      <c r="E23" s="2">
        <f>SEARCH("(",Table2[[#This Row],[Src2]])</f>
        <v>17</v>
      </c>
      <c r="F23" s="2" t="str">
        <f>LEFT(Table2[[#This Row],[Src2]],Table2[[#This Row],[`(` Pos]]-1)</f>
        <v>B_OU_FxFldTyNMch</v>
      </c>
      <c r="G23" s="2" t="str">
        <f>[1]!RmvLasChr(MID(Table2[[#This Row],[Src2]],Table2[[#This Row],[`(` Pos]]+1,100))</f>
        <v/>
      </c>
      <c r="H23" s="2" t="str">
        <f>Table2[[#This Row],[Parameters]] &amp; ", … As Ds"</f>
        <v>, … As Ds</v>
      </c>
      <c r="I23" s="2">
        <f>IFERROR(SEARCH(" As Drs",Table2[[#This Row],[R0]]),1000)</f>
        <v>1000</v>
      </c>
      <c r="J23" s="2" t="str">
        <f>IFERROR(MID(Table2[[#This Row],[R0]],Table2[[#This Row],[Pos1]]+9,100),"")</f>
        <v/>
      </c>
      <c r="K23" s="2" t="str">
        <f>"Y_"&amp;LEFT(Table2[[#This Row],[R0]],Table2[[#This Row],[Pos1]]-1)</f>
        <v>Y_, … As Ds</v>
      </c>
      <c r="L23" s="2">
        <f>IFERROR(SEARCH(" As Drs",Table2[[#This Row],[R1]]),1000)</f>
        <v>1000</v>
      </c>
      <c r="M23" s="2" t="str">
        <f>IFERROR(MID(Table2[[#This Row],[R1]],Table2[[#This Row],[Pos2]]+9,100),"")</f>
        <v/>
      </c>
      <c r="N23" s="2" t="str">
        <f>"Y_"&amp;LEFT(Table2[[#This Row],[R1]],Table2[[#This Row],[Pos2]]-1)</f>
        <v>Y_</v>
      </c>
      <c r="O23" s="2">
        <f>IFERROR(SEARCH(" As Drs",Table2[[#This Row],[R2]]),1000)</f>
        <v>1000</v>
      </c>
      <c r="P23" s="2" t="str">
        <f>IFERROR(MID(Table2[[#This Row],[R2]],Table2[[#This Row],[Pos3]]+9,100),"")</f>
        <v/>
      </c>
      <c r="Q23" s="2" t="str">
        <f>"Y_"&amp;LEFT(Table2[[#This Row],[R2]],Table2[[#This Row],[Pos2]]-1)</f>
        <v>Y_</v>
      </c>
      <c r="R23" s="2" t="e">
        <f t="shared" ca="1" si="0"/>
        <v>#REF!</v>
      </c>
      <c r="S23" s="2" t="e">
        <f>LEFT(Table2[[#This Row],[P3]],-1)</f>
        <v>#VALUE!</v>
      </c>
    </row>
    <row r="24" spans="1:19" x14ac:dyDescent="0.35">
      <c r="A24" t="s">
        <v>47</v>
      </c>
      <c r="B24" t="str">
        <f>MID(Table2[[#This Row],[Src]],18,100)</f>
        <v>B_OU_WsnNFnd() As Drs</v>
      </c>
      <c r="C24">
        <f>SEARCH(") As Drs",Table2[[#This Row],[Src1]])</f>
        <v>14</v>
      </c>
      <c r="D24" t="str">
        <f>LEFT(Table2[[#This Row],[Src1]],Table2[[#This Row],[`) As Drs` Pos]])</f>
        <v>B_OU_WsnNFnd()</v>
      </c>
      <c r="E24" s="2">
        <f>SEARCH("(",Table2[[#This Row],[Src2]])</f>
        <v>13</v>
      </c>
      <c r="F24" s="2" t="str">
        <f>LEFT(Table2[[#This Row],[Src2]],Table2[[#This Row],[`(` Pos]]-1)</f>
        <v>B_OU_WsnNFnd</v>
      </c>
      <c r="G24" s="2" t="str">
        <f>[1]!RmvLasChr(MID(Table2[[#This Row],[Src2]],Table2[[#This Row],[`(` Pos]]+1,100))</f>
        <v/>
      </c>
      <c r="H24" s="2" t="str">
        <f>Table2[[#This Row],[Parameters]] &amp; ", … As Ds"</f>
        <v>, … As Ds</v>
      </c>
      <c r="I24" s="2">
        <f>IFERROR(SEARCH(" As Drs",Table2[[#This Row],[R0]]),1000)</f>
        <v>1000</v>
      </c>
      <c r="J24" s="2" t="str">
        <f>IFERROR(MID(Table2[[#This Row],[R0]],Table2[[#This Row],[Pos1]]+9,100),"")</f>
        <v/>
      </c>
      <c r="K24" s="2" t="str">
        <f>"Y_"&amp;LEFT(Table2[[#This Row],[R0]],Table2[[#This Row],[Pos1]]-1)</f>
        <v>Y_, … As Ds</v>
      </c>
      <c r="L24" s="2">
        <f>IFERROR(SEARCH(" As Drs",Table2[[#This Row],[R1]]),1000)</f>
        <v>1000</v>
      </c>
      <c r="M24" s="2" t="str">
        <f>IFERROR(MID(Table2[[#This Row],[R1]],Table2[[#This Row],[Pos2]]+9,100),"")</f>
        <v/>
      </c>
      <c r="N24" s="2" t="str">
        <f>"Y_"&amp;LEFT(Table2[[#This Row],[R1]],Table2[[#This Row],[Pos2]]-1)</f>
        <v>Y_</v>
      </c>
      <c r="O24" s="2">
        <f>IFERROR(SEARCH(" As Drs",Table2[[#This Row],[R2]]),1000)</f>
        <v>1000</v>
      </c>
      <c r="P24" s="2" t="str">
        <f>IFERROR(MID(Table2[[#This Row],[R2]],Table2[[#This Row],[Pos3]]+9,100),"")</f>
        <v/>
      </c>
      <c r="Q24" s="2" t="str">
        <f>"Y_"&amp;LEFT(Table2[[#This Row],[R2]],Table2[[#This Row],[Pos2]]-1)</f>
        <v>Y_</v>
      </c>
      <c r="R24" s="2" t="e">
        <f t="shared" ca="1" si="0"/>
        <v>#REF!</v>
      </c>
      <c r="S24" s="2" t="e">
        <f>LEFT(Table2[[#This Row],[P3]],-1)</f>
        <v>#VALUE!</v>
      </c>
    </row>
    <row r="25" spans="1:19" x14ac:dyDescent="0.35">
      <c r="A25" t="s">
        <v>64</v>
      </c>
      <c r="B25" t="str">
        <f>MID(Table2[[#This Row],[Src]],18,100)</f>
        <v>B_OW_TblDup() As Drs</v>
      </c>
      <c r="C25">
        <f>SEARCH(") As Drs",Table2[[#This Row],[Src1]])</f>
        <v>13</v>
      </c>
      <c r="D25" t="str">
        <f>LEFT(Table2[[#This Row],[Src1]],Table2[[#This Row],[`) As Drs` Pos]])</f>
        <v>B_OW_TblDup()</v>
      </c>
      <c r="E25" s="2">
        <f>SEARCH("(",Table2[[#This Row],[Src2]])</f>
        <v>12</v>
      </c>
      <c r="F25" s="2" t="str">
        <f>LEFT(Table2[[#This Row],[Src2]],Table2[[#This Row],[`(` Pos]]-1)</f>
        <v>B_OW_TblDup</v>
      </c>
      <c r="G25" s="2" t="str">
        <f>[1]!RmvLasChr(MID(Table2[[#This Row],[Src2]],Table2[[#This Row],[`(` Pos]]+1,100))</f>
        <v/>
      </c>
      <c r="H25" s="2" t="str">
        <f>Table2[[#This Row],[Parameters]] &amp; ", … As Ds"</f>
        <v>, … As Ds</v>
      </c>
      <c r="I25" s="2">
        <f>IFERROR(SEARCH(" As Drs",Table2[[#This Row],[R0]]),1000)</f>
        <v>1000</v>
      </c>
      <c r="J25" s="2" t="str">
        <f>IFERROR(MID(Table2[[#This Row],[R0]],Table2[[#This Row],[Pos1]]+9,100),"")</f>
        <v/>
      </c>
      <c r="K25" s="2" t="str">
        <f>"Y_"&amp;LEFT(Table2[[#This Row],[R0]],Table2[[#This Row],[Pos1]]-1)</f>
        <v>Y_, … As Ds</v>
      </c>
      <c r="L25" s="2">
        <f>IFERROR(SEARCH(" As Drs",Table2[[#This Row],[R1]]),1000)</f>
        <v>1000</v>
      </c>
      <c r="M25" s="2" t="str">
        <f>IFERROR(MID(Table2[[#This Row],[R1]],Table2[[#This Row],[Pos2]]+9,100),"")</f>
        <v/>
      </c>
      <c r="N25" s="2" t="str">
        <f>"Y_"&amp;LEFT(Table2[[#This Row],[R1]],Table2[[#This Row],[Pos2]]-1)</f>
        <v>Y_</v>
      </c>
      <c r="O25" s="2">
        <f>IFERROR(SEARCH(" As Drs",Table2[[#This Row],[R2]]),1000)</f>
        <v>1000</v>
      </c>
      <c r="P25" s="2" t="str">
        <f>IFERROR(MID(Table2[[#This Row],[R2]],Table2[[#This Row],[Pos3]]+9,100),"")</f>
        <v/>
      </c>
      <c r="Q25" s="2" t="str">
        <f>"Y_"&amp;LEFT(Table2[[#This Row],[R2]],Table2[[#This Row],[Pos2]]-1)</f>
        <v>Y_</v>
      </c>
      <c r="R25" s="2" t="e">
        <f t="shared" ca="1" si="0"/>
        <v>#REF!</v>
      </c>
      <c r="S25" s="2" t="e">
        <f>LEFT(Table2[[#This Row],[P3]],-1)</f>
        <v>#VALUE!</v>
      </c>
    </row>
    <row r="26" spans="1:19" x14ac:dyDescent="0.35">
      <c r="A26" t="s">
        <v>66</v>
      </c>
      <c r="B26" t="str">
        <f>MID(Table2[[#This Row],[Src]],18,100)</f>
        <v>B_OW_TblExcess() As Drs</v>
      </c>
      <c r="C26">
        <f>SEARCH(") As Drs",Table2[[#This Row],[Src1]])</f>
        <v>16</v>
      </c>
      <c r="D26" t="str">
        <f>LEFT(Table2[[#This Row],[Src1]],Table2[[#This Row],[`) As Drs` Pos]])</f>
        <v>B_OW_TblExcess()</v>
      </c>
      <c r="E26" s="2">
        <f>SEARCH("(",Table2[[#This Row],[Src2]])</f>
        <v>15</v>
      </c>
      <c r="F26" s="2" t="str">
        <f>LEFT(Table2[[#This Row],[Src2]],Table2[[#This Row],[`(` Pos]]-1)</f>
        <v>B_OW_TblExcess</v>
      </c>
      <c r="G26" s="2" t="str">
        <f>[1]!RmvLasChr(MID(Table2[[#This Row],[Src2]],Table2[[#This Row],[`(` Pos]]+1,100))</f>
        <v/>
      </c>
      <c r="H26" s="2" t="str">
        <f>Table2[[#This Row],[Parameters]] &amp; ", … As Ds"</f>
        <v>, … As Ds</v>
      </c>
      <c r="I26" s="2">
        <f>IFERROR(SEARCH(" As Drs",Table2[[#This Row],[R0]]),1000)</f>
        <v>1000</v>
      </c>
      <c r="J26" s="2" t="str">
        <f>IFERROR(MID(Table2[[#This Row],[R0]],Table2[[#This Row],[Pos1]]+9,100),"")</f>
        <v/>
      </c>
      <c r="K26" s="2" t="str">
        <f>"Y_"&amp;LEFT(Table2[[#This Row],[R0]],Table2[[#This Row],[Pos1]]-1)</f>
        <v>Y_, … As Ds</v>
      </c>
      <c r="L26" s="2">
        <f>IFERROR(SEARCH(" As Drs",Table2[[#This Row],[R1]]),1000)</f>
        <v>1000</v>
      </c>
      <c r="M26" s="2" t="str">
        <f>IFERROR(MID(Table2[[#This Row],[R1]],Table2[[#This Row],[Pos2]]+9,100),"")</f>
        <v/>
      </c>
      <c r="N26" s="2" t="str">
        <f>"Y_"&amp;LEFT(Table2[[#This Row],[R1]],Table2[[#This Row],[Pos2]]-1)</f>
        <v>Y_</v>
      </c>
      <c r="O26" s="2">
        <f>IFERROR(SEARCH(" As Drs",Table2[[#This Row],[R2]]),1000)</f>
        <v>1000</v>
      </c>
      <c r="P26" s="2" t="str">
        <f>IFERROR(MID(Table2[[#This Row],[R2]],Table2[[#This Row],[Pos3]]+9,100),"")</f>
        <v/>
      </c>
      <c r="Q26" s="2" t="str">
        <f>"Y_"&amp;LEFT(Table2[[#This Row],[R2]],Table2[[#This Row],[Pos2]]-1)</f>
        <v>Y_</v>
      </c>
      <c r="R26" s="2" t="e">
        <f t="shared" ca="1" si="0"/>
        <v>#REF!</v>
      </c>
      <c r="S26" s="2" t="e">
        <f>LEFT(Table2[[#This Row],[P3]],-1)</f>
        <v>#VALUE!</v>
      </c>
    </row>
    <row r="27" spans="1:19" x14ac:dyDescent="0.35">
      <c r="A27" t="s">
        <v>65</v>
      </c>
      <c r="B27" t="str">
        <f>MID(Table2[[#This Row],[Src]],18,100)</f>
        <v>B_OW_TblNDef() As Drs</v>
      </c>
      <c r="C27">
        <f>SEARCH(") As Drs",Table2[[#This Row],[Src1]])</f>
        <v>14</v>
      </c>
      <c r="D27" t="str">
        <f>LEFT(Table2[[#This Row],[Src1]],Table2[[#This Row],[`) As Drs` Pos]])</f>
        <v>B_OW_TblNDef()</v>
      </c>
      <c r="E27" s="2">
        <f>SEARCH("(",Table2[[#This Row],[Src2]])</f>
        <v>13</v>
      </c>
      <c r="F27" s="2" t="str">
        <f>LEFT(Table2[[#This Row],[Src2]],Table2[[#This Row],[`(` Pos]]-1)</f>
        <v>B_OW_TblNDef</v>
      </c>
      <c r="G27" s="2" t="str">
        <f>[1]!RmvLasChr(MID(Table2[[#This Row],[Src2]],Table2[[#This Row],[`(` Pos]]+1,100))</f>
        <v/>
      </c>
      <c r="H27" s="2" t="str">
        <f>Table2[[#This Row],[Parameters]] &amp; ", … As Ds"</f>
        <v>, … As Ds</v>
      </c>
      <c r="I27" s="2">
        <f>IFERROR(SEARCH(" As Drs",Table2[[#This Row],[R0]]),1000)</f>
        <v>1000</v>
      </c>
      <c r="J27" s="2" t="str">
        <f>IFERROR(MID(Table2[[#This Row],[R0]],Table2[[#This Row],[Pos1]]+9,100),"")</f>
        <v/>
      </c>
      <c r="K27" s="2" t="str">
        <f>"Y_"&amp;LEFT(Table2[[#This Row],[R0]],Table2[[#This Row],[Pos1]]-1)</f>
        <v>Y_, … As Ds</v>
      </c>
      <c r="L27" s="2">
        <f>IFERROR(SEARCH(" As Drs",Table2[[#This Row],[R1]]),1000)</f>
        <v>1000</v>
      </c>
      <c r="M27" s="2" t="str">
        <f>IFERROR(MID(Table2[[#This Row],[R1]],Table2[[#This Row],[Pos2]]+9,100),"")</f>
        <v/>
      </c>
      <c r="N27" s="2" t="str">
        <f>"Y_"&amp;LEFT(Table2[[#This Row],[R1]],Table2[[#This Row],[Pos2]]-1)</f>
        <v>Y_</v>
      </c>
      <c r="O27" s="2">
        <f>IFERROR(SEARCH(" As Drs",Table2[[#This Row],[R2]]),1000)</f>
        <v>1000</v>
      </c>
      <c r="P27" s="2" t="str">
        <f>IFERROR(MID(Table2[[#This Row],[R2]],Table2[[#This Row],[Pos3]]+9,100),"")</f>
        <v/>
      </c>
      <c r="Q27" s="2" t="str">
        <f>"Y_"&amp;LEFT(Table2[[#This Row],[R2]],Table2[[#This Row],[Pos2]]-1)</f>
        <v>Y_</v>
      </c>
      <c r="R27" s="2" t="e">
        <f t="shared" ca="1" si="0"/>
        <v>#REF!</v>
      </c>
      <c r="S27" s="2" t="e">
        <f>LEFT(Table2[[#This Row],[P3]],-1)</f>
        <v>#VALUE!</v>
      </c>
    </row>
    <row r="28" spans="1:19" x14ac:dyDescent="0.35">
      <c r="A28" t="s">
        <v>59</v>
      </c>
      <c r="B28" t="str">
        <f>MID(Table2[[#This Row],[Src]],18,100)</f>
        <v>B_OX_FxnNDef() As Drs</v>
      </c>
      <c r="C28">
        <f>SEARCH(") As Drs",Table2[[#This Row],[Src1]])</f>
        <v>14</v>
      </c>
      <c r="D28" t="str">
        <f>LEFT(Table2[[#This Row],[Src1]],Table2[[#This Row],[`) As Drs` Pos]])</f>
        <v>B_OX_FxnNDef()</v>
      </c>
      <c r="E28" s="2">
        <f>SEARCH("(",Table2[[#This Row],[Src2]])</f>
        <v>13</v>
      </c>
      <c r="F28" s="2" t="str">
        <f>LEFT(Table2[[#This Row],[Src2]],Table2[[#This Row],[`(` Pos]]-1)</f>
        <v>B_OX_FxnNDef</v>
      </c>
      <c r="G28" s="2" t="str">
        <f>[1]!RmvLasChr(MID(Table2[[#This Row],[Src2]],Table2[[#This Row],[`(` Pos]]+1,100))</f>
        <v/>
      </c>
      <c r="H28" s="2" t="str">
        <f>Table2[[#This Row],[Parameters]] &amp; ", … As Ds"</f>
        <v>, … As Ds</v>
      </c>
      <c r="I28" s="2">
        <f>IFERROR(SEARCH(" As Drs",Table2[[#This Row],[R0]]),1000)</f>
        <v>1000</v>
      </c>
      <c r="J28" s="2" t="str">
        <f>IFERROR(MID(Table2[[#This Row],[R0]],Table2[[#This Row],[Pos1]]+9,100),"")</f>
        <v/>
      </c>
      <c r="K28" s="2" t="str">
        <f>"Y_"&amp;LEFT(Table2[[#This Row],[R0]],Table2[[#This Row],[Pos1]]-1)</f>
        <v>Y_, … As Ds</v>
      </c>
      <c r="L28" s="2">
        <f>IFERROR(SEARCH(" As Drs",Table2[[#This Row],[R1]]),1000)</f>
        <v>1000</v>
      </c>
      <c r="M28" s="2" t="str">
        <f>IFERROR(MID(Table2[[#This Row],[R1]],Table2[[#This Row],[Pos2]]+9,100),"")</f>
        <v/>
      </c>
      <c r="N28" s="2" t="str">
        <f>"Y_"&amp;LEFT(Table2[[#This Row],[R1]],Table2[[#This Row],[Pos2]]-1)</f>
        <v>Y_</v>
      </c>
      <c r="O28" s="2">
        <f>IFERROR(SEARCH(" As Drs",Table2[[#This Row],[R2]]),1000)</f>
        <v>1000</v>
      </c>
      <c r="P28" s="2" t="str">
        <f>IFERROR(MID(Table2[[#This Row],[R2]],Table2[[#This Row],[Pos3]]+9,100),"")</f>
        <v/>
      </c>
      <c r="Q28" s="2" t="str">
        <f>"Y_"&amp;LEFT(Table2[[#This Row],[R2]],Table2[[#This Row],[Pos2]]-1)</f>
        <v>Y_</v>
      </c>
      <c r="R28" s="2" t="e">
        <f t="shared" ca="1" si="0"/>
        <v>#REF!</v>
      </c>
      <c r="S28" s="2" t="e">
        <f>LEFT(Table2[[#This Row],[P3]],-1)</f>
        <v>#VALUE!</v>
      </c>
    </row>
    <row r="29" spans="1:19" x14ac:dyDescent="0.35">
      <c r="A29" t="s">
        <v>58</v>
      </c>
      <c r="B29" t="str">
        <f>MID(Table2[[#This Row],[Src]],18,100)</f>
        <v>B_OX_FxtDup() As Drs</v>
      </c>
      <c r="C29">
        <f>SEARCH(") As Drs",Table2[[#This Row],[Src1]])</f>
        <v>13</v>
      </c>
      <c r="D29" t="str">
        <f>LEFT(Table2[[#This Row],[Src1]],Table2[[#This Row],[`) As Drs` Pos]])</f>
        <v>B_OX_FxtDup()</v>
      </c>
      <c r="E29" s="2">
        <f>SEARCH("(",Table2[[#This Row],[Src2]])</f>
        <v>12</v>
      </c>
      <c r="F29" s="2" t="str">
        <f>LEFT(Table2[[#This Row],[Src2]],Table2[[#This Row],[`(` Pos]]-1)</f>
        <v>B_OX_FxtDup</v>
      </c>
      <c r="G29" s="2" t="str">
        <f>[1]!RmvLasChr(MID(Table2[[#This Row],[Src2]],Table2[[#This Row],[`(` Pos]]+1,100))</f>
        <v/>
      </c>
      <c r="H29" s="2" t="str">
        <f>Table2[[#This Row],[Parameters]] &amp; ", … As Ds"</f>
        <v>, … As Ds</v>
      </c>
      <c r="I29" s="2">
        <f>IFERROR(SEARCH(" As Drs",Table2[[#This Row],[R0]]),1000)</f>
        <v>1000</v>
      </c>
      <c r="J29" s="2" t="str">
        <f>IFERROR(MID(Table2[[#This Row],[R0]],Table2[[#This Row],[Pos1]]+9,100),"")</f>
        <v/>
      </c>
      <c r="K29" s="2" t="str">
        <f>"Y_"&amp;LEFT(Table2[[#This Row],[R0]],Table2[[#This Row],[Pos1]]-1)</f>
        <v>Y_, … As Ds</v>
      </c>
      <c r="L29" s="2">
        <f>IFERROR(SEARCH(" As Drs",Table2[[#This Row],[R1]]),1000)</f>
        <v>1000</v>
      </c>
      <c r="M29" s="2" t="str">
        <f>IFERROR(MID(Table2[[#This Row],[R1]],Table2[[#This Row],[Pos2]]+9,100),"")</f>
        <v/>
      </c>
      <c r="N29" s="2" t="str">
        <f>"Y_"&amp;LEFT(Table2[[#This Row],[R1]],Table2[[#This Row],[Pos2]]-1)</f>
        <v>Y_</v>
      </c>
      <c r="O29" s="2">
        <f>IFERROR(SEARCH(" As Drs",Table2[[#This Row],[R2]]),1000)</f>
        <v>1000</v>
      </c>
      <c r="P29" s="2" t="str">
        <f>IFERROR(MID(Table2[[#This Row],[R2]],Table2[[#This Row],[Pos3]]+9,100),"")</f>
        <v/>
      </c>
      <c r="Q29" s="2" t="str">
        <f>"Y_"&amp;LEFT(Table2[[#This Row],[R2]],Table2[[#This Row],[Pos2]]-1)</f>
        <v>Y_</v>
      </c>
      <c r="R29" s="2" t="e">
        <f t="shared" ca="1" si="0"/>
        <v>#REF!</v>
      </c>
      <c r="S29" s="2" t="e">
        <f>LEFT(Table2[[#This Row],[P3]],-1)</f>
        <v>#VALUE!</v>
      </c>
    </row>
    <row r="30" spans="1:19" x14ac:dyDescent="0.35">
      <c r="A30" t="s">
        <v>57</v>
      </c>
      <c r="B30" t="str">
        <f>MID(Table2[[#This Row],[Src]],18,100)</f>
        <v>B_OX_StruNDef() As Drs</v>
      </c>
      <c r="C30">
        <f>SEARCH(") As Drs",Table2[[#This Row],[Src1]])</f>
        <v>15</v>
      </c>
      <c r="D30" t="str">
        <f>LEFT(Table2[[#This Row],[Src1]],Table2[[#This Row],[`) As Drs` Pos]])</f>
        <v>B_OX_StruNDef()</v>
      </c>
      <c r="E30" s="2">
        <f>SEARCH("(",Table2[[#This Row],[Src2]])</f>
        <v>14</v>
      </c>
      <c r="F30" s="2" t="str">
        <f>LEFT(Table2[[#This Row],[Src2]],Table2[[#This Row],[`(` Pos]]-1)</f>
        <v>B_OX_StruNDef</v>
      </c>
      <c r="G30" s="2" t="str">
        <f>[1]!RmvLasChr(MID(Table2[[#This Row],[Src2]],Table2[[#This Row],[`(` Pos]]+1,100))</f>
        <v/>
      </c>
      <c r="H30" s="2" t="str">
        <f>Table2[[#This Row],[Parameters]] &amp; ", … As Ds"</f>
        <v>, … As Ds</v>
      </c>
      <c r="I30" s="2">
        <f>IFERROR(SEARCH(" As Drs",Table2[[#This Row],[R0]]),1000)</f>
        <v>1000</v>
      </c>
      <c r="J30" s="2" t="str">
        <f>IFERROR(MID(Table2[[#This Row],[R0]],Table2[[#This Row],[Pos1]]+9,100),"")</f>
        <v/>
      </c>
      <c r="K30" s="2" t="str">
        <f>"Y_"&amp;LEFT(Table2[[#This Row],[R0]],Table2[[#This Row],[Pos1]]-1)</f>
        <v>Y_, … As Ds</v>
      </c>
      <c r="L30" s="2">
        <f>IFERROR(SEARCH(" As Drs",Table2[[#This Row],[R1]]),1000)</f>
        <v>1000</v>
      </c>
      <c r="M30" s="2" t="str">
        <f>IFERROR(MID(Table2[[#This Row],[R1]],Table2[[#This Row],[Pos2]]+9,100),"")</f>
        <v/>
      </c>
      <c r="N30" s="2" t="str">
        <f>"Y_"&amp;LEFT(Table2[[#This Row],[R1]],Table2[[#This Row],[Pos2]]-1)</f>
        <v>Y_</v>
      </c>
      <c r="O30" s="2">
        <f>IFERROR(SEARCH(" As Drs",Table2[[#This Row],[R2]]),1000)</f>
        <v>1000</v>
      </c>
      <c r="P30" s="2" t="str">
        <f>IFERROR(MID(Table2[[#This Row],[R2]],Table2[[#This Row],[Pos3]]+9,100),"")</f>
        <v/>
      </c>
      <c r="Q30" s="2" t="str">
        <f>"Y_"&amp;LEFT(Table2[[#This Row],[R2]],Table2[[#This Row],[Pos2]]-1)</f>
        <v>Y_</v>
      </c>
      <c r="R30" s="2" t="e">
        <f t="shared" ca="1" si="0"/>
        <v>#REF!</v>
      </c>
      <c r="S30" s="2" t="e">
        <f>LEFT(Table2[[#This Row],[P3]],-1)</f>
        <v>#VALUE!</v>
      </c>
    </row>
    <row r="31" spans="1:19" x14ac:dyDescent="0.35">
      <c r="A31" t="s">
        <v>76</v>
      </c>
      <c r="B31" t="str">
        <f>MID(Table2[[#This Row],[Src]],18,100)</f>
        <v>B_TAFbTbl() As Drs</v>
      </c>
      <c r="C31">
        <f>SEARCH(") As Drs",Table2[[#This Row],[Src1]])</f>
        <v>11</v>
      </c>
      <c r="D31" t="str">
        <f>LEFT(Table2[[#This Row],[Src1]],Table2[[#This Row],[`) As Drs` Pos]])</f>
        <v>B_TAFbTbl()</v>
      </c>
      <c r="E31" s="2">
        <f>SEARCH("(",Table2[[#This Row],[Src2]])</f>
        <v>10</v>
      </c>
      <c r="F31" s="2" t="str">
        <f>LEFT(Table2[[#This Row],[Src2]],Table2[[#This Row],[`(` Pos]]-1)</f>
        <v>B_TAFbTbl</v>
      </c>
      <c r="G31" s="2" t="str">
        <f>[1]!RmvLasChr(MID(Table2[[#This Row],[Src2]],Table2[[#This Row],[`(` Pos]]+1,100))</f>
        <v/>
      </c>
      <c r="H31" s="2" t="str">
        <f>Table2[[#This Row],[Parameters]] &amp; ", … As Ds"</f>
        <v>, … As Ds</v>
      </c>
      <c r="I31" s="2">
        <f>IFERROR(SEARCH(" As Drs",Table2[[#This Row],[R0]]),1000)</f>
        <v>1000</v>
      </c>
      <c r="J31" s="2" t="str">
        <f>IFERROR(MID(Table2[[#This Row],[R0]],Table2[[#This Row],[Pos1]]+9,100),"")</f>
        <v/>
      </c>
      <c r="K31" s="2" t="str">
        <f>"Y_"&amp;LEFT(Table2[[#This Row],[R0]],Table2[[#This Row],[Pos1]]-1)</f>
        <v>Y_, … As Ds</v>
      </c>
      <c r="L31" s="2">
        <f>IFERROR(SEARCH(" As Drs",Table2[[#This Row],[R1]]),1000)</f>
        <v>1000</v>
      </c>
      <c r="M31" s="2" t="str">
        <f>IFERROR(MID(Table2[[#This Row],[R1]],Table2[[#This Row],[Pos2]]+9,100),"")</f>
        <v/>
      </c>
      <c r="N31" s="2" t="str">
        <f>"Y_"&amp;LEFT(Table2[[#This Row],[R1]],Table2[[#This Row],[Pos2]]-1)</f>
        <v>Y_</v>
      </c>
      <c r="O31" s="2">
        <f>IFERROR(SEARCH(" As Drs",Table2[[#This Row],[R2]]),1000)</f>
        <v>1000</v>
      </c>
      <c r="P31" s="2" t="str">
        <f>IFERROR(MID(Table2[[#This Row],[R2]],Table2[[#This Row],[Pos3]]+9,100),"")</f>
        <v/>
      </c>
      <c r="Q31" s="2" t="str">
        <f>"Y_"&amp;LEFT(Table2[[#This Row],[R2]],Table2[[#This Row],[Pos2]]-1)</f>
        <v>Y_</v>
      </c>
      <c r="R31" s="2" t="e">
        <f t="shared" ca="1" si="0"/>
        <v>#REF!</v>
      </c>
      <c r="S31" s="2" t="e">
        <f>LEFT(Table2[[#This Row],[P3]],-1)</f>
        <v>#VALUE!</v>
      </c>
    </row>
    <row r="32" spans="1:19" x14ac:dyDescent="0.35">
      <c r="A32" t="s">
        <v>75</v>
      </c>
      <c r="B32" t="str">
        <f>MID(Table2[[#This Row],[Src]],18,100)</f>
        <v>B_TAFxTbl() As Drs</v>
      </c>
      <c r="C32">
        <f>SEARCH(") As Drs",Table2[[#This Row],[Src1]])</f>
        <v>11</v>
      </c>
      <c r="D32" t="str">
        <f>LEFT(Table2[[#This Row],[Src1]],Table2[[#This Row],[`) As Drs` Pos]])</f>
        <v>B_TAFxTbl()</v>
      </c>
      <c r="E32" s="2">
        <f>SEARCH("(",Table2[[#This Row],[Src2]])</f>
        <v>10</v>
      </c>
      <c r="F32" s="2" t="str">
        <f>LEFT(Table2[[#This Row],[Src2]],Table2[[#This Row],[`(` Pos]]-1)</f>
        <v>B_TAFxTbl</v>
      </c>
      <c r="G32" s="2" t="str">
        <f>[1]!RmvLasChr(MID(Table2[[#This Row],[Src2]],Table2[[#This Row],[`(` Pos]]+1,100))</f>
        <v/>
      </c>
      <c r="H32" s="2" t="str">
        <f>Table2[[#This Row],[Parameters]] &amp; ", … As Ds"</f>
        <v>, … As Ds</v>
      </c>
      <c r="I32" s="2">
        <f>IFERROR(SEARCH(" As Drs",Table2[[#This Row],[R0]]),1000)</f>
        <v>1000</v>
      </c>
      <c r="J32" s="2" t="str">
        <f>IFERROR(MID(Table2[[#This Row],[R0]],Table2[[#This Row],[Pos1]]+9,100),"")</f>
        <v/>
      </c>
      <c r="K32" s="2" t="str">
        <f>"Y_"&amp;LEFT(Table2[[#This Row],[R0]],Table2[[#This Row],[Pos1]]-1)</f>
        <v>Y_, … As Ds</v>
      </c>
      <c r="L32" s="2">
        <f>IFERROR(SEARCH(" As Drs",Table2[[#This Row],[R1]]),1000)</f>
        <v>1000</v>
      </c>
      <c r="M32" s="2" t="str">
        <f>IFERROR(MID(Table2[[#This Row],[R1]],Table2[[#This Row],[Pos2]]+9,100),"")</f>
        <v/>
      </c>
      <c r="N32" s="2" t="str">
        <f>"Y_"&amp;LEFT(Table2[[#This Row],[R1]],Table2[[#This Row],[Pos2]]-1)</f>
        <v>Y_</v>
      </c>
      <c r="O32" s="2">
        <f>IFERROR(SEARCH(" As Drs",Table2[[#This Row],[R2]]),1000)</f>
        <v>1000</v>
      </c>
      <c r="P32" s="2" t="str">
        <f>IFERROR(MID(Table2[[#This Row],[R2]],Table2[[#This Row],[Pos3]]+9,100),"")</f>
        <v/>
      </c>
      <c r="Q32" s="2" t="str">
        <f>"Y_"&amp;LEFT(Table2[[#This Row],[R2]],Table2[[#This Row],[Pos2]]-1)</f>
        <v>Y_</v>
      </c>
      <c r="R32" s="2" t="e">
        <f t="shared" ca="1" si="0"/>
        <v>#REF!</v>
      </c>
      <c r="S32" s="2" t="e">
        <f>LEFT(Table2[[#This Row],[P3]],-1)</f>
        <v>#VALUE!</v>
      </c>
    </row>
    <row r="33" spans="1:19" x14ac:dyDescent="0.35">
      <c r="A33" t="s">
        <v>74</v>
      </c>
      <c r="B33" t="str">
        <f>MID(Table2[[#This Row],[Src]],18,100)</f>
        <v>B_TEFbTbl() As Drs</v>
      </c>
      <c r="C33">
        <f>SEARCH(") As Drs",Table2[[#This Row],[Src1]])</f>
        <v>11</v>
      </c>
      <c r="D33" t="str">
        <f>LEFT(Table2[[#This Row],[Src1]],Table2[[#This Row],[`) As Drs` Pos]])</f>
        <v>B_TEFbTbl()</v>
      </c>
      <c r="E33" s="2">
        <f>SEARCH("(",Table2[[#This Row],[Src2]])</f>
        <v>10</v>
      </c>
      <c r="F33" s="2" t="str">
        <f>LEFT(Table2[[#This Row],[Src2]],Table2[[#This Row],[`(` Pos]]-1)</f>
        <v>B_TEFbTbl</v>
      </c>
      <c r="G33" s="2" t="str">
        <f>[1]!RmvLasChr(MID(Table2[[#This Row],[Src2]],Table2[[#This Row],[`(` Pos]]+1,100))</f>
        <v/>
      </c>
      <c r="H33" s="2" t="str">
        <f>Table2[[#This Row],[Parameters]] &amp; ", … As Ds"</f>
        <v>, … As Ds</v>
      </c>
      <c r="I33" s="2">
        <f>IFERROR(SEARCH(" As Drs",Table2[[#This Row],[R0]]),1000)</f>
        <v>1000</v>
      </c>
      <c r="J33" s="2" t="str">
        <f>IFERROR(MID(Table2[[#This Row],[R0]],Table2[[#This Row],[Pos1]]+9,100),"")</f>
        <v/>
      </c>
      <c r="K33" s="2" t="str">
        <f>"Y_"&amp;LEFT(Table2[[#This Row],[R0]],Table2[[#This Row],[Pos1]]-1)</f>
        <v>Y_, … As Ds</v>
      </c>
      <c r="L33" s="2">
        <f>IFERROR(SEARCH(" As Drs",Table2[[#This Row],[R1]]),1000)</f>
        <v>1000</v>
      </c>
      <c r="M33" s="2" t="str">
        <f>IFERROR(MID(Table2[[#This Row],[R1]],Table2[[#This Row],[Pos2]]+9,100),"")</f>
        <v/>
      </c>
      <c r="N33" s="2" t="str">
        <f>"Y_"&amp;LEFT(Table2[[#This Row],[R1]],Table2[[#This Row],[Pos2]]-1)</f>
        <v>Y_</v>
      </c>
      <c r="O33" s="2">
        <f>IFERROR(SEARCH(" As Drs",Table2[[#This Row],[R2]]),1000)</f>
        <v>1000</v>
      </c>
      <c r="P33" s="2" t="str">
        <f>IFERROR(MID(Table2[[#This Row],[R2]],Table2[[#This Row],[Pos3]]+9,100),"")</f>
        <v/>
      </c>
      <c r="Q33" s="2" t="str">
        <f>"Y_"&amp;LEFT(Table2[[#This Row],[R2]],Table2[[#This Row],[Pos2]]-1)</f>
        <v>Y_</v>
      </c>
      <c r="R33" s="2" t="e">
        <f t="shared" ca="1" si="0"/>
        <v>#REF!</v>
      </c>
      <c r="S33" s="2" t="e">
        <f>LEFT(Table2[[#This Row],[P3]],-1)</f>
        <v>#VALUE!</v>
      </c>
    </row>
    <row r="34" spans="1:19" x14ac:dyDescent="0.35">
      <c r="A34" t="s">
        <v>73</v>
      </c>
      <c r="B34" t="str">
        <f>MID(Table2[[#This Row],[Src]],18,100)</f>
        <v>B_TEFxTbl() As Drs</v>
      </c>
      <c r="C34">
        <f>SEARCH(") As Drs",Table2[[#This Row],[Src1]])</f>
        <v>11</v>
      </c>
      <c r="D34" t="str">
        <f>LEFT(Table2[[#This Row],[Src1]],Table2[[#This Row],[`) As Drs` Pos]])</f>
        <v>B_TEFxTbl()</v>
      </c>
      <c r="E34" s="2">
        <f>SEARCH("(",Table2[[#This Row],[Src2]])</f>
        <v>10</v>
      </c>
      <c r="F34" s="2" t="str">
        <f>LEFT(Table2[[#This Row],[Src2]],Table2[[#This Row],[`(` Pos]]-1)</f>
        <v>B_TEFxTbl</v>
      </c>
      <c r="G34" s="2" t="str">
        <f>[1]!RmvLasChr(MID(Table2[[#This Row],[Src2]],Table2[[#This Row],[`(` Pos]]+1,100))</f>
        <v/>
      </c>
      <c r="H34" s="2" t="str">
        <f>Table2[[#This Row],[Parameters]] &amp; ", … As Ds"</f>
        <v>, … As Ds</v>
      </c>
      <c r="I34" s="2">
        <f>IFERROR(SEARCH(" As Drs",Table2[[#This Row],[R0]]),1000)</f>
        <v>1000</v>
      </c>
      <c r="J34" s="2" t="str">
        <f>IFERROR(MID(Table2[[#This Row],[R0]],Table2[[#This Row],[Pos1]]+9,100),"")</f>
        <v/>
      </c>
      <c r="K34" s="2" t="str">
        <f>"Y_"&amp;LEFT(Table2[[#This Row],[R0]],Table2[[#This Row],[Pos1]]-1)</f>
        <v>Y_, … As Ds</v>
      </c>
      <c r="L34" s="2">
        <f>IFERROR(SEARCH(" As Drs",Table2[[#This Row],[R1]]),1000)</f>
        <v>1000</v>
      </c>
      <c r="M34" s="2" t="str">
        <f>IFERROR(MID(Table2[[#This Row],[R1]],Table2[[#This Row],[Pos2]]+9,100),"")</f>
        <v/>
      </c>
      <c r="N34" s="2" t="str">
        <f>"Y_"&amp;LEFT(Table2[[#This Row],[R1]],Table2[[#This Row],[Pos2]]-1)</f>
        <v>Y_</v>
      </c>
      <c r="O34" s="2">
        <f>IFERROR(SEARCH(" As Drs",Table2[[#This Row],[R2]]),1000)</f>
        <v>1000</v>
      </c>
      <c r="P34" s="2" t="str">
        <f>IFERROR(MID(Table2[[#This Row],[R2]],Table2[[#This Row],[Pos3]]+9,100),"")</f>
        <v/>
      </c>
      <c r="Q34" s="2" t="str">
        <f>"Y_"&amp;LEFT(Table2[[#This Row],[R2]],Table2[[#This Row],[Pos2]]-1)</f>
        <v>Y_</v>
      </c>
      <c r="R34" s="2" t="e">
        <f t="shared" ca="1" si="0"/>
        <v>#REF!</v>
      </c>
      <c r="S34" s="2" t="e">
        <f>LEFT(Table2[[#This Row],[P3]],-1)</f>
        <v>#VALUE!</v>
      </c>
    </row>
    <row r="35" spans="1:19" x14ac:dyDescent="0.35">
      <c r="A35" t="s">
        <v>72</v>
      </c>
      <c r="B35" t="str">
        <f>MID(Table2[[#This Row],[Src]],18,100)</f>
        <v>B_TTbl(JFxTbl As Drs, JFbTbl As Drs) As Drs</v>
      </c>
      <c r="C35">
        <f>SEARCH(") As Drs",Table2[[#This Row],[Src1]])</f>
        <v>36</v>
      </c>
      <c r="D35" t="str">
        <f>LEFT(Table2[[#This Row],[Src1]],Table2[[#This Row],[`) As Drs` Pos]])</f>
        <v>B_TTbl(JFxTbl As Drs, JFbTbl As Drs)</v>
      </c>
      <c r="E35" s="2">
        <f>SEARCH("(",Table2[[#This Row],[Src2]])</f>
        <v>7</v>
      </c>
      <c r="F35" s="2" t="str">
        <f>LEFT(Table2[[#This Row],[Src2]],Table2[[#This Row],[`(` Pos]]-1)</f>
        <v>B_TTbl</v>
      </c>
      <c r="G35" s="2" t="str">
        <f>[1]!RmvLasChr(MID(Table2[[#This Row],[Src2]],Table2[[#This Row],[`(` Pos]]+1,100))</f>
        <v>JFxTbl As Drs, JFbTbl As Drs</v>
      </c>
      <c r="H35" s="2" t="str">
        <f>Table2[[#This Row],[Parameters]] &amp; ", … As Ds"</f>
        <v>JFxTbl As Drs, JFbTbl As Drs, … As Ds</v>
      </c>
      <c r="I35" s="2">
        <f>IFERROR(SEARCH(" As Drs",Table2[[#This Row],[R0]]),1000)</f>
        <v>7</v>
      </c>
      <c r="J35" s="2" t="str">
        <f>IFERROR(MID(Table2[[#This Row],[R0]],Table2[[#This Row],[Pos1]]+9,100),"")</f>
        <v>JFbTbl As Drs, … As Ds</v>
      </c>
      <c r="K35" s="2" t="str">
        <f>"Y_"&amp;LEFT(Table2[[#This Row],[R0]],Table2[[#This Row],[Pos1]]-1)</f>
        <v>Y_JFxTbl</v>
      </c>
      <c r="L35" s="2">
        <f>IFERROR(SEARCH(" As Drs",Table2[[#This Row],[R1]]),1000)</f>
        <v>7</v>
      </c>
      <c r="M35" s="2" t="str">
        <f>IFERROR(MID(Table2[[#This Row],[R1]],Table2[[#This Row],[Pos2]]+9,100),"")</f>
        <v>… As Ds</v>
      </c>
      <c r="N35" s="2" t="str">
        <f>"Y_"&amp;LEFT(Table2[[#This Row],[R1]],Table2[[#This Row],[Pos2]]-1)</f>
        <v>Y_JFbTbl</v>
      </c>
      <c r="O35" s="2">
        <f>IFERROR(SEARCH(" As Drs",Table2[[#This Row],[R2]]),1000)</f>
        <v>1000</v>
      </c>
      <c r="P35" s="2" t="str">
        <f>IFERROR(MID(Table2[[#This Row],[R2]],Table2[[#This Row],[Pos3]]+9,100),"")</f>
        <v/>
      </c>
      <c r="Q35" s="2" t="str">
        <f>"Y_"&amp;LEFT(Table2[[#This Row],[R2]],Table2[[#This Row],[Pos2]]-1)</f>
        <v>Y_… As D</v>
      </c>
      <c r="R35" s="2" t="e">
        <f t="shared" ca="1" si="0"/>
        <v>#REF!</v>
      </c>
      <c r="S35" s="2" t="e">
        <f>LEFT(Table2[[#This Row],[P3]],-1)</f>
        <v>#VALUE!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9AA5-BA1B-4F27-86D1-06C4417C7CBE}">
  <sheetPr codeName="Sheet3"/>
  <dimension ref="A1:C10"/>
  <sheetViews>
    <sheetView workbookViewId="0">
      <selection activeCell="B3" sqref="B3"/>
    </sheetView>
  </sheetViews>
  <sheetFormatPr defaultRowHeight="16.5" x14ac:dyDescent="0.45"/>
  <cols>
    <col min="1" max="1" width="6.7265625" style="6" bestFit="1" customWidth="1"/>
    <col min="2" max="2" width="5.453125" style="6" bestFit="1" customWidth="1"/>
    <col min="3" max="16384" width="8.7265625" style="6"/>
  </cols>
  <sheetData>
    <row r="1" spans="1:3" ht="17" thickBot="1" x14ac:dyDescent="0.5">
      <c r="A1" s="4" t="s">
        <v>97</v>
      </c>
      <c r="B1" s="4">
        <v>1.333</v>
      </c>
      <c r="C1" s="5"/>
    </row>
    <row r="2" spans="1:3" ht="17" thickBot="1" x14ac:dyDescent="0.5">
      <c r="A2" s="4" t="s">
        <v>98</v>
      </c>
      <c r="B2" s="4">
        <v>45</v>
      </c>
      <c r="C2" s="5"/>
    </row>
    <row r="3" spans="1:3" ht="17" thickBot="1" x14ac:dyDescent="0.5">
      <c r="A3" s="4" t="s">
        <v>99</v>
      </c>
      <c r="B3" s="4">
        <v>10</v>
      </c>
      <c r="C3" s="5"/>
    </row>
    <row r="4" spans="1:3" ht="17" thickBot="1" x14ac:dyDescent="0.5">
      <c r="A4" s="4">
        <v>5</v>
      </c>
      <c r="B4" s="4">
        <v>62</v>
      </c>
      <c r="C4" s="7"/>
    </row>
    <row r="7" spans="1:3" x14ac:dyDescent="0.45">
      <c r="A7" s="6">
        <f ca="1">INDIRECT(A1)</f>
        <v>45</v>
      </c>
    </row>
    <row r="8" spans="1:3" x14ac:dyDescent="0.45">
      <c r="A8" s="6">
        <f t="shared" ref="A8:A10" ca="1" si="0">INDIRECT(A2)</f>
        <v>10</v>
      </c>
    </row>
    <row r="9" spans="1:3" x14ac:dyDescent="0.45">
      <c r="A9" s="6">
        <f t="shared" ca="1" si="0"/>
        <v>10</v>
      </c>
    </row>
    <row r="10" spans="1:3" x14ac:dyDescent="0.45">
      <c r="A10" s="6" t="e">
        <f t="shared" ca="1" si="0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George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2019-05-18T23:17:38Z</dcterms:created>
  <dcterms:modified xsi:type="dcterms:W3CDTF">2019-05-19T00:56:05Z</dcterms:modified>
</cp:coreProperties>
</file>