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05" windowHeight="7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<sst xmlns="http://schemas.openxmlformats.org/spreadsheetml/2006/main" count="20">
  <si>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买入时间</t>
  </si>
  <si>
    <t>买入净值</t>
  </si>
  <si>
    <t>买入单次</t>
  </si>
  <si>
    <t>份数</t>
  </si>
  <si>
    <t>最新净值</t>
  </si>
  <si>
    <t>1.18（四）1.4079</t>
  </si>
  <si>
    <t>平均净值</t>
  </si>
  <si>
    <t>1.11（四）</t>
  </si>
  <si>
    <t>总额</t>
  </si>
  <si>
    <t>12.27（三）</t>
  </si>
  <si>
    <t>总份数</t>
  </si>
  <si>
    <t>12.22（五）</t>
  </si>
  <si>
    <t>当前收益</t>
  </si>
  <si>
    <t>12.14(四)</t>
  </si>
  <si>
    <t>收益百分比</t>
  </si>
  <si>
    <t>12.7(四)</t>
  </si>
  <si>
    <t>设置单次购买额</t>
  </si>
  <si>
    <t>设置当前净值</t>
  </si>
  <si>
    <t>建议购买最低</t>
  </si>
  <si>
    <t>建议购买最高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</si>
</sst>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BCA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9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1" fillId="9" borderId="11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</dxf>
  </dxfs>
  <tableStyles count="0" defaultTableStyle="TableStyleMedium2" defaultPivotStyle="PivotStyleLight16"/>
  <colors>
    <mruColors>
      <color rgb="00F7BC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H3" sqref="H3"/>
    </sheetView>
  </sheetViews>
  <sheetFormatPr defaultColWidth="9" defaultRowHeight="13.5" outlineLevelCol="6"/>
  <cols>
    <col min="1" max="1" width="9.125"/>
    <col min="2" max="2" width="12.625"/>
    <col min="6" max="6" width="13.625" customWidth="1"/>
    <col min="7" max="7" width="12.625"/>
  </cols>
  <sheetData>
    <row r="1" spans="1:1">
      <c r="A1">
        <v>160222</v>
      </c>
    </row>
    <row r="2" spans="1:7">
      <c r="A2" t="s">
        <v>0</v>
      </c>
      <c r="B2" t="s">
        <v>1</v>
      </c>
      <c r="C2" t="s">
        <v>2</v>
      </c>
      <c r="D2" t="s">
        <v>3</v>
      </c>
      <c r="F2" s="1" t="s">
        <v>4</v>
      </c>
      <c r="G2" s="2">
        <v>1.43</v>
      </c>
    </row>
    <row r="3" spans="1:7">
      <c r="A3" t="s">
        <v>5</v>
      </c>
      <c r="C3">
        <v>200</v>
      </c>
      <c r="D3">
        <v>142.36</v>
      </c>
      <c r="F3" s="3" t="s">
        <v>6</v>
      </c>
      <c r="G3" s="4">
        <f>AVERAGE(B3:B1000001)</f>
        <v>1.30362857142857</v>
      </c>
    </row>
    <row r="4" spans="1:7">
      <c r="A4" t="s">
        <v>7</v>
      </c>
      <c r="B4">
        <v>1.406</v>
      </c>
      <c r="C4">
        <v>200</v>
      </c>
      <c r="D4">
        <v>142.25</v>
      </c>
      <c r="F4" s="3" t="s">
        <v>8</v>
      </c>
      <c r="G4" s="4">
        <f>SUM(C3:C1000001)</f>
        <v>1606</v>
      </c>
    </row>
    <row r="5" spans="1:7">
      <c r="A5" t="s">
        <v>9</v>
      </c>
      <c r="B5">
        <v>1.3125</v>
      </c>
      <c r="C5">
        <v>214</v>
      </c>
      <c r="D5">
        <v>163.05</v>
      </c>
      <c r="F5" s="3" t="s">
        <v>10</v>
      </c>
      <c r="G5" s="4">
        <f>SUM(D3:D1000001)</f>
        <v>1225.17</v>
      </c>
    </row>
    <row r="6" spans="1:7">
      <c r="A6" t="s">
        <v>11</v>
      </c>
      <c r="B6">
        <v>1.3484</v>
      </c>
      <c r="C6">
        <v>180</v>
      </c>
      <c r="D6">
        <v>133.49</v>
      </c>
      <c r="F6" s="3" t="s">
        <v>12</v>
      </c>
      <c r="G6" s="4">
        <f>(G5*G2-G4)</f>
        <v>145.9931</v>
      </c>
    </row>
    <row r="7" ht="14.25" spans="1:7">
      <c r="A7" t="s">
        <v>13</v>
      </c>
      <c r="B7">
        <v>1.3103</v>
      </c>
      <c r="C7">
        <v>190</v>
      </c>
      <c r="D7">
        <v>145</v>
      </c>
      <c r="F7" s="5" t="s">
        <v>14</v>
      </c>
      <c r="G7" s="6">
        <f>(G6/G5)</f>
        <v>0.119161504117796</v>
      </c>
    </row>
    <row r="8" spans="1:4">
      <c r="A8" t="s">
        <v>15</v>
      </c>
      <c r="B8">
        <v>1.2147</v>
      </c>
      <c r="C8">
        <v>208</v>
      </c>
      <c r="D8">
        <v>171.24</v>
      </c>
    </row>
    <row r="9" spans="1:4">
      <c r="A9" s="7">
        <v>43434</v>
      </c>
      <c r="B9">
        <v>1.2161</v>
      </c>
      <c r="C9">
        <v>214</v>
      </c>
      <c r="D9">
        <v>175.97</v>
      </c>
    </row>
    <row r="10" spans="1:7">
      <c r="A10" s="7">
        <v>43424</v>
      </c>
      <c r="B10">
        <v>1.3174</v>
      </c>
      <c r="C10">
        <v>200</v>
      </c>
      <c r="D10">
        <v>151.81</v>
      </c>
      <c r="F10" t="s">
        <v>16</v>
      </c>
      <c r="G10">
        <v>200</v>
      </c>
    </row>
    <row r="11" spans="6:7">
      <c r="F11" t="s">
        <v>17</v>
      </c>
      <c r="G11">
        <v>1.4142</v>
      </c>
    </row>
    <row r="12" spans="6:7">
      <c r="F12" t="s">
        <v>18</v>
      </c>
      <c r="G12">
        <f>(G11/G3)*G10*(1-G7)</f>
        <v>191.109926274712</v>
      </c>
    </row>
    <row r="13" spans="6:7">
      <c r="F13" t="s">
        <v>19</v>
      </c>
      <c r="G13">
        <f>(G11/G3)*G10</f>
        <v>216.96363995003</v>
      </c>
    </row>
  </sheetData>
  <conditionalFormatting sqref="G6">
    <cfRule type="cellIs" dxfId="0" priority="1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mytac</cp:lastModifiedBy>
  <dcterms:created xsi:type="dcterms:W3CDTF">2018-01-24T05:50:26Z</dcterms:created>
  <dcterms:modified xsi:type="dcterms:W3CDTF">2018-01-24T06:41:13Z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