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C:\Users\michealcoleone\Desktop\Reference Project\Power BI\"/>
    </mc:Choice>
  </mc:AlternateContent>
  <xr:revisionPtr revIDLastSave="0" documentId="13_ncr:1_{38D787F5-8D75-4D15-9290-C1E47A52BB95}" xr6:coauthVersionLast="47" xr6:coauthVersionMax="47" xr10:uidLastSave="{00000000-0000-0000-0000-000000000000}"/>
  <bookViews>
    <workbookView xWindow="-120" yWindow="-120" windowWidth="29040" windowHeight="15720" xr2:uid="{B98C7819-0886-4324-9994-022A490BAFA1}"/>
  </bookViews>
  <sheets>
    <sheet name="Dashboard" sheetId="1" r:id="rId1"/>
    <sheet name="Ledger" sheetId="2" r:id="rId2"/>
    <sheet name="Watch List" sheetId="3" r:id="rId3"/>
    <sheet name="ADBE" sheetId="21" r:id="rId4"/>
    <sheet name="BABA" sheetId="20" r:id="rId5"/>
    <sheet name="GOOG" sheetId="19" r:id="rId6"/>
    <sheet name="AMZN" sheetId="18" r:id="rId7"/>
    <sheet name="AAPL" sheetId="17" r:id="rId8"/>
    <sheet name="CSCO" sheetId="16" r:id="rId9"/>
    <sheet name="XOM" sheetId="15" r:id="rId10"/>
    <sheet name="FDX" sheetId="14" r:id="rId11"/>
    <sheet name="HPE" sheetId="13" r:id="rId12"/>
    <sheet name="JNJ" sheetId="12" r:id="rId13"/>
    <sheet name="JPM" sheetId="11" r:id="rId14"/>
    <sheet name="NKE" sheetId="10" r:id="rId15"/>
    <sheet name="ORCL" sheetId="9" r:id="rId16"/>
    <sheet name="PYPL" sheetId="8" r:id="rId17"/>
    <sheet name="SPOT" sheetId="7" r:id="rId18"/>
    <sheet name="BA" sheetId="6" r:id="rId19"/>
    <sheet name="V" sheetId="5" r:id="rId20"/>
    <sheet name="WMT" sheetId="4" r:id="rId21"/>
  </sheets>
  <calcPr calcId="19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3" l="1" a="1"/>
  <c r="G18" i="3" s="1"/>
  <c r="H3" i="3" a="1"/>
  <c r="H3" i="3" s="1"/>
  <c r="H4" i="3" a="1"/>
  <c r="H4" i="3" s="1"/>
  <c r="H5" i="3" a="1"/>
  <c r="H5" i="3" s="1"/>
  <c r="H6" i="3" a="1"/>
  <c r="H6" i="3" s="1"/>
  <c r="H7" i="3" a="1"/>
  <c r="H7" i="3" s="1"/>
  <c r="H8" i="3" a="1"/>
  <c r="H8" i="3" s="1"/>
  <c r="H9" i="3" a="1"/>
  <c r="H9" i="3" s="1"/>
  <c r="H10" i="3" a="1"/>
  <c r="H10" i="3" s="1"/>
  <c r="H11" i="3" a="1"/>
  <c r="H11" i="3" s="1"/>
  <c r="H12" i="3" a="1"/>
  <c r="H12" i="3" s="1"/>
  <c r="H13" i="3" a="1"/>
  <c r="H13" i="3" s="1"/>
  <c r="H14" i="3" a="1"/>
  <c r="H14" i="3" s="1"/>
  <c r="H15" i="3" a="1"/>
  <c r="H15" i="3" s="1"/>
  <c r="H16" i="3" a="1"/>
  <c r="H16" i="3" s="1"/>
  <c r="H17" i="3" a="1"/>
  <c r="H17" i="3" s="1"/>
  <c r="H18" i="3" a="1"/>
  <c r="H18" i="3" s="1"/>
  <c r="H19" i="3" a="1"/>
  <c r="H19" i="3" s="1"/>
  <c r="H20" i="3" a="1"/>
  <c r="H20" i="3" s="1"/>
  <c r="G3" i="3" a="1"/>
  <c r="G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7" i="3" a="1"/>
  <c r="G17" i="3" s="1"/>
  <c r="G19" i="3" a="1"/>
  <c r="G19" i="3" s="1"/>
  <c r="G20" i="3" a="1"/>
  <c r="G20" i="3" s="1"/>
  <c r="F3" i="3"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D15" i="3" a="1"/>
  <c r="D15" i="3" s="1"/>
  <c r="D16" i="3" a="1"/>
  <c r="D16" i="3" s="1"/>
  <c r="D17" i="3" a="1"/>
  <c r="D17" i="3" s="1"/>
  <c r="D18" i="3" a="1"/>
  <c r="D18" i="3" s="1"/>
  <c r="D19" i="3" a="1"/>
  <c r="D19" i="3" s="1"/>
  <c r="D20" i="3" a="1"/>
  <c r="D20" i="3" s="1"/>
  <c r="B15" i="3" a="1"/>
  <c r="B15" i="3" s="1"/>
  <c r="B16" i="3" a="1"/>
  <c r="B16" i="3" s="1"/>
  <c r="B17" i="3" a="1"/>
  <c r="B17" i="3" s="1"/>
  <c r="B18" i="3" a="1"/>
  <c r="B18" i="3" s="1"/>
  <c r="B19" i="3" a="1"/>
  <c r="B19" i="3" s="1"/>
  <c r="B20" i="3" a="1"/>
  <c r="B20" i="3" s="1"/>
  <c r="C15" i="3" a="1"/>
  <c r="C15" i="3" s="1"/>
  <c r="C16" i="3" a="1"/>
  <c r="C16" i="3" s="1"/>
  <c r="C17" i="3" a="1"/>
  <c r="C17" i="3" s="1"/>
  <c r="C18" i="3" a="1"/>
  <c r="C18" i="3" s="1"/>
  <c r="C19" i="3" a="1"/>
  <c r="C19" i="3" s="1"/>
  <c r="C20" i="3" a="1"/>
  <c r="C20" i="3" s="1"/>
  <c r="C3" i="3" a="1"/>
  <c r="C3" i="3" s="1"/>
  <c r="C4" i="3" a="1"/>
  <c r="C4" i="3" s="1"/>
  <c r="C5" i="3" a="1"/>
  <c r="C5" i="3" s="1"/>
  <c r="C6" i="3" a="1"/>
  <c r="C6" i="3" s="1"/>
  <c r="C7" i="3" a="1"/>
  <c r="C7" i="3" s="1"/>
  <c r="C8" i="3" a="1"/>
  <c r="C8" i="3" s="1"/>
  <c r="C9" i="3" a="1"/>
  <c r="C9" i="3" s="1"/>
  <c r="C10" i="3" a="1"/>
  <c r="C10" i="3" s="1"/>
  <c r="C11" i="3" a="1"/>
  <c r="C11" i="3" s="1"/>
  <c r="C12" i="3" a="1"/>
  <c r="C12" i="3" s="1"/>
  <c r="C13" i="3" a="1"/>
  <c r="C13" i="3" s="1"/>
  <c r="C14" i="3" a="1"/>
  <c r="C14" i="3" s="1"/>
  <c r="B4" i="3" a="1"/>
  <c r="B4" i="3" s="1"/>
  <c r="B5" i="3" a="1"/>
  <c r="B5" i="3" s="1"/>
  <c r="B6" i="3" a="1"/>
  <c r="B6" i="3" s="1"/>
  <c r="B7" i="3" a="1"/>
  <c r="B7" i="3" s="1"/>
  <c r="B8" i="3" a="1"/>
  <c r="B8" i="3" s="1"/>
  <c r="B9" i="3" a="1"/>
  <c r="B9" i="3" s="1"/>
  <c r="B10" i="3" a="1"/>
  <c r="B10" i="3" s="1"/>
  <c r="B11" i="3" a="1"/>
  <c r="B11" i="3" s="1"/>
  <c r="B12" i="3" a="1"/>
  <c r="B12" i="3" s="1"/>
  <c r="B13" i="3" a="1"/>
  <c r="B13" i="3" s="1"/>
  <c r="B14" i="3" a="1"/>
  <c r="B14" i="3" s="1"/>
  <c r="B3" i="3" a="1"/>
  <c r="B3" i="3" s="1"/>
  <c r="J2" i="1" a="1"/>
  <c r="J2" i="1" s="1"/>
  <c r="G30" i="2"/>
  <c r="H30" i="2" a="1"/>
  <c r="H30" i="2" s="1"/>
  <c r="G29" i="2"/>
  <c r="H29" i="2" a="1"/>
  <c r="H29" i="2" s="1"/>
  <c r="G28" i="2"/>
  <c r="H28" i="2" a="1"/>
  <c r="H28" i="2" s="1"/>
  <c r="G27" i="2"/>
  <c r="H27" i="2" a="1"/>
  <c r="H27" i="2" s="1"/>
  <c r="G26" i="2"/>
  <c r="H26" i="2" a="1"/>
  <c r="H26" i="2" s="1"/>
  <c r="G25" i="2"/>
  <c r="H25" i="2" a="1"/>
  <c r="H25" i="2" s="1"/>
  <c r="B6" i="1" a="1"/>
  <c r="B6" i="1" s="1"/>
  <c r="E6" i="1" s="1" a="1"/>
  <c r="E6" i="1"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G24" i="2"/>
  <c r="G23" i="2"/>
  <c r="G22" i="2"/>
  <c r="G21" i="2"/>
  <c r="G20" i="2"/>
  <c r="G19" i="2"/>
  <c r="G18" i="2"/>
  <c r="G17" i="2"/>
  <c r="G16" i="2"/>
  <c r="G15" i="2"/>
  <c r="G14" i="2"/>
  <c r="G13" i="2"/>
  <c r="G12" i="2"/>
  <c r="G11" i="2"/>
  <c r="G10" i="2"/>
  <c r="G9" i="2"/>
  <c r="G8" i="2"/>
  <c r="G7" i="2"/>
  <c r="G6" i="2"/>
  <c r="G5" i="2"/>
  <c r="G4" i="2"/>
  <c r="A6" i="21" a="1"/>
  <c r="C3" i="9" a="1"/>
  <c r="N12" i="1" a="1"/>
  <c r="N8" i="1" a="1"/>
  <c r="C3" i="10" a="1"/>
  <c r="C3" i="11" a="1"/>
  <c r="C3" i="17" a="1"/>
  <c r="C3" i="20" a="1"/>
  <c r="N10" i="1" a="1"/>
  <c r="N16" i="1" a="1"/>
  <c r="C3" i="8" a="1"/>
  <c r="N7" i="1" a="1"/>
  <c r="C3" i="13" a="1"/>
  <c r="C3" i="4" a="1"/>
  <c r="C3" i="19" a="1"/>
  <c r="A6" i="8" a="1"/>
  <c r="N5" i="1" a="1"/>
  <c r="C3" i="15" a="1"/>
  <c r="A6" i="4" a="1"/>
  <c r="N9" i="1" a="1"/>
  <c r="A6" i="16" a="1"/>
  <c r="A6" i="17" a="1"/>
  <c r="N15" i="1" a="1"/>
  <c r="A6" i="6" a="1"/>
  <c r="C3" i="6" a="1"/>
  <c r="A6" i="7" a="1"/>
  <c r="C3" i="14" a="1"/>
  <c r="A6" i="20" a="1"/>
  <c r="N14" i="1" a="1"/>
  <c r="A6" i="5" a="1"/>
  <c r="C3" i="18" a="1"/>
  <c r="N13" i="1" a="1"/>
  <c r="A6" i="9" a="1"/>
  <c r="N11" i="1" a="1"/>
  <c r="C3" i="21" a="1"/>
  <c r="A6" i="10" a="1"/>
  <c r="A6" i="14" a="1"/>
  <c r="C3" i="7" a="1"/>
  <c r="C3" i="5" a="1"/>
  <c r="A6" i="19" a="1"/>
  <c r="A6" i="12" a="1"/>
  <c r="C3" i="12" a="1"/>
  <c r="A6" i="13" a="1"/>
  <c r="C3" i="16" a="1"/>
  <c r="A6" i="11" a="1"/>
  <c r="A6" i="18" a="1"/>
  <c r="A6" i="15" a="1"/>
  <c r="A6" i="4" l="1"/>
  <c r="C3" i="4"/>
  <c r="A6" i="5"/>
  <c r="C3" i="5"/>
  <c r="A6" i="6"/>
  <c r="C3" i="6"/>
  <c r="A6" i="7"/>
  <c r="C3" i="7"/>
  <c r="C3" i="8"/>
  <c r="A6" i="8"/>
  <c r="A6" i="9"/>
  <c r="C3" i="9"/>
  <c r="A6" i="10"/>
  <c r="C3" i="10"/>
  <c r="C3" i="11"/>
  <c r="A6" i="11"/>
  <c r="A6" i="12"/>
  <c r="C3" i="12"/>
  <c r="A6" i="13"/>
  <c r="C3" i="13"/>
  <c r="C3" i="14"/>
  <c r="A6" i="14"/>
  <c r="A6" i="15"/>
  <c r="C3" i="15"/>
  <c r="C3" i="16"/>
  <c r="A6" i="16"/>
  <c r="A6" i="17"/>
  <c r="C3" i="17"/>
  <c r="C3" i="18"/>
  <c r="A6" i="18"/>
  <c r="A6" i="19"/>
  <c r="C3" i="19"/>
  <c r="A6" i="20"/>
  <c r="C3" i="20"/>
  <c r="A6" i="21"/>
  <c r="C3" i="21"/>
  <c r="N13" i="1"/>
  <c r="N12" i="1"/>
  <c r="N11" i="1"/>
  <c r="N16" i="1"/>
  <c r="N10" i="1"/>
  <c r="N15" i="1"/>
  <c r="N9" i="1"/>
  <c r="N14" i="1"/>
  <c r="N8" i="1"/>
  <c r="N7" i="1"/>
  <c r="N5" i="1"/>
  <c r="C6" i="1" a="1"/>
  <c r="C6" i="1" s="1"/>
  <c r="D6" i="1" a="1"/>
  <c r="D6" i="1" s="1"/>
  <c r="F6" i="1" s="1" a="1"/>
  <c r="F6" i="1" s="1"/>
  <c r="B25" i="1" l="1" a="1"/>
  <c r="B25" i="1" s="1"/>
  <c r="C25" i="1" s="1" a="1"/>
  <c r="C25" i="1" s="1"/>
  <c r="I6" i="1" a="1"/>
  <c r="I6" i="1" s="1"/>
  <c r="I2" i="1" s="1"/>
  <c r="F2" i="1"/>
  <c r="G6" i="1" a="1"/>
  <c r="G6" i="1" s="1"/>
  <c r="H6" i="1" l="1" a="1"/>
  <c r="H6" i="1" s="1"/>
  <c r="G2" i="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508">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3"/>
        </ext>
      </extLst>
    </bk>
    <bk>
      <extLst>
        <ext uri="{3e2802c4-a4d2-4d8b-9148-e3be6c30e623}">
          <xlrd:rvb i="2829"/>
        </ext>
      </extLst>
    </bk>
    <bk>
      <extLst>
        <ext uri="{3e2802c4-a4d2-4d8b-9148-e3be6c30e623}">
          <xlrd:rvb i="2832"/>
        </ext>
      </extLst>
    </bk>
    <bk>
      <extLst>
        <ext uri="{3e2802c4-a4d2-4d8b-9148-e3be6c30e623}">
          <xlrd:rvb i="2835"/>
        </ext>
      </extLst>
    </bk>
    <bk>
      <extLst>
        <ext uri="{3e2802c4-a4d2-4d8b-9148-e3be6c30e623}">
          <xlrd:rvb i="2838"/>
        </ext>
      </extLst>
    </bk>
    <bk>
      <extLst>
        <ext uri="{3e2802c4-a4d2-4d8b-9148-e3be6c30e623}">
          <xlrd:rvb i="2841"/>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futureMetadata>
  <cellMetadata count="1">
    <bk>
      <rc t="1" v="0"/>
    </bk>
  </cellMetadata>
  <valueMetadata count="550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valueMetadata>
</metadata>
</file>

<file path=xl/sharedStrings.xml><?xml version="1.0" encoding="utf-8"?>
<sst xmlns="http://schemas.openxmlformats.org/spreadsheetml/2006/main" count="219" uniqueCount="70">
  <si>
    <t>Personal Stock Portfolio Dashboard</t>
  </si>
  <si>
    <t>Current Holdings</t>
  </si>
  <si>
    <t>Stock (Exchange: Ticker)</t>
  </si>
  <si>
    <t>Industry</t>
  </si>
  <si>
    <t>Units</t>
  </si>
  <si>
    <t xml:space="preserve">Current Price </t>
  </si>
  <si>
    <t>Market Value</t>
  </si>
  <si>
    <t>Today's Change</t>
  </si>
  <si>
    <t>Gain/(Loss)</t>
  </si>
  <si>
    <t>Last 12 Months</t>
  </si>
  <si>
    <t>Portfolio by Industry</t>
  </si>
  <si>
    <t>WATCH LIST</t>
  </si>
  <si>
    <t>Date</t>
  </si>
  <si>
    <t>Stock</t>
  </si>
  <si>
    <t>Transaction</t>
  </si>
  <si>
    <t>Price</t>
  </si>
  <si>
    <t>Currency</t>
  </si>
  <si>
    <t>Transaction Amount</t>
  </si>
  <si>
    <t>Buy</t>
  </si>
  <si>
    <t>Volume</t>
  </si>
  <si>
    <t>USD</t>
  </si>
  <si>
    <t>Sell</t>
  </si>
  <si>
    <t>Ticker</t>
  </si>
  <si>
    <t>Total Holding
Market Value</t>
  </si>
  <si>
    <t>Unrealised
Gain/(Loss)</t>
  </si>
  <si>
    <t>Exchange</t>
  </si>
  <si>
    <t>Ticker symbol</t>
  </si>
  <si>
    <t>52 week high</t>
  </si>
  <si>
    <t>PAYPAL HOLDINGS, INC. (XNAS:PYPL)</t>
  </si>
  <si>
    <t>CISCO SYSTEMS, INC. (XNAS:CSCO)</t>
  </si>
  <si>
    <t>NIKE, INC. (XNYS:NKE)</t>
  </si>
  <si>
    <t>ADOBE INC. (XNAS:ADBE)</t>
  </si>
  <si>
    <t>AMAZON.COM, INC. (XNAS:AMZN)</t>
  </si>
  <si>
    <t>JPMORGAN CHASE &amp; CO. (XNYS:JPM)</t>
  </si>
  <si>
    <t>ALPHABET INC. (XNAS:GOOG)</t>
  </si>
  <si>
    <t>APPLE INC. (XNAS:AAPL)</t>
  </si>
  <si>
    <t>VISA INC. (XNYS:V)</t>
  </si>
  <si>
    <t>52 week low</t>
  </si>
  <si>
    <t>P/E</t>
  </si>
  <si>
    <t>Change</t>
  </si>
  <si>
    <t>THE BOEING COMPANY (XNYS:BA)</t>
  </si>
  <si>
    <t>(All)</t>
  </si>
  <si>
    <t>XNAS</t>
  </si>
  <si>
    <t>XNYS</t>
  </si>
  <si>
    <t>AAPL</t>
  </si>
  <si>
    <t>ADBE</t>
  </si>
  <si>
    <t>AMZN</t>
  </si>
  <si>
    <t>CSCO</t>
  </si>
  <si>
    <t>GOOG</t>
  </si>
  <si>
    <t>PYPL</t>
  </si>
  <si>
    <t>BA</t>
  </si>
  <si>
    <t>BABA</t>
  </si>
  <si>
    <t>FDX</t>
  </si>
  <si>
    <t>HPE</t>
  </si>
  <si>
    <t>JNJ</t>
  </si>
  <si>
    <t>JPM</t>
  </si>
  <si>
    <t>NKE</t>
  </si>
  <si>
    <t>ORCL</t>
  </si>
  <si>
    <t>SPOT</t>
  </si>
  <si>
    <t>V</t>
  </si>
  <si>
    <t>WMT</t>
  </si>
  <si>
    <t>XOM</t>
  </si>
  <si>
    <t>WALMART INC. (XNYS:WMT)</t>
  </si>
  <si>
    <t>Spotify Technology SA (XNYS:SPOT)</t>
  </si>
  <si>
    <t>ORACLE CORPORATION (XNYS:ORCL)</t>
  </si>
  <si>
    <t>JOHNSON &amp; JOHNSON (XNYS:JNJ)</t>
  </si>
  <si>
    <t>HEWLETT PACKARD ENTERPRISE COMPANY (XNYS:HPE)</t>
  </si>
  <si>
    <t>FEDEX CORPORATION (XNYS:FDX)</t>
  </si>
  <si>
    <t>EXXON MOBIL CORPORATION (XNYS:XOM)</t>
  </si>
  <si>
    <t>Alibaba Group Holding Limited (XNYS:BABA)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</si>
</sst>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_);[Red]\(&quot;$&quot;#,##0.00\)"/>
    <numFmt numFmtId="165" formatCode="_(&quot;$&quot;* #,##0.00_);_(&quot;$&quot;* \(#,##0.00\);_(&quot;$&quot;* &quot;-&quot;??_);_(@_)"/>
    <numFmt numFmtId="166" formatCode="_(* #,##0.00_);_(* \(#,##0.00\);_(* &quot;-&quot;??_);_(@_)"/>
    <numFmt numFmtId="167" formatCode="&quot;$&quot;#,##0.00"/>
    <numFmt numFmtId="168" formatCode="0.00%_);[Red]\(0.00%\)"/>
  </numFmts>
  <fonts count="8" x14ac:knownFonts="1">
    <font>
      <sz val="11"/>
      <color theme="1"/>
      <name val="Aptos Narrow"/>
      <family val="2"/>
      <scheme val="minor"/>
    </font>
    <font>
      <sz val="11"/>
      <color theme="1"/>
      <name val="Aptos Narrow"/>
      <family val="2"/>
      <scheme val="minor"/>
    </font>
    <font>
      <b/>
      <sz val="11"/>
      <color theme="3"/>
      <name val="Aptos Narrow"/>
      <family val="2"/>
      <scheme val="minor"/>
    </font>
    <font>
      <sz val="15"/>
      <color theme="1"/>
      <name val="Aptos Narrow"/>
      <family val="2"/>
      <scheme val="minor"/>
    </font>
    <font>
      <b/>
      <sz val="11"/>
      <color theme="3" tint="0.249977111117893"/>
      <name val="Aptos Narrow"/>
      <family val="2"/>
      <scheme val="minor"/>
    </font>
    <font>
      <sz val="15"/>
      <color theme="2" tint="-0.749992370372631"/>
      <name val="Aptos Narrow"/>
      <family val="2"/>
      <scheme val="minor"/>
    </font>
    <font>
      <sz val="11"/>
      <color theme="2" tint="-0.749992370372631"/>
      <name val="Aptos Narrow"/>
      <family val="2"/>
      <scheme val="minor"/>
    </font>
    <font>
      <sz val="11"/>
      <color theme="1"/>
      <name val="Arial"/>
      <family val="2"/>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right/>
      <top/>
      <bottom style="medium">
        <color theme="4" tint="0.39997558519241921"/>
      </bottom>
      <diagonal/>
    </border>
  </borders>
  <cellStyleXfs count="6">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1" fillId="2" borderId="0" applyNumberFormat="0" applyBorder="0" applyAlignment="0" applyProtection="0"/>
  </cellStyleXfs>
  <cellXfs count="29">
    <xf numFmtId="0" fontId="0" fillId="0" borderId="0" xfId="0"/>
    <xf numFmtId="0" fontId="1" fillId="2" borderId="0" xfId="5"/>
    <xf numFmtId="0" fontId="3" fillId="2" borderId="0" xfId="5" applyFont="1" applyAlignment="1">
      <alignment vertical="center"/>
    </xf>
    <xf numFmtId="0" fontId="1" fillId="2" borderId="0" xfId="5" applyAlignment="1">
      <alignment vertical="center"/>
    </xf>
    <xf numFmtId="0" fontId="1" fillId="2" borderId="0" xfId="5" applyAlignment="1">
      <alignment vertical="center" readingOrder="1"/>
    </xf>
    <xf numFmtId="0" fontId="4" fillId="2" borderId="0" xfId="5" applyFont="1"/>
    <xf numFmtId="0" fontId="2" fillId="0" borderId="1" xfId="4"/>
    <xf numFmtId="0" fontId="2" fillId="0" borderId="1" xfId="4" applyNumberFormat="1" applyAlignment="1">
      <alignment horizontal="centerContinuous" vertical="center"/>
    </xf>
    <xf numFmtId="0" fontId="4" fillId="2" borderId="0" xfId="5" applyFont="1" applyAlignment="1">
      <alignment horizontal="centerContinuous"/>
    </xf>
    <xf numFmtId="14" fontId="0" fillId="0" borderId="0" xfId="0" applyNumberFormat="1"/>
    <xf numFmtId="166" fontId="0" fillId="0" borderId="0" xfId="1" applyFont="1"/>
    <xf numFmtId="167" fontId="0" fillId="0" borderId="0" xfId="0" applyNumberFormat="1"/>
    <xf numFmtId="0" fontId="0" fillId="0" borderId="0" xfId="0" applyAlignment="1">
      <alignment horizontal="center"/>
    </xf>
    <xf numFmtId="164" fontId="0" fillId="0" borderId="0" xfId="0" applyNumberFormat="1"/>
    <xf numFmtId="165" fontId="0" fillId="0" borderId="0" xfId="2" applyFont="1"/>
    <xf numFmtId="164" fontId="1" fillId="2" borderId="0" xfId="5" applyNumberFormat="1" applyAlignment="1">
      <alignment vertical="center" readingOrder="1"/>
    </xf>
    <xf numFmtId="168" fontId="0" fillId="0" borderId="0" xfId="3" applyNumberFormat="1" applyFont="1" applyAlignment="1"/>
    <xf numFmtId="0" fontId="6" fillId="2" borderId="0" xfId="5" applyFont="1" applyAlignment="1">
      <alignment vertical="center" wrapText="1" readingOrder="1"/>
    </xf>
    <xf numFmtId="0" fontId="6" fillId="2" borderId="0" xfId="5" applyFont="1" applyAlignment="1">
      <alignment vertical="center" readingOrder="1"/>
    </xf>
    <xf numFmtId="167" fontId="6" fillId="2" borderId="0" xfId="5" applyNumberFormat="1" applyFont="1" applyAlignment="1">
      <alignment vertical="center" readingOrder="1"/>
    </xf>
    <xf numFmtId="164" fontId="6" fillId="2" borderId="0" xfId="5" applyNumberFormat="1" applyFont="1" applyAlignment="1">
      <alignment vertical="center" readingOrder="1"/>
    </xf>
    <xf numFmtId="168" fontId="6" fillId="2" borderId="0" xfId="5" applyNumberFormat="1" applyFont="1" applyAlignment="1">
      <alignment vertical="center" readingOrder="1"/>
    </xf>
    <xf numFmtId="0" fontId="7" fillId="0" borderId="0" xfId="0" applyFont="1"/>
    <xf numFmtId="166" fontId="6" fillId="2" borderId="0" xfId="1" applyFont="1" applyFill="1" applyAlignment="1">
      <alignment vertical="center" readingOrder="1"/>
    </xf>
    <xf numFmtId="167" fontId="0" fillId="0" borderId="0" xfId="1" applyNumberFormat="1" applyFont="1"/>
    <xf numFmtId="0" fontId="0" fillId="0" borderId="0" xfId="0" pivotButton="1"/>
    <xf numFmtId="0" fontId="2" fillId="0" borderId="1" xfId="4" applyAlignment="1">
      <alignment horizontal="centerContinuous"/>
    </xf>
    <xf numFmtId="0" fontId="5" fillId="2" borderId="0" xfId="5" applyFont="1" applyAlignment="1">
      <alignment horizontal="left" vertical="center"/>
    </xf>
    <xf numFmtId="0" fontId="0" fillId="0" borderId="0" xfId="0" applyAlignment="1">
      <alignment horizontal="center"/>
    </xf>
  </cellXfs>
  <cellStyles count="6">
    <cellStyle name="40% - Accent1" xfId="5" builtinId="31"/>
    <cellStyle name="Comma" xfId="1" builtinId="3"/>
    <cellStyle name="Currency" xfId="2" builtinId="4"/>
    <cellStyle name="Heading 3" xfId="4" builtinId="18"/>
    <cellStyle name="Normal" xfId="0" builtinId="0"/>
    <cellStyle name="Percent" xfId="3" builtinId="5"/>
  </cellStyles>
  <dxfs count="13">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7" tint="0.79998168889431442"/>
          <bgColor theme="7" tint="0.79998168889431442"/>
        </patternFill>
      </fill>
      <border diagonalUp="0" diagonalDown="0" outline="0">
        <left/>
        <right/>
        <top style="thin">
          <color theme="7" tint="0.39997558519241921"/>
        </top>
        <bottom style="thin">
          <color theme="7"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border outline="0">
        <bottom style="thin">
          <color theme="7"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7" tint="0.79998168889431442"/>
          <bgColor theme="7" tint="0.79998168889431442"/>
        </patternFill>
      </fill>
    </dxf>
    <dxf>
      <numFmt numFmtId="0" formatCode="General"/>
    </dxf>
    <dxf>
      <font>
        <b val="0"/>
        <i val="0"/>
        <strike val="0"/>
        <condense val="0"/>
        <extend val="0"/>
        <outline val="0"/>
        <shadow val="0"/>
        <u val="none"/>
        <vertAlign val="baseline"/>
        <sz val="11"/>
        <color theme="1"/>
        <name val="Aptos Narrow"/>
        <family val="2"/>
        <scheme val="minor"/>
      </font>
      <numFmt numFmtId="166" formatCode="_(* #,##0.00_);_(* \(#,##0.00\);_(* &quot;-&quot;??_);_(@_)"/>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Array" Target="richData/rdarray.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17/06/relationships/rdRichValue" Target="richData/rdrichvalue.xml"/><Relationship Id="rId30" Type="http://schemas.microsoft.com/office/2017/06/relationships/richStyles" Target="richData/rich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Holding</a:t>
            </a:r>
            <a:r>
              <a:rPr lang="en-US" baseline="0"/>
              <a:t> Market Value by Industry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Dashboard!$C$24</c:f>
              <c:strCache>
                <c:ptCount val="1"/>
                <c:pt idx="0">
                  <c:v>Market Value</c:v>
                </c:pt>
              </c:strCache>
            </c:strRef>
          </c:tx>
          <c:dPt>
            <c:idx val="0"/>
            <c:bubble3D val="0"/>
            <c:spPr>
              <a:solidFill>
                <a:schemeClr val="accent4">
                  <a:tint val="46000"/>
                </a:schemeClr>
              </a:solidFill>
              <a:ln w="19050">
                <a:solidFill>
                  <a:schemeClr val="lt1"/>
                </a:solidFill>
              </a:ln>
              <a:effectLst/>
            </c:spPr>
            <c:extLst>
              <c:ext xmlns:c16="http://schemas.microsoft.com/office/drawing/2014/chart" uri="{C3380CC4-5D6E-409C-BE32-E72D297353CC}">
                <c16:uniqueId val="{00000001-1A91-429E-9C20-BF62C7FC1184}"/>
              </c:ext>
            </c:extLst>
          </c:dPt>
          <c:dPt>
            <c:idx val="1"/>
            <c:bubble3D val="0"/>
            <c:spPr>
              <a:solidFill>
                <a:schemeClr val="accent4">
                  <a:tint val="62000"/>
                </a:schemeClr>
              </a:solidFill>
              <a:ln w="19050">
                <a:solidFill>
                  <a:schemeClr val="lt1"/>
                </a:solidFill>
              </a:ln>
              <a:effectLst/>
            </c:spPr>
            <c:extLst>
              <c:ext xmlns:c16="http://schemas.microsoft.com/office/drawing/2014/chart" uri="{C3380CC4-5D6E-409C-BE32-E72D297353CC}">
                <c16:uniqueId val="{00000003-1A91-429E-9C20-BF62C7FC1184}"/>
              </c:ext>
            </c:extLst>
          </c:dPt>
          <c:dPt>
            <c:idx val="2"/>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5-1A91-429E-9C20-BF62C7FC1184}"/>
              </c:ext>
            </c:extLst>
          </c:dPt>
          <c:dPt>
            <c:idx val="3"/>
            <c:bubble3D val="0"/>
            <c:spPr>
              <a:solidFill>
                <a:schemeClr val="accent4">
                  <a:tint val="93000"/>
                </a:schemeClr>
              </a:solidFill>
              <a:ln w="19050">
                <a:solidFill>
                  <a:schemeClr val="lt1"/>
                </a:solidFill>
              </a:ln>
              <a:effectLst/>
            </c:spPr>
            <c:extLst>
              <c:ext xmlns:c16="http://schemas.microsoft.com/office/drawing/2014/chart" uri="{C3380CC4-5D6E-409C-BE32-E72D297353CC}">
                <c16:uniqueId val="{00000007-1A91-429E-9C20-BF62C7FC1184}"/>
              </c:ext>
            </c:extLst>
          </c:dPt>
          <c:dPt>
            <c:idx val="4"/>
            <c:bubble3D val="0"/>
            <c:spPr>
              <a:solidFill>
                <a:schemeClr val="accent4">
                  <a:shade val="92000"/>
                </a:schemeClr>
              </a:solidFill>
              <a:ln w="19050">
                <a:solidFill>
                  <a:schemeClr val="lt1"/>
                </a:solidFill>
              </a:ln>
              <a:effectLst/>
            </c:spPr>
            <c:extLst>
              <c:ext xmlns:c16="http://schemas.microsoft.com/office/drawing/2014/chart" uri="{C3380CC4-5D6E-409C-BE32-E72D297353CC}">
                <c16:uniqueId val="{00000009-1A91-429E-9C20-BF62C7FC1184}"/>
              </c:ext>
            </c:extLst>
          </c:dPt>
          <c:dPt>
            <c:idx val="5"/>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B-1A91-429E-9C20-BF62C7FC1184}"/>
              </c:ext>
            </c:extLst>
          </c:dPt>
          <c:dPt>
            <c:idx val="6"/>
            <c:bubble3D val="0"/>
            <c:spPr>
              <a:solidFill>
                <a:schemeClr val="accent4">
                  <a:shade val="61000"/>
                </a:schemeClr>
              </a:solidFill>
              <a:ln w="19050">
                <a:solidFill>
                  <a:schemeClr val="lt1"/>
                </a:solidFill>
              </a:ln>
              <a:effectLst/>
            </c:spPr>
            <c:extLst>
              <c:ext xmlns:c16="http://schemas.microsoft.com/office/drawing/2014/chart" uri="{C3380CC4-5D6E-409C-BE32-E72D297353CC}">
                <c16:uniqueId val="{0000000D-1A91-429E-9C20-BF62C7FC1184}"/>
              </c:ext>
            </c:extLst>
          </c:dPt>
          <c:dPt>
            <c:idx val="7"/>
            <c:bubble3D val="0"/>
            <c:spPr>
              <a:solidFill>
                <a:schemeClr val="accent4">
                  <a:shade val="45000"/>
                </a:schemeClr>
              </a:solidFill>
              <a:ln w="19050">
                <a:solidFill>
                  <a:schemeClr val="lt1"/>
                </a:solidFill>
              </a:ln>
              <a:effectLst/>
            </c:spPr>
            <c:extLst>
              <c:ext xmlns:c16="http://schemas.microsoft.com/office/drawing/2014/chart" uri="{C3380CC4-5D6E-409C-BE32-E72D297353CC}">
                <c16:uniqueId val="{00000001-A0E6-47BE-97BF-75FFFBE19135}"/>
              </c:ext>
            </c:extLst>
          </c:dPt>
          <c:dLbls>
            <c:dLbl>
              <c:idx val="7"/>
              <c:layout>
                <c:manualLayout>
                  <c:x val="0.16455546929873194"/>
                  <c:y val="3.802499609178946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0E6-47BE-97BF-75FFFBE1913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Dashboard!$B$25:$B$32</c:f>
              <c:strCache>
                <c:ptCount val="8"/>
                <c:pt idx="0">
                  <c:v>Software &amp; IT Services</c:v>
                </c:pt>
                <c:pt idx="1">
                  <c:v>Communications &amp; Networking</c:v>
                </c:pt>
                <c:pt idx="2">
                  <c:v>Oil &amp; Gas</c:v>
                </c:pt>
                <c:pt idx="3">
                  <c:v>Freight &amp; Logistics Services</c:v>
                </c:pt>
                <c:pt idx="4">
                  <c:v>Pharmaceuticals</c:v>
                </c:pt>
                <c:pt idx="5">
                  <c:v>Banking Services</c:v>
                </c:pt>
                <c:pt idx="6">
                  <c:v>Textiles &amp; Apparel</c:v>
                </c:pt>
                <c:pt idx="7">
                  <c:v>Food &amp; Drug Retailing</c:v>
                </c:pt>
              </c:strCache>
            </c:strRef>
          </c:cat>
          <c:val>
            <c:numRef>
              <c:f>Dashboard!$C$25:$C$32</c:f>
              <c:numCache>
                <c:formatCode>"$"#,##0.00</c:formatCode>
                <c:ptCount val="8"/>
                <c:pt idx="0">
                  <c:v>31194</c:v>
                </c:pt>
                <c:pt idx="1">
                  <c:v>2650.5</c:v>
                </c:pt>
                <c:pt idx="2">
                  <c:v>11633</c:v>
                </c:pt>
                <c:pt idx="3">
                  <c:v>5481.2840000000006</c:v>
                </c:pt>
                <c:pt idx="4">
                  <c:v>1612.4929999999999</c:v>
                </c:pt>
                <c:pt idx="5">
                  <c:v>10476.5</c:v>
                </c:pt>
                <c:pt idx="6">
                  <c:v>8862.5</c:v>
                </c:pt>
                <c:pt idx="7">
                  <c:v>1605.5</c:v>
                </c:pt>
              </c:numCache>
            </c:numRef>
          </c:val>
          <c:extLst>
            <c:ext xmlns:c16="http://schemas.microsoft.com/office/drawing/2014/chart" uri="{C3380CC4-5D6E-409C-BE32-E72D297353CC}">
              <c16:uniqueId val="{00000000-A0E6-47BE-97BF-75FFFBE19135}"/>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b="0" i="0" u="none" strike="noStrike" baseline="0">
                <a:effectLst/>
              </a:rPr>
              <a:t>JPMORGAN CHASE &amp; CO. (XNYS:JPM)</a:t>
            </a:r>
            <a:r>
              <a:rPr lang="en-US" sz="1050" b="0" i="0" u="none" strike="noStrike" baseline="0"/>
              <a:t> </a:t>
            </a:r>
            <a:endParaRPr lang="en-US" sz="1050"/>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JPM!$B$6</c:f>
              <c:strCache>
                <c:ptCount val="1"/>
                <c:pt idx="0">
                  <c:v>Volume</c:v>
                </c:pt>
              </c:strCache>
            </c:strRef>
          </c:tx>
          <c:spPr>
            <a:solidFill>
              <a:schemeClr val="accent1"/>
            </a:solidFill>
            <a:ln>
              <a:noFill/>
            </a:ln>
            <a:effectLst/>
          </c:spPr>
          <c:invertIfNegative val="0"/>
          <c:cat>
            <c:numRef>
              <c:f>JPM!$A$7:$A$26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JPM!$B$7:$B$26</c:f>
              <c:numCache>
                <c:formatCode>#,##0</c:formatCode>
                <c:ptCount val="20"/>
                <c:pt idx="0">
                  <c:v>8956089</c:v>
                </c:pt>
                <c:pt idx="1">
                  <c:v>7389474</c:v>
                </c:pt>
                <c:pt idx="2">
                  <c:v>8067874</c:v>
                </c:pt>
                <c:pt idx="3">
                  <c:v>7776998</c:v>
                </c:pt>
                <c:pt idx="4">
                  <c:v>8935074</c:v>
                </c:pt>
                <c:pt idx="5">
                  <c:v>28406903</c:v>
                </c:pt>
                <c:pt idx="6">
                  <c:v>13658743</c:v>
                </c:pt>
                <c:pt idx="7">
                  <c:v>9055756</c:v>
                </c:pt>
                <c:pt idx="8">
                  <c:v>10226694</c:v>
                </c:pt>
                <c:pt idx="9">
                  <c:v>8634936</c:v>
                </c:pt>
                <c:pt idx="10">
                  <c:v>7573345</c:v>
                </c:pt>
                <c:pt idx="11">
                  <c:v>8259876</c:v>
                </c:pt>
                <c:pt idx="12">
                  <c:v>11635168</c:v>
                </c:pt>
                <c:pt idx="13">
                  <c:v>20884974</c:v>
                </c:pt>
                <c:pt idx="14">
                  <c:v>7223491</c:v>
                </c:pt>
                <c:pt idx="15">
                  <c:v>7323239</c:v>
                </c:pt>
                <c:pt idx="16">
                  <c:v>8976520</c:v>
                </c:pt>
                <c:pt idx="17">
                  <c:v>7807480</c:v>
                </c:pt>
                <c:pt idx="18">
                  <c:v>7032450</c:v>
                </c:pt>
              </c:numCache>
            </c:numRef>
          </c:val>
          <c:extLst>
            <c:ext xmlns:c16="http://schemas.microsoft.com/office/drawing/2014/chart" uri="{C3380CC4-5D6E-409C-BE32-E72D297353CC}">
              <c16:uniqueId val="{00000000-4BA2-45C2-BE71-819BF64ECB4C}"/>
            </c:ext>
          </c:extLst>
        </c:ser>
        <c:dLbls>
          <c:showLegendKey val="0"/>
          <c:showVal val="0"/>
          <c:showCatName val="0"/>
          <c:showSerName val="0"/>
          <c:showPercent val="0"/>
          <c:showBubbleSize val="0"/>
        </c:dLbls>
        <c:gapWidth val="150"/>
        <c:axId val="1020333520"/>
        <c:axId val="1020323920"/>
      </c:barChart>
      <c:stockChart>
        <c:ser>
          <c:idx val="1"/>
          <c:order val="1"/>
          <c:tx>
            <c:strRef>
              <c:f>JPM!$C$6</c:f>
              <c:strCache>
                <c:ptCount val="1"/>
                <c:pt idx="0">
                  <c:v>Open</c:v>
                </c:pt>
              </c:strCache>
            </c:strRef>
          </c:tx>
          <c:spPr>
            <a:ln w="25400" cap="rnd">
              <a:noFill/>
              <a:round/>
            </a:ln>
            <a:effectLst/>
          </c:spPr>
          <c:marker>
            <c:symbol val="none"/>
          </c:marker>
          <c:cat>
            <c:numRef>
              <c:f>JPM!$A$7:$A$26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JPM!$C$7:$C$26</c:f>
              <c:numCache>
                <c:formatCode>_([$$-409]* #,##0.00_);_([$$-409]* \(#,##0.00\);_([$$-409]* "-"??_);_(@_)</c:formatCode>
                <c:ptCount val="20"/>
                <c:pt idx="0">
                  <c:v>222.3</c:v>
                </c:pt>
                <c:pt idx="1">
                  <c:v>221.04</c:v>
                </c:pt>
                <c:pt idx="2">
                  <c:v>220.15</c:v>
                </c:pt>
                <c:pt idx="3">
                  <c:v>217.6</c:v>
                </c:pt>
                <c:pt idx="4">
                  <c:v>215.19</c:v>
                </c:pt>
                <c:pt idx="5">
                  <c:v>218.6</c:v>
                </c:pt>
                <c:pt idx="6">
                  <c:v>205.25</c:v>
                </c:pt>
                <c:pt idx="7">
                  <c:v>207.65</c:v>
                </c:pt>
                <c:pt idx="8">
                  <c:v>206.86</c:v>
                </c:pt>
                <c:pt idx="9">
                  <c:v>205.83</c:v>
                </c:pt>
                <c:pt idx="10">
                  <c:v>207.73</c:v>
                </c:pt>
                <c:pt idx="11">
                  <c:v>209.01</c:v>
                </c:pt>
                <c:pt idx="12">
                  <c:v>209.78</c:v>
                </c:pt>
                <c:pt idx="13">
                  <c:v>209.93</c:v>
                </c:pt>
                <c:pt idx="14">
                  <c:v>211</c:v>
                </c:pt>
                <c:pt idx="15">
                  <c:v>211.15</c:v>
                </c:pt>
                <c:pt idx="16">
                  <c:v>211.68</c:v>
                </c:pt>
                <c:pt idx="17">
                  <c:v>211.13</c:v>
                </c:pt>
                <c:pt idx="18">
                  <c:v>210.65</c:v>
                </c:pt>
              </c:numCache>
            </c:numRef>
          </c:val>
          <c:smooth val="0"/>
          <c:extLst>
            <c:ext xmlns:c16="http://schemas.microsoft.com/office/drawing/2014/chart" uri="{C3380CC4-5D6E-409C-BE32-E72D297353CC}">
              <c16:uniqueId val="{00000001-4BA2-45C2-BE71-819BF64ECB4C}"/>
            </c:ext>
          </c:extLst>
        </c:ser>
        <c:ser>
          <c:idx val="2"/>
          <c:order val="2"/>
          <c:tx>
            <c:strRef>
              <c:f>JPM!$D$6</c:f>
              <c:strCache>
                <c:ptCount val="1"/>
                <c:pt idx="0">
                  <c:v>High</c:v>
                </c:pt>
              </c:strCache>
            </c:strRef>
          </c:tx>
          <c:spPr>
            <a:ln w="25400" cap="rnd">
              <a:noFill/>
              <a:round/>
            </a:ln>
            <a:effectLst/>
          </c:spPr>
          <c:marker>
            <c:symbol val="none"/>
          </c:marker>
          <c:cat>
            <c:numRef>
              <c:f>JPM!$A$7:$A$26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JPM!$D$7:$D$26</c:f>
              <c:numCache>
                <c:formatCode>_([$$-409]* #,##0.00_);_([$$-409]* \(#,##0.00\);_([$$-409]* "-"??_);_(@_)</c:formatCode>
                <c:ptCount val="20"/>
                <c:pt idx="0">
                  <c:v>224.1</c:v>
                </c:pt>
                <c:pt idx="1">
                  <c:v>222.07</c:v>
                </c:pt>
                <c:pt idx="2">
                  <c:v>220.8</c:v>
                </c:pt>
                <c:pt idx="3">
                  <c:v>218.74</c:v>
                </c:pt>
                <c:pt idx="4">
                  <c:v>218.15</c:v>
                </c:pt>
                <c:pt idx="5">
                  <c:v>218.64</c:v>
                </c:pt>
                <c:pt idx="6">
                  <c:v>207.7</c:v>
                </c:pt>
                <c:pt idx="7">
                  <c:v>208.78</c:v>
                </c:pt>
                <c:pt idx="8">
                  <c:v>207.84819999999999</c:v>
                </c:pt>
                <c:pt idx="9">
                  <c:v>208.21</c:v>
                </c:pt>
                <c:pt idx="10">
                  <c:v>209.93</c:v>
                </c:pt>
                <c:pt idx="11">
                  <c:v>211.33609999999999</c:v>
                </c:pt>
                <c:pt idx="12">
                  <c:v>211.91</c:v>
                </c:pt>
                <c:pt idx="13">
                  <c:v>211.41499999999999</c:v>
                </c:pt>
                <c:pt idx="14">
                  <c:v>211.8</c:v>
                </c:pt>
                <c:pt idx="15">
                  <c:v>212.95</c:v>
                </c:pt>
                <c:pt idx="16">
                  <c:v>212.24</c:v>
                </c:pt>
                <c:pt idx="17">
                  <c:v>211.7</c:v>
                </c:pt>
                <c:pt idx="18">
                  <c:v>212.44</c:v>
                </c:pt>
              </c:numCache>
            </c:numRef>
          </c:val>
          <c:smooth val="0"/>
          <c:extLst>
            <c:ext xmlns:c16="http://schemas.microsoft.com/office/drawing/2014/chart" uri="{C3380CC4-5D6E-409C-BE32-E72D297353CC}">
              <c16:uniqueId val="{00000002-4BA2-45C2-BE71-819BF64ECB4C}"/>
            </c:ext>
          </c:extLst>
        </c:ser>
        <c:ser>
          <c:idx val="3"/>
          <c:order val="3"/>
          <c:tx>
            <c:strRef>
              <c:f>JPM!$E$6</c:f>
              <c:strCache>
                <c:ptCount val="1"/>
                <c:pt idx="0">
                  <c:v>Low</c:v>
                </c:pt>
              </c:strCache>
            </c:strRef>
          </c:tx>
          <c:spPr>
            <a:ln w="25400" cap="rnd">
              <a:noFill/>
              <a:round/>
            </a:ln>
            <a:effectLst/>
          </c:spPr>
          <c:marker>
            <c:symbol val="none"/>
          </c:marker>
          <c:cat>
            <c:numRef>
              <c:f>JPM!$A$7:$A$26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JPM!$E$7:$E$26</c:f>
              <c:numCache>
                <c:formatCode>_([$$-409]* #,##0.00_);_([$$-409]* \(#,##0.00\);_([$$-409]* "-"??_);_(@_)</c:formatCode>
                <c:ptCount val="20"/>
                <c:pt idx="0">
                  <c:v>219.24</c:v>
                </c:pt>
                <c:pt idx="1">
                  <c:v>217.21</c:v>
                </c:pt>
                <c:pt idx="2">
                  <c:v>216.03</c:v>
                </c:pt>
                <c:pt idx="3">
                  <c:v>211.09</c:v>
                </c:pt>
                <c:pt idx="4">
                  <c:v>214.17500000000001</c:v>
                </c:pt>
                <c:pt idx="5">
                  <c:v>200.61</c:v>
                </c:pt>
                <c:pt idx="6">
                  <c:v>201.83099999999999</c:v>
                </c:pt>
                <c:pt idx="7">
                  <c:v>204.89</c:v>
                </c:pt>
                <c:pt idx="8">
                  <c:v>203.02</c:v>
                </c:pt>
                <c:pt idx="9">
                  <c:v>205.59</c:v>
                </c:pt>
                <c:pt idx="10">
                  <c:v>207.66</c:v>
                </c:pt>
                <c:pt idx="11">
                  <c:v>206.7</c:v>
                </c:pt>
                <c:pt idx="12">
                  <c:v>207.34</c:v>
                </c:pt>
                <c:pt idx="13">
                  <c:v>209.5</c:v>
                </c:pt>
                <c:pt idx="14">
                  <c:v>209.99</c:v>
                </c:pt>
                <c:pt idx="15">
                  <c:v>210.37</c:v>
                </c:pt>
                <c:pt idx="16">
                  <c:v>208.61</c:v>
                </c:pt>
                <c:pt idx="17">
                  <c:v>209.01</c:v>
                </c:pt>
                <c:pt idx="18">
                  <c:v>209.33</c:v>
                </c:pt>
              </c:numCache>
            </c:numRef>
          </c:val>
          <c:smooth val="0"/>
          <c:extLst>
            <c:ext xmlns:c16="http://schemas.microsoft.com/office/drawing/2014/chart" uri="{C3380CC4-5D6E-409C-BE32-E72D297353CC}">
              <c16:uniqueId val="{00000003-4BA2-45C2-BE71-819BF64ECB4C}"/>
            </c:ext>
          </c:extLst>
        </c:ser>
        <c:ser>
          <c:idx val="4"/>
          <c:order val="4"/>
          <c:tx>
            <c:strRef>
              <c:f>JPM!$F$6</c:f>
              <c:strCache>
                <c:ptCount val="1"/>
                <c:pt idx="0">
                  <c:v>Close</c:v>
                </c:pt>
              </c:strCache>
            </c:strRef>
          </c:tx>
          <c:spPr>
            <a:ln w="25400" cap="rnd">
              <a:noFill/>
              <a:round/>
            </a:ln>
            <a:effectLst/>
          </c:spPr>
          <c:marker>
            <c:symbol val="none"/>
          </c:marker>
          <c:cat>
            <c:numRef>
              <c:f>JPM!$A$7:$A$26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JPM!$F$7:$F$26</c:f>
              <c:numCache>
                <c:formatCode>_([$$-409]* #,##0.00_);_([$$-409]* \(#,##0.00\);_([$$-409]* "-"??_);_(@_)</c:formatCode>
                <c:ptCount val="20"/>
                <c:pt idx="0">
                  <c:v>220.3</c:v>
                </c:pt>
                <c:pt idx="1">
                  <c:v>219.33</c:v>
                </c:pt>
                <c:pt idx="2">
                  <c:v>217.63</c:v>
                </c:pt>
                <c:pt idx="3">
                  <c:v>212.46</c:v>
                </c:pt>
                <c:pt idx="4">
                  <c:v>216.81</c:v>
                </c:pt>
                <c:pt idx="5">
                  <c:v>205.56</c:v>
                </c:pt>
                <c:pt idx="6">
                  <c:v>207.23</c:v>
                </c:pt>
                <c:pt idx="7">
                  <c:v>206.6</c:v>
                </c:pt>
                <c:pt idx="8">
                  <c:v>204.32</c:v>
                </c:pt>
                <c:pt idx="9">
                  <c:v>207.86</c:v>
                </c:pt>
                <c:pt idx="10">
                  <c:v>209.25</c:v>
                </c:pt>
                <c:pt idx="11">
                  <c:v>207.53</c:v>
                </c:pt>
                <c:pt idx="12">
                  <c:v>210.48</c:v>
                </c:pt>
                <c:pt idx="13">
                  <c:v>211.09</c:v>
                </c:pt>
                <c:pt idx="14">
                  <c:v>211.44</c:v>
                </c:pt>
                <c:pt idx="15">
                  <c:v>211.59</c:v>
                </c:pt>
                <c:pt idx="16">
                  <c:v>210.19</c:v>
                </c:pt>
                <c:pt idx="17">
                  <c:v>209.78</c:v>
                </c:pt>
                <c:pt idx="18">
                  <c:v>210.5</c:v>
                </c:pt>
              </c:numCache>
            </c:numRef>
          </c:val>
          <c:smooth val="0"/>
          <c:extLst>
            <c:ext xmlns:c16="http://schemas.microsoft.com/office/drawing/2014/chart" uri="{C3380CC4-5D6E-409C-BE32-E72D297353CC}">
              <c16:uniqueId val="{00000004-4BA2-45C2-BE71-819BF64ECB4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20334480"/>
        <c:axId val="1020333040"/>
      </c:stockChart>
      <c:dateAx>
        <c:axId val="102033352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323920"/>
        <c:crosses val="autoZero"/>
        <c:auto val="1"/>
        <c:lblOffset val="100"/>
        <c:baseTimeUnit val="days"/>
      </c:dateAx>
      <c:valAx>
        <c:axId val="1020323920"/>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333520"/>
        <c:crosses val="autoZero"/>
        <c:crossBetween val="between"/>
      </c:valAx>
      <c:valAx>
        <c:axId val="1020333040"/>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334480"/>
        <c:crosses val="max"/>
        <c:crossBetween val="between"/>
      </c:valAx>
      <c:dateAx>
        <c:axId val="1020334480"/>
        <c:scaling>
          <c:orientation val="minMax"/>
        </c:scaling>
        <c:delete val="1"/>
        <c:axPos val="b"/>
        <c:numFmt formatCode="m/d/yyyy" sourceLinked="1"/>
        <c:majorTickMark val="out"/>
        <c:minorTickMark val="none"/>
        <c:tickLblPos val="nextTo"/>
        <c:crossAx val="1020333040"/>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Close Last</a:t>
            </a:r>
            <a:r>
              <a:rPr lang="en-US" sz="1100" baseline="0"/>
              <a:t> 12 Months</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21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cat>
            <c:numRef>
              <c:f>JPM!$C$3:$IS$3</c:f>
              <c:numCache>
                <c:formatCode>m/d/yyyy</c:formatCode>
                <c:ptCount val="251"/>
                <c:pt idx="0">
                  <c:v>45201</c:v>
                </c:pt>
                <c:pt idx="1">
                  <c:v>45202</c:v>
                </c:pt>
                <c:pt idx="2">
                  <c:v>45203</c:v>
                </c:pt>
                <c:pt idx="3">
                  <c:v>45204</c:v>
                </c:pt>
                <c:pt idx="4">
                  <c:v>45205</c:v>
                </c:pt>
                <c:pt idx="5">
                  <c:v>45208</c:v>
                </c:pt>
                <c:pt idx="6">
                  <c:v>45209</c:v>
                </c:pt>
                <c:pt idx="7">
                  <c:v>45210</c:v>
                </c:pt>
                <c:pt idx="8">
                  <c:v>45211</c:v>
                </c:pt>
                <c:pt idx="9">
                  <c:v>45212</c:v>
                </c:pt>
                <c:pt idx="10">
                  <c:v>45215</c:v>
                </c:pt>
                <c:pt idx="11">
                  <c:v>45216</c:v>
                </c:pt>
                <c:pt idx="12">
                  <c:v>45217</c:v>
                </c:pt>
                <c:pt idx="13">
                  <c:v>45218</c:v>
                </c:pt>
                <c:pt idx="14">
                  <c:v>45219</c:v>
                </c:pt>
                <c:pt idx="15">
                  <c:v>45222</c:v>
                </c:pt>
                <c:pt idx="16">
                  <c:v>45223</c:v>
                </c:pt>
                <c:pt idx="17">
                  <c:v>45224</c:v>
                </c:pt>
                <c:pt idx="18">
                  <c:v>45225</c:v>
                </c:pt>
                <c:pt idx="19">
                  <c:v>45226</c:v>
                </c:pt>
                <c:pt idx="20">
                  <c:v>45229</c:v>
                </c:pt>
                <c:pt idx="21">
                  <c:v>45230</c:v>
                </c:pt>
                <c:pt idx="22">
                  <c:v>45231</c:v>
                </c:pt>
                <c:pt idx="23">
                  <c:v>45232</c:v>
                </c:pt>
                <c:pt idx="24">
                  <c:v>45233</c:v>
                </c:pt>
                <c:pt idx="25">
                  <c:v>45236</c:v>
                </c:pt>
                <c:pt idx="26">
                  <c:v>45237</c:v>
                </c:pt>
                <c:pt idx="27">
                  <c:v>45238</c:v>
                </c:pt>
                <c:pt idx="28">
                  <c:v>45239</c:v>
                </c:pt>
                <c:pt idx="29">
                  <c:v>45240</c:v>
                </c:pt>
                <c:pt idx="30">
                  <c:v>45243</c:v>
                </c:pt>
                <c:pt idx="31">
                  <c:v>45244</c:v>
                </c:pt>
                <c:pt idx="32">
                  <c:v>45245</c:v>
                </c:pt>
                <c:pt idx="33">
                  <c:v>45246</c:v>
                </c:pt>
                <c:pt idx="34">
                  <c:v>45247</c:v>
                </c:pt>
                <c:pt idx="35">
                  <c:v>45250</c:v>
                </c:pt>
                <c:pt idx="36">
                  <c:v>45251</c:v>
                </c:pt>
                <c:pt idx="37">
                  <c:v>45252</c:v>
                </c:pt>
                <c:pt idx="38">
                  <c:v>45254</c:v>
                </c:pt>
                <c:pt idx="39">
                  <c:v>45257</c:v>
                </c:pt>
                <c:pt idx="40">
                  <c:v>45258</c:v>
                </c:pt>
                <c:pt idx="41">
                  <c:v>45259</c:v>
                </c:pt>
                <c:pt idx="42">
                  <c:v>45260</c:v>
                </c:pt>
                <c:pt idx="43">
                  <c:v>45261</c:v>
                </c:pt>
                <c:pt idx="44">
                  <c:v>45264</c:v>
                </c:pt>
                <c:pt idx="45">
                  <c:v>45265</c:v>
                </c:pt>
                <c:pt idx="46">
                  <c:v>45266</c:v>
                </c:pt>
                <c:pt idx="47">
                  <c:v>45267</c:v>
                </c:pt>
                <c:pt idx="48">
                  <c:v>45268</c:v>
                </c:pt>
                <c:pt idx="49">
                  <c:v>45271</c:v>
                </c:pt>
                <c:pt idx="50">
                  <c:v>45272</c:v>
                </c:pt>
                <c:pt idx="51">
                  <c:v>45273</c:v>
                </c:pt>
                <c:pt idx="52">
                  <c:v>45274</c:v>
                </c:pt>
                <c:pt idx="53">
                  <c:v>45275</c:v>
                </c:pt>
                <c:pt idx="54">
                  <c:v>45278</c:v>
                </c:pt>
                <c:pt idx="55">
                  <c:v>45279</c:v>
                </c:pt>
                <c:pt idx="56">
                  <c:v>45280</c:v>
                </c:pt>
                <c:pt idx="57">
                  <c:v>45281</c:v>
                </c:pt>
                <c:pt idx="58">
                  <c:v>45282</c:v>
                </c:pt>
                <c:pt idx="59">
                  <c:v>45286</c:v>
                </c:pt>
                <c:pt idx="60">
                  <c:v>45287</c:v>
                </c:pt>
                <c:pt idx="61">
                  <c:v>45288</c:v>
                </c:pt>
                <c:pt idx="62">
                  <c:v>45289</c:v>
                </c:pt>
                <c:pt idx="63">
                  <c:v>45293</c:v>
                </c:pt>
                <c:pt idx="64">
                  <c:v>45294</c:v>
                </c:pt>
                <c:pt idx="65">
                  <c:v>45295</c:v>
                </c:pt>
                <c:pt idx="66">
                  <c:v>45296</c:v>
                </c:pt>
                <c:pt idx="67">
                  <c:v>45299</c:v>
                </c:pt>
                <c:pt idx="68">
                  <c:v>45300</c:v>
                </c:pt>
                <c:pt idx="69">
                  <c:v>45301</c:v>
                </c:pt>
                <c:pt idx="70">
                  <c:v>45302</c:v>
                </c:pt>
                <c:pt idx="71">
                  <c:v>45303</c:v>
                </c:pt>
                <c:pt idx="72">
                  <c:v>45307</c:v>
                </c:pt>
                <c:pt idx="73">
                  <c:v>45308</c:v>
                </c:pt>
                <c:pt idx="74">
                  <c:v>45309</c:v>
                </c:pt>
                <c:pt idx="75">
                  <c:v>45310</c:v>
                </c:pt>
                <c:pt idx="76">
                  <c:v>45313</c:v>
                </c:pt>
                <c:pt idx="77">
                  <c:v>45314</c:v>
                </c:pt>
                <c:pt idx="78">
                  <c:v>45315</c:v>
                </c:pt>
                <c:pt idx="79">
                  <c:v>45316</c:v>
                </c:pt>
                <c:pt idx="80">
                  <c:v>45317</c:v>
                </c:pt>
                <c:pt idx="81">
                  <c:v>45320</c:v>
                </c:pt>
                <c:pt idx="82">
                  <c:v>45321</c:v>
                </c:pt>
                <c:pt idx="83">
                  <c:v>45322</c:v>
                </c:pt>
                <c:pt idx="84">
                  <c:v>45323</c:v>
                </c:pt>
                <c:pt idx="85">
                  <c:v>45324</c:v>
                </c:pt>
                <c:pt idx="86">
                  <c:v>45327</c:v>
                </c:pt>
                <c:pt idx="87">
                  <c:v>45328</c:v>
                </c:pt>
                <c:pt idx="88">
                  <c:v>45329</c:v>
                </c:pt>
                <c:pt idx="89">
                  <c:v>45330</c:v>
                </c:pt>
                <c:pt idx="90">
                  <c:v>45331</c:v>
                </c:pt>
                <c:pt idx="91">
                  <c:v>45334</c:v>
                </c:pt>
                <c:pt idx="92">
                  <c:v>45335</c:v>
                </c:pt>
                <c:pt idx="93">
                  <c:v>45336</c:v>
                </c:pt>
                <c:pt idx="94">
                  <c:v>45337</c:v>
                </c:pt>
                <c:pt idx="95">
                  <c:v>45338</c:v>
                </c:pt>
                <c:pt idx="96">
                  <c:v>45342</c:v>
                </c:pt>
                <c:pt idx="97">
                  <c:v>45343</c:v>
                </c:pt>
                <c:pt idx="98">
                  <c:v>45344</c:v>
                </c:pt>
                <c:pt idx="99">
                  <c:v>45345</c:v>
                </c:pt>
                <c:pt idx="100">
                  <c:v>45348</c:v>
                </c:pt>
                <c:pt idx="101">
                  <c:v>45349</c:v>
                </c:pt>
                <c:pt idx="102">
                  <c:v>45350</c:v>
                </c:pt>
                <c:pt idx="103">
                  <c:v>45351</c:v>
                </c:pt>
                <c:pt idx="104">
                  <c:v>45352</c:v>
                </c:pt>
                <c:pt idx="105">
                  <c:v>45355</c:v>
                </c:pt>
                <c:pt idx="106">
                  <c:v>45356</c:v>
                </c:pt>
                <c:pt idx="107">
                  <c:v>45357</c:v>
                </c:pt>
                <c:pt idx="108">
                  <c:v>45358</c:v>
                </c:pt>
                <c:pt idx="109">
                  <c:v>45359</c:v>
                </c:pt>
                <c:pt idx="110">
                  <c:v>45362</c:v>
                </c:pt>
                <c:pt idx="111">
                  <c:v>45363</c:v>
                </c:pt>
                <c:pt idx="112">
                  <c:v>45364</c:v>
                </c:pt>
                <c:pt idx="113">
                  <c:v>45365</c:v>
                </c:pt>
                <c:pt idx="114">
                  <c:v>45366</c:v>
                </c:pt>
                <c:pt idx="115">
                  <c:v>45369</c:v>
                </c:pt>
                <c:pt idx="116">
                  <c:v>45370</c:v>
                </c:pt>
                <c:pt idx="117">
                  <c:v>45371</c:v>
                </c:pt>
                <c:pt idx="118">
                  <c:v>45372</c:v>
                </c:pt>
                <c:pt idx="119">
                  <c:v>45373</c:v>
                </c:pt>
                <c:pt idx="120">
                  <c:v>45376</c:v>
                </c:pt>
                <c:pt idx="121">
                  <c:v>45377</c:v>
                </c:pt>
                <c:pt idx="122">
                  <c:v>45378</c:v>
                </c:pt>
                <c:pt idx="123">
                  <c:v>45379</c:v>
                </c:pt>
                <c:pt idx="124">
                  <c:v>45383</c:v>
                </c:pt>
                <c:pt idx="125">
                  <c:v>45384</c:v>
                </c:pt>
                <c:pt idx="126">
                  <c:v>45385</c:v>
                </c:pt>
                <c:pt idx="127">
                  <c:v>45386</c:v>
                </c:pt>
                <c:pt idx="128">
                  <c:v>45387</c:v>
                </c:pt>
                <c:pt idx="129">
                  <c:v>45390</c:v>
                </c:pt>
                <c:pt idx="130">
                  <c:v>45391</c:v>
                </c:pt>
                <c:pt idx="131">
                  <c:v>45392</c:v>
                </c:pt>
                <c:pt idx="132">
                  <c:v>45393</c:v>
                </c:pt>
                <c:pt idx="133">
                  <c:v>45394</c:v>
                </c:pt>
                <c:pt idx="134">
                  <c:v>45397</c:v>
                </c:pt>
                <c:pt idx="135">
                  <c:v>45398</c:v>
                </c:pt>
                <c:pt idx="136">
                  <c:v>45399</c:v>
                </c:pt>
                <c:pt idx="137">
                  <c:v>45400</c:v>
                </c:pt>
                <c:pt idx="138">
                  <c:v>45401</c:v>
                </c:pt>
                <c:pt idx="139">
                  <c:v>45404</c:v>
                </c:pt>
                <c:pt idx="140">
                  <c:v>45405</c:v>
                </c:pt>
                <c:pt idx="141">
                  <c:v>45406</c:v>
                </c:pt>
                <c:pt idx="142">
                  <c:v>45407</c:v>
                </c:pt>
                <c:pt idx="143">
                  <c:v>45408</c:v>
                </c:pt>
                <c:pt idx="144">
                  <c:v>45411</c:v>
                </c:pt>
                <c:pt idx="145">
                  <c:v>45412</c:v>
                </c:pt>
                <c:pt idx="146">
                  <c:v>45413</c:v>
                </c:pt>
                <c:pt idx="147">
                  <c:v>45414</c:v>
                </c:pt>
                <c:pt idx="148">
                  <c:v>45415</c:v>
                </c:pt>
                <c:pt idx="149">
                  <c:v>45418</c:v>
                </c:pt>
                <c:pt idx="150">
                  <c:v>45419</c:v>
                </c:pt>
                <c:pt idx="151">
                  <c:v>45420</c:v>
                </c:pt>
                <c:pt idx="152">
                  <c:v>45421</c:v>
                </c:pt>
                <c:pt idx="153">
                  <c:v>45422</c:v>
                </c:pt>
                <c:pt idx="154">
                  <c:v>45425</c:v>
                </c:pt>
                <c:pt idx="155">
                  <c:v>45426</c:v>
                </c:pt>
                <c:pt idx="156">
                  <c:v>45427</c:v>
                </c:pt>
                <c:pt idx="157">
                  <c:v>45428</c:v>
                </c:pt>
                <c:pt idx="158">
                  <c:v>45429</c:v>
                </c:pt>
                <c:pt idx="159">
                  <c:v>45432</c:v>
                </c:pt>
                <c:pt idx="160">
                  <c:v>45433</c:v>
                </c:pt>
                <c:pt idx="161">
                  <c:v>45434</c:v>
                </c:pt>
                <c:pt idx="162">
                  <c:v>45435</c:v>
                </c:pt>
                <c:pt idx="163">
                  <c:v>45436</c:v>
                </c:pt>
                <c:pt idx="164">
                  <c:v>45440</c:v>
                </c:pt>
                <c:pt idx="165">
                  <c:v>45441</c:v>
                </c:pt>
                <c:pt idx="166">
                  <c:v>45442</c:v>
                </c:pt>
                <c:pt idx="167">
                  <c:v>45443</c:v>
                </c:pt>
                <c:pt idx="168">
                  <c:v>45446</c:v>
                </c:pt>
                <c:pt idx="169">
                  <c:v>45447</c:v>
                </c:pt>
                <c:pt idx="170">
                  <c:v>45448</c:v>
                </c:pt>
                <c:pt idx="171">
                  <c:v>45449</c:v>
                </c:pt>
                <c:pt idx="172">
                  <c:v>45450</c:v>
                </c:pt>
                <c:pt idx="173">
                  <c:v>45453</c:v>
                </c:pt>
                <c:pt idx="174">
                  <c:v>45454</c:v>
                </c:pt>
                <c:pt idx="175">
                  <c:v>45455</c:v>
                </c:pt>
                <c:pt idx="176">
                  <c:v>45456</c:v>
                </c:pt>
                <c:pt idx="177">
                  <c:v>45457</c:v>
                </c:pt>
                <c:pt idx="178">
                  <c:v>45460</c:v>
                </c:pt>
                <c:pt idx="179">
                  <c:v>45461</c:v>
                </c:pt>
                <c:pt idx="180">
                  <c:v>45463</c:v>
                </c:pt>
                <c:pt idx="181">
                  <c:v>45464</c:v>
                </c:pt>
                <c:pt idx="182">
                  <c:v>45467</c:v>
                </c:pt>
                <c:pt idx="183">
                  <c:v>45468</c:v>
                </c:pt>
                <c:pt idx="184">
                  <c:v>45469</c:v>
                </c:pt>
                <c:pt idx="185">
                  <c:v>45470</c:v>
                </c:pt>
                <c:pt idx="186">
                  <c:v>45471</c:v>
                </c:pt>
                <c:pt idx="187">
                  <c:v>45474</c:v>
                </c:pt>
                <c:pt idx="188">
                  <c:v>45475</c:v>
                </c:pt>
                <c:pt idx="189">
                  <c:v>45476</c:v>
                </c:pt>
                <c:pt idx="190">
                  <c:v>45478</c:v>
                </c:pt>
                <c:pt idx="191">
                  <c:v>45481</c:v>
                </c:pt>
                <c:pt idx="192">
                  <c:v>45482</c:v>
                </c:pt>
                <c:pt idx="193">
                  <c:v>45483</c:v>
                </c:pt>
                <c:pt idx="194">
                  <c:v>45484</c:v>
                </c:pt>
                <c:pt idx="195">
                  <c:v>45485</c:v>
                </c:pt>
                <c:pt idx="196">
                  <c:v>45488</c:v>
                </c:pt>
                <c:pt idx="197">
                  <c:v>45489</c:v>
                </c:pt>
                <c:pt idx="198">
                  <c:v>45490</c:v>
                </c:pt>
                <c:pt idx="199">
                  <c:v>45491</c:v>
                </c:pt>
                <c:pt idx="200">
                  <c:v>45492</c:v>
                </c:pt>
                <c:pt idx="201">
                  <c:v>45495</c:v>
                </c:pt>
                <c:pt idx="202">
                  <c:v>45496</c:v>
                </c:pt>
                <c:pt idx="203">
                  <c:v>45497</c:v>
                </c:pt>
                <c:pt idx="204">
                  <c:v>45498</c:v>
                </c:pt>
                <c:pt idx="205">
                  <c:v>45499</c:v>
                </c:pt>
                <c:pt idx="206">
                  <c:v>45502</c:v>
                </c:pt>
                <c:pt idx="207">
                  <c:v>45503</c:v>
                </c:pt>
                <c:pt idx="208">
                  <c:v>45504</c:v>
                </c:pt>
                <c:pt idx="209">
                  <c:v>45505</c:v>
                </c:pt>
                <c:pt idx="210">
                  <c:v>45506</c:v>
                </c:pt>
                <c:pt idx="211">
                  <c:v>45509</c:v>
                </c:pt>
                <c:pt idx="212">
                  <c:v>45510</c:v>
                </c:pt>
                <c:pt idx="213">
                  <c:v>45511</c:v>
                </c:pt>
                <c:pt idx="214">
                  <c:v>45512</c:v>
                </c:pt>
                <c:pt idx="215">
                  <c:v>45513</c:v>
                </c:pt>
                <c:pt idx="216">
                  <c:v>45516</c:v>
                </c:pt>
                <c:pt idx="217">
                  <c:v>45517</c:v>
                </c:pt>
                <c:pt idx="218">
                  <c:v>45518</c:v>
                </c:pt>
                <c:pt idx="219">
                  <c:v>45519</c:v>
                </c:pt>
                <c:pt idx="220">
                  <c:v>45520</c:v>
                </c:pt>
                <c:pt idx="221">
                  <c:v>45523</c:v>
                </c:pt>
                <c:pt idx="222">
                  <c:v>45524</c:v>
                </c:pt>
                <c:pt idx="223">
                  <c:v>45525</c:v>
                </c:pt>
                <c:pt idx="224">
                  <c:v>45526</c:v>
                </c:pt>
                <c:pt idx="225">
                  <c:v>45527</c:v>
                </c:pt>
                <c:pt idx="226">
                  <c:v>45530</c:v>
                </c:pt>
                <c:pt idx="227">
                  <c:v>45531</c:v>
                </c:pt>
                <c:pt idx="228">
                  <c:v>45532</c:v>
                </c:pt>
                <c:pt idx="229">
                  <c:v>45533</c:v>
                </c:pt>
                <c:pt idx="230">
                  <c:v>45534</c:v>
                </c:pt>
                <c:pt idx="231">
                  <c:v>45538</c:v>
                </c:pt>
                <c:pt idx="232">
                  <c:v>45539</c:v>
                </c:pt>
                <c:pt idx="233">
                  <c:v>45540</c:v>
                </c:pt>
                <c:pt idx="234">
                  <c:v>45541</c:v>
                </c:pt>
                <c:pt idx="235">
                  <c:v>45544</c:v>
                </c:pt>
                <c:pt idx="236">
                  <c:v>45545</c:v>
                </c:pt>
                <c:pt idx="237">
                  <c:v>45546</c:v>
                </c:pt>
                <c:pt idx="238">
                  <c:v>45547</c:v>
                </c:pt>
                <c:pt idx="239">
                  <c:v>45548</c:v>
                </c:pt>
                <c:pt idx="240">
                  <c:v>45551</c:v>
                </c:pt>
                <c:pt idx="241">
                  <c:v>45552</c:v>
                </c:pt>
                <c:pt idx="242">
                  <c:v>45553</c:v>
                </c:pt>
                <c:pt idx="243">
                  <c:v>45554</c:v>
                </c:pt>
                <c:pt idx="244">
                  <c:v>45555</c:v>
                </c:pt>
                <c:pt idx="245">
                  <c:v>45558</c:v>
                </c:pt>
                <c:pt idx="246">
                  <c:v>45559</c:v>
                </c:pt>
                <c:pt idx="247">
                  <c:v>45560</c:v>
                </c:pt>
                <c:pt idx="248">
                  <c:v>45561</c:v>
                </c:pt>
                <c:pt idx="249">
                  <c:v>45562</c:v>
                </c:pt>
              </c:numCache>
            </c:numRef>
          </c:cat>
          <c:val>
            <c:numRef>
              <c:f>JPM!$C$4:$IS$4</c:f>
              <c:numCache>
                <c:formatCode>_([$$-409]* #,##0.00_);_([$$-409]* \(#,##0.00\);_([$$-409]* "-"??_);_(@_)</c:formatCode>
                <c:ptCount val="251"/>
                <c:pt idx="0">
                  <c:v>143.77000000000001</c:v>
                </c:pt>
                <c:pt idx="1">
                  <c:v>142.71</c:v>
                </c:pt>
                <c:pt idx="2">
                  <c:v>143.35</c:v>
                </c:pt>
                <c:pt idx="3">
                  <c:v>142.9</c:v>
                </c:pt>
                <c:pt idx="4">
                  <c:v>145.1</c:v>
                </c:pt>
                <c:pt idx="5">
                  <c:v>144.77000000000001</c:v>
                </c:pt>
                <c:pt idx="6">
                  <c:v>145.65</c:v>
                </c:pt>
                <c:pt idx="7">
                  <c:v>146.15</c:v>
                </c:pt>
                <c:pt idx="8">
                  <c:v>145.81</c:v>
                </c:pt>
                <c:pt idx="9">
                  <c:v>148</c:v>
                </c:pt>
                <c:pt idx="10">
                  <c:v>147.85</c:v>
                </c:pt>
                <c:pt idx="11">
                  <c:v>147.53</c:v>
                </c:pt>
                <c:pt idx="12">
                  <c:v>145.91</c:v>
                </c:pt>
                <c:pt idx="13">
                  <c:v>145.29</c:v>
                </c:pt>
                <c:pt idx="14">
                  <c:v>142.94999999999999</c:v>
                </c:pt>
                <c:pt idx="15">
                  <c:v>141</c:v>
                </c:pt>
                <c:pt idx="16">
                  <c:v>141.16999999999999</c:v>
                </c:pt>
                <c:pt idx="17">
                  <c:v>140.4</c:v>
                </c:pt>
                <c:pt idx="18">
                  <c:v>140.76</c:v>
                </c:pt>
                <c:pt idx="19">
                  <c:v>135.69</c:v>
                </c:pt>
                <c:pt idx="20">
                  <c:v>137.41999999999999</c:v>
                </c:pt>
                <c:pt idx="21">
                  <c:v>139.06</c:v>
                </c:pt>
                <c:pt idx="22">
                  <c:v>138.94</c:v>
                </c:pt>
                <c:pt idx="23">
                  <c:v>141.41999999999999</c:v>
                </c:pt>
                <c:pt idx="24">
                  <c:v>143</c:v>
                </c:pt>
                <c:pt idx="25">
                  <c:v>144.08000000000001</c:v>
                </c:pt>
                <c:pt idx="26">
                  <c:v>144.01</c:v>
                </c:pt>
                <c:pt idx="27">
                  <c:v>144.72</c:v>
                </c:pt>
                <c:pt idx="28">
                  <c:v>144.29</c:v>
                </c:pt>
                <c:pt idx="29">
                  <c:v>146.43</c:v>
                </c:pt>
                <c:pt idx="30">
                  <c:v>145.78</c:v>
                </c:pt>
                <c:pt idx="31">
                  <c:v>148.44</c:v>
                </c:pt>
                <c:pt idx="32">
                  <c:v>149.74</c:v>
                </c:pt>
                <c:pt idx="33">
                  <c:v>151.44999999999999</c:v>
                </c:pt>
                <c:pt idx="34">
                  <c:v>152.82</c:v>
                </c:pt>
                <c:pt idx="35">
                  <c:v>153.29</c:v>
                </c:pt>
                <c:pt idx="36">
                  <c:v>152.97</c:v>
                </c:pt>
                <c:pt idx="37">
                  <c:v>153.33000000000001</c:v>
                </c:pt>
                <c:pt idx="38">
                  <c:v>153.54</c:v>
                </c:pt>
                <c:pt idx="39">
                  <c:v>153.19</c:v>
                </c:pt>
                <c:pt idx="40">
                  <c:v>153.54</c:v>
                </c:pt>
                <c:pt idx="41">
                  <c:v>154.32</c:v>
                </c:pt>
                <c:pt idx="42">
                  <c:v>156.08000000000001</c:v>
                </c:pt>
                <c:pt idx="43">
                  <c:v>156.84</c:v>
                </c:pt>
                <c:pt idx="44">
                  <c:v>157.99</c:v>
                </c:pt>
                <c:pt idx="45">
                  <c:v>157.97</c:v>
                </c:pt>
                <c:pt idx="46">
                  <c:v>156.31</c:v>
                </c:pt>
                <c:pt idx="47">
                  <c:v>156.79</c:v>
                </c:pt>
                <c:pt idx="48">
                  <c:v>158.52000000000001</c:v>
                </c:pt>
                <c:pt idx="49">
                  <c:v>159.1</c:v>
                </c:pt>
                <c:pt idx="50">
                  <c:v>160.52000000000001</c:v>
                </c:pt>
                <c:pt idx="51">
                  <c:v>161.06</c:v>
                </c:pt>
                <c:pt idx="52">
                  <c:v>163.99</c:v>
                </c:pt>
                <c:pt idx="53">
                  <c:v>165.23</c:v>
                </c:pt>
                <c:pt idx="54">
                  <c:v>166.23</c:v>
                </c:pt>
                <c:pt idx="55">
                  <c:v>168.45</c:v>
                </c:pt>
                <c:pt idx="56">
                  <c:v>166.55</c:v>
                </c:pt>
                <c:pt idx="57">
                  <c:v>167.5</c:v>
                </c:pt>
                <c:pt idx="58">
                  <c:v>167.4</c:v>
                </c:pt>
                <c:pt idx="59">
                  <c:v>168.39</c:v>
                </c:pt>
                <c:pt idx="60">
                  <c:v>169.4</c:v>
                </c:pt>
                <c:pt idx="61">
                  <c:v>170.3</c:v>
                </c:pt>
                <c:pt idx="62">
                  <c:v>170.1</c:v>
                </c:pt>
                <c:pt idx="63">
                  <c:v>172.08</c:v>
                </c:pt>
                <c:pt idx="64">
                  <c:v>171.33</c:v>
                </c:pt>
                <c:pt idx="65">
                  <c:v>171.41</c:v>
                </c:pt>
                <c:pt idx="66">
                  <c:v>172.27</c:v>
                </c:pt>
                <c:pt idx="67">
                  <c:v>172.02</c:v>
                </c:pt>
                <c:pt idx="68">
                  <c:v>170.66</c:v>
                </c:pt>
                <c:pt idx="69">
                  <c:v>171.02</c:v>
                </c:pt>
                <c:pt idx="70">
                  <c:v>170.3</c:v>
                </c:pt>
                <c:pt idx="71">
                  <c:v>169.05</c:v>
                </c:pt>
                <c:pt idx="72">
                  <c:v>167.99</c:v>
                </c:pt>
                <c:pt idx="73">
                  <c:v>167.09</c:v>
                </c:pt>
                <c:pt idx="74">
                  <c:v>167.42</c:v>
                </c:pt>
                <c:pt idx="75">
                  <c:v>170.31</c:v>
                </c:pt>
                <c:pt idx="76">
                  <c:v>170.11</c:v>
                </c:pt>
                <c:pt idx="77">
                  <c:v>168.99</c:v>
                </c:pt>
                <c:pt idx="78">
                  <c:v>170.5</c:v>
                </c:pt>
                <c:pt idx="79">
                  <c:v>172.94</c:v>
                </c:pt>
                <c:pt idx="80">
                  <c:v>172.28</c:v>
                </c:pt>
                <c:pt idx="81">
                  <c:v>172.73</c:v>
                </c:pt>
                <c:pt idx="82">
                  <c:v>176.27</c:v>
                </c:pt>
                <c:pt idx="83">
                  <c:v>174.36</c:v>
                </c:pt>
                <c:pt idx="84">
                  <c:v>173.73</c:v>
                </c:pt>
                <c:pt idx="85">
                  <c:v>174.73</c:v>
                </c:pt>
                <c:pt idx="86">
                  <c:v>174.5</c:v>
                </c:pt>
                <c:pt idx="87">
                  <c:v>175.1</c:v>
                </c:pt>
                <c:pt idx="88">
                  <c:v>175.43</c:v>
                </c:pt>
                <c:pt idx="89">
                  <c:v>174.8</c:v>
                </c:pt>
                <c:pt idx="90">
                  <c:v>175.01</c:v>
                </c:pt>
                <c:pt idx="91">
                  <c:v>175.79</c:v>
                </c:pt>
                <c:pt idx="92">
                  <c:v>174.26</c:v>
                </c:pt>
                <c:pt idx="93">
                  <c:v>176.03</c:v>
                </c:pt>
                <c:pt idx="94">
                  <c:v>179.87</c:v>
                </c:pt>
                <c:pt idx="95">
                  <c:v>179.03</c:v>
                </c:pt>
                <c:pt idx="96">
                  <c:v>179.73</c:v>
                </c:pt>
                <c:pt idx="97">
                  <c:v>180.9</c:v>
                </c:pt>
                <c:pt idx="98">
                  <c:v>183.07</c:v>
                </c:pt>
                <c:pt idx="99">
                  <c:v>183.99</c:v>
                </c:pt>
                <c:pt idx="100">
                  <c:v>183.36</c:v>
                </c:pt>
                <c:pt idx="101">
                  <c:v>183.45</c:v>
                </c:pt>
                <c:pt idx="102">
                  <c:v>184.38</c:v>
                </c:pt>
                <c:pt idx="103">
                  <c:v>186.06</c:v>
                </c:pt>
                <c:pt idx="104">
                  <c:v>185.29</c:v>
                </c:pt>
                <c:pt idx="105">
                  <c:v>186.68</c:v>
                </c:pt>
                <c:pt idx="106">
                  <c:v>188.55</c:v>
                </c:pt>
                <c:pt idx="107">
                  <c:v>189.53</c:v>
                </c:pt>
                <c:pt idx="108">
                  <c:v>187.87</c:v>
                </c:pt>
                <c:pt idx="109">
                  <c:v>188.22</c:v>
                </c:pt>
                <c:pt idx="110">
                  <c:v>188.29</c:v>
                </c:pt>
                <c:pt idx="111">
                  <c:v>189.84</c:v>
                </c:pt>
                <c:pt idx="112">
                  <c:v>191.38</c:v>
                </c:pt>
                <c:pt idx="113">
                  <c:v>187.97</c:v>
                </c:pt>
                <c:pt idx="114">
                  <c:v>190.3</c:v>
                </c:pt>
                <c:pt idx="115">
                  <c:v>192.66</c:v>
                </c:pt>
                <c:pt idx="116">
                  <c:v>193.79</c:v>
                </c:pt>
                <c:pt idx="117">
                  <c:v>196.33</c:v>
                </c:pt>
                <c:pt idx="118">
                  <c:v>199.06</c:v>
                </c:pt>
                <c:pt idx="119">
                  <c:v>196.62</c:v>
                </c:pt>
                <c:pt idx="120">
                  <c:v>194.82</c:v>
                </c:pt>
                <c:pt idx="121">
                  <c:v>195.73</c:v>
                </c:pt>
                <c:pt idx="122">
                  <c:v>199.52</c:v>
                </c:pt>
                <c:pt idx="123">
                  <c:v>200.3</c:v>
                </c:pt>
                <c:pt idx="124">
                  <c:v>198.94</c:v>
                </c:pt>
                <c:pt idx="125">
                  <c:v>198.86</c:v>
                </c:pt>
                <c:pt idx="126">
                  <c:v>198.3</c:v>
                </c:pt>
                <c:pt idx="127">
                  <c:v>195.65</c:v>
                </c:pt>
                <c:pt idx="128">
                  <c:v>197.45</c:v>
                </c:pt>
                <c:pt idx="129">
                  <c:v>198.48</c:v>
                </c:pt>
                <c:pt idx="130">
                  <c:v>197.15</c:v>
                </c:pt>
                <c:pt idx="131">
                  <c:v>195.47</c:v>
                </c:pt>
                <c:pt idx="132">
                  <c:v>195.43</c:v>
                </c:pt>
                <c:pt idx="133">
                  <c:v>182.79</c:v>
                </c:pt>
                <c:pt idx="134">
                  <c:v>182.89</c:v>
                </c:pt>
                <c:pt idx="135">
                  <c:v>180.8</c:v>
                </c:pt>
                <c:pt idx="136">
                  <c:v>180.08</c:v>
                </c:pt>
                <c:pt idx="137">
                  <c:v>181.25</c:v>
                </c:pt>
                <c:pt idx="138">
                  <c:v>185.8</c:v>
                </c:pt>
                <c:pt idx="139">
                  <c:v>189.41</c:v>
                </c:pt>
                <c:pt idx="140">
                  <c:v>192.14</c:v>
                </c:pt>
                <c:pt idx="141">
                  <c:v>193.08</c:v>
                </c:pt>
                <c:pt idx="142">
                  <c:v>193.37</c:v>
                </c:pt>
                <c:pt idx="143">
                  <c:v>193.49</c:v>
                </c:pt>
                <c:pt idx="144">
                  <c:v>193.28</c:v>
                </c:pt>
                <c:pt idx="145">
                  <c:v>191.74</c:v>
                </c:pt>
                <c:pt idx="146">
                  <c:v>191.86</c:v>
                </c:pt>
                <c:pt idx="147">
                  <c:v>191.66</c:v>
                </c:pt>
                <c:pt idx="148">
                  <c:v>190.51</c:v>
                </c:pt>
                <c:pt idx="149">
                  <c:v>192</c:v>
                </c:pt>
                <c:pt idx="150">
                  <c:v>191.75</c:v>
                </c:pt>
                <c:pt idx="151">
                  <c:v>195.65</c:v>
                </c:pt>
                <c:pt idx="152">
                  <c:v>197.5</c:v>
                </c:pt>
                <c:pt idx="153">
                  <c:v>198.77</c:v>
                </c:pt>
                <c:pt idx="154">
                  <c:v>198.73</c:v>
                </c:pt>
                <c:pt idx="155">
                  <c:v>201.51</c:v>
                </c:pt>
                <c:pt idx="156">
                  <c:v>202.11</c:v>
                </c:pt>
                <c:pt idx="157">
                  <c:v>202.47</c:v>
                </c:pt>
                <c:pt idx="158">
                  <c:v>204.79</c:v>
                </c:pt>
                <c:pt idx="159">
                  <c:v>195.58</c:v>
                </c:pt>
                <c:pt idx="160">
                  <c:v>199.52</c:v>
                </c:pt>
                <c:pt idx="161">
                  <c:v>198.31</c:v>
                </c:pt>
                <c:pt idx="162">
                  <c:v>196.92</c:v>
                </c:pt>
                <c:pt idx="163">
                  <c:v>200.71</c:v>
                </c:pt>
                <c:pt idx="164">
                  <c:v>199.5</c:v>
                </c:pt>
                <c:pt idx="165">
                  <c:v>198.11</c:v>
                </c:pt>
                <c:pt idx="166">
                  <c:v>199.33</c:v>
                </c:pt>
                <c:pt idx="167">
                  <c:v>202.63</c:v>
                </c:pt>
                <c:pt idx="168">
                  <c:v>201.82</c:v>
                </c:pt>
                <c:pt idx="169">
                  <c:v>199.16</c:v>
                </c:pt>
                <c:pt idx="170">
                  <c:v>197.26</c:v>
                </c:pt>
                <c:pt idx="171">
                  <c:v>196.91</c:v>
                </c:pt>
                <c:pt idx="172">
                  <c:v>199.95</c:v>
                </c:pt>
                <c:pt idx="173">
                  <c:v>199.61</c:v>
                </c:pt>
                <c:pt idx="174">
                  <c:v>194.36</c:v>
                </c:pt>
                <c:pt idx="175">
                  <c:v>191.53</c:v>
                </c:pt>
                <c:pt idx="176">
                  <c:v>193.66</c:v>
                </c:pt>
                <c:pt idx="177">
                  <c:v>193.78</c:v>
                </c:pt>
                <c:pt idx="178">
                  <c:v>194.98</c:v>
                </c:pt>
                <c:pt idx="179">
                  <c:v>197</c:v>
                </c:pt>
                <c:pt idx="180">
                  <c:v>198.67</c:v>
                </c:pt>
                <c:pt idx="181">
                  <c:v>196.3</c:v>
                </c:pt>
                <c:pt idx="182">
                  <c:v>198.88</c:v>
                </c:pt>
                <c:pt idx="183">
                  <c:v>198.07</c:v>
                </c:pt>
                <c:pt idx="184">
                  <c:v>197.43</c:v>
                </c:pt>
                <c:pt idx="185">
                  <c:v>199.17</c:v>
                </c:pt>
                <c:pt idx="186">
                  <c:v>202.26</c:v>
                </c:pt>
                <c:pt idx="187">
                  <c:v>205.45</c:v>
                </c:pt>
                <c:pt idx="188">
                  <c:v>208.83</c:v>
                </c:pt>
                <c:pt idx="189">
                  <c:v>208.69</c:v>
                </c:pt>
                <c:pt idx="190">
                  <c:v>204.79</c:v>
                </c:pt>
                <c:pt idx="191">
                  <c:v>205.17</c:v>
                </c:pt>
                <c:pt idx="192">
                  <c:v>207.63</c:v>
                </c:pt>
                <c:pt idx="193">
                  <c:v>207.8</c:v>
                </c:pt>
                <c:pt idx="194">
                  <c:v>207.45</c:v>
                </c:pt>
                <c:pt idx="195">
                  <c:v>204.94</c:v>
                </c:pt>
                <c:pt idx="196">
                  <c:v>210.05</c:v>
                </c:pt>
                <c:pt idx="197">
                  <c:v>213.62</c:v>
                </c:pt>
                <c:pt idx="198">
                  <c:v>216.87</c:v>
                </c:pt>
                <c:pt idx="199">
                  <c:v>209.98</c:v>
                </c:pt>
                <c:pt idx="200">
                  <c:v>209.78</c:v>
                </c:pt>
                <c:pt idx="201">
                  <c:v>210.28</c:v>
                </c:pt>
                <c:pt idx="202">
                  <c:v>210.33</c:v>
                </c:pt>
                <c:pt idx="203">
                  <c:v>208.59</c:v>
                </c:pt>
                <c:pt idx="204">
                  <c:v>208.67</c:v>
                </c:pt>
                <c:pt idx="205">
                  <c:v>212.24</c:v>
                </c:pt>
                <c:pt idx="206">
                  <c:v>210.85</c:v>
                </c:pt>
                <c:pt idx="207">
                  <c:v>215.19</c:v>
                </c:pt>
                <c:pt idx="208">
                  <c:v>212.8</c:v>
                </c:pt>
                <c:pt idx="209">
                  <c:v>207.96</c:v>
                </c:pt>
                <c:pt idx="210">
                  <c:v>199.14</c:v>
                </c:pt>
                <c:pt idx="211">
                  <c:v>194.9</c:v>
                </c:pt>
                <c:pt idx="212">
                  <c:v>200.34</c:v>
                </c:pt>
                <c:pt idx="213">
                  <c:v>200.4</c:v>
                </c:pt>
                <c:pt idx="214">
                  <c:v>204.06</c:v>
                </c:pt>
                <c:pt idx="215">
                  <c:v>205.8</c:v>
                </c:pt>
                <c:pt idx="216">
                  <c:v>206.19</c:v>
                </c:pt>
                <c:pt idx="217">
                  <c:v>207.94</c:v>
                </c:pt>
                <c:pt idx="218">
                  <c:v>210.24</c:v>
                </c:pt>
                <c:pt idx="219">
                  <c:v>211.55</c:v>
                </c:pt>
                <c:pt idx="220">
                  <c:v>213.97</c:v>
                </c:pt>
                <c:pt idx="221">
                  <c:v>215.45</c:v>
                </c:pt>
                <c:pt idx="222">
                  <c:v>214.52</c:v>
                </c:pt>
                <c:pt idx="223">
                  <c:v>214.6</c:v>
                </c:pt>
                <c:pt idx="224">
                  <c:v>216.63</c:v>
                </c:pt>
                <c:pt idx="225">
                  <c:v>218.31</c:v>
                </c:pt>
                <c:pt idx="226">
                  <c:v>219.17</c:v>
                </c:pt>
                <c:pt idx="227">
                  <c:v>220.18</c:v>
                </c:pt>
                <c:pt idx="228">
                  <c:v>221.29</c:v>
                </c:pt>
                <c:pt idx="229">
                  <c:v>222.21</c:v>
                </c:pt>
                <c:pt idx="230">
                  <c:v>224.8</c:v>
                </c:pt>
                <c:pt idx="231">
                  <c:v>220.3</c:v>
                </c:pt>
                <c:pt idx="232">
                  <c:v>219.33</c:v>
                </c:pt>
                <c:pt idx="233">
                  <c:v>217.63</c:v>
                </c:pt>
                <c:pt idx="234">
                  <c:v>212.46</c:v>
                </c:pt>
                <c:pt idx="235">
                  <c:v>216.81</c:v>
                </c:pt>
                <c:pt idx="236">
                  <c:v>205.56</c:v>
                </c:pt>
                <c:pt idx="237">
                  <c:v>207.23</c:v>
                </c:pt>
                <c:pt idx="238">
                  <c:v>206.6</c:v>
                </c:pt>
                <c:pt idx="239">
                  <c:v>204.32</c:v>
                </c:pt>
                <c:pt idx="240">
                  <c:v>207.86</c:v>
                </c:pt>
                <c:pt idx="241">
                  <c:v>209.25</c:v>
                </c:pt>
                <c:pt idx="242">
                  <c:v>207.53</c:v>
                </c:pt>
                <c:pt idx="243">
                  <c:v>210.48</c:v>
                </c:pt>
                <c:pt idx="244">
                  <c:v>211.09</c:v>
                </c:pt>
                <c:pt idx="245">
                  <c:v>211.44</c:v>
                </c:pt>
                <c:pt idx="246">
                  <c:v>211.59</c:v>
                </c:pt>
                <c:pt idx="247">
                  <c:v>210.19</c:v>
                </c:pt>
                <c:pt idx="248">
                  <c:v>209.78</c:v>
                </c:pt>
                <c:pt idx="249">
                  <c:v>210.5</c:v>
                </c:pt>
              </c:numCache>
            </c:numRef>
          </c:val>
          <c:extLst>
            <c:ext xmlns:c16="http://schemas.microsoft.com/office/drawing/2014/chart" uri="{C3380CC4-5D6E-409C-BE32-E72D297353CC}">
              <c16:uniqueId val="{00000000-6386-48FA-B70F-EC77897E3488}"/>
            </c:ext>
          </c:extLst>
        </c:ser>
        <c:dLbls>
          <c:showLegendKey val="0"/>
          <c:showVal val="0"/>
          <c:showCatName val="0"/>
          <c:showSerName val="0"/>
          <c:showPercent val="0"/>
          <c:showBubbleSize val="0"/>
        </c:dLbls>
        <c:axId val="1038792288"/>
        <c:axId val="1038794208"/>
      </c:areaChart>
      <c:dateAx>
        <c:axId val="1038792288"/>
        <c:scaling>
          <c:orientation val="minMax"/>
        </c:scaling>
        <c:delete val="1"/>
        <c:axPos val="b"/>
        <c:numFmt formatCode="d/mmm" sourceLinked="0"/>
        <c:majorTickMark val="out"/>
        <c:minorTickMark val="none"/>
        <c:tickLblPos val="nextTo"/>
        <c:crossAx val="1038794208"/>
        <c:crosses val="autoZero"/>
        <c:auto val="1"/>
        <c:lblOffset val="100"/>
        <c:baseTimeUnit val="days"/>
      </c:dateAx>
      <c:valAx>
        <c:axId val="103879420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7922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NIKE, INC. (XNYS:NKE)</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NKE!$B$6</c:f>
              <c:strCache>
                <c:ptCount val="1"/>
                <c:pt idx="0">
                  <c:v>Volume</c:v>
                </c:pt>
              </c:strCache>
            </c:strRef>
          </c:tx>
          <c:spPr>
            <a:solidFill>
              <a:schemeClr val="accent1"/>
            </a:solidFill>
            <a:ln w="38100">
              <a:noFill/>
            </a:ln>
            <a:effectLst/>
          </c:spPr>
          <c:invertIfNegative val="0"/>
          <c:cat>
            <c:numRef>
              <c:f>NKE!$A$7:$A$26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NKE!$B$7:$B$26</c:f>
              <c:numCache>
                <c:formatCode>#,##0</c:formatCode>
                <c:ptCount val="20"/>
                <c:pt idx="0">
                  <c:v>10133705</c:v>
                </c:pt>
                <c:pt idx="1">
                  <c:v>12837372</c:v>
                </c:pt>
                <c:pt idx="2">
                  <c:v>7596293</c:v>
                </c:pt>
                <c:pt idx="3">
                  <c:v>8512173</c:v>
                </c:pt>
                <c:pt idx="4">
                  <c:v>8003349</c:v>
                </c:pt>
                <c:pt idx="5">
                  <c:v>9748356</c:v>
                </c:pt>
                <c:pt idx="6">
                  <c:v>8265542</c:v>
                </c:pt>
                <c:pt idx="7">
                  <c:v>7186114</c:v>
                </c:pt>
                <c:pt idx="8">
                  <c:v>5814152</c:v>
                </c:pt>
                <c:pt idx="9">
                  <c:v>9547660</c:v>
                </c:pt>
                <c:pt idx="10">
                  <c:v>7580602</c:v>
                </c:pt>
                <c:pt idx="11">
                  <c:v>7637007</c:v>
                </c:pt>
                <c:pt idx="12">
                  <c:v>15067066</c:v>
                </c:pt>
                <c:pt idx="13">
                  <c:v>52039256</c:v>
                </c:pt>
                <c:pt idx="14">
                  <c:v>17712395</c:v>
                </c:pt>
                <c:pt idx="15">
                  <c:v>21123255</c:v>
                </c:pt>
                <c:pt idx="16">
                  <c:v>12392849</c:v>
                </c:pt>
                <c:pt idx="17">
                  <c:v>13592810</c:v>
                </c:pt>
                <c:pt idx="18">
                  <c:v>9181004</c:v>
                </c:pt>
              </c:numCache>
            </c:numRef>
          </c:val>
          <c:extLst>
            <c:ext xmlns:c16="http://schemas.microsoft.com/office/drawing/2014/chart" uri="{C3380CC4-5D6E-409C-BE32-E72D297353CC}">
              <c16:uniqueId val="{00000000-B008-4138-8DB1-B3358444B58F}"/>
            </c:ext>
          </c:extLst>
        </c:ser>
        <c:dLbls>
          <c:showLegendKey val="0"/>
          <c:showVal val="0"/>
          <c:showCatName val="0"/>
          <c:showSerName val="0"/>
          <c:showPercent val="0"/>
          <c:showBubbleSize val="0"/>
        </c:dLbls>
        <c:gapWidth val="150"/>
        <c:axId val="751844320"/>
        <c:axId val="751844800"/>
      </c:barChart>
      <c:stockChart>
        <c:ser>
          <c:idx val="1"/>
          <c:order val="1"/>
          <c:tx>
            <c:strRef>
              <c:f>NKE!$C$6</c:f>
              <c:strCache>
                <c:ptCount val="1"/>
                <c:pt idx="0">
                  <c:v>Open</c:v>
                </c:pt>
              </c:strCache>
            </c:strRef>
          </c:tx>
          <c:spPr>
            <a:ln w="38100" cap="rnd">
              <a:noFill/>
              <a:round/>
            </a:ln>
            <a:effectLst/>
          </c:spPr>
          <c:marker>
            <c:symbol val="none"/>
          </c:marker>
          <c:cat>
            <c:numRef>
              <c:f>NKE!$A$7:$A$26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NKE!$C$7:$C$26</c:f>
              <c:numCache>
                <c:formatCode>_([$$-409]* #,##0.00_);_([$$-409]* \(#,##0.00\);_([$$-409]* "-"??_);_(@_)</c:formatCode>
                <c:ptCount val="20"/>
                <c:pt idx="0">
                  <c:v>82.71</c:v>
                </c:pt>
                <c:pt idx="1">
                  <c:v>80.099999999999994</c:v>
                </c:pt>
                <c:pt idx="2">
                  <c:v>81.13</c:v>
                </c:pt>
                <c:pt idx="3">
                  <c:v>80.88</c:v>
                </c:pt>
                <c:pt idx="4">
                  <c:v>80.75</c:v>
                </c:pt>
                <c:pt idx="5">
                  <c:v>79.56</c:v>
                </c:pt>
                <c:pt idx="6">
                  <c:v>78</c:v>
                </c:pt>
                <c:pt idx="7">
                  <c:v>78.23</c:v>
                </c:pt>
                <c:pt idx="8">
                  <c:v>78.3</c:v>
                </c:pt>
                <c:pt idx="9">
                  <c:v>79.33</c:v>
                </c:pt>
                <c:pt idx="10">
                  <c:v>80.010000000000005</c:v>
                </c:pt>
                <c:pt idx="11">
                  <c:v>80.66</c:v>
                </c:pt>
                <c:pt idx="12">
                  <c:v>82.6</c:v>
                </c:pt>
                <c:pt idx="13">
                  <c:v>87.87</c:v>
                </c:pt>
                <c:pt idx="14">
                  <c:v>85.4</c:v>
                </c:pt>
                <c:pt idx="15">
                  <c:v>87.44</c:v>
                </c:pt>
                <c:pt idx="16">
                  <c:v>87.85</c:v>
                </c:pt>
                <c:pt idx="17">
                  <c:v>89.92</c:v>
                </c:pt>
                <c:pt idx="18">
                  <c:v>89.45</c:v>
                </c:pt>
              </c:numCache>
            </c:numRef>
          </c:val>
          <c:smooth val="0"/>
          <c:extLst>
            <c:ext xmlns:c16="http://schemas.microsoft.com/office/drawing/2014/chart" uri="{C3380CC4-5D6E-409C-BE32-E72D297353CC}">
              <c16:uniqueId val="{00000001-B008-4138-8DB1-B3358444B58F}"/>
            </c:ext>
          </c:extLst>
        </c:ser>
        <c:ser>
          <c:idx val="2"/>
          <c:order val="2"/>
          <c:tx>
            <c:strRef>
              <c:f>NKE!$D$6</c:f>
              <c:strCache>
                <c:ptCount val="1"/>
                <c:pt idx="0">
                  <c:v>High</c:v>
                </c:pt>
              </c:strCache>
            </c:strRef>
          </c:tx>
          <c:spPr>
            <a:ln w="38100" cap="rnd">
              <a:noFill/>
              <a:round/>
            </a:ln>
            <a:effectLst/>
          </c:spPr>
          <c:marker>
            <c:symbol val="none"/>
          </c:marker>
          <c:cat>
            <c:numRef>
              <c:f>NKE!$A$7:$A$26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NKE!$D$7:$D$26</c:f>
              <c:numCache>
                <c:formatCode>_([$$-409]* #,##0.00_);_([$$-409]* \(#,##0.00\);_([$$-409]* "-"??_);_(@_)</c:formatCode>
                <c:ptCount val="20"/>
                <c:pt idx="0">
                  <c:v>82.94</c:v>
                </c:pt>
                <c:pt idx="1">
                  <c:v>81.09</c:v>
                </c:pt>
                <c:pt idx="2">
                  <c:v>81.240399999999994</c:v>
                </c:pt>
                <c:pt idx="3">
                  <c:v>81.88</c:v>
                </c:pt>
                <c:pt idx="4">
                  <c:v>81.58</c:v>
                </c:pt>
                <c:pt idx="5">
                  <c:v>79.56</c:v>
                </c:pt>
                <c:pt idx="6">
                  <c:v>78.59</c:v>
                </c:pt>
                <c:pt idx="7">
                  <c:v>79.064999999999998</c:v>
                </c:pt>
                <c:pt idx="8">
                  <c:v>79.489999999999995</c:v>
                </c:pt>
                <c:pt idx="9">
                  <c:v>79.989999999999995</c:v>
                </c:pt>
                <c:pt idx="10">
                  <c:v>80.98</c:v>
                </c:pt>
                <c:pt idx="11">
                  <c:v>81.754999999999995</c:v>
                </c:pt>
                <c:pt idx="12">
                  <c:v>83.12</c:v>
                </c:pt>
                <c:pt idx="13">
                  <c:v>88</c:v>
                </c:pt>
                <c:pt idx="14">
                  <c:v>86.53</c:v>
                </c:pt>
                <c:pt idx="15">
                  <c:v>88.28</c:v>
                </c:pt>
                <c:pt idx="16">
                  <c:v>88.094999999999999</c:v>
                </c:pt>
                <c:pt idx="17">
                  <c:v>90.62</c:v>
                </c:pt>
                <c:pt idx="18">
                  <c:v>90.26</c:v>
                </c:pt>
              </c:numCache>
            </c:numRef>
          </c:val>
          <c:smooth val="0"/>
          <c:extLst>
            <c:ext xmlns:c16="http://schemas.microsoft.com/office/drawing/2014/chart" uri="{C3380CC4-5D6E-409C-BE32-E72D297353CC}">
              <c16:uniqueId val="{00000002-B008-4138-8DB1-B3358444B58F}"/>
            </c:ext>
          </c:extLst>
        </c:ser>
        <c:ser>
          <c:idx val="3"/>
          <c:order val="3"/>
          <c:tx>
            <c:strRef>
              <c:f>NKE!$E$6</c:f>
              <c:strCache>
                <c:ptCount val="1"/>
                <c:pt idx="0">
                  <c:v>Low</c:v>
                </c:pt>
              </c:strCache>
            </c:strRef>
          </c:tx>
          <c:spPr>
            <a:ln w="38100" cap="rnd">
              <a:noFill/>
              <a:round/>
            </a:ln>
            <a:effectLst/>
          </c:spPr>
          <c:marker>
            <c:symbol val="none"/>
          </c:marker>
          <c:cat>
            <c:numRef>
              <c:f>NKE!$A$7:$A$26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NKE!$E$7:$E$26</c:f>
              <c:numCache>
                <c:formatCode>_([$$-409]* #,##0.00_);_([$$-409]* \(#,##0.00\);_([$$-409]* "-"??_);_(@_)</c:formatCode>
                <c:ptCount val="20"/>
                <c:pt idx="0">
                  <c:v>81.010000000000005</c:v>
                </c:pt>
                <c:pt idx="1">
                  <c:v>79.67</c:v>
                </c:pt>
                <c:pt idx="2">
                  <c:v>80.209999999999994</c:v>
                </c:pt>
                <c:pt idx="3">
                  <c:v>80.349999999999994</c:v>
                </c:pt>
                <c:pt idx="4">
                  <c:v>79.015000000000001</c:v>
                </c:pt>
                <c:pt idx="5">
                  <c:v>77.55</c:v>
                </c:pt>
                <c:pt idx="6">
                  <c:v>76.742099999999994</c:v>
                </c:pt>
                <c:pt idx="7">
                  <c:v>77.53</c:v>
                </c:pt>
                <c:pt idx="8">
                  <c:v>78.11</c:v>
                </c:pt>
                <c:pt idx="9">
                  <c:v>78.689499999999995</c:v>
                </c:pt>
                <c:pt idx="10">
                  <c:v>79.86</c:v>
                </c:pt>
                <c:pt idx="11">
                  <c:v>80.23</c:v>
                </c:pt>
                <c:pt idx="12">
                  <c:v>80.47</c:v>
                </c:pt>
                <c:pt idx="13">
                  <c:v>84.805000000000007</c:v>
                </c:pt>
                <c:pt idx="14">
                  <c:v>85.05</c:v>
                </c:pt>
                <c:pt idx="15">
                  <c:v>86.655000000000001</c:v>
                </c:pt>
                <c:pt idx="16">
                  <c:v>87.24</c:v>
                </c:pt>
                <c:pt idx="17">
                  <c:v>89.05</c:v>
                </c:pt>
                <c:pt idx="18">
                  <c:v>89.21</c:v>
                </c:pt>
              </c:numCache>
            </c:numRef>
          </c:val>
          <c:smooth val="0"/>
          <c:extLst>
            <c:ext xmlns:c16="http://schemas.microsoft.com/office/drawing/2014/chart" uri="{C3380CC4-5D6E-409C-BE32-E72D297353CC}">
              <c16:uniqueId val="{00000003-B008-4138-8DB1-B3358444B58F}"/>
            </c:ext>
          </c:extLst>
        </c:ser>
        <c:ser>
          <c:idx val="4"/>
          <c:order val="4"/>
          <c:tx>
            <c:strRef>
              <c:f>NKE!$F$6</c:f>
              <c:strCache>
                <c:ptCount val="1"/>
                <c:pt idx="0">
                  <c:v>Close</c:v>
                </c:pt>
              </c:strCache>
            </c:strRef>
          </c:tx>
          <c:spPr>
            <a:ln w="38100" cap="rnd">
              <a:noFill/>
              <a:round/>
            </a:ln>
            <a:effectLst/>
          </c:spPr>
          <c:marker>
            <c:symbol val="none"/>
          </c:marker>
          <c:cat>
            <c:numRef>
              <c:f>NKE!$A$7:$A$26</c:f>
              <c:numCache>
                <c:formatCode>m/d/yyyy</c:formatCode>
                <c:ptCount val="20"/>
                <c:pt idx="0">
                  <c:v>45538</c:v>
                </c:pt>
                <c:pt idx="1">
                  <c:v>45539</c:v>
                </c:pt>
                <c:pt idx="2">
                  <c:v>45540</c:v>
                </c:pt>
                <c:pt idx="3">
                  <c:v>45541</c:v>
                </c:pt>
                <c:pt idx="4">
                  <c:v>45544</c:v>
                </c:pt>
                <c:pt idx="5">
                  <c:v>45545</c:v>
                </c:pt>
                <c:pt idx="6">
                  <c:v>45546</c:v>
                </c:pt>
                <c:pt idx="7">
                  <c:v>45547</c:v>
                </c:pt>
                <c:pt idx="8">
                  <c:v>45548</c:v>
                </c:pt>
                <c:pt idx="9">
                  <c:v>45551</c:v>
                </c:pt>
                <c:pt idx="10">
                  <c:v>45552</c:v>
                </c:pt>
                <c:pt idx="11">
                  <c:v>45553</c:v>
                </c:pt>
                <c:pt idx="12">
                  <c:v>45554</c:v>
                </c:pt>
                <c:pt idx="13">
                  <c:v>45555</c:v>
                </c:pt>
                <c:pt idx="14">
                  <c:v>45558</c:v>
                </c:pt>
                <c:pt idx="15">
                  <c:v>45559</c:v>
                </c:pt>
                <c:pt idx="16">
                  <c:v>45560</c:v>
                </c:pt>
                <c:pt idx="17">
                  <c:v>45561</c:v>
                </c:pt>
                <c:pt idx="18">
                  <c:v>45562</c:v>
                </c:pt>
              </c:numCache>
            </c:numRef>
          </c:cat>
          <c:val>
            <c:numRef>
              <c:f>NKE!$F$7:$F$26</c:f>
              <c:numCache>
                <c:formatCode>_([$$-409]* #,##0.00_);_([$$-409]* \(#,##0.00\);_([$$-409]* "-"??_);_(@_)</c:formatCode>
                <c:ptCount val="20"/>
                <c:pt idx="0">
                  <c:v>81.319999999999993</c:v>
                </c:pt>
                <c:pt idx="1">
                  <c:v>81.02</c:v>
                </c:pt>
                <c:pt idx="2">
                  <c:v>80.83</c:v>
                </c:pt>
                <c:pt idx="3">
                  <c:v>80.63</c:v>
                </c:pt>
                <c:pt idx="4">
                  <c:v>79.489999999999995</c:v>
                </c:pt>
                <c:pt idx="5">
                  <c:v>78.09</c:v>
                </c:pt>
                <c:pt idx="6">
                  <c:v>78.400000000000006</c:v>
                </c:pt>
                <c:pt idx="7">
                  <c:v>78.400000000000006</c:v>
                </c:pt>
                <c:pt idx="8">
                  <c:v>79.010000000000005</c:v>
                </c:pt>
                <c:pt idx="9">
                  <c:v>79.8</c:v>
                </c:pt>
                <c:pt idx="10">
                  <c:v>80.64</c:v>
                </c:pt>
                <c:pt idx="11">
                  <c:v>80.900000000000006</c:v>
                </c:pt>
                <c:pt idx="12">
                  <c:v>80.98</c:v>
                </c:pt>
                <c:pt idx="13">
                  <c:v>86.52</c:v>
                </c:pt>
                <c:pt idx="14">
                  <c:v>86.2</c:v>
                </c:pt>
                <c:pt idx="15">
                  <c:v>87.46</c:v>
                </c:pt>
                <c:pt idx="16">
                  <c:v>88</c:v>
                </c:pt>
                <c:pt idx="17">
                  <c:v>89.39</c:v>
                </c:pt>
                <c:pt idx="18">
                  <c:v>89.44</c:v>
                </c:pt>
              </c:numCache>
            </c:numRef>
          </c:val>
          <c:smooth val="0"/>
          <c:extLst>
            <c:ext xmlns:c16="http://schemas.microsoft.com/office/drawing/2014/chart" uri="{C3380CC4-5D6E-409C-BE32-E72D297353CC}">
              <c16:uniqueId val="{00000004-B008-4138-8DB1-B3358444B58F}"/>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29707776"/>
        <c:axId val="1029709216"/>
      </c:stockChart>
      <c:dateAx>
        <c:axId val="751844320"/>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844800"/>
        <c:crosses val="autoZero"/>
        <c:auto val="1"/>
        <c:lblOffset val="100"/>
        <c:baseTimeUnit val="days"/>
      </c:dateAx>
      <c:valAx>
        <c:axId val="751844800"/>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844320"/>
        <c:crosses val="autoZero"/>
        <c:crossBetween val="between"/>
      </c:valAx>
      <c:valAx>
        <c:axId val="1029709216"/>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707776"/>
        <c:crosses val="max"/>
        <c:crossBetween val="between"/>
      </c:valAx>
      <c:dateAx>
        <c:axId val="1029707776"/>
        <c:scaling>
          <c:orientation val="minMax"/>
        </c:scaling>
        <c:delete val="1"/>
        <c:axPos val="b"/>
        <c:numFmt formatCode="m/d/yyyy" sourceLinked="1"/>
        <c:majorTickMark val="out"/>
        <c:minorTickMark val="none"/>
        <c:tickLblPos val="nextTo"/>
        <c:crossAx val="102970921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Close Last</a:t>
            </a:r>
            <a:r>
              <a:rPr lang="en-US" sz="1100" baseline="0"/>
              <a:t> 12 Months</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70000">
                  <a:schemeClr val="accent1">
                    <a:lumMod val="45000"/>
                    <a:lumOff val="55000"/>
                  </a:schemeClr>
                </a:gs>
                <a:gs pos="100000">
                  <a:schemeClr val="accent1">
                    <a:lumMod val="30000"/>
                    <a:lumOff val="70000"/>
                  </a:schemeClr>
                </a:gs>
              </a:gsLst>
              <a:lin ang="5400000" scaled="1"/>
            </a:gradFill>
            <a:ln>
              <a:noFill/>
            </a:ln>
            <a:effectLst/>
          </c:spPr>
          <c:cat>
            <c:numRef>
              <c:f>NKE!$C$3:$IS$3</c:f>
              <c:numCache>
                <c:formatCode>m/d/yyyy</c:formatCode>
                <c:ptCount val="251"/>
                <c:pt idx="0">
                  <c:v>45201</c:v>
                </c:pt>
                <c:pt idx="1">
                  <c:v>45202</c:v>
                </c:pt>
                <c:pt idx="2">
                  <c:v>45203</c:v>
                </c:pt>
                <c:pt idx="3">
                  <c:v>45204</c:v>
                </c:pt>
                <c:pt idx="4">
                  <c:v>45205</c:v>
                </c:pt>
                <c:pt idx="5">
                  <c:v>45208</c:v>
                </c:pt>
                <c:pt idx="6">
                  <c:v>45209</c:v>
                </c:pt>
                <c:pt idx="7">
                  <c:v>45210</c:v>
                </c:pt>
                <c:pt idx="8">
                  <c:v>45211</c:v>
                </c:pt>
                <c:pt idx="9">
                  <c:v>45212</c:v>
                </c:pt>
                <c:pt idx="10">
                  <c:v>45215</c:v>
                </c:pt>
                <c:pt idx="11">
                  <c:v>45216</c:v>
                </c:pt>
                <c:pt idx="12">
                  <c:v>45217</c:v>
                </c:pt>
                <c:pt idx="13">
                  <c:v>45218</c:v>
                </c:pt>
                <c:pt idx="14">
                  <c:v>45219</c:v>
                </c:pt>
                <c:pt idx="15">
                  <c:v>45222</c:v>
                </c:pt>
                <c:pt idx="16">
                  <c:v>45223</c:v>
                </c:pt>
                <c:pt idx="17">
                  <c:v>45224</c:v>
                </c:pt>
                <c:pt idx="18">
                  <c:v>45225</c:v>
                </c:pt>
                <c:pt idx="19">
                  <c:v>45226</c:v>
                </c:pt>
                <c:pt idx="20">
                  <c:v>45229</c:v>
                </c:pt>
                <c:pt idx="21">
                  <c:v>45230</c:v>
                </c:pt>
                <c:pt idx="22">
                  <c:v>45231</c:v>
                </c:pt>
                <c:pt idx="23">
                  <c:v>45232</c:v>
                </c:pt>
                <c:pt idx="24">
                  <c:v>45233</c:v>
                </c:pt>
                <c:pt idx="25">
                  <c:v>45236</c:v>
                </c:pt>
                <c:pt idx="26">
                  <c:v>45237</c:v>
                </c:pt>
                <c:pt idx="27">
                  <c:v>45238</c:v>
                </c:pt>
                <c:pt idx="28">
                  <c:v>45239</c:v>
                </c:pt>
                <c:pt idx="29">
                  <c:v>45240</c:v>
                </c:pt>
                <c:pt idx="30">
                  <c:v>45243</c:v>
                </c:pt>
                <c:pt idx="31">
                  <c:v>45244</c:v>
                </c:pt>
                <c:pt idx="32">
                  <c:v>45245</c:v>
                </c:pt>
                <c:pt idx="33">
                  <c:v>45246</c:v>
                </c:pt>
                <c:pt idx="34">
                  <c:v>45247</c:v>
                </c:pt>
                <c:pt idx="35">
                  <c:v>45250</c:v>
                </c:pt>
                <c:pt idx="36">
                  <c:v>45251</c:v>
                </c:pt>
                <c:pt idx="37">
                  <c:v>45252</c:v>
                </c:pt>
                <c:pt idx="38">
                  <c:v>45254</c:v>
                </c:pt>
                <c:pt idx="39">
                  <c:v>45257</c:v>
                </c:pt>
                <c:pt idx="40">
                  <c:v>45258</c:v>
                </c:pt>
                <c:pt idx="41">
                  <c:v>45259</c:v>
                </c:pt>
                <c:pt idx="42">
                  <c:v>45260</c:v>
                </c:pt>
                <c:pt idx="43">
                  <c:v>45261</c:v>
                </c:pt>
                <c:pt idx="44">
                  <c:v>45264</c:v>
                </c:pt>
                <c:pt idx="45">
                  <c:v>45265</c:v>
                </c:pt>
                <c:pt idx="46">
                  <c:v>45266</c:v>
                </c:pt>
                <c:pt idx="47">
                  <c:v>45267</c:v>
                </c:pt>
                <c:pt idx="48">
                  <c:v>45268</c:v>
                </c:pt>
                <c:pt idx="49">
                  <c:v>45271</c:v>
                </c:pt>
                <c:pt idx="50">
                  <c:v>45272</c:v>
                </c:pt>
                <c:pt idx="51">
                  <c:v>45273</c:v>
                </c:pt>
                <c:pt idx="52">
                  <c:v>45274</c:v>
                </c:pt>
                <c:pt idx="53">
                  <c:v>45275</c:v>
                </c:pt>
                <c:pt idx="54">
                  <c:v>45278</c:v>
                </c:pt>
                <c:pt idx="55">
                  <c:v>45279</c:v>
                </c:pt>
                <c:pt idx="56">
                  <c:v>45280</c:v>
                </c:pt>
                <c:pt idx="57">
                  <c:v>45281</c:v>
                </c:pt>
                <c:pt idx="58">
                  <c:v>45282</c:v>
                </c:pt>
                <c:pt idx="59">
                  <c:v>45286</c:v>
                </c:pt>
                <c:pt idx="60">
                  <c:v>45287</c:v>
                </c:pt>
                <c:pt idx="61">
                  <c:v>45288</c:v>
                </c:pt>
                <c:pt idx="62">
                  <c:v>45289</c:v>
                </c:pt>
                <c:pt idx="63">
                  <c:v>45293</c:v>
                </c:pt>
                <c:pt idx="64">
                  <c:v>45294</c:v>
                </c:pt>
                <c:pt idx="65">
                  <c:v>45295</c:v>
                </c:pt>
                <c:pt idx="66">
                  <c:v>45296</c:v>
                </c:pt>
                <c:pt idx="67">
                  <c:v>45299</c:v>
                </c:pt>
                <c:pt idx="68">
                  <c:v>45300</c:v>
                </c:pt>
                <c:pt idx="69">
                  <c:v>45301</c:v>
                </c:pt>
                <c:pt idx="70">
                  <c:v>45302</c:v>
                </c:pt>
                <c:pt idx="71">
                  <c:v>45303</c:v>
                </c:pt>
                <c:pt idx="72">
                  <c:v>45307</c:v>
                </c:pt>
                <c:pt idx="73">
                  <c:v>45308</c:v>
                </c:pt>
                <c:pt idx="74">
                  <c:v>45309</c:v>
                </c:pt>
                <c:pt idx="75">
                  <c:v>45310</c:v>
                </c:pt>
                <c:pt idx="76">
                  <c:v>45313</c:v>
                </c:pt>
                <c:pt idx="77">
                  <c:v>45314</c:v>
                </c:pt>
                <c:pt idx="78">
                  <c:v>45315</c:v>
                </c:pt>
                <c:pt idx="79">
                  <c:v>45316</c:v>
                </c:pt>
                <c:pt idx="80">
                  <c:v>45317</c:v>
                </c:pt>
                <c:pt idx="81">
                  <c:v>45320</c:v>
                </c:pt>
                <c:pt idx="82">
                  <c:v>45321</c:v>
                </c:pt>
                <c:pt idx="83">
                  <c:v>45322</c:v>
                </c:pt>
                <c:pt idx="84">
                  <c:v>45323</c:v>
                </c:pt>
                <c:pt idx="85">
                  <c:v>45324</c:v>
                </c:pt>
                <c:pt idx="86">
                  <c:v>45327</c:v>
                </c:pt>
                <c:pt idx="87">
                  <c:v>45328</c:v>
                </c:pt>
                <c:pt idx="88">
                  <c:v>45329</c:v>
                </c:pt>
                <c:pt idx="89">
                  <c:v>45330</c:v>
                </c:pt>
                <c:pt idx="90">
                  <c:v>45331</c:v>
                </c:pt>
                <c:pt idx="91">
                  <c:v>45334</c:v>
                </c:pt>
                <c:pt idx="92">
                  <c:v>45335</c:v>
                </c:pt>
                <c:pt idx="93">
                  <c:v>45336</c:v>
                </c:pt>
                <c:pt idx="94">
                  <c:v>45337</c:v>
                </c:pt>
                <c:pt idx="95">
                  <c:v>45338</c:v>
                </c:pt>
                <c:pt idx="96">
                  <c:v>45342</c:v>
                </c:pt>
                <c:pt idx="97">
                  <c:v>45343</c:v>
                </c:pt>
                <c:pt idx="98">
                  <c:v>45344</c:v>
                </c:pt>
                <c:pt idx="99">
                  <c:v>45345</c:v>
                </c:pt>
                <c:pt idx="100">
                  <c:v>45348</c:v>
                </c:pt>
                <c:pt idx="101">
                  <c:v>45349</c:v>
                </c:pt>
                <c:pt idx="102">
                  <c:v>45350</c:v>
                </c:pt>
                <c:pt idx="103">
                  <c:v>45351</c:v>
                </c:pt>
                <c:pt idx="104">
                  <c:v>45352</c:v>
                </c:pt>
                <c:pt idx="105">
                  <c:v>45355</c:v>
                </c:pt>
                <c:pt idx="106">
                  <c:v>45356</c:v>
                </c:pt>
                <c:pt idx="107">
                  <c:v>45357</c:v>
                </c:pt>
                <c:pt idx="108">
                  <c:v>45358</c:v>
                </c:pt>
                <c:pt idx="109">
                  <c:v>45359</c:v>
                </c:pt>
                <c:pt idx="110">
                  <c:v>45362</c:v>
                </c:pt>
                <c:pt idx="111">
                  <c:v>45363</c:v>
                </c:pt>
                <c:pt idx="112">
                  <c:v>45364</c:v>
                </c:pt>
                <c:pt idx="113">
                  <c:v>45365</c:v>
                </c:pt>
                <c:pt idx="114">
                  <c:v>45366</c:v>
                </c:pt>
                <c:pt idx="115">
                  <c:v>45369</c:v>
                </c:pt>
                <c:pt idx="116">
                  <c:v>45370</c:v>
                </c:pt>
                <c:pt idx="117">
                  <c:v>45371</c:v>
                </c:pt>
                <c:pt idx="118">
                  <c:v>45372</c:v>
                </c:pt>
                <c:pt idx="119">
                  <c:v>45373</c:v>
                </c:pt>
                <c:pt idx="120">
                  <c:v>45376</c:v>
                </c:pt>
                <c:pt idx="121">
                  <c:v>45377</c:v>
                </c:pt>
                <c:pt idx="122">
                  <c:v>45378</c:v>
                </c:pt>
                <c:pt idx="123">
                  <c:v>45379</c:v>
                </c:pt>
                <c:pt idx="124">
                  <c:v>45383</c:v>
                </c:pt>
                <c:pt idx="125">
                  <c:v>45384</c:v>
                </c:pt>
                <c:pt idx="126">
                  <c:v>45385</c:v>
                </c:pt>
                <c:pt idx="127">
                  <c:v>45386</c:v>
                </c:pt>
                <c:pt idx="128">
                  <c:v>45387</c:v>
                </c:pt>
                <c:pt idx="129">
                  <c:v>45390</c:v>
                </c:pt>
                <c:pt idx="130">
                  <c:v>45391</c:v>
                </c:pt>
                <c:pt idx="131">
                  <c:v>45392</c:v>
                </c:pt>
                <c:pt idx="132">
                  <c:v>45393</c:v>
                </c:pt>
                <c:pt idx="133">
                  <c:v>45394</c:v>
                </c:pt>
                <c:pt idx="134">
                  <c:v>45397</c:v>
                </c:pt>
                <c:pt idx="135">
                  <c:v>45398</c:v>
                </c:pt>
                <c:pt idx="136">
                  <c:v>45399</c:v>
                </c:pt>
                <c:pt idx="137">
                  <c:v>45400</c:v>
                </c:pt>
                <c:pt idx="138">
                  <c:v>45401</c:v>
                </c:pt>
                <c:pt idx="139">
                  <c:v>45404</c:v>
                </c:pt>
                <c:pt idx="140">
                  <c:v>45405</c:v>
                </c:pt>
                <c:pt idx="141">
                  <c:v>45406</c:v>
                </c:pt>
                <c:pt idx="142">
                  <c:v>45407</c:v>
                </c:pt>
                <c:pt idx="143">
                  <c:v>45408</c:v>
                </c:pt>
                <c:pt idx="144">
                  <c:v>45411</c:v>
                </c:pt>
                <c:pt idx="145">
                  <c:v>45412</c:v>
                </c:pt>
                <c:pt idx="146">
                  <c:v>45413</c:v>
                </c:pt>
                <c:pt idx="147">
                  <c:v>45414</c:v>
                </c:pt>
                <c:pt idx="148">
                  <c:v>45415</c:v>
                </c:pt>
                <c:pt idx="149">
                  <c:v>45418</c:v>
                </c:pt>
                <c:pt idx="150">
                  <c:v>45419</c:v>
                </c:pt>
                <c:pt idx="151">
                  <c:v>45420</c:v>
                </c:pt>
                <c:pt idx="152">
                  <c:v>45421</c:v>
                </c:pt>
                <c:pt idx="153">
                  <c:v>45422</c:v>
                </c:pt>
                <c:pt idx="154">
                  <c:v>45425</c:v>
                </c:pt>
                <c:pt idx="155">
                  <c:v>45426</c:v>
                </c:pt>
                <c:pt idx="156">
                  <c:v>45427</c:v>
                </c:pt>
                <c:pt idx="157">
                  <c:v>45428</c:v>
                </c:pt>
                <c:pt idx="158">
                  <c:v>45429</c:v>
                </c:pt>
                <c:pt idx="159">
                  <c:v>45432</c:v>
                </c:pt>
                <c:pt idx="160">
                  <c:v>45433</c:v>
                </c:pt>
                <c:pt idx="161">
                  <c:v>45434</c:v>
                </c:pt>
                <c:pt idx="162">
                  <c:v>45435</c:v>
                </c:pt>
                <c:pt idx="163">
                  <c:v>45436</c:v>
                </c:pt>
                <c:pt idx="164">
                  <c:v>45440</c:v>
                </c:pt>
                <c:pt idx="165">
                  <c:v>45441</c:v>
                </c:pt>
                <c:pt idx="166">
                  <c:v>45442</c:v>
                </c:pt>
                <c:pt idx="167">
                  <c:v>45443</c:v>
                </c:pt>
                <c:pt idx="168">
                  <c:v>45446</c:v>
                </c:pt>
                <c:pt idx="169">
                  <c:v>45447</c:v>
                </c:pt>
                <c:pt idx="170">
                  <c:v>45448</c:v>
                </c:pt>
                <c:pt idx="171">
                  <c:v>45449</c:v>
                </c:pt>
                <c:pt idx="172">
                  <c:v>45450</c:v>
                </c:pt>
                <c:pt idx="173">
                  <c:v>45453</c:v>
                </c:pt>
                <c:pt idx="174">
                  <c:v>45454</c:v>
                </c:pt>
                <c:pt idx="175">
                  <c:v>45455</c:v>
                </c:pt>
                <c:pt idx="176">
                  <c:v>45456</c:v>
                </c:pt>
                <c:pt idx="177">
                  <c:v>45457</c:v>
                </c:pt>
                <c:pt idx="178">
                  <c:v>45460</c:v>
                </c:pt>
                <c:pt idx="179">
                  <c:v>45461</c:v>
                </c:pt>
                <c:pt idx="180">
                  <c:v>45463</c:v>
                </c:pt>
                <c:pt idx="181">
                  <c:v>45464</c:v>
                </c:pt>
                <c:pt idx="182">
                  <c:v>45467</c:v>
                </c:pt>
                <c:pt idx="183">
                  <c:v>45468</c:v>
                </c:pt>
                <c:pt idx="184">
                  <c:v>45469</c:v>
                </c:pt>
                <c:pt idx="185">
                  <c:v>45470</c:v>
                </c:pt>
                <c:pt idx="186">
                  <c:v>45471</c:v>
                </c:pt>
                <c:pt idx="187">
                  <c:v>45474</c:v>
                </c:pt>
                <c:pt idx="188">
                  <c:v>45475</c:v>
                </c:pt>
                <c:pt idx="189">
                  <c:v>45476</c:v>
                </c:pt>
                <c:pt idx="190">
                  <c:v>45478</c:v>
                </c:pt>
                <c:pt idx="191">
                  <c:v>45481</c:v>
                </c:pt>
                <c:pt idx="192">
                  <c:v>45482</c:v>
                </c:pt>
                <c:pt idx="193">
                  <c:v>45483</c:v>
                </c:pt>
                <c:pt idx="194">
                  <c:v>45484</c:v>
                </c:pt>
                <c:pt idx="195">
                  <c:v>45485</c:v>
                </c:pt>
                <c:pt idx="196">
                  <c:v>45488</c:v>
                </c:pt>
                <c:pt idx="197">
                  <c:v>45489</c:v>
                </c:pt>
                <c:pt idx="198">
                  <c:v>45490</c:v>
                </c:pt>
                <c:pt idx="199">
                  <c:v>45491</c:v>
                </c:pt>
                <c:pt idx="200">
                  <c:v>45492</c:v>
                </c:pt>
                <c:pt idx="201">
                  <c:v>45495</c:v>
                </c:pt>
                <c:pt idx="202">
                  <c:v>45496</c:v>
                </c:pt>
                <c:pt idx="203">
                  <c:v>45497</c:v>
                </c:pt>
                <c:pt idx="204">
                  <c:v>45498</c:v>
                </c:pt>
                <c:pt idx="205">
                  <c:v>45499</c:v>
                </c:pt>
                <c:pt idx="206">
                  <c:v>45502</c:v>
                </c:pt>
                <c:pt idx="207">
                  <c:v>45503</c:v>
                </c:pt>
                <c:pt idx="208">
                  <c:v>45504</c:v>
                </c:pt>
                <c:pt idx="209">
                  <c:v>45505</c:v>
                </c:pt>
                <c:pt idx="210">
                  <c:v>45506</c:v>
                </c:pt>
                <c:pt idx="211">
                  <c:v>45509</c:v>
                </c:pt>
                <c:pt idx="212">
                  <c:v>45510</c:v>
                </c:pt>
                <c:pt idx="213">
                  <c:v>45511</c:v>
                </c:pt>
                <c:pt idx="214">
                  <c:v>45512</c:v>
                </c:pt>
                <c:pt idx="215">
                  <c:v>45513</c:v>
                </c:pt>
                <c:pt idx="216">
                  <c:v>45516</c:v>
                </c:pt>
                <c:pt idx="217">
                  <c:v>45517</c:v>
                </c:pt>
                <c:pt idx="218">
                  <c:v>45518</c:v>
                </c:pt>
                <c:pt idx="219">
                  <c:v>45519</c:v>
                </c:pt>
                <c:pt idx="220">
                  <c:v>45520</c:v>
                </c:pt>
                <c:pt idx="221">
                  <c:v>45523</c:v>
                </c:pt>
                <c:pt idx="222">
                  <c:v>45524</c:v>
                </c:pt>
                <c:pt idx="223">
                  <c:v>45525</c:v>
                </c:pt>
                <c:pt idx="224">
                  <c:v>45526</c:v>
                </c:pt>
                <c:pt idx="225">
                  <c:v>45527</c:v>
                </c:pt>
                <c:pt idx="226">
                  <c:v>45530</c:v>
                </c:pt>
                <c:pt idx="227">
                  <c:v>45531</c:v>
                </c:pt>
                <c:pt idx="228">
                  <c:v>45532</c:v>
                </c:pt>
                <c:pt idx="229">
                  <c:v>45533</c:v>
                </c:pt>
                <c:pt idx="230">
                  <c:v>45534</c:v>
                </c:pt>
                <c:pt idx="231">
                  <c:v>45538</c:v>
                </c:pt>
                <c:pt idx="232">
                  <c:v>45539</c:v>
                </c:pt>
                <c:pt idx="233">
                  <c:v>45540</c:v>
                </c:pt>
                <c:pt idx="234">
                  <c:v>45541</c:v>
                </c:pt>
                <c:pt idx="235">
                  <c:v>45544</c:v>
                </c:pt>
                <c:pt idx="236">
                  <c:v>45545</c:v>
                </c:pt>
                <c:pt idx="237">
                  <c:v>45546</c:v>
                </c:pt>
                <c:pt idx="238">
                  <c:v>45547</c:v>
                </c:pt>
                <c:pt idx="239">
                  <c:v>45548</c:v>
                </c:pt>
                <c:pt idx="240">
                  <c:v>45551</c:v>
                </c:pt>
                <c:pt idx="241">
                  <c:v>45552</c:v>
                </c:pt>
                <c:pt idx="242">
                  <c:v>45553</c:v>
                </c:pt>
                <c:pt idx="243">
                  <c:v>45554</c:v>
                </c:pt>
                <c:pt idx="244">
                  <c:v>45555</c:v>
                </c:pt>
                <c:pt idx="245">
                  <c:v>45558</c:v>
                </c:pt>
                <c:pt idx="246">
                  <c:v>45559</c:v>
                </c:pt>
                <c:pt idx="247">
                  <c:v>45560</c:v>
                </c:pt>
                <c:pt idx="248">
                  <c:v>45561</c:v>
                </c:pt>
                <c:pt idx="249">
                  <c:v>45562</c:v>
                </c:pt>
              </c:numCache>
            </c:numRef>
          </c:cat>
          <c:val>
            <c:numRef>
              <c:f>NKE!$C$4:$IS$4</c:f>
              <c:numCache>
                <c:formatCode>_([$$-409]* #,##0.00_);_([$$-409]* \(#,##0.00\);_([$$-409]* "-"??_);_(@_)</c:formatCode>
                <c:ptCount val="251"/>
                <c:pt idx="0">
                  <c:v>94.56</c:v>
                </c:pt>
                <c:pt idx="1">
                  <c:v>95.09</c:v>
                </c:pt>
                <c:pt idx="2">
                  <c:v>95.89</c:v>
                </c:pt>
                <c:pt idx="3">
                  <c:v>95.79</c:v>
                </c:pt>
                <c:pt idx="4">
                  <c:v>97.11</c:v>
                </c:pt>
                <c:pt idx="5">
                  <c:v>96.88</c:v>
                </c:pt>
                <c:pt idx="6">
                  <c:v>97.62</c:v>
                </c:pt>
                <c:pt idx="7">
                  <c:v>98.65</c:v>
                </c:pt>
                <c:pt idx="8">
                  <c:v>99.25</c:v>
                </c:pt>
                <c:pt idx="9">
                  <c:v>99.91</c:v>
                </c:pt>
                <c:pt idx="10">
                  <c:v>102.04</c:v>
                </c:pt>
                <c:pt idx="11">
                  <c:v>103.01</c:v>
                </c:pt>
                <c:pt idx="12">
                  <c:v>103.77</c:v>
                </c:pt>
                <c:pt idx="13">
                  <c:v>103.05</c:v>
                </c:pt>
                <c:pt idx="14">
                  <c:v>102.67</c:v>
                </c:pt>
                <c:pt idx="15">
                  <c:v>102.81</c:v>
                </c:pt>
                <c:pt idx="16">
                  <c:v>105.18</c:v>
                </c:pt>
                <c:pt idx="17">
                  <c:v>103.54</c:v>
                </c:pt>
                <c:pt idx="18">
                  <c:v>100.02</c:v>
                </c:pt>
                <c:pt idx="19">
                  <c:v>97.98</c:v>
                </c:pt>
                <c:pt idx="20">
                  <c:v>101.8</c:v>
                </c:pt>
                <c:pt idx="21">
                  <c:v>102.77</c:v>
                </c:pt>
                <c:pt idx="22">
                  <c:v>100.88</c:v>
                </c:pt>
                <c:pt idx="23">
                  <c:v>105.08</c:v>
                </c:pt>
                <c:pt idx="24">
                  <c:v>107.06</c:v>
                </c:pt>
                <c:pt idx="25">
                  <c:v>107.25</c:v>
                </c:pt>
                <c:pt idx="26">
                  <c:v>109.36</c:v>
                </c:pt>
                <c:pt idx="27">
                  <c:v>109.39</c:v>
                </c:pt>
                <c:pt idx="28">
                  <c:v>107</c:v>
                </c:pt>
                <c:pt idx="29">
                  <c:v>106.11</c:v>
                </c:pt>
                <c:pt idx="30">
                  <c:v>104.2</c:v>
                </c:pt>
                <c:pt idx="31">
                  <c:v>105.75</c:v>
                </c:pt>
                <c:pt idx="32">
                  <c:v>107.82</c:v>
                </c:pt>
                <c:pt idx="33">
                  <c:v>107.61</c:v>
                </c:pt>
                <c:pt idx="34">
                  <c:v>105.96</c:v>
                </c:pt>
                <c:pt idx="35">
                  <c:v>106.32</c:v>
                </c:pt>
                <c:pt idx="36">
                  <c:v>106.55</c:v>
                </c:pt>
                <c:pt idx="37">
                  <c:v>107.92</c:v>
                </c:pt>
                <c:pt idx="38">
                  <c:v>107.64</c:v>
                </c:pt>
                <c:pt idx="39">
                  <c:v>107.96</c:v>
                </c:pt>
                <c:pt idx="40">
                  <c:v>108.75</c:v>
                </c:pt>
                <c:pt idx="41">
                  <c:v>110.37</c:v>
                </c:pt>
                <c:pt idx="42">
                  <c:v>110.27</c:v>
                </c:pt>
                <c:pt idx="43">
                  <c:v>113.48</c:v>
                </c:pt>
                <c:pt idx="44">
                  <c:v>115.15</c:v>
                </c:pt>
                <c:pt idx="45">
                  <c:v>115.41</c:v>
                </c:pt>
                <c:pt idx="46">
                  <c:v>116.11</c:v>
                </c:pt>
                <c:pt idx="47">
                  <c:v>114.81</c:v>
                </c:pt>
                <c:pt idx="48">
                  <c:v>115.91</c:v>
                </c:pt>
                <c:pt idx="49">
                  <c:v>118.61</c:v>
                </c:pt>
                <c:pt idx="50">
                  <c:v>119.64</c:v>
                </c:pt>
                <c:pt idx="51">
                  <c:v>121.17</c:v>
                </c:pt>
                <c:pt idx="52">
                  <c:v>121.02</c:v>
                </c:pt>
                <c:pt idx="53">
                  <c:v>121.55</c:v>
                </c:pt>
                <c:pt idx="54">
                  <c:v>121.14</c:v>
                </c:pt>
                <c:pt idx="55">
                  <c:v>122.64</c:v>
                </c:pt>
                <c:pt idx="56">
                  <c:v>121.43</c:v>
                </c:pt>
                <c:pt idx="57">
                  <c:v>122.53</c:v>
                </c:pt>
                <c:pt idx="58">
                  <c:v>108.04</c:v>
                </c:pt>
                <c:pt idx="59">
                  <c:v>108.02</c:v>
                </c:pt>
                <c:pt idx="60">
                  <c:v>107.13</c:v>
                </c:pt>
                <c:pt idx="61">
                  <c:v>108.82</c:v>
                </c:pt>
                <c:pt idx="62">
                  <c:v>108.57</c:v>
                </c:pt>
                <c:pt idx="63">
                  <c:v>106.55</c:v>
                </c:pt>
                <c:pt idx="64">
                  <c:v>104.04</c:v>
                </c:pt>
                <c:pt idx="65">
                  <c:v>102.3</c:v>
                </c:pt>
                <c:pt idx="66">
                  <c:v>102.08</c:v>
                </c:pt>
                <c:pt idx="67">
                  <c:v>103.62</c:v>
                </c:pt>
                <c:pt idx="68">
                  <c:v>102.74</c:v>
                </c:pt>
                <c:pt idx="69">
                  <c:v>103.77</c:v>
                </c:pt>
                <c:pt idx="70">
                  <c:v>105.9</c:v>
                </c:pt>
                <c:pt idx="71">
                  <c:v>105.06</c:v>
                </c:pt>
                <c:pt idx="72">
                  <c:v>101.72</c:v>
                </c:pt>
                <c:pt idx="73">
                  <c:v>100.82</c:v>
                </c:pt>
                <c:pt idx="74">
                  <c:v>100.94</c:v>
                </c:pt>
                <c:pt idx="75">
                  <c:v>101.78</c:v>
                </c:pt>
                <c:pt idx="76">
                  <c:v>100.56</c:v>
                </c:pt>
                <c:pt idx="77">
                  <c:v>101.9</c:v>
                </c:pt>
                <c:pt idx="78">
                  <c:v>100.76</c:v>
                </c:pt>
                <c:pt idx="79">
                  <c:v>100.77</c:v>
                </c:pt>
                <c:pt idx="80">
                  <c:v>102.75</c:v>
                </c:pt>
                <c:pt idx="81">
                  <c:v>103.88</c:v>
                </c:pt>
                <c:pt idx="82">
                  <c:v>104.18</c:v>
                </c:pt>
                <c:pt idx="83">
                  <c:v>101.53</c:v>
                </c:pt>
                <c:pt idx="84">
                  <c:v>101.76</c:v>
                </c:pt>
                <c:pt idx="85">
                  <c:v>100.71</c:v>
                </c:pt>
                <c:pt idx="86">
                  <c:v>99.68</c:v>
                </c:pt>
                <c:pt idx="87">
                  <c:v>102.61</c:v>
                </c:pt>
                <c:pt idx="88">
                  <c:v>103.79</c:v>
                </c:pt>
                <c:pt idx="89">
                  <c:v>103.77</c:v>
                </c:pt>
                <c:pt idx="90">
                  <c:v>104.5</c:v>
                </c:pt>
                <c:pt idx="91">
                  <c:v>107.18</c:v>
                </c:pt>
                <c:pt idx="92">
                  <c:v>105</c:v>
                </c:pt>
                <c:pt idx="93">
                  <c:v>106.33</c:v>
                </c:pt>
                <c:pt idx="94">
                  <c:v>106.05</c:v>
                </c:pt>
                <c:pt idx="95">
                  <c:v>103.51</c:v>
                </c:pt>
                <c:pt idx="96">
                  <c:v>103.3</c:v>
                </c:pt>
                <c:pt idx="97">
                  <c:v>105.27</c:v>
                </c:pt>
                <c:pt idx="98">
                  <c:v>105.08</c:v>
                </c:pt>
                <c:pt idx="99">
                  <c:v>105.63</c:v>
                </c:pt>
                <c:pt idx="100">
                  <c:v>104.54</c:v>
                </c:pt>
                <c:pt idx="101">
                  <c:v>105.15</c:v>
                </c:pt>
                <c:pt idx="102">
                  <c:v>104.35</c:v>
                </c:pt>
                <c:pt idx="103">
                  <c:v>103.93</c:v>
                </c:pt>
                <c:pt idx="104">
                  <c:v>101.88</c:v>
                </c:pt>
                <c:pt idx="105">
                  <c:v>99.54</c:v>
                </c:pt>
                <c:pt idx="106">
                  <c:v>98.31</c:v>
                </c:pt>
                <c:pt idx="107">
                  <c:v>97.63</c:v>
                </c:pt>
                <c:pt idx="108">
                  <c:v>98.19</c:v>
                </c:pt>
                <c:pt idx="109">
                  <c:v>99.16</c:v>
                </c:pt>
                <c:pt idx="110">
                  <c:v>101.08</c:v>
                </c:pt>
                <c:pt idx="111">
                  <c:v>100.18</c:v>
                </c:pt>
                <c:pt idx="112">
                  <c:v>101.36</c:v>
                </c:pt>
                <c:pt idx="113">
                  <c:v>100.26</c:v>
                </c:pt>
                <c:pt idx="114">
                  <c:v>99.64</c:v>
                </c:pt>
                <c:pt idx="115">
                  <c:v>98.74</c:v>
                </c:pt>
                <c:pt idx="116">
                  <c:v>99.96</c:v>
                </c:pt>
                <c:pt idx="117">
                  <c:v>100.27</c:v>
                </c:pt>
                <c:pt idx="118">
                  <c:v>100.82</c:v>
                </c:pt>
                <c:pt idx="119">
                  <c:v>93.86</c:v>
                </c:pt>
                <c:pt idx="120">
                  <c:v>93.75</c:v>
                </c:pt>
                <c:pt idx="121">
                  <c:v>92.58</c:v>
                </c:pt>
                <c:pt idx="122">
                  <c:v>94.13</c:v>
                </c:pt>
                <c:pt idx="123">
                  <c:v>93.98</c:v>
                </c:pt>
                <c:pt idx="124">
                  <c:v>92.56</c:v>
                </c:pt>
                <c:pt idx="125">
                  <c:v>90.95</c:v>
                </c:pt>
                <c:pt idx="126">
                  <c:v>90.33</c:v>
                </c:pt>
                <c:pt idx="127">
                  <c:v>89.07</c:v>
                </c:pt>
                <c:pt idx="128">
                  <c:v>88.84</c:v>
                </c:pt>
                <c:pt idx="129">
                  <c:v>90</c:v>
                </c:pt>
                <c:pt idx="130">
                  <c:v>91</c:v>
                </c:pt>
                <c:pt idx="131">
                  <c:v>89</c:v>
                </c:pt>
                <c:pt idx="132">
                  <c:v>92</c:v>
                </c:pt>
                <c:pt idx="133">
                  <c:v>92</c:v>
                </c:pt>
                <c:pt idx="134">
                  <c:v>93.1</c:v>
                </c:pt>
                <c:pt idx="135">
                  <c:v>93.39</c:v>
                </c:pt>
                <c:pt idx="136">
                  <c:v>94.84</c:v>
                </c:pt>
                <c:pt idx="137">
                  <c:v>95.74</c:v>
                </c:pt>
                <c:pt idx="138">
                  <c:v>94.53</c:v>
                </c:pt>
                <c:pt idx="139">
                  <c:v>94.19</c:v>
                </c:pt>
                <c:pt idx="140">
                  <c:v>94.02</c:v>
                </c:pt>
                <c:pt idx="141">
                  <c:v>94.64</c:v>
                </c:pt>
                <c:pt idx="142">
                  <c:v>93.94</c:v>
                </c:pt>
                <c:pt idx="143">
                  <c:v>94.12</c:v>
                </c:pt>
                <c:pt idx="144">
                  <c:v>94.06</c:v>
                </c:pt>
                <c:pt idx="145">
                  <c:v>92.26</c:v>
                </c:pt>
                <c:pt idx="146">
                  <c:v>90.34</c:v>
                </c:pt>
                <c:pt idx="147">
                  <c:v>92.41</c:v>
                </c:pt>
                <c:pt idx="148">
                  <c:v>92.15</c:v>
                </c:pt>
                <c:pt idx="149">
                  <c:v>93.36</c:v>
                </c:pt>
                <c:pt idx="150">
                  <c:v>93.78</c:v>
                </c:pt>
                <c:pt idx="151">
                  <c:v>93.59</c:v>
                </c:pt>
                <c:pt idx="152">
                  <c:v>93.39</c:v>
                </c:pt>
                <c:pt idx="153">
                  <c:v>90.94</c:v>
                </c:pt>
                <c:pt idx="154">
                  <c:v>92.72</c:v>
                </c:pt>
                <c:pt idx="155">
                  <c:v>92.79</c:v>
                </c:pt>
                <c:pt idx="156">
                  <c:v>91.67</c:v>
                </c:pt>
                <c:pt idx="157">
                  <c:v>91.77</c:v>
                </c:pt>
                <c:pt idx="158">
                  <c:v>92.18</c:v>
                </c:pt>
                <c:pt idx="159">
                  <c:v>91.77</c:v>
                </c:pt>
                <c:pt idx="160">
                  <c:v>92.82</c:v>
                </c:pt>
                <c:pt idx="161">
                  <c:v>92.5</c:v>
                </c:pt>
                <c:pt idx="162">
                  <c:v>91.4</c:v>
                </c:pt>
                <c:pt idx="163">
                  <c:v>91.75</c:v>
                </c:pt>
                <c:pt idx="164">
                  <c:v>92</c:v>
                </c:pt>
                <c:pt idx="165">
                  <c:v>91.67</c:v>
                </c:pt>
                <c:pt idx="166">
                  <c:v>93.45</c:v>
                </c:pt>
                <c:pt idx="167">
                  <c:v>95.05</c:v>
                </c:pt>
                <c:pt idx="168">
                  <c:v>94.4</c:v>
                </c:pt>
                <c:pt idx="169">
                  <c:v>94.74</c:v>
                </c:pt>
                <c:pt idx="170">
                  <c:v>94.32</c:v>
                </c:pt>
                <c:pt idx="171">
                  <c:v>95.72</c:v>
                </c:pt>
                <c:pt idx="172">
                  <c:v>96.55</c:v>
                </c:pt>
                <c:pt idx="173">
                  <c:v>96</c:v>
                </c:pt>
                <c:pt idx="174">
                  <c:v>95.87</c:v>
                </c:pt>
                <c:pt idx="175">
                  <c:v>93.68</c:v>
                </c:pt>
                <c:pt idx="176">
                  <c:v>94.18</c:v>
                </c:pt>
                <c:pt idx="177">
                  <c:v>93.39</c:v>
                </c:pt>
                <c:pt idx="178">
                  <c:v>95</c:v>
                </c:pt>
                <c:pt idx="179">
                  <c:v>94.78</c:v>
                </c:pt>
                <c:pt idx="180">
                  <c:v>95.57</c:v>
                </c:pt>
                <c:pt idx="181">
                  <c:v>97.18</c:v>
                </c:pt>
                <c:pt idx="182">
                  <c:v>97.17</c:v>
                </c:pt>
                <c:pt idx="183">
                  <c:v>94.75</c:v>
                </c:pt>
                <c:pt idx="184">
                  <c:v>94.06</c:v>
                </c:pt>
                <c:pt idx="185">
                  <c:v>94.19</c:v>
                </c:pt>
                <c:pt idx="186">
                  <c:v>75.37</c:v>
                </c:pt>
                <c:pt idx="187">
                  <c:v>76.83</c:v>
                </c:pt>
                <c:pt idx="188">
                  <c:v>76.040000000000006</c:v>
                </c:pt>
                <c:pt idx="189">
                  <c:v>75.239999999999995</c:v>
                </c:pt>
                <c:pt idx="190">
                  <c:v>75.430000000000007</c:v>
                </c:pt>
                <c:pt idx="191">
                  <c:v>73.05</c:v>
                </c:pt>
                <c:pt idx="192">
                  <c:v>72.459999999999994</c:v>
                </c:pt>
                <c:pt idx="193">
                  <c:v>72.540000000000006</c:v>
                </c:pt>
                <c:pt idx="194">
                  <c:v>73.39</c:v>
                </c:pt>
                <c:pt idx="195">
                  <c:v>73.42</c:v>
                </c:pt>
                <c:pt idx="196">
                  <c:v>71.31</c:v>
                </c:pt>
                <c:pt idx="197">
                  <c:v>72.81</c:v>
                </c:pt>
                <c:pt idx="198">
                  <c:v>73.069999999999993</c:v>
                </c:pt>
                <c:pt idx="199">
                  <c:v>72.38</c:v>
                </c:pt>
                <c:pt idx="200">
                  <c:v>72.7</c:v>
                </c:pt>
                <c:pt idx="201">
                  <c:v>74.86</c:v>
                </c:pt>
                <c:pt idx="202">
                  <c:v>73.400000000000006</c:v>
                </c:pt>
                <c:pt idx="203">
                  <c:v>71.09</c:v>
                </c:pt>
                <c:pt idx="204">
                  <c:v>71.41</c:v>
                </c:pt>
                <c:pt idx="205">
                  <c:v>72.56</c:v>
                </c:pt>
                <c:pt idx="206">
                  <c:v>73.55</c:v>
                </c:pt>
                <c:pt idx="207">
                  <c:v>74.319999999999993</c:v>
                </c:pt>
                <c:pt idx="208">
                  <c:v>74.86</c:v>
                </c:pt>
                <c:pt idx="209">
                  <c:v>73.849999999999994</c:v>
                </c:pt>
                <c:pt idx="210">
                  <c:v>74.010000000000005</c:v>
                </c:pt>
                <c:pt idx="211">
                  <c:v>71.42</c:v>
                </c:pt>
                <c:pt idx="212">
                  <c:v>72.5</c:v>
                </c:pt>
                <c:pt idx="213">
                  <c:v>72.62</c:v>
                </c:pt>
                <c:pt idx="214">
                  <c:v>74.19</c:v>
                </c:pt>
                <c:pt idx="215">
                  <c:v>74.34</c:v>
                </c:pt>
                <c:pt idx="216">
                  <c:v>74.64</c:v>
                </c:pt>
                <c:pt idx="217">
                  <c:v>78.5</c:v>
                </c:pt>
                <c:pt idx="218">
                  <c:v>78.52</c:v>
                </c:pt>
                <c:pt idx="219">
                  <c:v>82.5</c:v>
                </c:pt>
                <c:pt idx="220">
                  <c:v>83.23</c:v>
                </c:pt>
                <c:pt idx="221">
                  <c:v>83.28</c:v>
                </c:pt>
                <c:pt idx="222">
                  <c:v>83.56</c:v>
                </c:pt>
                <c:pt idx="223">
                  <c:v>84</c:v>
                </c:pt>
                <c:pt idx="224">
                  <c:v>83.41</c:v>
                </c:pt>
                <c:pt idx="225">
                  <c:v>84.05</c:v>
                </c:pt>
                <c:pt idx="226">
                  <c:v>84.28</c:v>
                </c:pt>
                <c:pt idx="227">
                  <c:v>85.29</c:v>
                </c:pt>
                <c:pt idx="228">
                  <c:v>82.79</c:v>
                </c:pt>
                <c:pt idx="229">
                  <c:v>83.26</c:v>
                </c:pt>
                <c:pt idx="230">
                  <c:v>83.32</c:v>
                </c:pt>
                <c:pt idx="231">
                  <c:v>81.319999999999993</c:v>
                </c:pt>
                <c:pt idx="232">
                  <c:v>81.02</c:v>
                </c:pt>
                <c:pt idx="233">
                  <c:v>80.83</c:v>
                </c:pt>
                <c:pt idx="234">
                  <c:v>80.63</c:v>
                </c:pt>
                <c:pt idx="235">
                  <c:v>79.489999999999995</c:v>
                </c:pt>
                <c:pt idx="236">
                  <c:v>78.09</c:v>
                </c:pt>
                <c:pt idx="237">
                  <c:v>78.400000000000006</c:v>
                </c:pt>
                <c:pt idx="238">
                  <c:v>78.400000000000006</c:v>
                </c:pt>
                <c:pt idx="239">
                  <c:v>79.010000000000005</c:v>
                </c:pt>
                <c:pt idx="240">
                  <c:v>79.8</c:v>
                </c:pt>
                <c:pt idx="241">
                  <c:v>80.64</c:v>
                </c:pt>
                <c:pt idx="242">
                  <c:v>80.900000000000006</c:v>
                </c:pt>
                <c:pt idx="243">
                  <c:v>80.98</c:v>
                </c:pt>
                <c:pt idx="244">
                  <c:v>86.52</c:v>
                </c:pt>
                <c:pt idx="245">
                  <c:v>86.2</c:v>
                </c:pt>
                <c:pt idx="246">
                  <c:v>87.46</c:v>
                </c:pt>
                <c:pt idx="247">
                  <c:v>88</c:v>
                </c:pt>
                <c:pt idx="248">
                  <c:v>89.39</c:v>
                </c:pt>
                <c:pt idx="249">
                  <c:v>89.44</c:v>
                </c:pt>
              </c:numCache>
            </c:numRef>
          </c:val>
          <c:extLst>
            <c:ext xmlns:c16="http://schemas.microsoft.com/office/drawing/2014/chart" uri="{C3380CC4-5D6E-409C-BE32-E72D297353CC}">
              <c16:uniqueId val="{00000000-CD34-4047-805B-D4C73AB5F4F6}"/>
            </c:ext>
          </c:extLst>
        </c:ser>
        <c:dLbls>
          <c:showLegendKey val="0"/>
          <c:showVal val="0"/>
          <c:showCatName val="0"/>
          <c:showSerName val="0"/>
          <c:showPercent val="0"/>
          <c:showBubbleSize val="0"/>
        </c:dLbls>
        <c:axId val="1022388000"/>
        <c:axId val="1022388480"/>
      </c:areaChart>
      <c:dateAx>
        <c:axId val="1022388000"/>
        <c:scaling>
          <c:orientation val="minMax"/>
        </c:scaling>
        <c:delete val="1"/>
        <c:axPos val="b"/>
        <c:numFmt formatCode="m/d/yyyy" sourceLinked="1"/>
        <c:majorTickMark val="out"/>
        <c:minorTickMark val="none"/>
        <c:tickLblPos val="nextTo"/>
        <c:crossAx val="1022388480"/>
        <c:crosses val="autoZero"/>
        <c:auto val="1"/>
        <c:lblOffset val="100"/>
        <c:baseTimeUnit val="days"/>
      </c:dateAx>
      <c:valAx>
        <c:axId val="102238848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3880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32</xdr:row>
      <xdr:rowOff>19049</xdr:rowOff>
    </xdr:from>
    <xdr:to>
      <xdr:col>3</xdr:col>
      <xdr:colOff>19050</xdr:colOff>
      <xdr:row>48</xdr:row>
      <xdr:rowOff>9524</xdr:rowOff>
    </xdr:to>
    <xdr:graphicFrame macro="">
      <xdr:nvGraphicFramePr>
        <xdr:cNvPr id="2" name="Chart 1">
          <a:extLst>
            <a:ext uri="{FF2B5EF4-FFF2-40B4-BE49-F238E27FC236}">
              <a16:creationId xmlns:a16="http://schemas.microsoft.com/office/drawing/2014/main" id="{A6B2BCE4-B719-04B6-95ED-51BD394077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23</xdr:row>
      <xdr:rowOff>1</xdr:rowOff>
    </xdr:from>
    <xdr:to>
      <xdr:col>8</xdr:col>
      <xdr:colOff>85725</xdr:colOff>
      <xdr:row>37</xdr:row>
      <xdr:rowOff>0</xdr:rowOff>
    </xdr:to>
    <xdr:graphicFrame macro="">
      <xdr:nvGraphicFramePr>
        <xdr:cNvPr id="3" name="Chart 2">
          <a:extLst>
            <a:ext uri="{FF2B5EF4-FFF2-40B4-BE49-F238E27FC236}">
              <a16:creationId xmlns:a16="http://schemas.microsoft.com/office/drawing/2014/main" id="{75990D09-8F90-4EE9-8E47-0FED70DBF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xdr:colOff>
      <xdr:row>37</xdr:row>
      <xdr:rowOff>9524</xdr:rowOff>
    </xdr:from>
    <xdr:to>
      <xdr:col>8</xdr:col>
      <xdr:colOff>85725</xdr:colOff>
      <xdr:row>48</xdr:row>
      <xdr:rowOff>19049</xdr:rowOff>
    </xdr:to>
    <xdr:graphicFrame macro="">
      <xdr:nvGraphicFramePr>
        <xdr:cNvPr id="4" name="Chart 3">
          <a:extLst>
            <a:ext uri="{FF2B5EF4-FFF2-40B4-BE49-F238E27FC236}">
              <a16:creationId xmlns:a16="http://schemas.microsoft.com/office/drawing/2014/main" id="{D55CD4D3-EDFD-4559-B732-F73875317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85725</xdr:colOff>
      <xdr:row>23</xdr:row>
      <xdr:rowOff>0</xdr:rowOff>
    </xdr:from>
    <xdr:to>
      <xdr:col>11</xdr:col>
      <xdr:colOff>600075</xdr:colOff>
      <xdr:row>37</xdr:row>
      <xdr:rowOff>0</xdr:rowOff>
    </xdr:to>
    <xdr:graphicFrame macro="">
      <xdr:nvGraphicFramePr>
        <xdr:cNvPr id="5" name="Chart 4">
          <a:extLst>
            <a:ext uri="{FF2B5EF4-FFF2-40B4-BE49-F238E27FC236}">
              <a16:creationId xmlns:a16="http://schemas.microsoft.com/office/drawing/2014/main" id="{347B6C45-1E10-476A-886F-3E2B5130FA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95250</xdr:colOff>
      <xdr:row>37</xdr:row>
      <xdr:rowOff>0</xdr:rowOff>
    </xdr:from>
    <xdr:to>
      <xdr:col>12</xdr:col>
      <xdr:colOff>0</xdr:colOff>
      <xdr:row>48</xdr:row>
      <xdr:rowOff>19050</xdr:rowOff>
    </xdr:to>
    <xdr:graphicFrame macro="">
      <xdr:nvGraphicFramePr>
        <xdr:cNvPr id="6" name="Chart 5">
          <a:extLst>
            <a:ext uri="{FF2B5EF4-FFF2-40B4-BE49-F238E27FC236}">
              <a16:creationId xmlns:a16="http://schemas.microsoft.com/office/drawing/2014/main" id="{59CDE82B-43BE-436B-93F0-498F41EBF9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PPORT TISANMIC" refreshedDate="45559.49637291667" createdVersion="8" refreshedVersion="8" minRefreshableVersion="3" recordCount="18" xr:uid="{5B7E6B44-2BA8-4852-9683-FA259A0A9776}">
  <cacheSource type="worksheet">
    <worksheetSource name="Table2"/>
  </cacheSource>
  <cacheFields count="8">
    <cacheField name="Stock" numFmtId="0">
      <sharedItems count="18">
        <s v="NIKE, INC. (XNYS:NKE)"/>
        <s v="ADOBE INC. (XNAS:ADBE)"/>
        <s v="WALMART INC. (XNYS:WMT)"/>
        <s v="HEWLETT PACKARD ENTERPRISE COMPANY (XNYS:HPE)"/>
        <s v="CISCO SYSTEMS, INC. (XNAS:CSCO)"/>
        <s v="ORACLE CORPORATION (XNYS:ORCL)"/>
        <s v="AMAZON.COM, INC. (XNAS:AMZN)"/>
        <s v="PAYPAL HOLDINGS, INC. (XNAS:PYPL)"/>
        <s v="JPMORGAN CHASE &amp; CO. (XNYS:JPM)"/>
        <s v="JOHNSON &amp; JOHNSON (XNYS:JNJ)"/>
        <s v="ALPHABET INC. (XNAS:GOOG)"/>
        <s v="APPLE INC. (XNAS:AAPL)"/>
        <s v="Alibaba Group Holding Limited (XNYS:BABA)"/>
        <s v="EXXON MOBIL CORPORATION (XNYS:XOM)"/>
        <s v="VISA INC. (XNYS:V)"/>
        <s v="THE BOEING COMPANY (XNYS:BA)"/>
        <s v="Spotify Technology SA (XNYS:SPOT)"/>
        <s v="FEDEX CORPORATION (XNYS:FDX)"/>
      </sharedItems>
    </cacheField>
    <cacheField name="Exchange" numFmtId="0">
      <sharedItems count="2">
        <s v="XNYS"/>
        <s v="XNAS"/>
      </sharedItems>
    </cacheField>
    <cacheField name="Ticker symbol" numFmtId="0">
      <sharedItems count="18">
        <s v="NKE"/>
        <s v="ADBE"/>
        <s v="WMT"/>
        <s v="HPE"/>
        <s v="CSCO"/>
        <s v="ORCL"/>
        <s v="AMZN"/>
        <s v="PYPL"/>
        <s v="JPM"/>
        <s v="JNJ"/>
        <s v="GOOG"/>
        <s v="AAPL"/>
        <s v="BABA"/>
        <s v="XOM"/>
        <s v="V"/>
        <s v="BA"/>
        <s v="SPOT"/>
        <s v="FDX"/>
      </sharedItems>
    </cacheField>
    <cacheField name="52 week high" numFmtId="167">
      <sharedItems containsSemiMixedTypes="0" containsString="0" containsNumber="1" minValue="22.82" maxValue="638.25"/>
    </cacheField>
    <cacheField name="52 week low" numFmtId="167">
      <sharedItems containsSemiMixedTypes="0" containsString="0" containsNumber="1" minValue="14.465" maxValue="433.97"/>
    </cacheField>
    <cacheField name="Price" numFmtId="167">
      <sharedItems containsSemiMixedTypes="0" containsString="0" containsNumber="1" minValue="18.829999999999998" maxValue="527.87"/>
    </cacheField>
    <cacheField name="P/E" numFmtId="167">
      <sharedItems containsMixedTypes="1" containsNumber="1" minValue="11.786199999999999" maxValue="148.30289999999999"/>
    </cacheField>
    <cacheField name="Change" numFmtId="167">
      <sharedItems containsSemiMixedTypes="0" containsString="0" containsNumber="1" minValue="-2.0499999999999998" maxValue="5.5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x v="0"/>
    <x v="0"/>
    <n v="123.3916"/>
    <n v="70.750200000000007"/>
    <n v="86.2"/>
    <n v="23.130400000000002"/>
    <n v="-0.32"/>
  </r>
  <r>
    <x v="1"/>
    <x v="1"/>
    <x v="1"/>
    <n v="638.25"/>
    <n v="433.97"/>
    <n v="527.87"/>
    <n v="44.577599999999997"/>
    <n v="5.57"/>
  </r>
  <r>
    <x v="2"/>
    <x v="0"/>
    <x v="2"/>
    <n v="81.02"/>
    <n v="49.846600000000002"/>
    <n v="80.33"/>
    <n v="54.638800000000003"/>
    <n v="1.27"/>
  </r>
  <r>
    <x v="3"/>
    <x v="0"/>
    <x v="3"/>
    <n v="22.82"/>
    <n v="14.465"/>
    <n v="18.829999999999998"/>
    <n v="13.4079"/>
    <n v="0.02"/>
  </r>
  <r>
    <x v="4"/>
    <x v="1"/>
    <x v="4"/>
    <n v="54.585000000000001"/>
    <n v="44.5"/>
    <n v="52.19"/>
    <n v="20.569900000000001"/>
    <n v="0.22"/>
  </r>
  <r>
    <x v="5"/>
    <x v="0"/>
    <x v="5"/>
    <n v="173.99"/>
    <n v="99.26"/>
    <n v="165.95"/>
    <n v="42.794899999999998"/>
    <n v="-2.0499999999999998"/>
  </r>
  <r>
    <x v="6"/>
    <x v="1"/>
    <x v="6"/>
    <n v="201.2"/>
    <n v="118.35"/>
    <n v="193.88"/>
    <n v="46.451700000000002"/>
    <n v="2.2799999999999998"/>
  </r>
  <r>
    <x v="7"/>
    <x v="1"/>
    <x v="7"/>
    <n v="78.8"/>
    <n v="50.25"/>
    <n v="77.67"/>
    <n v="18.809899999999999"/>
    <n v="0.91"/>
  </r>
  <r>
    <x v="8"/>
    <x v="0"/>
    <x v="8"/>
    <n v="225.48"/>
    <n v="135.19"/>
    <n v="211.44"/>
    <n v="11.786199999999999"/>
    <n v="0.35"/>
  </r>
  <r>
    <x v="9"/>
    <x v="0"/>
    <x v="9"/>
    <n v="168.85"/>
    <n v="143.13"/>
    <n v="163.22"/>
    <n v="24.494299999999999"/>
    <n v="-0.94"/>
  </r>
  <r>
    <x v="10"/>
    <x v="1"/>
    <x v="10"/>
    <n v="193.31"/>
    <n v="121.46"/>
    <n v="163.07"/>
    <n v="23.613099999999999"/>
    <n v="-1.57"/>
  </r>
  <r>
    <x v="11"/>
    <x v="1"/>
    <x v="11"/>
    <n v="237.23"/>
    <n v="164.07499999999999"/>
    <n v="226.47"/>
    <n v="34.481299999999997"/>
    <n v="-1.73"/>
  </r>
  <r>
    <x v="12"/>
    <x v="0"/>
    <x v="12"/>
    <n v="91.15"/>
    <n v="66.066500000000005"/>
    <n v="90.09"/>
    <n v="23.637"/>
    <n v="1.8"/>
  </r>
  <r>
    <x v="13"/>
    <x v="0"/>
    <x v="13"/>
    <n v="123.75"/>
    <n v="95.77"/>
    <n v="117.36"/>
    <n v="14.0655"/>
    <n v="2.09"/>
  </r>
  <r>
    <x v="14"/>
    <x v="0"/>
    <x v="14"/>
    <n v="293.07"/>
    <n v="227.78"/>
    <n v="288.63"/>
    <n v="30.9026"/>
    <n v="3.86"/>
  </r>
  <r>
    <x v="15"/>
    <x v="0"/>
    <x v="15"/>
    <n v="267.54000000000002"/>
    <n v="151.65"/>
    <n v="156.30000000000001"/>
    <s v="#FIELD!"/>
    <n v="3.01"/>
  </r>
  <r>
    <x v="16"/>
    <x v="0"/>
    <x v="16"/>
    <n v="371.11"/>
    <n v="145.76"/>
    <n v="369.03"/>
    <n v="148.30289999999999"/>
    <n v="3.86"/>
  </r>
  <r>
    <x v="17"/>
    <x v="0"/>
    <x v="17"/>
    <n v="313.83999999999997"/>
    <n v="224.69"/>
    <n v="258.79000000000002"/>
    <n v="15.9674"/>
    <n v="4.150000000000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J3:K21"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9"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1"/>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8"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4"/>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7"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7"/>
    </i>
  </rowItems>
  <colItems count="1">
    <i/>
  </colItems>
  <pageFields count="1">
    <pageField fld="0"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6"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2"/>
    </i>
  </rowItems>
  <colItems count="1">
    <i/>
  </colItems>
  <pageFields count="1">
    <pageField fld="0" item="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i>
  </rowItems>
  <colItems count="1">
    <i/>
  </colItems>
  <pageFields count="1">
    <pageField fld="0" item="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5"/>
    </i>
  </rowItems>
  <colItems count="1">
    <i/>
  </colItems>
  <pageFields count="1">
    <pageField fld="0" item="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7"/>
    </i>
  </rowItems>
  <colItems count="1">
    <i/>
  </colItems>
  <pageFields count="1">
    <pageField fld="0" item="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6"/>
    </i>
  </rowItems>
  <colItems count="1">
    <i/>
  </colItems>
  <pageFields count="1">
    <pageField fld="0" item="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8"/>
    </i>
  </rowItems>
  <colItems count="1">
    <i/>
  </colItems>
  <pageFields count="1">
    <pageField fld="0" item="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0"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9"/>
    </i>
  </rowItems>
  <colItems count="1">
    <i/>
  </colItems>
  <pageFields count="1">
    <pageField fld="0" item="9"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9"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0"/>
    </i>
  </rowItems>
  <colItems count="1">
    <i/>
  </colItems>
  <pageFields count="1">
    <pageField fld="0" item="1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8"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1"/>
    </i>
  </rowItems>
  <colItems count="1">
    <i/>
  </colItems>
  <pageFields count="1">
    <pageField fld="0" item="1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7"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2"/>
    </i>
  </rowItems>
  <colItems count="1">
    <i/>
  </colItems>
  <pageFields count="1">
    <pageField fld="0" item="1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6"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13"/>
    </i>
  </rowItems>
  <colItems count="1">
    <i/>
  </colItems>
  <pageFields count="1">
    <pageField fld="0" item="1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4"/>
    </i>
  </rowItems>
  <colItems count="1">
    <i/>
  </colItems>
  <pageFields count="1">
    <pageField fld="0" item="1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3"/>
    </i>
  </rowItems>
  <colItems count="1">
    <i/>
  </colItems>
  <pageFields count="1">
    <pageField fld="0" item="1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5"/>
    </i>
  </rowItems>
  <colItems count="1">
    <i/>
  </colItems>
  <pageFields count="1">
    <pageField fld="0" item="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1"/>
        <item x="12"/>
        <item x="10"/>
        <item x="6"/>
        <item x="11"/>
        <item x="4"/>
        <item x="13"/>
        <item x="17"/>
        <item x="3"/>
        <item x="9"/>
        <item x="8"/>
        <item x="0"/>
        <item x="5"/>
        <item x="7"/>
        <item x="16"/>
        <item x="15"/>
        <item x="14"/>
        <item x="2"/>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6"/>
    </i>
  </rowItems>
  <colItems count="1">
    <i/>
  </colItems>
  <pageFields count="1">
    <pageField fld="0" item="1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22">
  <a r="1" c="19">
    <v t="i">3</v>
    <v t="i">4</v>
    <v t="i">5</v>
    <v t="i">6</v>
    <v t="i">9</v>
    <v t="i">10</v>
    <v t="i">11</v>
    <v t="i">12</v>
    <v t="i">13</v>
    <v t="i">16</v>
    <v t="i">17</v>
    <v t="i">18</v>
    <v t="i">19</v>
    <v t="i">20</v>
    <v t="i">23</v>
    <v t="i">24</v>
    <v t="i">25</v>
    <v t="i">26</v>
    <v t="i">27</v>
  </a>
  <a r="1" c="19">
    <v>278.54000000000002</v>
    <v>280.49</v>
    <v>278.62</v>
    <v>279.37</v>
    <v>285.61</v>
    <v>285.33999999999997</v>
    <v>283.95999999999998</v>
    <v>285.37</v>
    <v>287.35000000000002</v>
    <v>290.48</v>
    <v>291.56</v>
    <v>288.48</v>
    <v>285.24</v>
    <v>284.77</v>
    <v>288.63</v>
    <v>272.77999999999997</v>
    <v>269.63</v>
    <v>271.69</v>
    <v>275.17</v>
  </a>
  <a r="1" c="19">
    <v>276.37</v>
    <v>278.70999999999998</v>
    <v>281</v>
    <v>277.77</v>
    <v>282.08999999999997</v>
    <v>285.93</v>
    <v>285.02</v>
    <v>284</v>
    <v>286.49</v>
    <v>288.05</v>
    <v>290.89999999999998</v>
    <v>291.83999999999997</v>
    <v>291.08999999999997</v>
    <v>285.5</v>
    <v>284.89999999999998</v>
    <v>280.18</v>
    <v>274.19</v>
    <v>270.5</v>
    <v>273.16000000000003</v>
  </a>
  <a r="1" c="19">
    <v>282.08999999999997</v>
    <v>281.64499999999998</v>
    <v>281.5</v>
    <v>280.27999999999997</v>
    <v>286.97000000000003</v>
    <v>286.3981</v>
    <v>285.17</v>
    <v>286</v>
    <v>288.74</v>
    <v>290.89999999999998</v>
    <v>293.07</v>
    <v>292.02</v>
    <v>291.47750000000002</v>
    <v>287</v>
    <v>288.88</v>
    <v>281</v>
    <v>274.25</v>
    <v>273.24</v>
    <v>277.98</v>
  </a>
  <a r="1" c="19">
    <v>276.37</v>
    <v>278.7</v>
    <v>277.41000000000003</v>
    <v>277.43</v>
    <v>281.64999999999998</v>
    <v>283.57</v>
    <v>278.3</v>
    <v>281.47000000000003</v>
    <v>285.55</v>
    <v>287.74</v>
    <v>290.08499999999998</v>
    <v>288.13</v>
    <v>282.87</v>
    <v>283.25</v>
    <v>284.62</v>
    <v>272.70999999999998</v>
    <v>268.23</v>
    <v>270</v>
    <v>272.77999999999997</v>
  </a>
  <a r="1" c="19">
    <v>7278250</v>
    <v>6107450</v>
    <v>6447539</v>
    <v>7187805</v>
    <v>10933862</v>
    <v>5314413</v>
    <v>6281968</v>
    <v>4161170</v>
    <v>4987643</v>
    <v>4458865</v>
    <v>5135913</v>
    <v>5889996</v>
    <v>10382069</v>
    <v>27810925</v>
    <v>6505632</v>
    <v>13690164</v>
    <v>11671266</v>
    <v>9552507</v>
    <v>6509578</v>
  </a>
  <a r="1" c="250">
    <v t="i">1</v>
    <v t="i">2</v>
    <v t="i">3</v>
    <v t="i">4</v>
    <v t="i">5</v>
    <v t="i">8</v>
    <v t="i">9</v>
    <v t="i">10</v>
    <v t="i">11</v>
    <v t="i">12</v>
    <v t="i">15</v>
    <v t="i">16</v>
    <v t="i">17</v>
    <v t="i">18</v>
    <v t="i">19</v>
    <v t="i">22</v>
    <v t="i">23</v>
    <v t="i">24</v>
    <v t="i">25</v>
    <v t="i">26</v>
    <v t="i">29</v>
    <v t="i">30</v>
    <v t="i">31</v>
    <v t="i">32</v>
    <v t="i">33</v>
    <v t="i">36</v>
    <v t="i">37</v>
    <v t="i">38</v>
    <v t="i">39</v>
    <v t="i">40</v>
    <v t="i">43</v>
    <v t="i">44</v>
    <v t="i">45</v>
    <v t="i">46</v>
    <v t="i">47</v>
    <v t="i">50</v>
    <v t="i">51</v>
    <v t="i">52</v>
    <v t="i">54</v>
    <v t="i">57</v>
    <v t="i">58</v>
    <v t="i">59</v>
    <v t="i">60</v>
    <v t="i">61</v>
    <v t="i">64</v>
    <v t="i">65</v>
    <v t="i">66</v>
    <v t="i">67</v>
    <v t="i">68</v>
    <v t="i">71</v>
    <v t="i">72</v>
    <v t="i">73</v>
    <v t="i">74</v>
    <v t="i">75</v>
    <v t="i">78</v>
    <v t="i">79</v>
    <v t="i">80</v>
    <v t="i">81</v>
    <v t="i">82</v>
    <v t="i">86</v>
    <v t="i">87</v>
    <v t="i">88</v>
    <v t="i">89</v>
    <v t="i">93</v>
    <v t="i">94</v>
    <v t="i">95</v>
    <v t="i">96</v>
    <v t="i">99</v>
    <v t="i">100</v>
    <v t="i">101</v>
    <v t="i">102</v>
    <v t="i">103</v>
    <v t="i">107</v>
    <v t="i">108</v>
    <v t="i">109</v>
    <v t="i">110</v>
    <v t="i">113</v>
    <v t="i">114</v>
    <v t="i">115</v>
    <v t="i">116</v>
    <v t="i">117</v>
    <v t="i">120</v>
    <v t="i">121</v>
    <v t="i">122</v>
    <v t="i">123</v>
    <v t="i">124</v>
    <v t="i">127</v>
    <v t="i">128</v>
    <v t="i">129</v>
    <v t="i">130</v>
    <v t="i">131</v>
    <v t="i">134</v>
    <v t="i">135</v>
    <v t="i">136</v>
    <v t="i">137</v>
    <v t="i">138</v>
    <v t="i">142</v>
    <v t="i">143</v>
    <v t="i">144</v>
    <v t="i">145</v>
    <v t="i">148</v>
    <v t="i">149</v>
    <v t="i">150</v>
    <v t="i">151</v>
    <v t="i">152</v>
    <v t="i">155</v>
    <v t="i">156</v>
    <v t="i">157</v>
    <v t="i">158</v>
    <v t="i">159</v>
    <v t="i">162</v>
    <v t="i">163</v>
    <v t="i">164</v>
    <v t="i">165</v>
    <v t="i">166</v>
    <v t="i">169</v>
    <v t="i">170</v>
    <v t="i">171</v>
    <v t="i">172</v>
    <v t="i">173</v>
    <v t="i">176</v>
    <v t="i">177</v>
    <v t="i">178</v>
    <v t="i">179</v>
    <v t="i">183</v>
    <v t="i">184</v>
    <v t="i">185</v>
    <v t="i">186</v>
    <v t="i">187</v>
    <v t="i">190</v>
    <v t="i">191</v>
    <v t="i">192</v>
    <v t="i">193</v>
    <v t="i">194</v>
    <v t="i">197</v>
    <v t="i">198</v>
    <v t="i">199</v>
    <v t="i">200</v>
    <v t="i">201</v>
    <v t="i">204</v>
    <v t="i">205</v>
    <v t="i">206</v>
    <v t="i">207</v>
    <v t="i">208</v>
    <v t="i">211</v>
    <v t="i">212</v>
    <v t="i">213</v>
    <v t="i">214</v>
    <v t="i">215</v>
    <v t="i">218</v>
    <v t="i">219</v>
    <v t="i">220</v>
    <v t="i">221</v>
    <v t="i">222</v>
    <v t="i">225</v>
    <v t="i">226</v>
    <v t="i">227</v>
    <v t="i">228</v>
    <v t="i">229</v>
    <v t="i">232</v>
    <v t="i">233</v>
    <v t="i">234</v>
    <v t="i">235</v>
    <v t="i">236</v>
    <v t="i">240</v>
    <v t="i">241</v>
    <v t="i">242</v>
    <v t="i">243</v>
    <v t="i">246</v>
    <v t="i">247</v>
    <v t="i">248</v>
    <v t="i">249</v>
    <v t="i">250</v>
    <v t="i">253</v>
    <v t="i">254</v>
    <v t="i">255</v>
    <v t="i">256</v>
    <v t="i">257</v>
    <v t="i">260</v>
    <v t="i">261</v>
    <v t="i">263</v>
    <v t="i">264</v>
    <v t="i">267</v>
    <v t="i">268</v>
    <v t="i">269</v>
    <v t="i">270</v>
    <v t="i">271</v>
    <v t="i">274</v>
    <v t="i">275</v>
    <v t="i">276</v>
    <v t="i">278</v>
    <v t="i">281</v>
    <v t="i">282</v>
    <v t="i">283</v>
    <v t="i">284</v>
    <v t="i">285</v>
    <v t="i">288</v>
    <v t="i">289</v>
    <v t="i">290</v>
    <v t="i">291</v>
    <v t="i">292</v>
    <v t="i">295</v>
    <v t="i">296</v>
    <v t="i">297</v>
    <v t="i">298</v>
    <v t="i">299</v>
    <v t="i">302</v>
    <v t="i">303</v>
    <v t="i">304</v>
    <v t="i">305</v>
    <v t="i">306</v>
    <v t="i">309</v>
    <v t="i">310</v>
    <v t="i">311</v>
    <v t="i">312</v>
    <v t="i">313</v>
    <v t="i">316</v>
    <v t="i">317</v>
    <v t="i">318</v>
    <v t="i">319</v>
    <v t="i">320</v>
    <v t="i">323</v>
    <v t="i">324</v>
    <v t="i">325</v>
    <v t="i">326</v>
    <v t="i">327</v>
    <v t="i">330</v>
    <v t="i">331</v>
    <v t="i">332</v>
    <v t="i">333</v>
    <v t="i">334</v>
    <v t="i">338</v>
    <v t="i">339</v>
    <v t="i">340</v>
    <v t="i">341</v>
    <v t="i">344</v>
    <v t="i">345</v>
    <v t="i">346</v>
    <v t="i">347</v>
    <v t="i">348</v>
    <v t="i">351</v>
    <v t="i">352</v>
    <v t="i">353</v>
    <v t="i">354</v>
    <v t="i">355</v>
    <v t="i">358</v>
    <v t="i">359</v>
    <v t="i">360</v>
    <v t="i">361</v>
    <v t="i">362</v>
  </a>
  <a r="1" c="250">
    <v>231.27</v>
    <v>228.81</v>
    <v>231.22</v>
    <v>233.48</v>
    <v>235.04</v>
    <v>234.44</v>
    <v>236.6</v>
    <v>235.68</v>
    <v>236.78</v>
    <v>237.67</v>
    <v>240.07</v>
    <v>241.2</v>
    <v>237.47</v>
    <v>233.81</v>
    <v>233.38</v>
    <v>231.53</v>
    <v>234.65</v>
    <v>236.85</v>
    <v>231.28</v>
    <v>229.27</v>
    <v>233.08</v>
    <v>235.1</v>
    <v>238.58</v>
    <v>243.25</v>
    <v>243.6</v>
    <v>243.49</v>
    <v>244.77</v>
    <v>243.91</v>
    <v>241.64</v>
    <v>245.25</v>
    <v>244.67</v>
    <v>246.94</v>
    <v>248.11</v>
    <v>248.57</v>
    <v>249.56</v>
    <v>249.97</v>
    <v>252.23</v>
    <v>253.72</v>
    <v>254.3</v>
    <v>254.14</v>
    <v>252.94</v>
    <v>254.23</v>
    <v>256.68</v>
    <v>256.45</v>
    <v>254.44</v>
    <v>254.61</v>
    <v>254.29</v>
    <v>255.82</v>
    <v>255.74</v>
    <v>256.52</v>
    <v>259.56</v>
    <v>262.38</v>
    <v>258.73</v>
    <v>258.02999999999997</v>
    <v>258.37</v>
    <v>259.99</v>
    <v>257.11</v>
    <v>259.54000000000002</v>
    <v>258.43</v>
    <v>259.16000000000003</v>
    <v>258.93</v>
    <v>260.39999999999998</v>
    <v>260.35000000000002</v>
    <v>258.87</v>
    <v>257.98</v>
    <v>259.61</v>
    <v>259.69</v>
    <v>262.54000000000002</v>
    <v>263.33</v>
    <v>264.56</v>
    <v>264.02999999999997</v>
    <v>264.17</v>
    <v>265.24</v>
    <v>266.63</v>
    <v>268.14</v>
    <v>270.89999999999998</v>
    <v>271.2</v>
    <v>271.26</v>
    <v>271.64999999999998</v>
    <v>272.61</v>
    <v>267.94</v>
    <v>273.66000000000003</v>
    <v>277.14999999999998</v>
    <v>273.26</v>
    <v>277.05</v>
    <v>277.18</v>
    <v>275.58</v>
    <v>276.76</v>
    <v>279.39</v>
    <v>275.77999999999997</v>
    <v>276.43</v>
    <v>275.07</v>
    <v>275.81</v>
    <v>277.56</v>
    <v>280.98</v>
    <v>278.56</v>
    <v>275.14999999999998</v>
    <v>276.76</v>
    <v>283.75</v>
    <v>283.60000000000002</v>
    <v>284.14999999999998</v>
    <v>283.17</v>
    <v>285.63</v>
    <v>282.64</v>
    <v>283.16000000000003</v>
    <v>280.52999999999997</v>
    <v>279.38</v>
    <v>280.43</v>
    <v>278.26</v>
    <v>280.04000000000002</v>
    <v>280.56</v>
    <v>283.92</v>
    <v>285.14</v>
    <v>286.41000000000003</v>
    <v>283.04000000000002</v>
    <v>285.05</v>
    <v>287.35000000000002</v>
    <v>289.27999999999997</v>
    <v>290.37</v>
    <v>283.26</v>
    <v>281.20999999999998</v>
    <v>280.60000000000002</v>
    <v>279.02</v>
    <v>279.08</v>
    <v>278.27999999999997</v>
    <v>278.44</v>
    <v>276.95999999999998</v>
    <v>274</v>
    <v>277.14</v>
    <v>277.76</v>
    <v>276.72000000000003</v>
    <v>274.48</v>
    <v>275.68</v>
    <v>275.95999999999998</v>
    <v>271.27999999999997</v>
    <v>271.35000000000002</v>
    <v>272.69</v>
    <v>271.37</v>
    <v>269.77999999999997</v>
    <v>272.33</v>
    <v>274.11</v>
    <v>275.02</v>
    <v>275.16000000000003</v>
    <v>274.52</v>
    <v>271.83999999999997</v>
    <v>268.61</v>
    <v>267.32</v>
    <v>267.61</v>
    <v>268.49</v>
    <v>272.67</v>
    <v>276.45999999999998</v>
    <v>277.19</v>
    <v>278.54000000000002</v>
    <v>280.74</v>
    <v>279.39</v>
    <v>277.74</v>
    <v>281.5</v>
    <v>279.83999999999997</v>
    <v>280.10000000000002</v>
    <v>278.54000000000002</v>
    <v>275.95</v>
    <v>275.58</v>
    <v>274.23</v>
    <v>274.49</v>
    <v>270.98</v>
    <v>268.86</v>
    <v>271.3</v>
    <v>272.45999999999998</v>
    <v>270.38</v>
    <v>272.42</v>
    <v>274.5</v>
    <v>277.04000000000002</v>
    <v>278.67</v>
    <v>275.04000000000002</v>
    <v>274.67</v>
    <v>270.32</v>
    <v>271.19</v>
    <v>270.66000000000003</v>
    <v>271.17</v>
    <v>273.62</v>
    <v>276.82</v>
    <v>275.22000000000003</v>
    <v>276.3</v>
    <v>273.52999999999997</v>
    <v>273.60000000000002</v>
    <v>266.58999999999997</v>
    <v>262.47000000000003</v>
    <v>263.24</v>
    <v>268.23</v>
    <v>268.99</v>
    <v>270.36</v>
    <v>266.39999999999998</v>
    <v>265.44</v>
    <v>263</v>
    <v>262.55</v>
    <v>265.74</v>
    <v>268.45</v>
    <v>269.25</v>
    <v>272.7</v>
    <v>269.14999999999998</v>
    <v>265.45999999999998</v>
    <v>267.70999999999998</v>
    <v>264.79000000000002</v>
    <v>254.17</v>
    <v>253.74</v>
    <v>259.45999999999998</v>
    <v>261.60000000000002</v>
    <v>263.10000000000002</v>
    <v>265.67</v>
    <v>265.93</v>
    <v>266.58</v>
    <v>256.44</v>
    <v>258.26</v>
    <v>256.52</v>
    <v>259.83</v>
    <v>259.76</v>
    <v>259.89</v>
    <v>260.13</v>
    <v>261.14</v>
    <v>266.8</v>
    <v>267.38</v>
    <v>266.47000000000003</v>
    <v>268.04000000000002</v>
    <v>268.2</v>
    <v>267.94</v>
    <v>267.44</v>
    <v>268.20999999999998</v>
    <v>270.72000000000003</v>
    <v>269.19</v>
    <v>274.32</v>
    <v>276.37</v>
    <v>278.54000000000002</v>
    <v>280.49</v>
    <v>278.62</v>
    <v>279.37</v>
    <v>285.61</v>
    <v>285.33999999999997</v>
    <v>283.95999999999998</v>
    <v>285.37</v>
    <v>287.35000000000002</v>
    <v>290.48</v>
    <v>291.56</v>
    <v>288.48</v>
    <v>285.24</v>
    <v>284.77</v>
    <v>288.63</v>
    <v>272.77999999999997</v>
    <v>269.63</v>
    <v>271.69</v>
    <v>275.17</v>
  </a>
  <a r="1" c="250">
    <v>143.77000000000001</v>
    <v>142.71</v>
    <v>143.35</v>
    <v>142.9</v>
    <v>145.1</v>
    <v>144.77000000000001</v>
    <v>145.65</v>
    <v>146.15</v>
    <v>145.81</v>
    <v>148</v>
    <v>147.85</v>
    <v>147.53</v>
    <v>145.91</v>
    <v>145.29</v>
    <v>142.94999999999999</v>
    <v>141</v>
    <v>141.16999999999999</v>
    <v>140.4</v>
    <v>140.76</v>
    <v>135.69</v>
    <v>137.41999999999999</v>
    <v>139.06</v>
    <v>138.94</v>
    <v>141.41999999999999</v>
    <v>143</v>
    <v>144.08000000000001</v>
    <v>144.01</v>
    <v>144.72</v>
    <v>144.29</v>
    <v>146.43</v>
    <v>145.78</v>
    <v>148.44</v>
    <v>149.74</v>
    <v>151.44999999999999</v>
    <v>152.82</v>
    <v>153.29</v>
    <v>152.97</v>
    <v>153.33000000000001</v>
    <v>153.54</v>
    <v>153.19</v>
    <v>153.54</v>
    <v>154.32</v>
    <v>156.08000000000001</v>
    <v>156.84</v>
    <v>157.99</v>
    <v>157.97</v>
    <v>156.31</v>
    <v>156.79</v>
    <v>158.52000000000001</v>
    <v>159.1</v>
    <v>160.52000000000001</v>
    <v>161.06</v>
    <v>163.99</v>
    <v>165.23</v>
    <v>166.23</v>
    <v>168.45</v>
    <v>166.55</v>
    <v>167.5</v>
    <v>167.4</v>
    <v>168.39</v>
    <v>169.4</v>
    <v>170.3</v>
    <v>170.1</v>
    <v>172.08</v>
    <v>171.33</v>
    <v>171.41</v>
    <v>172.27</v>
    <v>172.02</v>
    <v>170.66</v>
    <v>171.02</v>
    <v>170.3</v>
    <v>169.05</v>
    <v>167.99</v>
    <v>167.09</v>
    <v>167.42</v>
    <v>170.31</v>
    <v>170.11</v>
    <v>168.99</v>
    <v>170.5</v>
    <v>172.94</v>
    <v>172.28</v>
    <v>172.73</v>
    <v>176.27</v>
    <v>174.36</v>
    <v>173.73</v>
    <v>174.73</v>
    <v>174.5</v>
    <v>175.1</v>
    <v>175.43</v>
    <v>174.8</v>
    <v>175.01</v>
    <v>175.79</v>
    <v>174.26</v>
    <v>176.03</v>
    <v>179.87</v>
    <v>179.03</v>
    <v>179.73</v>
    <v>180.9</v>
    <v>183.07</v>
    <v>183.99</v>
    <v>183.36</v>
    <v>183.45</v>
    <v>184.38</v>
    <v>186.06</v>
    <v>185.29</v>
    <v>186.68</v>
    <v>188.55</v>
    <v>189.53</v>
    <v>187.87</v>
    <v>188.22</v>
    <v>188.29</v>
    <v>189.84</v>
    <v>191.38</v>
    <v>187.97</v>
    <v>190.3</v>
    <v>192.66</v>
    <v>193.79</v>
    <v>196.33</v>
    <v>199.06</v>
    <v>196.62</v>
    <v>194.82</v>
    <v>195.73</v>
    <v>199.52</v>
    <v>200.3</v>
    <v>198.94</v>
    <v>198.86</v>
    <v>198.3</v>
    <v>195.65</v>
    <v>197.45</v>
    <v>198.48</v>
    <v>197.15</v>
    <v>195.47</v>
    <v>195.43</v>
    <v>182.79</v>
    <v>182.89</v>
    <v>180.8</v>
    <v>180.08</v>
    <v>181.25</v>
    <v>185.8</v>
    <v>189.41</v>
    <v>192.14</v>
    <v>193.08</v>
    <v>193.37</v>
    <v>193.49</v>
    <v>193.28</v>
    <v>191.74</v>
    <v>191.86</v>
    <v>191.66</v>
    <v>190.51</v>
    <v>192</v>
    <v>191.75</v>
    <v>195.65</v>
    <v>197.5</v>
    <v>198.77</v>
    <v>198.73</v>
    <v>201.51</v>
    <v>202.11</v>
    <v>202.47</v>
    <v>204.79</v>
    <v>195.58</v>
    <v>199.52</v>
    <v>198.31</v>
    <v>196.92</v>
    <v>200.71</v>
    <v>199.5</v>
    <v>198.11</v>
    <v>199.33</v>
    <v>202.63</v>
    <v>201.82</v>
    <v>199.16</v>
    <v>197.26</v>
    <v>196.91</v>
    <v>199.95</v>
    <v>199.61</v>
    <v>194.36</v>
    <v>191.53</v>
    <v>193.66</v>
    <v>193.78</v>
    <v>194.98</v>
    <v>197</v>
    <v>198.67</v>
    <v>196.3</v>
    <v>198.88</v>
    <v>198.07</v>
    <v>197.43</v>
    <v>199.17</v>
    <v>202.26</v>
    <v>205.45</v>
    <v>208.83</v>
    <v>208.69</v>
    <v>204.79</v>
    <v>205.17</v>
    <v>207.63</v>
    <v>207.8</v>
    <v>207.45</v>
    <v>204.94</v>
    <v>210.05</v>
    <v>213.62</v>
    <v>216.87</v>
    <v>209.98</v>
    <v>209.78</v>
    <v>210.28</v>
    <v>210.33</v>
    <v>208.59</v>
    <v>208.67</v>
    <v>212.24</v>
    <v>210.85</v>
    <v>215.19</v>
    <v>212.8</v>
    <v>207.96</v>
    <v>199.14</v>
    <v>194.9</v>
    <v>200.34</v>
    <v>200.4</v>
    <v>204.06</v>
    <v>205.8</v>
    <v>206.19</v>
    <v>207.94</v>
    <v>210.24</v>
    <v>211.55</v>
    <v>213.97</v>
    <v>215.45</v>
    <v>214.52</v>
    <v>214.6</v>
    <v>216.63</v>
    <v>218.31</v>
    <v>219.17</v>
    <v>220.18</v>
    <v>221.29</v>
    <v>222.21</v>
    <v>224.8</v>
    <v>220.3</v>
    <v>219.33</v>
    <v>217.63</v>
    <v>212.46</v>
    <v>216.81</v>
    <v>205.56</v>
    <v>207.23</v>
    <v>206.6</v>
    <v>204.32</v>
    <v>207.86</v>
    <v>209.25</v>
    <v>207.53</v>
    <v>210.48</v>
    <v>211.09</v>
    <v>211.44</v>
    <v>211.59</v>
    <v>210.19</v>
    <v>209.78</v>
    <v>210.5</v>
  </a>
  <a r="1" c="19">
    <v>220.3</v>
    <v>219.33</v>
    <v>217.63</v>
    <v>212.46</v>
    <v>216.81</v>
    <v>205.56</v>
    <v>207.23</v>
    <v>206.6</v>
    <v>204.32</v>
    <v>207.86</v>
    <v>209.25</v>
    <v>207.53</v>
    <v>210.48</v>
    <v>211.09</v>
    <v>211.44</v>
    <v>211.59</v>
    <v>210.19</v>
    <v>209.78</v>
    <v>210.5</v>
  </a>
  <a r="1" c="19">
    <v>222.3</v>
    <v>221.04</v>
    <v>220.15</v>
    <v>217.6</v>
    <v>215.19</v>
    <v>218.6</v>
    <v>205.25</v>
    <v>207.65</v>
    <v>206.86</v>
    <v>205.83</v>
    <v>207.73</v>
    <v>209.01</v>
    <v>209.78</v>
    <v>209.93</v>
    <v>211</v>
    <v>211.15</v>
    <v>211.68</v>
    <v>211.13</v>
    <v>210.65</v>
  </a>
  <a r="1" c="19">
    <v>224.1</v>
    <v>222.07</v>
    <v>220.8</v>
    <v>218.74</v>
    <v>218.15</v>
    <v>218.64</v>
    <v>207.7</v>
    <v>208.78</v>
    <v>207.84819999999999</v>
    <v>208.21</v>
    <v>209.93</v>
    <v>211.33609999999999</v>
    <v>211.91</v>
    <v>211.41499999999999</v>
    <v>211.8</v>
    <v>212.95</v>
    <v>212.24</v>
    <v>211.7</v>
    <v>212.44</v>
  </a>
  <a r="1" c="19">
    <v>219.24</v>
    <v>217.21</v>
    <v>216.03</v>
    <v>211.09</v>
    <v>214.17500000000001</v>
    <v>200.61</v>
    <v>201.83099999999999</v>
    <v>204.89</v>
    <v>203.02</v>
    <v>205.59</v>
    <v>207.66</v>
    <v>206.7</v>
    <v>207.34</v>
    <v>209.5</v>
    <v>209.99</v>
    <v>210.37</v>
    <v>208.61</v>
    <v>209.01</v>
    <v>209.33</v>
  </a>
  <a r="1" c="19">
    <v>8956089</v>
    <v>7389474</v>
    <v>8067874</v>
    <v>7776998</v>
    <v>8935074</v>
    <v>28406903</v>
    <v>13658743</v>
    <v>9055756</v>
    <v>10226694</v>
    <v>8634936</v>
    <v>7573345</v>
    <v>8259876</v>
    <v>11635168</v>
    <v>20884974</v>
    <v>7223491</v>
    <v>7323239</v>
    <v>8976520</v>
    <v>7807480</v>
    <v>7032450</v>
  </a>
  <a r="1" c="246">
    <v t="i">1</v>
    <v t="i">2</v>
    <v t="i">3</v>
    <v t="i">4</v>
    <v t="i">5</v>
    <v t="i">8</v>
    <v t="i">9</v>
    <v t="i">10</v>
    <v t="i">11</v>
    <v t="i">12</v>
    <v t="i">15</v>
    <v t="i">16</v>
    <v t="i">17</v>
    <v t="i">18</v>
    <v t="i">19</v>
    <v t="i">22</v>
    <v t="i">23</v>
    <v t="i">24</v>
    <v t="i">25</v>
    <v t="i">26</v>
    <v t="i">29</v>
    <v t="i">30</v>
    <v t="i">31</v>
    <v t="i">32</v>
    <v t="i">33</v>
    <v t="i">36</v>
    <v t="i">37</v>
    <v t="i">38</v>
    <v t="i">39</v>
    <v t="i">40</v>
    <v t="i">43</v>
    <v t="i">44</v>
    <v t="i">45</v>
    <v t="i">46</v>
    <v t="i">47</v>
    <v t="i">50</v>
    <v t="i">51</v>
    <v t="i">52</v>
    <v t="i">54</v>
    <v t="i">57</v>
    <v t="i">58</v>
    <v t="i">59</v>
    <v t="i">60</v>
    <v t="i">61</v>
    <v t="i">64</v>
    <v t="i">65</v>
    <v t="i">66</v>
    <v t="i">67</v>
    <v t="i">68</v>
    <v t="i">71</v>
    <v t="i">72</v>
    <v t="i">73</v>
    <v t="i">74</v>
    <v t="i">75</v>
    <v t="i">78</v>
    <v t="i">79</v>
    <v t="i">80</v>
    <v t="i">81</v>
    <v t="i">82</v>
    <v t="i">86</v>
    <v t="i">87</v>
    <v t="i">88</v>
    <v t="i">89</v>
    <v t="i">93</v>
    <v t="i">94</v>
    <v t="i">95</v>
    <v t="i">96</v>
    <v t="i">99</v>
    <v t="i">100</v>
    <v t="i">101</v>
    <v t="i">102</v>
    <v t="i">103</v>
    <v t="i">107</v>
    <v t="i">108</v>
    <v t="i">109</v>
    <v t="i">110</v>
    <v t="i">113</v>
    <v t="i">114</v>
    <v t="i">115</v>
    <v t="i">116</v>
    <v t="i">117</v>
    <v t="i">120</v>
    <v t="i">121</v>
    <v t="i">122</v>
    <v t="i">123</v>
    <v t="i">124</v>
    <v t="i">127</v>
    <v t="i">128</v>
    <v t="i">129</v>
    <v t="i">130</v>
    <v t="i">131</v>
    <v t="i">134</v>
    <v t="i">135</v>
    <v t="i">136</v>
    <v t="i">137</v>
    <v t="i">138</v>
    <v t="i">142</v>
    <v t="i">143</v>
    <v t="i">144</v>
    <v t="i">145</v>
    <v t="i">148</v>
    <v t="i">149</v>
    <v t="i">150</v>
    <v t="i">151</v>
    <v t="i">152</v>
    <v t="i">155</v>
    <v t="i">156</v>
    <v t="i">157</v>
    <v t="i">158</v>
    <v t="i">159</v>
    <v t="i">162</v>
    <v t="i">163</v>
    <v t="i">164</v>
    <v t="i">165</v>
    <v t="i">166</v>
    <v t="i">169</v>
    <v t="i">170</v>
    <v t="i">171</v>
    <v t="i">172</v>
    <v t="i">173</v>
    <v t="i">176</v>
    <v t="i">177</v>
    <v t="i">178</v>
    <v t="i">179</v>
    <v t="i">183</v>
    <v t="i">184</v>
    <v t="i">185</v>
    <v t="i">186</v>
    <v t="i">187</v>
    <v t="i">190</v>
    <v t="i">191</v>
    <v t="i">192</v>
    <v t="i">193</v>
    <v t="i">194</v>
    <v t="i">197</v>
    <v t="i">198</v>
    <v t="i">199</v>
    <v t="i">200</v>
    <v t="i">201</v>
    <v t="i">204</v>
    <v t="i">205</v>
    <v t="i">206</v>
    <v t="i">207</v>
    <v t="i">208</v>
    <v t="i">211</v>
    <v t="i">212</v>
    <v t="i">213</v>
    <v t="i">214</v>
    <v t="i">215</v>
    <v t="i">218</v>
    <v t="i">219</v>
    <v t="i">220</v>
    <v t="i">221</v>
    <v t="i">222</v>
    <v t="i">225</v>
    <v t="i">226</v>
    <v t="i">227</v>
    <v t="i">228</v>
    <v t="i">229</v>
    <v t="i">232</v>
    <v t="i">233</v>
    <v t="i">234</v>
    <v t="i">235</v>
    <v t="i">236</v>
    <v t="i">240</v>
    <v t="i">241</v>
    <v t="i">242</v>
    <v t="i">243</v>
    <v t="i">246</v>
    <v t="i">247</v>
    <v t="i">248</v>
    <v t="i">249</v>
    <v t="i">250</v>
    <v t="i">253</v>
    <v t="i">254</v>
    <v t="i">255</v>
    <v t="i">256</v>
    <v t="i">257</v>
    <v t="i">260</v>
    <v t="i">261</v>
    <v t="i">263</v>
    <v t="i">264</v>
    <v t="i">267</v>
    <v t="i">268</v>
    <v t="i">269</v>
    <v t="i">270</v>
    <v t="i">271</v>
    <v t="i">274</v>
    <v t="i">275</v>
    <v t="i">276</v>
    <v t="i">278</v>
    <v t="i">281</v>
    <v t="i">282</v>
    <v t="i">283</v>
    <v t="i">284</v>
    <v t="i">285</v>
    <v t="i">288</v>
    <v t="i">289</v>
    <v t="i">290</v>
    <v t="i">291</v>
    <v t="i">292</v>
    <v t="i">295</v>
    <v t="i">296</v>
    <v t="i">297</v>
    <v t="i">298</v>
    <v t="i">299</v>
    <v t="i">302</v>
    <v t="i">303</v>
    <v t="i">304</v>
    <v t="i">305</v>
    <v t="i">306</v>
    <v t="i">309</v>
    <v t="i">310</v>
    <v t="i">311</v>
    <v t="i">312</v>
    <v t="i">313</v>
    <v t="i">316</v>
    <v t="i">317</v>
    <v t="i">318</v>
    <v t="i">319</v>
    <v t="i">320</v>
    <v t="i">323</v>
    <v t="i">324</v>
    <v t="i">325</v>
    <v t="i">326</v>
    <v t="i">327</v>
    <v t="i">330</v>
    <v t="i">331</v>
    <v t="i">332</v>
    <v t="i">333</v>
    <v t="i">334</v>
    <v t="i">338</v>
    <v t="i">339</v>
    <v t="i">340</v>
    <v t="i">341</v>
    <v t="i">344</v>
    <v t="i">345</v>
    <v t="i">346</v>
    <v t="i">347</v>
    <v t="i">348</v>
    <v t="i">351</v>
    <v t="i">352</v>
    <v t="i">353</v>
    <v t="i">354</v>
    <v t="i">355</v>
    <v t="i">358</v>
  </a>
  <a r="1" c="246">
    <v>86.53</v>
    <v>84.54</v>
    <v>84.08</v>
    <v>83.67</v>
    <v>86.06</v>
    <v>84.85</v>
    <v>87.17</v>
    <v>87.78</v>
    <v>84.51</v>
    <v>84.02</v>
    <v>84.31</v>
    <v>83.91</v>
    <v>83.01</v>
    <v>81.61</v>
    <v>79.94</v>
    <v>80.510000000000005</v>
    <v>82.87</v>
    <v>81.03</v>
    <v>82.51</v>
    <v>82.82</v>
    <v>83.14</v>
    <v>82.54</v>
    <v>82.48</v>
    <v>83.41</v>
    <v>85.31</v>
    <v>85.36</v>
    <v>85.41</v>
    <v>84.8</v>
    <v>82.73</v>
    <v>82.75</v>
    <v>82.26</v>
    <v>83.87</v>
    <v>87.07</v>
    <v>79.11</v>
    <v>77.599999999999994</v>
    <v>78.459999999999994</v>
    <v>78.94</v>
    <v>78.959999999999994</v>
    <v>78.489999999999995</v>
    <v>77.53</v>
    <v>76.739999999999995</v>
    <v>74.67</v>
    <v>74.88</v>
    <v>73.989999999999995</v>
    <v>73.03</v>
    <v>72.38</v>
    <v>71.489999999999995</v>
    <v>72.33</v>
    <v>72.14</v>
    <v>71.37</v>
    <v>71.39</v>
    <v>71.459999999999994</v>
    <v>72.510000000000005</v>
    <v>74.510000000000005</v>
    <v>73.84</v>
    <v>75.39</v>
    <v>73.349999999999994</v>
    <v>76.260000000000005</v>
    <v>75.28</v>
    <v>75.849999999999994</v>
    <v>76.11</v>
    <v>77.239999999999995</v>
    <v>77.510000000000005</v>
    <v>74.760000000000005</v>
    <v>76.59</v>
    <v>74.66</v>
    <v>73.010000000000005</v>
    <v>72.88</v>
    <v>72.02</v>
    <v>71.41</v>
    <v>72.38</v>
    <v>71.84</v>
    <v>69.459999999999994</v>
    <v>68.930000000000007</v>
    <v>68.05</v>
    <v>69.42</v>
    <v>68.63</v>
    <v>74.02</v>
    <v>75.2</v>
    <v>73.849999999999994</v>
    <v>74.010000000000005</v>
    <v>73.58</v>
    <v>72.319999999999993</v>
    <v>72.17</v>
    <v>72.459999999999994</v>
    <v>71.849999999999994</v>
    <v>74.63</v>
    <v>78.23</v>
    <v>73.64</v>
    <v>70.78</v>
    <v>72.02</v>
    <v>73.14</v>
    <v>71.599999999999994</v>
    <v>73.39</v>
    <v>73.819999999999993</v>
    <v>73.91</v>
    <v>73.14</v>
    <v>75.58</v>
    <v>76.12</v>
    <v>75.959999999999994</v>
    <v>76.510000000000005</v>
    <v>77.680000000000007</v>
    <v>74.59</v>
    <v>74.03</v>
    <v>74.62</v>
    <v>72</v>
    <v>72.069999999999993</v>
    <v>73.709999999999994</v>
    <v>72.540000000000006</v>
    <v>73.55</v>
    <v>74.86</v>
    <v>76.06</v>
    <v>76.39</v>
    <v>73.400000000000006</v>
    <v>73.42</v>
    <v>73.52</v>
    <v>73.42</v>
    <v>74.180000000000007</v>
    <v>73.83</v>
    <v>72.13</v>
    <v>71.459999999999994</v>
    <v>71.48</v>
    <v>71.59</v>
    <v>72.36</v>
    <v>73.37</v>
    <v>72.88</v>
    <v>72.44</v>
    <v>71.95</v>
    <v>71.66</v>
    <v>71.709999999999994</v>
    <v>72.989999999999995</v>
    <v>74.59</v>
    <v>74.849999999999994</v>
    <v>71.290000000000006</v>
    <v>70.62</v>
    <v>69.61</v>
    <v>68.819999999999993</v>
    <v>68.88</v>
    <v>69.069999999999993</v>
    <v>70.680000000000007</v>
    <v>72.510000000000005</v>
    <v>74.63</v>
    <v>75.11</v>
    <v>75.55</v>
    <v>76.41</v>
    <v>74.849999999999994</v>
    <v>75.510000000000005</v>
    <v>80.33</v>
    <v>81.33</v>
    <v>81.55</v>
    <v>79.37</v>
    <v>78.459999999999994</v>
    <v>79.459999999999994</v>
    <v>80.040000000000006</v>
    <v>84.6</v>
    <v>79.510000000000005</v>
    <v>80.989999999999995</v>
    <v>86.7</v>
    <v>88.54</v>
    <v>88.28</v>
    <v>86.13</v>
    <v>82.68</v>
    <v>80.8</v>
    <v>81.260000000000005</v>
    <v>80.58</v>
    <v>79.06</v>
    <v>79.63</v>
    <v>78.34</v>
    <v>77.900000000000006</v>
    <v>78.45</v>
    <v>79.83</v>
    <v>80.010000000000005</v>
    <v>78.41</v>
    <v>79.3</v>
    <v>77.900000000000006</v>
    <v>78.040000000000006</v>
    <v>75.680000000000007</v>
    <v>73.349999999999994</v>
    <v>74.55</v>
    <v>74.459999999999994</v>
    <v>74.349999999999994</v>
    <v>73.67</v>
    <v>74.790000000000006</v>
    <v>73.790000000000006</v>
    <v>74.17</v>
    <v>72.37</v>
    <v>72</v>
    <v>72.180000000000007</v>
    <v>73.680000000000007</v>
    <v>75.569999999999993</v>
    <v>74.52</v>
    <v>73.5</v>
    <v>75.7</v>
    <v>76.010000000000005</v>
    <v>78.52</v>
    <v>79.650000000000006</v>
    <v>78.010000000000005</v>
    <v>78.38</v>
    <v>77.040000000000006</v>
    <v>76.540000000000006</v>
    <v>75.27</v>
    <v>76.64</v>
    <v>76.099999999999994</v>
    <v>75.8</v>
    <v>75.400000000000006</v>
    <v>76.53</v>
    <v>78.62</v>
    <v>78</v>
    <v>78.849999999999994</v>
    <v>77.98</v>
    <v>77.45</v>
    <v>76.98</v>
    <v>77.900000000000006</v>
    <v>77.83</v>
    <v>80.31</v>
    <v>79.989999999999995</v>
    <v>80.91</v>
    <v>81.099999999999994</v>
    <v>79.47</v>
    <v>79.540000000000006</v>
    <v>83.18</v>
    <v>83.91</v>
    <v>81.040000000000006</v>
    <v>83.53</v>
    <v>82.96</v>
    <v>85.41</v>
    <v>81.760000000000005</v>
    <v>81.45</v>
    <v>79.62</v>
    <v>81.02</v>
    <v>83.34</v>
    <v>82.27</v>
    <v>82.47</v>
    <v>82.43</v>
    <v>81.180000000000007</v>
    <v>81.44</v>
    <v>83.8</v>
    <v>84.81</v>
    <v>85.49</v>
    <v>84.69</v>
    <v>83.6</v>
    <v>84.7</v>
    <v>84.42</v>
    <v>88.49</v>
    <v>88.29</v>
    <v>90.09</v>
  </a>
  <a r="1" c="250">
    <v>58.56</v>
    <v>57.3</v>
    <v>58.57</v>
    <v>57.48</v>
    <v>57.77</v>
    <v>57.96</v>
    <v>57.72</v>
    <v>58.07</v>
    <v>56.354999999999997</v>
    <v>55.75</v>
    <v>57</v>
    <v>57.16</v>
    <v>55.8</v>
    <v>54.81</v>
    <v>53.39</v>
    <v>53.45</v>
    <v>54.24</v>
    <v>51.49</v>
    <v>51.75</v>
    <v>50.39</v>
    <v>51.05</v>
    <v>51.8</v>
    <v>51.66</v>
    <v>55.06</v>
    <v>56.1</v>
    <v>54.62</v>
    <v>54.63</v>
    <v>55.08</v>
    <v>54.28</v>
    <v>54.77</v>
    <v>54.39</v>
    <v>56.68</v>
    <v>58.25</v>
    <v>56.82</v>
    <v>56.54</v>
    <v>56.99</v>
    <v>55.4</v>
    <v>56.34</v>
    <v>55.76</v>
    <v>56.39</v>
    <v>58.47</v>
    <v>57.97</v>
    <v>57.61</v>
    <v>59.65</v>
    <v>59.85</v>
    <v>57.92</v>
    <v>59.53</v>
    <v>58.48</v>
    <v>58.94</v>
    <v>59.04</v>
    <v>58.89</v>
    <v>61.73</v>
    <v>61.87</v>
    <v>61.26</v>
    <v>61.47</v>
    <v>63.01</v>
    <v>61.74</v>
    <v>62.06</v>
    <v>61.84</v>
    <v>62.56</v>
    <v>62.68</v>
    <v>63.08</v>
    <v>61.41</v>
    <v>61.46</v>
    <v>58.63</v>
    <v>58.45</v>
    <v>60.12</v>
    <v>61.74</v>
    <v>61.05</v>
    <v>60.96</v>
    <v>61.35</v>
    <v>61</v>
    <v>58.45</v>
    <v>59.89</v>
    <v>62.09</v>
    <v>65.819999999999993</v>
    <v>63.74</v>
    <v>64.78</v>
    <v>63.02</v>
    <v>60.71</v>
    <v>61.78</v>
    <v>63.76</v>
    <v>63.68</v>
    <v>61.35</v>
    <v>62.02</v>
    <v>62.42</v>
    <v>61.54</v>
    <v>63.71</v>
    <v>63.24</v>
    <v>56.13</v>
    <v>58.91</v>
    <v>60.09</v>
    <v>58.26</v>
    <v>58.87</v>
    <v>59.7</v>
    <v>59.14</v>
    <v>58.63</v>
    <v>57.48</v>
    <v>58.35</v>
    <v>59.16</v>
    <v>59.33</v>
    <v>60.16</v>
    <v>60.25</v>
    <v>60.34</v>
    <v>60.54</v>
    <v>59.98</v>
    <v>58.27</v>
    <v>58.12</v>
    <v>58.5</v>
    <v>59.01</v>
    <v>60.08</v>
    <v>60.03</v>
    <v>62.45</v>
    <v>63</v>
    <v>62.85</v>
    <v>64.23</v>
    <v>63.01</v>
    <v>65.05</v>
    <v>66.14</v>
    <v>64.77</v>
    <v>66</v>
    <v>66.67</v>
    <v>66.569999999999993</v>
    <v>66.989999999999995</v>
    <v>65.03</v>
    <v>64.66</v>
    <v>65.34</v>
    <v>64.540000000000006</v>
    <v>65.150000000000006</v>
    <v>66.34</v>
    <v>67</v>
    <v>65.88</v>
    <v>65.8</v>
    <v>64.59</v>
    <v>63.51</v>
    <v>63.43</v>
    <v>63.26</v>
    <v>62.1</v>
    <v>62.31</v>
    <v>63.19</v>
    <v>64.430000000000007</v>
    <v>64.84</v>
    <v>64.099999999999994</v>
    <v>65.959999999999994</v>
    <v>66.989999999999995</v>
    <v>67.92</v>
    <v>66.14</v>
    <v>66.98</v>
    <v>65.7</v>
    <v>65.61</v>
    <v>65.92</v>
    <v>63.81</v>
    <v>64.45</v>
    <v>62.93</v>
    <v>63.95</v>
    <v>64.58</v>
    <v>63.9</v>
    <v>64.099999999999994</v>
    <v>64.48</v>
    <v>64.77</v>
    <v>64.099999999999994</v>
    <v>62.19</v>
    <v>61.58</v>
    <v>61.64</v>
    <v>62.17</v>
    <v>61.05</v>
    <v>62.51</v>
    <v>62.99</v>
    <v>63.46</v>
    <v>63.33</v>
    <v>63.53</v>
    <v>67.02</v>
    <v>67.3</v>
    <v>67.09</v>
    <v>64.77</v>
    <v>63.43</v>
    <v>61.54</v>
    <v>60.634999999999998</v>
    <v>60.13</v>
    <v>59.12</v>
    <v>59.8</v>
    <v>60.61</v>
    <v>59.49</v>
    <v>59.33</v>
    <v>58.26</v>
    <v>58.37</v>
    <v>58.03</v>
    <v>57.81</v>
    <v>58.97</v>
    <v>59.64</v>
    <v>59.76</v>
    <v>59.09</v>
    <v>59</v>
    <v>58.9</v>
    <v>59.99</v>
    <v>60.27</v>
    <v>60.47</v>
    <v>61.81</v>
    <v>61.24</v>
    <v>60</v>
    <v>59.33</v>
    <v>60.77</v>
    <v>59.71</v>
    <v>58.07</v>
    <v>57.22</v>
    <v>58.29</v>
    <v>58.94</v>
    <v>64</v>
    <v>65.78</v>
    <v>65.31</v>
    <v>61.98</v>
    <v>60.46</v>
    <v>62.75</v>
    <v>62.74</v>
    <v>64.28</v>
    <v>64.72</v>
    <v>63.46</v>
    <v>65.11</v>
    <v>66.14</v>
    <v>67.94</v>
    <v>67.959999999999994</v>
    <v>69.430000000000007</v>
    <v>71.89</v>
    <v>71.459999999999994</v>
    <v>71.52</v>
    <v>71.7</v>
    <v>72.040000000000006</v>
    <v>71.59</v>
    <v>70.430000000000007</v>
    <v>73.16</v>
    <v>72.430000000000007</v>
    <v>72</v>
    <v>72.61</v>
    <v>72.03</v>
    <v>68.89</v>
    <v>69.349999999999994</v>
    <v>68.849999999999994</v>
    <v>69.349999999999994</v>
    <v>70.36</v>
    <v>70.099999999999994</v>
    <v>71.069999999999993</v>
    <v>71.77</v>
    <v>73.12</v>
    <v>77.569999999999993</v>
    <v>76.760000000000005</v>
    <v>77.67</v>
    <v>78.34</v>
    <v>77.36</v>
    <v>80.08</v>
    <v>77.88</v>
  </a>
  <a r="1" c="19">
    <v>72</v>
    <v>72.61</v>
    <v>72.03</v>
    <v>68.89</v>
    <v>69.349999999999994</v>
    <v>68.849999999999994</v>
    <v>69.349999999999994</v>
    <v>70.36</v>
    <v>70.099999999999994</v>
    <v>71.069999999999993</v>
    <v>71.77</v>
    <v>73.12</v>
    <v>77.569999999999993</v>
    <v>76.760000000000005</v>
    <v>77.67</v>
    <v>78.34</v>
    <v>77.36</v>
    <v>80.08</v>
    <v>77.88</v>
  </a>
  <a r="1" c="19">
    <v>71.754999999999995</v>
    <v>71.605000000000004</v>
    <v>73.66</v>
    <v>71.94</v>
    <v>70.391999999999996</v>
    <v>69.34</v>
    <v>69.16</v>
    <v>69.14</v>
    <v>70.040000000000006</v>
    <v>70.459999999999994</v>
    <v>71.930000000000007</v>
    <v>71.45</v>
    <v>75</v>
    <v>77.31</v>
    <v>77.53</v>
    <v>77.88</v>
    <v>78.23</v>
    <v>78.944999999999993</v>
    <v>80.400000000000006</v>
  </a>
  <a r="1" c="19">
    <v>72.948400000000007</v>
    <v>73.239999999999995</v>
    <v>74.400000000000006</v>
    <v>72.05</v>
    <v>70.650000000000006</v>
    <v>69.739999999999995</v>
    <v>69.7</v>
    <v>70.38</v>
    <v>70.620199999999997</v>
    <v>71.239999999999995</v>
    <v>72.17</v>
    <v>73.87</v>
    <v>78.245000000000005</v>
    <v>77.569999999999993</v>
    <v>78.8</v>
    <v>78.83</v>
    <v>79.260000000000005</v>
    <v>80.430000000000007</v>
    <v>80.629900000000006</v>
  </a>
  <a r="1" c="19">
    <v>71.400000000000006</v>
    <v>71.59</v>
    <v>71.015000000000001</v>
    <v>68.55</v>
    <v>68.25</v>
    <v>67.150000000000006</v>
    <v>67.760000000000005</v>
    <v>69.040000000000006</v>
    <v>69.860100000000003</v>
    <v>70.069900000000004</v>
    <v>71.12</v>
    <v>71.36</v>
    <v>74.81</v>
    <v>75.462000000000003</v>
    <v>77.349999999999994</v>
    <v>77.67</v>
    <v>77.34</v>
    <v>78.47</v>
    <v>77.73</v>
  </a>
  <a r="1" c="19">
    <v>8571345</v>
    <v>8368990</v>
    <v>11473844</v>
    <v>12315821</v>
    <v>11869340</v>
    <v>12317452</v>
    <v>12344870</v>
    <v>8376713</v>
    <v>7572594</v>
    <v>6494997</v>
    <v>6187212</v>
    <v>13498163</v>
    <v>21662377</v>
    <v>27274648</v>
    <v>12839810</v>
    <v>14724836</v>
    <v>13822395</v>
    <v>13316657</v>
    <v>11575282</v>
  </a>
  <a r="1" c="246">
    <v>115.63</v>
    <v>115.83</v>
    <v>111.5</v>
    <v>108.99</v>
    <v>107.17</v>
    <v>110.92</v>
    <v>110.45</v>
    <v>106.49</v>
    <v>106.47</v>
    <v>109.87</v>
    <v>109.95</v>
    <v>111.39</v>
    <v>112.95</v>
    <v>113.02</v>
    <v>111.08</v>
    <v>109.45</v>
    <v>108.39</v>
    <v>108.59</v>
    <v>107.6</v>
    <v>105.55</v>
    <v>105.88</v>
    <v>105.85</v>
    <v>105.64</v>
    <v>109.11</v>
    <v>107.78</v>
    <v>105.87</v>
    <v>104.21</v>
    <v>102.93</v>
    <v>102.96</v>
    <v>103.75</v>
    <v>104.84</v>
    <v>104.29</v>
    <v>103.66</v>
    <v>102.46</v>
    <v>104.96</v>
    <v>104.5</v>
    <v>104.46</v>
    <v>104.01</v>
    <v>104.57</v>
    <v>103.96</v>
    <v>103.9</v>
    <v>102.34</v>
    <v>102.74</v>
    <v>102.99</v>
    <v>102.43</v>
    <v>100.44</v>
    <v>99.11</v>
    <v>98.42</v>
    <v>99.55</v>
    <v>99.62</v>
    <v>98.05</v>
    <v>98.92</v>
    <v>101.58</v>
    <v>100.9</v>
    <v>101.65</v>
    <v>102.99</v>
    <v>101.27</v>
    <v>101.73</v>
    <v>101.91</v>
    <v>102.14</v>
    <v>101.66</v>
    <v>100.19</v>
    <v>99.98</v>
    <v>102.36</v>
    <v>103.22</v>
    <v>102.32</v>
    <v>102.63</v>
    <v>100.92</v>
    <v>99.67</v>
    <v>98.69</v>
    <v>98.67</v>
    <v>99.95</v>
    <v>97.69</v>
    <v>96.98</v>
    <v>96.8</v>
    <v>96.95</v>
    <v>96.82</v>
    <v>97.91</v>
    <v>99.6</v>
    <v>102.13</v>
    <v>103</v>
    <v>103.13</v>
    <v>104.85</v>
    <v>102.81</v>
    <v>102.39</v>
    <v>101.97</v>
    <v>101.55</v>
    <v>102.25</v>
    <v>102.22</v>
    <v>103.97</v>
    <v>101.77</v>
    <v>103.17</v>
    <v>101.34</v>
    <v>100.84</v>
    <v>103.73</v>
    <v>103.73</v>
    <v>102.75</v>
    <v>104.85</v>
    <v>104.76</v>
    <v>103.84</v>
    <v>104.25</v>
    <v>104.03</v>
    <v>104.32</v>
    <v>104.52</v>
    <v>105.84</v>
    <v>104.36</v>
    <v>105.64</v>
    <v>106.77</v>
    <v>107.37</v>
    <v>108.38</v>
    <v>109.02</v>
    <v>108.32</v>
    <v>109.53</v>
    <v>111.47</v>
    <v>111.27</v>
    <v>112.3</v>
    <v>113.09</v>
    <v>112.99</v>
    <v>113.49</v>
    <v>113.49</v>
    <v>114.65</v>
    <v>113.79</v>
    <v>114.97</v>
    <v>116.24</v>
    <v>116.99</v>
    <v>119.28</v>
    <v>119.3</v>
    <v>119.72</v>
    <v>121.37</v>
    <v>120.55</v>
    <v>121.18</v>
    <v>122.2</v>
    <v>121.79</v>
    <v>120.37</v>
    <v>119.68</v>
    <v>118.69</v>
    <v>118.63</v>
    <v>118.52</v>
    <v>119.88</v>
    <v>120.56</v>
    <v>121.03</v>
    <v>121.05</v>
    <v>121.33</v>
    <v>117.96</v>
    <v>119.64</v>
    <v>118.27</v>
    <v>116.03</v>
    <v>116.24</v>
    <v>116</v>
    <v>116.75</v>
    <v>116.17</v>
    <v>116.15</v>
    <v>118.44</v>
    <v>117.96</v>
    <v>117.91</v>
    <v>117.67</v>
    <v>118.58</v>
    <v>117.87</v>
    <v>119.64</v>
    <v>118.67</v>
    <v>117.85</v>
    <v>115.48</v>
    <v>113.51</v>
    <v>113.42</v>
    <v>114.86</v>
    <v>113.63</v>
    <v>113.99</v>
    <v>117.26</v>
    <v>114.45</v>
    <v>112.67</v>
    <v>113.12</v>
    <v>113.97</v>
    <v>112.75</v>
    <v>113.08</v>
    <v>112.17</v>
    <v>110.93</v>
    <v>110.04</v>
    <v>109.11</v>
    <v>108.36</v>
    <v>109.38</v>
    <v>111.74</v>
    <v>110.76</v>
    <v>114.05</v>
    <v>114.37</v>
    <v>114.41</v>
    <v>114.9</v>
    <v>115.12</v>
    <v>114.96</v>
    <v>114.18</v>
    <v>114.76</v>
    <v>113.37</v>
    <v>112.18</v>
    <v>110.94</v>
    <v>111.92</v>
    <v>113.25</v>
    <v>113.27</v>
    <v>115.21</v>
    <v>116.04</v>
    <v>117.64</v>
    <v>118.8</v>
    <v>116.07</v>
    <v>115.27</v>
    <v>113.41</v>
    <v>115.01</v>
    <v>117.43</v>
    <v>117.33</v>
    <v>116.1</v>
    <v>118.17</v>
    <v>118.59</v>
    <v>116.95</v>
    <v>116.88</v>
    <v>114.77</v>
    <v>114.16</v>
    <v>115.68</v>
    <v>117.89</v>
    <v>118.85</v>
    <v>119</v>
    <v>117.86</v>
    <v>118.95</v>
    <v>118.73</v>
    <v>118.17</v>
    <v>118.53</v>
    <v>114.58</v>
    <v>113.85</v>
    <v>114.73</v>
    <v>116.32</v>
    <v>118.81</v>
    <v>117.68</v>
    <v>116.52</v>
    <v>118.13</v>
    <v>117.94</v>
    <v>115.47</v>
    <v>114.06</v>
    <v>113.17</v>
    <v>112.64</v>
    <v>115.01</v>
    <v>110.82</v>
    <v>109.72</v>
    <v>111.23</v>
    <v>111.15</v>
    <v>112.71</v>
    <v>114.18</v>
    <v>114.58</v>
    <v>116</v>
    <v>115.27</v>
    <v>117.36</v>
  </a>
  <a r="1" c="246">
    <v>54.39</v>
    <v>53.65</v>
    <v>53.45</v>
    <v>53.07</v>
    <v>53.45</v>
    <v>53.92</v>
    <v>53.87</v>
    <v>53.66</v>
    <v>53.85</v>
    <v>53.77</v>
    <v>54.16</v>
    <v>53.94</v>
    <v>53.77</v>
    <v>53.32</v>
    <v>52.93</v>
    <v>52.2</v>
    <v>53.01</v>
    <v>52.4</v>
    <v>51.37</v>
    <v>51.56</v>
    <v>51.57</v>
    <v>52.13</v>
    <v>52.19</v>
    <v>52.75</v>
    <v>53.01</v>
    <v>53.29</v>
    <v>53.13</v>
    <v>53</v>
    <v>52</v>
    <v>52.59</v>
    <v>52.23</v>
    <v>53.17</v>
    <v>53.28</v>
    <v>48.04</v>
    <v>47.755000000000003</v>
    <v>48.27</v>
    <v>47.8</v>
    <v>48.08</v>
    <v>48.36</v>
    <v>47.93</v>
    <v>47.85</v>
    <v>48.05</v>
    <v>48.38</v>
    <v>48.47</v>
    <v>48.05</v>
    <v>47.93</v>
    <v>47.7</v>
    <v>48.26</v>
    <v>48.38</v>
    <v>49.39</v>
    <v>49.33</v>
    <v>49.69</v>
    <v>49.44</v>
    <v>49.87</v>
    <v>50.24</v>
    <v>50.18</v>
    <v>49.8</v>
    <v>49.7</v>
    <v>50.09</v>
    <v>50.28</v>
    <v>50.44</v>
    <v>50.48</v>
    <v>50.52</v>
    <v>50.51</v>
    <v>50.51</v>
    <v>50.08</v>
    <v>50.09</v>
    <v>50.46</v>
    <v>49.91</v>
    <v>50.24</v>
    <v>50.44</v>
    <v>50.34</v>
    <v>50.59</v>
    <v>50.3</v>
    <v>50.75</v>
    <v>51.27</v>
    <v>51.57</v>
    <v>51.76</v>
    <v>51.31</v>
    <v>52.33</v>
    <v>52.14</v>
    <v>52.29</v>
    <v>52.24</v>
    <v>50.18</v>
    <v>50.18</v>
    <v>50.18</v>
    <v>49.51</v>
    <v>49.98</v>
    <v>49.77</v>
    <v>49.95</v>
    <v>50.13</v>
    <v>49.99</v>
    <v>49.64</v>
    <v>50.28</v>
    <v>49.06</v>
    <v>48.44</v>
    <v>48.28</v>
    <v>48.48</v>
    <v>48.57</v>
    <v>48.86</v>
    <v>48.4</v>
    <v>48.31</v>
    <v>48.06</v>
    <v>48.37</v>
    <v>48.4</v>
    <v>49.13</v>
    <v>48.95</v>
    <v>49.17</v>
    <v>48.9</v>
    <v>49.5</v>
    <v>50.22</v>
    <v>50.07</v>
    <v>50.11</v>
    <v>49.79</v>
    <v>48.93</v>
    <v>49.27</v>
    <v>49.14</v>
    <v>49.55</v>
    <v>49.88</v>
    <v>49.78</v>
    <v>49.68</v>
    <v>49.55</v>
    <v>49.77</v>
    <v>49.91</v>
    <v>50.04</v>
    <v>49.36</v>
    <v>48.74</v>
    <v>48.11</v>
    <v>48.55</v>
    <v>48.24</v>
    <v>50.01</v>
    <v>49.21</v>
    <v>49.53</v>
    <v>48.49</v>
    <v>48.24</v>
    <v>47.92</v>
    <v>47.79</v>
    <v>48.11</v>
    <v>48.32</v>
    <v>48.14</v>
    <v>48.32</v>
    <v>48.35</v>
    <v>48.1</v>
    <v>47.86</v>
    <v>47.78</v>
    <v>46.98</v>
    <v>46.84</v>
    <v>46.79</v>
    <v>47.12</v>
    <v>47.11</v>
    <v>47.28</v>
    <v>48</v>
    <v>47.79</v>
    <v>48.06</v>
    <v>48.68</v>
    <v>48.95</v>
    <v>49.67</v>
    <v>48.34</v>
    <v>48.17</v>
    <v>47.13</v>
    <v>46.94</v>
    <v>47.43</v>
    <v>46.6</v>
    <v>46.42</v>
    <v>46.28</v>
    <v>46.08</v>
    <v>46.12</v>
    <v>46.5</v>
    <v>46.65</v>
    <v>47.42</v>
    <v>46.02</v>
    <v>46.23</v>
    <v>45.84</v>
    <v>45.85</v>
    <v>45.77</v>
    <v>45.62</v>
    <v>45.52</v>
    <v>45.68</v>
    <v>45.69</v>
    <v>45.97</v>
    <v>46.72</v>
    <v>47.29</v>
    <v>47.28</v>
    <v>47.38</v>
    <v>46.86</v>
    <v>47.45</v>
    <v>47.51</v>
    <v>47.52</v>
    <v>47.28</v>
    <v>47.09</v>
    <v>46.65</v>
    <v>46.06</v>
    <v>45.8</v>
    <v>46.27</v>
    <v>46.76</v>
    <v>47.38</v>
    <v>47.4</v>
    <v>47.42</v>
    <v>48.52</v>
    <v>48.04</v>
    <v>47.32</v>
    <v>46.82</v>
    <v>46.36</v>
    <v>46.85</v>
    <v>47.24</v>
    <v>47.88</v>
    <v>47.99</v>
    <v>48.14</v>
    <v>48.45</v>
    <v>47.39</v>
    <v>46.66</v>
    <v>44.74</v>
    <v>45.16</v>
    <v>45.12</v>
    <v>45.83</v>
    <v>45.47</v>
    <v>44.86</v>
    <v>45.37</v>
    <v>45.44</v>
    <v>48.53</v>
    <v>49.46</v>
    <v>49.98</v>
    <v>50.24</v>
    <v>50.45</v>
    <v>50.22</v>
    <v>50.74</v>
    <v>50.79</v>
    <v>50.71</v>
    <v>49.85</v>
    <v>50.39</v>
    <v>50.54</v>
    <v>50.06</v>
    <v>49.7</v>
    <v>49.13</v>
    <v>48.5</v>
    <v>48.7</v>
    <v>48.79</v>
    <v>49.11</v>
    <v>49.61</v>
    <v>49.8</v>
    <v>51.03</v>
    <v>50.61</v>
    <v>50.57</v>
    <v>51.44</v>
    <v>51.97</v>
    <v>52.19</v>
  </a>
  <a r="1" c="246">
    <v>158.11000000000001</v>
    <v>154.51</v>
    <v>159.58000000000001</v>
    <v>157.31</v>
    <v>160.53</v>
    <v>156.44999999999999</v>
    <v>157.6</v>
    <v>156.57</v>
    <v>158.12</v>
    <v>153.56</v>
    <v>158.12</v>
    <v>157.33000000000001</v>
    <v>148.91999999999999</v>
    <v>149.97</v>
    <v>149.91999999999999</v>
    <v>154.61000000000001</v>
    <v>170.63</v>
    <v>161.82</v>
    <v>158.38</v>
    <v>159.35</v>
    <v>162.66999999999999</v>
    <v>164.76</v>
    <v>167.63</v>
    <v>167.31</v>
    <v>169.98</v>
    <v>167.24</v>
    <v>165.5</v>
    <v>169.97</v>
    <v>170.28</v>
    <v>170.98</v>
    <v>171.17</v>
    <v>174.41</v>
    <v>173.76</v>
    <v>175.28</v>
    <v>176.05</v>
    <v>179.86</v>
    <v>178.68</v>
    <v>181.2</v>
    <v>181.7</v>
    <v>183.04</v>
    <v>182.61</v>
    <v>182.31</v>
    <v>185.11</v>
    <v>180.69</v>
    <v>194.17</v>
    <v>199.32</v>
    <v>193.79</v>
    <v>195.82</v>
    <v>198.05</v>
    <v>197.76</v>
    <v>199</v>
    <v>199.49</v>
    <v>196.15</v>
    <v>192.17</v>
    <v>193.04</v>
    <v>190.83</v>
    <v>188.71</v>
    <v>192.85</v>
    <v>189.59</v>
    <v>189.88</v>
    <v>190.27</v>
    <v>188.75</v>
    <v>187.91</v>
    <v>188.8</v>
    <v>187.94</v>
    <v>192.58</v>
    <v>193.52</v>
    <v>197.25</v>
    <v>193.02</v>
    <v>196.79</v>
    <v>200.82</v>
    <v>203.03</v>
    <v>203.35</v>
    <v>198.68</v>
    <v>204.82</v>
    <v>204.71</v>
    <v>205.67</v>
    <v>206.71</v>
    <v>211.14</v>
    <v>214.18</v>
    <v>214.29</v>
    <v>218.61</v>
    <v>217.62</v>
    <v>215.35</v>
    <v>218.96</v>
    <v>222.47</v>
    <v>223.25</v>
    <v>231.92</v>
    <v>240.83</v>
    <v>240.01</v>
    <v>240.77</v>
    <v>234.68</v>
    <v>238</v>
    <v>244.17</v>
    <v>245.51</v>
    <v>246.25</v>
    <v>243.4</v>
    <v>245.09</v>
    <v>248.12</v>
    <v>256.10000000000002</v>
    <v>254.99</v>
    <v>253.02</v>
    <v>252.25</v>
    <v>256.41000000000003</v>
    <v>263.75</v>
    <v>270</v>
    <v>267</v>
    <v>268.02999999999997</v>
    <v>270.35000000000002</v>
    <v>259.39999999999998</v>
    <v>254.45</v>
    <v>258.08999999999997</v>
    <v>257.26</v>
    <v>257.13</v>
    <v>254.89</v>
    <v>254.15</v>
    <v>252.76</v>
    <v>261.72000000000003</v>
    <v>259.64</v>
    <v>264.95</v>
    <v>261.92</v>
    <v>262.81</v>
    <v>260.2</v>
    <v>263.89999999999998</v>
    <v>266.43</v>
    <v>269.58</v>
    <v>291.77</v>
    <v>295.95999999999998</v>
    <v>310.31</v>
    <v>309.07</v>
    <v>300.73</v>
    <v>299.99</v>
    <v>303.57</v>
    <v>300.45</v>
    <v>290.52</v>
    <v>298.08</v>
    <v>293.58</v>
    <v>289.2</v>
    <v>275.83</v>
    <v>272.24</v>
    <v>303.31</v>
    <v>281.23</v>
    <v>289.02</v>
    <v>289.58999999999997</v>
    <v>286.24</v>
    <v>280.44</v>
    <v>284.54000000000002</v>
    <v>294.17</v>
    <v>296.07</v>
    <v>299.48</v>
    <v>298.05</v>
    <v>298.64999999999998</v>
    <v>298.66000000000003</v>
    <v>294.60000000000002</v>
    <v>289.70999999999998</v>
    <v>290.12</v>
    <v>303.04000000000002</v>
    <v>298.12</v>
    <v>302.82</v>
    <v>308.20999999999998</v>
    <v>304.93</v>
    <v>298.76</v>
    <v>300.51</v>
    <v>308.16000000000003</v>
    <v>310.29000000000002</v>
    <v>307.52</v>
    <v>304.69</v>
    <v>296.77999999999997</v>
    <v>313.62</v>
    <v>326.68</v>
    <v>324.75</v>
    <v>319.51</v>
    <v>308.20999999999998</v>
    <v>309</v>
    <v>310</v>
    <v>315.49</v>
    <v>306.01</v>
    <v>313.02</v>
    <v>311.22000000000003</v>
    <v>309.89999999999998</v>
    <v>313.89</v>
    <v>317.74</v>
    <v>314.99</v>
    <v>321.27999999999997</v>
    <v>318.95999999999998</v>
    <v>315.38</v>
    <v>313.79000000000002</v>
    <v>313.83999999999997</v>
    <v>315.55</v>
    <v>314.8</v>
    <v>316.85000000000002</v>
    <v>313.70999999999998</v>
    <v>311.55</v>
    <v>304.99</v>
    <v>300.98</v>
    <v>302.27</v>
    <v>302.14999999999998</v>
    <v>298.5</v>
    <v>294.74</v>
    <v>290.16000000000003</v>
    <v>295.08999999999997</v>
    <v>295.45</v>
    <v>330.79</v>
    <v>336.52</v>
    <v>328.95</v>
    <v>321.88</v>
    <v>323.74</v>
    <v>330.35</v>
    <v>343.94</v>
    <v>336.5</v>
    <v>330.85</v>
    <v>324.02999999999997</v>
    <v>327.3</v>
    <v>323.33999999999997</v>
    <v>338.32</v>
    <v>339.9</v>
    <v>340.36</v>
    <v>334.74</v>
    <v>334.35</v>
    <v>335.59</v>
    <v>337.38</v>
    <v>344.69</v>
    <v>346.28</v>
    <v>343.69</v>
    <v>342.2</v>
    <v>342.49</v>
    <v>336.07</v>
    <v>339.47</v>
    <v>337.56</v>
    <v>340.73</v>
    <v>342.88</v>
    <v>328.6</v>
    <v>329.25</v>
    <v>328.63</v>
    <v>322.77</v>
    <v>324.07</v>
    <v>327</v>
    <v>336.66</v>
    <v>337.51</v>
    <v>337.9</v>
    <v>338.83</v>
    <v>342.15</v>
    <v>343.97</v>
    <v>360.22</v>
    <v>365.17</v>
    <v>369.01</v>
  </a>
  <a r="1" c="246">
    <v>231.27</v>
    <v>228.81</v>
    <v>231.22</v>
    <v>233.48</v>
    <v>235.04</v>
    <v>234.44</v>
    <v>236.6</v>
    <v>235.68</v>
    <v>236.78</v>
    <v>237.67</v>
    <v>240.07</v>
    <v>241.2</v>
    <v>237.47</v>
    <v>233.81</v>
    <v>233.38</v>
    <v>231.53</v>
    <v>234.65</v>
    <v>236.85</v>
    <v>231.28</v>
    <v>229.27</v>
    <v>233.08</v>
    <v>235.1</v>
    <v>238.58</v>
    <v>243.25</v>
    <v>243.6</v>
    <v>243.49</v>
    <v>244.77</v>
    <v>243.91</v>
    <v>241.64</v>
    <v>245.25</v>
    <v>244.67</v>
    <v>246.94</v>
    <v>248.11</v>
    <v>248.57</v>
    <v>249.56</v>
    <v>249.97</v>
    <v>252.23</v>
    <v>253.72</v>
    <v>254.3</v>
    <v>254.14</v>
    <v>252.94</v>
    <v>254.23</v>
    <v>256.68</v>
    <v>256.45</v>
    <v>254.44</v>
    <v>254.61</v>
    <v>254.29</v>
    <v>255.82</v>
    <v>255.74</v>
    <v>256.52</v>
    <v>259.56</v>
    <v>262.38</v>
    <v>258.73</v>
    <v>258.02999999999997</v>
    <v>258.37</v>
    <v>259.99</v>
    <v>257.11</v>
    <v>259.54000000000002</v>
    <v>258.43</v>
    <v>259.16000000000003</v>
    <v>258.93</v>
    <v>260.39999999999998</v>
    <v>260.35000000000002</v>
    <v>258.87</v>
    <v>257.98</v>
    <v>259.61</v>
    <v>259.69</v>
    <v>262.54000000000002</v>
    <v>263.33</v>
    <v>264.56</v>
    <v>264.02999999999997</v>
    <v>264.17</v>
    <v>265.24</v>
    <v>266.63</v>
    <v>268.14</v>
    <v>270.89999999999998</v>
    <v>271.2</v>
    <v>271.26</v>
    <v>271.64999999999998</v>
    <v>272.61</v>
    <v>267.94</v>
    <v>273.66000000000003</v>
    <v>277.14999999999998</v>
    <v>273.26</v>
    <v>277.05</v>
    <v>277.18</v>
    <v>275.58</v>
    <v>276.76</v>
    <v>279.39</v>
    <v>275.77999999999997</v>
    <v>276.43</v>
    <v>275.07</v>
    <v>275.81</v>
    <v>277.56</v>
    <v>280.98</v>
    <v>278.56</v>
    <v>275.14999999999998</v>
    <v>276.76</v>
    <v>283.75</v>
    <v>283.60000000000002</v>
    <v>284.14999999999998</v>
    <v>283.17</v>
    <v>285.63</v>
    <v>282.64</v>
    <v>283.16000000000003</v>
    <v>280.52999999999997</v>
    <v>279.38</v>
    <v>280.43</v>
    <v>278.26</v>
    <v>280.04000000000002</v>
    <v>280.56</v>
    <v>283.92</v>
    <v>285.14</v>
    <v>286.41000000000003</v>
    <v>283.04000000000002</v>
    <v>285.05</v>
    <v>287.35000000000002</v>
    <v>289.27999999999997</v>
    <v>290.37</v>
    <v>283.26</v>
    <v>281.20999999999998</v>
    <v>280.60000000000002</v>
    <v>279.02</v>
    <v>279.08</v>
    <v>278.27999999999997</v>
    <v>278.44</v>
    <v>276.95999999999998</v>
    <v>274</v>
    <v>277.14</v>
    <v>277.76</v>
    <v>276.72000000000003</v>
    <v>274.48</v>
    <v>275.68</v>
    <v>275.95999999999998</v>
    <v>271.27999999999997</v>
    <v>271.35000000000002</v>
    <v>272.69</v>
    <v>271.37</v>
    <v>269.77999999999997</v>
    <v>272.33</v>
    <v>274.11</v>
    <v>275.02</v>
    <v>275.16000000000003</v>
    <v>274.52</v>
    <v>271.83999999999997</v>
    <v>268.61</v>
    <v>267.32</v>
    <v>267.61</v>
    <v>268.49</v>
    <v>272.67</v>
    <v>276.45999999999998</v>
    <v>277.19</v>
    <v>278.54000000000002</v>
    <v>280.74</v>
    <v>279.39</v>
    <v>277.74</v>
    <v>281.5</v>
    <v>279.83999999999997</v>
    <v>280.10000000000002</v>
    <v>278.54000000000002</v>
    <v>275.95</v>
    <v>275.58</v>
    <v>274.23</v>
    <v>274.49</v>
    <v>270.98</v>
    <v>268.86</v>
    <v>271.3</v>
    <v>272.45999999999998</v>
    <v>270.38</v>
    <v>272.42</v>
    <v>274.5</v>
    <v>277.04000000000002</v>
    <v>278.67</v>
    <v>275.04000000000002</v>
    <v>274.67</v>
    <v>270.32</v>
    <v>271.19</v>
    <v>270.66000000000003</v>
    <v>271.17</v>
    <v>273.62</v>
    <v>276.82</v>
    <v>275.22000000000003</v>
    <v>276.3</v>
    <v>273.52999999999997</v>
    <v>273.60000000000002</v>
    <v>266.58999999999997</v>
    <v>262.47000000000003</v>
    <v>263.24</v>
    <v>268.23</v>
    <v>268.99</v>
    <v>270.36</v>
    <v>266.39999999999998</v>
    <v>265.44</v>
    <v>263</v>
    <v>262.55</v>
    <v>265.74</v>
    <v>268.45</v>
    <v>269.25</v>
    <v>272.7</v>
    <v>269.14999999999998</v>
    <v>265.45999999999998</v>
    <v>267.70999999999998</v>
    <v>264.79000000000002</v>
    <v>254.17</v>
    <v>253.74</v>
    <v>259.45999999999998</v>
    <v>261.60000000000002</v>
    <v>263.10000000000002</v>
    <v>265.67</v>
    <v>265.93</v>
    <v>266.58</v>
    <v>256.44</v>
    <v>258.26</v>
    <v>256.52</v>
    <v>259.83</v>
    <v>259.76</v>
    <v>259.89</v>
    <v>260.13</v>
    <v>261.14</v>
    <v>266.8</v>
    <v>267.38</v>
    <v>266.47000000000003</v>
    <v>268.04000000000002</v>
    <v>268.2</v>
    <v>267.94</v>
    <v>267.44</v>
    <v>268.20999999999998</v>
    <v>270.72000000000003</v>
    <v>269.19</v>
    <v>274.32</v>
    <v>276.37</v>
    <v>278.54000000000002</v>
    <v>280.49</v>
    <v>278.62</v>
    <v>279.37</v>
    <v>285.61</v>
    <v>285.33999999999997</v>
    <v>283.95999999999998</v>
    <v>285.37</v>
    <v>287.35000000000002</v>
    <v>290.48</v>
    <v>291.56</v>
    <v>288.48</v>
    <v>285.24</v>
    <v>284.77</v>
    <v>288.63</v>
  </a>
  <a r="1" c="246">
    <v>521.13</v>
    <v>507.03</v>
    <v>518.41999999999996</v>
    <v>516.44000000000005</v>
    <v>526.67999999999995</v>
    <v>529.29</v>
    <v>532.72</v>
    <v>549.91</v>
    <v>559.63</v>
    <v>548.76</v>
    <v>550.74</v>
    <v>560.09</v>
    <v>557.87</v>
    <v>555.74</v>
    <v>540.96</v>
    <v>540.41</v>
    <v>539.55999999999995</v>
    <v>521.14</v>
    <v>514.28</v>
    <v>508.12</v>
    <v>526.94000000000005</v>
    <v>532.05999999999995</v>
    <v>544.5</v>
    <v>558.71</v>
    <v>563.66</v>
    <v>565.45000000000005</v>
    <v>585.20000000000005</v>
    <v>585.30999999999995</v>
    <v>577.74</v>
    <v>597.22</v>
    <v>590.34</v>
    <v>604.33000000000004</v>
    <v>595.30999999999995</v>
    <v>602.05999999999995</v>
    <v>602.66</v>
    <v>612.70000000000005</v>
    <v>610.99</v>
    <v>619.72</v>
    <v>619.42999999999995</v>
    <v>619.27</v>
    <v>623.32000000000005</v>
    <v>617.39</v>
    <v>611.01</v>
    <v>612.47</v>
    <v>604.55999999999995</v>
    <v>602.22</v>
    <v>595.70000000000005</v>
    <v>608.78</v>
    <v>610.01</v>
    <v>625.20000000000005</v>
    <v>633.66</v>
    <v>624.26</v>
    <v>584.64</v>
    <v>584.67999999999995</v>
    <v>599.13</v>
    <v>604.64</v>
    <v>596.05999999999995</v>
    <v>600.14</v>
    <v>598.75</v>
    <v>598.26</v>
    <v>596.08000000000004</v>
    <v>595.52</v>
    <v>596.6</v>
    <v>580.07000000000005</v>
    <v>571.79</v>
    <v>567.04999999999995</v>
    <v>564.6</v>
    <v>580.54999999999995</v>
    <v>586.20000000000005</v>
    <v>591.03</v>
    <v>597.49</v>
    <v>596.54</v>
    <v>597.67999999999995</v>
    <v>596.1</v>
    <v>593.70000000000005</v>
    <v>611.54999999999995</v>
    <v>603.59</v>
    <v>597.17999999999995</v>
    <v>606.48</v>
    <v>622.58000000000004</v>
    <v>613.92999999999995</v>
    <v>630.23</v>
    <v>627.96</v>
    <v>617.78</v>
    <v>627.91</v>
    <v>634.76</v>
    <v>630.5</v>
    <v>607.14</v>
    <v>615.85</v>
    <v>615.86</v>
    <v>627.21</v>
    <v>611.84</v>
    <v>601.89</v>
    <v>604.66</v>
    <v>590.44000000000005</v>
    <v>546.66</v>
    <v>541.91</v>
    <v>538.52</v>
    <v>537.57000000000005</v>
    <v>553.44000000000005</v>
    <v>560.48</v>
    <v>552.49</v>
    <v>551.82000000000005</v>
    <v>560.28</v>
    <v>570.92999999999995</v>
    <v>567.94000000000005</v>
    <v>544.84</v>
    <v>543.09</v>
    <v>556.04</v>
    <v>551.69000000000005</v>
    <v>560.41999999999996</v>
    <v>579.14</v>
    <v>573.54999999999995</v>
    <v>570.45000000000005</v>
    <v>492.46</v>
    <v>513.86</v>
    <v>521.19000000000005</v>
    <v>519.14</v>
    <v>511.25</v>
    <v>499.52</v>
    <v>507.23</v>
    <v>507.6</v>
    <v>504.4</v>
    <v>504.6</v>
    <v>502.09</v>
    <v>499.21</v>
    <v>497.01</v>
    <v>487.11</v>
    <v>485.12</v>
    <v>484.28</v>
    <v>492.55</v>
    <v>487.22</v>
    <v>484.28</v>
    <v>474.09</v>
    <v>470.1</v>
    <v>476.22</v>
    <v>474.45</v>
    <v>473.18</v>
    <v>465.02</v>
    <v>466.89</v>
    <v>472.9</v>
    <v>477.12</v>
    <v>473.44</v>
    <v>477.56</v>
    <v>473.07</v>
    <v>462.83</v>
    <v>469.39</v>
    <v>476.57</v>
    <v>486.18</v>
    <v>493.59</v>
    <v>492.27</v>
    <v>488.1</v>
    <v>482.65</v>
    <v>482.29</v>
    <v>483.11</v>
    <v>475.95</v>
    <v>485.35</v>
    <v>482.88</v>
    <v>483.43</v>
    <v>484.69</v>
    <v>481.85</v>
    <v>483.93</v>
    <v>483.31</v>
    <v>475.43</v>
    <v>478.43</v>
    <v>477.6</v>
    <v>445.87</v>
    <v>444.76</v>
    <v>439.02</v>
    <v>448.37</v>
    <v>455.8</v>
    <v>458.13</v>
    <v>465.43</v>
    <v>459.94</v>
    <v>462.69</v>
    <v>459.87</v>
    <v>458.74</v>
    <v>525.30999999999995</v>
    <v>518.74</v>
    <v>522.25</v>
    <v>522.95000000000005</v>
    <v>533.44000000000005</v>
    <v>524.16999999999996</v>
    <v>526.88</v>
    <v>528.66</v>
    <v>546.76</v>
    <v>555.54</v>
    <v>560.01</v>
    <v>567.71</v>
    <v>570.15</v>
    <v>578.34</v>
    <v>575.4</v>
    <v>566.02</v>
    <v>564.54999999999995</v>
    <v>557.63</v>
    <v>559.04999999999995</v>
    <v>565.71</v>
    <v>566.54</v>
    <v>563.09</v>
    <v>556.85</v>
    <v>551</v>
    <v>554.82000000000005</v>
    <v>546.01</v>
    <v>531.04</v>
    <v>532.15</v>
    <v>542.44000000000005</v>
    <v>536.61</v>
    <v>538.71</v>
    <v>551.65</v>
    <v>546.41</v>
    <v>526.16999999999996</v>
    <v>509.32</v>
    <v>514.20000000000005</v>
    <v>513.62</v>
    <v>530.24</v>
    <v>536.29999999999995</v>
    <v>530.92999999999995</v>
    <v>535.22</v>
    <v>539.79</v>
    <v>554.16</v>
    <v>553.46</v>
    <v>563.12</v>
    <v>562.25</v>
    <v>565.79</v>
    <v>557.44000000000005</v>
    <v>558.29999999999995</v>
    <v>559.44000000000005</v>
    <v>567.82000000000005</v>
    <v>560.54</v>
    <v>569.63</v>
    <v>574.41</v>
    <v>571.04</v>
    <v>575.25</v>
    <v>567.92999999999995</v>
    <v>563.41</v>
    <v>569.88</v>
    <v>574.48</v>
    <v>580.38</v>
    <v>586.54999999999995</v>
    <v>536.87</v>
    <v>521.5</v>
    <v>515.03</v>
    <v>508.13</v>
    <v>526.44000000000005</v>
    <v>522.29999999999995</v>
    <v>527.87</v>
  </a>
  <a r="1" c="246">
    <v>94.56</v>
    <v>95.09</v>
    <v>95.89</v>
    <v>95.79</v>
    <v>97.11</v>
    <v>96.88</v>
    <v>97.62</v>
    <v>98.65</v>
    <v>99.25</v>
    <v>99.91</v>
    <v>102.04</v>
    <v>103.01</v>
    <v>103.77</v>
    <v>103.05</v>
    <v>102.67</v>
    <v>102.81</v>
    <v>105.18</v>
    <v>103.54</v>
    <v>100.02</v>
    <v>97.98</v>
    <v>101.8</v>
    <v>102.77</v>
    <v>100.88</v>
    <v>105.08</v>
    <v>107.06</v>
    <v>107.25</v>
    <v>109.36</v>
    <v>109.39</v>
    <v>107</v>
    <v>106.11</v>
    <v>104.2</v>
    <v>105.75</v>
    <v>107.82</v>
    <v>107.61</v>
    <v>105.96</v>
    <v>106.32</v>
    <v>106.55</v>
    <v>107.92</v>
    <v>107.64</v>
    <v>107.96</v>
    <v>108.75</v>
    <v>110.37</v>
    <v>110.27</v>
    <v>113.48</v>
    <v>115.15</v>
    <v>115.41</v>
    <v>116.11</v>
    <v>114.81</v>
    <v>115.91</v>
    <v>118.61</v>
    <v>119.64</v>
    <v>121.17</v>
    <v>121.02</v>
    <v>121.55</v>
    <v>121.14</v>
    <v>122.64</v>
    <v>121.43</v>
    <v>122.53</v>
    <v>108.04</v>
    <v>108.02</v>
    <v>107.13</v>
    <v>108.82</v>
    <v>108.57</v>
    <v>106.55</v>
    <v>104.04</v>
    <v>102.3</v>
    <v>102.08</v>
    <v>103.62</v>
    <v>102.74</v>
    <v>103.77</v>
    <v>105.9</v>
    <v>105.06</v>
    <v>101.72</v>
    <v>100.82</v>
    <v>100.94</v>
    <v>101.78</v>
    <v>100.56</v>
    <v>101.9</v>
    <v>100.76</v>
    <v>100.77</v>
    <v>102.75</v>
    <v>103.88</v>
    <v>104.18</v>
    <v>101.53</v>
    <v>101.76</v>
    <v>100.71</v>
    <v>99.68</v>
    <v>102.61</v>
    <v>103.79</v>
    <v>103.77</v>
    <v>104.5</v>
    <v>107.18</v>
    <v>105</v>
    <v>106.33</v>
    <v>106.05</v>
    <v>103.51</v>
    <v>103.3</v>
    <v>105.27</v>
    <v>105.08</v>
    <v>105.63</v>
    <v>104.54</v>
    <v>105.15</v>
    <v>104.35</v>
    <v>103.93</v>
    <v>101.88</v>
    <v>99.54</v>
    <v>98.31</v>
    <v>97.63</v>
    <v>98.19</v>
    <v>99.16</v>
    <v>101.08</v>
    <v>100.18</v>
    <v>101.36</v>
    <v>100.26</v>
    <v>99.64</v>
    <v>98.74</v>
    <v>99.96</v>
    <v>100.27</v>
    <v>100.82</v>
    <v>93.86</v>
    <v>93.75</v>
    <v>92.58</v>
    <v>94.13</v>
    <v>93.98</v>
    <v>92.56</v>
    <v>90.95</v>
    <v>90.33</v>
    <v>89.07</v>
    <v>88.84</v>
    <v>90</v>
    <v>91</v>
    <v>89</v>
    <v>92</v>
    <v>92</v>
    <v>93.1</v>
    <v>93.39</v>
    <v>94.84</v>
    <v>95.74</v>
    <v>94.53</v>
    <v>94.19</v>
    <v>94.02</v>
    <v>94.64</v>
    <v>93.94</v>
    <v>94.12</v>
    <v>94.06</v>
    <v>92.26</v>
    <v>90.34</v>
    <v>92.41</v>
    <v>92.15</v>
    <v>93.36</v>
    <v>93.78</v>
    <v>93.59</v>
    <v>93.39</v>
    <v>90.94</v>
    <v>92.72</v>
    <v>92.79</v>
    <v>91.67</v>
    <v>91.77</v>
    <v>92.18</v>
    <v>91.77</v>
    <v>92.82</v>
    <v>92.5</v>
    <v>91.4</v>
    <v>91.75</v>
    <v>92</v>
    <v>91.67</v>
    <v>93.45</v>
    <v>95.05</v>
    <v>94.4</v>
    <v>94.74</v>
    <v>94.32</v>
    <v>95.72</v>
    <v>96.55</v>
    <v>96</v>
    <v>95.87</v>
    <v>93.68</v>
    <v>94.18</v>
    <v>93.39</v>
    <v>95</v>
    <v>94.78</v>
    <v>95.57</v>
    <v>97.18</v>
    <v>97.17</v>
    <v>94.75</v>
    <v>94.06</v>
    <v>94.19</v>
    <v>75.37</v>
    <v>76.83</v>
    <v>76.040000000000006</v>
    <v>75.239999999999995</v>
    <v>75.430000000000007</v>
    <v>73.05</v>
    <v>72.459999999999994</v>
    <v>72.540000000000006</v>
    <v>73.39</v>
    <v>73.42</v>
    <v>71.31</v>
    <v>72.81</v>
    <v>73.069999999999993</v>
    <v>72.38</v>
    <v>72.7</v>
    <v>74.86</v>
    <v>73.400000000000006</v>
    <v>71.09</v>
    <v>71.41</v>
    <v>72.56</v>
    <v>73.55</v>
    <v>74.319999999999993</v>
    <v>74.86</v>
    <v>73.849999999999994</v>
    <v>74.010000000000005</v>
    <v>71.42</v>
    <v>72.5</v>
    <v>72.62</v>
    <v>74.19</v>
    <v>74.34</v>
    <v>74.64</v>
    <v>78.5</v>
    <v>78.52</v>
    <v>82.5</v>
    <v>83.23</v>
    <v>83.28</v>
    <v>83.56</v>
    <v>84</v>
    <v>83.41</v>
    <v>84.05</v>
    <v>84.28</v>
    <v>85.29</v>
    <v>82.79</v>
    <v>83.26</v>
    <v>83.32</v>
    <v>81.319999999999993</v>
    <v>81.02</v>
    <v>80.83</v>
    <v>80.63</v>
    <v>79.489999999999995</v>
    <v>78.09</v>
    <v>78.400000000000006</v>
    <v>78.400000000000006</v>
    <v>79.010000000000005</v>
    <v>79.8</v>
    <v>80.64</v>
    <v>80.900000000000006</v>
    <v>80.98</v>
    <v>86.52</v>
    <v>86.2</v>
  </a>
  <a r="1" c="250">
    <v>115.63</v>
    <v>115.83</v>
    <v>111.5</v>
    <v>108.99</v>
    <v>107.17</v>
    <v>110.92</v>
    <v>110.45</v>
    <v>106.49</v>
    <v>106.47</v>
    <v>109.87</v>
    <v>109.95</v>
    <v>111.39</v>
    <v>112.95</v>
    <v>113.02</v>
    <v>111.08</v>
    <v>109.45</v>
    <v>108.39</v>
    <v>108.59</v>
    <v>107.6</v>
    <v>105.55</v>
    <v>105.88</v>
    <v>105.85</v>
    <v>105.64</v>
    <v>109.11</v>
    <v>107.78</v>
    <v>105.87</v>
    <v>104.21</v>
    <v>102.93</v>
    <v>102.96</v>
    <v>103.75</v>
    <v>104.84</v>
    <v>104.29</v>
    <v>103.66</v>
    <v>102.46</v>
    <v>104.96</v>
    <v>104.5</v>
    <v>104.46</v>
    <v>104.01</v>
    <v>104.57</v>
    <v>103.96</v>
    <v>103.9</v>
    <v>102.34</v>
    <v>102.74</v>
    <v>102.99</v>
    <v>102.43</v>
    <v>100.44</v>
    <v>99.11</v>
    <v>98.42</v>
    <v>99.55</v>
    <v>99.62</v>
    <v>98.05</v>
    <v>98.92</v>
    <v>101.58</v>
    <v>100.9</v>
    <v>101.65</v>
    <v>102.99</v>
    <v>101.27</v>
    <v>101.73</v>
    <v>101.91</v>
    <v>102.14</v>
    <v>101.66</v>
    <v>100.19</v>
    <v>99.98</v>
    <v>102.36</v>
    <v>103.22</v>
    <v>102.32</v>
    <v>102.63</v>
    <v>100.92</v>
    <v>99.67</v>
    <v>98.69</v>
    <v>98.67</v>
    <v>99.95</v>
    <v>97.69</v>
    <v>96.98</v>
    <v>96.8</v>
    <v>96.95</v>
    <v>96.82</v>
    <v>97.91</v>
    <v>99.6</v>
    <v>102.13</v>
    <v>103</v>
    <v>103.13</v>
    <v>104.85</v>
    <v>102.81</v>
    <v>102.39</v>
    <v>101.97</v>
    <v>101.55</v>
    <v>102.25</v>
    <v>102.22</v>
    <v>103.97</v>
    <v>101.77</v>
    <v>103.17</v>
    <v>101.34</v>
    <v>100.84</v>
    <v>103.73</v>
    <v>103.73</v>
    <v>102.75</v>
    <v>104.85</v>
    <v>104.76</v>
    <v>103.84</v>
    <v>104.25</v>
    <v>104.03</v>
    <v>104.32</v>
    <v>104.52</v>
    <v>105.84</v>
    <v>104.36</v>
    <v>105.64</v>
    <v>106.77</v>
    <v>107.37</v>
    <v>108.38</v>
    <v>109.02</v>
    <v>108.32</v>
    <v>109.53</v>
    <v>111.47</v>
    <v>111.27</v>
    <v>112.3</v>
    <v>113.09</v>
    <v>112.99</v>
    <v>113.49</v>
    <v>113.49</v>
    <v>114.65</v>
    <v>113.79</v>
    <v>114.97</v>
    <v>116.24</v>
    <v>116.99</v>
    <v>119.28</v>
    <v>119.3</v>
    <v>119.72</v>
    <v>121.37</v>
    <v>120.55</v>
    <v>121.18</v>
    <v>122.2</v>
    <v>121.79</v>
    <v>120.37</v>
    <v>119.68</v>
    <v>118.69</v>
    <v>118.63</v>
    <v>118.52</v>
    <v>119.88</v>
    <v>120.56</v>
    <v>121.03</v>
    <v>121.05</v>
    <v>121.33</v>
    <v>117.96</v>
    <v>119.64</v>
    <v>118.27</v>
    <v>116.03</v>
    <v>116.24</v>
    <v>116</v>
    <v>116.75</v>
    <v>116.17</v>
    <v>116.15</v>
    <v>118.44</v>
    <v>117.96</v>
    <v>117.91</v>
    <v>117.67</v>
    <v>118.58</v>
    <v>117.87</v>
    <v>119.64</v>
    <v>118.67</v>
    <v>117.85</v>
    <v>115.48</v>
    <v>113.51</v>
    <v>113.42</v>
    <v>114.86</v>
    <v>113.63</v>
    <v>113.99</v>
    <v>117.26</v>
    <v>114.45</v>
    <v>112.67</v>
    <v>113.12</v>
    <v>113.97</v>
    <v>112.75</v>
    <v>113.08</v>
    <v>112.17</v>
    <v>110.93</v>
    <v>110.04</v>
    <v>109.11</v>
    <v>108.36</v>
    <v>109.38</v>
    <v>111.74</v>
    <v>110.76</v>
    <v>114.05</v>
    <v>114.37</v>
    <v>114.41</v>
    <v>114.9</v>
    <v>115.12</v>
    <v>114.96</v>
    <v>114.18</v>
    <v>114.76</v>
    <v>113.37</v>
    <v>112.18</v>
    <v>110.94</v>
    <v>111.92</v>
    <v>113.25</v>
    <v>113.27</v>
    <v>115.21</v>
    <v>116.04</v>
    <v>117.64</v>
    <v>118.8</v>
    <v>116.07</v>
    <v>115.27</v>
    <v>113.41</v>
    <v>115.01</v>
    <v>117.43</v>
    <v>117.33</v>
    <v>116.1</v>
    <v>118.17</v>
    <v>118.59</v>
    <v>116.95</v>
    <v>116.88</v>
    <v>114.77</v>
    <v>114.16</v>
    <v>115.68</v>
    <v>117.89</v>
    <v>118.85</v>
    <v>119</v>
    <v>117.86</v>
    <v>118.95</v>
    <v>118.73</v>
    <v>118.17</v>
    <v>118.53</v>
    <v>114.58</v>
    <v>113.85</v>
    <v>114.73</v>
    <v>116.32</v>
    <v>118.81</v>
    <v>117.68</v>
    <v>116.52</v>
    <v>118.13</v>
    <v>117.94</v>
    <v>115.47</v>
    <v>114.06</v>
    <v>113.17</v>
    <v>112.64</v>
    <v>115.01</v>
    <v>110.82</v>
    <v>109.72</v>
    <v>111.23</v>
    <v>111.15</v>
    <v>112.71</v>
    <v>114.18</v>
    <v>114.58</v>
    <v>116</v>
    <v>115.27</v>
    <v>117.36</v>
    <v>117.05</v>
    <v>114.77</v>
    <v>112.8</v>
    <v>115.82</v>
  </a>
  <a r="1" c="19">
    <v>115.47</v>
    <v>114.06</v>
    <v>113.17</v>
    <v>112.64</v>
    <v>115.01</v>
    <v>110.82</v>
    <v>109.72</v>
    <v>111.23</v>
    <v>111.15</v>
    <v>112.71</v>
    <v>114.18</v>
    <v>114.58</v>
    <v>116</v>
    <v>115.27</v>
    <v>117.36</v>
    <v>117.05</v>
    <v>114.77</v>
    <v>112.8</v>
    <v>115.82</v>
  </a>
  <a r="1" c="19">
    <v>115.84</v>
    <v>115.29</v>
    <v>115.07</v>
    <v>113.59</v>
    <v>112.87</v>
    <v>115.1</v>
    <v>110.77500000000001</v>
    <v>109.9</v>
    <v>111.47</v>
    <v>112.05</v>
    <v>112.32</v>
    <v>114.11</v>
    <v>116.16</v>
    <v>115.46</v>
    <v>115.33</v>
    <v>117.84</v>
    <v>116.485</v>
    <v>111.14</v>
    <v>113.76</v>
  </a>
  <a r="1" c="19">
    <v>116.09</v>
    <v>116.15</v>
    <v>115.28</v>
    <v>114.18</v>
    <v>116.15</v>
    <v>115.4</v>
    <v>110.95</v>
    <v>111.33</v>
    <v>112.47</v>
    <v>113.08499999999999</v>
    <v>114.37</v>
    <v>115.63</v>
    <v>117.575</v>
    <v>115.51</v>
    <v>117.79300000000001</v>
    <v>118.16</v>
    <v>117.05</v>
    <v>113.48</v>
    <v>116.09</v>
  </a>
  <a r="1" c="19">
    <v>114.04</v>
    <v>113.97499999999999</v>
    <v>113.07</v>
    <v>111.732</v>
    <v>112.66</v>
    <v>110.17</v>
    <v>107.77</v>
    <v>109.76090000000001</v>
    <v>110.93</v>
    <v>111.69</v>
    <v>112.12</v>
    <v>113.81</v>
    <v>115.19</v>
    <v>114.25</v>
    <v>115.12</v>
    <v>116.83</v>
    <v>114.04</v>
    <v>111.14</v>
    <v>113.25</v>
  </a>
  <a r="1" c="19">
    <v>15725139</v>
    <v>12620584</v>
    <v>17200770</v>
    <v>13467747</v>
    <v>21645325</v>
    <v>20913405</v>
    <v>19571945</v>
    <v>15923318</v>
    <v>10035392</v>
    <v>11729034</v>
    <v>12202556</v>
    <v>12569929</v>
    <v>12660642</v>
    <v>36206195</v>
    <v>16066285</v>
    <v>11984863</v>
    <v>13816041</v>
    <v>16887908</v>
    <v>15963973</v>
  </a>
  <a r="1" c="250">
    <v>106.71</v>
    <v>104.52</v>
    <v>107.08</v>
    <v>108.35</v>
    <v>109.96</v>
    <v>110.32</v>
    <v>109.71</v>
    <v>109.64</v>
    <v>109.11</v>
    <v>108.25</v>
    <v>108.71</v>
    <v>109.04</v>
    <v>108.25</v>
    <v>108.34</v>
    <v>101.85</v>
    <v>103.66</v>
    <v>103.2</v>
    <v>101.43</v>
    <v>100.4</v>
    <v>100.99</v>
    <v>101.65</v>
    <v>103.4</v>
    <v>105.75</v>
    <v>106.87</v>
    <v>108.05</v>
    <v>109.11</v>
    <v>108.99</v>
    <v>112.33</v>
    <v>112.18</v>
    <v>113.07</v>
    <v>114.15</v>
    <v>116.1</v>
    <v>114.06</v>
    <v>114.67</v>
    <v>115.36</v>
    <v>116.92</v>
    <v>116.08</v>
    <v>116.24</v>
    <v>116.25</v>
    <v>116.47</v>
    <v>116.24</v>
    <v>116.21</v>
    <v>116.21</v>
    <v>117.16</v>
    <v>115.78</v>
    <v>114.53</v>
    <v>112.03</v>
    <v>112.87</v>
    <v>113.61</v>
    <v>115.13</v>
    <v>100.81</v>
    <v>102.99</v>
    <v>100.31</v>
    <v>103.32</v>
    <v>105</v>
    <v>106.25</v>
    <v>104.15</v>
    <v>105.86</v>
    <v>106.2</v>
    <v>106.19</v>
    <v>105.94</v>
    <v>106.25</v>
    <v>105.43</v>
    <v>104.06</v>
    <v>102.46</v>
    <v>102.59</v>
    <v>102.73</v>
    <v>104.66</v>
    <v>103.63</v>
    <v>103.92</v>
    <v>104.77</v>
    <v>106.6</v>
    <v>106.57</v>
    <v>106.43</v>
    <v>108.7</v>
    <v>109.67</v>
    <v>110.1</v>
    <v>111.83</v>
    <v>114.31</v>
    <v>115</v>
    <v>114.64</v>
    <v>113.75</v>
    <v>114.16</v>
    <v>111.7</v>
    <v>115.53</v>
    <v>115.79</v>
    <v>116.39</v>
    <v>115.3</v>
    <v>117.27</v>
    <v>116.68</v>
    <v>116.64</v>
    <v>115.84</v>
    <v>113.68</v>
    <v>114.26</v>
    <v>112.78</v>
    <v>111.31</v>
    <v>108.45</v>
    <v>108.16</v>
    <v>111.01</v>
    <v>111.95</v>
    <v>110.97</v>
    <v>111.38</v>
    <v>111.68</v>
    <v>111.68</v>
    <v>113.78</v>
    <v>114.06</v>
    <v>110.94</v>
    <v>112.27</v>
    <v>114.54</v>
    <v>112.42</v>
    <v>114.13</v>
    <v>127.54</v>
    <v>125.52</v>
    <v>125.53</v>
    <v>125.54</v>
    <v>127.8</v>
    <v>129.19</v>
    <v>129.24</v>
    <v>129.01</v>
    <v>127.79</v>
    <v>126.08</v>
    <v>126.47</v>
    <v>125.27</v>
    <v>125.61</v>
    <v>125.48</v>
    <v>124.34</v>
    <v>126.24</v>
    <v>124.19</v>
    <v>124.9</v>
    <v>124.35</v>
    <v>123.23</v>
    <v>121.75</v>
    <v>123.24</v>
    <v>121.11</v>
    <v>119.88</v>
    <v>120.62</v>
    <v>118.67</v>
    <v>116</v>
    <v>114.88</v>
    <v>114.53</v>
    <v>115.09</v>
    <v>115.34</v>
    <v>114.89</v>
    <v>117.21</v>
    <v>116.49</v>
    <v>113.75</v>
    <v>114.63</v>
    <v>114.96</v>
    <v>115.8</v>
    <v>118.34</v>
    <v>117.93</v>
    <v>117.39</v>
    <v>116.64</v>
    <v>116.67</v>
    <v>116.37</v>
    <v>120.87</v>
    <v>121.63</v>
    <v>122.16</v>
    <v>123.5</v>
    <v>124.52</v>
    <v>124.63</v>
    <v>124.6</v>
    <v>124.09</v>
    <v>122.91</v>
    <v>124.49</v>
    <v>123.74</v>
    <v>117.09</v>
    <v>117.19</v>
    <v>119.28</v>
    <v>120.07</v>
    <v>122.63</v>
    <v>123.5</v>
    <v>125.92</v>
    <v>124.5</v>
    <v>123.88</v>
    <v>140.38</v>
    <v>139.85</v>
    <v>138.13</v>
    <v>141.31</v>
    <v>144.63999999999999</v>
    <v>142.91</v>
    <v>141.5</v>
    <v>139.88999999999999</v>
    <v>139.16999999999999</v>
    <v>138.22999999999999</v>
    <v>140.18</v>
    <v>141.19999999999999</v>
    <v>143.09</v>
    <v>143.28</v>
    <v>144.38</v>
    <v>144.83000000000001</v>
    <v>145.03</v>
    <v>140.68</v>
    <v>142.07</v>
    <v>142.76</v>
    <v>144.77000000000001</v>
    <v>143.07</v>
    <v>142.61000000000001</v>
    <v>139.26</v>
    <v>138.03</v>
    <v>138.56</v>
    <v>140.16999999999999</v>
    <v>143.11000000000001</v>
    <v>138.77000000000001</v>
    <v>137.82</v>
    <v>139.01</v>
    <v>138.31</v>
    <v>135.66999999999999</v>
    <v>139.44999999999999</v>
    <v>137.51</v>
    <v>133.28</v>
    <v>127.86</v>
    <v>128.21</v>
    <v>125.9</v>
    <v>128.96</v>
    <v>132.06</v>
    <v>132.58000000000001</v>
    <v>134.26</v>
    <v>135.6</v>
    <v>136.93</v>
    <v>137.47</v>
    <v>137.91999999999999</v>
    <v>139.16999999999999</v>
    <v>140.19999999999999</v>
    <v>138.08000000000001</v>
    <v>139.19</v>
    <v>138.9</v>
    <v>138.47999999999999</v>
    <v>137.88</v>
    <v>139.41999999999999</v>
    <v>141.29</v>
    <v>139.5</v>
    <v>140.75</v>
    <v>142.61000000000001</v>
    <v>141.81</v>
    <v>139.88999999999999</v>
    <v>155.88999999999999</v>
    <v>157.18</v>
    <v>161.38</v>
    <v>162.03</v>
    <v>170.33</v>
    <v>167.47</v>
    <v>164.53</v>
    <v>167.59</v>
    <v>168</v>
    <v>165.95</v>
    <v>165.8</v>
    <v>166.28</v>
    <v>168.1</v>
    <v>168.74</v>
  </a>
  <a r="1" c="19">
    <v>139.5</v>
    <v>140.75</v>
    <v>142.61000000000001</v>
    <v>141.81</v>
    <v>139.88999999999999</v>
    <v>155.88999999999999</v>
    <v>157.18</v>
    <v>161.38</v>
    <v>162.03</v>
    <v>170.33</v>
    <v>167.47</v>
    <v>164.53</v>
    <v>167.59</v>
    <v>168</v>
    <v>165.95</v>
    <v>165.8</v>
    <v>166.28</v>
    <v>168.1</v>
    <v>168.74</v>
  </a>
  <a r="1" c="19">
    <v>140.44999999999999</v>
    <v>138.44</v>
    <v>141.4</v>
    <v>143.79</v>
    <v>142.49</v>
    <v>154.22999999999999</v>
    <v>156.78</v>
    <v>159.04</v>
    <v>173.7</v>
    <v>164.99</v>
    <v>170.28</v>
    <v>167.62</v>
    <v>167.25</v>
    <v>167.13</v>
    <v>167.22499999999999</v>
    <v>165.74</v>
    <v>167.69</v>
    <v>167.65</v>
    <v>168.09</v>
  </a>
  <a r="1" c="19">
    <v>142.19999999999999</v>
    <v>141.1009</v>
    <v>143.28</v>
    <v>143.94</v>
    <v>143.30000000000001</v>
    <v>160.52000000000001</v>
    <v>159.44</v>
    <v>162.34</v>
    <v>173.935</v>
    <v>173.99</v>
    <v>170.64</v>
    <v>167.62</v>
    <v>168.16</v>
    <v>168.83</v>
    <v>167.33</v>
    <v>166.1</v>
    <v>168.75</v>
    <v>168.36</v>
    <v>169.10980000000001</v>
  </a>
  <a r="1" c="19">
    <v>138.83000000000001</v>
    <v>137.94999999999999</v>
    <v>140.30500000000001</v>
    <v>139.4</v>
    <v>139.51</v>
    <v>153.12</v>
    <v>154.84010000000001</v>
    <v>157.9</v>
    <v>161</v>
    <v>164.51</v>
    <v>166.77</v>
    <v>163.72999999999999</v>
    <v>164.51</v>
    <v>166.6</v>
    <v>164.26</v>
    <v>163.92</v>
    <v>165.66</v>
    <v>166.48</v>
    <v>166.51</v>
  </a>
  <a r="1" c="19">
    <v>6831174</v>
    <v>6243325</v>
    <v>8733246</v>
    <v>11154796</v>
    <v>20233428</v>
    <v>37374210</v>
    <v>12630122</v>
    <v>16352048</v>
    <v>25727805</v>
    <v>27384374</v>
    <v>12580114</v>
    <v>12274414</v>
    <v>10075884</v>
    <v>12187736</v>
    <v>7916081</v>
    <v>6155076</v>
    <v>7142437</v>
    <v>7096842</v>
    <v>8974377</v>
  </a>
  <a r="1" c="250">
    <v>94.56</v>
    <v>95.09</v>
    <v>95.89</v>
    <v>95.79</v>
    <v>97.11</v>
    <v>96.88</v>
    <v>97.62</v>
    <v>98.65</v>
    <v>99.25</v>
    <v>99.91</v>
    <v>102.04</v>
    <v>103.01</v>
    <v>103.77</v>
    <v>103.05</v>
    <v>102.67</v>
    <v>102.81</v>
    <v>105.18</v>
    <v>103.54</v>
    <v>100.02</v>
    <v>97.98</v>
    <v>101.8</v>
    <v>102.77</v>
    <v>100.88</v>
    <v>105.08</v>
    <v>107.06</v>
    <v>107.25</v>
    <v>109.36</v>
    <v>109.39</v>
    <v>107</v>
    <v>106.11</v>
    <v>104.2</v>
    <v>105.75</v>
    <v>107.82</v>
    <v>107.61</v>
    <v>105.96</v>
    <v>106.32</v>
    <v>106.55</v>
    <v>107.92</v>
    <v>107.64</v>
    <v>107.96</v>
    <v>108.75</v>
    <v>110.37</v>
    <v>110.27</v>
    <v>113.48</v>
    <v>115.15</v>
    <v>115.41</v>
    <v>116.11</v>
    <v>114.81</v>
    <v>115.91</v>
    <v>118.61</v>
    <v>119.64</v>
    <v>121.17</v>
    <v>121.02</v>
    <v>121.55</v>
    <v>121.14</v>
    <v>122.64</v>
    <v>121.43</v>
    <v>122.53</v>
    <v>108.04</v>
    <v>108.02</v>
    <v>107.13</v>
    <v>108.82</v>
    <v>108.57</v>
    <v>106.55</v>
    <v>104.04</v>
    <v>102.3</v>
    <v>102.08</v>
    <v>103.62</v>
    <v>102.74</v>
    <v>103.77</v>
    <v>105.9</v>
    <v>105.06</v>
    <v>101.72</v>
    <v>100.82</v>
    <v>100.94</v>
    <v>101.78</v>
    <v>100.56</v>
    <v>101.9</v>
    <v>100.76</v>
    <v>100.77</v>
    <v>102.75</v>
    <v>103.88</v>
    <v>104.18</v>
    <v>101.53</v>
    <v>101.76</v>
    <v>100.71</v>
    <v>99.68</v>
    <v>102.61</v>
    <v>103.79</v>
    <v>103.77</v>
    <v>104.5</v>
    <v>107.18</v>
    <v>105</v>
    <v>106.33</v>
    <v>106.05</v>
    <v>103.51</v>
    <v>103.3</v>
    <v>105.27</v>
    <v>105.08</v>
    <v>105.63</v>
    <v>104.54</v>
    <v>105.15</v>
    <v>104.35</v>
    <v>103.93</v>
    <v>101.88</v>
    <v>99.54</v>
    <v>98.31</v>
    <v>97.63</v>
    <v>98.19</v>
    <v>99.16</v>
    <v>101.08</v>
    <v>100.18</v>
    <v>101.36</v>
    <v>100.26</v>
    <v>99.64</v>
    <v>98.74</v>
    <v>99.96</v>
    <v>100.27</v>
    <v>100.82</v>
    <v>93.86</v>
    <v>93.75</v>
    <v>92.58</v>
    <v>94.13</v>
    <v>93.98</v>
    <v>92.56</v>
    <v>90.95</v>
    <v>90.33</v>
    <v>89.07</v>
    <v>88.84</v>
    <v>90</v>
    <v>91</v>
    <v>89</v>
    <v>92</v>
    <v>92</v>
    <v>93.1</v>
    <v>93.39</v>
    <v>94.84</v>
    <v>95.74</v>
    <v>94.53</v>
    <v>94.19</v>
    <v>94.02</v>
    <v>94.64</v>
    <v>93.94</v>
    <v>94.12</v>
    <v>94.06</v>
    <v>92.26</v>
    <v>90.34</v>
    <v>92.41</v>
    <v>92.15</v>
    <v>93.36</v>
    <v>93.78</v>
    <v>93.59</v>
    <v>93.39</v>
    <v>90.94</v>
    <v>92.72</v>
    <v>92.79</v>
    <v>91.67</v>
    <v>91.77</v>
    <v>92.18</v>
    <v>91.77</v>
    <v>92.82</v>
    <v>92.5</v>
    <v>91.4</v>
    <v>91.75</v>
    <v>92</v>
    <v>91.67</v>
    <v>93.45</v>
    <v>95.05</v>
    <v>94.4</v>
    <v>94.74</v>
    <v>94.32</v>
    <v>95.72</v>
    <v>96.55</v>
    <v>96</v>
    <v>95.87</v>
    <v>93.68</v>
    <v>94.18</v>
    <v>93.39</v>
    <v>95</v>
    <v>94.78</v>
    <v>95.57</v>
    <v>97.18</v>
    <v>97.17</v>
    <v>94.75</v>
    <v>94.06</v>
    <v>94.19</v>
    <v>75.37</v>
    <v>76.83</v>
    <v>76.040000000000006</v>
    <v>75.239999999999995</v>
    <v>75.430000000000007</v>
    <v>73.05</v>
    <v>72.459999999999994</v>
    <v>72.540000000000006</v>
    <v>73.39</v>
    <v>73.42</v>
    <v>71.31</v>
    <v>72.81</v>
    <v>73.069999999999993</v>
    <v>72.38</v>
    <v>72.7</v>
    <v>74.86</v>
    <v>73.400000000000006</v>
    <v>71.09</v>
    <v>71.41</v>
    <v>72.56</v>
    <v>73.55</v>
    <v>74.319999999999993</v>
    <v>74.86</v>
    <v>73.849999999999994</v>
    <v>74.010000000000005</v>
    <v>71.42</v>
    <v>72.5</v>
    <v>72.62</v>
    <v>74.19</v>
    <v>74.34</v>
    <v>74.64</v>
    <v>78.5</v>
    <v>78.52</v>
    <v>82.5</v>
    <v>83.23</v>
    <v>83.28</v>
    <v>83.56</v>
    <v>84</v>
    <v>83.41</v>
    <v>84.05</v>
    <v>84.28</v>
    <v>85.29</v>
    <v>82.79</v>
    <v>83.26</v>
    <v>83.32</v>
    <v>81.319999999999993</v>
    <v>81.02</v>
    <v>80.83</v>
    <v>80.63</v>
    <v>79.489999999999995</v>
    <v>78.09</v>
    <v>78.400000000000006</v>
    <v>78.400000000000006</v>
    <v>79.010000000000005</v>
    <v>79.8</v>
    <v>80.64</v>
    <v>80.900000000000006</v>
    <v>80.98</v>
    <v>86.52</v>
    <v>86.2</v>
    <v>87.46</v>
    <v>88</v>
    <v>89.39</v>
    <v>89.44</v>
  </a>
  <a r="1" c="19">
    <v>81.319999999999993</v>
    <v>81.02</v>
    <v>80.83</v>
    <v>80.63</v>
    <v>79.489999999999995</v>
    <v>78.09</v>
    <v>78.400000000000006</v>
    <v>78.400000000000006</v>
    <v>79.010000000000005</v>
    <v>79.8</v>
    <v>80.64</v>
    <v>80.900000000000006</v>
    <v>80.98</v>
    <v>86.52</v>
    <v>86.2</v>
    <v>87.46</v>
    <v>88</v>
    <v>89.39</v>
    <v>89.44</v>
  </a>
  <a r="1" c="19">
    <v>82.71</v>
    <v>80.099999999999994</v>
    <v>81.13</v>
    <v>80.88</v>
    <v>80.75</v>
    <v>79.56</v>
    <v>78</v>
    <v>78.23</v>
    <v>78.3</v>
    <v>79.33</v>
    <v>80.010000000000005</v>
    <v>80.66</v>
    <v>82.6</v>
    <v>87.87</v>
    <v>85.4</v>
    <v>87.44</v>
    <v>87.85</v>
    <v>89.92</v>
    <v>89.45</v>
  </a>
  <a r="1" c="19">
    <v>82.94</v>
    <v>81.09</v>
    <v>81.240399999999994</v>
    <v>81.88</v>
    <v>81.58</v>
    <v>79.56</v>
    <v>78.59</v>
    <v>79.064999999999998</v>
    <v>79.489999999999995</v>
    <v>79.989999999999995</v>
    <v>80.98</v>
    <v>81.754999999999995</v>
    <v>83.12</v>
    <v>88</v>
    <v>86.53</v>
    <v>88.28</v>
    <v>88.094999999999999</v>
    <v>90.62</v>
    <v>90.26</v>
  </a>
  <a r="1" c="19">
    <v>81.010000000000005</v>
    <v>79.67</v>
    <v>80.209999999999994</v>
    <v>80.349999999999994</v>
    <v>79.015000000000001</v>
    <v>77.55</v>
    <v>76.742099999999994</v>
    <v>77.53</v>
    <v>78.11</v>
    <v>78.689499999999995</v>
    <v>79.86</v>
    <v>80.23</v>
    <v>80.47</v>
    <v>84.805000000000007</v>
    <v>85.05</v>
    <v>86.655000000000001</v>
    <v>87.24</v>
    <v>89.05</v>
    <v>89.21</v>
  </a>
  <a r="1" c="19">
    <v>10133705</v>
    <v>12837372</v>
    <v>7596293</v>
    <v>8512173</v>
    <v>8003349</v>
    <v>9748356</v>
    <v>8265542</v>
    <v>7186114</v>
    <v>5814152</v>
    <v>9547660</v>
    <v>7580602</v>
    <v>7637007</v>
    <v>15067066</v>
    <v>52039256</v>
    <v>17712395</v>
    <v>21123255</v>
    <v>12392849</v>
    <v>13592810</v>
    <v>9181004</v>
  </a>
  <a r="1" c="246">
    <v>143.77000000000001</v>
    <v>142.71</v>
    <v>143.35</v>
    <v>142.9</v>
    <v>145.1</v>
    <v>144.77000000000001</v>
    <v>145.65</v>
    <v>146.15</v>
    <v>145.81</v>
    <v>148</v>
    <v>147.85</v>
    <v>147.53</v>
    <v>145.91</v>
    <v>145.29</v>
    <v>142.94999999999999</v>
    <v>141</v>
    <v>141.16999999999999</v>
    <v>140.4</v>
    <v>140.76</v>
    <v>135.69</v>
    <v>137.41999999999999</v>
    <v>139.06</v>
    <v>138.94</v>
    <v>141.41999999999999</v>
    <v>143</v>
    <v>144.08000000000001</v>
    <v>144.01</v>
    <v>144.72</v>
    <v>144.29</v>
    <v>146.43</v>
    <v>145.78</v>
    <v>148.44</v>
    <v>149.74</v>
    <v>151.44999999999999</v>
    <v>152.82</v>
    <v>153.29</v>
    <v>152.97</v>
    <v>153.33000000000001</v>
    <v>153.54</v>
    <v>153.19</v>
    <v>153.54</v>
    <v>154.32</v>
    <v>156.08000000000001</v>
    <v>156.84</v>
    <v>157.99</v>
    <v>157.97</v>
    <v>156.31</v>
    <v>156.79</v>
    <v>158.52000000000001</v>
    <v>159.1</v>
    <v>160.52000000000001</v>
    <v>161.06</v>
    <v>163.99</v>
    <v>165.23</v>
    <v>166.23</v>
    <v>168.45</v>
    <v>166.55</v>
    <v>167.5</v>
    <v>167.4</v>
    <v>168.39</v>
    <v>169.4</v>
    <v>170.3</v>
    <v>170.1</v>
    <v>172.08</v>
    <v>171.33</v>
    <v>171.41</v>
    <v>172.27</v>
    <v>172.02</v>
    <v>170.66</v>
    <v>171.02</v>
    <v>170.3</v>
    <v>169.05</v>
    <v>167.99</v>
    <v>167.09</v>
    <v>167.42</v>
    <v>170.31</v>
    <v>170.11</v>
    <v>168.99</v>
    <v>170.5</v>
    <v>172.94</v>
    <v>172.28</v>
    <v>172.73</v>
    <v>176.27</v>
    <v>174.36</v>
    <v>173.73</v>
    <v>174.73</v>
    <v>174.5</v>
    <v>175.1</v>
    <v>175.43</v>
    <v>174.8</v>
    <v>175.01</v>
    <v>175.79</v>
    <v>174.26</v>
    <v>176.03</v>
    <v>179.87</v>
    <v>179.03</v>
    <v>179.73</v>
    <v>180.9</v>
    <v>183.07</v>
    <v>183.99</v>
    <v>183.36</v>
    <v>183.45</v>
    <v>184.38</v>
    <v>186.06</v>
    <v>185.29</v>
    <v>186.68</v>
    <v>188.55</v>
    <v>189.53</v>
    <v>187.87</v>
    <v>188.22</v>
    <v>188.29</v>
    <v>189.84</v>
    <v>191.38</v>
    <v>187.97</v>
    <v>190.3</v>
    <v>192.66</v>
    <v>193.79</v>
    <v>196.33</v>
    <v>199.06</v>
    <v>196.62</v>
    <v>194.82</v>
    <v>195.73</v>
    <v>199.52</v>
    <v>200.3</v>
    <v>198.94</v>
    <v>198.86</v>
    <v>198.3</v>
    <v>195.65</v>
    <v>197.45</v>
    <v>198.48</v>
    <v>197.15</v>
    <v>195.47</v>
    <v>195.43</v>
    <v>182.79</v>
    <v>182.89</v>
    <v>180.8</v>
    <v>180.08</v>
    <v>181.25</v>
    <v>185.8</v>
    <v>189.41</v>
    <v>192.14</v>
    <v>193.08</v>
    <v>193.37</v>
    <v>193.49</v>
    <v>193.28</v>
    <v>191.74</v>
    <v>191.86</v>
    <v>191.66</v>
    <v>190.51</v>
    <v>192</v>
    <v>191.75</v>
    <v>195.65</v>
    <v>197.5</v>
    <v>198.77</v>
    <v>198.73</v>
    <v>201.51</v>
    <v>202.11</v>
    <v>202.47</v>
    <v>204.79</v>
    <v>195.58</v>
    <v>199.52</v>
    <v>198.31</v>
    <v>196.92</v>
    <v>200.71</v>
    <v>199.5</v>
    <v>198.11</v>
    <v>199.33</v>
    <v>202.63</v>
    <v>201.82</v>
    <v>199.16</v>
    <v>197.26</v>
    <v>196.91</v>
    <v>199.95</v>
    <v>199.61</v>
    <v>194.36</v>
    <v>191.53</v>
    <v>193.66</v>
    <v>193.78</v>
    <v>194.98</v>
    <v>197</v>
    <v>198.67</v>
    <v>196.3</v>
    <v>198.88</v>
    <v>198.07</v>
    <v>197.43</v>
    <v>199.17</v>
    <v>202.26</v>
    <v>205.45</v>
    <v>208.83</v>
    <v>208.69</v>
    <v>204.79</v>
    <v>205.17</v>
    <v>207.63</v>
    <v>207.8</v>
    <v>207.45</v>
    <v>204.94</v>
    <v>210.05</v>
    <v>213.62</v>
    <v>216.87</v>
    <v>209.98</v>
    <v>209.78</v>
    <v>210.28</v>
    <v>210.33</v>
    <v>208.59</v>
    <v>208.67</v>
    <v>212.24</v>
    <v>210.85</v>
    <v>215.19</v>
    <v>212.8</v>
    <v>207.96</v>
    <v>199.14</v>
    <v>194.9</v>
    <v>200.34</v>
    <v>200.4</v>
    <v>204.06</v>
    <v>205.8</v>
    <v>206.19</v>
    <v>207.94</v>
    <v>210.24</v>
    <v>211.55</v>
    <v>213.97</v>
    <v>215.45</v>
    <v>214.52</v>
    <v>214.6</v>
    <v>216.63</v>
    <v>218.31</v>
    <v>219.17</v>
    <v>220.18</v>
    <v>221.29</v>
    <v>222.21</v>
    <v>224.8</v>
    <v>220.3</v>
    <v>219.33</v>
    <v>217.63</v>
    <v>212.46</v>
    <v>216.81</v>
    <v>205.56</v>
    <v>207.23</v>
    <v>206.6</v>
    <v>204.32</v>
    <v>207.86</v>
    <v>209.25</v>
    <v>207.53</v>
    <v>210.48</v>
    <v>211.09</v>
    <v>211.44</v>
  </a>
  <a r="1" c="250">
    <v>53.366100000000003</v>
    <v>53.029499999999999</v>
    <v>53.6661</v>
    <v>53.0261</v>
    <v>52.136099999999999</v>
    <v>51.946100000000001</v>
    <v>52.532800000000002</v>
    <v>52.742800000000003</v>
    <v>52.982799999999997</v>
    <v>53.2761</v>
    <v>53.7361</v>
    <v>53.806100000000001</v>
    <v>53.8461</v>
    <v>53.589500000000001</v>
    <v>52.919499999999999</v>
    <v>53.669499999999999</v>
    <v>54.4161</v>
    <v>54.252800000000001</v>
    <v>53.922800000000002</v>
    <v>53.722799999999999</v>
    <v>54.339500000000001</v>
    <v>54.469499999999996</v>
    <v>54.956099999999999</v>
    <v>55.172800000000002</v>
    <v>54.886099999999999</v>
    <v>54.959499999999998</v>
    <v>55.216099999999997</v>
    <v>54.766100000000002</v>
    <v>54.639499999999998</v>
    <v>55.396099999999997</v>
    <v>55.892800000000001</v>
    <v>55.882800000000003</v>
    <v>56.592799999999997</v>
    <v>52.012799999999999</v>
    <v>51.782800000000002</v>
    <v>51.766100000000002</v>
    <v>51.952800000000003</v>
    <v>51.556199999999997</v>
    <v>52.019500000000001</v>
    <v>52.256100000000004</v>
    <v>52.8795</v>
    <v>52.0261</v>
    <v>51.896099999999997</v>
    <v>51.446199999999997</v>
    <v>51.4328</v>
    <v>51.909500000000001</v>
    <v>51.346200000000003</v>
    <v>50.819499999999998</v>
    <v>50.286200000000001</v>
    <v>50.412799999999997</v>
    <v>50.452800000000003</v>
    <v>51.349499999999999</v>
    <v>50.722799999999999</v>
    <v>50.912799999999997</v>
    <v>51.656199999999998</v>
    <v>51.842799999999997</v>
    <v>51.236199999999997</v>
    <v>51.599499999999999</v>
    <v>52.216099999999997</v>
    <v>52.136099999999999</v>
    <v>52.626100000000001</v>
    <v>52.522799999999997</v>
    <v>52.549500000000002</v>
    <v>53.0961</v>
    <v>53.099499999999999</v>
    <v>52.586100000000002</v>
    <v>52.2361</v>
    <v>52.749499999999998</v>
    <v>53.102800000000002</v>
    <v>53.762799999999999</v>
    <v>53.702800000000003</v>
    <v>53.772799999999997</v>
    <v>53.942799999999998</v>
    <v>53.689500000000002</v>
    <v>54.412799999999997</v>
    <v>54.126100000000001</v>
    <v>54.1295</v>
    <v>54.266100000000002</v>
    <v>53.499499999999998</v>
    <v>54.279499999999999</v>
    <v>54.756100000000004</v>
    <v>55.012799999999999</v>
    <v>55.196100000000001</v>
    <v>55.082799999999999</v>
    <v>56.102800000000002</v>
    <v>56.522799999999997</v>
    <v>56.2194</v>
    <v>56.602800000000002</v>
    <v>56.459400000000002</v>
    <v>56.456099999999999</v>
    <v>56.426099999999998</v>
    <v>56.766100000000002</v>
    <v>56.379399999999997</v>
    <v>56.199399999999997</v>
    <v>56.429400000000001</v>
    <v>56.786099999999998</v>
    <v>58.619399999999999</v>
    <v>57.8994</v>
    <v>58.4694</v>
    <v>58.519399999999997</v>
    <v>59.6</v>
    <v>59.59</v>
    <v>59.62</v>
    <v>58.61</v>
    <v>58.76</v>
    <v>59.3</v>
    <v>60.04</v>
    <v>60.57</v>
    <v>60.36</v>
    <v>60.12</v>
    <v>60.66</v>
    <v>61.41</v>
    <v>61.28</v>
    <v>61.02</v>
    <v>60.68</v>
    <v>60.86</v>
    <v>60.87</v>
    <v>61.25</v>
    <v>61.45</v>
    <v>60.87</v>
    <v>60.57</v>
    <v>60.51</v>
    <v>60.72</v>
    <v>60.17</v>
    <v>60</v>
    <v>59.16</v>
    <v>59.43</v>
    <v>59.5</v>
    <v>59.85</v>
    <v>59.78</v>
    <v>59.79</v>
    <v>60.62</v>
    <v>60.09</v>
    <v>60.14</v>
    <v>59.93</v>
    <v>59.84</v>
    <v>59.65</v>
    <v>59.26</v>
    <v>59.53</v>
    <v>60.14</v>
    <v>59.09</v>
    <v>59.87</v>
    <v>60.21</v>
    <v>60.16</v>
    <v>60.24</v>
    <v>59.35</v>
    <v>58.85</v>
    <v>59.71</v>
    <v>59.82</v>
    <v>59.87</v>
    <v>60.62</v>
    <v>60.3</v>
    <v>60.44</v>
    <v>60.48</v>
    <v>60.41</v>
    <v>59.86</v>
    <v>59.83</v>
    <v>64.010000000000005</v>
    <v>64.650000000000006</v>
    <v>64.180000000000007</v>
    <v>65.150000000000006</v>
    <v>65.25</v>
    <v>64.84</v>
    <v>65.38</v>
    <v>65.040000000000006</v>
    <v>64.92</v>
    <v>64.89</v>
    <v>65.760000000000005</v>
    <v>65.819999999999993</v>
    <v>66.599999999999994</v>
    <v>67.09</v>
    <v>67.150000000000006</v>
    <v>65.88</v>
    <v>66.959999999999994</v>
    <v>66.73</v>
    <v>66.31</v>
    <v>66.7</v>
    <v>67.02</v>
    <v>67.42</v>
    <v>67.599999999999994</v>
    <v>68.010000000000005</v>
    <v>67.91</v>
    <v>68.900000000000006</v>
    <v>67.42</v>
    <v>68.290000000000006</v>
    <v>67.88</v>
    <v>67.709999999999994</v>
    <v>67.48</v>
    <v>68.069999999999993</v>
    <v>68.239999999999995</v>
    <v>70.040000000000006</v>
    <v>69.680000000000007</v>
    <v>69.900000000000006</v>
    <v>70.41</v>
    <v>69.8</v>
    <v>69.239999999999995</v>
    <v>69.61</v>
    <v>69.989999999999995</v>
    <v>71.03</v>
    <v>70.819999999999993</v>
    <v>70.75</v>
    <v>70.38</v>
    <v>70.650000000000006</v>
    <v>70.599999999999994</v>
    <v>70.02</v>
    <v>69.78</v>
    <v>69.62</v>
    <v>69.19</v>
    <v>68.64</v>
    <v>69.790000000000006</v>
    <v>68.459999999999994</v>
    <v>67.59</v>
    <v>67.739999999999995</v>
    <v>66.91</v>
    <v>67.66</v>
    <v>67.95</v>
    <v>68.7</v>
    <v>68.13</v>
    <v>68.66</v>
    <v>73.180000000000007</v>
    <v>73.45</v>
    <v>73.72</v>
    <v>74.540000000000006</v>
    <v>75.239999999999995</v>
    <v>75.58</v>
    <v>75.7</v>
    <v>76.03</v>
    <v>76.13</v>
    <v>76.08</v>
    <v>76.42</v>
    <v>77.23</v>
    <v>77.17</v>
    <v>77.239999999999995</v>
    <v>76.959999999999994</v>
    <v>76.64</v>
    <v>77.34</v>
    <v>78.81</v>
    <v>78.84</v>
    <v>79.66</v>
    <v>80.599999999999994</v>
    <v>80.56</v>
    <v>78.599999999999994</v>
    <v>79.03</v>
    <v>78.040000000000006</v>
    <v>79.06</v>
    <v>80.33</v>
    <v>80.67</v>
    <v>81.400000000000006</v>
    <v>79.92</v>
    <v>79.78</v>
  </a>
  <a r="1" c="19">
    <v>77.17</v>
    <v>77.239999999999995</v>
    <v>76.959999999999994</v>
    <v>76.64</v>
    <v>77.34</v>
    <v>78.81</v>
    <v>78.84</v>
    <v>79.66</v>
    <v>80.599999999999994</v>
    <v>80.56</v>
    <v>78.599999999999994</v>
    <v>79.03</v>
    <v>78.040000000000006</v>
    <v>79.06</v>
    <v>80.33</v>
    <v>80.67</v>
    <v>81.400000000000006</v>
    <v>79.92</v>
    <v>79.78</v>
  </a>
  <a r="1" c="19">
    <v>77.33</v>
    <v>77.33</v>
    <v>77.25</v>
    <v>76.900000000000006</v>
    <v>76.849999999999994</v>
    <v>77.349999999999994</v>
    <v>78.38</v>
    <v>78.989999999999995</v>
    <v>79.819999999999993</v>
    <v>80.84</v>
    <v>79.760000000000005</v>
    <v>78.64</v>
    <v>79.05</v>
    <v>78.23</v>
    <v>79.069999999999993</v>
    <v>80.48</v>
    <v>80.89</v>
    <v>81.040000000000006</v>
    <v>79.900000000000006</v>
  </a>
  <a r="1" c="19">
    <v>77.81</v>
    <v>77.48</v>
    <v>77.45</v>
    <v>77.319999999999993</v>
    <v>77.47</v>
    <v>78.900000000000006</v>
    <v>78.92</v>
    <v>79.905000000000001</v>
    <v>80.685000000000002</v>
    <v>81.02</v>
    <v>80.260000000000005</v>
    <v>79.41</v>
    <v>79.09</v>
    <v>79.61</v>
    <v>80.437399999999997</v>
    <v>80.91</v>
    <v>81.599999999999994</v>
    <v>81.2</v>
    <v>80.287499999999994</v>
  </a>
  <a r="1" c="19">
    <v>76.795000000000002</v>
    <v>76.73</v>
    <v>76.39</v>
    <v>76.3</v>
    <v>76.489999999999995</v>
    <v>77.28</v>
    <v>77.564999999999998</v>
    <v>78.622100000000003</v>
    <v>79.69</v>
    <v>80.14</v>
    <v>78.260000000000005</v>
    <v>78.28</v>
    <v>77.489999999999995</v>
    <v>78.11</v>
    <v>79.069999999999993</v>
    <v>80.239999999999995</v>
    <v>80.680000000000007</v>
    <v>79.260000000000005</v>
    <v>79.599999999999994</v>
  </a>
  <a r="1" c="19">
    <v>22666144</v>
    <v>18442775</v>
    <v>13082893</v>
    <v>14548588</v>
    <v>22260226</v>
    <v>17686284</v>
    <v>19518761</v>
    <v>14884852</v>
    <v>12994100</v>
    <v>15346367</v>
    <v>21065938</v>
    <v>15684878</v>
    <v>21525685</v>
    <v>39534251</v>
    <v>12147264</v>
    <v>14651133</v>
    <v>14163785</v>
    <v>17061133</v>
    <v>11899050</v>
  </a>
  <a r="1" c="250">
    <v>173.75</v>
    <v>172.4</v>
    <v>173.66</v>
    <v>174.91</v>
    <v>177.49</v>
    <v>178.99</v>
    <v>178.39</v>
    <v>179.8</v>
    <v>180.71</v>
    <v>178.85</v>
    <v>178.72</v>
    <v>177.15</v>
    <v>175.84</v>
    <v>175.46</v>
    <v>172.88</v>
    <v>173</v>
    <v>173.44</v>
    <v>171.1</v>
    <v>166.89</v>
    <v>168.22</v>
    <v>170.29</v>
    <v>170.77</v>
    <v>173.97</v>
    <v>177.57</v>
    <v>176.65</v>
    <v>179.23</v>
    <v>181.82</v>
    <v>182.89</v>
    <v>182.41</v>
    <v>186.4</v>
    <v>184.8</v>
    <v>187.44</v>
    <v>188.01</v>
    <v>189.71</v>
    <v>189.69</v>
    <v>191.45</v>
    <v>190.64</v>
    <v>191.31</v>
    <v>189.97</v>
    <v>189.79</v>
    <v>190.4</v>
    <v>189.37</v>
    <v>189.95</v>
    <v>191.24</v>
    <v>189.43</v>
    <v>193.42</v>
    <v>192.32</v>
    <v>194.27</v>
    <v>195.71</v>
    <v>193.18</v>
    <v>194.71</v>
    <v>197.96</v>
    <v>198.11</v>
    <v>197.57</v>
    <v>195.89</v>
    <v>196.94</v>
    <v>194.83</v>
    <v>194.68</v>
    <v>193.6</v>
    <v>193.05</v>
    <v>193.15</v>
    <v>193.58</v>
    <v>192.53</v>
    <v>185.64</v>
    <v>184.25</v>
    <v>181.91</v>
    <v>181.18</v>
    <v>185.56</v>
    <v>185.14</v>
    <v>186.19</v>
    <v>185.59</v>
    <v>185.92</v>
    <v>183.63</v>
    <v>182.68</v>
    <v>188.63</v>
    <v>191.56</v>
    <v>193.89</v>
    <v>195.18</v>
    <v>194.5</v>
    <v>194.17</v>
    <v>192.42</v>
    <v>191.73</v>
    <v>188.04</v>
    <v>184.4</v>
    <v>186.86</v>
    <v>185.85</v>
    <v>187.68</v>
    <v>189.3</v>
    <v>189.41</v>
    <v>188.32</v>
    <v>188.85</v>
    <v>187.15</v>
    <v>185.04</v>
    <v>184.15</v>
    <v>183.86</v>
    <v>182.31</v>
    <v>181.56</v>
    <v>182.32</v>
    <v>184.37</v>
    <v>182.52</v>
    <v>181.16</v>
    <v>182.63</v>
    <v>181.42</v>
    <v>180.75</v>
    <v>179.66</v>
    <v>175.1</v>
    <v>170.12</v>
    <v>169.12</v>
    <v>169</v>
    <v>170.73</v>
    <v>172.75</v>
    <v>173.23</v>
    <v>171.13</v>
    <v>173</v>
    <v>172.62</v>
    <v>173.72</v>
    <v>176.08</v>
    <v>178.67</v>
    <v>171.37</v>
    <v>172.28</v>
    <v>170.85</v>
    <v>169.71</v>
    <v>173.31</v>
    <v>171.48</v>
    <v>170.03</v>
    <v>168.84</v>
    <v>169.65</v>
    <v>168.82</v>
    <v>169.58</v>
    <v>168.45</v>
    <v>169.67</v>
    <v>167.78</v>
    <v>175.04</v>
    <v>176.55</v>
    <v>172.69</v>
    <v>169.38</v>
    <v>168</v>
    <v>167.04</v>
    <v>165</v>
    <v>165.84</v>
    <v>166.9</v>
    <v>169.02</v>
    <v>169.89</v>
    <v>169.3</v>
    <v>173.5</v>
    <v>170.33</v>
    <v>169.3</v>
    <v>173.03</v>
    <v>183.38</v>
    <v>181.71</v>
    <v>182.4</v>
    <v>182.74</v>
    <v>184.57</v>
    <v>183.05</v>
    <v>186.28</v>
    <v>187.43</v>
    <v>189.72</v>
    <v>189.84</v>
    <v>189.87</v>
    <v>191.04</v>
    <v>192.35</v>
    <v>190.9</v>
    <v>186.88</v>
    <v>189.98</v>
    <v>189.99</v>
    <v>190.29</v>
    <v>191.29</v>
    <v>192.25</v>
    <v>194.03</v>
    <v>194.35</v>
    <v>195.87</v>
    <v>194.48</v>
    <v>196.89</v>
    <v>193.12</v>
    <v>207.15</v>
    <v>213.07</v>
    <v>214.24</v>
    <v>212.49</v>
    <v>216.67</v>
    <v>214.29</v>
    <v>209.68</v>
    <v>207.49</v>
    <v>208.14</v>
    <v>209.07</v>
    <v>213.25</v>
    <v>214.1</v>
    <v>210.62</v>
    <v>216.75</v>
    <v>220.27</v>
    <v>221.55</v>
    <v>226.34</v>
    <v>227.82</v>
    <v>228.68</v>
    <v>232.98</v>
    <v>227.57</v>
    <v>230.54</v>
    <v>234.4</v>
    <v>234.82</v>
    <v>228.88</v>
    <v>224.18</v>
    <v>224.31</v>
    <v>223.96</v>
    <v>225.01</v>
    <v>218.54</v>
    <v>217.49</v>
    <v>217.96</v>
    <v>218.24</v>
    <v>218.8</v>
    <v>222.08</v>
    <v>218.36</v>
    <v>219.86</v>
    <v>209.27</v>
    <v>207.23</v>
    <v>209.82</v>
    <v>213.31</v>
    <v>216.24</v>
    <v>217.53</v>
    <v>221.27</v>
    <v>221.72</v>
    <v>224.72</v>
    <v>226.05</v>
    <v>225.89</v>
    <v>226.51</v>
    <v>226.4</v>
    <v>224.53</v>
    <v>226.84</v>
    <v>227.18</v>
    <v>228.03</v>
    <v>226.49</v>
    <v>229.79</v>
    <v>229</v>
    <v>222.77</v>
    <v>220.85</v>
    <v>222.38</v>
    <v>220.82</v>
    <v>220.91</v>
    <v>220.11</v>
    <v>222.66</v>
    <v>222.77</v>
    <v>222.5</v>
    <v>216.32</v>
    <v>216.79</v>
    <v>220.69</v>
    <v>228.87</v>
    <v>228.2</v>
    <v>226.47</v>
    <v>227.37</v>
    <v>226.37</v>
    <v>227.52</v>
    <v>227.79</v>
  </a>
  <a r="1" c="19">
    <v>222.77</v>
    <v>220.85</v>
    <v>222.38</v>
    <v>220.82</v>
    <v>220.91</v>
    <v>220.11</v>
    <v>222.66</v>
    <v>222.77</v>
    <v>222.5</v>
    <v>216.32</v>
    <v>216.79</v>
    <v>220.69</v>
    <v>228.87</v>
    <v>228.2</v>
    <v>226.47</v>
    <v>227.37</v>
    <v>226.37</v>
    <v>227.52</v>
    <v>227.79</v>
  </a>
  <a r="1" c="19">
    <v>228.55</v>
    <v>221.66</v>
    <v>221.625</v>
    <v>223.95</v>
    <v>220.82</v>
    <v>218.92</v>
    <v>221.45500000000001</v>
    <v>222.5</v>
    <v>223.58</v>
    <v>216.54</v>
    <v>215.75</v>
    <v>217.55</v>
    <v>224.99</v>
    <v>229.97</v>
    <v>227.34</v>
    <v>228.64500000000001</v>
    <v>224.93</v>
    <v>227.3</v>
    <v>228.46</v>
  </a>
  <a r="1" c="19">
    <v>229</v>
    <v>221.78</v>
    <v>225.48</v>
    <v>225.24</v>
    <v>221.27</v>
    <v>221.48</v>
    <v>223.09</v>
    <v>223.55</v>
    <v>224.04</v>
    <v>217.22</v>
    <v>216.9</v>
    <v>222.71</v>
    <v>229.82</v>
    <v>233.09</v>
    <v>229.45</v>
    <v>229.35</v>
    <v>227.29</v>
    <v>228.5</v>
    <v>229.52</v>
  </a>
  <a r="1" c="19">
    <v>221.17</v>
    <v>217.48</v>
    <v>221.52</v>
    <v>219.77</v>
    <v>216.71</v>
    <v>216.73</v>
    <v>217.89</v>
    <v>219.82</v>
    <v>221.91</v>
    <v>213.92</v>
    <v>214.5</v>
    <v>217.54</v>
    <v>224.63</v>
    <v>227.62</v>
    <v>225.81</v>
    <v>225.73</v>
    <v>224.02</v>
    <v>225.41</v>
    <v>227.3</v>
  </a>
  <a r="1" c="19">
    <v>50190574</v>
    <v>43840196</v>
    <v>36615398</v>
    <v>48423011</v>
    <v>67179965</v>
    <v>51591033</v>
    <v>44587072</v>
    <v>37498225</v>
    <v>36766619</v>
    <v>59357427</v>
    <v>45519339</v>
    <v>59894928</v>
    <v>66781315</v>
    <v>318679888</v>
    <v>54146023</v>
    <v>43556068</v>
    <v>42308715</v>
    <v>36636707</v>
    <v>34025967</v>
  </a>
  <a r="1" c="246">
    <v>155.15</v>
    <v>155.34</v>
    <v>155.52000000000001</v>
    <v>157.13999999999999</v>
    <v>157.63999999999999</v>
    <v>158.54</v>
    <v>158.36000000000001</v>
    <v>156.18</v>
    <v>156.33000000000001</v>
    <v>156.85</v>
    <v>157.53</v>
    <v>156.09</v>
    <v>152.72999999999999</v>
    <v>152.32</v>
    <v>153</v>
    <v>151.38999999999999</v>
    <v>151.22999999999999</v>
    <v>151.57</v>
    <v>149</v>
    <v>145.6</v>
    <v>147.03</v>
    <v>148.34</v>
    <v>148.69</v>
    <v>150.24</v>
    <v>151.34</v>
    <v>151.69999999999999</v>
    <v>150.9</v>
    <v>150.35</v>
    <v>147.41999999999999</v>
    <v>147.25</v>
    <v>147.63</v>
    <v>147.66</v>
    <v>148.80000000000001</v>
    <v>150.1</v>
    <v>149.79</v>
    <v>149.91</v>
    <v>151.12</v>
    <v>150.82</v>
    <v>152.5</v>
    <v>151.28</v>
    <v>151.63</v>
    <v>152.11000000000001</v>
    <v>154.66</v>
    <v>158.38</v>
    <v>158.88</v>
    <v>158.55000000000001</v>
    <v>156.62</v>
    <v>155.4</v>
    <v>154.41999999999999</v>
    <v>155.06</v>
    <v>155.07</v>
    <v>155.79</v>
    <v>156.87</v>
    <v>155.16</v>
    <v>155.44</v>
    <v>156.46</v>
    <v>153.27000000000001</v>
    <v>154.84</v>
    <v>155.46</v>
    <v>156.13999999999999</v>
    <v>156.35</v>
    <v>156.58000000000001</v>
    <v>156.74</v>
    <v>159.97</v>
    <v>160.97</v>
    <v>160.63</v>
    <v>161.13</v>
    <v>161.53</v>
    <v>161.63</v>
    <v>161.87</v>
    <v>161.15</v>
    <v>162.38999999999999</v>
    <v>160.52000000000001</v>
    <v>160.43</v>
    <v>161.21</v>
    <v>161.68</v>
    <v>162.47</v>
    <v>159.81</v>
    <v>158.96</v>
    <v>159.56</v>
    <v>159.5</v>
    <v>159.36000000000001</v>
    <v>158.77000000000001</v>
    <v>158.9</v>
    <v>158.36000000000001</v>
    <v>156.61000000000001</v>
    <v>155.80000000000001</v>
    <v>158.06</v>
    <v>157.97999999999999</v>
    <v>156.4</v>
    <v>156.76</v>
    <v>157.85</v>
    <v>156.47</v>
    <v>155.74</v>
    <v>157.91999999999999</v>
    <v>156.55000000000001</v>
    <v>157.86000000000001</v>
    <v>158.68</v>
    <v>160.44999999999999</v>
    <v>161.84</v>
    <v>160.79</v>
    <v>160.97999999999999</v>
    <v>161.55000000000001</v>
    <v>161.38</v>
    <v>162.12</v>
    <v>159.84</v>
    <v>159.97</v>
    <v>159.34</v>
    <v>158.87</v>
    <v>159.52000000000001</v>
    <v>161.22999999999999</v>
    <v>162.74</v>
    <v>161.1</v>
    <v>159.21</v>
    <v>158.18</v>
    <v>156.76</v>
    <v>156.21</v>
    <v>155.76</v>
    <v>155.75</v>
    <v>155.22999999999999</v>
    <v>155.22</v>
    <v>155.77000000000001</v>
    <v>157.96</v>
    <v>158.19</v>
    <v>157.78</v>
    <v>157.72999999999999</v>
    <v>154.26</v>
    <v>152.5</v>
    <v>152.38999999999999</v>
    <v>151.59</v>
    <v>152.29</v>
    <v>150.19999999999999</v>
    <v>148.79</v>
    <v>147.52000000000001</v>
    <v>147.59</v>
    <v>144.44999999999999</v>
    <v>144.77000000000001</v>
    <v>145.74</v>
    <v>147.91</v>
    <v>149.12</v>
    <v>149.56</v>
    <v>148.53</v>
    <v>146.82</v>
    <v>146.13999999999999</v>
    <v>146.82</v>
    <v>144.59</v>
    <v>151.18</v>
    <v>149.91999999999999</v>
    <v>149.27000000000001</v>
    <v>148.58000000000001</v>
    <v>148.72</v>
    <v>148.94999999999999</v>
    <v>149.85</v>
    <v>149.91</v>
    <v>151.22</v>
    <v>151.38</v>
    <v>152.66999999999999</v>
    <v>154.28</v>
    <v>154.63999999999999</v>
    <v>151.27000000000001</v>
    <v>151.24</v>
    <v>153.5</v>
    <v>149.69999999999999</v>
    <v>146.97</v>
    <v>144.38</v>
    <v>144.44</v>
    <v>145.28</v>
    <v>146.66999999999999</v>
    <v>147.74</v>
    <v>147.80000000000001</v>
    <v>145.97</v>
    <v>146.41999999999999</v>
    <v>147.08000000000001</v>
    <v>147.13</v>
    <v>146.76</v>
    <v>145.41</v>
    <v>145.44999999999999</v>
    <v>145.54</v>
    <v>145.94999999999999</v>
    <v>145.65</v>
    <v>147.78</v>
    <v>148.75</v>
    <v>149.12</v>
    <v>147.19</v>
    <v>146.82</v>
    <v>145.80000000000001</v>
    <v>146.16</v>
    <v>146.44</v>
    <v>146.03</v>
    <v>145.69</v>
    <v>146.47999999999999</v>
    <v>145.47999999999999</v>
    <v>147.05000000000001</v>
    <v>149.43</v>
    <v>149.69999999999999</v>
    <v>149.88</v>
    <v>149.24</v>
    <v>151.01</v>
    <v>156.58000000000001</v>
    <v>155.41999999999999</v>
    <v>154.69</v>
    <v>154.24</v>
    <v>152.35</v>
    <v>156.28</v>
    <v>159.63999999999999</v>
    <v>160.63999999999999</v>
    <v>158.56</v>
    <v>161.33000000000001</v>
    <v>157.85</v>
    <v>160.76</v>
    <v>164.14</v>
    <v>161.25</v>
    <v>158.97</v>
    <v>158.9</v>
    <v>160.22</v>
    <v>160.62</v>
    <v>159.88</v>
    <v>158.38999999999999</v>
    <v>158.47999999999999</v>
    <v>159.09</v>
    <v>159.38999999999999</v>
    <v>159.63</v>
    <v>160.16</v>
    <v>161.43</v>
    <v>162.35</v>
    <v>164.13</v>
    <v>164.61</v>
    <v>162.94999999999999</v>
    <v>163.92</v>
    <v>164.23</v>
    <v>165.86</v>
    <v>167.16</v>
    <v>167.36</v>
    <v>164.99</v>
    <v>164.38</v>
    <v>166.61</v>
    <v>167.38</v>
    <v>164.82</v>
    <v>164.64</v>
    <v>165.52</v>
    <v>166.99</v>
    <v>167.07</v>
    <v>166.15</v>
    <v>164.82</v>
    <v>164.16</v>
    <v>163.22</v>
  </a>
  <a r="1" c="246">
    <v>53.366100000000003</v>
    <v>53.029499999999999</v>
    <v>53.6661</v>
    <v>53.0261</v>
    <v>52.136099999999999</v>
    <v>51.946100000000001</v>
    <v>52.532800000000002</v>
    <v>52.742800000000003</v>
    <v>52.982799999999997</v>
    <v>53.2761</v>
    <v>53.7361</v>
    <v>53.806100000000001</v>
    <v>53.8461</v>
    <v>53.589500000000001</v>
    <v>52.919499999999999</v>
    <v>53.669499999999999</v>
    <v>54.4161</v>
    <v>54.252800000000001</v>
    <v>53.922800000000002</v>
    <v>53.722799999999999</v>
    <v>54.339500000000001</v>
    <v>54.469499999999996</v>
    <v>54.956099999999999</v>
    <v>55.172800000000002</v>
    <v>54.886099999999999</v>
    <v>54.959499999999998</v>
    <v>55.216099999999997</v>
    <v>54.766100000000002</v>
    <v>54.639499999999998</v>
    <v>55.396099999999997</v>
    <v>55.892800000000001</v>
    <v>55.882800000000003</v>
    <v>56.592799999999997</v>
    <v>52.012799999999999</v>
    <v>51.782800000000002</v>
    <v>51.766100000000002</v>
    <v>51.952800000000003</v>
    <v>51.556199999999997</v>
    <v>52.019500000000001</v>
    <v>52.256100000000004</v>
    <v>52.8795</v>
    <v>52.0261</v>
    <v>51.896099999999997</v>
    <v>51.446199999999997</v>
    <v>51.4328</v>
    <v>51.909500000000001</v>
    <v>51.346200000000003</v>
    <v>50.819499999999998</v>
    <v>50.286200000000001</v>
    <v>50.412799999999997</v>
    <v>50.452800000000003</v>
    <v>51.349499999999999</v>
    <v>50.722799999999999</v>
    <v>50.912799999999997</v>
    <v>51.656199999999998</v>
    <v>51.842799999999997</v>
    <v>51.236199999999997</v>
    <v>51.599499999999999</v>
    <v>52.216099999999997</v>
    <v>52.136099999999999</v>
    <v>52.626100000000001</v>
    <v>52.522799999999997</v>
    <v>52.549500000000002</v>
    <v>53.0961</v>
    <v>53.099499999999999</v>
    <v>52.586100000000002</v>
    <v>52.2361</v>
    <v>52.749499999999998</v>
    <v>53.102800000000002</v>
    <v>53.762799999999999</v>
    <v>53.702800000000003</v>
    <v>53.772799999999997</v>
    <v>53.942799999999998</v>
    <v>53.689500000000002</v>
    <v>54.412799999999997</v>
    <v>54.126100000000001</v>
    <v>54.1295</v>
    <v>54.266100000000002</v>
    <v>53.499499999999998</v>
    <v>54.279499999999999</v>
    <v>54.756100000000004</v>
    <v>55.012799999999999</v>
    <v>55.196100000000001</v>
    <v>55.082799999999999</v>
    <v>56.102800000000002</v>
    <v>56.522799999999997</v>
    <v>56.2194</v>
    <v>56.602800000000002</v>
    <v>56.459400000000002</v>
    <v>56.456099999999999</v>
    <v>56.426099999999998</v>
    <v>56.766100000000002</v>
    <v>56.379399999999997</v>
    <v>56.199399999999997</v>
    <v>56.429400000000001</v>
    <v>56.786099999999998</v>
    <v>58.619399999999999</v>
    <v>57.8994</v>
    <v>58.4694</v>
    <v>58.519399999999997</v>
    <v>59.6</v>
    <v>59.59</v>
    <v>59.62</v>
    <v>58.61</v>
    <v>58.76</v>
    <v>59.3</v>
    <v>60.04</v>
    <v>60.57</v>
    <v>60.36</v>
    <v>60.12</v>
    <v>60.66</v>
    <v>61.41</v>
    <v>61.28</v>
    <v>61.02</v>
    <v>60.68</v>
    <v>60.86</v>
    <v>60.87</v>
    <v>61.25</v>
    <v>61.45</v>
    <v>60.87</v>
    <v>60.57</v>
    <v>60.51</v>
    <v>60.72</v>
    <v>60.17</v>
    <v>60</v>
    <v>59.16</v>
    <v>59.43</v>
    <v>59.5</v>
    <v>59.85</v>
    <v>59.78</v>
    <v>59.79</v>
    <v>60.62</v>
    <v>60.09</v>
    <v>60.14</v>
    <v>59.93</v>
    <v>59.84</v>
    <v>59.65</v>
    <v>59.26</v>
    <v>59.53</v>
    <v>60.14</v>
    <v>59.09</v>
    <v>59.87</v>
    <v>60.21</v>
    <v>60.16</v>
    <v>60.24</v>
    <v>59.35</v>
    <v>58.85</v>
    <v>59.71</v>
    <v>59.82</v>
    <v>59.87</v>
    <v>60.62</v>
    <v>60.3</v>
    <v>60.44</v>
    <v>60.48</v>
    <v>60.41</v>
    <v>59.86</v>
    <v>59.83</v>
    <v>64.010000000000005</v>
    <v>64.650000000000006</v>
    <v>64.180000000000007</v>
    <v>65.150000000000006</v>
    <v>65.25</v>
    <v>64.84</v>
    <v>65.38</v>
    <v>65.040000000000006</v>
    <v>64.92</v>
    <v>64.89</v>
    <v>65.760000000000005</v>
    <v>65.819999999999993</v>
    <v>66.599999999999994</v>
    <v>67.09</v>
    <v>67.150000000000006</v>
    <v>65.88</v>
    <v>66.959999999999994</v>
    <v>66.73</v>
    <v>66.31</v>
    <v>66.7</v>
    <v>67.02</v>
    <v>67.42</v>
    <v>67.599999999999994</v>
    <v>68.010000000000005</v>
    <v>67.91</v>
    <v>68.900000000000006</v>
    <v>67.42</v>
    <v>68.290000000000006</v>
    <v>67.88</v>
    <v>67.709999999999994</v>
    <v>67.48</v>
    <v>68.069999999999993</v>
    <v>68.239999999999995</v>
    <v>70.040000000000006</v>
    <v>69.680000000000007</v>
    <v>69.900000000000006</v>
    <v>70.41</v>
    <v>69.8</v>
    <v>69.239999999999995</v>
    <v>69.61</v>
    <v>69.989999999999995</v>
    <v>71.03</v>
    <v>70.819999999999993</v>
    <v>70.75</v>
    <v>70.38</v>
    <v>70.650000000000006</v>
    <v>70.599999999999994</v>
    <v>70.02</v>
    <v>69.78</v>
    <v>69.62</v>
    <v>69.19</v>
    <v>68.64</v>
    <v>69.790000000000006</v>
    <v>68.459999999999994</v>
    <v>67.59</v>
    <v>67.739999999999995</v>
    <v>66.91</v>
    <v>67.66</v>
    <v>67.95</v>
    <v>68.7</v>
    <v>68.13</v>
    <v>68.66</v>
    <v>73.180000000000007</v>
    <v>73.45</v>
    <v>73.72</v>
    <v>74.540000000000006</v>
    <v>75.239999999999995</v>
    <v>75.58</v>
    <v>75.7</v>
    <v>76.03</v>
    <v>76.13</v>
    <v>76.08</v>
    <v>76.42</v>
    <v>77.23</v>
    <v>77.17</v>
    <v>77.239999999999995</v>
    <v>76.959999999999994</v>
    <v>76.64</v>
    <v>77.34</v>
    <v>78.81</v>
    <v>78.84</v>
    <v>79.66</v>
    <v>80.599999999999994</v>
    <v>80.56</v>
    <v>78.599999999999994</v>
    <v>79.03</v>
    <v>78.040000000000006</v>
    <v>79.06</v>
    <v>80.33</v>
  </a>
  <a r="1" c="246">
    <v>265.11</v>
    <v>260.19</v>
    <v>260.05</v>
    <v>259.16000000000003</v>
    <v>257.89999999999998</v>
    <v>255.72</v>
    <v>256.79000000000002</v>
    <v>255.46</v>
    <v>252.04</v>
    <v>242.84</v>
    <v>247.56</v>
    <v>248.03</v>
    <v>243.61</v>
    <v>243.29</v>
    <v>240.62</v>
    <v>237.97</v>
    <v>241.68</v>
    <v>235.21</v>
    <v>227.93</v>
    <v>228.84</v>
    <v>236.82</v>
    <v>240.1</v>
    <v>243.23</v>
    <v>247.25</v>
    <v>247.14</v>
    <v>245.33</v>
    <v>244.2</v>
    <v>245.37</v>
    <v>241.19</v>
    <v>246.03</v>
    <v>245.39</v>
    <v>254.18</v>
    <v>257.42</v>
    <v>254.94</v>
    <v>255.95</v>
    <v>255.54</v>
    <v>255.86</v>
    <v>256.45999999999998</v>
    <v>257.61</v>
    <v>253.6</v>
    <v>253.41</v>
    <v>253.93</v>
    <v>258.83</v>
    <v>264.42</v>
    <v>265.60000000000002</v>
    <v>266.08</v>
    <v>267.20999999999998</v>
    <v>267.63</v>
    <v>272.20999999999998</v>
    <v>271.38</v>
    <v>273.01</v>
    <v>273.83</v>
    <v>279.45999999999998</v>
    <v>281.29000000000002</v>
    <v>281.92</v>
    <v>280</v>
    <v>246.25</v>
    <v>247.36</v>
    <v>248.03</v>
    <v>251.99</v>
    <v>250.94</v>
    <v>253.58</v>
    <v>252.97</v>
    <v>252.24</v>
    <v>247.64</v>
    <v>245.29</v>
    <v>246.81</v>
    <v>248.59</v>
    <v>247.25</v>
    <v>250.81</v>
    <v>250.85</v>
    <v>248.57</v>
    <v>245.04</v>
    <v>243.29</v>
    <v>244.07</v>
    <v>246.53</v>
    <v>250.69</v>
    <v>250.85</v>
    <v>249.73</v>
    <v>253.13</v>
    <v>251.55</v>
    <v>248.03</v>
    <v>243.77</v>
    <v>241.29</v>
    <v>241.95</v>
    <v>242.36</v>
    <v>238.31</v>
    <v>241.32</v>
    <v>242.13</v>
    <v>241.75</v>
    <v>242.62</v>
    <v>244.44</v>
    <v>236.39</v>
    <v>236.83</v>
    <v>236.52</v>
    <v>237.59</v>
    <v>239.54</v>
    <v>241.41</v>
    <v>244.16</v>
    <v>243.46</v>
    <v>241.12</v>
    <v>241.4</v>
    <v>244.37</v>
    <v>248.97</v>
    <v>246.6</v>
    <v>246.77</v>
    <v>248.72</v>
    <v>248.4</v>
    <v>250.24</v>
    <v>247.68</v>
    <v>252.7</v>
    <v>254.22</v>
    <v>255.22</v>
    <v>255.53</v>
    <v>253.29</v>
    <v>253.18</v>
    <v>256.62</v>
    <v>259.99</v>
    <v>264.85000000000002</v>
    <v>284.32</v>
    <v>282.57</v>
    <v>288.99</v>
    <v>287.88</v>
    <v>289.74</v>
    <v>280.13</v>
    <v>275.29000000000002</v>
    <v>278.49</v>
    <v>275.51</v>
    <v>273.52</v>
    <v>275.57</v>
    <v>276.37</v>
    <v>270.3</v>
    <v>272.18</v>
    <v>267.8</v>
    <v>266.74</v>
    <v>264.94</v>
    <v>263.07</v>
    <v>263.37</v>
    <v>266.99</v>
    <v>270.14999999999998</v>
    <v>271.75</v>
    <v>266.07</v>
    <v>265.52</v>
    <v>265.83999999999997</v>
    <v>265.86</v>
    <v>261.77999999999997</v>
    <v>260.73</v>
    <v>262.02999999999997</v>
    <v>260.64999999999998</v>
    <v>260.29000000000002</v>
    <v>259.47000000000003</v>
    <v>258.01</v>
    <v>262.06</v>
    <v>265.73</v>
    <v>266.89</v>
    <v>259.04000000000002</v>
    <v>259.32</v>
    <v>258.77999999999997</v>
    <v>257.25</v>
    <v>254.71</v>
    <v>252.33</v>
    <v>252.07</v>
    <v>249.29</v>
    <v>247.59</v>
    <v>248.04</v>
    <v>245.11</v>
    <v>249.58</v>
    <v>253.96</v>
    <v>248.62</v>
    <v>245.95</v>
    <v>248.05</v>
    <v>250.27</v>
    <v>247.73</v>
    <v>253.72</v>
    <v>252.43</v>
    <v>248.6</v>
    <v>248.6</v>
    <v>246.43</v>
    <v>250.06</v>
    <v>248.09</v>
    <v>252.52</v>
    <v>253.66</v>
    <v>256.51</v>
    <v>256.38</v>
    <v>296.19</v>
    <v>295.47000000000003</v>
    <v>299.83999999999997</v>
    <v>298.68</v>
    <v>298.22000000000003</v>
    <v>293.70999999999998</v>
    <v>294</v>
    <v>295.52999999999997</v>
    <v>292.73</v>
    <v>293.27</v>
    <v>299.54000000000002</v>
    <v>299.02</v>
    <v>305.02</v>
    <v>313.52</v>
    <v>310.43</v>
    <v>306.62</v>
    <v>306.31</v>
    <v>307.43</v>
    <v>300.8</v>
    <v>298.27999999999997</v>
    <v>298.58999999999997</v>
    <v>300.14</v>
    <v>299.23</v>
    <v>300.88</v>
    <v>302.25</v>
    <v>297.83</v>
    <v>292.3</v>
    <v>283.08999999999997</v>
    <v>285.73</v>
    <v>278.13</v>
    <v>278.62</v>
    <v>277.41000000000003</v>
    <v>279.14999999999998</v>
    <v>283.10000000000002</v>
    <v>283.33</v>
    <v>284.18</v>
    <v>285.39999999999998</v>
    <v>288.42</v>
    <v>288.44</v>
    <v>291.52</v>
    <v>294.27999999999997</v>
    <v>297.18</v>
    <v>297.24</v>
    <v>294.89999999999998</v>
    <v>296.13</v>
    <v>296.25</v>
    <v>298.77</v>
    <v>293.48</v>
    <v>292.83999999999997</v>
    <v>285.31</v>
    <v>283.04000000000002</v>
    <v>283.3</v>
    <v>283.85000000000002</v>
    <v>284.86</v>
    <v>286</v>
    <v>286.38</v>
    <v>292.63</v>
    <v>297.33999999999997</v>
    <v>298.17</v>
    <v>300.39</v>
    <v>254.64</v>
    <v>258.79000000000002</v>
  </a>
  <a r="1" c="19">
    <v>571.04</v>
    <v>575.25</v>
    <v>567.92999999999995</v>
    <v>563.41</v>
    <v>569.88</v>
    <v>574.48</v>
    <v>580.38</v>
    <v>586.54999999999995</v>
    <v>536.87</v>
    <v>521.5</v>
    <v>515.03</v>
    <v>508.13</v>
    <v>526.44000000000005</v>
    <v>522.29999999999995</v>
    <v>527.87</v>
    <v>524.07000000000005</v>
    <v>517.9</v>
    <v>515.38</v>
    <v>515.48</v>
  </a>
  <a r="1" c="19">
    <v>576.29999999999995</v>
    <v>568.87</v>
    <v>570.75</v>
    <v>570.9</v>
    <v>567.69000000000005</v>
    <v>576.75</v>
    <v>573.01</v>
    <v>581.44500000000005</v>
    <v>532.56500000000005</v>
    <v>537.4</v>
    <v>524.29</v>
    <v>517.01</v>
    <v>518.80999999999995</v>
    <v>526.44000000000005</v>
    <v>525.71</v>
    <v>527.72</v>
    <v>526.02</v>
    <v>520.51</v>
    <v>516.52</v>
  </a>
  <a r="1" c="19">
    <v>586.69500000000005</v>
    <v>578.86</v>
    <v>573.39</v>
    <v>573.30999999999995</v>
    <v>574.57000000000005</v>
    <v>577.79999999999995</v>
    <v>581.24</v>
    <v>587.75</v>
    <v>540.27</v>
    <v>537.69000000000005</v>
    <v>527.09990000000005</v>
    <v>517.58000000000004</v>
    <v>527.48</v>
    <v>528.625</v>
    <v>532</v>
    <v>530.29989999999998</v>
    <v>526.17999999999995</v>
    <v>521.35500000000002</v>
    <v>516.67989999999998</v>
  </a>
  <a r="1" c="19">
    <v>566.79</v>
    <v>565.76</v>
    <v>562.53</v>
    <v>558</v>
    <v>564.44000000000005</v>
    <v>567.14</v>
    <v>559.35</v>
    <v>572.98</v>
    <v>526.6</v>
    <v>521.26</v>
    <v>514.58000000000004</v>
    <v>506.49009999999998</v>
    <v>518.02</v>
    <v>515.72</v>
    <v>524.95500000000004</v>
    <v>521.71</v>
    <v>516.24</v>
    <v>512.11</v>
    <v>512.29999999999995</v>
  </a>
  <a r="1" c="19">
    <v>2757929</v>
    <v>1615787</v>
    <v>1573571</v>
    <v>2096790</v>
    <v>1997121</v>
    <v>2030076</v>
    <v>2680977</v>
    <v>5605338</v>
    <v>10423510</v>
    <v>5248205</v>
    <v>5164089</v>
    <v>3997267</v>
    <v>3582532</v>
    <v>6100685</v>
    <v>2106995</v>
    <v>2842054</v>
    <v>3211612</v>
    <v>3282437</v>
    <v>2718323</v>
  </a>
  <a r="1" c="250">
    <v>521.13</v>
    <v>507.03</v>
    <v>518.41999999999996</v>
    <v>516.44000000000005</v>
    <v>526.67999999999995</v>
    <v>529.29</v>
    <v>532.72</v>
    <v>549.91</v>
    <v>559.63</v>
    <v>548.76</v>
    <v>550.74</v>
    <v>560.09</v>
    <v>557.87</v>
    <v>555.74</v>
    <v>540.96</v>
    <v>540.41</v>
    <v>539.55999999999995</v>
    <v>521.14</v>
    <v>514.28</v>
    <v>508.12</v>
    <v>526.94000000000005</v>
    <v>532.05999999999995</v>
    <v>544.5</v>
    <v>558.71</v>
    <v>563.66</v>
    <v>565.45000000000005</v>
    <v>585.20000000000005</v>
    <v>585.30999999999995</v>
    <v>577.74</v>
    <v>597.22</v>
    <v>590.34</v>
    <v>604.33000000000004</v>
    <v>595.30999999999995</v>
    <v>602.05999999999995</v>
    <v>602.66</v>
    <v>612.70000000000005</v>
    <v>610.99</v>
    <v>619.72</v>
    <v>619.42999999999995</v>
    <v>619.27</v>
    <v>623.32000000000005</v>
    <v>617.39</v>
    <v>611.01</v>
    <v>612.47</v>
    <v>604.55999999999995</v>
    <v>602.22</v>
    <v>595.70000000000005</v>
    <v>608.78</v>
    <v>610.01</v>
    <v>625.20000000000005</v>
    <v>633.66</v>
    <v>624.26</v>
    <v>584.64</v>
    <v>584.67999999999995</v>
    <v>599.13</v>
    <v>604.64</v>
    <v>596.05999999999995</v>
    <v>600.14</v>
    <v>598.75</v>
    <v>598.26</v>
    <v>596.08000000000004</v>
    <v>595.52</v>
    <v>596.6</v>
    <v>580.07000000000005</v>
    <v>571.79</v>
    <v>567.04999999999995</v>
    <v>564.6</v>
    <v>580.54999999999995</v>
    <v>586.20000000000005</v>
    <v>591.03</v>
    <v>597.49</v>
    <v>596.54</v>
    <v>597.67999999999995</v>
    <v>596.1</v>
    <v>593.70000000000005</v>
    <v>611.54999999999995</v>
    <v>603.59</v>
    <v>597.17999999999995</v>
    <v>606.48</v>
    <v>622.58000000000004</v>
    <v>613.92999999999995</v>
    <v>630.23</v>
    <v>627.96</v>
    <v>617.78</v>
    <v>627.91</v>
    <v>634.76</v>
    <v>630.5</v>
    <v>607.14</v>
    <v>615.85</v>
    <v>615.86</v>
    <v>627.21</v>
    <v>611.84</v>
    <v>601.89</v>
    <v>604.66</v>
    <v>590.44000000000005</v>
    <v>546.66</v>
    <v>541.91</v>
    <v>538.52</v>
    <v>537.57000000000005</v>
    <v>553.44000000000005</v>
    <v>560.48</v>
    <v>552.49</v>
    <v>551.82000000000005</v>
    <v>560.28</v>
    <v>570.92999999999995</v>
    <v>567.94000000000005</v>
    <v>544.84</v>
    <v>543.09</v>
    <v>556.04</v>
    <v>551.69000000000005</v>
    <v>560.41999999999996</v>
    <v>579.14</v>
    <v>573.54999999999995</v>
    <v>570.45000000000005</v>
    <v>492.46</v>
    <v>513.86</v>
    <v>521.19000000000005</v>
    <v>519.14</v>
    <v>511.25</v>
    <v>499.52</v>
    <v>507.23</v>
    <v>507.6</v>
    <v>504.4</v>
    <v>504.6</v>
    <v>502.09</v>
    <v>499.21</v>
    <v>497.01</v>
    <v>487.11</v>
    <v>485.12</v>
    <v>484.28</v>
    <v>492.55</v>
    <v>487.22</v>
    <v>484.28</v>
    <v>474.09</v>
    <v>470.1</v>
    <v>476.22</v>
    <v>474.45</v>
    <v>473.18</v>
    <v>465.02</v>
    <v>466.89</v>
    <v>472.9</v>
    <v>477.12</v>
    <v>473.44</v>
    <v>477.56</v>
    <v>473.07</v>
    <v>462.83</v>
    <v>469.39</v>
    <v>476.57</v>
    <v>486.18</v>
    <v>493.59</v>
    <v>492.27</v>
    <v>488.1</v>
    <v>482.65</v>
    <v>482.29</v>
    <v>483.11</v>
    <v>475.95</v>
    <v>485.35</v>
    <v>482.88</v>
    <v>483.43</v>
    <v>484.69</v>
    <v>481.85</v>
    <v>483.93</v>
    <v>483.31</v>
    <v>475.43</v>
    <v>478.43</v>
    <v>477.6</v>
    <v>445.87</v>
    <v>444.76</v>
    <v>439.02</v>
    <v>448.37</v>
    <v>455.8</v>
    <v>458.13</v>
    <v>465.43</v>
    <v>459.94</v>
    <v>462.69</v>
    <v>459.87</v>
    <v>458.74</v>
    <v>525.30999999999995</v>
    <v>518.74</v>
    <v>522.25</v>
    <v>522.95000000000005</v>
    <v>533.44000000000005</v>
    <v>524.16999999999996</v>
    <v>526.88</v>
    <v>528.66</v>
    <v>546.76</v>
    <v>555.54</v>
    <v>560.01</v>
    <v>567.71</v>
    <v>570.15</v>
    <v>578.34</v>
    <v>575.4</v>
    <v>566.02</v>
    <v>564.54999999999995</v>
    <v>557.63</v>
    <v>559.04999999999995</v>
    <v>565.71</v>
    <v>566.54</v>
    <v>563.09</v>
    <v>556.85</v>
    <v>551</v>
    <v>554.82000000000005</v>
    <v>546.01</v>
    <v>531.04</v>
    <v>532.15</v>
    <v>542.44000000000005</v>
    <v>536.61</v>
    <v>538.71</v>
    <v>551.65</v>
    <v>546.41</v>
    <v>526.16999999999996</v>
    <v>509.32</v>
    <v>514.20000000000005</v>
    <v>513.62</v>
    <v>530.24</v>
    <v>536.29999999999995</v>
    <v>530.92999999999995</v>
    <v>535.22</v>
    <v>539.79</v>
    <v>554.16</v>
    <v>553.46</v>
    <v>563.12</v>
    <v>562.25</v>
    <v>565.79</v>
    <v>557.44000000000005</v>
    <v>558.29999999999995</v>
    <v>559.44000000000005</v>
    <v>567.82000000000005</v>
    <v>560.54</v>
    <v>569.63</v>
    <v>574.41</v>
    <v>571.04</v>
    <v>575.25</v>
    <v>567.92999999999995</v>
    <v>563.41</v>
    <v>569.88</v>
    <v>574.48</v>
    <v>580.38</v>
    <v>586.54999999999995</v>
    <v>536.87</v>
    <v>521.5</v>
    <v>515.03</v>
    <v>508.13</v>
    <v>526.44000000000005</v>
    <v>522.29999999999995</v>
    <v>527.87</v>
    <v>524.07000000000005</v>
    <v>517.9</v>
    <v>515.38</v>
    <v>515.48</v>
  </a>
  <a r="1" c="250">
    <v>86.53</v>
    <v>84.54</v>
    <v>84.08</v>
    <v>83.67</v>
    <v>86.06</v>
    <v>84.85</v>
    <v>87.17</v>
    <v>87.78</v>
    <v>84.51</v>
    <v>84.02</v>
    <v>84.31</v>
    <v>83.91</v>
    <v>83.01</v>
    <v>81.61</v>
    <v>79.94</v>
    <v>80.510000000000005</v>
    <v>82.87</v>
    <v>81.03</v>
    <v>82.51</v>
    <v>82.82</v>
    <v>83.14</v>
    <v>82.54</v>
    <v>82.48</v>
    <v>83.41</v>
    <v>85.31</v>
    <v>85.36</v>
    <v>85.41</v>
    <v>84.8</v>
    <v>82.73</v>
    <v>82.75</v>
    <v>82.26</v>
    <v>83.87</v>
    <v>87.07</v>
    <v>79.11</v>
    <v>77.599999999999994</v>
    <v>78.459999999999994</v>
    <v>78.94</v>
    <v>78.959999999999994</v>
    <v>78.489999999999995</v>
    <v>77.53</v>
    <v>76.739999999999995</v>
    <v>74.67</v>
    <v>74.88</v>
    <v>73.989999999999995</v>
    <v>73.03</v>
    <v>72.38</v>
    <v>71.489999999999995</v>
    <v>72.33</v>
    <v>72.14</v>
    <v>71.37</v>
    <v>71.39</v>
    <v>71.459999999999994</v>
    <v>72.510000000000005</v>
    <v>74.510000000000005</v>
    <v>73.84</v>
    <v>75.39</v>
    <v>73.349999999999994</v>
    <v>76.260000000000005</v>
    <v>75.28</v>
    <v>75.849999999999994</v>
    <v>76.11</v>
    <v>77.239999999999995</v>
    <v>77.510000000000005</v>
    <v>74.760000000000005</v>
    <v>76.59</v>
    <v>74.66</v>
    <v>73.010000000000005</v>
    <v>72.88</v>
    <v>72.02</v>
    <v>71.41</v>
    <v>72.38</v>
    <v>71.84</v>
    <v>69.459999999999994</v>
    <v>68.930000000000007</v>
    <v>68.05</v>
    <v>69.42</v>
    <v>68.63</v>
    <v>74.02</v>
    <v>75.2</v>
    <v>73.849999999999994</v>
    <v>74.010000000000005</v>
    <v>73.58</v>
    <v>72.319999999999993</v>
    <v>72.17</v>
    <v>72.459999999999994</v>
    <v>71.849999999999994</v>
    <v>74.63</v>
    <v>78.23</v>
    <v>73.64</v>
    <v>70.78</v>
    <v>72.02</v>
    <v>73.14</v>
    <v>71.599999999999994</v>
    <v>73.39</v>
    <v>73.819999999999993</v>
    <v>73.91</v>
    <v>73.14</v>
    <v>75.58</v>
    <v>76.12</v>
    <v>75.959999999999994</v>
    <v>76.510000000000005</v>
    <v>77.680000000000007</v>
    <v>74.59</v>
    <v>74.03</v>
    <v>74.62</v>
    <v>72</v>
    <v>72.069999999999993</v>
    <v>73.709999999999994</v>
    <v>72.540000000000006</v>
    <v>73.55</v>
    <v>74.86</v>
    <v>76.06</v>
    <v>76.39</v>
    <v>73.400000000000006</v>
    <v>73.42</v>
    <v>73.52</v>
    <v>73.42</v>
    <v>74.180000000000007</v>
    <v>73.83</v>
    <v>72.13</v>
    <v>71.459999999999994</v>
    <v>71.48</v>
    <v>71.59</v>
    <v>72.36</v>
    <v>73.37</v>
    <v>72.88</v>
    <v>72.44</v>
    <v>71.95</v>
    <v>71.66</v>
    <v>71.709999999999994</v>
    <v>72.989999999999995</v>
    <v>74.59</v>
    <v>74.849999999999994</v>
    <v>71.290000000000006</v>
    <v>70.62</v>
    <v>69.61</v>
    <v>68.819999999999993</v>
    <v>68.88</v>
    <v>69.069999999999993</v>
    <v>70.680000000000007</v>
    <v>72.510000000000005</v>
    <v>74.63</v>
    <v>75.11</v>
    <v>75.55</v>
    <v>76.41</v>
    <v>74.849999999999994</v>
    <v>75.510000000000005</v>
    <v>80.33</v>
    <v>81.33</v>
    <v>81.55</v>
    <v>79.37</v>
    <v>78.459999999999994</v>
    <v>79.459999999999994</v>
    <v>80.040000000000006</v>
    <v>84.6</v>
    <v>79.510000000000005</v>
    <v>80.989999999999995</v>
    <v>86.7</v>
    <v>88.54</v>
    <v>88.28</v>
    <v>86.13</v>
    <v>82.68</v>
    <v>80.8</v>
    <v>81.260000000000005</v>
    <v>80.58</v>
    <v>79.06</v>
    <v>79.63</v>
    <v>78.34</v>
    <v>77.900000000000006</v>
    <v>78.45</v>
    <v>79.83</v>
    <v>80.010000000000005</v>
    <v>78.41</v>
    <v>79.3</v>
    <v>77.900000000000006</v>
    <v>78.040000000000006</v>
    <v>75.680000000000007</v>
    <v>73.349999999999994</v>
    <v>74.55</v>
    <v>74.459999999999994</v>
    <v>74.349999999999994</v>
    <v>73.67</v>
    <v>74.790000000000006</v>
    <v>73.790000000000006</v>
    <v>74.17</v>
    <v>72.37</v>
    <v>72</v>
    <v>72.180000000000007</v>
    <v>73.680000000000007</v>
    <v>75.569999999999993</v>
    <v>74.52</v>
    <v>73.5</v>
    <v>75.7</v>
    <v>76.010000000000005</v>
    <v>78.52</v>
    <v>79.650000000000006</v>
    <v>78.010000000000005</v>
    <v>78.38</v>
    <v>77.040000000000006</v>
    <v>76.540000000000006</v>
    <v>75.27</v>
    <v>76.64</v>
    <v>76.099999999999994</v>
    <v>75.8</v>
    <v>75.400000000000006</v>
    <v>76.53</v>
    <v>78.62</v>
    <v>78</v>
    <v>78.849999999999994</v>
    <v>77.98</v>
    <v>77.45</v>
    <v>76.98</v>
    <v>77.900000000000006</v>
    <v>77.83</v>
    <v>80.31</v>
    <v>79.989999999999995</v>
    <v>80.91</v>
    <v>81.099999999999994</v>
    <v>79.47</v>
    <v>79.540000000000006</v>
    <v>83.18</v>
    <v>83.91</v>
    <v>81.040000000000006</v>
    <v>83.53</v>
    <v>82.96</v>
    <v>85.41</v>
    <v>81.760000000000005</v>
    <v>81.45</v>
    <v>79.62</v>
    <v>81.02</v>
    <v>83.34</v>
    <v>82.27</v>
    <v>82.47</v>
    <v>82.43</v>
    <v>81.180000000000007</v>
    <v>81.44</v>
    <v>83.8</v>
    <v>84.81</v>
    <v>85.49</v>
    <v>84.69</v>
    <v>83.6</v>
    <v>84.7</v>
    <v>84.42</v>
    <v>88.49</v>
    <v>88.29</v>
    <v>90.09</v>
    <v>97.19</v>
    <v>95.46</v>
    <v>105.07</v>
    <v>107.33</v>
  </a>
  <a r="1" c="19">
    <v>82.27</v>
    <v>82.47</v>
    <v>82.43</v>
    <v>81.180000000000007</v>
    <v>81.44</v>
    <v>83.8</v>
    <v>84.81</v>
    <v>85.49</v>
    <v>84.69</v>
    <v>83.6</v>
    <v>84.7</v>
    <v>84.42</v>
    <v>88.49</v>
    <v>88.29</v>
    <v>90.09</v>
    <v>97.19</v>
    <v>95.46</v>
    <v>105.07</v>
    <v>107.33</v>
  </a>
  <a r="1" c="19">
    <v>81.78</v>
    <v>82.87</v>
    <v>82.105000000000004</v>
    <v>82.12</v>
    <v>80.930000000000007</v>
    <v>83.8</v>
    <v>83.575000000000003</v>
    <v>85.03</v>
    <v>84.39</v>
    <v>84.034999999999997</v>
    <v>84.82</v>
    <v>84.85</v>
    <v>87.625</v>
    <v>89.22</v>
    <v>89.47</v>
    <v>96.07</v>
    <v>94.38</v>
    <v>102.69</v>
    <v>105.97</v>
  </a>
  <a r="1" c="19">
    <v>83.02</v>
    <v>83.4</v>
    <v>83.01</v>
    <v>82.62</v>
    <v>81.625</v>
    <v>84.3</v>
    <v>84.84</v>
    <v>85.680099999999996</v>
    <v>84.89</v>
    <v>84.38</v>
    <v>85.77</v>
    <v>85</v>
    <v>88.564999999999998</v>
    <v>89.52</v>
    <v>91.15</v>
    <v>97.5</v>
    <v>96.18</v>
    <v>105.97</v>
    <v>109.43</v>
  </a>
  <a r="1" c="19">
    <v>81.7</v>
    <v>82.3</v>
    <v>82</v>
    <v>81.17</v>
    <v>80.319900000000004</v>
    <v>82.715000000000003</v>
    <v>83.5</v>
    <v>84.86</v>
    <v>83.82</v>
    <v>83.26</v>
    <v>84.63</v>
    <v>84.04</v>
    <v>86.95</v>
    <v>88.05</v>
    <v>89.32</v>
    <v>94.4</v>
    <v>94.06</v>
    <v>101.76</v>
    <v>105.73</v>
  </a>
  <a r="1" c="19">
    <v>11638188</v>
    <v>11114067</v>
    <v>8461044</v>
    <v>11712670</v>
    <v>10434425</v>
    <v>15327768</v>
    <v>11551734</v>
    <v>10781344</v>
    <v>8985457</v>
    <v>11298241</v>
    <v>10113889</v>
    <v>7858842</v>
    <v>18618354</v>
    <v>12277036</v>
    <v>19744055</v>
    <v>47423157</v>
    <v>18816624</v>
    <v>67261624</v>
    <v>50075194</v>
  </a>
  <a r="1" c="250">
    <v>135.16999999999999</v>
    <v>133.30000000000001</v>
    <v>136.27000000000001</v>
    <v>135.99</v>
    <v>138.72999999999999</v>
    <v>139.5</v>
    <v>139.19999999999999</v>
    <v>141.69999999999999</v>
    <v>140.29</v>
    <v>138.58000000000001</v>
    <v>140.49</v>
    <v>140.99</v>
    <v>139.28</v>
    <v>138.97999999999999</v>
    <v>136.74</v>
    <v>137.9</v>
    <v>140.12</v>
    <v>126.67</v>
    <v>123.44</v>
    <v>123.4</v>
    <v>125.75</v>
    <v>125.3</v>
    <v>127.57</v>
    <v>128.58000000000001</v>
    <v>130.37</v>
    <v>131.44999999999999</v>
    <v>132.4</v>
    <v>133.26</v>
    <v>131.69</v>
    <v>134.06</v>
    <v>133.63999999999999</v>
    <v>135.43</v>
    <v>136.38</v>
    <v>138.69999999999999</v>
    <v>136.94</v>
    <v>137.91999999999999</v>
    <v>138.62</v>
    <v>140.02000000000001</v>
    <v>138.22</v>
    <v>138.05000000000001</v>
    <v>138.62</v>
    <v>136.4</v>
    <v>133.91999999999999</v>
    <v>133.32</v>
    <v>130.63</v>
    <v>132.38999999999999</v>
    <v>131.43</v>
    <v>138.44999999999999</v>
    <v>136.63999999999999</v>
    <v>134.69999999999999</v>
    <v>133.63999999999999</v>
    <v>133.97</v>
    <v>133.19999999999999</v>
    <v>133.84</v>
    <v>137.19</v>
    <v>138.1</v>
    <v>139.66</v>
    <v>141.80000000000001</v>
    <v>142.72</v>
    <v>142.82</v>
    <v>141.44</v>
    <v>141.28</v>
    <v>140.93</v>
    <v>139.56</v>
    <v>140.36000000000001</v>
    <v>138.04</v>
    <v>137.38999999999999</v>
    <v>140.53</v>
    <v>142.56</v>
    <v>143.80000000000001</v>
    <v>143.66999999999999</v>
    <v>144.24</v>
    <v>144.08000000000001</v>
    <v>142.88999999999999</v>
    <v>144.99</v>
    <v>147.97</v>
    <v>147.71</v>
    <v>148.68</v>
    <v>150.35</v>
    <v>153.63999999999999</v>
    <v>153.79</v>
    <v>154.84</v>
    <v>153.05000000000001</v>
    <v>141.80000000000001</v>
    <v>142.71</v>
    <v>143.54</v>
    <v>144.93</v>
    <v>145.41</v>
    <v>146.68</v>
    <v>147.22</v>
    <v>150.22</v>
    <v>148.72999999999999</v>
    <v>146.37</v>
    <v>147.13999999999999</v>
    <v>143.94</v>
    <v>141.76</v>
    <v>142.19999999999999</v>
    <v>143.84</v>
    <v>145.32</v>
    <v>145.29</v>
    <v>138.75</v>
    <v>140.1</v>
    <v>137.43</v>
    <v>139.78</v>
    <v>138.08000000000001</v>
    <v>134.19999999999999</v>
    <v>133.78</v>
    <v>132.56</v>
    <v>135.24</v>
    <v>136.29</v>
    <v>138.94</v>
    <v>139.62</v>
    <v>140.77000000000001</v>
    <v>144.34</v>
    <v>142.16999999999999</v>
    <v>148.47999999999999</v>
    <v>147.91999999999999</v>
    <v>149.68</v>
    <v>148.74</v>
    <v>151.77000000000001</v>
    <v>151.15</v>
    <v>151.69999999999999</v>
    <v>151.94</v>
    <v>152.26</v>
    <v>156.5</v>
    <v>155.87</v>
    <v>156.37</v>
    <v>151.94</v>
    <v>153.94</v>
    <v>156.13999999999999</v>
    <v>158.13999999999999</v>
    <v>157.66</v>
    <v>160.79</v>
    <v>159.19</v>
    <v>156.33000000000001</v>
    <v>156</v>
    <v>156.88</v>
    <v>157.46</v>
    <v>155.72</v>
    <v>157.94999999999999</v>
    <v>159.91999999999999</v>
    <v>161.1</v>
    <v>157.94999999999999</v>
    <v>173.69</v>
    <v>167.9</v>
    <v>164.64</v>
    <v>165.57</v>
    <v>168.46</v>
    <v>168.99</v>
    <v>169.83</v>
    <v>172.98</v>
    <v>171.16</v>
    <v>171.58</v>
    <v>170.29</v>
    <v>170.9</v>
    <v>171.93</v>
    <v>173.88</v>
    <v>175.43</v>
    <v>177.29</v>
    <v>178.46</v>
    <v>179.54</v>
    <v>178</v>
    <v>175.06</v>
    <v>176.33</v>
    <v>178.02</v>
    <v>177.4</v>
    <v>173.56</v>
    <v>173.96</v>
    <v>174.42</v>
    <v>175.13</v>
    <v>177.07</v>
    <v>178.35</v>
    <v>175.95</v>
    <v>176.63</v>
    <v>178.19</v>
    <v>179.56</v>
    <v>176.74</v>
    <v>178.37</v>
    <v>178.78</v>
    <v>176.45</v>
    <v>177.71</v>
    <v>180.26</v>
    <v>180.79</v>
    <v>185.58</v>
    <v>185.37</v>
    <v>186.86</v>
    <v>183.42</v>
    <v>184.49</v>
    <v>186.61</v>
    <v>187.39</v>
    <v>191.96</v>
    <v>190.48</v>
    <v>190.44</v>
    <v>192.66</v>
    <v>187.3</v>
    <v>186.78</v>
    <v>188.19</v>
    <v>185.5</v>
    <v>182.62</v>
    <v>179.22</v>
    <v>179.39</v>
    <v>183.35</v>
    <v>183.6</v>
    <v>174.37</v>
    <v>169.16</v>
    <v>168.68</v>
    <v>171.13</v>
    <v>171.86</v>
    <v>173.15</v>
    <v>172.45</v>
    <v>168.4</v>
    <v>160.63999999999999</v>
    <v>160.54</v>
    <v>160.75</v>
    <v>163.84</v>
    <v>165.39</v>
    <v>163.95</v>
    <v>165.93</v>
    <v>162.03</v>
    <v>163.16999999999999</v>
    <v>164.74</v>
    <v>168.4</v>
    <v>168.96</v>
    <v>167.63</v>
    <v>165.49</v>
    <v>167.43</v>
    <v>167.93</v>
    <v>166.38</v>
    <v>164.5</v>
    <v>163.4</v>
    <v>165.11</v>
    <v>158.61000000000001</v>
    <v>157.81</v>
    <v>158.6</v>
    <v>152.13</v>
    <v>149.54</v>
    <v>150.01</v>
    <v>152.15</v>
    <v>155.54</v>
    <v>158.37</v>
    <v>158.99</v>
    <v>160.28</v>
    <v>160.81</v>
    <v>163.24</v>
    <v>164.64</v>
    <v>163.07</v>
    <v>163.63999999999999</v>
    <v>162.99</v>
    <v>163.83000000000001</v>
    <v>165.29</v>
  </a>
  <a r="1" c="19">
    <v>158.61000000000001</v>
    <v>157.81</v>
    <v>158.6</v>
    <v>152.13</v>
    <v>149.54</v>
    <v>150.01</v>
    <v>152.15</v>
    <v>155.54</v>
    <v>158.37</v>
    <v>158.99</v>
    <v>160.28</v>
    <v>160.81</v>
    <v>163.24</v>
    <v>164.64</v>
    <v>163.07</v>
    <v>163.63999999999999</v>
    <v>162.99</v>
    <v>163.83000000000001</v>
    <v>165.29</v>
  </a>
  <a r="1" c="19">
    <v>163.315</v>
    <v>158.07499999999999</v>
    <v>157.78</v>
    <v>158.69</v>
    <v>153.63</v>
    <v>151.44999999999999</v>
    <v>151.09</v>
    <v>154.81</v>
    <v>156.36199999999999</v>
    <v>158.33000000000001</v>
    <v>160.09</v>
    <v>160.85</v>
    <v>164.82</v>
    <v>164.52</v>
    <v>165.34</v>
    <v>164.25</v>
    <v>162.97</v>
    <v>165.03</v>
    <v>163.91</v>
  </a>
  <a r="1" c="19">
    <v>163.38</v>
    <v>160.4</v>
    <v>161.01499999999999</v>
    <v>159.22</v>
    <v>154.63999999999999</v>
    <v>152.30000000000001</v>
    <v>152.47999999999999</v>
    <v>155.61000000000001</v>
    <v>159.27500000000001</v>
    <v>159.24</v>
    <v>161.59</v>
    <v>161.63</v>
    <v>164.99</v>
    <v>164.75</v>
    <v>166.61</v>
    <v>164.55</v>
    <v>164.21700000000001</v>
    <v>165.5</v>
    <v>166.97</v>
  </a>
  <a r="1" c="19">
    <v>157.85499999999999</v>
    <v>157.44</v>
    <v>157.52000000000001</v>
    <v>151.935</v>
    <v>148.19999999999999</v>
    <v>149.5427</v>
    <v>148.69999999999999</v>
    <v>153.5</v>
    <v>156.11000000000001</v>
    <v>157.61000000000001</v>
    <v>159.41</v>
    <v>159.66</v>
    <v>162.52160000000001</v>
    <v>163.18</v>
    <v>162.94999999999999</v>
    <v>162.03</v>
    <v>162.77500000000001</v>
    <v>163.5</v>
    <v>163.83000000000001</v>
  </a>
  <a r="1" c="19">
    <v>26533110</v>
    <v>17410652</v>
    <v>14139501</v>
    <v>24999062</v>
    <v>28057746</v>
    <v>20401774</v>
    <v>18991486</v>
    <v>21024062</v>
    <v>16733908</v>
    <v>14157614</v>
    <v>12064790</v>
    <v>16756450</v>
    <v>17548190</v>
    <v>46362673</v>
    <v>15648446</v>
    <v>18774056</v>
    <v>13607892</v>
    <v>18234497</v>
    <v>13604261</v>
  </a>
  <a r="1" c="250">
    <v>129.46</v>
    <v>124.72</v>
    <v>127</v>
    <v>125.96</v>
    <v>127.96</v>
    <v>128.26</v>
    <v>129.47999999999999</v>
    <v>131.83000000000001</v>
    <v>132.33000000000001</v>
    <v>129.79</v>
    <v>132.55000000000001</v>
    <v>131.47</v>
    <v>128.13</v>
    <v>128.4</v>
    <v>125.17</v>
    <v>126.56</v>
    <v>128.56</v>
    <v>121.39</v>
    <v>119.57</v>
    <v>127.74</v>
    <v>132.71</v>
    <v>133.09</v>
    <v>137</v>
    <v>138.07</v>
    <v>138.6</v>
    <v>139.74</v>
    <v>142.71</v>
    <v>142.08000000000001</v>
    <v>140.6</v>
    <v>143.56</v>
    <v>142.59</v>
    <v>145.80000000000001</v>
    <v>143.19999999999999</v>
    <v>142.83000000000001</v>
    <v>145.18</v>
    <v>146.13</v>
    <v>143.9</v>
    <v>146.71</v>
    <v>146.74</v>
    <v>147.72999999999999</v>
    <v>147.03</v>
    <v>146.32</v>
    <v>146.09</v>
    <v>147.03</v>
    <v>144.84</v>
    <v>146.88</v>
    <v>144.52000000000001</v>
    <v>146.88</v>
    <v>147.41999999999999</v>
    <v>145.88999999999999</v>
    <v>147.47999999999999</v>
    <v>148.84</v>
    <v>147.41999999999999</v>
    <v>149.97</v>
    <v>154.07</v>
    <v>153.79</v>
    <v>152.12</v>
    <v>153.84</v>
    <v>153.41999999999999</v>
    <v>153.41</v>
    <v>153.34</v>
    <v>153.38</v>
    <v>151.94</v>
    <v>149.93</v>
    <v>148.47</v>
    <v>144.57</v>
    <v>145.24</v>
    <v>149.1</v>
    <v>151.37</v>
    <v>153.72999999999999</v>
    <v>155.18</v>
    <v>154.62</v>
    <v>153.16</v>
    <v>151.71</v>
    <v>153.5</v>
    <v>155.34</v>
    <v>154.78</v>
    <v>156.02000000000001</v>
    <v>156.87</v>
    <v>157.75</v>
    <v>159.12</v>
    <v>161.26</v>
    <v>159</v>
    <v>155.19999999999999</v>
    <v>159.28</v>
    <v>171.81</v>
    <v>170.31</v>
    <v>169.15</v>
    <v>170.53</v>
    <v>169.84</v>
    <v>174.45</v>
    <v>172.34</v>
    <v>168.64</v>
    <v>170.98</v>
    <v>169.8</v>
    <v>169.51</v>
    <v>167.08</v>
    <v>168.59</v>
    <v>174.58</v>
    <v>174.99</v>
    <v>174.73</v>
    <v>173.54</v>
    <v>173.16</v>
    <v>176.76</v>
    <v>178.22</v>
    <v>177.58</v>
    <v>174.12</v>
    <v>173.51</v>
    <v>176.82</v>
    <v>175.35</v>
    <v>171.96</v>
    <v>175.39</v>
    <v>176.55500000000001</v>
    <v>178.75</v>
    <v>174.42</v>
    <v>174.48</v>
    <v>175.9</v>
    <v>178.15</v>
    <v>178.15</v>
    <v>178.87</v>
    <v>179.71</v>
    <v>178.3</v>
    <v>179.83</v>
    <v>180.38</v>
    <v>180.97</v>
    <v>180.69</v>
    <v>182.41</v>
    <v>180</v>
    <v>185.07</v>
    <v>185.19</v>
    <v>185.67</v>
    <v>185.95</v>
    <v>189.05</v>
    <v>186.13</v>
    <v>183.62</v>
    <v>183.32</v>
    <v>181.28</v>
    <v>179.22</v>
    <v>174.63</v>
    <v>177.23</v>
    <v>179.54</v>
    <v>176.59</v>
    <v>173.67</v>
    <v>179.62</v>
    <v>180.96</v>
    <v>175</v>
    <v>179</v>
    <v>184.72</v>
    <v>186.21</v>
    <v>188.7</v>
    <v>188.76</v>
    <v>188</v>
    <v>189.5</v>
    <v>187.48</v>
    <v>186.57</v>
    <v>187.07</v>
    <v>185.99</v>
    <v>183.63</v>
    <v>184.7</v>
    <v>183.54</v>
    <v>183.15</v>
    <v>183.13</v>
    <v>181.05</v>
    <v>180.75</v>
    <v>182.15</v>
    <v>182.02</v>
    <v>179.32</v>
    <v>176.44</v>
    <v>178.34</v>
    <v>179.34</v>
    <v>181.28</v>
    <v>185</v>
    <v>184.3</v>
    <v>187.06</v>
    <v>187.23</v>
    <v>186.89</v>
    <v>183.83</v>
    <v>183.66</v>
    <v>184.06</v>
    <v>182.81</v>
    <v>186.1</v>
    <v>189.08</v>
    <v>185.57</v>
    <v>186.34</v>
    <v>193.61</v>
    <v>197.85</v>
    <v>193.25</v>
    <v>197.2</v>
    <v>200</v>
    <v>197.59</v>
    <v>200</v>
    <v>199.29</v>
    <v>199.34</v>
    <v>199.79</v>
    <v>195.05</v>
    <v>194.49</v>
    <v>192.72</v>
    <v>193.02</v>
    <v>187.93</v>
    <v>183.75</v>
    <v>183.13</v>
    <v>182.55</v>
    <v>186.41</v>
    <v>180.83</v>
    <v>179.85</v>
    <v>182.5</v>
    <v>183.2</v>
    <v>181.71</v>
    <v>186.98</v>
    <v>184.07</v>
    <v>167.9</v>
    <v>161.02000000000001</v>
    <v>161.93</v>
    <v>162.77000000000001</v>
    <v>165.8</v>
    <v>166.94</v>
    <v>166.8</v>
    <v>170.23</v>
    <v>170.1</v>
    <v>177.59</v>
    <v>177.06</v>
    <v>178.22</v>
    <v>178.88</v>
    <v>180.11</v>
    <v>176.13</v>
    <v>177.04</v>
    <v>175.5</v>
    <v>173.12</v>
    <v>170.8</v>
    <v>172.12</v>
    <v>178.5</v>
    <v>176.25</v>
    <v>173.33</v>
    <v>177.89</v>
    <v>171.39</v>
    <v>175.4</v>
    <v>179.55</v>
    <v>184.52</v>
    <v>187</v>
    <v>186.49</v>
    <v>184.89</v>
    <v>186.88</v>
    <v>186.43</v>
    <v>189.87</v>
    <v>191.6</v>
    <v>193.88</v>
    <v>193.96</v>
    <v>192.53</v>
    <v>191.16</v>
    <v>187.97</v>
  </a>
  <a r="1" c="19">
    <v>176.25</v>
    <v>173.33</v>
    <v>177.89</v>
    <v>171.39</v>
    <v>175.4</v>
    <v>179.55</v>
    <v>184.52</v>
    <v>187</v>
    <v>186.49</v>
    <v>184.89</v>
    <v>186.88</v>
    <v>186.43</v>
    <v>189.87</v>
    <v>191.6</v>
    <v>193.88</v>
    <v>193.96</v>
    <v>192.53</v>
    <v>191.16</v>
    <v>187.97</v>
  </a>
  <a r="1" c="19">
    <v>177.55</v>
    <v>174.48</v>
    <v>175</v>
    <v>177.24</v>
    <v>174.53</v>
    <v>177.49</v>
    <v>180.095</v>
    <v>184.8</v>
    <v>187</v>
    <v>185.29</v>
    <v>186.85</v>
    <v>186.45</v>
    <v>190.04</v>
    <v>190.23</v>
    <v>191.64</v>
    <v>194.27</v>
    <v>193.75</v>
    <v>194.31</v>
    <v>190.68</v>
  </a>
  <a r="1" c="19">
    <v>178.26</v>
    <v>175.98</v>
    <v>179.875</v>
    <v>178.38</v>
    <v>175.85</v>
    <v>180.5</v>
    <v>184.99</v>
    <v>187.41</v>
    <v>188.5</v>
    <v>185.81</v>
    <v>189.45</v>
    <v>188.8</v>
    <v>190.99</v>
    <v>191.84</v>
    <v>194.45</v>
    <v>195.37</v>
    <v>193.94980000000001</v>
    <v>194.53</v>
    <v>190.9</v>
  </a>
  <a r="1" c="19">
    <v>175.26</v>
    <v>172.54</v>
    <v>174.995</v>
    <v>171.16</v>
    <v>173.51</v>
    <v>176.79</v>
    <v>175.73</v>
    <v>183.54</v>
    <v>185.91</v>
    <v>183.36</v>
    <v>186.14</v>
    <v>185.06</v>
    <v>188.47</v>
    <v>187.41</v>
    <v>190.57</v>
    <v>190.13</v>
    <v>192.16</v>
    <v>189.54</v>
    <v>187.34</v>
  </a>
  <a r="1" c="19">
    <v>37817511</v>
    <v>30309225</v>
    <v>40170526</v>
    <v>41466537</v>
    <v>29037362</v>
    <v>36233796</v>
    <v>42564698</v>
    <v>33622483</v>
    <v>26495351</v>
    <v>26065485</v>
    <v>26091682</v>
    <v>34448130</v>
    <v>39543168</v>
    <v>100378553</v>
    <v>36993111</v>
    <v>43478926</v>
    <v>26391144</v>
    <v>36334854</v>
    <v>36002316</v>
  </a>
  <a r="1" c="19">
    <v>50.06</v>
    <v>49.7</v>
    <v>49.13</v>
    <v>48.5</v>
    <v>48.7</v>
    <v>48.79</v>
    <v>49.11</v>
    <v>49.61</v>
    <v>49.8</v>
    <v>51.03</v>
    <v>50.61</v>
    <v>50.57</v>
    <v>51.44</v>
    <v>51.97</v>
    <v>52.19</v>
    <v>52.52</v>
    <v>52.65</v>
    <v>52.85</v>
    <v>53.02</v>
  </a>
  <a r="1" c="19">
    <v>50.31</v>
    <v>49.82</v>
    <v>49.5</v>
    <v>48.87</v>
    <v>48.47</v>
    <v>48.79</v>
    <v>48.75</v>
    <v>49.09</v>
    <v>49.74</v>
    <v>49.88</v>
    <v>51.02</v>
    <v>50.39</v>
    <v>51.41</v>
    <v>51.45</v>
    <v>52.06</v>
    <v>52.21</v>
    <v>52.57</v>
    <v>53</v>
    <v>53.04</v>
  </a>
  <a r="1" c="19">
    <v>50.5</v>
    <v>50.04</v>
    <v>49.645000000000003</v>
    <v>49.23</v>
    <v>49.15</v>
    <v>48.97</v>
    <v>49.21</v>
    <v>49.64</v>
    <v>50.055</v>
    <v>51.07</v>
    <v>51.414999999999999</v>
    <v>51.14</v>
    <v>51.715000000000003</v>
    <v>52.33</v>
    <v>52.44</v>
    <v>52.57</v>
    <v>52.73</v>
    <v>53.29</v>
    <v>53.216999999999999</v>
  </a>
  <a r="1" c="19">
    <v>49.9</v>
    <v>49.58</v>
    <v>48.935000000000002</v>
    <v>48.2</v>
    <v>48.26</v>
    <v>48.44</v>
    <v>47.850099999999998</v>
    <v>48.86</v>
    <v>49.67</v>
    <v>49.78</v>
    <v>50.57</v>
    <v>50.27</v>
    <v>51.145000000000003</v>
    <v>51.414999999999999</v>
    <v>51.89</v>
    <v>52.005000000000003</v>
    <v>52.365000000000002</v>
    <v>52.76</v>
    <v>52.86</v>
  </a>
  <a r="1" c="19">
    <v>14918584</v>
    <v>16411747</v>
    <v>16311956</v>
    <v>21040496</v>
    <v>18677582</v>
    <v>11754935</v>
    <v>15106553</v>
    <v>13236852</v>
    <v>10168934</v>
    <v>16668244</v>
    <v>13230265</v>
    <v>12697695</v>
    <v>16273986</v>
    <v>44096635</v>
    <v>18343362</v>
    <v>26479286</v>
    <v>22422194</v>
    <v>18374000</v>
    <v>13868340</v>
  </a>
  <a r="1" c="250">
    <v>54.39</v>
    <v>53.65</v>
    <v>53.45</v>
    <v>53.07</v>
    <v>53.45</v>
    <v>53.92</v>
    <v>53.87</v>
    <v>53.66</v>
    <v>53.85</v>
    <v>53.77</v>
    <v>54.16</v>
    <v>53.94</v>
    <v>53.77</v>
    <v>53.32</v>
    <v>52.93</v>
    <v>52.2</v>
    <v>53.01</v>
    <v>52.4</v>
    <v>51.37</v>
    <v>51.56</v>
    <v>51.57</v>
    <v>52.13</v>
    <v>52.19</v>
    <v>52.75</v>
    <v>53.01</v>
    <v>53.29</v>
    <v>53.13</v>
    <v>53</v>
    <v>52</v>
    <v>52.59</v>
    <v>52.23</v>
    <v>53.17</v>
    <v>53.28</v>
    <v>48.04</v>
    <v>47.755000000000003</v>
    <v>48.27</v>
    <v>47.8</v>
    <v>48.08</v>
    <v>48.36</v>
    <v>47.93</v>
    <v>47.85</v>
    <v>48.05</v>
    <v>48.38</v>
    <v>48.47</v>
    <v>48.05</v>
    <v>47.93</v>
    <v>47.7</v>
    <v>48.26</v>
    <v>48.38</v>
    <v>49.39</v>
    <v>49.33</v>
    <v>49.69</v>
    <v>49.44</v>
    <v>49.87</v>
    <v>50.24</v>
    <v>50.18</v>
    <v>49.8</v>
    <v>49.7</v>
    <v>50.09</v>
    <v>50.28</v>
    <v>50.44</v>
    <v>50.48</v>
    <v>50.52</v>
    <v>50.51</v>
    <v>50.51</v>
    <v>50.08</v>
    <v>50.09</v>
    <v>50.46</v>
    <v>49.91</v>
    <v>50.24</v>
    <v>50.44</v>
    <v>50.34</v>
    <v>50.59</v>
    <v>50.3</v>
    <v>50.75</v>
    <v>51.27</v>
    <v>51.57</v>
    <v>51.76</v>
    <v>51.31</v>
    <v>52.33</v>
    <v>52.14</v>
    <v>52.29</v>
    <v>52.24</v>
    <v>50.18</v>
    <v>50.18</v>
    <v>50.18</v>
    <v>49.51</v>
    <v>49.98</v>
    <v>49.77</v>
    <v>49.95</v>
    <v>50.13</v>
    <v>49.99</v>
    <v>49.64</v>
    <v>50.28</v>
    <v>49.06</v>
    <v>48.44</v>
    <v>48.28</v>
    <v>48.48</v>
    <v>48.57</v>
    <v>48.86</v>
    <v>48.4</v>
    <v>48.31</v>
    <v>48.06</v>
    <v>48.37</v>
    <v>48.4</v>
    <v>49.13</v>
    <v>48.95</v>
    <v>49.17</v>
    <v>48.9</v>
    <v>49.5</v>
    <v>50.22</v>
    <v>50.07</v>
    <v>50.11</v>
    <v>49.79</v>
    <v>48.93</v>
    <v>49.27</v>
    <v>49.14</v>
    <v>49.55</v>
    <v>49.88</v>
    <v>49.78</v>
    <v>49.68</v>
    <v>49.55</v>
    <v>49.77</v>
    <v>49.91</v>
    <v>50.04</v>
    <v>49.36</v>
    <v>48.74</v>
    <v>48.11</v>
    <v>48.55</v>
    <v>48.24</v>
    <v>50.01</v>
    <v>49.21</v>
    <v>49.53</v>
    <v>48.49</v>
    <v>48.24</v>
    <v>47.92</v>
    <v>47.79</v>
    <v>48.11</v>
    <v>48.32</v>
    <v>48.14</v>
    <v>48.32</v>
    <v>48.35</v>
    <v>48.1</v>
    <v>47.86</v>
    <v>47.78</v>
    <v>46.98</v>
    <v>46.84</v>
    <v>46.79</v>
    <v>47.12</v>
    <v>47.11</v>
    <v>47.28</v>
    <v>48</v>
    <v>47.79</v>
    <v>48.06</v>
    <v>48.68</v>
    <v>48.95</v>
    <v>49.67</v>
    <v>48.34</v>
    <v>48.17</v>
    <v>47.13</v>
    <v>46.94</v>
    <v>47.43</v>
    <v>46.6</v>
    <v>46.42</v>
    <v>46.28</v>
    <v>46.08</v>
    <v>46.12</v>
    <v>46.5</v>
    <v>46.65</v>
    <v>47.42</v>
    <v>46.02</v>
    <v>46.23</v>
    <v>45.84</v>
    <v>45.85</v>
    <v>45.77</v>
    <v>45.62</v>
    <v>45.52</v>
    <v>45.68</v>
    <v>45.69</v>
    <v>45.97</v>
    <v>46.72</v>
    <v>47.29</v>
    <v>47.28</v>
    <v>47.38</v>
    <v>46.86</v>
    <v>47.45</v>
    <v>47.51</v>
    <v>47.52</v>
    <v>47.28</v>
    <v>47.09</v>
    <v>46.65</v>
    <v>46.06</v>
    <v>45.8</v>
    <v>46.27</v>
    <v>46.76</v>
    <v>47.38</v>
    <v>47.4</v>
    <v>47.42</v>
    <v>48.52</v>
    <v>48.04</v>
    <v>47.32</v>
    <v>46.82</v>
    <v>46.36</v>
    <v>46.85</v>
    <v>47.24</v>
    <v>47.88</v>
    <v>47.99</v>
    <v>48.14</v>
    <v>48.45</v>
    <v>47.39</v>
    <v>46.66</v>
    <v>44.74</v>
    <v>45.16</v>
    <v>45.12</v>
    <v>45.83</v>
    <v>45.47</v>
    <v>44.86</v>
    <v>45.37</v>
    <v>45.44</v>
    <v>48.53</v>
    <v>49.46</v>
    <v>49.98</v>
    <v>50.24</v>
    <v>50.45</v>
    <v>50.22</v>
    <v>50.74</v>
    <v>50.79</v>
    <v>50.71</v>
    <v>49.85</v>
    <v>50.39</v>
    <v>50.54</v>
    <v>50.06</v>
    <v>49.7</v>
    <v>49.13</v>
    <v>48.5</v>
    <v>48.7</v>
    <v>48.79</v>
    <v>49.11</v>
    <v>49.61</v>
    <v>49.8</v>
    <v>51.03</v>
    <v>50.61</v>
    <v>50.57</v>
    <v>51.44</v>
    <v>51.97</v>
    <v>52.19</v>
    <v>52.52</v>
    <v>52.65</v>
    <v>52.85</v>
    <v>53.02</v>
  </a>
  <a r="1" c="250">
    <v>265.11</v>
    <v>260.19</v>
    <v>260.05</v>
    <v>259.16000000000003</v>
    <v>257.89999999999998</v>
    <v>255.72</v>
    <v>256.79000000000002</v>
    <v>255.46</v>
    <v>252.04</v>
    <v>242.84</v>
    <v>247.56</v>
    <v>248.03</v>
    <v>243.61</v>
    <v>243.29</v>
    <v>240.62</v>
    <v>237.97</v>
    <v>241.68</v>
    <v>235.21</v>
    <v>227.93</v>
    <v>228.84</v>
    <v>236.82</v>
    <v>240.1</v>
    <v>243.23</v>
    <v>247.25</v>
    <v>247.14</v>
    <v>245.33</v>
    <v>244.2</v>
    <v>245.37</v>
    <v>241.19</v>
    <v>246.03</v>
    <v>245.39</v>
    <v>254.18</v>
    <v>257.42</v>
    <v>254.94</v>
    <v>255.95</v>
    <v>255.54</v>
    <v>255.86</v>
    <v>256.45999999999998</v>
    <v>257.61</v>
    <v>253.6</v>
    <v>253.41</v>
    <v>253.93</v>
    <v>258.83</v>
    <v>264.42</v>
    <v>265.60000000000002</v>
    <v>266.08</v>
    <v>267.20999999999998</v>
    <v>267.63</v>
    <v>272.20999999999998</v>
    <v>271.38</v>
    <v>273.01</v>
    <v>273.83</v>
    <v>279.45999999999998</v>
    <v>281.29000000000002</v>
    <v>281.92</v>
    <v>280</v>
    <v>246.25</v>
    <v>247.36</v>
    <v>248.03</v>
    <v>251.99</v>
    <v>250.94</v>
    <v>253.58</v>
    <v>252.97</v>
    <v>252.24</v>
    <v>247.64</v>
    <v>245.29</v>
    <v>246.81</v>
    <v>248.59</v>
    <v>247.25</v>
    <v>250.81</v>
    <v>250.85</v>
    <v>248.57</v>
    <v>245.04</v>
    <v>243.29</v>
    <v>244.07</v>
    <v>246.53</v>
    <v>250.69</v>
    <v>250.85</v>
    <v>249.73</v>
    <v>253.13</v>
    <v>251.55</v>
    <v>248.03</v>
    <v>243.77</v>
    <v>241.29</v>
    <v>241.95</v>
    <v>242.36</v>
    <v>238.31</v>
    <v>241.32</v>
    <v>242.13</v>
    <v>241.75</v>
    <v>242.62</v>
    <v>244.44</v>
    <v>236.39</v>
    <v>236.83</v>
    <v>236.52</v>
    <v>237.59</v>
    <v>239.54</v>
    <v>241.41</v>
    <v>244.16</v>
    <v>243.46</v>
    <v>241.12</v>
    <v>241.4</v>
    <v>244.37</v>
    <v>248.97</v>
    <v>246.6</v>
    <v>246.77</v>
    <v>248.72</v>
    <v>248.4</v>
    <v>250.24</v>
    <v>247.68</v>
    <v>252.7</v>
    <v>254.22</v>
    <v>255.22</v>
    <v>255.53</v>
    <v>253.29</v>
    <v>253.18</v>
    <v>256.62</v>
    <v>259.99</v>
    <v>264.85000000000002</v>
    <v>284.32</v>
    <v>282.57</v>
    <v>288.99</v>
    <v>287.88</v>
    <v>289.74</v>
    <v>280.13</v>
    <v>275.29000000000002</v>
    <v>278.49</v>
    <v>275.51</v>
    <v>273.52</v>
    <v>275.57</v>
    <v>276.37</v>
    <v>270.3</v>
    <v>272.18</v>
    <v>267.8</v>
    <v>266.74</v>
    <v>264.94</v>
    <v>263.07</v>
    <v>263.37</v>
    <v>266.99</v>
    <v>270.14999999999998</v>
    <v>271.75</v>
    <v>266.07</v>
    <v>265.52</v>
    <v>265.83999999999997</v>
    <v>265.86</v>
    <v>261.77999999999997</v>
    <v>260.73</v>
    <v>262.02999999999997</v>
    <v>260.64999999999998</v>
    <v>260.29000000000002</v>
    <v>259.47000000000003</v>
    <v>258.01</v>
    <v>262.06</v>
    <v>265.73</v>
    <v>266.89</v>
    <v>259.04000000000002</v>
    <v>259.32</v>
    <v>258.77999999999997</v>
    <v>257.25</v>
    <v>254.71</v>
    <v>252.33</v>
    <v>252.07</v>
    <v>249.29</v>
    <v>247.59</v>
    <v>248.04</v>
    <v>245.11</v>
    <v>249.58</v>
    <v>253.96</v>
    <v>248.62</v>
    <v>245.95</v>
    <v>248.05</v>
    <v>250.27</v>
    <v>247.73</v>
    <v>253.72</v>
    <v>252.43</v>
    <v>248.6</v>
    <v>248.6</v>
    <v>246.43</v>
    <v>250.06</v>
    <v>248.09</v>
    <v>252.52</v>
    <v>253.66</v>
    <v>256.51</v>
    <v>256.38</v>
    <v>296.19</v>
    <v>295.47000000000003</v>
    <v>299.83999999999997</v>
    <v>298.68</v>
    <v>298.22000000000003</v>
    <v>293.70999999999998</v>
    <v>294</v>
    <v>295.52999999999997</v>
    <v>292.73</v>
    <v>293.27</v>
    <v>299.54000000000002</v>
    <v>299.02</v>
    <v>305.02</v>
    <v>313.52</v>
    <v>310.43</v>
    <v>306.62</v>
    <v>306.31</v>
    <v>307.43</v>
    <v>300.8</v>
    <v>298.27999999999997</v>
    <v>298.58999999999997</v>
    <v>300.14</v>
    <v>299.23</v>
    <v>300.88</v>
    <v>302.25</v>
    <v>297.83</v>
    <v>292.3</v>
    <v>283.08999999999997</v>
    <v>285.73</v>
    <v>278.13</v>
    <v>278.62</v>
    <v>277.41000000000003</v>
    <v>279.14999999999998</v>
    <v>283.10000000000002</v>
    <v>283.33</v>
    <v>284.18</v>
    <v>285.39999999999998</v>
    <v>288.42</v>
    <v>288.44</v>
    <v>291.52</v>
    <v>294.27999999999997</v>
    <v>297.18</v>
    <v>297.24</v>
    <v>294.89999999999998</v>
    <v>296.13</v>
    <v>296.25</v>
    <v>298.77</v>
    <v>293.48</v>
    <v>292.83999999999997</v>
    <v>285.31</v>
    <v>283.04000000000002</v>
    <v>283.3</v>
    <v>283.85000000000002</v>
    <v>284.86</v>
    <v>286</v>
    <v>286.38</v>
    <v>292.63</v>
    <v>297.33999999999997</v>
    <v>298.17</v>
    <v>300.39</v>
    <v>254.64</v>
    <v>258.79000000000002</v>
    <v>267.13</v>
    <v>263.77</v>
    <v>266.33</v>
    <v>267.55</v>
  </a>
  <a r="1" c="19">
    <v>293.48</v>
    <v>292.83999999999997</v>
    <v>285.31</v>
    <v>283.04000000000002</v>
    <v>283.3</v>
    <v>283.85000000000002</v>
    <v>284.86</v>
    <v>286</v>
    <v>286.38</v>
    <v>292.63</v>
    <v>297.33999999999997</v>
    <v>298.17</v>
    <v>300.39</v>
    <v>254.64</v>
    <v>258.79000000000002</v>
    <v>267.13</v>
    <v>263.77</v>
    <v>266.33</v>
    <v>267.55</v>
  </a>
  <a r="1" c="19">
    <v>296.06</v>
    <v>293.91000000000003</v>
    <v>293.45999999999998</v>
    <v>285.38</v>
    <v>283.5</v>
    <v>283.92</v>
    <v>282.66000000000003</v>
    <v>285.67</v>
    <v>287.57</v>
    <v>289.74</v>
    <v>296</v>
    <v>295.52</v>
    <v>304.13</v>
    <v>260.77499999999998</v>
    <v>255.51</v>
    <v>259.12</v>
    <v>266.01</v>
    <v>267.08999999999997</v>
    <v>267.10000000000002</v>
  </a>
  <a r="1" c="19">
    <v>297.16000000000003</v>
    <v>295.36</v>
    <v>293.95</v>
    <v>288.005</v>
    <v>286.18419999999998</v>
    <v>284.82</v>
    <v>285.37</v>
    <v>288.31</v>
    <v>287.57</v>
    <v>293.81</v>
    <v>300.45</v>
    <v>301.01</v>
    <v>308</v>
    <v>262.56139999999999</v>
    <v>260.72989999999999</v>
    <v>268.33</v>
    <v>267.76990000000001</v>
    <v>270.98910000000001</v>
    <v>270.48</v>
  </a>
  <a r="1" c="19">
    <v>291.56</v>
    <v>291.995</v>
    <v>283.75</v>
    <v>282.64999999999998</v>
    <v>282.93</v>
    <v>280.07549999999998</v>
    <v>277.88499999999999</v>
    <v>284.33</v>
    <v>280.86500000000001</v>
    <v>288.35000000000002</v>
    <v>294.7</v>
    <v>295.52</v>
    <v>297.87</v>
    <v>253.5</v>
    <v>255.5</v>
    <v>259.12</v>
    <v>262.85000000000002</v>
    <v>265.20999999999998</v>
    <v>266.5</v>
  </a>
  <a r="1" c="19">
    <v>1138831</v>
    <v>719195</v>
    <v>1317998</v>
    <v>1117464</v>
    <v>880031</v>
    <v>940090</v>
    <v>937701</v>
    <v>862185</v>
    <v>1142647</v>
    <v>1141728</v>
    <v>1331334</v>
    <v>1373510</v>
    <v>4220491</v>
    <v>17455457</v>
    <v>3730597</v>
    <v>4108980</v>
    <v>2593692</v>
    <v>1862548</v>
    <v>1819238</v>
  </a>
  <a r="1" c="250">
    <v>17.440000000000001</v>
    <v>16.93</v>
    <v>17.010000000000002</v>
    <v>16.79</v>
    <v>16.829999999999998</v>
    <v>16.850000000000001</v>
    <v>16.93</v>
    <v>17.16</v>
    <v>16.95</v>
    <v>16.48</v>
    <v>17.11</v>
    <v>16.98</v>
    <v>16.68</v>
    <v>16.3</v>
    <v>15.23</v>
    <v>15.2</v>
    <v>15.29</v>
    <v>15.14</v>
    <v>15.13</v>
    <v>15.21</v>
    <v>15.3</v>
    <v>15.38</v>
    <v>15.53</v>
    <v>15.59</v>
    <v>15.93</v>
    <v>15.91</v>
    <v>15.75</v>
    <v>15.74</v>
    <v>15.62</v>
    <v>15.96</v>
    <v>16</v>
    <v>16.420000000000002</v>
    <v>16.45</v>
    <v>15.74</v>
    <v>15.93</v>
    <v>15.83</v>
    <v>15.62</v>
    <v>15.78</v>
    <v>15.83</v>
    <v>15.6</v>
    <v>15.52</v>
    <v>16.52</v>
    <v>16.91</v>
    <v>16.89</v>
    <v>16.54</v>
    <v>16.079999999999998</v>
    <v>15.88</v>
    <v>16.12</v>
    <v>16.22</v>
    <v>16.66</v>
    <v>16.37</v>
    <v>16.579999999999998</v>
    <v>17.059999999999999</v>
    <v>16.72</v>
    <v>16.79</v>
    <v>16.829999999999998</v>
    <v>16.739999999999998</v>
    <v>17</v>
    <v>17.09</v>
    <v>17.23</v>
    <v>17.09</v>
    <v>17.170000000000002</v>
    <v>16.98</v>
    <v>16.93</v>
    <v>17.04</v>
    <v>17</v>
    <v>17.170000000000002</v>
    <v>17.72</v>
    <v>16.14</v>
    <v>16.43</v>
    <v>16.37</v>
    <v>15.89</v>
    <v>15.31</v>
    <v>15.04</v>
    <v>14.96</v>
    <v>15.37</v>
    <v>15.5</v>
    <v>15.5</v>
    <v>15.76</v>
    <v>15.92</v>
    <v>15.84</v>
    <v>15.8</v>
    <v>15.89</v>
    <v>15.29</v>
    <v>15.36</v>
    <v>15.41</v>
    <v>15.28</v>
    <v>15.28</v>
    <v>15.26</v>
    <v>15.5</v>
    <v>15.48</v>
    <v>15.61</v>
    <v>15.23</v>
    <v>15.23</v>
    <v>15.26</v>
    <v>14.93</v>
    <v>15.01</v>
    <v>14.91</v>
    <v>15.07</v>
    <v>15.11</v>
    <v>14.93</v>
    <v>14.89</v>
    <v>14.86</v>
    <v>15.23</v>
    <v>15.56</v>
    <v>17.149999999999999</v>
    <v>18.100000000000001</v>
    <v>18.77</v>
    <v>18.18</v>
    <v>17.989999999999998</v>
    <v>18.04</v>
    <v>18.05</v>
    <v>17.899999999999999</v>
    <v>17.53</v>
    <v>16.73</v>
    <v>17.059999999999999</v>
    <v>16.78</v>
    <v>16.93</v>
    <v>17.21</v>
    <v>17.37</v>
    <v>17.420000000000002</v>
    <v>17.690000000000001</v>
    <v>17.670000000000002</v>
    <v>17.73</v>
    <v>17.940000000000001</v>
    <v>17.7</v>
    <v>18.190000000000001</v>
    <v>17.940000000000001</v>
    <v>18</v>
    <v>18.14</v>
    <v>18.02</v>
    <v>18</v>
    <v>17.940000000000001</v>
    <v>17.420000000000002</v>
    <v>17.260000000000002</v>
    <v>17.14</v>
    <v>17.03</v>
    <v>17.04</v>
    <v>16.79</v>
    <v>16.829999999999998</v>
    <v>16.829999999999998</v>
    <v>16.93</v>
    <v>16.97</v>
    <v>17.170000000000002</v>
    <v>17.18</v>
    <v>17</v>
    <v>16.440000000000001</v>
    <v>16.53</v>
    <v>16.86</v>
    <v>17.16</v>
    <v>16.86</v>
    <v>17.18</v>
    <v>17.059999999999999</v>
    <v>17.059999999999999</v>
    <v>17.38</v>
    <v>17.649999999999999</v>
    <v>17.97</v>
    <v>17.89</v>
    <v>17.86</v>
    <v>17.8</v>
    <v>17.78</v>
    <v>18.149999999999999</v>
    <v>18.239999999999998</v>
    <v>18.41</v>
    <v>18.41</v>
    <v>18.18</v>
    <v>18.52</v>
    <v>17.649999999999999</v>
    <v>17.95</v>
    <v>17.600000000000001</v>
    <v>19.48</v>
    <v>19.59</v>
    <v>20.03</v>
    <v>20.59</v>
    <v>20.56</v>
    <v>20.91</v>
    <v>21.76</v>
    <v>21.6</v>
    <v>21.66</v>
    <v>21.84</v>
    <v>21.48</v>
    <v>20.92</v>
    <v>20.47</v>
    <v>21.12</v>
    <v>20.92</v>
    <v>21.04</v>
    <v>21.17</v>
    <v>21.16</v>
    <v>21.12</v>
    <v>20.67</v>
    <v>20.55</v>
    <v>20.89</v>
    <v>21.25</v>
    <v>21.35</v>
    <v>21.2</v>
    <v>21.17</v>
    <v>21.44</v>
    <v>21.43</v>
    <v>20.81</v>
    <v>20.67</v>
    <v>20.48</v>
    <v>20.59</v>
    <v>20.54</v>
    <v>20.05</v>
    <v>19.45</v>
    <v>19.760000000000002</v>
    <v>19.41</v>
    <v>19.010000000000002</v>
    <v>19.91</v>
    <v>19.079999999999998</v>
    <v>18.03</v>
    <v>17.350000000000001</v>
    <v>17.25</v>
    <v>16.72</v>
    <v>17.309999999999999</v>
    <v>17.34</v>
    <v>17.190000000000001</v>
    <v>17.8</v>
    <v>17.78</v>
    <v>18.760000000000002</v>
    <v>18.670000000000002</v>
    <v>18.88</v>
    <v>18.77</v>
    <v>18.88</v>
    <v>18.77</v>
    <v>19.21</v>
    <v>19.18</v>
    <v>19.100000000000001</v>
    <v>19</v>
    <v>18.68</v>
    <v>19.37</v>
    <v>19.059999999999999</v>
    <v>18.77</v>
    <v>17.64</v>
    <v>17.53</v>
    <v>17.600000000000001</v>
    <v>16.100000000000001</v>
    <v>16.399999999999999</v>
    <v>16.86</v>
    <v>17.149999999999999</v>
    <v>17.23</v>
    <v>18.2</v>
    <v>18.3</v>
    <v>18.850000000000001</v>
    <v>18.809999999999999</v>
    <v>18.829999999999998</v>
    <v>18.88</v>
    <v>19.850000000000001</v>
    <v>20.350000000000001</v>
    <v>20.14</v>
  </a>
  <a r="1" c="19">
    <v>19.059999999999999</v>
    <v>18.77</v>
    <v>17.64</v>
    <v>17.53</v>
    <v>17.600000000000001</v>
    <v>16.100000000000001</v>
    <v>16.399999999999999</v>
    <v>16.86</v>
    <v>17.149999999999999</v>
    <v>17.23</v>
    <v>18.2</v>
    <v>18.3</v>
    <v>18.850000000000001</v>
    <v>18.809999999999999</v>
    <v>18.829999999999998</v>
    <v>18.88</v>
    <v>19.850000000000001</v>
    <v>20.350000000000001</v>
    <v>20.14</v>
  </a>
  <a r="1" c="19">
    <v>19.28</v>
    <v>18.93</v>
    <v>17.149999999999999</v>
    <v>17.574999999999999</v>
    <v>17.600000000000001</v>
    <v>16.39</v>
    <v>16.100000000000001</v>
    <v>16.36</v>
    <v>16.920000000000002</v>
    <v>16.84</v>
    <v>17.97</v>
    <v>18.27</v>
    <v>18.670000000000002</v>
    <v>18.79</v>
    <v>18.82</v>
    <v>18.95</v>
    <v>19.690000000000001</v>
    <v>20.23</v>
    <v>20.45</v>
  </a>
  <a r="1" c="19">
    <v>19.440000000000001</v>
    <v>19.021100000000001</v>
    <v>18</v>
    <v>17.8</v>
    <v>17.850000000000001</v>
    <v>16.53</v>
    <v>16.46</v>
    <v>16.934999999999999</v>
    <v>17.2</v>
    <v>17.309999999999999</v>
    <v>18.399999999999999</v>
    <v>18.57</v>
    <v>18.940000000000001</v>
    <v>18.89</v>
    <v>18.864999999999998</v>
    <v>18.96</v>
    <v>20.085000000000001</v>
    <v>20.49</v>
    <v>20.48</v>
  </a>
  <a r="1" c="19">
    <v>18.96</v>
    <v>18.559999999999999</v>
    <v>16.855</v>
    <v>17.3</v>
    <v>17.53</v>
    <v>15.95</v>
    <v>15.77</v>
    <v>16.2</v>
    <v>16.84</v>
    <v>16.809999999999999</v>
    <v>17.71</v>
    <v>18.033999999999999</v>
    <v>18.645</v>
    <v>18.504999999999999</v>
    <v>18.625</v>
    <v>18.792000000000002</v>
    <v>19.579999999999998</v>
    <v>19.98</v>
    <v>20.13</v>
  </a>
  <a r="1" c="19">
    <v>15341451</v>
    <v>21890734</v>
    <v>29090183</v>
    <v>16208756</v>
    <v>13693037</v>
    <v>70663199</v>
    <v>70763359</v>
    <v>41961175</v>
    <v>19822591</v>
    <v>14943395</v>
    <v>28391586</v>
    <v>17767065</v>
    <v>17085298</v>
    <v>30622965</v>
    <v>11338813</v>
    <v>10154756</v>
    <v>24344058</v>
    <v>17618648</v>
    <v>10396804</v>
  </a>
  <a r="1" c="19">
    <v>167.16</v>
    <v>167.36</v>
    <v>164.99</v>
    <v>164.38</v>
    <v>166.61</v>
    <v>167.38</v>
    <v>164.82</v>
    <v>164.64</v>
    <v>165.52</v>
    <v>166.99</v>
    <v>167.07</v>
    <v>166.15</v>
    <v>164.82</v>
    <v>164.16</v>
    <v>163.22</v>
    <v>162.78</v>
    <v>160.6</v>
    <v>161.38999999999999</v>
    <v>161.4</v>
  </a>
  <a r="1" c="19">
    <v>165.24</v>
    <v>167.81</v>
    <v>167.2</v>
    <v>165.18</v>
    <v>164.84</v>
    <v>167.5</v>
    <v>166.79</v>
    <v>164.2</v>
    <v>164.74</v>
    <v>166.36</v>
    <v>166.24</v>
    <v>166.63</v>
    <v>166.23</v>
    <v>164.3</v>
    <v>164.4</v>
    <v>162.79</v>
    <v>163</v>
    <v>160.24</v>
    <v>162</v>
  </a>
  <a r="1" c="19">
    <v>167.81</v>
    <v>168.85</v>
    <v>167.37</v>
    <v>165.93989999999999</v>
    <v>167.405</v>
    <v>168.46</v>
    <v>166.79</v>
    <v>165.1</v>
    <v>165.75</v>
    <v>167.25</v>
    <v>167.72</v>
    <v>168.35</v>
    <v>166.37</v>
    <v>164.87</v>
    <v>164.5</v>
    <v>163.49</v>
    <v>163.315</v>
    <v>161.54</v>
    <v>163.43</v>
  </a>
  <a r="1" c="19">
    <v>164.77</v>
    <v>166.04</v>
    <v>164.83</v>
    <v>164.12</v>
    <v>164.47</v>
    <v>166.745</v>
    <v>164.09</v>
    <v>162.71010000000001</v>
    <v>163.82</v>
    <v>165.78</v>
    <v>165.93</v>
    <v>165.74</v>
    <v>164.42</v>
    <v>163.55000000000001</v>
    <v>162.72</v>
    <v>161.55000000000001</v>
    <v>160.36000000000001</v>
    <v>160.02000000000001</v>
    <v>161.34</v>
  </a>
  <a r="1" c="19">
    <v>6956452</v>
    <v>6939132</v>
    <v>4600392</v>
    <v>6016884</v>
    <v>7538233</v>
    <v>6559734</v>
    <v>5920165</v>
    <v>4541046</v>
    <v>3693548</v>
    <v>5187887</v>
    <v>5066586</v>
    <v>4722765</v>
    <v>4956119</v>
    <v>11838967</v>
    <v>4671645</v>
    <v>6041561</v>
    <v>5420011</v>
    <v>6122231</v>
    <v>7553905</v>
  </a>
  <a r="1" c="250">
    <v>155.15</v>
    <v>155.34</v>
    <v>155.52000000000001</v>
    <v>157.13999999999999</v>
    <v>157.63999999999999</v>
    <v>158.54</v>
    <v>158.36000000000001</v>
    <v>156.18</v>
    <v>156.33000000000001</v>
    <v>156.85</v>
    <v>157.53</v>
    <v>156.09</v>
    <v>152.72999999999999</v>
    <v>152.32</v>
    <v>153</v>
    <v>151.38999999999999</v>
    <v>151.22999999999999</v>
    <v>151.57</v>
    <v>149</v>
    <v>145.6</v>
    <v>147.03</v>
    <v>148.34</v>
    <v>148.69</v>
    <v>150.24</v>
    <v>151.34</v>
    <v>151.69999999999999</v>
    <v>150.9</v>
    <v>150.35</v>
    <v>147.41999999999999</v>
    <v>147.25</v>
    <v>147.63</v>
    <v>147.66</v>
    <v>148.80000000000001</v>
    <v>150.1</v>
    <v>149.79</v>
    <v>149.91</v>
    <v>151.12</v>
    <v>150.82</v>
    <v>152.5</v>
    <v>151.28</v>
    <v>151.63</v>
    <v>152.11000000000001</v>
    <v>154.66</v>
    <v>158.38</v>
    <v>158.88</v>
    <v>158.55000000000001</v>
    <v>156.62</v>
    <v>155.4</v>
    <v>154.41999999999999</v>
    <v>155.06</v>
    <v>155.07</v>
    <v>155.79</v>
    <v>156.87</v>
    <v>155.16</v>
    <v>155.44</v>
    <v>156.46</v>
    <v>153.27000000000001</v>
    <v>154.84</v>
    <v>155.46</v>
    <v>156.13999999999999</v>
    <v>156.35</v>
    <v>156.58000000000001</v>
    <v>156.74</v>
    <v>159.97</v>
    <v>160.97</v>
    <v>160.63</v>
    <v>161.13</v>
    <v>161.53</v>
    <v>161.63</v>
    <v>161.87</v>
    <v>161.15</v>
    <v>162.38999999999999</v>
    <v>160.52000000000001</v>
    <v>160.43</v>
    <v>161.21</v>
    <v>161.68</v>
    <v>162.47</v>
    <v>159.81</v>
    <v>158.96</v>
    <v>159.56</v>
    <v>159.5</v>
    <v>159.36000000000001</v>
    <v>158.77000000000001</v>
    <v>158.9</v>
    <v>158.36000000000001</v>
    <v>156.61000000000001</v>
    <v>155.80000000000001</v>
    <v>158.06</v>
    <v>157.97999999999999</v>
    <v>156.4</v>
    <v>156.76</v>
    <v>157.85</v>
    <v>156.47</v>
    <v>155.74</v>
    <v>157.91999999999999</v>
    <v>156.55000000000001</v>
    <v>157.86000000000001</v>
    <v>158.68</v>
    <v>160.44999999999999</v>
    <v>161.84</v>
    <v>160.79</v>
    <v>160.97999999999999</v>
    <v>161.55000000000001</v>
    <v>161.38</v>
    <v>162.12</v>
    <v>159.84</v>
    <v>159.97</v>
    <v>159.34</v>
    <v>158.87</v>
    <v>159.52000000000001</v>
    <v>161.22999999999999</v>
    <v>162.74</v>
    <v>161.1</v>
    <v>159.21</v>
    <v>158.18</v>
    <v>156.76</v>
    <v>156.21</v>
    <v>155.76</v>
    <v>155.75</v>
    <v>155.22999999999999</v>
    <v>155.22</v>
    <v>155.77000000000001</v>
    <v>157.96</v>
    <v>158.19</v>
    <v>157.78</v>
    <v>157.72999999999999</v>
    <v>154.26</v>
    <v>152.5</v>
    <v>152.38999999999999</v>
    <v>151.59</v>
    <v>152.29</v>
    <v>150.19999999999999</v>
    <v>148.79</v>
    <v>147.52000000000001</v>
    <v>147.59</v>
    <v>144.44999999999999</v>
    <v>144.77000000000001</v>
    <v>145.74</v>
    <v>147.91</v>
    <v>149.12</v>
    <v>149.56</v>
    <v>148.53</v>
    <v>146.82</v>
    <v>146.13999999999999</v>
    <v>146.82</v>
    <v>144.59</v>
    <v>151.18</v>
    <v>149.91999999999999</v>
    <v>149.27000000000001</v>
    <v>148.58000000000001</v>
    <v>148.72</v>
    <v>148.94999999999999</v>
    <v>149.85</v>
    <v>149.91</v>
    <v>151.22</v>
    <v>151.38</v>
    <v>152.66999999999999</v>
    <v>154.28</v>
    <v>154.63999999999999</v>
    <v>151.27000000000001</v>
    <v>151.24</v>
    <v>153.5</v>
    <v>149.69999999999999</v>
    <v>146.97</v>
    <v>144.38</v>
    <v>144.44</v>
    <v>145.28</v>
    <v>146.66999999999999</v>
    <v>147.74</v>
    <v>147.80000000000001</v>
    <v>145.97</v>
    <v>146.41999999999999</v>
    <v>147.08000000000001</v>
    <v>147.13</v>
    <v>146.76</v>
    <v>145.41</v>
    <v>145.44999999999999</v>
    <v>145.54</v>
    <v>145.94999999999999</v>
    <v>145.65</v>
    <v>147.78</v>
    <v>148.75</v>
    <v>149.12</v>
    <v>147.19</v>
    <v>146.82</v>
    <v>145.80000000000001</v>
    <v>146.16</v>
    <v>146.44</v>
    <v>146.03</v>
    <v>145.69</v>
    <v>146.47999999999999</v>
    <v>145.47999999999999</v>
    <v>147.05000000000001</v>
    <v>149.43</v>
    <v>149.69999999999999</v>
    <v>149.88</v>
    <v>149.24</v>
    <v>151.01</v>
    <v>156.58000000000001</v>
    <v>155.41999999999999</v>
    <v>154.69</v>
    <v>154.24</v>
    <v>152.35</v>
    <v>156.28</v>
    <v>159.63999999999999</v>
    <v>160.63999999999999</v>
    <v>158.56</v>
    <v>161.33000000000001</v>
    <v>157.85</v>
    <v>160.76</v>
    <v>164.14</v>
    <v>161.25</v>
    <v>158.97</v>
    <v>158.9</v>
    <v>160.22</v>
    <v>160.62</v>
    <v>159.88</v>
    <v>158.38999999999999</v>
    <v>158.47999999999999</v>
    <v>159.09</v>
    <v>159.38999999999999</v>
    <v>159.63</v>
    <v>160.16</v>
    <v>161.43</v>
    <v>162.35</v>
    <v>164.13</v>
    <v>164.61</v>
    <v>162.94999999999999</v>
    <v>163.92</v>
    <v>164.23</v>
    <v>165.86</v>
    <v>167.16</v>
    <v>167.36</v>
    <v>164.99</v>
    <v>164.38</v>
    <v>166.61</v>
    <v>167.38</v>
    <v>164.82</v>
    <v>164.64</v>
    <v>165.52</v>
    <v>166.99</v>
    <v>167.07</v>
    <v>166.15</v>
    <v>164.82</v>
    <v>164.16</v>
    <v>163.22</v>
    <v>162.78</v>
    <v>160.6</v>
    <v>161.38999999999999</v>
    <v>161.4</v>
  </a>
  <a r="1" c="19">
    <v>328.6</v>
    <v>329.25</v>
    <v>328.63</v>
    <v>322.77</v>
    <v>324.07</v>
    <v>327</v>
    <v>336.66</v>
    <v>337.51</v>
    <v>337.9</v>
    <v>338.83</v>
    <v>342.15</v>
    <v>343.97</v>
    <v>360.22</v>
    <v>365.17</v>
    <v>369.01</v>
    <v>380.36</v>
    <v>383.96</v>
    <v>379.16</v>
    <v>369.2</v>
  </a>
  <a r="1" c="19">
    <v>340.05</v>
    <v>327.8</v>
    <v>323.38</v>
    <v>331.26</v>
    <v>324.5</v>
    <v>326.52</v>
    <v>328.11</v>
    <v>338.25</v>
    <v>337.79</v>
    <v>343.02</v>
    <v>341.04</v>
    <v>342.85</v>
    <v>350</v>
    <v>363.82</v>
    <v>367</v>
    <v>374.83</v>
    <v>377.8</v>
    <v>386.72</v>
    <v>376.76</v>
  </a>
  <a r="1" c="19">
    <v>342.4</v>
    <v>336.38</v>
    <v>329.6</v>
    <v>331.92</v>
    <v>329.04</v>
    <v>328.15</v>
    <v>337.23</v>
    <v>342.17</v>
    <v>344.51819999999998</v>
    <v>344</v>
    <v>346.98</v>
    <v>346.82</v>
    <v>368.29</v>
    <v>366.79</v>
    <v>371.11</v>
    <v>382.6</v>
    <v>386.96</v>
    <v>389.23</v>
    <v>377.41</v>
  </a>
  <a r="1" c="19">
    <v>326.09500000000003</v>
    <v>327.07</v>
    <v>322.62</v>
    <v>319.07</v>
    <v>322.35000000000002</v>
    <v>324.16000000000003</v>
    <v>326</v>
    <v>337.13</v>
    <v>337.53</v>
    <v>337.15010000000001</v>
    <v>339.28</v>
    <v>340.37</v>
    <v>348.96</v>
    <v>362</v>
    <v>363.53</v>
    <v>371</v>
    <v>375.71100000000001</v>
    <v>373.08</v>
    <v>365.91</v>
  </a>
  <a r="1" c="19">
    <v>1632775</v>
    <v>825875</v>
    <v>1542578</v>
    <v>1162291</v>
    <v>828229</v>
    <v>741454</v>
    <v>1058835</v>
    <v>944148</v>
    <v>994441</v>
    <v>1129750</v>
    <v>950769</v>
    <v>1150172</v>
    <v>2811760</v>
    <v>1434068</v>
    <v>1777830</v>
    <v>2547763</v>
    <v>1667501</v>
    <v>1781106</v>
    <v>2904197</v>
  </a>
  <a r="1" c="250">
    <v>158.11000000000001</v>
    <v>154.51</v>
    <v>159.58000000000001</v>
    <v>157.31</v>
    <v>160.53</v>
    <v>156.44999999999999</v>
    <v>157.6</v>
    <v>156.57</v>
    <v>158.12</v>
    <v>153.56</v>
    <v>158.12</v>
    <v>157.33000000000001</v>
    <v>148.91999999999999</v>
    <v>149.97</v>
    <v>149.91999999999999</v>
    <v>154.61000000000001</v>
    <v>170.63</v>
    <v>161.82</v>
    <v>158.38</v>
    <v>159.35</v>
    <v>162.66999999999999</v>
    <v>164.76</v>
    <v>167.63</v>
    <v>167.31</v>
    <v>169.98</v>
    <v>167.24</v>
    <v>165.5</v>
    <v>169.97</v>
    <v>170.28</v>
    <v>170.98</v>
    <v>171.17</v>
    <v>174.41</v>
    <v>173.76</v>
    <v>175.28</v>
    <v>176.05</v>
    <v>179.86</v>
    <v>178.68</v>
    <v>181.2</v>
    <v>181.7</v>
    <v>183.04</v>
    <v>182.61</v>
    <v>182.31</v>
    <v>185.11</v>
    <v>180.69</v>
    <v>194.17</v>
    <v>199.32</v>
    <v>193.79</v>
    <v>195.82</v>
    <v>198.05</v>
    <v>197.76</v>
    <v>199</v>
    <v>199.49</v>
    <v>196.15</v>
    <v>192.17</v>
    <v>193.04</v>
    <v>190.83</v>
    <v>188.71</v>
    <v>192.85</v>
    <v>189.59</v>
    <v>189.88</v>
    <v>190.27</v>
    <v>188.75</v>
    <v>187.91</v>
    <v>188.8</v>
    <v>187.94</v>
    <v>192.58</v>
    <v>193.52</v>
    <v>197.25</v>
    <v>193.02</v>
    <v>196.79</v>
    <v>200.82</v>
    <v>203.03</v>
    <v>203.35</v>
    <v>198.68</v>
    <v>204.82</v>
    <v>204.71</v>
    <v>205.67</v>
    <v>206.71</v>
    <v>211.14</v>
    <v>214.18</v>
    <v>214.29</v>
    <v>218.61</v>
    <v>217.62</v>
    <v>215.35</v>
    <v>218.96</v>
    <v>222.47</v>
    <v>223.25</v>
    <v>231.92</v>
    <v>240.83</v>
    <v>240.01</v>
    <v>240.77</v>
    <v>234.68</v>
    <v>238</v>
    <v>244.17</v>
    <v>245.51</v>
    <v>246.25</v>
    <v>243.4</v>
    <v>245.09</v>
    <v>248.12</v>
    <v>256.10000000000002</v>
    <v>254.99</v>
    <v>253.02</v>
    <v>252.25</v>
    <v>256.41000000000003</v>
    <v>263.75</v>
    <v>270</v>
    <v>267</v>
    <v>268.02999999999997</v>
    <v>270.35000000000002</v>
    <v>259.39999999999998</v>
    <v>254.45</v>
    <v>258.08999999999997</v>
    <v>257.26</v>
    <v>257.13</v>
    <v>254.89</v>
    <v>254.15</v>
    <v>252.76</v>
    <v>261.72000000000003</v>
    <v>259.64</v>
    <v>264.95</v>
    <v>261.92</v>
    <v>262.81</v>
    <v>260.2</v>
    <v>263.89999999999998</v>
    <v>266.43</v>
    <v>269.58</v>
    <v>291.77</v>
    <v>295.95999999999998</v>
    <v>310.31</v>
    <v>309.07</v>
    <v>300.73</v>
    <v>299.99</v>
    <v>303.57</v>
    <v>300.45</v>
    <v>290.52</v>
    <v>298.08</v>
    <v>293.58</v>
    <v>289.2</v>
    <v>275.83</v>
    <v>272.24</v>
    <v>303.31</v>
    <v>281.23</v>
    <v>289.02</v>
    <v>289.58999999999997</v>
    <v>286.24</v>
    <v>280.44</v>
    <v>284.54000000000002</v>
    <v>294.17</v>
    <v>296.07</v>
    <v>299.48</v>
    <v>298.05</v>
    <v>298.64999999999998</v>
    <v>298.66000000000003</v>
    <v>294.60000000000002</v>
    <v>289.70999999999998</v>
    <v>290.12</v>
    <v>303.04000000000002</v>
    <v>298.12</v>
    <v>302.82</v>
    <v>308.20999999999998</v>
    <v>304.93</v>
    <v>298.76</v>
    <v>300.51</v>
    <v>308.16000000000003</v>
    <v>310.29000000000002</v>
    <v>307.52</v>
    <v>304.69</v>
    <v>296.77999999999997</v>
    <v>313.62</v>
    <v>326.68</v>
    <v>324.75</v>
    <v>319.51</v>
    <v>308.20999999999998</v>
    <v>309</v>
    <v>310</v>
    <v>315.49</v>
    <v>306.01</v>
    <v>313.02</v>
    <v>311.22000000000003</v>
    <v>309.89999999999998</v>
    <v>313.89</v>
    <v>317.74</v>
    <v>314.99</v>
    <v>321.27999999999997</v>
    <v>318.95999999999998</v>
    <v>315.38</v>
    <v>313.79000000000002</v>
    <v>313.83999999999997</v>
    <v>315.55</v>
    <v>314.8</v>
    <v>316.85000000000002</v>
    <v>313.70999999999998</v>
    <v>311.55</v>
    <v>304.99</v>
    <v>300.98</v>
    <v>302.27</v>
    <v>302.14999999999998</v>
    <v>298.5</v>
    <v>294.74</v>
    <v>290.16000000000003</v>
    <v>295.08999999999997</v>
    <v>295.45</v>
    <v>330.79</v>
    <v>336.52</v>
    <v>328.95</v>
    <v>321.88</v>
    <v>323.74</v>
    <v>330.35</v>
    <v>343.94</v>
    <v>336.5</v>
    <v>330.85</v>
    <v>324.02999999999997</v>
    <v>327.3</v>
    <v>323.33999999999997</v>
    <v>338.32</v>
    <v>339.9</v>
    <v>340.36</v>
    <v>334.74</v>
    <v>334.35</v>
    <v>335.59</v>
    <v>337.38</v>
    <v>344.69</v>
    <v>346.28</v>
    <v>343.69</v>
    <v>342.2</v>
    <v>342.49</v>
    <v>336.07</v>
    <v>339.47</v>
    <v>337.56</v>
    <v>340.73</v>
    <v>342.88</v>
    <v>328.6</v>
    <v>329.25</v>
    <v>328.63</v>
    <v>322.77</v>
    <v>324.07</v>
    <v>327</v>
    <v>336.66</v>
    <v>337.51</v>
    <v>337.9</v>
    <v>338.83</v>
    <v>342.15</v>
    <v>343.97</v>
    <v>360.22</v>
    <v>365.17</v>
    <v>369.01</v>
    <v>380.36</v>
    <v>383.96</v>
    <v>379.16</v>
    <v>369.2</v>
  </a>
  <a r="1" c="19">
    <v>161.02000000000001</v>
    <v>163.22</v>
    <v>162.15</v>
    <v>157.62</v>
    <v>162.91</v>
    <v>160.07</v>
    <v>161.33000000000001</v>
    <v>162.77000000000001</v>
    <v>156.77000000000001</v>
    <v>155.55000000000001</v>
    <v>156.38999999999999</v>
    <v>155.11000000000001</v>
    <v>154.59</v>
    <v>153.29</v>
    <v>156.30000000000001</v>
    <v>155.81</v>
    <v>152.22</v>
    <v>154.58000000000001</v>
    <v>156.32</v>
  </a>
  <a r="1" c="19">
    <v>167.03</v>
    <v>160.28</v>
    <v>164.15</v>
    <v>162.5</v>
    <v>162.30000000000001</v>
    <v>162.61000000000001</v>
    <v>159.79</v>
    <v>159.41999999999999</v>
    <v>159.78</v>
    <v>156.25</v>
    <v>156.16999999999999</v>
    <v>157</v>
    <v>157</v>
    <v>154.01</v>
    <v>153</v>
    <v>155.80000000000001</v>
    <v>156.41999999999999</v>
    <v>153.94</v>
    <v>155.36500000000001</v>
  </a>
  <a r="1" c="19">
    <v>169.6</v>
    <v>166.7</v>
    <v>164.6163</v>
    <v>162.85</v>
    <v>164.55</v>
    <v>163.9</v>
    <v>161.8699</v>
    <v>163.5</v>
    <v>162.88990000000001</v>
    <v>157.76</v>
    <v>158.88</v>
    <v>158.44999999999999</v>
    <v>157.18</v>
    <v>154.63999999999999</v>
    <v>158.43</v>
    <v>155.9</v>
    <v>157.22</v>
    <v>157.33000000000001</v>
    <v>157.33000000000001</v>
  </a>
  <a r="1" c="19">
    <v>158.30000000000001</v>
    <v>160.28</v>
    <v>160.1</v>
    <v>156.69499999999999</v>
    <v>161.11000000000001</v>
    <v>157.93</v>
    <v>156.1</v>
    <v>159.06</v>
    <v>155.6</v>
    <v>154.02000000000001</v>
    <v>155.13999999999999</v>
    <v>154.80000000000001</v>
    <v>154.27000000000001</v>
    <v>152.6</v>
    <v>151.65</v>
    <v>153.69</v>
    <v>152.04499999999999</v>
    <v>152.66</v>
    <v>154.38999999999999</v>
  </a>
  <a r="1" c="19">
    <v>17925418</v>
    <v>7316302</v>
    <v>4717520</v>
    <v>7328641</v>
    <v>9091545</v>
    <v>6367077</v>
    <v>6664756</v>
    <v>4756367</v>
    <v>19003354</v>
    <v>9955158</v>
    <v>8123236</v>
    <v>7714430</v>
    <v>9570002</v>
    <v>13919395</v>
    <v>12476805</v>
    <v>7414902</v>
    <v>9587697</v>
    <v>11414380</v>
    <v>7636991</v>
  </a>
  <a r="1" c="250">
    <v>187.83</v>
    <v>188.92</v>
    <v>186.73</v>
    <v>186.29</v>
    <v>187.38</v>
    <v>188.49</v>
    <v>193.53</v>
    <v>196.07</v>
    <v>191.3</v>
    <v>184.91</v>
    <v>184.93</v>
    <v>185.6</v>
    <v>185.69</v>
    <v>182.79</v>
    <v>180.04</v>
    <v>181.03</v>
    <v>182.36</v>
    <v>177.73</v>
    <v>179.09</v>
    <v>179.69</v>
    <v>182.35</v>
    <v>186.82</v>
    <v>189.38</v>
    <v>192.01</v>
    <v>195.05</v>
    <v>192.95</v>
    <v>191.41</v>
    <v>191.83</v>
    <v>193.33</v>
    <v>196.65</v>
    <v>204.54</v>
    <v>207.47</v>
    <v>208.71</v>
    <v>206.6</v>
    <v>208.04</v>
    <v>217.71</v>
    <v>218.27</v>
    <v>219.91</v>
    <v>220</v>
    <v>219.3</v>
    <v>222.37</v>
    <v>224.43</v>
    <v>231.63</v>
    <v>233.87</v>
    <v>234.87</v>
    <v>234.16</v>
    <v>236.89</v>
    <v>237.33</v>
    <v>244.7</v>
    <v>248.08</v>
    <v>248.63</v>
    <v>250.91</v>
    <v>256.24</v>
    <v>264.27</v>
    <v>260.41000000000003</v>
    <v>263.51</v>
    <v>260.25</v>
    <v>262.02</v>
    <v>260.44</v>
    <v>262.79000000000002</v>
    <v>262.10000000000002</v>
    <v>260.35000000000002</v>
    <v>260.66000000000003</v>
    <v>251.76</v>
    <v>243.91</v>
    <v>244.94</v>
    <v>249</v>
    <v>229</v>
    <v>225.76</v>
    <v>227.84</v>
    <v>222.66</v>
    <v>217.7</v>
    <v>200.52</v>
    <v>203.06</v>
    <v>211.61</v>
    <v>215.02</v>
    <v>214.93</v>
    <v>211.5</v>
    <v>214.13</v>
    <v>201.88</v>
    <v>205.47</v>
    <v>205.19</v>
    <v>200.44</v>
    <v>211.04</v>
    <v>209.81</v>
    <v>209.38</v>
    <v>206.63</v>
    <v>208.58</v>
    <v>211.92</v>
    <v>209.22</v>
    <v>209.2</v>
    <v>209.33</v>
    <v>204.46</v>
    <v>203.38</v>
    <v>205.33</v>
    <v>203.89</v>
    <v>203.37</v>
    <v>201.57</v>
    <v>201.5</v>
    <v>200.83</v>
    <v>200.54</v>
    <v>201.4</v>
    <v>207</v>
    <v>203.72</v>
    <v>200</v>
    <v>200.54</v>
    <v>201.14</v>
    <v>201</v>
    <v>203.03</v>
    <v>198.49</v>
    <v>192.49</v>
    <v>184.24</v>
    <v>182.35</v>
    <v>181.15</v>
    <v>182.53</v>
    <v>179.84</v>
    <v>181.14</v>
    <v>187.78</v>
    <v>187.7</v>
    <v>188.85</v>
    <v>191.41</v>
    <v>187.5</v>
    <v>191.95</v>
    <v>192.99</v>
    <v>189.5</v>
    <v>188.04</v>
    <v>184.92</v>
    <v>183.29</v>
    <v>183.14</v>
    <v>181.56</v>
    <v>178.12</v>
    <v>174.63</v>
    <v>173.36</v>
    <v>169.55</v>
    <v>167.82</v>
    <v>170.55</v>
    <v>170.21</v>
    <v>170.23</v>
    <v>169.82</v>
    <v>170.48</v>
    <v>169.18</v>
    <v>164.33</v>
    <v>166.81</v>
    <v>167.22</v>
    <v>173.49</v>
    <v>167.84</v>
    <v>171.46</v>
    <v>178.85</v>
    <v>179.79</v>
    <v>178.35</v>
    <v>176.71</v>
    <v>180.35</v>
    <v>181.25</v>
    <v>178.51</v>
    <v>178.44</v>
    <v>180.76</v>
    <v>176.99</v>
    <v>182.96</v>
    <v>184.95</v>
    <v>186.61</v>
    <v>184.78</v>
    <v>186.28</v>
    <v>172.21</v>
    <v>174.52</v>
    <v>175.08</v>
    <v>171.65</v>
    <v>172.75</v>
    <v>177.61</v>
    <v>184.57</v>
    <v>188.62</v>
    <v>189.85</v>
    <v>191.42</v>
    <v>190.24</v>
    <v>190.12</v>
    <v>185.5</v>
    <v>182.67</v>
    <v>180.7</v>
    <v>177.27</v>
    <v>178.39</v>
    <v>174.99</v>
    <v>176.3</v>
    <v>176.56</v>
    <v>179.1</v>
    <v>175.1</v>
    <v>178.5</v>
    <v>182.51</v>
    <v>182.01</v>
    <v>186.7</v>
    <v>185.42</v>
    <v>184.31</v>
    <v>184.83</v>
    <v>185.84</v>
    <v>183.24</v>
    <v>183.73</v>
    <v>183.91</v>
    <v>182.31</v>
    <v>179.11</v>
    <v>186.05</v>
    <v>184.84</v>
    <v>180.23</v>
    <v>179.67</v>
    <v>178.9</v>
    <v>186.48</v>
    <v>180.07</v>
    <v>184.35</v>
    <v>186.89</v>
    <v>185.43</v>
    <v>186.86</v>
    <v>190.6</v>
    <v>178.31</v>
    <v>169.95</v>
    <v>167.03</v>
    <v>165.04</v>
    <v>163.24</v>
    <v>168.87</v>
    <v>167.91</v>
    <v>164.13</v>
    <v>168.76</v>
    <v>168.5</v>
    <v>176.41</v>
    <v>179.99</v>
    <v>179.64</v>
    <v>172.1</v>
    <v>173.43</v>
    <v>172.76</v>
    <v>174.96</v>
    <v>173.48</v>
    <v>173.05</v>
    <v>170.71</v>
    <v>172.26</v>
    <v>173.74</v>
    <v>161.02000000000001</v>
    <v>163.22</v>
    <v>162.15</v>
    <v>157.62</v>
    <v>162.91</v>
    <v>160.07</v>
    <v>161.33000000000001</v>
    <v>162.77000000000001</v>
    <v>156.77000000000001</v>
    <v>155.55000000000001</v>
    <v>156.38999999999999</v>
    <v>155.11000000000001</v>
    <v>154.59</v>
    <v>153.29</v>
    <v>156.30000000000001</v>
    <v>155.81</v>
    <v>152.22</v>
    <v>154.58000000000001</v>
    <v>156.32</v>
  </a>
</arrayData>
</file>

<file path=xl/richData/rdrichvalue.xml><?xml version="1.0" encoding="utf-8"?>
<rvData xmlns="http://schemas.microsoft.com/office/spreadsheetml/2017/richdata" count="5599">
  <rv s="0">
    <v>en-US</v>
    <v>avyufr</v>
    <v>268435456</v>
    <v>1</v>
    <v>Powered by Refinitiv</v>
    <v>0</v>
    <v>USD/VND</v>
    <v>2</v>
    <v>3</v>
    <v>Finance</v>
    <v>4</v>
    <v>25476</v>
    <v>24090</v>
    <v>-35</v>
    <v>-1.423E-3</v>
    <v>VND</v>
    <v>USD</v>
    <v>24610</v>
    <v>Currency Pair</v>
    <v>45565.427777777775</v>
    <v>24550</v>
    <v>US Dollar/Vietnam Dong FX Spot Rate</v>
    <v>24565</v>
    <v>24590</v>
    <v>24555</v>
    <v>USDVND</v>
    <v>USD/VND</v>
  </rv>
  <rv s="1">
    <v>0</v>
  </rv>
  <rv s="2">
    <fb>45201</fb>
    <v>5</v>
  </rv>
  <rv s="2">
    <fb>45202</fb>
    <v>5</v>
  </rv>
  <rv s="2">
    <fb>45203</fb>
    <v>5</v>
  </rv>
  <rv s="2">
    <fb>45204</fb>
    <v>5</v>
  </rv>
  <rv s="2">
    <fb>45205</fb>
    <v>5</v>
  </rv>
  <rv s="2">
    <fb>45208</fb>
    <v>5</v>
  </rv>
  <rv s="2">
    <fb>45209</fb>
    <v>5</v>
  </rv>
  <rv s="2">
    <fb>45210</fb>
    <v>5</v>
  </rv>
  <rv s="2">
    <fb>45211</fb>
    <v>5</v>
  </rv>
  <rv s="2">
    <fb>45212</fb>
    <v>5</v>
  </rv>
  <rv s="2">
    <fb>45215</fb>
    <v>5</v>
  </rv>
  <rv s="2">
    <fb>45216</fb>
    <v>5</v>
  </rv>
  <rv s="2">
    <fb>45217</fb>
    <v>5</v>
  </rv>
  <rv s="2">
    <fb>45218</fb>
    <v>5</v>
  </rv>
  <rv s="2">
    <fb>45219</fb>
    <v>5</v>
  </rv>
  <rv s="2">
    <fb>45222</fb>
    <v>5</v>
  </rv>
  <rv s="2">
    <fb>45223</fb>
    <v>5</v>
  </rv>
  <rv s="2">
    <fb>45224</fb>
    <v>5</v>
  </rv>
  <rv s="2">
    <fb>45225</fb>
    <v>5</v>
  </rv>
  <rv s="2">
    <fb>45226</fb>
    <v>5</v>
  </rv>
  <rv s="2">
    <fb>45229</fb>
    <v>5</v>
  </rv>
  <rv s="2">
    <fb>45230</fb>
    <v>5</v>
  </rv>
  <rv s="2">
    <fb>45231</fb>
    <v>5</v>
  </rv>
  <rv s="2">
    <fb>45232</fb>
    <v>5</v>
  </rv>
  <rv s="2">
    <fb>45233</fb>
    <v>5</v>
  </rv>
  <rv s="2">
    <fb>45236</fb>
    <v>5</v>
  </rv>
  <rv s="2">
    <fb>45237</fb>
    <v>5</v>
  </rv>
  <rv s="2">
    <fb>45238</fb>
    <v>5</v>
  </rv>
  <rv s="2">
    <fb>45239</fb>
    <v>5</v>
  </rv>
  <rv s="2">
    <fb>45240</fb>
    <v>5</v>
  </rv>
  <rv s="2">
    <fb>45243</fb>
    <v>5</v>
  </rv>
  <rv s="2">
    <fb>45244</fb>
    <v>5</v>
  </rv>
  <rv s="2">
    <fb>45245</fb>
    <v>5</v>
  </rv>
  <rv s="2">
    <fb>45246</fb>
    <v>5</v>
  </rv>
  <rv s="2">
    <fb>45247</fb>
    <v>5</v>
  </rv>
  <rv s="2">
    <fb>45250</fb>
    <v>5</v>
  </rv>
  <rv s="2">
    <fb>45251</fb>
    <v>5</v>
  </rv>
  <rv s="2">
    <fb>45252</fb>
    <v>5</v>
  </rv>
  <rv s="2">
    <fb>45254</fb>
    <v>5</v>
  </rv>
  <rv s="2">
    <fb>45257</fb>
    <v>5</v>
  </rv>
  <rv s="2">
    <fb>45258</fb>
    <v>5</v>
  </rv>
  <rv s="2">
    <fb>45259</fb>
    <v>5</v>
  </rv>
  <rv s="2">
    <fb>45260</fb>
    <v>5</v>
  </rv>
  <rv s="2">
    <fb>45261</fb>
    <v>5</v>
  </rv>
  <rv s="2">
    <fb>45264</fb>
    <v>5</v>
  </rv>
  <rv s="2">
    <fb>45265</fb>
    <v>5</v>
  </rv>
  <rv s="2">
    <fb>45266</fb>
    <v>5</v>
  </rv>
  <rv s="2">
    <fb>45267</fb>
    <v>5</v>
  </rv>
  <rv s="2">
    <fb>45268</fb>
    <v>5</v>
  </rv>
  <rv s="2">
    <fb>45271</fb>
    <v>5</v>
  </rv>
  <rv s="2">
    <fb>45272</fb>
    <v>5</v>
  </rv>
  <rv s="2">
    <fb>45273</fb>
    <v>5</v>
  </rv>
  <rv s="2">
    <fb>45274</fb>
    <v>5</v>
  </rv>
  <rv s="2">
    <fb>45275</fb>
    <v>5</v>
  </rv>
  <rv s="2">
    <fb>45278</fb>
    <v>5</v>
  </rv>
  <rv s="2">
    <fb>45279</fb>
    <v>5</v>
  </rv>
  <rv s="2">
    <fb>45280</fb>
    <v>5</v>
  </rv>
  <rv s="2">
    <fb>45281</fb>
    <v>5</v>
  </rv>
  <rv s="2">
    <fb>45282</fb>
    <v>5</v>
  </rv>
  <rv s="2">
    <fb>45286</fb>
    <v>5</v>
  </rv>
  <rv s="2">
    <fb>45287</fb>
    <v>5</v>
  </rv>
  <rv s="2">
    <fb>45288</fb>
    <v>5</v>
  </rv>
  <rv s="2">
    <fb>45289</fb>
    <v>5</v>
  </rv>
  <rv s="2">
    <fb>45293</fb>
    <v>5</v>
  </rv>
  <rv s="2">
    <fb>45294</fb>
    <v>5</v>
  </rv>
  <rv s="2">
    <fb>45295</fb>
    <v>5</v>
  </rv>
  <rv s="2">
    <fb>45296</fb>
    <v>5</v>
  </rv>
  <rv s="2">
    <fb>45299</fb>
    <v>5</v>
  </rv>
  <rv s="2">
    <fb>45300</fb>
    <v>5</v>
  </rv>
  <rv s="2">
    <fb>45301</fb>
    <v>5</v>
  </rv>
  <rv s="2">
    <fb>45302</fb>
    <v>5</v>
  </rv>
  <rv s="2">
    <fb>45303</fb>
    <v>5</v>
  </rv>
  <rv s="2">
    <fb>45307</fb>
    <v>5</v>
  </rv>
  <rv s="2">
    <fb>45308</fb>
    <v>5</v>
  </rv>
  <rv s="2">
    <fb>45309</fb>
    <v>5</v>
  </rv>
  <rv s="2">
    <fb>45310</fb>
    <v>5</v>
  </rv>
  <rv s="2">
    <fb>45313</fb>
    <v>5</v>
  </rv>
  <rv s="2">
    <fb>45314</fb>
    <v>5</v>
  </rv>
  <rv s="2">
    <fb>45315</fb>
    <v>5</v>
  </rv>
  <rv s="2">
    <fb>45316</fb>
    <v>5</v>
  </rv>
  <rv s="2">
    <fb>45317</fb>
    <v>5</v>
  </rv>
  <rv s="2">
    <fb>45320</fb>
    <v>5</v>
  </rv>
  <rv s="2">
    <fb>45321</fb>
    <v>5</v>
  </rv>
  <rv s="2">
    <fb>45322</fb>
    <v>5</v>
  </rv>
  <rv s="2">
    <fb>45323</fb>
    <v>5</v>
  </rv>
  <rv s="2">
    <fb>45324</fb>
    <v>5</v>
  </rv>
  <rv s="2">
    <fb>45327</fb>
    <v>5</v>
  </rv>
  <rv s="2">
    <fb>45328</fb>
    <v>5</v>
  </rv>
  <rv s="2">
    <fb>45329</fb>
    <v>5</v>
  </rv>
  <rv s="2">
    <fb>45330</fb>
    <v>5</v>
  </rv>
  <rv s="2">
    <fb>45331</fb>
    <v>5</v>
  </rv>
  <rv s="2">
    <fb>45334</fb>
    <v>5</v>
  </rv>
  <rv s="2">
    <fb>45335</fb>
    <v>5</v>
  </rv>
  <rv s="2">
    <fb>45336</fb>
    <v>5</v>
  </rv>
  <rv s="2">
    <fb>45337</fb>
    <v>5</v>
  </rv>
  <rv s="2">
    <fb>45338</fb>
    <v>5</v>
  </rv>
  <rv s="2">
    <fb>45342</fb>
    <v>5</v>
  </rv>
  <rv s="2">
    <fb>45343</fb>
    <v>5</v>
  </rv>
  <rv s="2">
    <fb>45344</fb>
    <v>5</v>
  </rv>
  <rv s="2">
    <fb>45345</fb>
    <v>5</v>
  </rv>
  <rv s="2">
    <fb>45348</fb>
    <v>5</v>
  </rv>
  <rv s="2">
    <fb>45349</fb>
    <v>5</v>
  </rv>
  <rv s="2">
    <fb>45350</fb>
    <v>5</v>
  </rv>
  <rv s="2">
    <fb>45351</fb>
    <v>5</v>
  </rv>
  <rv s="2">
    <fb>45352</fb>
    <v>5</v>
  </rv>
  <rv s="2">
    <fb>45355</fb>
    <v>5</v>
  </rv>
  <rv s="2">
    <fb>45356</fb>
    <v>5</v>
  </rv>
  <rv s="2">
    <fb>45357</fb>
    <v>5</v>
  </rv>
  <rv s="2">
    <fb>45358</fb>
    <v>5</v>
  </rv>
  <rv s="2">
    <fb>45359</fb>
    <v>5</v>
  </rv>
  <rv s="2">
    <fb>45362</fb>
    <v>5</v>
  </rv>
  <rv s="2">
    <fb>45363</fb>
    <v>5</v>
  </rv>
  <rv s="2">
    <fb>45364</fb>
    <v>5</v>
  </rv>
  <rv s="2">
    <fb>45365</fb>
    <v>5</v>
  </rv>
  <rv s="2">
    <fb>45366</fb>
    <v>5</v>
  </rv>
  <rv s="2">
    <fb>45369</fb>
    <v>5</v>
  </rv>
  <rv s="2">
    <fb>45370</fb>
    <v>5</v>
  </rv>
  <rv s="2">
    <fb>45371</fb>
    <v>5</v>
  </rv>
  <rv s="2">
    <fb>45372</fb>
    <v>5</v>
  </rv>
  <rv s="2">
    <fb>45373</fb>
    <v>5</v>
  </rv>
  <rv s="2">
    <fb>45376</fb>
    <v>5</v>
  </rv>
  <rv s="2">
    <fb>45377</fb>
    <v>5</v>
  </rv>
  <rv s="2">
    <fb>45378</fb>
    <v>5</v>
  </rv>
  <rv s="2">
    <fb>45379</fb>
    <v>5</v>
  </rv>
  <rv s="2">
    <fb>45383</fb>
    <v>5</v>
  </rv>
  <rv s="2">
    <fb>45384</fb>
    <v>5</v>
  </rv>
  <rv s="2">
    <fb>45385</fb>
    <v>5</v>
  </rv>
  <rv s="2">
    <fb>45386</fb>
    <v>5</v>
  </rv>
  <rv s="2">
    <fb>45387</fb>
    <v>5</v>
  </rv>
  <rv s="2">
    <fb>45390</fb>
    <v>5</v>
  </rv>
  <rv s="2">
    <fb>45391</fb>
    <v>5</v>
  </rv>
  <rv s="2">
    <fb>45392</fb>
    <v>5</v>
  </rv>
  <rv s="2">
    <fb>45393</fb>
    <v>5</v>
  </rv>
  <rv s="2">
    <fb>45394</fb>
    <v>5</v>
  </rv>
  <rv s="2">
    <fb>45397</fb>
    <v>5</v>
  </rv>
  <rv s="2">
    <fb>45398</fb>
    <v>5</v>
  </rv>
  <rv s="2">
    <fb>45399</fb>
    <v>5</v>
  </rv>
  <rv s="2">
    <fb>45400</fb>
    <v>5</v>
  </rv>
  <rv s="2">
    <fb>45401</fb>
    <v>5</v>
  </rv>
  <rv s="2">
    <fb>45404</fb>
    <v>5</v>
  </rv>
  <rv s="2">
    <fb>45405</fb>
    <v>5</v>
  </rv>
  <rv s="2">
    <fb>45406</fb>
    <v>5</v>
  </rv>
  <rv s="2">
    <fb>45407</fb>
    <v>5</v>
  </rv>
  <rv s="2">
    <fb>45408</fb>
    <v>5</v>
  </rv>
  <rv s="2">
    <fb>45411</fb>
    <v>5</v>
  </rv>
  <rv s="2">
    <fb>45412</fb>
    <v>5</v>
  </rv>
  <rv s="2">
    <fb>45413</fb>
    <v>5</v>
  </rv>
  <rv s="2">
    <fb>45414</fb>
    <v>5</v>
  </rv>
  <rv s="2">
    <fb>45415</fb>
    <v>5</v>
  </rv>
  <rv s="2">
    <fb>45418</fb>
    <v>5</v>
  </rv>
  <rv s="2">
    <fb>45419</fb>
    <v>5</v>
  </rv>
  <rv s="2">
    <fb>45420</fb>
    <v>5</v>
  </rv>
  <rv s="2">
    <fb>45421</fb>
    <v>5</v>
  </rv>
  <rv s="2">
    <fb>45422</fb>
    <v>5</v>
  </rv>
  <rv s="2">
    <fb>45425</fb>
    <v>5</v>
  </rv>
  <rv s="2">
    <fb>45426</fb>
    <v>5</v>
  </rv>
  <rv s="2">
    <fb>45427</fb>
    <v>5</v>
  </rv>
  <rv s="2">
    <fb>45428</fb>
    <v>5</v>
  </rv>
  <rv s="2">
    <fb>45429</fb>
    <v>5</v>
  </rv>
  <rv s="2">
    <fb>45432</fb>
    <v>5</v>
  </rv>
  <rv s="2">
    <fb>45433</fb>
    <v>5</v>
  </rv>
  <rv s="2">
    <fb>45434</fb>
    <v>5</v>
  </rv>
  <rv s="2">
    <fb>45435</fb>
    <v>5</v>
  </rv>
  <rv s="2">
    <fb>45436</fb>
    <v>5</v>
  </rv>
  <rv s="2">
    <fb>45440</fb>
    <v>5</v>
  </rv>
  <rv s="2">
    <fb>45441</fb>
    <v>5</v>
  </rv>
  <rv s="2">
    <fb>45442</fb>
    <v>5</v>
  </rv>
  <rv s="2">
    <fb>45443</fb>
    <v>5</v>
  </rv>
  <rv s="2">
    <fb>45446</fb>
    <v>5</v>
  </rv>
  <rv s="2">
    <fb>45447</fb>
    <v>5</v>
  </rv>
  <rv s="2">
    <fb>45448</fb>
    <v>5</v>
  </rv>
  <rv s="2">
    <fb>45449</fb>
    <v>5</v>
  </rv>
  <rv s="2">
    <fb>45450</fb>
    <v>5</v>
  </rv>
  <rv s="2">
    <fb>45453</fb>
    <v>5</v>
  </rv>
  <rv s="2">
    <fb>45454</fb>
    <v>5</v>
  </rv>
  <rv s="2">
    <fb>45455</fb>
    <v>5</v>
  </rv>
  <rv s="2">
    <fb>45456</fb>
    <v>5</v>
  </rv>
  <rv s="2">
    <fb>45457</fb>
    <v>5</v>
  </rv>
  <rv s="2">
    <fb>45460</fb>
    <v>5</v>
  </rv>
  <rv s="2">
    <fb>45461</fb>
    <v>5</v>
  </rv>
  <rv s="2">
    <fb>45463</fb>
    <v>5</v>
  </rv>
  <rv s="2">
    <fb>45464</fb>
    <v>5</v>
  </rv>
  <rv s="2">
    <fb>45467</fb>
    <v>5</v>
  </rv>
  <rv s="2">
    <fb>45468</fb>
    <v>5</v>
  </rv>
  <rv s="2">
    <fb>45469</fb>
    <v>5</v>
  </rv>
  <rv s="2">
    <fb>45470</fb>
    <v>5</v>
  </rv>
  <rv s="2">
    <fb>45471</fb>
    <v>5</v>
  </rv>
  <rv s="2">
    <fb>45474</fb>
    <v>5</v>
  </rv>
  <rv s="2">
    <fb>45475</fb>
    <v>5</v>
  </rv>
  <rv s="2">
    <fb>45476</fb>
    <v>5</v>
  </rv>
  <rv s="2">
    <fb>45478</fb>
    <v>5</v>
  </rv>
  <rv s="2">
    <fb>45481</fb>
    <v>5</v>
  </rv>
  <rv s="2">
    <fb>45482</fb>
    <v>5</v>
  </rv>
  <rv s="2">
    <fb>45483</fb>
    <v>5</v>
  </rv>
  <rv s="2">
    <fb>45484</fb>
    <v>5</v>
  </rv>
  <rv s="2">
    <fb>45485</fb>
    <v>5</v>
  </rv>
  <rv s="2">
    <fb>45488</fb>
    <v>5</v>
  </rv>
  <rv s="2">
    <fb>45489</fb>
    <v>5</v>
  </rv>
  <rv s="2">
    <fb>45490</fb>
    <v>5</v>
  </rv>
  <rv s="2">
    <fb>45491</fb>
    <v>5</v>
  </rv>
  <rv s="2">
    <fb>45492</fb>
    <v>5</v>
  </rv>
  <rv s="2">
    <fb>45495</fb>
    <v>5</v>
  </rv>
  <rv s="2">
    <fb>45496</fb>
    <v>5</v>
  </rv>
  <rv s="2">
    <fb>45497</fb>
    <v>5</v>
  </rv>
  <rv s="2">
    <fb>45498</fb>
    <v>5</v>
  </rv>
  <rv s="2">
    <fb>45499</fb>
    <v>5</v>
  </rv>
  <rv s="2">
    <fb>45502</fb>
    <v>5</v>
  </rv>
  <rv s="2">
    <fb>45503</fb>
    <v>5</v>
  </rv>
  <rv s="2">
    <fb>45504</fb>
    <v>5</v>
  </rv>
  <rv s="2">
    <fb>45505</fb>
    <v>5</v>
  </rv>
  <rv s="2">
    <fb>45506</fb>
    <v>5</v>
  </rv>
  <rv s="2">
    <fb>45509</fb>
    <v>5</v>
  </rv>
  <rv s="2">
    <fb>45510</fb>
    <v>5</v>
  </rv>
  <rv s="2">
    <fb>45511</fb>
    <v>5</v>
  </rv>
  <rv s="2">
    <fb>45512</fb>
    <v>5</v>
  </rv>
  <rv s="2">
    <fb>45513</fb>
    <v>5</v>
  </rv>
  <rv s="2">
    <fb>45516</fb>
    <v>5</v>
  </rv>
  <rv s="2">
    <fb>45517</fb>
    <v>5</v>
  </rv>
  <rv s="2">
    <fb>45518</fb>
    <v>5</v>
  </rv>
  <rv s="2">
    <fb>45519</fb>
    <v>5</v>
  </rv>
  <rv s="2">
    <fb>45520</fb>
    <v>5</v>
  </rv>
  <rv s="2">
    <fb>45523</fb>
    <v>5</v>
  </rv>
  <rv s="2">
    <fb>45524</fb>
    <v>5</v>
  </rv>
  <rv s="2">
    <fb>45525</fb>
    <v>5</v>
  </rv>
  <rv s="2">
    <fb>45526</fb>
    <v>5</v>
  </rv>
  <rv s="2">
    <fb>45527</fb>
    <v>5</v>
  </rv>
  <rv s="2">
    <fb>45530</fb>
    <v>5</v>
  </rv>
  <rv s="2">
    <fb>45531</fb>
    <v>5</v>
  </rv>
  <rv s="2">
    <fb>45532</fb>
    <v>5</v>
  </rv>
  <rv s="2">
    <fb>45533</fb>
    <v>5</v>
  </rv>
  <rv s="2">
    <fb>45534</fb>
    <v>5</v>
  </rv>
  <rv s="2">
    <fb>45538</fb>
    <v>5</v>
  </rv>
  <rv s="2">
    <fb>45539</fb>
    <v>5</v>
  </rv>
  <rv s="2">
    <fb>45540</fb>
    <v>5</v>
  </rv>
  <rv s="2">
    <fb>45541</fb>
    <v>5</v>
  </rv>
  <rv s="2">
    <fb>45544</fb>
    <v>5</v>
  </rv>
  <rv s="2">
    <fb>45545</fb>
    <v>5</v>
  </rv>
  <rv s="2">
    <fb>45546</fb>
    <v>5</v>
  </rv>
  <rv s="2">
    <fb>45547</fb>
    <v>5</v>
  </rv>
  <rv s="2">
    <fb>45548</fb>
    <v>5</v>
  </rv>
  <rv s="2">
    <fb>45551</fb>
    <v>5</v>
  </rv>
  <rv s="2">
    <fb>45552</fb>
    <v>5</v>
  </rv>
  <rv s="2">
    <fb>45553</fb>
    <v>5</v>
  </rv>
  <rv s="2">
    <fb>45554</fb>
    <v>5</v>
  </rv>
  <rv s="2">
    <fb>45555</fb>
    <v>5</v>
  </rv>
  <rv s="2">
    <fb>45558</fb>
    <v>5</v>
  </rv>
  <rv s="3">
    <v>http://en.wikipedia.org/wiki/Public_domain</v>
    <v>Public domain</v>
  </rv>
  <rv s="3">
    <v>http://es.wikipedia.org/wiki/Adobe_(empresa)</v>
    <v>Wikipedia</v>
  </rv>
  <rv s="4">
    <v>248</v>
    <v>249</v>
  </rv>
  <rv s="5">
    <v>11</v>
    <v>https://www.bing.com/th?id=AMMS_503c684ccc667ad525fe1d703881df2c&amp;qlt=95</v>
    <v>250</v>
    <v>0</v>
    <v>https://www.bing.com/images/search?form=xlimg&amp;q=adobe+systems</v>
    <v>Image of ADOBE INC.</v>
  </rv>
  <rv s="3">
    <v>https://www.bing.com/financeapi/forcetrigger?t=a1mv7w&amp;q=XNAS%3aADBE&amp;form=skydnc</v>
    <v>Learn more on Bing</v>
  </rv>
  <rv s="6">
    <v>en-US</v>
    <v>a1mv7w</v>
    <v>268435456</v>
    <v>1</v>
    <v>Powered by Refinitiv</v>
    <v>6</v>
    <v>ADOBE INC. (XNAS:ADBE)</v>
    <v>8</v>
    <v>9</v>
    <v>Finance</v>
    <v>10</v>
    <v>638.25</v>
    <v>433.97</v>
    <v>1.2926</v>
    <v>0.06</v>
    <v>1.164E-4</v>
    <v>USD</v>
    <v>Adobe Inc is a United States-based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v>
    <v>29945</v>
    <v>Nasdaq Stock Market</v>
    <v>XNAS</v>
    <v>XNAS</v>
    <v>345 Park Avenue, SAN JOSE, CA, 95110-2704 US</v>
    <v>517.17999999999995</v>
    <v>251</v>
    <v>Software &amp; IT Services</v>
    <v>Stock</v>
    <v>45565.669696527344</v>
    <v>252</v>
    <v>512.35</v>
    <v>238048200000</v>
    <v>ADOBE INC.</v>
    <v>ADOBE INC.</v>
    <v>513.09</v>
    <v>43.531300000000002</v>
    <v>515.48</v>
    <v>515.54</v>
    <v>443400000</v>
    <v>ADBE</v>
    <v>ADOBE INC. (XNAS:ADBE)</v>
    <v>875112</v>
    <v>3163157</v>
    <v>1997</v>
  </rv>
  <rv s="1">
    <v>253</v>
  </rv>
  <rv s="2">
    <fb>521.13</fb>
    <v>12</v>
  </rv>
  <rv s="2">
    <fb>507.03</fb>
    <v>12</v>
  </rv>
  <rv s="2">
    <fb>518.41999999999996</fb>
    <v>12</v>
  </rv>
  <rv s="2">
    <fb>516.44000000000005</fb>
    <v>12</v>
  </rv>
  <rv s="2">
    <fb>526.67999999999995</fb>
    <v>12</v>
  </rv>
  <rv s="2">
    <fb>529.29</fb>
    <v>12</v>
  </rv>
  <rv s="2">
    <fb>532.72</fb>
    <v>12</v>
  </rv>
  <rv s="2">
    <fb>549.91</fb>
    <v>12</v>
  </rv>
  <rv s="2">
    <fb>559.63</fb>
    <v>12</v>
  </rv>
  <rv s="2">
    <fb>548.76</fb>
    <v>12</v>
  </rv>
  <rv s="2">
    <fb>550.74</fb>
    <v>12</v>
  </rv>
  <rv s="2">
    <fb>560.09</fb>
    <v>12</v>
  </rv>
  <rv s="2">
    <fb>557.87</fb>
    <v>12</v>
  </rv>
  <rv s="2">
    <fb>555.74</fb>
    <v>12</v>
  </rv>
  <rv s="2">
    <fb>540.96</fb>
    <v>12</v>
  </rv>
  <rv s="2">
    <fb>540.41</fb>
    <v>12</v>
  </rv>
  <rv s="2">
    <fb>539.55999999999995</fb>
    <v>12</v>
  </rv>
  <rv s="2">
    <fb>521.14</fb>
    <v>12</v>
  </rv>
  <rv s="2">
    <fb>514.28</fb>
    <v>12</v>
  </rv>
  <rv s="2">
    <fb>508.12</fb>
    <v>12</v>
  </rv>
  <rv s="2">
    <fb>526.94000000000005</fb>
    <v>12</v>
  </rv>
  <rv s="2">
    <fb>532.05999999999995</fb>
    <v>12</v>
  </rv>
  <rv s="2">
    <fb>544.5</fb>
    <v>12</v>
  </rv>
  <rv s="2">
    <fb>558.71</fb>
    <v>12</v>
  </rv>
  <rv s="2">
    <fb>563.66</fb>
    <v>12</v>
  </rv>
  <rv s="2">
    <fb>565.45000000000005</fb>
    <v>12</v>
  </rv>
  <rv s="2">
    <fb>585.20000000000005</fb>
    <v>12</v>
  </rv>
  <rv s="2">
    <fb>585.30999999999995</fb>
    <v>12</v>
  </rv>
  <rv s="2">
    <fb>577.74</fb>
    <v>12</v>
  </rv>
  <rv s="2">
    <fb>597.22</fb>
    <v>12</v>
  </rv>
  <rv s="2">
    <fb>590.34</fb>
    <v>12</v>
  </rv>
  <rv s="2">
    <fb>604.33000000000004</fb>
    <v>12</v>
  </rv>
  <rv s="2">
    <fb>595.30999999999995</fb>
    <v>12</v>
  </rv>
  <rv s="2">
    <fb>602.05999999999995</fb>
    <v>12</v>
  </rv>
  <rv s="2">
    <fb>602.66</fb>
    <v>12</v>
  </rv>
  <rv s="2">
    <fb>612.70000000000005</fb>
    <v>12</v>
  </rv>
  <rv s="2">
    <fb>610.99</fb>
    <v>12</v>
  </rv>
  <rv s="2">
    <fb>619.72</fb>
    <v>12</v>
  </rv>
  <rv s="2">
    <fb>619.42999999999995</fb>
    <v>12</v>
  </rv>
  <rv s="2">
    <fb>619.27</fb>
    <v>12</v>
  </rv>
  <rv s="2">
    <fb>623.32000000000005</fb>
    <v>12</v>
  </rv>
  <rv s="2">
    <fb>617.39</fb>
    <v>12</v>
  </rv>
  <rv s="2">
    <fb>611.01</fb>
    <v>12</v>
  </rv>
  <rv s="2">
    <fb>612.47</fb>
    <v>12</v>
  </rv>
  <rv s="2">
    <fb>604.55999999999995</fb>
    <v>12</v>
  </rv>
  <rv s="2">
    <fb>602.22</fb>
    <v>12</v>
  </rv>
  <rv s="2">
    <fb>595.70000000000005</fb>
    <v>12</v>
  </rv>
  <rv s="2">
    <fb>608.78</fb>
    <v>12</v>
  </rv>
  <rv s="2">
    <fb>610.01</fb>
    <v>12</v>
  </rv>
  <rv s="2">
    <fb>625.20000000000005</fb>
    <v>12</v>
  </rv>
  <rv s="2">
    <fb>633.66</fb>
    <v>12</v>
  </rv>
  <rv s="2">
    <fb>624.26</fb>
    <v>12</v>
  </rv>
  <rv s="2">
    <fb>584.64</fb>
    <v>12</v>
  </rv>
  <rv s="2">
    <fb>584.67999999999995</fb>
    <v>12</v>
  </rv>
  <rv s="2">
    <fb>599.13</fb>
    <v>12</v>
  </rv>
  <rv s="2">
    <fb>604.64</fb>
    <v>12</v>
  </rv>
  <rv s="2">
    <fb>596.05999999999995</fb>
    <v>12</v>
  </rv>
  <rv s="2">
    <fb>600.14</fb>
    <v>12</v>
  </rv>
  <rv s="2">
    <fb>598.75</fb>
    <v>12</v>
  </rv>
  <rv s="2">
    <fb>598.26</fb>
    <v>12</v>
  </rv>
  <rv s="2">
    <fb>596.08000000000004</fb>
    <v>12</v>
  </rv>
  <rv s="2">
    <fb>595.52</fb>
    <v>12</v>
  </rv>
  <rv s="2">
    <fb>596.6</fb>
    <v>12</v>
  </rv>
  <rv s="2">
    <fb>580.07000000000005</fb>
    <v>12</v>
  </rv>
  <rv s="2">
    <fb>571.79</fb>
    <v>12</v>
  </rv>
  <rv s="2">
    <fb>567.04999999999995</fb>
    <v>12</v>
  </rv>
  <rv s="2">
    <fb>564.6</fb>
    <v>12</v>
  </rv>
  <rv s="2">
    <fb>580.54999999999995</fb>
    <v>12</v>
  </rv>
  <rv s="2">
    <fb>586.20000000000005</fb>
    <v>12</v>
  </rv>
  <rv s="2">
    <fb>591.03</fb>
    <v>12</v>
  </rv>
  <rv s="2">
    <fb>597.49</fb>
    <v>12</v>
  </rv>
  <rv s="2">
    <fb>596.54</fb>
    <v>12</v>
  </rv>
  <rv s="2">
    <fb>597.67999999999995</fb>
    <v>12</v>
  </rv>
  <rv s="2">
    <fb>596.1</fb>
    <v>12</v>
  </rv>
  <rv s="2">
    <fb>593.70000000000005</fb>
    <v>12</v>
  </rv>
  <rv s="2">
    <fb>611.54999999999995</fb>
    <v>12</v>
  </rv>
  <rv s="2">
    <fb>603.59</fb>
    <v>12</v>
  </rv>
  <rv s="2">
    <fb>597.17999999999995</fb>
    <v>12</v>
  </rv>
  <rv s="2">
    <fb>606.48</fb>
    <v>12</v>
  </rv>
  <rv s="2">
    <fb>622.58000000000004</fb>
    <v>12</v>
  </rv>
  <rv s="2">
    <fb>613.92999999999995</fb>
    <v>12</v>
  </rv>
  <rv s="2">
    <fb>630.23</fb>
    <v>12</v>
  </rv>
  <rv s="2">
    <fb>627.96</fb>
    <v>12</v>
  </rv>
  <rv s="2">
    <fb>617.78</fb>
    <v>12</v>
  </rv>
  <rv s="2">
    <fb>627.91</fb>
    <v>12</v>
  </rv>
  <rv s="2">
    <fb>634.76</fb>
    <v>12</v>
  </rv>
  <rv s="2">
    <fb>630.5</fb>
    <v>12</v>
  </rv>
  <rv s="2">
    <fb>607.14</fb>
    <v>12</v>
  </rv>
  <rv s="2">
    <fb>615.85</fb>
    <v>12</v>
  </rv>
  <rv s="2">
    <fb>615.86</fb>
    <v>12</v>
  </rv>
  <rv s="2">
    <fb>627.21</fb>
    <v>12</v>
  </rv>
  <rv s="2">
    <fb>611.84</fb>
    <v>12</v>
  </rv>
  <rv s="2">
    <fb>601.89</fb>
    <v>12</v>
  </rv>
  <rv s="2">
    <fb>604.66</fb>
    <v>12</v>
  </rv>
  <rv s="2">
    <fb>590.44000000000005</fb>
    <v>12</v>
  </rv>
  <rv s="2">
    <fb>546.66</fb>
    <v>12</v>
  </rv>
  <rv s="2">
    <fb>541.91</fb>
    <v>12</v>
  </rv>
  <rv s="2">
    <fb>538.52</fb>
    <v>12</v>
  </rv>
  <rv s="2">
    <fb>537.57000000000005</fb>
    <v>12</v>
  </rv>
  <rv s="2">
    <fb>553.44000000000005</fb>
    <v>12</v>
  </rv>
  <rv s="2">
    <fb>560.48</fb>
    <v>12</v>
  </rv>
  <rv s="2">
    <fb>552.49</fb>
    <v>12</v>
  </rv>
  <rv s="2">
    <fb>551.82000000000005</fb>
    <v>12</v>
  </rv>
  <rv s="2">
    <fb>560.28</fb>
    <v>12</v>
  </rv>
  <rv s="2">
    <fb>570.92999999999995</fb>
    <v>12</v>
  </rv>
  <rv s="2">
    <fb>567.94000000000005</fb>
    <v>12</v>
  </rv>
  <rv s="2">
    <fb>544.84</fb>
    <v>12</v>
  </rv>
  <rv s="2">
    <fb>543.09</fb>
    <v>12</v>
  </rv>
  <rv s="2">
    <fb>556.04</fb>
    <v>12</v>
  </rv>
  <rv s="2">
    <fb>551.69000000000005</fb>
    <v>12</v>
  </rv>
  <rv s="2">
    <fb>560.41999999999996</fb>
    <v>12</v>
  </rv>
  <rv s="2">
    <fb>579.14</fb>
    <v>12</v>
  </rv>
  <rv s="2">
    <fb>573.54999999999995</fb>
    <v>12</v>
  </rv>
  <rv s="2">
    <fb>570.45000000000005</fb>
    <v>12</v>
  </rv>
  <rv s="2">
    <fb>492.46</fb>
    <v>12</v>
  </rv>
  <rv s="2">
    <fb>513.86</fb>
    <v>12</v>
  </rv>
  <rv s="2">
    <fb>521.19000000000005</fb>
    <v>12</v>
  </rv>
  <rv s="2">
    <fb>519.14</fb>
    <v>12</v>
  </rv>
  <rv s="2">
    <fb>511.25</fb>
    <v>12</v>
  </rv>
  <rv s="2">
    <fb>499.52</fb>
    <v>12</v>
  </rv>
  <rv s="2">
    <fb>507.23</fb>
    <v>12</v>
  </rv>
  <rv s="2">
    <fb>507.6</fb>
    <v>12</v>
  </rv>
  <rv s="2">
    <fb>504.4</fb>
    <v>12</v>
  </rv>
  <rv s="2">
    <fb>504.6</fb>
    <v>12</v>
  </rv>
  <rv s="2">
    <fb>502.09</fb>
    <v>12</v>
  </rv>
  <rv s="2">
    <fb>499.21</fb>
    <v>12</v>
  </rv>
  <rv s="2">
    <fb>497.01</fb>
    <v>12</v>
  </rv>
  <rv s="2">
    <fb>487.11</fb>
    <v>12</v>
  </rv>
  <rv s="2">
    <fb>485.12</fb>
    <v>12</v>
  </rv>
  <rv s="2">
    <fb>484.28</fb>
    <v>12</v>
  </rv>
  <rv s="2">
    <fb>492.55</fb>
    <v>12</v>
  </rv>
  <rv s="2">
    <fb>487.22</fb>
    <v>12</v>
  </rv>
  <rv s="2">
    <fb>474.09</fb>
    <v>12</v>
  </rv>
  <rv s="2">
    <fb>470.1</fb>
    <v>12</v>
  </rv>
  <rv s="2">
    <fb>476.22</fb>
    <v>12</v>
  </rv>
  <rv s="2">
    <fb>474.45</fb>
    <v>12</v>
  </rv>
  <rv s="2">
    <fb>473.18</fb>
    <v>12</v>
  </rv>
  <rv s="2">
    <fb>465.02</fb>
    <v>12</v>
  </rv>
  <rv s="2">
    <fb>466.89</fb>
    <v>12</v>
  </rv>
  <rv s="2">
    <fb>472.9</fb>
    <v>12</v>
  </rv>
  <rv s="2">
    <fb>477.12</fb>
    <v>12</v>
  </rv>
  <rv s="2">
    <fb>473.44</fb>
    <v>12</v>
  </rv>
  <rv s="2">
    <fb>477.56</fb>
    <v>12</v>
  </rv>
  <rv s="2">
    <fb>473.07</fb>
    <v>12</v>
  </rv>
  <rv s="2">
    <fb>462.83</fb>
    <v>12</v>
  </rv>
  <rv s="2">
    <fb>469.39</fb>
    <v>12</v>
  </rv>
  <rv s="2">
    <fb>476.57</fb>
    <v>12</v>
  </rv>
  <rv s="2">
    <fb>486.18</fb>
    <v>12</v>
  </rv>
  <rv s="2">
    <fb>493.59</fb>
    <v>12</v>
  </rv>
  <rv s="2">
    <fb>492.27</fb>
    <v>12</v>
  </rv>
  <rv s="2">
    <fb>488.1</fb>
    <v>12</v>
  </rv>
  <rv s="2">
    <fb>482.65</fb>
    <v>12</v>
  </rv>
  <rv s="2">
    <fb>482.29</fb>
    <v>12</v>
  </rv>
  <rv s="2">
    <fb>483.11</fb>
    <v>12</v>
  </rv>
  <rv s="2">
    <fb>475.95</fb>
    <v>12</v>
  </rv>
  <rv s="2">
    <fb>485.35</fb>
    <v>12</v>
  </rv>
  <rv s="2">
    <fb>482.88</fb>
    <v>12</v>
  </rv>
  <rv s="2">
    <fb>483.43</fb>
    <v>12</v>
  </rv>
  <rv s="2">
    <fb>484.69</fb>
    <v>12</v>
  </rv>
  <rv s="2">
    <fb>481.85</fb>
    <v>12</v>
  </rv>
  <rv s="2">
    <fb>483.93</fb>
    <v>12</v>
  </rv>
  <rv s="2">
    <fb>483.31</fb>
    <v>12</v>
  </rv>
  <rv s="2">
    <fb>475.43</fb>
    <v>12</v>
  </rv>
  <rv s="2">
    <fb>478.43</fb>
    <v>12</v>
  </rv>
  <rv s="2">
    <fb>477.6</fb>
    <v>12</v>
  </rv>
  <rv s="2">
    <fb>445.87</fb>
    <v>12</v>
  </rv>
  <rv s="2">
    <fb>444.76</fb>
    <v>12</v>
  </rv>
  <rv s="2">
    <fb>439.02</fb>
    <v>12</v>
  </rv>
  <rv s="2">
    <fb>448.37</fb>
    <v>12</v>
  </rv>
  <rv s="2">
    <fb>455.8</fb>
    <v>12</v>
  </rv>
  <rv s="2">
    <fb>458.13</fb>
    <v>12</v>
  </rv>
  <rv s="2">
    <fb>465.43</fb>
    <v>12</v>
  </rv>
  <rv s="2">
    <fb>459.94</fb>
    <v>12</v>
  </rv>
  <rv s="2">
    <fb>462.69</fb>
    <v>12</v>
  </rv>
  <rv s="2">
    <fb>459.87</fb>
    <v>12</v>
  </rv>
  <rv s="2">
    <fb>458.74</fb>
    <v>12</v>
  </rv>
  <rv s="2">
    <fb>525.30999999999995</fb>
    <v>12</v>
  </rv>
  <rv s="2">
    <fb>518.74</fb>
    <v>12</v>
  </rv>
  <rv s="2">
    <fb>522.25</fb>
    <v>12</v>
  </rv>
  <rv s="2">
    <fb>522.95000000000005</fb>
    <v>12</v>
  </rv>
  <rv s="2">
    <fb>533.44000000000005</fb>
    <v>12</v>
  </rv>
  <rv s="2">
    <fb>524.16999999999996</fb>
    <v>12</v>
  </rv>
  <rv s="2">
    <fb>526.88</fb>
    <v>12</v>
  </rv>
  <rv s="2">
    <fb>528.66</fb>
    <v>12</v>
  </rv>
  <rv s="2">
    <fb>546.76</fb>
    <v>12</v>
  </rv>
  <rv s="2">
    <fb>555.54</fb>
    <v>12</v>
  </rv>
  <rv s="2">
    <fb>560.01</fb>
    <v>12</v>
  </rv>
  <rv s="2">
    <fb>567.71</fb>
    <v>12</v>
  </rv>
  <rv s="2">
    <fb>570.15</fb>
    <v>12</v>
  </rv>
  <rv s="2">
    <fb>578.34</fb>
    <v>12</v>
  </rv>
  <rv s="2">
    <fb>575.4</fb>
    <v>12</v>
  </rv>
  <rv s="2">
    <fb>566.02</fb>
    <v>12</v>
  </rv>
  <rv s="2">
    <fb>564.54999999999995</fb>
    <v>12</v>
  </rv>
  <rv s="2">
    <fb>557.63</fb>
    <v>12</v>
  </rv>
  <rv s="2">
    <fb>559.04999999999995</fb>
    <v>12</v>
  </rv>
  <rv s="2">
    <fb>565.71</fb>
    <v>12</v>
  </rv>
  <rv s="2">
    <fb>566.54</fb>
    <v>12</v>
  </rv>
  <rv s="2">
    <fb>563.09</fb>
    <v>12</v>
  </rv>
  <rv s="2">
    <fb>556.85</fb>
    <v>12</v>
  </rv>
  <rv s="2">
    <fb>551</fb>
    <v>12</v>
  </rv>
  <rv s="2">
    <fb>554.82000000000005</fb>
    <v>12</v>
  </rv>
  <rv s="2">
    <fb>546.01</fb>
    <v>12</v>
  </rv>
  <rv s="2">
    <fb>531.04</fb>
    <v>12</v>
  </rv>
  <rv s="2">
    <fb>532.15</fb>
    <v>12</v>
  </rv>
  <rv s="2">
    <fb>542.44000000000005</fb>
    <v>12</v>
  </rv>
  <rv s="2">
    <fb>536.61</fb>
    <v>12</v>
  </rv>
  <rv s="2">
    <fb>538.71</fb>
    <v>12</v>
  </rv>
  <rv s="2">
    <fb>551.65</fb>
    <v>12</v>
  </rv>
  <rv s="2">
    <fb>546.41</fb>
    <v>12</v>
  </rv>
  <rv s="2">
    <fb>526.16999999999996</fb>
    <v>12</v>
  </rv>
  <rv s="2">
    <fb>509.32</fb>
    <v>12</v>
  </rv>
  <rv s="2">
    <fb>514.20000000000005</fb>
    <v>12</v>
  </rv>
  <rv s="2">
    <fb>513.62</fb>
    <v>12</v>
  </rv>
  <rv s="2">
    <fb>530.24</fb>
    <v>12</v>
  </rv>
  <rv s="2">
    <fb>536.29999999999995</fb>
    <v>12</v>
  </rv>
  <rv s="2">
    <fb>530.92999999999995</fb>
    <v>12</v>
  </rv>
  <rv s="2">
    <fb>535.22</fb>
    <v>12</v>
  </rv>
  <rv s="2">
    <fb>539.79</fb>
    <v>12</v>
  </rv>
  <rv s="2">
    <fb>554.16</fb>
    <v>12</v>
  </rv>
  <rv s="2">
    <fb>553.46</fb>
    <v>12</v>
  </rv>
  <rv s="2">
    <fb>563.12</fb>
    <v>12</v>
  </rv>
  <rv s="2">
    <fb>562.25</fb>
    <v>12</v>
  </rv>
  <rv s="2">
    <fb>565.79</fb>
    <v>12</v>
  </rv>
  <rv s="2">
    <fb>557.44000000000005</fb>
    <v>12</v>
  </rv>
  <rv s="2">
    <fb>558.29999999999995</fb>
    <v>12</v>
  </rv>
  <rv s="2">
    <fb>559.44000000000005</fb>
    <v>12</v>
  </rv>
  <rv s="2">
    <fb>567.82000000000005</fb>
    <v>12</v>
  </rv>
  <rv s="2">
    <fb>560.54</fb>
    <v>12</v>
  </rv>
  <rv s="2">
    <fb>569.63</fb>
    <v>12</v>
  </rv>
  <rv s="2">
    <fb>574.41</fb>
    <v>12</v>
  </rv>
  <rv s="2">
    <fb>571.04</fb>
    <v>12</v>
  </rv>
  <rv s="2">
    <fb>575.25</fb>
    <v>12</v>
  </rv>
  <rv s="2">
    <fb>567.92999999999995</fb>
    <v>12</v>
  </rv>
  <rv s="2">
    <fb>563.41</fb>
    <v>12</v>
  </rv>
  <rv s="2">
    <fb>569.88</fb>
    <v>12</v>
  </rv>
  <rv s="2">
    <fb>574.48</fb>
    <v>12</v>
  </rv>
  <rv s="2">
    <fb>580.38</fb>
    <v>12</v>
  </rv>
  <rv s="2">
    <fb>586.54999999999995</fb>
    <v>12</v>
  </rv>
  <rv s="2">
    <fb>536.87</fb>
    <v>12</v>
  </rv>
  <rv s="2">
    <fb>521.5</fb>
    <v>12</v>
  </rv>
  <rv s="2">
    <fb>515.03</fb>
    <v>12</v>
  </rv>
  <rv s="2">
    <fb>508.13</fb>
    <v>12</v>
  </rv>
  <rv s="2">
    <fb>526.44000000000005</fb>
    <v>12</v>
  </rv>
  <rv s="2">
    <fb>522.29999999999995</fb>
    <v>12</v>
  </rv>
  <rv s="2">
    <fb>527.87</fb>
    <v>12</v>
  </rv>
  <rv s="3">
    <v>https://www.bing.com/financeapi/forcetrigger?t=a1o4mw&amp;q=XNYS%3aBABA&amp;form=skydnc</v>
    <v>Learn more on Bing</v>
  </rv>
  <rv s="7">
    <v>en-US</v>
    <v>a1o4mw</v>
    <v>268435456</v>
    <v>1</v>
    <v>Powered by Refinitiv</v>
    <v>13</v>
    <v>Alibaba Group Holding Limited (XNYS:BABA)</v>
    <v>14</v>
    <v>15</v>
    <v>Finance</v>
    <v>10</v>
    <v>112.22</v>
    <v>66.066500000000005</v>
    <v>0.33610000000000001</v>
    <v>0.35</v>
    <v>3.261E-3</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198162</v>
    <v>New York Stock Exchange</v>
    <v>XNYS</v>
    <v>XNYS</v>
    <v>969 West Wen Yi Road, Yu Hang District, HANGZHOU, ZHEJIANG, 311121 CN</v>
    <v>112.22</v>
    <v>Software &amp; IT Services</v>
    <v>Stock</v>
    <v>45565.669715786717</v>
    <v>500</v>
    <v>107.43</v>
    <v>200421800000</v>
    <v>Alibaba Group Holding Limited</v>
    <v>Alibaba Group Holding Limited</v>
    <v>111.72</v>
    <v>28.160499999999999</v>
    <v>107.33</v>
    <v>107.68</v>
    <v>2397390000</v>
    <v>BABA</v>
    <v>Alibaba Group Holding Limited (XNYS:BABA)</v>
    <v>35107601</v>
    <v>18694613</v>
    <v>1999</v>
  </rv>
  <rv s="1">
    <v>501</v>
  </rv>
  <rv s="2">
    <fb>86.53</fb>
    <v>12</v>
  </rv>
  <rv s="2">
    <fb>84.54</fb>
    <v>12</v>
  </rv>
  <rv s="2">
    <fb>84.08</fb>
    <v>12</v>
  </rv>
  <rv s="2">
    <fb>83.67</fb>
    <v>12</v>
  </rv>
  <rv s="2">
    <fb>86.06</fb>
    <v>12</v>
  </rv>
  <rv s="2">
    <fb>84.85</fb>
    <v>12</v>
  </rv>
  <rv s="2">
    <fb>87.17</fb>
    <v>12</v>
  </rv>
  <rv s="2">
    <fb>87.78</fb>
    <v>12</v>
  </rv>
  <rv s="2">
    <fb>84.51</fb>
    <v>12</v>
  </rv>
  <rv s="2">
    <fb>84.02</fb>
    <v>12</v>
  </rv>
  <rv s="2">
    <fb>84.31</fb>
    <v>12</v>
  </rv>
  <rv s="2">
    <fb>83.91</fb>
    <v>12</v>
  </rv>
  <rv s="2">
    <fb>83.01</fb>
    <v>12</v>
  </rv>
  <rv s="2">
    <fb>81.61</fb>
    <v>12</v>
  </rv>
  <rv s="2">
    <fb>79.94</fb>
    <v>12</v>
  </rv>
  <rv s="2">
    <fb>80.510000000000005</fb>
    <v>12</v>
  </rv>
  <rv s="2">
    <fb>82.87</fb>
    <v>12</v>
  </rv>
  <rv s="2">
    <fb>81.03</fb>
    <v>12</v>
  </rv>
  <rv s="2">
    <fb>82.51</fb>
    <v>12</v>
  </rv>
  <rv s="2">
    <fb>82.82</fb>
    <v>12</v>
  </rv>
  <rv s="2">
    <fb>83.14</fb>
    <v>12</v>
  </rv>
  <rv s="2">
    <fb>82.54</fb>
    <v>12</v>
  </rv>
  <rv s="2">
    <fb>82.48</fb>
    <v>12</v>
  </rv>
  <rv s="2">
    <fb>83.41</fb>
    <v>12</v>
  </rv>
  <rv s="2">
    <fb>85.31</fb>
    <v>12</v>
  </rv>
  <rv s="2">
    <fb>85.36</fb>
    <v>12</v>
  </rv>
  <rv s="2">
    <fb>85.41</fb>
    <v>12</v>
  </rv>
  <rv s="2">
    <fb>84.8</fb>
    <v>12</v>
  </rv>
  <rv s="2">
    <fb>82.73</fb>
    <v>12</v>
  </rv>
  <rv s="2">
    <fb>82.75</fb>
    <v>12</v>
  </rv>
  <rv s="2">
    <fb>82.26</fb>
    <v>12</v>
  </rv>
  <rv s="2">
    <fb>83.87</fb>
    <v>12</v>
  </rv>
  <rv s="2">
    <fb>87.07</fb>
    <v>12</v>
  </rv>
  <rv s="2">
    <fb>79.11</fb>
    <v>12</v>
  </rv>
  <rv s="2">
    <fb>77.599999999999994</fb>
    <v>12</v>
  </rv>
  <rv s="2">
    <fb>78.459999999999994</fb>
    <v>12</v>
  </rv>
  <rv s="2">
    <fb>78.94</fb>
    <v>12</v>
  </rv>
  <rv s="2">
    <fb>78.959999999999994</fb>
    <v>12</v>
  </rv>
  <rv s="2">
    <fb>78.489999999999995</fb>
    <v>12</v>
  </rv>
  <rv s="2">
    <fb>77.53</fb>
    <v>12</v>
  </rv>
  <rv s="2">
    <fb>76.739999999999995</fb>
    <v>12</v>
  </rv>
  <rv s="2">
    <fb>74.67</fb>
    <v>12</v>
  </rv>
  <rv s="2">
    <fb>74.88</fb>
    <v>12</v>
  </rv>
  <rv s="2">
    <fb>73.989999999999995</fb>
    <v>12</v>
  </rv>
  <rv s="2">
    <fb>73.03</fb>
    <v>12</v>
  </rv>
  <rv s="2">
    <fb>72.38</fb>
    <v>12</v>
  </rv>
  <rv s="2">
    <fb>71.489999999999995</fb>
    <v>12</v>
  </rv>
  <rv s="2">
    <fb>72.33</fb>
    <v>12</v>
  </rv>
  <rv s="2">
    <fb>72.14</fb>
    <v>12</v>
  </rv>
  <rv s="2">
    <fb>71.37</fb>
    <v>12</v>
  </rv>
  <rv s="2">
    <fb>71.39</fb>
    <v>12</v>
  </rv>
  <rv s="2">
    <fb>71.459999999999994</fb>
    <v>12</v>
  </rv>
  <rv s="2">
    <fb>72.510000000000005</fb>
    <v>12</v>
  </rv>
  <rv s="2">
    <fb>74.510000000000005</fb>
    <v>12</v>
  </rv>
  <rv s="2">
    <fb>73.84</fb>
    <v>12</v>
  </rv>
  <rv s="2">
    <fb>75.39</fb>
    <v>12</v>
  </rv>
  <rv s="2">
    <fb>73.349999999999994</fb>
    <v>12</v>
  </rv>
  <rv s="2">
    <fb>76.260000000000005</fb>
    <v>12</v>
  </rv>
  <rv s="2">
    <fb>75.28</fb>
    <v>12</v>
  </rv>
  <rv s="2">
    <fb>75.849999999999994</fb>
    <v>12</v>
  </rv>
  <rv s="2">
    <fb>76.11</fb>
    <v>12</v>
  </rv>
  <rv s="2">
    <fb>77.239999999999995</fb>
    <v>12</v>
  </rv>
  <rv s="2">
    <fb>77.510000000000005</fb>
    <v>12</v>
  </rv>
  <rv s="2">
    <fb>74.760000000000005</fb>
    <v>12</v>
  </rv>
  <rv s="2">
    <fb>76.59</fb>
    <v>12</v>
  </rv>
  <rv s="2">
    <fb>74.66</fb>
    <v>12</v>
  </rv>
  <rv s="2">
    <fb>73.010000000000005</fb>
    <v>12</v>
  </rv>
  <rv s="2">
    <fb>72.88</fb>
    <v>12</v>
  </rv>
  <rv s="2">
    <fb>72.02</fb>
    <v>12</v>
  </rv>
  <rv s="2">
    <fb>71.41</fb>
    <v>12</v>
  </rv>
  <rv s="2">
    <fb>71.84</fb>
    <v>12</v>
  </rv>
  <rv s="2">
    <fb>69.459999999999994</fb>
    <v>12</v>
  </rv>
  <rv s="2">
    <fb>68.930000000000007</fb>
    <v>12</v>
  </rv>
  <rv s="2">
    <fb>68.05</fb>
    <v>12</v>
  </rv>
  <rv s="2">
    <fb>69.42</fb>
    <v>12</v>
  </rv>
  <rv s="2">
    <fb>68.63</fb>
    <v>12</v>
  </rv>
  <rv s="2">
    <fb>74.02</fb>
    <v>12</v>
  </rv>
  <rv s="2">
    <fb>75.2</fb>
    <v>12</v>
  </rv>
  <rv s="2">
    <fb>73.849999999999994</fb>
    <v>12</v>
  </rv>
  <rv s="2">
    <fb>74.010000000000005</fb>
    <v>12</v>
  </rv>
  <rv s="2">
    <fb>73.58</fb>
    <v>12</v>
  </rv>
  <rv s="2">
    <fb>72.319999999999993</fb>
    <v>12</v>
  </rv>
  <rv s="2">
    <fb>72.17</fb>
    <v>12</v>
  </rv>
  <rv s="2">
    <fb>72.459999999999994</fb>
    <v>12</v>
  </rv>
  <rv s="2">
    <fb>71.849999999999994</fb>
    <v>12</v>
  </rv>
  <rv s="2">
    <fb>74.63</fb>
    <v>12</v>
  </rv>
  <rv s="2">
    <fb>78.23</fb>
    <v>12</v>
  </rv>
  <rv s="2">
    <fb>73.64</fb>
    <v>12</v>
  </rv>
  <rv s="2">
    <fb>70.78</fb>
    <v>12</v>
  </rv>
  <rv s="2">
    <fb>73.14</fb>
    <v>12</v>
  </rv>
  <rv s="2">
    <fb>71.599999999999994</fb>
    <v>12</v>
  </rv>
  <rv s="2">
    <fb>73.39</fb>
    <v>12</v>
  </rv>
  <rv s="2">
    <fb>73.819999999999993</fb>
    <v>12</v>
  </rv>
  <rv s="2">
    <fb>73.91</fb>
    <v>12</v>
  </rv>
  <rv s="2">
    <fb>75.58</fb>
    <v>12</v>
  </rv>
  <rv s="2">
    <fb>76.12</fb>
    <v>12</v>
  </rv>
  <rv s="2">
    <fb>75.959999999999994</fb>
    <v>12</v>
  </rv>
  <rv s="2">
    <fb>76.510000000000005</fb>
    <v>12</v>
  </rv>
  <rv s="2">
    <fb>77.680000000000007</fb>
    <v>12</v>
  </rv>
  <rv s="2">
    <fb>74.59</fb>
    <v>12</v>
  </rv>
  <rv s="2">
    <fb>74.03</fb>
    <v>12</v>
  </rv>
  <rv s="2">
    <fb>74.62</fb>
    <v>12</v>
  </rv>
  <rv s="2">
    <fb>72</fb>
    <v>12</v>
  </rv>
  <rv s="2">
    <fb>72.069999999999993</fb>
    <v>12</v>
  </rv>
  <rv s="2">
    <fb>73.709999999999994</fb>
    <v>12</v>
  </rv>
  <rv s="2">
    <fb>72.540000000000006</fb>
    <v>12</v>
  </rv>
  <rv s="2">
    <fb>73.55</fb>
    <v>12</v>
  </rv>
  <rv s="2">
    <fb>74.86</fb>
    <v>12</v>
  </rv>
  <rv s="2">
    <fb>76.06</fb>
    <v>12</v>
  </rv>
  <rv s="2">
    <fb>76.39</fb>
    <v>12</v>
  </rv>
  <rv s="2">
    <fb>73.400000000000006</fb>
    <v>12</v>
  </rv>
  <rv s="2">
    <fb>73.42</fb>
    <v>12</v>
  </rv>
  <rv s="2">
    <fb>73.52</fb>
    <v>12</v>
  </rv>
  <rv s="2">
    <fb>74.180000000000007</fb>
    <v>12</v>
  </rv>
  <rv s="2">
    <fb>73.83</fb>
    <v>12</v>
  </rv>
  <rv s="2">
    <fb>72.13</fb>
    <v>12</v>
  </rv>
  <rv s="2">
    <fb>71.48</fb>
    <v>12</v>
  </rv>
  <rv s="2">
    <fb>71.59</fb>
    <v>12</v>
  </rv>
  <rv s="2">
    <fb>72.36</fb>
    <v>12</v>
  </rv>
  <rv s="2">
    <fb>73.37</fb>
    <v>12</v>
  </rv>
  <rv s="2">
    <fb>72.44</fb>
    <v>12</v>
  </rv>
  <rv s="2">
    <fb>71.95</fb>
    <v>12</v>
  </rv>
  <rv s="2">
    <fb>71.66</fb>
    <v>12</v>
  </rv>
  <rv s="2">
    <fb>71.709999999999994</fb>
    <v>12</v>
  </rv>
  <rv s="2">
    <fb>72.989999999999995</fb>
    <v>12</v>
  </rv>
  <rv s="2">
    <fb>74.849999999999994</fb>
    <v>12</v>
  </rv>
  <rv s="2">
    <fb>71.290000000000006</fb>
    <v>12</v>
  </rv>
  <rv s="2">
    <fb>70.62</fb>
    <v>12</v>
  </rv>
  <rv s="2">
    <fb>69.61</fb>
    <v>12</v>
  </rv>
  <rv s="2">
    <fb>68.819999999999993</fb>
    <v>12</v>
  </rv>
  <rv s="2">
    <fb>68.88</fb>
    <v>12</v>
  </rv>
  <rv s="2">
    <fb>69.069999999999993</fb>
    <v>12</v>
  </rv>
  <rv s="2">
    <fb>70.680000000000007</fb>
    <v>12</v>
  </rv>
  <rv s="2">
    <fb>75.11</fb>
    <v>12</v>
  </rv>
  <rv s="2">
    <fb>75.55</fb>
    <v>12</v>
  </rv>
  <rv s="2">
    <fb>76.41</fb>
    <v>12</v>
  </rv>
  <rv s="2">
    <fb>75.510000000000005</fb>
    <v>12</v>
  </rv>
  <rv s="2">
    <fb>80.33</fb>
    <v>12</v>
  </rv>
  <rv s="2">
    <fb>81.33</fb>
    <v>12</v>
  </rv>
  <rv s="2">
    <fb>81.55</fb>
    <v>12</v>
  </rv>
  <rv s="2">
    <fb>79.37</fb>
    <v>12</v>
  </rv>
  <rv s="2">
    <fb>79.459999999999994</fb>
    <v>12</v>
  </rv>
  <rv s="2">
    <fb>80.040000000000006</fb>
    <v>12</v>
  </rv>
  <rv s="2">
    <fb>84.6</fb>
    <v>12</v>
  </rv>
  <rv s="2">
    <fb>79.510000000000005</fb>
    <v>12</v>
  </rv>
  <rv s="2">
    <fb>80.989999999999995</fb>
    <v>12</v>
  </rv>
  <rv s="2">
    <fb>86.7</fb>
    <v>12</v>
  </rv>
  <rv s="2">
    <fb>88.54</fb>
    <v>12</v>
  </rv>
  <rv s="2">
    <fb>88.28</fb>
    <v>12</v>
  </rv>
  <rv s="2">
    <fb>86.13</fb>
    <v>12</v>
  </rv>
  <rv s="2">
    <fb>82.68</fb>
    <v>12</v>
  </rv>
  <rv s="2">
    <fb>80.8</fb>
    <v>12</v>
  </rv>
  <rv s="2">
    <fb>81.260000000000005</fb>
    <v>12</v>
  </rv>
  <rv s="2">
    <fb>80.58</fb>
    <v>12</v>
  </rv>
  <rv s="2">
    <fb>79.06</fb>
    <v>12</v>
  </rv>
  <rv s="2">
    <fb>79.63</fb>
    <v>12</v>
  </rv>
  <rv s="2">
    <fb>78.34</fb>
    <v>12</v>
  </rv>
  <rv s="2">
    <fb>77.900000000000006</fb>
    <v>12</v>
  </rv>
  <rv s="2">
    <fb>78.45</fb>
    <v>12</v>
  </rv>
  <rv s="2">
    <fb>79.83</fb>
    <v>12</v>
  </rv>
  <rv s="2">
    <fb>80.010000000000005</fb>
    <v>12</v>
  </rv>
  <rv s="2">
    <fb>78.41</fb>
    <v>12</v>
  </rv>
  <rv s="2">
    <fb>79.3</fb>
    <v>12</v>
  </rv>
  <rv s="2">
    <fb>78.040000000000006</fb>
    <v>12</v>
  </rv>
  <rv s="2">
    <fb>75.680000000000007</fb>
    <v>12</v>
  </rv>
  <rv s="2">
    <fb>74.55</fb>
    <v>12</v>
  </rv>
  <rv s="2">
    <fb>74.459999999999994</fb>
    <v>12</v>
  </rv>
  <rv s="2">
    <fb>74.349999999999994</fb>
    <v>12</v>
  </rv>
  <rv s="2">
    <fb>73.67</fb>
    <v>12</v>
  </rv>
  <rv s="2">
    <fb>74.790000000000006</fb>
    <v>12</v>
  </rv>
  <rv s="2">
    <fb>73.790000000000006</fb>
    <v>12</v>
  </rv>
  <rv s="2">
    <fb>74.17</fb>
    <v>12</v>
  </rv>
  <rv s="2">
    <fb>72.37</fb>
    <v>12</v>
  </rv>
  <rv s="2">
    <fb>72.180000000000007</fb>
    <v>12</v>
  </rv>
  <rv s="2">
    <fb>73.680000000000007</fb>
    <v>12</v>
  </rv>
  <rv s="2">
    <fb>75.569999999999993</fb>
    <v>12</v>
  </rv>
  <rv s="2">
    <fb>74.52</fb>
    <v>12</v>
  </rv>
  <rv s="2">
    <fb>73.5</fb>
    <v>12</v>
  </rv>
  <rv s="2">
    <fb>75.7</fb>
    <v>12</v>
  </rv>
  <rv s="2">
    <fb>76.010000000000005</fb>
    <v>12</v>
  </rv>
  <rv s="2">
    <fb>78.52</fb>
    <v>12</v>
  </rv>
  <rv s="2">
    <fb>79.650000000000006</fb>
    <v>12</v>
  </rv>
  <rv s="2">
    <fb>78.010000000000005</fb>
    <v>12</v>
  </rv>
  <rv s="2">
    <fb>78.38</fb>
    <v>12</v>
  </rv>
  <rv s="2">
    <fb>77.040000000000006</fb>
    <v>12</v>
  </rv>
  <rv s="2">
    <fb>76.540000000000006</fb>
    <v>12</v>
  </rv>
  <rv s="2">
    <fb>75.27</fb>
    <v>12</v>
  </rv>
  <rv s="2">
    <fb>76.64</fb>
    <v>12</v>
  </rv>
  <rv s="2">
    <fb>76.099999999999994</fb>
    <v>12</v>
  </rv>
  <rv s="2">
    <fb>75.8</fb>
    <v>12</v>
  </rv>
  <rv s="2">
    <fb>75.400000000000006</fb>
    <v>12</v>
  </rv>
  <rv s="2">
    <fb>76.53</fb>
    <v>12</v>
  </rv>
  <rv s="2">
    <fb>78.62</fb>
    <v>12</v>
  </rv>
  <rv s="2">
    <fb>78</fb>
    <v>12</v>
  </rv>
  <rv s="2">
    <fb>78.849999999999994</fb>
    <v>12</v>
  </rv>
  <rv s="2">
    <fb>77.98</fb>
    <v>12</v>
  </rv>
  <rv s="2">
    <fb>77.45</fb>
    <v>12</v>
  </rv>
  <rv s="2">
    <fb>76.98</fb>
    <v>12</v>
  </rv>
  <rv s="2">
    <fb>77.83</fb>
    <v>12</v>
  </rv>
  <rv s="2">
    <fb>80.31</fb>
    <v>12</v>
  </rv>
  <rv s="2">
    <fb>79.989999999999995</fb>
    <v>12</v>
  </rv>
  <rv s="2">
    <fb>80.91</fb>
    <v>12</v>
  </rv>
  <rv s="2">
    <fb>81.099999999999994</fb>
    <v>12</v>
  </rv>
  <rv s="2">
    <fb>79.47</fb>
    <v>12</v>
  </rv>
  <rv s="2">
    <fb>79.540000000000006</fb>
    <v>12</v>
  </rv>
  <rv s="2">
    <fb>83.18</fb>
    <v>12</v>
  </rv>
  <rv s="2">
    <fb>81.040000000000006</fb>
    <v>12</v>
  </rv>
  <rv s="2">
    <fb>83.53</fb>
    <v>12</v>
  </rv>
  <rv s="2">
    <fb>82.96</fb>
    <v>12</v>
  </rv>
  <rv s="2">
    <fb>81.760000000000005</fb>
    <v>12</v>
  </rv>
  <rv s="2">
    <fb>81.45</fb>
    <v>12</v>
  </rv>
  <rv s="2">
    <fb>79.62</fb>
    <v>12</v>
  </rv>
  <rv s="2">
    <fb>81.02</fb>
    <v>12</v>
  </rv>
  <rv s="2">
    <fb>83.34</fb>
    <v>12</v>
  </rv>
  <rv s="2">
    <fb>82.27</fb>
    <v>12</v>
  </rv>
  <rv s="2">
    <fb>82.47</fb>
    <v>12</v>
  </rv>
  <rv s="2">
    <fb>82.43</fb>
    <v>12</v>
  </rv>
  <rv s="2">
    <fb>81.180000000000007</fb>
    <v>12</v>
  </rv>
  <rv s="2">
    <fb>81.44</fb>
    <v>12</v>
  </rv>
  <rv s="2">
    <fb>83.8</fb>
    <v>12</v>
  </rv>
  <rv s="2">
    <fb>84.81</fb>
    <v>12</v>
  </rv>
  <rv s="2">
    <fb>85.49</fb>
    <v>12</v>
  </rv>
  <rv s="2">
    <fb>84.69</fb>
    <v>12</v>
  </rv>
  <rv s="2">
    <fb>83.6</fb>
    <v>12</v>
  </rv>
  <rv s="2">
    <fb>84.7</fb>
    <v>12</v>
  </rv>
  <rv s="2">
    <fb>84.42</fb>
    <v>12</v>
  </rv>
  <rv s="2">
    <fb>88.49</fb>
    <v>12</v>
  </rv>
  <rv s="2">
    <fb>88.29</fb>
    <v>12</v>
  </rv>
  <rv s="2">
    <fb>90.09</fb>
    <v>12</v>
  </rv>
  <rv s="3">
    <v>https://www.bing.com/financeapi/forcetrigger?t=a1qe5r&amp;q=XNAS%3aCSCO&amp;form=skydnc</v>
    <v>Learn more on Bing</v>
  </rv>
  <rv s="7">
    <v>en-US</v>
    <v>a1qe5r</v>
    <v>268435456</v>
    <v>1</v>
    <v>Powered by Refinitiv</v>
    <v>13</v>
    <v>CISCO SYSTEMS, INC. (XNAS:CSCO)</v>
    <v>14</v>
    <v>15</v>
    <v>Finance</v>
    <v>10</v>
    <v>54.585000000000001</v>
    <v>44.5</v>
    <v>0.82079999999999997</v>
    <v>-0.01</v>
    <v>-1.8859999999999998E-4</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53.13</v>
    <v>Communications &amp; Networking</v>
    <v>Stock</v>
    <v>45565.669691678122</v>
    <v>732</v>
    <v>52.645000000000003</v>
    <v>198738600000</v>
    <v>CISCO SYSTEMS, INC.</v>
    <v>CISCO SYSTEMS, INC.</v>
    <v>53.02</v>
    <v>20.879300000000001</v>
    <v>53.02</v>
    <v>53.01</v>
    <v>3990735000</v>
    <v>CSCO</v>
    <v>CISCO SYSTEMS, INC. (XNAS:CSCO)</v>
    <v>3398562</v>
    <v>17013104</v>
    <v>2021</v>
  </rv>
  <rv s="1">
    <v>733</v>
  </rv>
  <rv s="2">
    <fb>54.39</fb>
    <v>12</v>
  </rv>
  <rv s="2">
    <fb>53.65</fb>
    <v>12</v>
  </rv>
  <rv s="2">
    <fb>53.45</fb>
    <v>12</v>
  </rv>
  <rv s="2">
    <fb>53.07</fb>
    <v>12</v>
  </rv>
  <rv s="2">
    <fb>53.92</fb>
    <v>12</v>
  </rv>
  <rv s="2">
    <fb>53.87</fb>
    <v>12</v>
  </rv>
  <rv s="2">
    <fb>53.66</fb>
    <v>12</v>
  </rv>
  <rv s="2">
    <fb>53.85</fb>
    <v>12</v>
  </rv>
  <rv s="2">
    <fb>53.77</fb>
    <v>12</v>
  </rv>
  <rv s="2">
    <fb>54.16</fb>
    <v>12</v>
  </rv>
  <rv s="2">
    <fb>53.94</fb>
    <v>12</v>
  </rv>
  <rv s="2">
    <fb>53.32</fb>
    <v>12</v>
  </rv>
  <rv s="2">
    <fb>52.93</fb>
    <v>12</v>
  </rv>
  <rv s="2">
    <fb>52.2</fb>
    <v>12</v>
  </rv>
  <rv s="2">
    <fb>53.01</fb>
    <v>12</v>
  </rv>
  <rv s="2">
    <fb>52.4</fb>
    <v>12</v>
  </rv>
  <rv s="2">
    <fb>51.37</fb>
    <v>12</v>
  </rv>
  <rv s="2">
    <fb>51.56</fb>
    <v>12</v>
  </rv>
  <rv s="2">
    <fb>51.57</fb>
    <v>12</v>
  </rv>
  <rv s="2">
    <fb>52.13</fb>
    <v>12</v>
  </rv>
  <rv s="2">
    <fb>52.19</fb>
    <v>12</v>
  </rv>
  <rv s="2">
    <fb>52.75</fb>
    <v>12</v>
  </rv>
  <rv s="2">
    <fb>53.29</fb>
    <v>12</v>
  </rv>
  <rv s="2">
    <fb>53.13</fb>
    <v>12</v>
  </rv>
  <rv s="2">
    <fb>53</fb>
    <v>12</v>
  </rv>
  <rv s="2">
    <fb>52</fb>
    <v>12</v>
  </rv>
  <rv s="2">
    <fb>52.59</fb>
    <v>12</v>
  </rv>
  <rv s="2">
    <fb>52.23</fb>
    <v>12</v>
  </rv>
  <rv s="2">
    <fb>53.17</fb>
    <v>12</v>
  </rv>
  <rv s="2">
    <fb>53.28</fb>
    <v>12</v>
  </rv>
  <rv s="2">
    <fb>48.04</fb>
    <v>12</v>
  </rv>
  <rv s="2">
    <fb>47.755000000000003</fb>
    <v>12</v>
  </rv>
  <rv s="2">
    <fb>48.27</fb>
    <v>12</v>
  </rv>
  <rv s="2">
    <fb>47.8</fb>
    <v>12</v>
  </rv>
  <rv s="2">
    <fb>48.08</fb>
    <v>12</v>
  </rv>
  <rv s="2">
    <fb>48.36</fb>
    <v>12</v>
  </rv>
  <rv s="2">
    <fb>47.93</fb>
    <v>12</v>
  </rv>
  <rv s="2">
    <fb>47.85</fb>
    <v>12</v>
  </rv>
  <rv s="2">
    <fb>48.05</fb>
    <v>12</v>
  </rv>
  <rv s="2">
    <fb>48.38</fb>
    <v>12</v>
  </rv>
  <rv s="2">
    <fb>48.47</fb>
    <v>12</v>
  </rv>
  <rv s="2">
    <fb>47.7</fb>
    <v>12</v>
  </rv>
  <rv s="2">
    <fb>48.26</fb>
    <v>12</v>
  </rv>
  <rv s="2">
    <fb>49.39</fb>
    <v>12</v>
  </rv>
  <rv s="2">
    <fb>49.33</fb>
    <v>12</v>
  </rv>
  <rv s="2">
    <fb>49.69</fb>
    <v>12</v>
  </rv>
  <rv s="2">
    <fb>49.44</fb>
    <v>12</v>
  </rv>
  <rv s="2">
    <fb>49.87</fb>
    <v>12</v>
  </rv>
  <rv s="2">
    <fb>50.24</fb>
    <v>12</v>
  </rv>
  <rv s="2">
    <fb>50.18</fb>
    <v>12</v>
  </rv>
  <rv s="2">
    <fb>49.8</fb>
    <v>12</v>
  </rv>
  <rv s="2">
    <fb>49.7</fb>
    <v>12</v>
  </rv>
  <rv s="2">
    <fb>50.09</fb>
    <v>12</v>
  </rv>
  <rv s="2">
    <fb>50.28</fb>
    <v>12</v>
  </rv>
  <rv s="2">
    <fb>50.44</fb>
    <v>12</v>
  </rv>
  <rv s="2">
    <fb>50.48</fb>
    <v>12</v>
  </rv>
  <rv s="2">
    <fb>50.52</fb>
    <v>12</v>
  </rv>
  <rv s="2">
    <fb>50.51</fb>
    <v>12</v>
  </rv>
  <rv s="2">
    <fb>50.08</fb>
    <v>12</v>
  </rv>
  <rv s="2">
    <fb>50.46</fb>
    <v>12</v>
  </rv>
  <rv s="2">
    <fb>49.91</fb>
    <v>12</v>
  </rv>
  <rv s="2">
    <fb>50.34</fb>
    <v>12</v>
  </rv>
  <rv s="2">
    <fb>50.59</fb>
    <v>12</v>
  </rv>
  <rv s="2">
    <fb>50.3</fb>
    <v>12</v>
  </rv>
  <rv s="2">
    <fb>50.75</fb>
    <v>12</v>
  </rv>
  <rv s="2">
    <fb>51.27</fb>
    <v>12</v>
  </rv>
  <rv s="2">
    <fb>51.76</fb>
    <v>12</v>
  </rv>
  <rv s="2">
    <fb>51.31</fb>
    <v>12</v>
  </rv>
  <rv s="2">
    <fb>52.33</fb>
    <v>12</v>
  </rv>
  <rv s="2">
    <fb>52.14</fb>
    <v>12</v>
  </rv>
  <rv s="2">
    <fb>52.29</fb>
    <v>12</v>
  </rv>
  <rv s="2">
    <fb>52.24</fb>
    <v>12</v>
  </rv>
  <rv s="2">
    <fb>49.51</fb>
    <v>12</v>
  </rv>
  <rv s="2">
    <fb>49.98</fb>
    <v>12</v>
  </rv>
  <rv s="2">
    <fb>49.77</fb>
    <v>12</v>
  </rv>
  <rv s="2">
    <fb>49.95</fb>
    <v>12</v>
  </rv>
  <rv s="2">
    <fb>50.13</fb>
    <v>12</v>
  </rv>
  <rv s="2">
    <fb>49.99</fb>
    <v>12</v>
  </rv>
  <rv s="2">
    <fb>49.64</fb>
    <v>12</v>
  </rv>
  <rv s="2">
    <fb>49.06</fb>
    <v>12</v>
  </rv>
  <rv s="2">
    <fb>48.44</fb>
    <v>12</v>
  </rv>
  <rv s="2">
    <fb>48.28</fb>
    <v>12</v>
  </rv>
  <rv s="2">
    <fb>48.48</fb>
    <v>12</v>
  </rv>
  <rv s="2">
    <fb>48.57</fb>
    <v>12</v>
  </rv>
  <rv s="2">
    <fb>48.86</fb>
    <v>12</v>
  </rv>
  <rv s="2">
    <fb>48.4</fb>
    <v>12</v>
  </rv>
  <rv s="2">
    <fb>48.31</fb>
    <v>12</v>
  </rv>
  <rv s="2">
    <fb>48.06</fb>
    <v>12</v>
  </rv>
  <rv s="2">
    <fb>48.37</fb>
    <v>12</v>
  </rv>
  <rv s="2">
    <fb>49.13</fb>
    <v>12</v>
  </rv>
  <rv s="2">
    <fb>48.95</fb>
    <v>12</v>
  </rv>
  <rv s="2">
    <fb>49.17</fb>
    <v>12</v>
  </rv>
  <rv s="2">
    <fb>48.9</fb>
    <v>12</v>
  </rv>
  <rv s="2">
    <fb>49.5</fb>
    <v>12</v>
  </rv>
  <rv s="2">
    <fb>50.22</fb>
    <v>12</v>
  </rv>
  <rv s="2">
    <fb>50.07</fb>
    <v>12</v>
  </rv>
  <rv s="2">
    <fb>50.11</fb>
    <v>12</v>
  </rv>
  <rv s="2">
    <fb>49.79</fb>
    <v>12</v>
  </rv>
  <rv s="2">
    <fb>48.93</fb>
    <v>12</v>
  </rv>
  <rv s="2">
    <fb>49.27</fb>
    <v>12</v>
  </rv>
  <rv s="2">
    <fb>49.14</fb>
    <v>12</v>
  </rv>
  <rv s="2">
    <fb>49.55</fb>
    <v>12</v>
  </rv>
  <rv s="2">
    <fb>49.88</fb>
    <v>12</v>
  </rv>
  <rv s="2">
    <fb>49.78</fb>
    <v>12</v>
  </rv>
  <rv s="2">
    <fb>49.68</fb>
    <v>12</v>
  </rv>
  <rv s="2">
    <fb>50.04</fb>
    <v>12</v>
  </rv>
  <rv s="2">
    <fb>49.36</fb>
    <v>12</v>
  </rv>
  <rv s="2">
    <fb>48.74</fb>
    <v>12</v>
  </rv>
  <rv s="2">
    <fb>48.11</fb>
    <v>12</v>
  </rv>
  <rv s="2">
    <fb>48.55</fb>
    <v>12</v>
  </rv>
  <rv s="2">
    <fb>48.24</fb>
    <v>12</v>
  </rv>
  <rv s="2">
    <fb>50.01</fb>
    <v>12</v>
  </rv>
  <rv s="2">
    <fb>49.21</fb>
    <v>12</v>
  </rv>
  <rv s="2">
    <fb>49.53</fb>
    <v>12</v>
  </rv>
  <rv s="2">
    <fb>48.49</fb>
    <v>12</v>
  </rv>
  <rv s="2">
    <fb>47.92</fb>
    <v>12</v>
  </rv>
  <rv s="2">
    <fb>47.79</fb>
    <v>12</v>
  </rv>
  <rv s="2">
    <fb>48.32</fb>
    <v>12</v>
  </rv>
  <rv s="2">
    <fb>48.14</fb>
    <v>12</v>
  </rv>
  <rv s="2">
    <fb>48.35</fb>
    <v>12</v>
  </rv>
  <rv s="2">
    <fb>48.1</fb>
    <v>12</v>
  </rv>
  <rv s="2">
    <fb>47.86</fb>
    <v>12</v>
  </rv>
  <rv s="2">
    <fb>47.78</fb>
    <v>12</v>
  </rv>
  <rv s="2">
    <fb>46.98</fb>
    <v>12</v>
  </rv>
  <rv s="2">
    <fb>46.84</fb>
    <v>12</v>
  </rv>
  <rv s="2">
    <fb>46.79</fb>
    <v>12</v>
  </rv>
  <rv s="2">
    <fb>47.12</fb>
    <v>12</v>
  </rv>
  <rv s="2">
    <fb>47.11</fb>
    <v>12</v>
  </rv>
  <rv s="2">
    <fb>47.28</fb>
    <v>12</v>
  </rv>
  <rv s="2">
    <fb>48</fb>
    <v>12</v>
  </rv>
  <rv s="2">
    <fb>48.68</fb>
    <v>12</v>
  </rv>
  <rv s="2">
    <fb>49.67</fb>
    <v>12</v>
  </rv>
  <rv s="2">
    <fb>48.34</fb>
    <v>12</v>
  </rv>
  <rv s="2">
    <fb>48.17</fb>
    <v>12</v>
  </rv>
  <rv s="2">
    <fb>47.13</fb>
    <v>12</v>
  </rv>
  <rv s="2">
    <fb>46.94</fb>
    <v>12</v>
  </rv>
  <rv s="2">
    <fb>47.43</fb>
    <v>12</v>
  </rv>
  <rv s="2">
    <fb>46.6</fb>
    <v>12</v>
  </rv>
  <rv s="2">
    <fb>46.42</fb>
    <v>12</v>
  </rv>
  <rv s="2">
    <fb>46.28</fb>
    <v>12</v>
  </rv>
  <rv s="2">
    <fb>46.08</fb>
    <v>12</v>
  </rv>
  <rv s="2">
    <fb>46.12</fb>
    <v>12</v>
  </rv>
  <rv s="2">
    <fb>46.5</fb>
    <v>12</v>
  </rv>
  <rv s="2">
    <fb>46.65</fb>
    <v>12</v>
  </rv>
  <rv s="2">
    <fb>47.42</fb>
    <v>12</v>
  </rv>
  <rv s="2">
    <fb>46.02</fb>
    <v>12</v>
  </rv>
  <rv s="2">
    <fb>46.23</fb>
    <v>12</v>
  </rv>
  <rv s="2">
    <fb>45.84</fb>
    <v>12</v>
  </rv>
  <rv s="2">
    <fb>45.85</fb>
    <v>12</v>
  </rv>
  <rv s="2">
    <fb>45.77</fb>
    <v>12</v>
  </rv>
  <rv s="2">
    <fb>45.62</fb>
    <v>12</v>
  </rv>
  <rv s="2">
    <fb>45.52</fb>
    <v>12</v>
  </rv>
  <rv s="2">
    <fb>45.68</fb>
    <v>12</v>
  </rv>
  <rv s="2">
    <fb>45.69</fb>
    <v>12</v>
  </rv>
  <rv s="2">
    <fb>45.97</fb>
    <v>12</v>
  </rv>
  <rv s="2">
    <fb>46.72</fb>
    <v>12</v>
  </rv>
  <rv s="2">
    <fb>47.29</fb>
    <v>12</v>
  </rv>
  <rv s="2">
    <fb>47.38</fb>
    <v>12</v>
  </rv>
  <rv s="2">
    <fb>46.86</fb>
    <v>12</v>
  </rv>
  <rv s="2">
    <fb>47.45</fb>
    <v>12</v>
  </rv>
  <rv s="2">
    <fb>47.51</fb>
    <v>12</v>
  </rv>
  <rv s="2">
    <fb>47.52</fb>
    <v>12</v>
  </rv>
  <rv s="2">
    <fb>47.09</fb>
    <v>12</v>
  </rv>
  <rv s="2">
    <fb>46.06</fb>
    <v>12</v>
  </rv>
  <rv s="2">
    <fb>45.8</fb>
    <v>12</v>
  </rv>
  <rv s="2">
    <fb>46.27</fb>
    <v>12</v>
  </rv>
  <rv s="2">
    <fb>46.76</fb>
    <v>12</v>
  </rv>
  <rv s="2">
    <fb>47.4</fb>
    <v>12</v>
  </rv>
  <rv s="2">
    <fb>48.52</fb>
    <v>12</v>
  </rv>
  <rv s="2">
    <fb>47.32</fb>
    <v>12</v>
  </rv>
  <rv s="2">
    <fb>46.82</fb>
    <v>12</v>
  </rv>
  <rv s="2">
    <fb>46.36</fb>
    <v>12</v>
  </rv>
  <rv s="2">
    <fb>46.85</fb>
    <v>12</v>
  </rv>
  <rv s="2">
    <fb>47.24</fb>
    <v>12</v>
  </rv>
  <rv s="2">
    <fb>47.88</fb>
    <v>12</v>
  </rv>
  <rv s="2">
    <fb>47.99</fb>
    <v>12</v>
  </rv>
  <rv s="2">
    <fb>48.45</fb>
    <v>12</v>
  </rv>
  <rv s="2">
    <fb>47.39</fb>
    <v>12</v>
  </rv>
  <rv s="2">
    <fb>46.66</fb>
    <v>12</v>
  </rv>
  <rv s="2">
    <fb>44.74</fb>
    <v>12</v>
  </rv>
  <rv s="2">
    <fb>45.16</fb>
    <v>12</v>
  </rv>
  <rv s="2">
    <fb>45.12</fb>
    <v>12</v>
  </rv>
  <rv s="2">
    <fb>45.83</fb>
    <v>12</v>
  </rv>
  <rv s="2">
    <fb>45.47</fb>
    <v>12</v>
  </rv>
  <rv s="2">
    <fb>44.86</fb>
    <v>12</v>
  </rv>
  <rv s="2">
    <fb>45.37</fb>
    <v>12</v>
  </rv>
  <rv s="2">
    <fb>45.44</fb>
    <v>12</v>
  </rv>
  <rv s="2">
    <fb>48.53</fb>
    <v>12</v>
  </rv>
  <rv s="2">
    <fb>49.46</fb>
    <v>12</v>
  </rv>
  <rv s="2">
    <fb>50.45</fb>
    <v>12</v>
  </rv>
  <rv s="2">
    <fb>50.74</fb>
    <v>12</v>
  </rv>
  <rv s="2">
    <fb>50.79</fb>
    <v>12</v>
  </rv>
  <rv s="2">
    <fb>50.71</fb>
    <v>12</v>
  </rv>
  <rv s="2">
    <fb>49.85</fb>
    <v>12</v>
  </rv>
  <rv s="2">
    <fb>50.39</fb>
    <v>12</v>
  </rv>
  <rv s="2">
    <fb>50.54</fb>
    <v>12</v>
  </rv>
  <rv s="2">
    <fb>50.06</fb>
    <v>12</v>
  </rv>
  <rv s="2">
    <fb>48.5</fb>
    <v>12</v>
  </rv>
  <rv s="2">
    <fb>48.7</fb>
    <v>12</v>
  </rv>
  <rv s="2">
    <fb>48.79</fb>
    <v>12</v>
  </rv>
  <rv s="2">
    <fb>49.11</fb>
    <v>12</v>
  </rv>
  <rv s="2">
    <fb>49.61</fb>
    <v>12</v>
  </rv>
  <rv s="2">
    <fb>51.03</fb>
    <v>12</v>
  </rv>
  <rv s="2">
    <fb>50.61</fb>
    <v>12</v>
  </rv>
  <rv s="2">
    <fb>50.57</fb>
    <v>12</v>
  </rv>
  <rv s="2">
    <fb>51.44</fb>
    <v>12</v>
  </rv>
  <rv s="2">
    <fb>51.97</fb>
    <v>12</v>
  </rv>
  <rv s="3">
    <v>https://www.bing.com/financeapi/forcetrigger?t=a269ec&amp;q=XNYS%3aXOM&amp;form=skydnc</v>
    <v>Learn more on Bing</v>
  </rv>
  <rv s="7">
    <v>en-US</v>
    <v>a269ec</v>
    <v>268435456</v>
    <v>1</v>
    <v>Powered by Refinitiv</v>
    <v>13</v>
    <v>EXXON MOBIL CORPORATION (XNYS:XOM)</v>
    <v>14</v>
    <v>15</v>
    <v>Finance</v>
    <v>10</v>
    <v>123.75</v>
    <v>95.77</v>
    <v>0.87770000000000004</v>
    <v>0.51</v>
    <v>4.4030000000000007E-3</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117.02</v>
    <v>Oil &amp; Gas</v>
    <v>Stock</v>
    <v>45565.669687638285</v>
    <v>942</v>
    <v>114.96</v>
    <v>500751000000</v>
    <v>EXXON MOBIL CORPORATION</v>
    <v>EXXON MOBIL CORPORATION</v>
    <v>115.48</v>
    <v>13.881</v>
    <v>115.82</v>
    <v>116.33</v>
    <v>4442827000</v>
    <v>XOM</v>
    <v>EXXON MOBIL CORPORATION (XNYS:XOM)</v>
    <v>3944655</v>
    <v>15040663</v>
    <v>1882</v>
  </rv>
  <rv s="1">
    <v>943</v>
  </rv>
  <rv s="2">
    <fb>115.63</fb>
    <v>12</v>
  </rv>
  <rv s="2">
    <fb>115.83</fb>
    <v>12</v>
  </rv>
  <rv s="2">
    <fb>111.5</fb>
    <v>12</v>
  </rv>
  <rv s="2">
    <fb>108.99</fb>
    <v>12</v>
  </rv>
  <rv s="2">
    <fb>107.17</fb>
    <v>12</v>
  </rv>
  <rv s="2">
    <fb>110.92</fb>
    <v>12</v>
  </rv>
  <rv s="2">
    <fb>110.45</fb>
    <v>12</v>
  </rv>
  <rv s="2">
    <fb>106.49</fb>
    <v>12</v>
  </rv>
  <rv s="2">
    <fb>106.47</fb>
    <v>12</v>
  </rv>
  <rv s="2">
    <fb>109.87</fb>
    <v>12</v>
  </rv>
  <rv s="2">
    <fb>109.95</fb>
    <v>12</v>
  </rv>
  <rv s="2">
    <fb>111.39</fb>
    <v>12</v>
  </rv>
  <rv s="2">
    <fb>112.95</fb>
    <v>12</v>
  </rv>
  <rv s="2">
    <fb>113.02</fb>
    <v>12</v>
  </rv>
  <rv s="2">
    <fb>111.08</fb>
    <v>12</v>
  </rv>
  <rv s="2">
    <fb>109.45</fb>
    <v>12</v>
  </rv>
  <rv s="2">
    <fb>108.39</fb>
    <v>12</v>
  </rv>
  <rv s="2">
    <fb>108.59</fb>
    <v>12</v>
  </rv>
  <rv s="2">
    <fb>107.6</fb>
    <v>12</v>
  </rv>
  <rv s="2">
    <fb>105.55</fb>
    <v>12</v>
  </rv>
  <rv s="2">
    <fb>105.88</fb>
    <v>12</v>
  </rv>
  <rv s="2">
    <fb>105.85</fb>
    <v>12</v>
  </rv>
  <rv s="2">
    <fb>105.64</fb>
    <v>12</v>
  </rv>
  <rv s="2">
    <fb>109.11</fb>
    <v>12</v>
  </rv>
  <rv s="2">
    <fb>107.78</fb>
    <v>12</v>
  </rv>
  <rv s="2">
    <fb>105.87</fb>
    <v>12</v>
  </rv>
  <rv s="2">
    <fb>104.21</fb>
    <v>12</v>
  </rv>
  <rv s="2">
    <fb>102.93</fb>
    <v>12</v>
  </rv>
  <rv s="2">
    <fb>102.96</fb>
    <v>12</v>
  </rv>
  <rv s="2">
    <fb>103.75</fb>
    <v>12</v>
  </rv>
  <rv s="2">
    <fb>104.84</fb>
    <v>12</v>
  </rv>
  <rv s="2">
    <fb>104.29</fb>
    <v>12</v>
  </rv>
  <rv s="2">
    <fb>103.66</fb>
    <v>12</v>
  </rv>
  <rv s="2">
    <fb>102.46</fb>
    <v>12</v>
  </rv>
  <rv s="2">
    <fb>104.96</fb>
    <v>12</v>
  </rv>
  <rv s="2">
    <fb>104.5</fb>
    <v>12</v>
  </rv>
  <rv s="2">
    <fb>104.46</fb>
    <v>12</v>
  </rv>
  <rv s="2">
    <fb>104.01</fb>
    <v>12</v>
  </rv>
  <rv s="2">
    <fb>104.57</fb>
    <v>12</v>
  </rv>
  <rv s="2">
    <fb>103.96</fb>
    <v>12</v>
  </rv>
  <rv s="2">
    <fb>103.9</fb>
    <v>12</v>
  </rv>
  <rv s="2">
    <fb>102.34</fb>
    <v>12</v>
  </rv>
  <rv s="2">
    <fb>102.74</fb>
    <v>12</v>
  </rv>
  <rv s="2">
    <fb>102.99</fb>
    <v>12</v>
  </rv>
  <rv s="2">
    <fb>102.43</fb>
    <v>12</v>
  </rv>
  <rv s="2">
    <fb>100.44</fb>
    <v>12</v>
  </rv>
  <rv s="2">
    <fb>99.11</fb>
    <v>12</v>
  </rv>
  <rv s="2">
    <fb>98.42</fb>
    <v>12</v>
  </rv>
  <rv s="2">
    <fb>99.55</fb>
    <v>12</v>
  </rv>
  <rv s="2">
    <fb>99.62</fb>
    <v>12</v>
  </rv>
  <rv s="2">
    <fb>98.05</fb>
    <v>12</v>
  </rv>
  <rv s="2">
    <fb>98.92</fb>
    <v>12</v>
  </rv>
  <rv s="2">
    <fb>101.58</fb>
    <v>12</v>
  </rv>
  <rv s="2">
    <fb>100.9</fb>
    <v>12</v>
  </rv>
  <rv s="2">
    <fb>101.65</fb>
    <v>12</v>
  </rv>
  <rv s="2">
    <fb>101.27</fb>
    <v>12</v>
  </rv>
  <rv s="2">
    <fb>101.73</fb>
    <v>12</v>
  </rv>
  <rv s="2">
    <fb>101.91</fb>
    <v>12</v>
  </rv>
  <rv s="2">
    <fb>102.14</fb>
    <v>12</v>
  </rv>
  <rv s="2">
    <fb>101.66</fb>
    <v>12</v>
  </rv>
  <rv s="2">
    <fb>100.19</fb>
    <v>12</v>
  </rv>
  <rv s="2">
    <fb>99.98</fb>
    <v>12</v>
  </rv>
  <rv s="2">
    <fb>102.36</fb>
    <v>12</v>
  </rv>
  <rv s="2">
    <fb>103.22</fb>
    <v>12</v>
  </rv>
  <rv s="2">
    <fb>102.32</fb>
    <v>12</v>
  </rv>
  <rv s="2">
    <fb>102.63</fb>
    <v>12</v>
  </rv>
  <rv s="2">
    <fb>100.92</fb>
    <v>12</v>
  </rv>
  <rv s="2">
    <fb>99.67</fb>
    <v>12</v>
  </rv>
  <rv s="2">
    <fb>98.69</fb>
    <v>12</v>
  </rv>
  <rv s="2">
    <fb>98.67</fb>
    <v>12</v>
  </rv>
  <rv s="2">
    <fb>99.95</fb>
    <v>12</v>
  </rv>
  <rv s="2">
    <fb>97.69</fb>
    <v>12</v>
  </rv>
  <rv s="2">
    <fb>96.98</fb>
    <v>12</v>
  </rv>
  <rv s="2">
    <fb>96.8</fb>
    <v>12</v>
  </rv>
  <rv s="2">
    <fb>96.95</fb>
    <v>12</v>
  </rv>
  <rv s="2">
    <fb>96.82</fb>
    <v>12</v>
  </rv>
  <rv s="2">
    <fb>97.91</fb>
    <v>12</v>
  </rv>
  <rv s="2">
    <fb>99.6</fb>
    <v>12</v>
  </rv>
  <rv s="2">
    <fb>102.13</fb>
    <v>12</v>
  </rv>
  <rv s="2">
    <fb>103</fb>
    <v>12</v>
  </rv>
  <rv s="2">
    <fb>103.13</fb>
    <v>12</v>
  </rv>
  <rv s="2">
    <fb>104.85</fb>
    <v>12</v>
  </rv>
  <rv s="2">
    <fb>102.81</fb>
    <v>12</v>
  </rv>
  <rv s="2">
    <fb>102.39</fb>
    <v>12</v>
  </rv>
  <rv s="2">
    <fb>101.97</fb>
    <v>12</v>
  </rv>
  <rv s="2">
    <fb>101.55</fb>
    <v>12</v>
  </rv>
  <rv s="2">
    <fb>102.25</fb>
    <v>12</v>
  </rv>
  <rv s="2">
    <fb>102.22</fb>
    <v>12</v>
  </rv>
  <rv s="2">
    <fb>103.97</fb>
    <v>12</v>
  </rv>
  <rv s="2">
    <fb>101.77</fb>
    <v>12</v>
  </rv>
  <rv s="2">
    <fb>103.17</fb>
    <v>12</v>
  </rv>
  <rv s="2">
    <fb>101.34</fb>
    <v>12</v>
  </rv>
  <rv s="2">
    <fb>100.84</fb>
    <v>12</v>
  </rv>
  <rv s="2">
    <fb>103.73</fb>
    <v>12</v>
  </rv>
  <rv s="2">
    <fb>102.75</fb>
    <v>12</v>
  </rv>
  <rv s="2">
    <fb>104.76</fb>
    <v>12</v>
  </rv>
  <rv s="2">
    <fb>103.84</fb>
    <v>12</v>
  </rv>
  <rv s="2">
    <fb>104.25</fb>
    <v>12</v>
  </rv>
  <rv s="2">
    <fb>104.03</fb>
    <v>12</v>
  </rv>
  <rv s="2">
    <fb>104.32</fb>
    <v>12</v>
  </rv>
  <rv s="2">
    <fb>104.52</fb>
    <v>12</v>
  </rv>
  <rv s="2">
    <fb>105.84</fb>
    <v>12</v>
  </rv>
  <rv s="2">
    <fb>104.36</fb>
    <v>12</v>
  </rv>
  <rv s="2">
    <fb>106.77</fb>
    <v>12</v>
  </rv>
  <rv s="2">
    <fb>107.37</fb>
    <v>12</v>
  </rv>
  <rv s="2">
    <fb>108.38</fb>
    <v>12</v>
  </rv>
  <rv s="2">
    <fb>109.02</fb>
    <v>12</v>
  </rv>
  <rv s="2">
    <fb>108.32</fb>
    <v>12</v>
  </rv>
  <rv s="2">
    <fb>109.53</fb>
    <v>12</v>
  </rv>
  <rv s="2">
    <fb>111.47</fb>
    <v>12</v>
  </rv>
  <rv s="2">
    <fb>111.27</fb>
    <v>12</v>
  </rv>
  <rv s="2">
    <fb>112.3</fb>
    <v>12</v>
  </rv>
  <rv s="2">
    <fb>113.09</fb>
    <v>12</v>
  </rv>
  <rv s="2">
    <fb>112.99</fb>
    <v>12</v>
  </rv>
  <rv s="2">
    <fb>113.49</fb>
    <v>12</v>
  </rv>
  <rv s="2">
    <fb>114.65</fb>
    <v>12</v>
  </rv>
  <rv s="2">
    <fb>113.79</fb>
    <v>12</v>
  </rv>
  <rv s="2">
    <fb>114.97</fb>
    <v>12</v>
  </rv>
  <rv s="2">
    <fb>116.24</fb>
    <v>12</v>
  </rv>
  <rv s="2">
    <fb>116.99</fb>
    <v>12</v>
  </rv>
  <rv s="2">
    <fb>119.28</fb>
    <v>12</v>
  </rv>
  <rv s="2">
    <fb>119.3</fb>
    <v>12</v>
  </rv>
  <rv s="2">
    <fb>119.72</fb>
    <v>12</v>
  </rv>
  <rv s="2">
    <fb>121.37</fb>
    <v>12</v>
  </rv>
  <rv s="2">
    <fb>120.55</fb>
    <v>12</v>
  </rv>
  <rv s="2">
    <fb>121.18</fb>
    <v>12</v>
  </rv>
  <rv s="2">
    <fb>122.2</fb>
    <v>12</v>
  </rv>
  <rv s="2">
    <fb>121.79</fb>
    <v>12</v>
  </rv>
  <rv s="2">
    <fb>120.37</fb>
    <v>12</v>
  </rv>
  <rv s="2">
    <fb>119.68</fb>
    <v>12</v>
  </rv>
  <rv s="2">
    <fb>118.69</fb>
    <v>12</v>
  </rv>
  <rv s="2">
    <fb>118.63</fb>
    <v>12</v>
  </rv>
  <rv s="2">
    <fb>118.52</fb>
    <v>12</v>
  </rv>
  <rv s="2">
    <fb>119.88</fb>
    <v>12</v>
  </rv>
  <rv s="2">
    <fb>120.56</fb>
    <v>12</v>
  </rv>
  <rv s="2">
    <fb>121.03</fb>
    <v>12</v>
  </rv>
  <rv s="2">
    <fb>121.05</fb>
    <v>12</v>
  </rv>
  <rv s="2">
    <fb>121.33</fb>
    <v>12</v>
  </rv>
  <rv s="2">
    <fb>117.96</fb>
    <v>12</v>
  </rv>
  <rv s="2">
    <fb>119.64</fb>
    <v>12</v>
  </rv>
  <rv s="2">
    <fb>118.27</fb>
    <v>12</v>
  </rv>
  <rv s="2">
    <fb>116.03</fb>
    <v>12</v>
  </rv>
  <rv s="2">
    <fb>116</fb>
    <v>12</v>
  </rv>
  <rv s="2">
    <fb>116.75</fb>
    <v>12</v>
  </rv>
  <rv s="2">
    <fb>116.17</fb>
    <v>12</v>
  </rv>
  <rv s="2">
    <fb>116.15</fb>
    <v>12</v>
  </rv>
  <rv s="2">
    <fb>118.44</fb>
    <v>12</v>
  </rv>
  <rv s="2">
    <fb>117.91</fb>
    <v>12</v>
  </rv>
  <rv s="2">
    <fb>117.67</fb>
    <v>12</v>
  </rv>
  <rv s="2">
    <fb>118.58</fb>
    <v>12</v>
  </rv>
  <rv s="2">
    <fb>117.87</fb>
    <v>12</v>
  </rv>
  <rv s="2">
    <fb>118.67</fb>
    <v>12</v>
  </rv>
  <rv s="2">
    <fb>117.85</fb>
    <v>12</v>
  </rv>
  <rv s="2">
    <fb>115.48</fb>
    <v>12</v>
  </rv>
  <rv s="2">
    <fb>113.51</fb>
    <v>12</v>
  </rv>
  <rv s="2">
    <fb>113.42</fb>
    <v>12</v>
  </rv>
  <rv s="2">
    <fb>114.86</fb>
    <v>12</v>
  </rv>
  <rv s="2">
    <fb>113.63</fb>
    <v>12</v>
  </rv>
  <rv s="2">
    <fb>113.99</fb>
    <v>12</v>
  </rv>
  <rv s="2">
    <fb>117.26</fb>
    <v>12</v>
  </rv>
  <rv s="2">
    <fb>114.45</fb>
    <v>12</v>
  </rv>
  <rv s="2">
    <fb>112.67</fb>
    <v>12</v>
  </rv>
  <rv s="2">
    <fb>113.12</fb>
    <v>12</v>
  </rv>
  <rv s="2">
    <fb>113.97</fb>
    <v>12</v>
  </rv>
  <rv s="2">
    <fb>112.75</fb>
    <v>12</v>
  </rv>
  <rv s="2">
    <fb>113.08</fb>
    <v>12</v>
  </rv>
  <rv s="2">
    <fb>112.17</fb>
    <v>12</v>
  </rv>
  <rv s="2">
    <fb>110.93</fb>
    <v>12</v>
  </rv>
  <rv s="2">
    <fb>110.04</fb>
    <v>12</v>
  </rv>
  <rv s="2">
    <fb>108.36</fb>
    <v>12</v>
  </rv>
  <rv s="2">
    <fb>109.38</fb>
    <v>12</v>
  </rv>
  <rv s="2">
    <fb>111.74</fb>
    <v>12</v>
  </rv>
  <rv s="2">
    <fb>110.76</fb>
    <v>12</v>
  </rv>
  <rv s="2">
    <fb>114.05</fb>
    <v>12</v>
  </rv>
  <rv s="2">
    <fb>114.37</fb>
    <v>12</v>
  </rv>
  <rv s="2">
    <fb>114.41</fb>
    <v>12</v>
  </rv>
  <rv s="2">
    <fb>114.9</fb>
    <v>12</v>
  </rv>
  <rv s="2">
    <fb>115.12</fb>
    <v>12</v>
  </rv>
  <rv s="2">
    <fb>114.96</fb>
    <v>12</v>
  </rv>
  <rv s="2">
    <fb>114.18</fb>
    <v>12</v>
  </rv>
  <rv s="2">
    <fb>114.76</fb>
    <v>12</v>
  </rv>
  <rv s="2">
    <fb>113.37</fb>
    <v>12</v>
  </rv>
  <rv s="2">
    <fb>112.18</fb>
    <v>12</v>
  </rv>
  <rv s="2">
    <fb>110.94</fb>
    <v>12</v>
  </rv>
  <rv s="2">
    <fb>111.92</fb>
    <v>12</v>
  </rv>
  <rv s="2">
    <fb>113.25</fb>
    <v>12</v>
  </rv>
  <rv s="2">
    <fb>113.27</fb>
    <v>12</v>
  </rv>
  <rv s="2">
    <fb>115.21</fb>
    <v>12</v>
  </rv>
  <rv s="2">
    <fb>116.04</fb>
    <v>12</v>
  </rv>
  <rv s="2">
    <fb>117.64</fb>
    <v>12</v>
  </rv>
  <rv s="2">
    <fb>118.8</fb>
    <v>12</v>
  </rv>
  <rv s="2">
    <fb>116.07</fb>
    <v>12</v>
  </rv>
  <rv s="2">
    <fb>115.27</fb>
    <v>12</v>
  </rv>
  <rv s="2">
    <fb>113.41</fb>
    <v>12</v>
  </rv>
  <rv s="2">
    <fb>115.01</fb>
    <v>12</v>
  </rv>
  <rv s="2">
    <fb>117.43</fb>
    <v>12</v>
  </rv>
  <rv s="2">
    <fb>117.33</fb>
    <v>12</v>
  </rv>
  <rv s="2">
    <fb>116.1</fb>
    <v>12</v>
  </rv>
  <rv s="2">
    <fb>118.17</fb>
    <v>12</v>
  </rv>
  <rv s="2">
    <fb>118.59</fb>
    <v>12</v>
  </rv>
  <rv s="2">
    <fb>116.95</fb>
    <v>12</v>
  </rv>
  <rv s="2">
    <fb>116.88</fb>
    <v>12</v>
  </rv>
  <rv s="2">
    <fb>114.77</fb>
    <v>12</v>
  </rv>
  <rv s="2">
    <fb>114.16</fb>
    <v>12</v>
  </rv>
  <rv s="2">
    <fb>115.68</fb>
    <v>12</v>
  </rv>
  <rv s="2">
    <fb>117.89</fb>
    <v>12</v>
  </rv>
  <rv s="2">
    <fb>118.85</fb>
    <v>12</v>
  </rv>
  <rv s="2">
    <fb>119</fb>
    <v>12</v>
  </rv>
  <rv s="2">
    <fb>117.86</fb>
    <v>12</v>
  </rv>
  <rv s="2">
    <fb>118.95</fb>
    <v>12</v>
  </rv>
  <rv s="2">
    <fb>118.73</fb>
    <v>12</v>
  </rv>
  <rv s="2">
    <fb>118.53</fb>
    <v>12</v>
  </rv>
  <rv s="2">
    <fb>114.58</fb>
    <v>12</v>
  </rv>
  <rv s="2">
    <fb>113.85</fb>
    <v>12</v>
  </rv>
  <rv s="2">
    <fb>114.73</fb>
    <v>12</v>
  </rv>
  <rv s="2">
    <fb>116.32</fb>
    <v>12</v>
  </rv>
  <rv s="2">
    <fb>118.81</fb>
    <v>12</v>
  </rv>
  <rv s="2">
    <fb>117.68</fb>
    <v>12</v>
  </rv>
  <rv s="2">
    <fb>116.52</fb>
    <v>12</v>
  </rv>
  <rv s="2">
    <fb>118.13</fb>
    <v>12</v>
  </rv>
  <rv s="2">
    <fb>117.94</fb>
    <v>12</v>
  </rv>
  <rv s="2">
    <fb>115.47</fb>
    <v>12</v>
  </rv>
  <rv s="2">
    <fb>114.06</fb>
    <v>12</v>
  </rv>
  <rv s="2">
    <fb>113.17</fb>
    <v>12</v>
  </rv>
  <rv s="2">
    <fb>112.64</fb>
    <v>12</v>
  </rv>
  <rv s="2">
    <fb>110.82</fb>
    <v>12</v>
  </rv>
  <rv s="2">
    <fb>109.72</fb>
    <v>12</v>
  </rv>
  <rv s="2">
    <fb>111.23</fb>
    <v>12</v>
  </rv>
  <rv s="2">
    <fb>111.15</fb>
    <v>12</v>
  </rv>
  <rv s="2">
    <fb>112.71</fb>
    <v>12</v>
  </rv>
  <rv s="2">
    <fb>117.36</fb>
    <v>12</v>
  </rv>
  <rv s="3">
    <v>https://www.bing.com/financeapi/forcetrigger?t=a1sqr7&amp;q=XNYS%3aFDX&amp;form=skydnc</v>
    <v>Learn more on Bing</v>
  </rv>
  <rv s="7">
    <v>en-US</v>
    <v>a1sqr7</v>
    <v>268435456</v>
    <v>1</v>
    <v>Powered by Refinitiv</v>
    <v>13</v>
    <v>FEDEX CORPORATION (XNYS:FDX)</v>
    <v>14</v>
    <v>15</v>
    <v>Finance</v>
    <v>10</v>
    <v>313.83999999999997</v>
    <v>224.69</v>
    <v>1.1819999999999999</v>
    <v>6.5141999999999998</v>
    <v>2.4348000000000002E-2</v>
    <v>USD</v>
    <v>FedEx Corporation provides customers and businesses with a portfolio of transportation, e-commerce, and business services. The Company offers integrated business solutions utilizing its flexible and efficient global network. Its segments include FedEx Express, FedEx Ground, FedEx Freight, and FedEx Services. FedEx Express segment includes express transportation, small-package ground delivery, and freight transportation. FedEx Ground segment is a provider of small-package ground delivery services. It provides dependable business-to-business delivery, and convenient residential service through FedEx Home Delivery and FedEx Ground Economy. FedEx Freight segment provides less-than-truckload freight services with coverage throughout the United Services, Canada, Mexico, Puerto Rico, and to the United States Virgin Islands. The FedEx Services segment provides sales, marketing, information technology, communications, customer service, technical support, and billing and collection services.</v>
    <v>306000</v>
    <v>New York Stock Exchange</v>
    <v>XNYS</v>
    <v>XNYS</v>
    <v>942 South Shady Grove Road, MEMPHIS, TN, 38120-4117 US</v>
    <v>276.74</v>
    <v>Freight &amp; Logistics Services</v>
    <v>Stock</v>
    <v>45565.669699258593</v>
    <v>1176</v>
    <v>269.06009999999998</v>
    <v>71683420000</v>
    <v>FEDEX CORPORATION</v>
    <v>FEDEX CORPORATION</v>
    <v>269.2</v>
    <v>16.507300000000001</v>
    <v>267.55</v>
    <v>274.06420000000003</v>
    <v>244962700</v>
    <v>FDX</v>
    <v>FEDEX CORPORATION (XNYS:FDX)</v>
    <v>1403612</v>
    <v>2147953</v>
    <v>1997</v>
  </rv>
  <rv s="1">
    <v>1177</v>
  </rv>
  <rv s="2">
    <fb>265.11</fb>
    <v>12</v>
  </rv>
  <rv s="2">
    <fb>260.19</fb>
    <v>12</v>
  </rv>
  <rv s="2">
    <fb>260.05</fb>
    <v>12</v>
  </rv>
  <rv s="2">
    <fb>259.16000000000003</fb>
    <v>12</v>
  </rv>
  <rv s="2">
    <fb>257.89999999999998</fb>
    <v>12</v>
  </rv>
  <rv s="2">
    <fb>255.72</fb>
    <v>12</v>
  </rv>
  <rv s="2">
    <fb>256.79000000000002</fb>
    <v>12</v>
  </rv>
  <rv s="2">
    <fb>255.46</fb>
    <v>12</v>
  </rv>
  <rv s="2">
    <fb>252.04</fb>
    <v>12</v>
  </rv>
  <rv s="2">
    <fb>242.84</fb>
    <v>12</v>
  </rv>
  <rv s="2">
    <fb>247.56</fb>
    <v>12</v>
  </rv>
  <rv s="2">
    <fb>248.03</fb>
    <v>12</v>
  </rv>
  <rv s="2">
    <fb>243.61</fb>
    <v>12</v>
  </rv>
  <rv s="2">
    <fb>243.29</fb>
    <v>12</v>
  </rv>
  <rv s="2">
    <fb>240.62</fb>
    <v>12</v>
  </rv>
  <rv s="2">
    <fb>237.97</fb>
    <v>12</v>
  </rv>
  <rv s="2">
    <fb>241.68</fb>
    <v>12</v>
  </rv>
  <rv s="2">
    <fb>235.21</fb>
    <v>12</v>
  </rv>
  <rv s="2">
    <fb>227.93</fb>
    <v>12</v>
  </rv>
  <rv s="2">
    <fb>228.84</fb>
    <v>12</v>
  </rv>
  <rv s="2">
    <fb>236.82</fb>
    <v>12</v>
  </rv>
  <rv s="2">
    <fb>240.1</fb>
    <v>12</v>
  </rv>
  <rv s="2">
    <fb>243.23</fb>
    <v>12</v>
  </rv>
  <rv s="2">
    <fb>247.25</fb>
    <v>12</v>
  </rv>
  <rv s="2">
    <fb>247.14</fb>
    <v>12</v>
  </rv>
  <rv s="2">
    <fb>245.33</fb>
    <v>12</v>
  </rv>
  <rv s="2">
    <fb>244.2</fb>
    <v>12</v>
  </rv>
  <rv s="2">
    <fb>245.37</fb>
    <v>12</v>
  </rv>
  <rv s="2">
    <fb>241.19</fb>
    <v>12</v>
  </rv>
  <rv s="2">
    <fb>246.03</fb>
    <v>12</v>
  </rv>
  <rv s="2">
    <fb>245.39</fb>
    <v>12</v>
  </rv>
  <rv s="2">
    <fb>254.18</fb>
    <v>12</v>
  </rv>
  <rv s="2">
    <fb>257.42</fb>
    <v>12</v>
  </rv>
  <rv s="2">
    <fb>254.94</fb>
    <v>12</v>
  </rv>
  <rv s="2">
    <fb>255.95</fb>
    <v>12</v>
  </rv>
  <rv s="2">
    <fb>255.54</fb>
    <v>12</v>
  </rv>
  <rv s="2">
    <fb>255.86</fb>
    <v>12</v>
  </rv>
  <rv s="2">
    <fb>256.45999999999998</fb>
    <v>12</v>
  </rv>
  <rv s="2">
    <fb>257.61</fb>
    <v>12</v>
  </rv>
  <rv s="2">
    <fb>253.6</fb>
    <v>12</v>
  </rv>
  <rv s="2">
    <fb>253.41</fb>
    <v>12</v>
  </rv>
  <rv s="2">
    <fb>253.93</fb>
    <v>12</v>
  </rv>
  <rv s="2">
    <fb>258.83</fb>
    <v>12</v>
  </rv>
  <rv s="2">
    <fb>264.42</fb>
    <v>12</v>
  </rv>
  <rv s="2">
    <fb>265.60000000000002</fb>
    <v>12</v>
  </rv>
  <rv s="2">
    <fb>266.08</fb>
    <v>12</v>
  </rv>
  <rv s="2">
    <fb>267.20999999999998</fb>
    <v>12</v>
  </rv>
  <rv s="2">
    <fb>267.63</fb>
    <v>12</v>
  </rv>
  <rv s="2">
    <fb>272.20999999999998</fb>
    <v>12</v>
  </rv>
  <rv s="2">
    <fb>271.38</fb>
    <v>12</v>
  </rv>
  <rv s="2">
    <fb>273.01</fb>
    <v>12</v>
  </rv>
  <rv s="2">
    <fb>273.83</fb>
    <v>12</v>
  </rv>
  <rv s="2">
    <fb>279.45999999999998</fb>
    <v>12</v>
  </rv>
  <rv s="2">
    <fb>281.29000000000002</fb>
    <v>12</v>
  </rv>
  <rv s="2">
    <fb>281.92</fb>
    <v>12</v>
  </rv>
  <rv s="2">
    <fb>280</fb>
    <v>12</v>
  </rv>
  <rv s="2">
    <fb>246.25</fb>
    <v>12</v>
  </rv>
  <rv s="2">
    <fb>247.36</fb>
    <v>12</v>
  </rv>
  <rv s="2">
    <fb>251.99</fb>
    <v>12</v>
  </rv>
  <rv s="2">
    <fb>250.94</fb>
    <v>12</v>
  </rv>
  <rv s="2">
    <fb>253.58</fb>
    <v>12</v>
  </rv>
  <rv s="2">
    <fb>252.97</fb>
    <v>12</v>
  </rv>
  <rv s="2">
    <fb>252.24</fb>
    <v>12</v>
  </rv>
  <rv s="2">
    <fb>247.64</fb>
    <v>12</v>
  </rv>
  <rv s="2">
    <fb>245.29</fb>
    <v>12</v>
  </rv>
  <rv s="2">
    <fb>246.81</fb>
    <v>12</v>
  </rv>
  <rv s="2">
    <fb>248.59</fb>
    <v>12</v>
  </rv>
  <rv s="2">
    <fb>250.81</fb>
    <v>12</v>
  </rv>
  <rv s="2">
    <fb>250.85</fb>
    <v>12</v>
  </rv>
  <rv s="2">
    <fb>248.57</fb>
    <v>12</v>
  </rv>
  <rv s="2">
    <fb>245.04</fb>
    <v>12</v>
  </rv>
  <rv s="2">
    <fb>244.07</fb>
    <v>12</v>
  </rv>
  <rv s="2">
    <fb>246.53</fb>
    <v>12</v>
  </rv>
  <rv s="2">
    <fb>250.69</fb>
    <v>12</v>
  </rv>
  <rv s="2">
    <fb>249.73</fb>
    <v>12</v>
  </rv>
  <rv s="2">
    <fb>253.13</fb>
    <v>12</v>
  </rv>
  <rv s="2">
    <fb>251.55</fb>
    <v>12</v>
  </rv>
  <rv s="2">
    <fb>243.77</fb>
    <v>12</v>
  </rv>
  <rv s="2">
    <fb>241.29</fb>
    <v>12</v>
  </rv>
  <rv s="2">
    <fb>241.95</fb>
    <v>12</v>
  </rv>
  <rv s="2">
    <fb>242.36</fb>
    <v>12</v>
  </rv>
  <rv s="2">
    <fb>238.31</fb>
    <v>12</v>
  </rv>
  <rv s="2">
    <fb>241.32</fb>
    <v>12</v>
  </rv>
  <rv s="2">
    <fb>242.13</fb>
    <v>12</v>
  </rv>
  <rv s="2">
    <fb>241.75</fb>
    <v>12</v>
  </rv>
  <rv s="2">
    <fb>242.62</fb>
    <v>12</v>
  </rv>
  <rv s="2">
    <fb>244.44</fb>
    <v>12</v>
  </rv>
  <rv s="2">
    <fb>236.39</fb>
    <v>12</v>
  </rv>
  <rv s="2">
    <fb>236.83</fb>
    <v>12</v>
  </rv>
  <rv s="2">
    <fb>236.52</fb>
    <v>12</v>
  </rv>
  <rv s="2">
    <fb>237.59</fb>
    <v>12</v>
  </rv>
  <rv s="2">
    <fb>239.54</fb>
    <v>12</v>
  </rv>
  <rv s="2">
    <fb>241.41</fb>
    <v>12</v>
  </rv>
  <rv s="2">
    <fb>244.16</fb>
    <v>12</v>
  </rv>
  <rv s="2">
    <fb>243.46</fb>
    <v>12</v>
  </rv>
  <rv s="2">
    <fb>241.12</fb>
    <v>12</v>
  </rv>
  <rv s="2">
    <fb>241.4</fb>
    <v>12</v>
  </rv>
  <rv s="2">
    <fb>244.37</fb>
    <v>12</v>
  </rv>
  <rv s="2">
    <fb>248.97</fb>
    <v>12</v>
  </rv>
  <rv s="2">
    <fb>246.6</fb>
    <v>12</v>
  </rv>
  <rv s="2">
    <fb>246.77</fb>
    <v>12</v>
  </rv>
  <rv s="2">
    <fb>248.72</fb>
    <v>12</v>
  </rv>
  <rv s="2">
    <fb>248.4</fb>
    <v>12</v>
  </rv>
  <rv s="2">
    <fb>250.24</fb>
    <v>12</v>
  </rv>
  <rv s="2">
    <fb>247.68</fb>
    <v>12</v>
  </rv>
  <rv s="2">
    <fb>252.7</fb>
    <v>12</v>
  </rv>
  <rv s="2">
    <fb>254.22</fb>
    <v>12</v>
  </rv>
  <rv s="2">
    <fb>255.22</fb>
    <v>12</v>
  </rv>
  <rv s="2">
    <fb>255.53</fb>
    <v>12</v>
  </rv>
  <rv s="2">
    <fb>253.29</fb>
    <v>12</v>
  </rv>
  <rv s="2">
    <fb>253.18</fb>
    <v>12</v>
  </rv>
  <rv s="2">
    <fb>256.62</fb>
    <v>12</v>
  </rv>
  <rv s="2">
    <fb>259.99</fb>
    <v>12</v>
  </rv>
  <rv s="2">
    <fb>264.85000000000002</fb>
    <v>12</v>
  </rv>
  <rv s="2">
    <fb>284.32</fb>
    <v>12</v>
  </rv>
  <rv s="2">
    <fb>282.57</fb>
    <v>12</v>
  </rv>
  <rv s="2">
    <fb>288.99</fb>
    <v>12</v>
  </rv>
  <rv s="2">
    <fb>287.88</fb>
    <v>12</v>
  </rv>
  <rv s="2">
    <fb>289.74</fb>
    <v>12</v>
  </rv>
  <rv s="2">
    <fb>280.13</fb>
    <v>12</v>
  </rv>
  <rv s="2">
    <fb>275.29000000000002</fb>
    <v>12</v>
  </rv>
  <rv s="2">
    <fb>278.49</fb>
    <v>12</v>
  </rv>
  <rv s="2">
    <fb>275.51</fb>
    <v>12</v>
  </rv>
  <rv s="2">
    <fb>273.52</fb>
    <v>12</v>
  </rv>
  <rv s="2">
    <fb>275.57</fb>
    <v>12</v>
  </rv>
  <rv s="2">
    <fb>276.37</fb>
    <v>12</v>
  </rv>
  <rv s="2">
    <fb>270.3</fb>
    <v>12</v>
  </rv>
  <rv s="2">
    <fb>272.18</fb>
    <v>12</v>
  </rv>
  <rv s="2">
    <fb>267.8</fb>
    <v>12</v>
  </rv>
  <rv s="2">
    <fb>266.74</fb>
    <v>12</v>
  </rv>
  <rv s="2">
    <fb>264.94</fb>
    <v>12</v>
  </rv>
  <rv s="2">
    <fb>263.07</fb>
    <v>12</v>
  </rv>
  <rv s="2">
    <fb>263.37</fb>
    <v>12</v>
  </rv>
  <rv s="2">
    <fb>266.99</fb>
    <v>12</v>
  </rv>
  <rv s="2">
    <fb>270.14999999999998</fb>
    <v>12</v>
  </rv>
  <rv s="2">
    <fb>271.75</fb>
    <v>12</v>
  </rv>
  <rv s="2">
    <fb>266.07</fb>
    <v>12</v>
  </rv>
  <rv s="2">
    <fb>265.52</fb>
    <v>12</v>
  </rv>
  <rv s="2">
    <fb>265.83999999999997</fb>
    <v>12</v>
  </rv>
  <rv s="2">
    <fb>265.86</fb>
    <v>12</v>
  </rv>
  <rv s="2">
    <fb>261.77999999999997</fb>
    <v>12</v>
  </rv>
  <rv s="2">
    <fb>260.73</fb>
    <v>12</v>
  </rv>
  <rv s="2">
    <fb>262.02999999999997</fb>
    <v>12</v>
  </rv>
  <rv s="2">
    <fb>260.64999999999998</fb>
    <v>12</v>
  </rv>
  <rv s="2">
    <fb>260.29000000000002</fb>
    <v>12</v>
  </rv>
  <rv s="2">
    <fb>259.47000000000003</fb>
    <v>12</v>
  </rv>
  <rv s="2">
    <fb>258.01</fb>
    <v>12</v>
  </rv>
  <rv s="2">
    <fb>262.06</fb>
    <v>12</v>
  </rv>
  <rv s="2">
    <fb>265.73</fb>
    <v>12</v>
  </rv>
  <rv s="2">
    <fb>266.89</fb>
    <v>12</v>
  </rv>
  <rv s="2">
    <fb>259.04000000000002</fb>
    <v>12</v>
  </rv>
  <rv s="2">
    <fb>259.32</fb>
    <v>12</v>
  </rv>
  <rv s="2">
    <fb>258.77999999999997</fb>
    <v>12</v>
  </rv>
  <rv s="2">
    <fb>257.25</fb>
    <v>12</v>
  </rv>
  <rv s="2">
    <fb>254.71</fb>
    <v>12</v>
  </rv>
  <rv s="2">
    <fb>252.33</fb>
    <v>12</v>
  </rv>
  <rv s="2">
    <fb>252.07</fb>
    <v>12</v>
  </rv>
  <rv s="2">
    <fb>249.29</fb>
    <v>12</v>
  </rv>
  <rv s="2">
    <fb>247.59</fb>
    <v>12</v>
  </rv>
  <rv s="2">
    <fb>248.04</fb>
    <v>12</v>
  </rv>
  <rv s="2">
    <fb>245.11</fb>
    <v>12</v>
  </rv>
  <rv s="2">
    <fb>249.58</fb>
    <v>12</v>
  </rv>
  <rv s="2">
    <fb>253.96</fb>
    <v>12</v>
  </rv>
  <rv s="2">
    <fb>248.62</fb>
    <v>12</v>
  </rv>
  <rv s="2">
    <fb>245.95</fb>
    <v>12</v>
  </rv>
  <rv s="2">
    <fb>248.05</fb>
    <v>12</v>
  </rv>
  <rv s="2">
    <fb>250.27</fb>
    <v>12</v>
  </rv>
  <rv s="2">
    <fb>247.73</fb>
    <v>12</v>
  </rv>
  <rv s="2">
    <fb>253.72</fb>
    <v>12</v>
  </rv>
  <rv s="2">
    <fb>252.43</fb>
    <v>12</v>
  </rv>
  <rv s="2">
    <fb>248.6</fb>
    <v>12</v>
  </rv>
  <rv s="2">
    <fb>246.43</fb>
    <v>12</v>
  </rv>
  <rv s="2">
    <fb>250.06</fb>
    <v>12</v>
  </rv>
  <rv s="2">
    <fb>248.09</fb>
    <v>12</v>
  </rv>
  <rv s="2">
    <fb>252.52</fb>
    <v>12</v>
  </rv>
  <rv s="2">
    <fb>253.66</fb>
    <v>12</v>
  </rv>
  <rv s="2">
    <fb>256.51</fb>
    <v>12</v>
  </rv>
  <rv s="2">
    <fb>256.38</fb>
    <v>12</v>
  </rv>
  <rv s="2">
    <fb>296.19</fb>
    <v>12</v>
  </rv>
  <rv s="2">
    <fb>295.47000000000003</fb>
    <v>12</v>
  </rv>
  <rv s="2">
    <fb>299.83999999999997</fb>
    <v>12</v>
  </rv>
  <rv s="2">
    <fb>298.68</fb>
    <v>12</v>
  </rv>
  <rv s="2">
    <fb>298.22000000000003</fb>
    <v>12</v>
  </rv>
  <rv s="2">
    <fb>293.70999999999998</fb>
    <v>12</v>
  </rv>
  <rv s="2">
    <fb>294</fb>
    <v>12</v>
  </rv>
  <rv s="2">
    <fb>295.52999999999997</fb>
    <v>12</v>
  </rv>
  <rv s="2">
    <fb>292.73</fb>
    <v>12</v>
  </rv>
  <rv s="2">
    <fb>293.27</fb>
    <v>12</v>
  </rv>
  <rv s="2">
    <fb>299.54000000000002</fb>
    <v>12</v>
  </rv>
  <rv s="2">
    <fb>299.02</fb>
    <v>12</v>
  </rv>
  <rv s="2">
    <fb>305.02</fb>
    <v>12</v>
  </rv>
  <rv s="2">
    <fb>313.52</fb>
    <v>12</v>
  </rv>
  <rv s="2">
    <fb>310.43</fb>
    <v>12</v>
  </rv>
  <rv s="2">
    <fb>306.62</fb>
    <v>12</v>
  </rv>
  <rv s="2">
    <fb>306.31</fb>
    <v>12</v>
  </rv>
  <rv s="2">
    <fb>307.43</fb>
    <v>12</v>
  </rv>
  <rv s="2">
    <fb>300.8</fb>
    <v>12</v>
  </rv>
  <rv s="2">
    <fb>298.27999999999997</fb>
    <v>12</v>
  </rv>
  <rv s="2">
    <fb>298.58999999999997</fb>
    <v>12</v>
  </rv>
  <rv s="2">
    <fb>300.14</fb>
    <v>12</v>
  </rv>
  <rv s="2">
    <fb>299.23</fb>
    <v>12</v>
  </rv>
  <rv s="2">
    <fb>300.88</fb>
    <v>12</v>
  </rv>
  <rv s="2">
    <fb>302.25</fb>
    <v>12</v>
  </rv>
  <rv s="2">
    <fb>297.83</fb>
    <v>12</v>
  </rv>
  <rv s="2">
    <fb>292.3</fb>
    <v>12</v>
  </rv>
  <rv s="2">
    <fb>283.08999999999997</fb>
    <v>12</v>
  </rv>
  <rv s="2">
    <fb>285.73</fb>
    <v>12</v>
  </rv>
  <rv s="2">
    <fb>278.13</fb>
    <v>12</v>
  </rv>
  <rv s="2">
    <fb>278.62</fb>
    <v>12</v>
  </rv>
  <rv s="2">
    <fb>277.41000000000003</fb>
    <v>12</v>
  </rv>
  <rv s="2">
    <fb>279.14999999999998</fb>
    <v>12</v>
  </rv>
  <rv s="2">
    <fb>283.10000000000002</fb>
    <v>12</v>
  </rv>
  <rv s="2">
    <fb>283.33</fb>
    <v>12</v>
  </rv>
  <rv s="2">
    <fb>284.18</fb>
    <v>12</v>
  </rv>
  <rv s="2">
    <fb>285.39999999999998</fb>
    <v>12</v>
  </rv>
  <rv s="2">
    <fb>288.42</fb>
    <v>12</v>
  </rv>
  <rv s="2">
    <fb>288.44</fb>
    <v>12</v>
  </rv>
  <rv s="2">
    <fb>291.52</fb>
    <v>12</v>
  </rv>
  <rv s="2">
    <fb>294.27999999999997</fb>
    <v>12</v>
  </rv>
  <rv s="2">
    <fb>297.18</fb>
    <v>12</v>
  </rv>
  <rv s="2">
    <fb>297.24</fb>
    <v>12</v>
  </rv>
  <rv s="2">
    <fb>294.89999999999998</fb>
    <v>12</v>
  </rv>
  <rv s="2">
    <fb>296.13</fb>
    <v>12</v>
  </rv>
  <rv s="2">
    <fb>296.25</fb>
    <v>12</v>
  </rv>
  <rv s="2">
    <fb>298.77</fb>
    <v>12</v>
  </rv>
  <rv s="2">
    <fb>293.48</fb>
    <v>12</v>
  </rv>
  <rv s="2">
    <fb>292.83999999999997</fb>
    <v>12</v>
  </rv>
  <rv s="2">
    <fb>285.31</fb>
    <v>12</v>
  </rv>
  <rv s="2">
    <fb>283.04000000000002</fb>
    <v>12</v>
  </rv>
  <rv s="2">
    <fb>283.3</fb>
    <v>12</v>
  </rv>
  <rv s="2">
    <fb>283.85000000000002</fb>
    <v>12</v>
  </rv>
  <rv s="2">
    <fb>284.86</fb>
    <v>12</v>
  </rv>
  <rv s="2">
    <fb>286</fb>
    <v>12</v>
  </rv>
  <rv s="2">
    <fb>286.38</fb>
    <v>12</v>
  </rv>
  <rv s="2">
    <fb>292.63</fb>
    <v>12</v>
  </rv>
  <rv s="2">
    <fb>297.33999999999997</fb>
    <v>12</v>
  </rv>
  <rv s="2">
    <fb>298.17</fb>
    <v>12</v>
  </rv>
  <rv s="2">
    <fb>300.39</fb>
    <v>12</v>
  </rv>
  <rv s="2">
    <fb>254.64</fb>
    <v>12</v>
  </rv>
  <rv s="2">
    <fb>258.79000000000002</fb>
    <v>12</v>
  </rv>
  <rv s="3">
    <v>https://www.bing.com/financeapi/forcetrigger?t=a1w8ec&amp;q=XNYS%3aJNJ&amp;form=skydnc</v>
    <v>Learn more on Bing</v>
  </rv>
  <rv s="7">
    <v>en-US</v>
    <v>a1w8ec</v>
    <v>268435456</v>
    <v>1</v>
    <v>Powered by Refinitiv</v>
    <v>13</v>
    <v>JOHNSON &amp; JOHNSON (XNYS:JNJ)</v>
    <v>14</v>
    <v>15</v>
    <v>Finance</v>
    <v>10</v>
    <v>168.85</v>
    <v>143.13</v>
    <v>0.51870000000000005</v>
    <v>-0.1507</v>
    <v>-9.3369999999999998E-4</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162</v>
    <v>Pharmaceuticals</v>
    <v>Stock</v>
    <v>45565.669679628903</v>
    <v>1419</v>
    <v>160.77000000000001</v>
    <v>401985600000</v>
    <v>JOHNSON &amp; JOHNSON</v>
    <v>JOHNSON &amp; JOHNSON</v>
    <v>161.43</v>
    <v>24.2151</v>
    <v>161.4</v>
    <v>161.24930000000001</v>
    <v>2407244000</v>
    <v>JNJ</v>
    <v>JOHNSON &amp; JOHNSON (XNYS:JNJ)</v>
    <v>1038998</v>
    <v>6129935</v>
    <v>1887</v>
  </rv>
  <rv s="1">
    <v>1420</v>
  </rv>
  <rv s="2">
    <fb>155.15</fb>
    <v>12</v>
  </rv>
  <rv s="2">
    <fb>155.34</fb>
    <v>12</v>
  </rv>
  <rv s="2">
    <fb>155.52000000000001</fb>
    <v>12</v>
  </rv>
  <rv s="2">
    <fb>157.13999999999999</fb>
    <v>12</v>
  </rv>
  <rv s="2">
    <fb>157.63999999999999</fb>
    <v>12</v>
  </rv>
  <rv s="2">
    <fb>158.54</fb>
    <v>12</v>
  </rv>
  <rv s="2">
    <fb>158.36000000000001</fb>
    <v>12</v>
  </rv>
  <rv s="2">
    <fb>156.18</fb>
    <v>12</v>
  </rv>
  <rv s="2">
    <fb>156.33000000000001</fb>
    <v>12</v>
  </rv>
  <rv s="2">
    <fb>156.85</fb>
    <v>12</v>
  </rv>
  <rv s="2">
    <fb>157.53</fb>
    <v>12</v>
  </rv>
  <rv s="2">
    <fb>156.09</fb>
    <v>12</v>
  </rv>
  <rv s="2">
    <fb>152.72999999999999</fb>
    <v>12</v>
  </rv>
  <rv s="2">
    <fb>152.32</fb>
    <v>12</v>
  </rv>
  <rv s="2">
    <fb>153</fb>
    <v>12</v>
  </rv>
  <rv s="2">
    <fb>151.38999999999999</fb>
    <v>12</v>
  </rv>
  <rv s="2">
    <fb>151.22999999999999</fb>
    <v>12</v>
  </rv>
  <rv s="2">
    <fb>151.57</fb>
    <v>12</v>
  </rv>
  <rv s="2">
    <fb>149</fb>
    <v>12</v>
  </rv>
  <rv s="2">
    <fb>145.6</fb>
    <v>12</v>
  </rv>
  <rv s="2">
    <fb>147.03</fb>
    <v>12</v>
  </rv>
  <rv s="2">
    <fb>148.34</fb>
    <v>12</v>
  </rv>
  <rv s="2">
    <fb>148.69</fb>
    <v>12</v>
  </rv>
  <rv s="2">
    <fb>150.24</fb>
    <v>12</v>
  </rv>
  <rv s="2">
    <fb>151.34</fb>
    <v>12</v>
  </rv>
  <rv s="2">
    <fb>151.69999999999999</fb>
    <v>12</v>
  </rv>
  <rv s="2">
    <fb>150.9</fb>
    <v>12</v>
  </rv>
  <rv s="2">
    <fb>150.35</fb>
    <v>12</v>
  </rv>
  <rv s="2">
    <fb>147.41999999999999</fb>
    <v>12</v>
  </rv>
  <rv s="2">
    <fb>147.25</fb>
    <v>12</v>
  </rv>
  <rv s="2">
    <fb>147.63</fb>
    <v>12</v>
  </rv>
  <rv s="2">
    <fb>147.66</fb>
    <v>12</v>
  </rv>
  <rv s="2">
    <fb>148.80000000000001</fb>
    <v>12</v>
  </rv>
  <rv s="2">
    <fb>150.1</fb>
    <v>12</v>
  </rv>
  <rv s="2">
    <fb>149.79</fb>
    <v>12</v>
  </rv>
  <rv s="2">
    <fb>149.91</fb>
    <v>12</v>
  </rv>
  <rv s="2">
    <fb>151.12</fb>
    <v>12</v>
  </rv>
  <rv s="2">
    <fb>150.82</fb>
    <v>12</v>
  </rv>
  <rv s="2">
    <fb>152.5</fb>
    <v>12</v>
  </rv>
  <rv s="2">
    <fb>151.28</fb>
    <v>12</v>
  </rv>
  <rv s="2">
    <fb>151.63</fb>
    <v>12</v>
  </rv>
  <rv s="2">
    <fb>152.11000000000001</fb>
    <v>12</v>
  </rv>
  <rv s="2">
    <fb>154.66</fb>
    <v>12</v>
  </rv>
  <rv s="2">
    <fb>158.38</fb>
    <v>12</v>
  </rv>
  <rv s="2">
    <fb>158.88</fb>
    <v>12</v>
  </rv>
  <rv s="2">
    <fb>158.55000000000001</fb>
    <v>12</v>
  </rv>
  <rv s="2">
    <fb>156.62</fb>
    <v>12</v>
  </rv>
  <rv s="2">
    <fb>155.4</fb>
    <v>12</v>
  </rv>
  <rv s="2">
    <fb>154.41999999999999</fb>
    <v>12</v>
  </rv>
  <rv s="2">
    <fb>155.06</fb>
    <v>12</v>
  </rv>
  <rv s="2">
    <fb>155.07</fb>
    <v>12</v>
  </rv>
  <rv s="2">
    <fb>155.79</fb>
    <v>12</v>
  </rv>
  <rv s="2">
    <fb>156.87</fb>
    <v>12</v>
  </rv>
  <rv s="2">
    <fb>155.16</fb>
    <v>12</v>
  </rv>
  <rv s="2">
    <fb>155.44</fb>
    <v>12</v>
  </rv>
  <rv s="2">
    <fb>156.46</fb>
    <v>12</v>
  </rv>
  <rv s="2">
    <fb>153.27000000000001</fb>
    <v>12</v>
  </rv>
  <rv s="2">
    <fb>154.84</fb>
    <v>12</v>
  </rv>
  <rv s="2">
    <fb>155.46</fb>
    <v>12</v>
  </rv>
  <rv s="2">
    <fb>156.13999999999999</fb>
    <v>12</v>
  </rv>
  <rv s="2">
    <fb>156.35</fb>
    <v>12</v>
  </rv>
  <rv s="2">
    <fb>156.58000000000001</fb>
    <v>12</v>
  </rv>
  <rv s="2">
    <fb>156.74</fb>
    <v>12</v>
  </rv>
  <rv s="2">
    <fb>159.97</fb>
    <v>12</v>
  </rv>
  <rv s="2">
    <fb>160.97</fb>
    <v>12</v>
  </rv>
  <rv s="2">
    <fb>160.63</fb>
    <v>12</v>
  </rv>
  <rv s="2">
    <fb>161.13</fb>
    <v>12</v>
  </rv>
  <rv s="2">
    <fb>161.53</fb>
    <v>12</v>
  </rv>
  <rv s="2">
    <fb>161.63</fb>
    <v>12</v>
  </rv>
  <rv s="2">
    <fb>161.87</fb>
    <v>12</v>
  </rv>
  <rv s="2">
    <fb>161.15</fb>
    <v>12</v>
  </rv>
  <rv s="2">
    <fb>162.38999999999999</fb>
    <v>12</v>
  </rv>
  <rv s="2">
    <fb>160.52000000000001</fb>
    <v>12</v>
  </rv>
  <rv s="2">
    <fb>160.43</fb>
    <v>12</v>
  </rv>
  <rv s="2">
    <fb>161.21</fb>
    <v>12</v>
  </rv>
  <rv s="2">
    <fb>161.68</fb>
    <v>12</v>
  </rv>
  <rv s="2">
    <fb>162.47</fb>
    <v>12</v>
  </rv>
  <rv s="2">
    <fb>159.81</fb>
    <v>12</v>
  </rv>
  <rv s="2">
    <fb>158.96</fb>
    <v>12</v>
  </rv>
  <rv s="2">
    <fb>159.56</fb>
    <v>12</v>
  </rv>
  <rv s="2">
    <fb>159.5</fb>
    <v>12</v>
  </rv>
  <rv s="2">
    <fb>159.36000000000001</fb>
    <v>12</v>
  </rv>
  <rv s="2">
    <fb>158.77000000000001</fb>
    <v>12</v>
  </rv>
  <rv s="2">
    <fb>158.9</fb>
    <v>12</v>
  </rv>
  <rv s="2">
    <fb>156.61000000000001</fb>
    <v>12</v>
  </rv>
  <rv s="2">
    <fb>155.80000000000001</fb>
    <v>12</v>
  </rv>
  <rv s="2">
    <fb>158.06</fb>
    <v>12</v>
  </rv>
  <rv s="2">
    <fb>157.97999999999999</fb>
    <v>12</v>
  </rv>
  <rv s="2">
    <fb>156.4</fb>
    <v>12</v>
  </rv>
  <rv s="2">
    <fb>156.76</fb>
    <v>12</v>
  </rv>
  <rv s="2">
    <fb>157.85</fb>
    <v>12</v>
  </rv>
  <rv s="2">
    <fb>156.47</fb>
    <v>12</v>
  </rv>
  <rv s="2">
    <fb>155.74</fb>
    <v>12</v>
  </rv>
  <rv s="2">
    <fb>157.91999999999999</fb>
    <v>12</v>
  </rv>
  <rv s="2">
    <fb>156.55000000000001</fb>
    <v>12</v>
  </rv>
  <rv s="2">
    <fb>157.86000000000001</fb>
    <v>12</v>
  </rv>
  <rv s="2">
    <fb>158.68</fb>
    <v>12</v>
  </rv>
  <rv s="2">
    <fb>160.44999999999999</fb>
    <v>12</v>
  </rv>
  <rv s="2">
    <fb>161.84</fb>
    <v>12</v>
  </rv>
  <rv s="2">
    <fb>160.79</fb>
    <v>12</v>
  </rv>
  <rv s="2">
    <fb>160.97999999999999</fb>
    <v>12</v>
  </rv>
  <rv s="2">
    <fb>161.55000000000001</fb>
    <v>12</v>
  </rv>
  <rv s="2">
    <fb>161.38</fb>
    <v>12</v>
  </rv>
  <rv s="2">
    <fb>162.12</fb>
    <v>12</v>
  </rv>
  <rv s="2">
    <fb>159.84</fb>
    <v>12</v>
  </rv>
  <rv s="2">
    <fb>159.34</fb>
    <v>12</v>
  </rv>
  <rv s="2">
    <fb>158.87</fb>
    <v>12</v>
  </rv>
  <rv s="2">
    <fb>159.52000000000001</fb>
    <v>12</v>
  </rv>
  <rv s="2">
    <fb>161.22999999999999</fb>
    <v>12</v>
  </rv>
  <rv s="2">
    <fb>162.74</fb>
    <v>12</v>
  </rv>
  <rv s="2">
    <fb>161.1</fb>
    <v>12</v>
  </rv>
  <rv s="2">
    <fb>159.21</fb>
    <v>12</v>
  </rv>
  <rv s="2">
    <fb>158.18</fb>
    <v>12</v>
  </rv>
  <rv s="2">
    <fb>156.21</fb>
    <v>12</v>
  </rv>
  <rv s="2">
    <fb>155.76</fb>
    <v>12</v>
  </rv>
  <rv s="2">
    <fb>155.75</fb>
    <v>12</v>
  </rv>
  <rv s="2">
    <fb>155.22999999999999</fb>
    <v>12</v>
  </rv>
  <rv s="2">
    <fb>155.22</fb>
    <v>12</v>
  </rv>
  <rv s="2">
    <fb>155.77000000000001</fb>
    <v>12</v>
  </rv>
  <rv s="2">
    <fb>157.96</fb>
    <v>12</v>
  </rv>
  <rv s="2">
    <fb>158.19</fb>
    <v>12</v>
  </rv>
  <rv s="2">
    <fb>157.78</fb>
    <v>12</v>
  </rv>
  <rv s="2">
    <fb>157.72999999999999</fb>
    <v>12</v>
  </rv>
  <rv s="2">
    <fb>154.26</fb>
    <v>12</v>
  </rv>
  <rv s="2">
    <fb>152.38999999999999</fb>
    <v>12</v>
  </rv>
  <rv s="2">
    <fb>151.59</fb>
    <v>12</v>
  </rv>
  <rv s="2">
    <fb>152.29</fb>
    <v>12</v>
  </rv>
  <rv s="2">
    <fb>150.19999999999999</fb>
    <v>12</v>
  </rv>
  <rv s="2">
    <fb>148.79</fb>
    <v>12</v>
  </rv>
  <rv s="2">
    <fb>147.52000000000001</fb>
    <v>12</v>
  </rv>
  <rv s="2">
    <fb>147.59</fb>
    <v>12</v>
  </rv>
  <rv s="2">
    <fb>144.44999999999999</fb>
    <v>12</v>
  </rv>
  <rv s="2">
    <fb>144.77000000000001</fb>
    <v>12</v>
  </rv>
  <rv s="2">
    <fb>145.74</fb>
    <v>12</v>
  </rv>
  <rv s="2">
    <fb>147.91</fb>
    <v>12</v>
  </rv>
  <rv s="2">
    <fb>149.12</fb>
    <v>12</v>
  </rv>
  <rv s="2">
    <fb>149.56</fb>
    <v>12</v>
  </rv>
  <rv s="2">
    <fb>148.53</fb>
    <v>12</v>
  </rv>
  <rv s="2">
    <fb>146.82</fb>
    <v>12</v>
  </rv>
  <rv s="2">
    <fb>146.13999999999999</fb>
    <v>12</v>
  </rv>
  <rv s="2">
    <fb>144.59</fb>
    <v>12</v>
  </rv>
  <rv s="2">
    <fb>151.18</fb>
    <v>12</v>
  </rv>
  <rv s="2">
    <fb>149.91999999999999</fb>
    <v>12</v>
  </rv>
  <rv s="2">
    <fb>149.27000000000001</fb>
    <v>12</v>
  </rv>
  <rv s="2">
    <fb>148.58000000000001</fb>
    <v>12</v>
  </rv>
  <rv s="2">
    <fb>148.72</fb>
    <v>12</v>
  </rv>
  <rv s="2">
    <fb>148.94999999999999</fb>
    <v>12</v>
  </rv>
  <rv s="2">
    <fb>149.85</fb>
    <v>12</v>
  </rv>
  <rv s="2">
    <fb>151.22</fb>
    <v>12</v>
  </rv>
  <rv s="2">
    <fb>151.38</fb>
    <v>12</v>
  </rv>
  <rv s="2">
    <fb>152.66999999999999</fb>
    <v>12</v>
  </rv>
  <rv s="2">
    <fb>154.28</fb>
    <v>12</v>
  </rv>
  <rv s="2">
    <fb>154.63999999999999</fb>
    <v>12</v>
  </rv>
  <rv s="2">
    <fb>151.27000000000001</fb>
    <v>12</v>
  </rv>
  <rv s="2">
    <fb>151.24</fb>
    <v>12</v>
  </rv>
  <rv s="2">
    <fb>153.5</fb>
    <v>12</v>
  </rv>
  <rv s="2">
    <fb>149.69999999999999</fb>
    <v>12</v>
  </rv>
  <rv s="2">
    <fb>146.97</fb>
    <v>12</v>
  </rv>
  <rv s="2">
    <fb>144.38</fb>
    <v>12</v>
  </rv>
  <rv s="2">
    <fb>144.44</fb>
    <v>12</v>
  </rv>
  <rv s="2">
    <fb>145.28</fb>
    <v>12</v>
  </rv>
  <rv s="2">
    <fb>146.66999999999999</fb>
    <v>12</v>
  </rv>
  <rv s="2">
    <fb>147.74</fb>
    <v>12</v>
  </rv>
  <rv s="2">
    <fb>147.80000000000001</fb>
    <v>12</v>
  </rv>
  <rv s="2">
    <fb>145.97</fb>
    <v>12</v>
  </rv>
  <rv s="2">
    <fb>146.41999999999999</fb>
    <v>12</v>
  </rv>
  <rv s="2">
    <fb>147.08000000000001</fb>
    <v>12</v>
  </rv>
  <rv s="2">
    <fb>147.13</fb>
    <v>12</v>
  </rv>
  <rv s="2">
    <fb>146.76</fb>
    <v>12</v>
  </rv>
  <rv s="2">
    <fb>145.41</fb>
    <v>12</v>
  </rv>
  <rv s="2">
    <fb>145.44999999999999</fb>
    <v>12</v>
  </rv>
  <rv s="2">
    <fb>145.54</fb>
    <v>12</v>
  </rv>
  <rv s="2">
    <fb>145.94999999999999</fb>
    <v>12</v>
  </rv>
  <rv s="2">
    <fb>145.65</fb>
    <v>12</v>
  </rv>
  <rv s="2">
    <fb>147.78</fb>
    <v>12</v>
  </rv>
  <rv s="2">
    <fb>148.75</fb>
    <v>12</v>
  </rv>
  <rv s="2">
    <fb>147.19</fb>
    <v>12</v>
  </rv>
  <rv s="2">
    <fb>145.80000000000001</fb>
    <v>12</v>
  </rv>
  <rv s="2">
    <fb>146.16</fb>
    <v>12</v>
  </rv>
  <rv s="2">
    <fb>146.44</fb>
    <v>12</v>
  </rv>
  <rv s="2">
    <fb>146.03</fb>
    <v>12</v>
  </rv>
  <rv s="2">
    <fb>145.69</fb>
    <v>12</v>
  </rv>
  <rv s="2">
    <fb>146.47999999999999</fb>
    <v>12</v>
  </rv>
  <rv s="2">
    <fb>145.47999999999999</fb>
    <v>12</v>
  </rv>
  <rv s="2">
    <fb>147.05000000000001</fb>
    <v>12</v>
  </rv>
  <rv s="2">
    <fb>149.43</fb>
    <v>12</v>
  </rv>
  <rv s="2">
    <fb>149.88</fb>
    <v>12</v>
  </rv>
  <rv s="2">
    <fb>149.24</fb>
    <v>12</v>
  </rv>
  <rv s="2">
    <fb>151.01</fb>
    <v>12</v>
  </rv>
  <rv s="2">
    <fb>155.41999999999999</fb>
    <v>12</v>
  </rv>
  <rv s="2">
    <fb>154.69</fb>
    <v>12</v>
  </rv>
  <rv s="2">
    <fb>154.24</fb>
    <v>12</v>
  </rv>
  <rv s="2">
    <fb>152.35</fb>
    <v>12</v>
  </rv>
  <rv s="2">
    <fb>156.28</fb>
    <v>12</v>
  </rv>
  <rv s="2">
    <fb>159.63999999999999</fb>
    <v>12</v>
  </rv>
  <rv s="2">
    <fb>160.63999999999999</fb>
    <v>12</v>
  </rv>
  <rv s="2">
    <fb>158.56</fb>
    <v>12</v>
  </rv>
  <rv s="2">
    <fb>161.33000000000001</fb>
    <v>12</v>
  </rv>
  <rv s="2">
    <fb>160.76</fb>
    <v>12</v>
  </rv>
  <rv s="2">
    <fb>164.14</fb>
    <v>12</v>
  </rv>
  <rv s="2">
    <fb>161.25</fb>
    <v>12</v>
  </rv>
  <rv s="2">
    <fb>158.97</fb>
    <v>12</v>
  </rv>
  <rv s="2">
    <fb>160.22</fb>
    <v>12</v>
  </rv>
  <rv s="2">
    <fb>160.62</fb>
    <v>12</v>
  </rv>
  <rv s="2">
    <fb>159.88</fb>
    <v>12</v>
  </rv>
  <rv s="2">
    <fb>158.38999999999999</fb>
    <v>12</v>
  </rv>
  <rv s="2">
    <fb>158.47999999999999</fb>
    <v>12</v>
  </rv>
  <rv s="2">
    <fb>159.09</fb>
    <v>12</v>
  </rv>
  <rv s="2">
    <fb>159.38999999999999</fb>
    <v>12</v>
  </rv>
  <rv s="2">
    <fb>159.63</fb>
    <v>12</v>
  </rv>
  <rv s="2">
    <fb>160.16</fb>
    <v>12</v>
  </rv>
  <rv s="2">
    <fb>161.43</fb>
    <v>12</v>
  </rv>
  <rv s="2">
    <fb>162.35</fb>
    <v>12</v>
  </rv>
  <rv s="2">
    <fb>164.13</fb>
    <v>12</v>
  </rv>
  <rv s="2">
    <fb>164.61</fb>
    <v>12</v>
  </rv>
  <rv s="2">
    <fb>162.94999999999999</fb>
    <v>12</v>
  </rv>
  <rv s="2">
    <fb>163.92</fb>
    <v>12</v>
  </rv>
  <rv s="2">
    <fb>164.23</fb>
    <v>12</v>
  </rv>
  <rv s="2">
    <fb>165.86</fb>
    <v>12</v>
  </rv>
  <rv s="2">
    <fb>167.16</fb>
    <v>12</v>
  </rv>
  <rv s="2">
    <fb>167.36</fb>
    <v>12</v>
  </rv>
  <rv s="2">
    <fb>164.99</fb>
    <v>12</v>
  </rv>
  <rv s="2">
    <fb>164.38</fb>
    <v>12</v>
  </rv>
  <rv s="2">
    <fb>166.61</fb>
    <v>12</v>
  </rv>
  <rv s="2">
    <fb>167.38</fb>
    <v>12</v>
  </rv>
  <rv s="2">
    <fb>164.82</fb>
    <v>12</v>
  </rv>
  <rv s="2">
    <fb>164.64</fb>
    <v>12</v>
  </rv>
  <rv s="2">
    <fb>165.52</fb>
    <v>12</v>
  </rv>
  <rv s="2">
    <fb>166.99</fb>
    <v>12</v>
  </rv>
  <rv s="2">
    <fb>167.07</fb>
    <v>12</v>
  </rv>
  <rv s="2">
    <fb>166.15</fb>
    <v>12</v>
  </rv>
  <rv s="2">
    <fb>164.16</fb>
    <v>12</v>
  </rv>
  <rv s="2">
    <fb>163.22</fb>
    <v>12</v>
  </rv>
  <rv s="3">
    <v>https://www.bing.com/financeapi/forcetrigger?t=a1waa2&amp;q=XNYS%3aJPM&amp;form=skydnc</v>
    <v>Learn more on Bing</v>
  </rv>
  <rv s="7">
    <v>en-US</v>
    <v>a1waa2</v>
    <v>268435456</v>
    <v>1</v>
    <v>Powered by Refinitiv</v>
    <v>13</v>
    <v>JPMORGAN CHASE &amp; CO. (XNYS:JPM)</v>
    <v>14</v>
    <v>15</v>
    <v>Finance</v>
    <v>10</v>
    <v>225.48</v>
    <v>135.19</v>
    <v>1.1037999999999999</v>
    <v>-0.97</v>
    <v>-4.6080000000000001E-3</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and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offers investment and wealth management solutions.</v>
    <v>313206</v>
    <v>New York Stock Exchange</v>
    <v>XNYS</v>
    <v>XNYS</v>
    <v>383 Madison Avenue, NEW YORK, NY, 10179 US</v>
    <v>210.00989999999999</v>
    <v>Banking Services</v>
    <v>Stock</v>
    <v>45565.669689467184</v>
    <v>1655</v>
    <v>205.26</v>
    <v>591395900000</v>
    <v>JPMORGAN CHASE &amp; CO.</v>
    <v>JPMORGAN CHASE &amp; CO.</v>
    <v>206.29</v>
    <v>11.728199999999999</v>
    <v>210.5</v>
    <v>209.53</v>
    <v>2845165000</v>
    <v>JPM</v>
    <v>JPMORGAN CHASE &amp; CO. (XNYS:JPM)</v>
    <v>2674324</v>
    <v>9473048</v>
    <v>1968</v>
  </rv>
  <rv s="1">
    <v>1656</v>
  </rv>
  <rv s="2">
    <fb>143.77000000000001</fb>
    <v>12</v>
  </rv>
  <rv s="2">
    <fb>142.71</fb>
    <v>12</v>
  </rv>
  <rv s="2">
    <fb>143.35</fb>
    <v>12</v>
  </rv>
  <rv s="2">
    <fb>142.9</fb>
    <v>12</v>
  </rv>
  <rv s="2">
    <fb>145.1</fb>
    <v>12</v>
  </rv>
  <rv s="2">
    <fb>146.15</fb>
    <v>12</v>
  </rv>
  <rv s="2">
    <fb>145.81</fb>
    <v>12</v>
  </rv>
  <rv s="2">
    <fb>148</fb>
    <v>12</v>
  </rv>
  <rv s="2">
    <fb>147.85</fb>
    <v>12</v>
  </rv>
  <rv s="2">
    <fb>147.53</fb>
    <v>12</v>
  </rv>
  <rv s="2">
    <fb>145.91</fb>
    <v>12</v>
  </rv>
  <rv s="2">
    <fb>145.29</fb>
    <v>12</v>
  </rv>
  <rv s="2">
    <fb>142.94999999999999</fb>
    <v>12</v>
  </rv>
  <rv s="2">
    <fb>141</fb>
    <v>12</v>
  </rv>
  <rv s="2">
    <fb>141.16999999999999</fb>
    <v>12</v>
  </rv>
  <rv s="2">
    <fb>140.4</fb>
    <v>12</v>
  </rv>
  <rv s="2">
    <fb>140.76</fb>
    <v>12</v>
  </rv>
  <rv s="2">
    <fb>135.69</fb>
    <v>12</v>
  </rv>
  <rv s="2">
    <fb>137.41999999999999</fb>
    <v>12</v>
  </rv>
  <rv s="2">
    <fb>139.06</fb>
    <v>12</v>
  </rv>
  <rv s="2">
    <fb>138.94</fb>
    <v>12</v>
  </rv>
  <rv s="2">
    <fb>141.41999999999999</fb>
    <v>12</v>
  </rv>
  <rv s="2">
    <fb>143</fb>
    <v>12</v>
  </rv>
  <rv s="2">
    <fb>144.08000000000001</fb>
    <v>12</v>
  </rv>
  <rv s="2">
    <fb>144.01</fb>
    <v>12</v>
  </rv>
  <rv s="2">
    <fb>144.72</fb>
    <v>12</v>
  </rv>
  <rv s="2">
    <fb>144.29</fb>
    <v>12</v>
  </rv>
  <rv s="2">
    <fb>146.43</fb>
    <v>12</v>
  </rv>
  <rv s="2">
    <fb>145.78</fb>
    <v>12</v>
  </rv>
  <rv s="2">
    <fb>148.44</fb>
    <v>12</v>
  </rv>
  <rv s="2">
    <fb>149.74</fb>
    <v>12</v>
  </rv>
  <rv s="2">
    <fb>151.44999999999999</fb>
    <v>12</v>
  </rv>
  <rv s="2">
    <fb>152.82</fb>
    <v>12</v>
  </rv>
  <rv s="2">
    <fb>153.29</fb>
    <v>12</v>
  </rv>
  <rv s="2">
    <fb>152.97</fb>
    <v>12</v>
  </rv>
  <rv s="2">
    <fb>153.33000000000001</fb>
    <v>12</v>
  </rv>
  <rv s="2">
    <fb>153.54</fb>
    <v>12</v>
  </rv>
  <rv s="2">
    <fb>153.19</fb>
    <v>12</v>
  </rv>
  <rv s="2">
    <fb>154.32</fb>
    <v>12</v>
  </rv>
  <rv s="2">
    <fb>156.08000000000001</fb>
    <v>12</v>
  </rv>
  <rv s="2">
    <fb>156.84</fb>
    <v>12</v>
  </rv>
  <rv s="2">
    <fb>157.99</fb>
    <v>12</v>
  </rv>
  <rv s="2">
    <fb>157.97</fb>
    <v>12</v>
  </rv>
  <rv s="2">
    <fb>156.31</fb>
    <v>12</v>
  </rv>
  <rv s="2">
    <fb>156.79</fb>
    <v>12</v>
  </rv>
  <rv s="2">
    <fb>158.52000000000001</fb>
    <v>12</v>
  </rv>
  <rv s="2">
    <fb>159.1</fb>
    <v>12</v>
  </rv>
  <rv s="2">
    <fb>161.06</fb>
    <v>12</v>
  </rv>
  <rv s="2">
    <fb>163.99</fb>
    <v>12</v>
  </rv>
  <rv s="2">
    <fb>165.23</fb>
    <v>12</v>
  </rv>
  <rv s="2">
    <fb>166.23</fb>
    <v>12</v>
  </rv>
  <rv s="2">
    <fb>168.45</fb>
    <v>12</v>
  </rv>
  <rv s="2">
    <fb>166.55</fb>
    <v>12</v>
  </rv>
  <rv s="2">
    <fb>167.5</fb>
    <v>12</v>
  </rv>
  <rv s="2">
    <fb>167.4</fb>
    <v>12</v>
  </rv>
  <rv s="2">
    <fb>168.39</fb>
    <v>12</v>
  </rv>
  <rv s="2">
    <fb>169.4</fb>
    <v>12</v>
  </rv>
  <rv s="2">
    <fb>170.3</fb>
    <v>12</v>
  </rv>
  <rv s="2">
    <fb>170.1</fb>
    <v>12</v>
  </rv>
  <rv s="2">
    <fb>172.08</fb>
    <v>12</v>
  </rv>
  <rv s="2">
    <fb>171.33</fb>
    <v>12</v>
  </rv>
  <rv s="2">
    <fb>171.41</fb>
    <v>12</v>
  </rv>
  <rv s="2">
    <fb>172.27</fb>
    <v>12</v>
  </rv>
  <rv s="2">
    <fb>172.02</fb>
    <v>12</v>
  </rv>
  <rv s="2">
    <fb>170.66</fb>
    <v>12</v>
  </rv>
  <rv s="2">
    <fb>171.02</fb>
    <v>12</v>
  </rv>
  <rv s="2">
    <fb>169.05</fb>
    <v>12</v>
  </rv>
  <rv s="2">
    <fb>167.99</fb>
    <v>12</v>
  </rv>
  <rv s="2">
    <fb>167.09</fb>
    <v>12</v>
  </rv>
  <rv s="2">
    <fb>167.42</fb>
    <v>12</v>
  </rv>
  <rv s="2">
    <fb>170.31</fb>
    <v>12</v>
  </rv>
  <rv s="2">
    <fb>170.11</fb>
    <v>12</v>
  </rv>
  <rv s="2">
    <fb>168.99</fb>
    <v>12</v>
  </rv>
  <rv s="2">
    <fb>170.5</fb>
    <v>12</v>
  </rv>
  <rv s="2">
    <fb>172.94</fb>
    <v>12</v>
  </rv>
  <rv s="2">
    <fb>172.28</fb>
    <v>12</v>
  </rv>
  <rv s="2">
    <fb>172.73</fb>
    <v>12</v>
  </rv>
  <rv s="2">
    <fb>176.27</fb>
    <v>12</v>
  </rv>
  <rv s="2">
    <fb>174.36</fb>
    <v>12</v>
  </rv>
  <rv s="2">
    <fb>173.73</fb>
    <v>12</v>
  </rv>
  <rv s="2">
    <fb>174.73</fb>
    <v>12</v>
  </rv>
  <rv s="2">
    <fb>174.5</fb>
    <v>12</v>
  </rv>
  <rv s="2">
    <fb>175.1</fb>
    <v>12</v>
  </rv>
  <rv s="2">
    <fb>175.43</fb>
    <v>12</v>
  </rv>
  <rv s="2">
    <fb>174.8</fb>
    <v>12</v>
  </rv>
  <rv s="2">
    <fb>175.01</fb>
    <v>12</v>
  </rv>
  <rv s="2">
    <fb>175.79</fb>
    <v>12</v>
  </rv>
  <rv s="2">
    <fb>174.26</fb>
    <v>12</v>
  </rv>
  <rv s="2">
    <fb>176.03</fb>
    <v>12</v>
  </rv>
  <rv s="2">
    <fb>179.87</fb>
    <v>12</v>
  </rv>
  <rv s="2">
    <fb>179.03</fb>
    <v>12</v>
  </rv>
  <rv s="2">
    <fb>179.73</fb>
    <v>12</v>
  </rv>
  <rv s="2">
    <fb>180.9</fb>
    <v>12</v>
  </rv>
  <rv s="2">
    <fb>183.07</fb>
    <v>12</v>
  </rv>
  <rv s="2">
    <fb>183.99</fb>
    <v>12</v>
  </rv>
  <rv s="2">
    <fb>183.36</fb>
    <v>12</v>
  </rv>
  <rv s="2">
    <fb>183.45</fb>
    <v>12</v>
  </rv>
  <rv s="2">
    <fb>184.38</fb>
    <v>12</v>
  </rv>
  <rv s="2">
    <fb>186.06</fb>
    <v>12</v>
  </rv>
  <rv s="2">
    <fb>185.29</fb>
    <v>12</v>
  </rv>
  <rv s="2">
    <fb>186.68</fb>
    <v>12</v>
  </rv>
  <rv s="2">
    <fb>188.55</fb>
    <v>12</v>
  </rv>
  <rv s="2">
    <fb>189.53</fb>
    <v>12</v>
  </rv>
  <rv s="2">
    <fb>187.87</fb>
    <v>12</v>
  </rv>
  <rv s="2">
    <fb>188.22</fb>
    <v>12</v>
  </rv>
  <rv s="2">
    <fb>188.29</fb>
    <v>12</v>
  </rv>
  <rv s="2">
    <fb>189.84</fb>
    <v>12</v>
  </rv>
  <rv s="2">
    <fb>191.38</fb>
    <v>12</v>
  </rv>
  <rv s="2">
    <fb>187.97</fb>
    <v>12</v>
  </rv>
  <rv s="2">
    <fb>190.3</fb>
    <v>12</v>
  </rv>
  <rv s="2">
    <fb>192.66</fb>
    <v>12</v>
  </rv>
  <rv s="2">
    <fb>193.79</fb>
    <v>12</v>
  </rv>
  <rv s="2">
    <fb>196.33</fb>
    <v>12</v>
  </rv>
  <rv s="2">
    <fb>199.06</fb>
    <v>12</v>
  </rv>
  <rv s="2">
    <fb>196.62</fb>
    <v>12</v>
  </rv>
  <rv s="2">
    <fb>194.82</fb>
    <v>12</v>
  </rv>
  <rv s="2">
    <fb>195.73</fb>
    <v>12</v>
  </rv>
  <rv s="2">
    <fb>199.52</fb>
    <v>12</v>
  </rv>
  <rv s="2">
    <fb>200.3</fb>
    <v>12</v>
  </rv>
  <rv s="2">
    <fb>198.94</fb>
    <v>12</v>
  </rv>
  <rv s="2">
    <fb>198.86</fb>
    <v>12</v>
  </rv>
  <rv s="2">
    <fb>198.3</fb>
    <v>12</v>
  </rv>
  <rv s="2">
    <fb>195.65</fb>
    <v>12</v>
  </rv>
  <rv s="2">
    <fb>197.45</fb>
    <v>12</v>
  </rv>
  <rv s="2">
    <fb>198.48</fb>
    <v>12</v>
  </rv>
  <rv s="2">
    <fb>197.15</fb>
    <v>12</v>
  </rv>
  <rv s="2">
    <fb>195.47</fb>
    <v>12</v>
  </rv>
  <rv s="2">
    <fb>195.43</fb>
    <v>12</v>
  </rv>
  <rv s="2">
    <fb>182.79</fb>
    <v>12</v>
  </rv>
  <rv s="2">
    <fb>182.89</fb>
    <v>12</v>
  </rv>
  <rv s="2">
    <fb>180.8</fb>
    <v>12</v>
  </rv>
  <rv s="2">
    <fb>180.08</fb>
    <v>12</v>
  </rv>
  <rv s="2">
    <fb>181.25</fb>
    <v>12</v>
  </rv>
  <rv s="2">
    <fb>185.8</fb>
    <v>12</v>
  </rv>
  <rv s="2">
    <fb>189.41</fb>
    <v>12</v>
  </rv>
  <rv s="2">
    <fb>192.14</fb>
    <v>12</v>
  </rv>
  <rv s="2">
    <fb>193.08</fb>
    <v>12</v>
  </rv>
  <rv s="2">
    <fb>193.37</fb>
    <v>12</v>
  </rv>
  <rv s="2">
    <fb>193.49</fb>
    <v>12</v>
  </rv>
  <rv s="2">
    <fb>193.28</fb>
    <v>12</v>
  </rv>
  <rv s="2">
    <fb>191.74</fb>
    <v>12</v>
  </rv>
  <rv s="2">
    <fb>191.86</fb>
    <v>12</v>
  </rv>
  <rv s="2">
    <fb>191.66</fb>
    <v>12</v>
  </rv>
  <rv s="2">
    <fb>190.51</fb>
    <v>12</v>
  </rv>
  <rv s="2">
    <fb>192</fb>
    <v>12</v>
  </rv>
  <rv s="2">
    <fb>191.75</fb>
    <v>12</v>
  </rv>
  <rv s="2">
    <fb>197.5</fb>
    <v>12</v>
  </rv>
  <rv s="2">
    <fb>198.77</fb>
    <v>12</v>
  </rv>
  <rv s="2">
    <fb>198.73</fb>
    <v>12</v>
  </rv>
  <rv s="2">
    <fb>201.51</fb>
    <v>12</v>
  </rv>
  <rv s="2">
    <fb>202.11</fb>
    <v>12</v>
  </rv>
  <rv s="2">
    <fb>202.47</fb>
    <v>12</v>
  </rv>
  <rv s="2">
    <fb>204.79</fb>
    <v>12</v>
  </rv>
  <rv s="2">
    <fb>195.58</fb>
    <v>12</v>
  </rv>
  <rv s="2">
    <fb>198.31</fb>
    <v>12</v>
  </rv>
  <rv s="2">
    <fb>196.92</fb>
    <v>12</v>
  </rv>
  <rv s="2">
    <fb>200.71</fb>
    <v>12</v>
  </rv>
  <rv s="2">
    <fb>199.5</fb>
    <v>12</v>
  </rv>
  <rv s="2">
    <fb>198.11</fb>
    <v>12</v>
  </rv>
  <rv s="2">
    <fb>199.33</fb>
    <v>12</v>
  </rv>
  <rv s="2">
    <fb>202.63</fb>
    <v>12</v>
  </rv>
  <rv s="2">
    <fb>201.82</fb>
    <v>12</v>
  </rv>
  <rv s="2">
    <fb>199.16</fb>
    <v>12</v>
  </rv>
  <rv s="2">
    <fb>197.26</fb>
    <v>12</v>
  </rv>
  <rv s="2">
    <fb>196.91</fb>
    <v>12</v>
  </rv>
  <rv s="2">
    <fb>199.95</fb>
    <v>12</v>
  </rv>
  <rv s="2">
    <fb>199.61</fb>
    <v>12</v>
  </rv>
  <rv s="2">
    <fb>194.36</fb>
    <v>12</v>
  </rv>
  <rv s="2">
    <fb>191.53</fb>
    <v>12</v>
  </rv>
  <rv s="2">
    <fb>193.66</fb>
    <v>12</v>
  </rv>
  <rv s="2">
    <fb>193.78</fb>
    <v>12</v>
  </rv>
  <rv s="2">
    <fb>194.98</fb>
    <v>12</v>
  </rv>
  <rv s="2">
    <fb>197</fb>
    <v>12</v>
  </rv>
  <rv s="2">
    <fb>198.67</fb>
    <v>12</v>
  </rv>
  <rv s="2">
    <fb>196.3</fb>
    <v>12</v>
  </rv>
  <rv s="2">
    <fb>198.88</fb>
    <v>12</v>
  </rv>
  <rv s="2">
    <fb>198.07</fb>
    <v>12</v>
  </rv>
  <rv s="2">
    <fb>197.43</fb>
    <v>12</v>
  </rv>
  <rv s="2">
    <fb>199.17</fb>
    <v>12</v>
  </rv>
  <rv s="2">
    <fb>202.26</fb>
    <v>12</v>
  </rv>
  <rv s="2">
    <fb>205.45</fb>
    <v>12</v>
  </rv>
  <rv s="2">
    <fb>208.83</fb>
    <v>12</v>
  </rv>
  <rv s="2">
    <fb>208.69</fb>
    <v>12</v>
  </rv>
  <rv s="2">
    <fb>205.17</fb>
    <v>12</v>
  </rv>
  <rv s="2">
    <fb>207.63</fb>
    <v>12</v>
  </rv>
  <rv s="2">
    <fb>207.8</fb>
    <v>12</v>
  </rv>
  <rv s="2">
    <fb>207.45</fb>
    <v>12</v>
  </rv>
  <rv s="2">
    <fb>204.94</fb>
    <v>12</v>
  </rv>
  <rv s="2">
    <fb>210.05</fb>
    <v>12</v>
  </rv>
  <rv s="2">
    <fb>213.62</fb>
    <v>12</v>
  </rv>
  <rv s="2">
    <fb>216.87</fb>
    <v>12</v>
  </rv>
  <rv s="2">
    <fb>209.98</fb>
    <v>12</v>
  </rv>
  <rv s="2">
    <fb>209.78</fb>
    <v>12</v>
  </rv>
  <rv s="2">
    <fb>210.28</fb>
    <v>12</v>
  </rv>
  <rv s="2">
    <fb>210.33</fb>
    <v>12</v>
  </rv>
  <rv s="2">
    <fb>208.59</fb>
    <v>12</v>
  </rv>
  <rv s="2">
    <fb>208.67</fb>
    <v>12</v>
  </rv>
  <rv s="2">
    <fb>212.24</fb>
    <v>12</v>
  </rv>
  <rv s="2">
    <fb>210.85</fb>
    <v>12</v>
  </rv>
  <rv s="2">
    <fb>215.19</fb>
    <v>12</v>
  </rv>
  <rv s="2">
    <fb>212.8</fb>
    <v>12</v>
  </rv>
  <rv s="2">
    <fb>207.96</fb>
    <v>12</v>
  </rv>
  <rv s="2">
    <fb>199.14</fb>
    <v>12</v>
  </rv>
  <rv s="2">
    <fb>194.9</fb>
    <v>12</v>
  </rv>
  <rv s="2">
    <fb>200.34</fb>
    <v>12</v>
  </rv>
  <rv s="2">
    <fb>200.4</fb>
    <v>12</v>
  </rv>
  <rv s="2">
    <fb>204.06</fb>
    <v>12</v>
  </rv>
  <rv s="2">
    <fb>205.8</fb>
    <v>12</v>
  </rv>
  <rv s="2">
    <fb>206.19</fb>
    <v>12</v>
  </rv>
  <rv s="2">
    <fb>207.94</fb>
    <v>12</v>
  </rv>
  <rv s="2">
    <fb>210.24</fb>
    <v>12</v>
  </rv>
  <rv s="2">
    <fb>211.55</fb>
    <v>12</v>
  </rv>
  <rv s="2">
    <fb>213.97</fb>
    <v>12</v>
  </rv>
  <rv s="2">
    <fb>215.45</fb>
    <v>12</v>
  </rv>
  <rv s="2">
    <fb>214.52</fb>
    <v>12</v>
  </rv>
  <rv s="2">
    <fb>214.6</fb>
    <v>12</v>
  </rv>
  <rv s="2">
    <fb>216.63</fb>
    <v>12</v>
  </rv>
  <rv s="2">
    <fb>218.31</fb>
    <v>12</v>
  </rv>
  <rv s="2">
    <fb>219.17</fb>
    <v>12</v>
  </rv>
  <rv s="2">
    <fb>220.18</fb>
    <v>12</v>
  </rv>
  <rv s="2">
    <fb>221.29</fb>
    <v>12</v>
  </rv>
  <rv s="2">
    <fb>222.21</fb>
    <v>12</v>
  </rv>
  <rv s="2">
    <fb>224.8</fb>
    <v>12</v>
  </rv>
  <rv s="2">
    <fb>220.3</fb>
    <v>12</v>
  </rv>
  <rv s="2">
    <fb>219.33</fb>
    <v>12</v>
  </rv>
  <rv s="2">
    <fb>217.63</fb>
    <v>12</v>
  </rv>
  <rv s="2">
    <fb>212.46</fb>
    <v>12</v>
  </rv>
  <rv s="2">
    <fb>216.81</fb>
    <v>12</v>
  </rv>
  <rv s="2">
    <fb>205.56</fb>
    <v>12</v>
  </rv>
  <rv s="2">
    <fb>207.23</fb>
    <v>12</v>
  </rv>
  <rv s="2">
    <fb>206.6</fb>
    <v>12</v>
  </rv>
  <rv s="2">
    <fb>204.32</fb>
    <v>12</v>
  </rv>
  <rv s="2">
    <fb>207.86</fb>
    <v>12</v>
  </rv>
  <rv s="2">
    <fb>209.25</fb>
    <v>12</v>
  </rv>
  <rv s="2">
    <fb>207.53</fb>
    <v>12</v>
  </rv>
  <rv s="2">
    <fb>210.48</fb>
    <v>12</v>
  </rv>
  <rv s="2">
    <fb>211.09</fb>
    <v>12</v>
  </rv>
  <rv s="2">
    <fb>211.44</fb>
    <v>12</v>
  </rv>
  <rv s="3">
    <v>https://www.bing.com/financeapi/forcetrigger?t=a1yjxm&amp;q=XNYS%3aNKE&amp;form=skydnc</v>
    <v>Learn more on Bing</v>
  </rv>
  <rv s="7">
    <v>en-US</v>
    <v>a1yjxm</v>
    <v>268435456</v>
    <v>1</v>
    <v>Powered by Refinitiv</v>
    <v>13</v>
    <v>NIKE, INC. (XNYS:NKE)</v>
    <v>14</v>
    <v>15</v>
    <v>Finance</v>
    <v>10</v>
    <v>123.3916</v>
    <v>70.750200000000007</v>
    <v>1.0159</v>
    <v>-0.81499999999999995</v>
    <v>-9.1120000000000003E-3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89.75</v>
    <v>Textiles &amp; Apparel</v>
    <v>Stock</v>
    <v>45565.66970049766</v>
    <v>1896</v>
    <v>88.33</v>
    <v>119648800000</v>
    <v>NIKE, INC.</v>
    <v>NIKE, INC.</v>
    <v>89.73</v>
    <v>23.9971</v>
    <v>89.44</v>
    <v>88.625</v>
    <v>1499359000</v>
    <v>NKE</v>
    <v>NIKE, INC. (XNYS:NKE)</v>
    <v>4539760</v>
    <v>12332764</v>
    <v>1969</v>
  </rv>
  <rv s="1">
    <v>1897</v>
  </rv>
  <rv s="2">
    <fb>94.56</fb>
    <v>12</v>
  </rv>
  <rv s="2">
    <fb>95.09</fb>
    <v>12</v>
  </rv>
  <rv s="2">
    <fb>95.89</fb>
    <v>12</v>
  </rv>
  <rv s="2">
    <fb>95.79</fb>
    <v>12</v>
  </rv>
  <rv s="2">
    <fb>97.11</fb>
    <v>12</v>
  </rv>
  <rv s="2">
    <fb>96.88</fb>
    <v>12</v>
  </rv>
  <rv s="2">
    <fb>97.62</fb>
    <v>12</v>
  </rv>
  <rv s="2">
    <fb>98.65</fb>
    <v>12</v>
  </rv>
  <rv s="2">
    <fb>99.25</fb>
    <v>12</v>
  </rv>
  <rv s="2">
    <fb>99.91</fb>
    <v>12</v>
  </rv>
  <rv s="2">
    <fb>102.04</fb>
    <v>12</v>
  </rv>
  <rv s="2">
    <fb>103.01</fb>
    <v>12</v>
  </rv>
  <rv s="2">
    <fb>103.77</fb>
    <v>12</v>
  </rv>
  <rv s="2">
    <fb>103.05</fb>
    <v>12</v>
  </rv>
  <rv s="2">
    <fb>102.67</fb>
    <v>12</v>
  </rv>
  <rv s="2">
    <fb>105.18</fb>
    <v>12</v>
  </rv>
  <rv s="2">
    <fb>103.54</fb>
    <v>12</v>
  </rv>
  <rv s="2">
    <fb>100.02</fb>
    <v>12</v>
  </rv>
  <rv s="2">
    <fb>97.98</fb>
    <v>12</v>
  </rv>
  <rv s="2">
    <fb>101.8</fb>
    <v>12</v>
  </rv>
  <rv s="2">
    <fb>102.77</fb>
    <v>12</v>
  </rv>
  <rv s="2">
    <fb>100.88</fb>
    <v>12</v>
  </rv>
  <rv s="2">
    <fb>105.08</fb>
    <v>12</v>
  </rv>
  <rv s="2">
    <fb>107.06</fb>
    <v>12</v>
  </rv>
  <rv s="2">
    <fb>107.25</fb>
    <v>12</v>
  </rv>
  <rv s="2">
    <fb>109.36</fb>
    <v>12</v>
  </rv>
  <rv s="2">
    <fb>109.39</fb>
    <v>12</v>
  </rv>
  <rv s="2">
    <fb>107</fb>
    <v>12</v>
  </rv>
  <rv s="2">
    <fb>106.11</fb>
    <v>12</v>
  </rv>
  <rv s="2">
    <fb>104.2</fb>
    <v>12</v>
  </rv>
  <rv s="2">
    <fb>105.75</fb>
    <v>12</v>
  </rv>
  <rv s="2">
    <fb>107.82</fb>
    <v>12</v>
  </rv>
  <rv s="2">
    <fb>107.61</fb>
    <v>12</v>
  </rv>
  <rv s="2">
    <fb>105.96</fb>
    <v>12</v>
  </rv>
  <rv s="2">
    <fb>106.32</fb>
    <v>12</v>
  </rv>
  <rv s="2">
    <fb>106.55</fb>
    <v>12</v>
  </rv>
  <rv s="2">
    <fb>107.92</fb>
    <v>12</v>
  </rv>
  <rv s="2">
    <fb>107.64</fb>
    <v>12</v>
  </rv>
  <rv s="2">
    <fb>107.96</fb>
    <v>12</v>
  </rv>
  <rv s="2">
    <fb>108.75</fb>
    <v>12</v>
  </rv>
  <rv s="2">
    <fb>110.37</fb>
    <v>12</v>
  </rv>
  <rv s="2">
    <fb>110.27</fb>
    <v>12</v>
  </rv>
  <rv s="2">
    <fb>113.48</fb>
    <v>12</v>
  </rv>
  <rv s="2">
    <fb>115.15</fb>
    <v>12</v>
  </rv>
  <rv s="2">
    <fb>115.41</fb>
    <v>12</v>
  </rv>
  <rv s="2">
    <fb>116.11</fb>
    <v>12</v>
  </rv>
  <rv s="2">
    <fb>114.81</fb>
    <v>12</v>
  </rv>
  <rv s="2">
    <fb>115.91</fb>
    <v>12</v>
  </rv>
  <rv s="2">
    <fb>118.61</fb>
    <v>12</v>
  </rv>
  <rv s="2">
    <fb>121.17</fb>
    <v>12</v>
  </rv>
  <rv s="2">
    <fb>121.02</fb>
    <v>12</v>
  </rv>
  <rv s="2">
    <fb>121.55</fb>
    <v>12</v>
  </rv>
  <rv s="2">
    <fb>121.14</fb>
    <v>12</v>
  </rv>
  <rv s="2">
    <fb>122.64</fb>
    <v>12</v>
  </rv>
  <rv s="2">
    <fb>121.43</fb>
    <v>12</v>
  </rv>
  <rv s="2">
    <fb>122.53</fb>
    <v>12</v>
  </rv>
  <rv s="2">
    <fb>108.04</fb>
    <v>12</v>
  </rv>
  <rv s="2">
    <fb>108.02</fb>
    <v>12</v>
  </rv>
  <rv s="2">
    <fb>107.13</fb>
    <v>12</v>
  </rv>
  <rv s="2">
    <fb>108.82</fb>
    <v>12</v>
  </rv>
  <rv s="2">
    <fb>108.57</fb>
    <v>12</v>
  </rv>
  <rv s="2">
    <fb>104.04</fb>
    <v>12</v>
  </rv>
  <rv s="2">
    <fb>102.3</fb>
    <v>12</v>
  </rv>
  <rv s="2">
    <fb>102.08</fb>
    <v>12</v>
  </rv>
  <rv s="2">
    <fb>103.62</fb>
    <v>12</v>
  </rv>
  <rv s="2">
    <fb>105.9</fb>
    <v>12</v>
  </rv>
  <rv s="2">
    <fb>105.06</fb>
    <v>12</v>
  </rv>
  <rv s="2">
    <fb>101.72</fb>
    <v>12</v>
  </rv>
  <rv s="2">
    <fb>100.82</fb>
    <v>12</v>
  </rv>
  <rv s="2">
    <fb>100.94</fb>
    <v>12</v>
  </rv>
  <rv s="2">
    <fb>101.78</fb>
    <v>12</v>
  </rv>
  <rv s="2">
    <fb>100.56</fb>
    <v>12</v>
  </rv>
  <rv s="2">
    <fb>101.9</fb>
    <v>12</v>
  </rv>
  <rv s="2">
    <fb>100.76</fb>
    <v>12</v>
  </rv>
  <rv s="2">
    <fb>100.77</fb>
    <v>12</v>
  </rv>
  <rv s="2">
    <fb>103.88</fb>
    <v>12</v>
  </rv>
  <rv s="2">
    <fb>104.18</fb>
    <v>12</v>
  </rv>
  <rv s="2">
    <fb>101.53</fb>
    <v>12</v>
  </rv>
  <rv s="2">
    <fb>101.76</fb>
    <v>12</v>
  </rv>
  <rv s="2">
    <fb>100.71</fb>
    <v>12</v>
  </rv>
  <rv s="2">
    <fb>99.68</fb>
    <v>12</v>
  </rv>
  <rv s="2">
    <fb>102.61</fb>
    <v>12</v>
  </rv>
  <rv s="2">
    <fb>103.79</fb>
    <v>12</v>
  </rv>
  <rv s="2">
    <fb>107.18</fb>
    <v>12</v>
  </rv>
  <rv s="2">
    <fb>105</fb>
    <v>12</v>
  </rv>
  <rv s="2">
    <fb>106.33</fb>
    <v>12</v>
  </rv>
  <rv s="2">
    <fb>106.05</fb>
    <v>12</v>
  </rv>
  <rv s="2">
    <fb>103.51</fb>
    <v>12</v>
  </rv>
  <rv s="2">
    <fb>103.3</fb>
    <v>12</v>
  </rv>
  <rv s="2">
    <fb>105.27</fb>
    <v>12</v>
  </rv>
  <rv s="2">
    <fb>105.63</fb>
    <v>12</v>
  </rv>
  <rv s="2">
    <fb>104.54</fb>
    <v>12</v>
  </rv>
  <rv s="2">
    <fb>105.15</fb>
    <v>12</v>
  </rv>
  <rv s="2">
    <fb>104.35</fb>
    <v>12</v>
  </rv>
  <rv s="2">
    <fb>103.93</fb>
    <v>12</v>
  </rv>
  <rv s="2">
    <fb>101.88</fb>
    <v>12</v>
  </rv>
  <rv s="2">
    <fb>99.54</fb>
    <v>12</v>
  </rv>
  <rv s="2">
    <fb>98.31</fb>
    <v>12</v>
  </rv>
  <rv s="2">
    <fb>97.63</fb>
    <v>12</v>
  </rv>
  <rv s="2">
    <fb>98.19</fb>
    <v>12</v>
  </rv>
  <rv s="2">
    <fb>99.16</fb>
    <v>12</v>
  </rv>
  <rv s="2">
    <fb>101.08</fb>
    <v>12</v>
  </rv>
  <rv s="2">
    <fb>100.18</fb>
    <v>12</v>
  </rv>
  <rv s="2">
    <fb>101.36</fb>
    <v>12</v>
  </rv>
  <rv s="2">
    <fb>100.26</fb>
    <v>12</v>
  </rv>
  <rv s="2">
    <fb>99.64</fb>
    <v>12</v>
  </rv>
  <rv s="2">
    <fb>98.74</fb>
    <v>12</v>
  </rv>
  <rv s="2">
    <fb>99.96</fb>
    <v>12</v>
  </rv>
  <rv s="2">
    <fb>100.27</fb>
    <v>12</v>
  </rv>
  <rv s="2">
    <fb>93.86</fb>
    <v>12</v>
  </rv>
  <rv s="2">
    <fb>93.75</fb>
    <v>12</v>
  </rv>
  <rv s="2">
    <fb>92.58</fb>
    <v>12</v>
  </rv>
  <rv s="2">
    <fb>94.13</fb>
    <v>12</v>
  </rv>
  <rv s="2">
    <fb>93.98</fb>
    <v>12</v>
  </rv>
  <rv s="2">
    <fb>92.56</fb>
    <v>12</v>
  </rv>
  <rv s="2">
    <fb>90.95</fb>
    <v>12</v>
  </rv>
  <rv s="2">
    <fb>90.33</fb>
    <v>12</v>
  </rv>
  <rv s="2">
    <fb>89.07</fb>
    <v>12</v>
  </rv>
  <rv s="2">
    <fb>88.84</fb>
    <v>12</v>
  </rv>
  <rv s="2">
    <fb>90</fb>
    <v>12</v>
  </rv>
  <rv s="2">
    <fb>91</fb>
    <v>12</v>
  </rv>
  <rv s="2">
    <fb>89</fb>
    <v>12</v>
  </rv>
  <rv s="2">
    <fb>92</fb>
    <v>12</v>
  </rv>
  <rv s="2">
    <fb>93.1</fb>
    <v>12</v>
  </rv>
  <rv s="2">
    <fb>93.39</fb>
    <v>12</v>
  </rv>
  <rv s="2">
    <fb>94.84</fb>
    <v>12</v>
  </rv>
  <rv s="2">
    <fb>95.74</fb>
    <v>12</v>
  </rv>
  <rv s="2">
    <fb>94.53</fb>
    <v>12</v>
  </rv>
  <rv s="2">
    <fb>94.19</fb>
    <v>12</v>
  </rv>
  <rv s="2">
    <fb>94.02</fb>
    <v>12</v>
  </rv>
  <rv s="2">
    <fb>94.64</fb>
    <v>12</v>
  </rv>
  <rv s="2">
    <fb>93.94</fb>
    <v>12</v>
  </rv>
  <rv s="2">
    <fb>94.12</fb>
    <v>12</v>
  </rv>
  <rv s="2">
    <fb>94.06</fb>
    <v>12</v>
  </rv>
  <rv s="2">
    <fb>92.26</fb>
    <v>12</v>
  </rv>
  <rv s="2">
    <fb>90.34</fb>
    <v>12</v>
  </rv>
  <rv s="2">
    <fb>92.41</fb>
    <v>12</v>
  </rv>
  <rv s="2">
    <fb>92.15</fb>
    <v>12</v>
  </rv>
  <rv s="2">
    <fb>93.36</fb>
    <v>12</v>
  </rv>
  <rv s="2">
    <fb>93.78</fb>
    <v>12</v>
  </rv>
  <rv s="2">
    <fb>93.59</fb>
    <v>12</v>
  </rv>
  <rv s="2">
    <fb>90.94</fb>
    <v>12</v>
  </rv>
  <rv s="2">
    <fb>92.72</fb>
    <v>12</v>
  </rv>
  <rv s="2">
    <fb>92.79</fb>
    <v>12</v>
  </rv>
  <rv s="2">
    <fb>91.67</fb>
    <v>12</v>
  </rv>
  <rv s="2">
    <fb>91.77</fb>
    <v>12</v>
  </rv>
  <rv s="2">
    <fb>92.18</fb>
    <v>12</v>
  </rv>
  <rv s="2">
    <fb>92.82</fb>
    <v>12</v>
  </rv>
  <rv s="2">
    <fb>92.5</fb>
    <v>12</v>
  </rv>
  <rv s="2">
    <fb>91.4</fb>
    <v>12</v>
  </rv>
  <rv s="2">
    <fb>91.75</fb>
    <v>12</v>
  </rv>
  <rv s="2">
    <fb>93.45</fb>
    <v>12</v>
  </rv>
  <rv s="2">
    <fb>95.05</fb>
    <v>12</v>
  </rv>
  <rv s="2">
    <fb>94.4</fb>
    <v>12</v>
  </rv>
  <rv s="2">
    <fb>94.74</fb>
    <v>12</v>
  </rv>
  <rv s="2">
    <fb>94.32</fb>
    <v>12</v>
  </rv>
  <rv s="2">
    <fb>95.72</fb>
    <v>12</v>
  </rv>
  <rv s="2">
    <fb>96.55</fb>
    <v>12</v>
  </rv>
  <rv s="2">
    <fb>96</fb>
    <v>12</v>
  </rv>
  <rv s="2">
    <fb>95.87</fb>
    <v>12</v>
  </rv>
  <rv s="2">
    <fb>93.68</fb>
    <v>12</v>
  </rv>
  <rv s="2">
    <fb>94.18</fb>
    <v>12</v>
  </rv>
  <rv s="2">
    <fb>95</fb>
    <v>12</v>
  </rv>
  <rv s="2">
    <fb>94.78</fb>
    <v>12</v>
  </rv>
  <rv s="2">
    <fb>95.57</fb>
    <v>12</v>
  </rv>
  <rv s="2">
    <fb>97.18</fb>
    <v>12</v>
  </rv>
  <rv s="2">
    <fb>97.17</fb>
    <v>12</v>
  </rv>
  <rv s="2">
    <fb>94.75</fb>
    <v>12</v>
  </rv>
  <rv s="2">
    <fb>75.37</fb>
    <v>12</v>
  </rv>
  <rv s="2">
    <fb>76.83</fb>
    <v>12</v>
  </rv>
  <rv s="2">
    <fb>76.040000000000006</fb>
    <v>12</v>
  </rv>
  <rv s="2">
    <fb>75.239999999999995</fb>
    <v>12</v>
  </rv>
  <rv s="2">
    <fb>75.430000000000007</fb>
    <v>12</v>
  </rv>
  <rv s="2">
    <fb>73.05</fb>
    <v>12</v>
  </rv>
  <rv s="2">
    <fb>71.31</fb>
    <v>12</v>
  </rv>
  <rv s="2">
    <fb>72.81</fb>
    <v>12</v>
  </rv>
  <rv s="2">
    <fb>73.069999999999993</fb>
    <v>12</v>
  </rv>
  <rv s="2">
    <fb>72.7</fb>
    <v>12</v>
  </rv>
  <rv s="2">
    <fb>71.09</fb>
    <v>12</v>
  </rv>
  <rv s="2">
    <fb>72.56</fb>
    <v>12</v>
  </rv>
  <rv s="2">
    <fb>74.319999999999993</fb>
    <v>12</v>
  </rv>
  <rv s="2">
    <fb>71.42</fb>
    <v>12</v>
  </rv>
  <rv s="2">
    <fb>72.5</fb>
    <v>12</v>
  </rv>
  <rv s="2">
    <fb>72.62</fb>
    <v>12</v>
  </rv>
  <rv s="2">
    <fb>74.19</fb>
    <v>12</v>
  </rv>
  <rv s="2">
    <fb>74.34</fb>
    <v>12</v>
  </rv>
  <rv s="2">
    <fb>74.64</fb>
    <v>12</v>
  </rv>
  <rv s="2">
    <fb>78.5</fb>
    <v>12</v>
  </rv>
  <rv s="2">
    <fb>82.5</fb>
    <v>12</v>
  </rv>
  <rv s="2">
    <fb>83.23</fb>
    <v>12</v>
  </rv>
  <rv s="2">
    <fb>83.28</fb>
    <v>12</v>
  </rv>
  <rv s="2">
    <fb>83.56</fb>
    <v>12</v>
  </rv>
  <rv s="2">
    <fb>84</fb>
    <v>12</v>
  </rv>
  <rv s="2">
    <fb>84.05</fb>
    <v>12</v>
  </rv>
  <rv s="2">
    <fb>84.28</fb>
    <v>12</v>
  </rv>
  <rv s="2">
    <fb>85.29</fb>
    <v>12</v>
  </rv>
  <rv s="2">
    <fb>82.79</fb>
    <v>12</v>
  </rv>
  <rv s="2">
    <fb>83.26</fb>
    <v>12</v>
  </rv>
  <rv s="2">
    <fb>83.32</fb>
    <v>12</v>
  </rv>
  <rv s="2">
    <fb>81.319999999999993</fb>
    <v>12</v>
  </rv>
  <rv s="2">
    <fb>80.83</fb>
    <v>12</v>
  </rv>
  <rv s="2">
    <fb>80.63</fb>
    <v>12</v>
  </rv>
  <rv s="2">
    <fb>79.489999999999995</fb>
    <v>12</v>
  </rv>
  <rv s="2">
    <fb>78.09</fb>
    <v>12</v>
  </rv>
  <rv s="2">
    <fb>78.400000000000006</fb>
    <v>12</v>
  </rv>
  <rv s="2">
    <fb>79.010000000000005</fb>
    <v>12</v>
  </rv>
  <rv s="2">
    <fb>79.8</fb>
    <v>12</v>
  </rv>
  <rv s="2">
    <fb>80.64</fb>
    <v>12</v>
  </rv>
  <rv s="2">
    <fb>80.900000000000006</fb>
    <v>12</v>
  </rv>
  <rv s="2">
    <fb>80.98</fb>
    <v>12</v>
  </rv>
  <rv s="2">
    <fb>86.52</fb>
    <v>12</v>
  </rv>
  <rv s="2">
    <fb>86.2</fb>
    <v>12</v>
  </rv>
  <rv s="3">
    <v>https://www.bing.com/financeapi/forcetrigger?t=azgv7w&amp;q=XNYS%3aSPOT&amp;form=skydnc</v>
    <v>Learn more on Bing</v>
  </rv>
  <rv s="7">
    <v>en-US</v>
    <v>azgv7w</v>
    <v>268435456</v>
    <v>1</v>
    <v>Powered by Refinitiv</v>
    <v>13</v>
    <v>Spotify Technology SA (XNYS:SPOT)</v>
    <v>14</v>
    <v>15</v>
    <v>Finance</v>
    <v>10</v>
    <v>389.23</v>
    <v>145.76</v>
    <v>1.5782</v>
    <v>-0.875</v>
    <v>-2.3699999999999997E-3</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9123</v>
    <v>New York Stock Exchange</v>
    <v>XNYS</v>
    <v>XNYS</v>
    <v>5 Place De La Gare, LUXEMBOURG, LUXEMBOURG-NA, 1616 LU</v>
    <v>373.38</v>
    <v>Software &amp; IT Services</v>
    <v>Stock</v>
    <v>45565.669647140625</v>
    <v>2111</v>
    <v>366.25</v>
    <v>68039840000</v>
    <v>Spotify Technology SA</v>
    <v>Spotify Technology SA</v>
    <v>368.73</v>
    <v>153.4872</v>
    <v>369.2</v>
    <v>368.32499999999999</v>
    <v>200808200</v>
    <v>SPOT</v>
    <v>Spotify Technology SA (XNYS:SPOT)</v>
    <v>712707</v>
    <v>1419221</v>
    <v>2007</v>
  </rv>
  <rv s="1">
    <v>2112</v>
  </rv>
  <rv s="2">
    <fb>158.11000000000001</fb>
    <v>12</v>
  </rv>
  <rv s="2">
    <fb>154.51</fb>
    <v>12</v>
  </rv>
  <rv s="2">
    <fb>159.58000000000001</fb>
    <v>12</v>
  </rv>
  <rv s="2">
    <fb>157.31</fb>
    <v>12</v>
  </rv>
  <rv s="2">
    <fb>160.53</fb>
    <v>12</v>
  </rv>
  <rv s="2">
    <fb>156.44999999999999</fb>
    <v>12</v>
  </rv>
  <rv s="2">
    <fb>157.6</fb>
    <v>12</v>
  </rv>
  <rv s="2">
    <fb>156.57</fb>
    <v>12</v>
  </rv>
  <rv s="2">
    <fb>158.12</fb>
    <v>12</v>
  </rv>
  <rv s="2">
    <fb>153.56</fb>
    <v>12</v>
  </rv>
  <rv s="2">
    <fb>157.33000000000001</fb>
    <v>12</v>
  </rv>
  <rv s="2">
    <fb>148.91999999999999</fb>
    <v>12</v>
  </rv>
  <rv s="2">
    <fb>149.97</fb>
    <v>12</v>
  </rv>
  <rv s="2">
    <fb>154.61000000000001</fb>
    <v>12</v>
  </rv>
  <rv s="2">
    <fb>170.63</fb>
    <v>12</v>
  </rv>
  <rv s="2">
    <fb>161.82</fb>
    <v>12</v>
  </rv>
  <rv s="2">
    <fb>159.35</fb>
    <v>12</v>
  </rv>
  <rv s="2">
    <fb>162.66999999999999</fb>
    <v>12</v>
  </rv>
  <rv s="2">
    <fb>164.76</fb>
    <v>12</v>
  </rv>
  <rv s="2">
    <fb>167.63</fb>
    <v>12</v>
  </rv>
  <rv s="2">
    <fb>167.31</fb>
    <v>12</v>
  </rv>
  <rv s="2">
    <fb>169.98</fb>
    <v>12</v>
  </rv>
  <rv s="2">
    <fb>167.24</fb>
    <v>12</v>
  </rv>
  <rv s="2">
    <fb>165.5</fb>
    <v>12</v>
  </rv>
  <rv s="2">
    <fb>169.97</fb>
    <v>12</v>
  </rv>
  <rv s="2">
    <fb>170.28</fb>
    <v>12</v>
  </rv>
  <rv s="2">
    <fb>170.98</fb>
    <v>12</v>
  </rv>
  <rv s="2">
    <fb>171.17</fb>
    <v>12</v>
  </rv>
  <rv s="2">
    <fb>174.41</fb>
    <v>12</v>
  </rv>
  <rv s="2">
    <fb>173.76</fb>
    <v>12</v>
  </rv>
  <rv s="2">
    <fb>175.28</fb>
    <v>12</v>
  </rv>
  <rv s="2">
    <fb>176.05</fb>
    <v>12</v>
  </rv>
  <rv s="2">
    <fb>179.86</fb>
    <v>12</v>
  </rv>
  <rv s="2">
    <fb>178.68</fb>
    <v>12</v>
  </rv>
  <rv s="2">
    <fb>181.2</fb>
    <v>12</v>
  </rv>
  <rv s="2">
    <fb>181.7</fb>
    <v>12</v>
  </rv>
  <rv s="2">
    <fb>183.04</fb>
    <v>12</v>
  </rv>
  <rv s="2">
    <fb>182.61</fb>
    <v>12</v>
  </rv>
  <rv s="2">
    <fb>182.31</fb>
    <v>12</v>
  </rv>
  <rv s="2">
    <fb>185.11</fb>
    <v>12</v>
  </rv>
  <rv s="2">
    <fb>180.69</fb>
    <v>12</v>
  </rv>
  <rv s="2">
    <fb>194.17</fb>
    <v>12</v>
  </rv>
  <rv s="2">
    <fb>199.32</fb>
    <v>12</v>
  </rv>
  <rv s="2">
    <fb>195.82</fb>
    <v>12</v>
  </rv>
  <rv s="2">
    <fb>198.05</fb>
    <v>12</v>
  </rv>
  <rv s="2">
    <fb>197.76</fb>
    <v>12</v>
  </rv>
  <rv s="2">
    <fb>199</fb>
    <v>12</v>
  </rv>
  <rv s="2">
    <fb>199.49</fb>
    <v>12</v>
  </rv>
  <rv s="2">
    <fb>196.15</fb>
    <v>12</v>
  </rv>
  <rv s="2">
    <fb>192.17</fb>
    <v>12</v>
  </rv>
  <rv s="2">
    <fb>193.04</fb>
    <v>12</v>
  </rv>
  <rv s="2">
    <fb>190.83</fb>
    <v>12</v>
  </rv>
  <rv s="2">
    <fb>188.71</fb>
    <v>12</v>
  </rv>
  <rv s="2">
    <fb>192.85</fb>
    <v>12</v>
  </rv>
  <rv s="2">
    <fb>189.59</fb>
    <v>12</v>
  </rv>
  <rv s="2">
    <fb>189.88</fb>
    <v>12</v>
  </rv>
  <rv s="2">
    <fb>190.27</fb>
    <v>12</v>
  </rv>
  <rv s="2">
    <fb>188.75</fb>
    <v>12</v>
  </rv>
  <rv s="2">
    <fb>187.91</fb>
    <v>12</v>
  </rv>
  <rv s="2">
    <fb>188.8</fb>
    <v>12</v>
  </rv>
  <rv s="2">
    <fb>187.94</fb>
    <v>12</v>
  </rv>
  <rv s="2">
    <fb>192.58</fb>
    <v>12</v>
  </rv>
  <rv s="2">
    <fb>193.52</fb>
    <v>12</v>
  </rv>
  <rv s="2">
    <fb>197.25</fb>
    <v>12</v>
  </rv>
  <rv s="2">
    <fb>193.02</fb>
    <v>12</v>
  </rv>
  <rv s="2">
    <fb>196.79</fb>
    <v>12</v>
  </rv>
  <rv s="2">
    <fb>200.82</fb>
    <v>12</v>
  </rv>
  <rv s="2">
    <fb>203.03</fb>
    <v>12</v>
  </rv>
  <rv s="2">
    <fb>203.35</fb>
    <v>12</v>
  </rv>
  <rv s="2">
    <fb>198.68</fb>
    <v>12</v>
  </rv>
  <rv s="2">
    <fb>204.82</fb>
    <v>12</v>
  </rv>
  <rv s="2">
    <fb>204.71</fb>
    <v>12</v>
  </rv>
  <rv s="2">
    <fb>205.67</fb>
    <v>12</v>
  </rv>
  <rv s="2">
    <fb>206.71</fb>
    <v>12</v>
  </rv>
  <rv s="2">
    <fb>211.14</fb>
    <v>12</v>
  </rv>
  <rv s="2">
    <fb>214.18</fb>
    <v>12</v>
  </rv>
  <rv s="2">
    <fb>214.29</fb>
    <v>12</v>
  </rv>
  <rv s="2">
    <fb>218.61</fb>
    <v>12</v>
  </rv>
  <rv s="2">
    <fb>217.62</fb>
    <v>12</v>
  </rv>
  <rv s="2">
    <fb>215.35</fb>
    <v>12</v>
  </rv>
  <rv s="2">
    <fb>218.96</fb>
    <v>12</v>
  </rv>
  <rv s="2">
    <fb>222.47</fb>
    <v>12</v>
  </rv>
  <rv s="2">
    <fb>223.25</fb>
    <v>12</v>
  </rv>
  <rv s="2">
    <fb>231.92</fb>
    <v>12</v>
  </rv>
  <rv s="2">
    <fb>240.83</fb>
    <v>12</v>
  </rv>
  <rv s="2">
    <fb>240.01</fb>
    <v>12</v>
  </rv>
  <rv s="2">
    <fb>240.77</fb>
    <v>12</v>
  </rv>
  <rv s="2">
    <fb>234.68</fb>
    <v>12</v>
  </rv>
  <rv s="2">
    <fb>238</fb>
    <v>12</v>
  </rv>
  <rv s="2">
    <fb>244.17</fb>
    <v>12</v>
  </rv>
  <rv s="2">
    <fb>245.51</fb>
    <v>12</v>
  </rv>
  <rv s="2">
    <fb>243.4</fb>
    <v>12</v>
  </rv>
  <rv s="2">
    <fb>245.09</fb>
    <v>12</v>
  </rv>
  <rv s="2">
    <fb>248.12</fb>
    <v>12</v>
  </rv>
  <rv s="2">
    <fb>256.10000000000002</fb>
    <v>12</v>
  </rv>
  <rv s="2">
    <fb>254.99</fb>
    <v>12</v>
  </rv>
  <rv s="2">
    <fb>253.02</fb>
    <v>12</v>
  </rv>
  <rv s="2">
    <fb>252.25</fb>
    <v>12</v>
  </rv>
  <rv s="2">
    <fb>256.41000000000003</fb>
    <v>12</v>
  </rv>
  <rv s="2">
    <fb>263.75</fb>
    <v>12</v>
  </rv>
  <rv s="2">
    <fb>270</fb>
    <v>12</v>
  </rv>
  <rv s="2">
    <fb>267</fb>
    <v>12</v>
  </rv>
  <rv s="2">
    <fb>268.02999999999997</fb>
    <v>12</v>
  </rv>
  <rv s="2">
    <fb>270.35000000000002</fb>
    <v>12</v>
  </rv>
  <rv s="2">
    <fb>259.39999999999998</fb>
    <v>12</v>
  </rv>
  <rv s="2">
    <fb>254.45</fb>
    <v>12</v>
  </rv>
  <rv s="2">
    <fb>258.08999999999997</fb>
    <v>12</v>
  </rv>
  <rv s="2">
    <fb>257.26</fb>
    <v>12</v>
  </rv>
  <rv s="2">
    <fb>257.13</fb>
    <v>12</v>
  </rv>
  <rv s="2">
    <fb>254.89</fb>
    <v>12</v>
  </rv>
  <rv s="2">
    <fb>254.15</fb>
    <v>12</v>
  </rv>
  <rv s="2">
    <fb>252.76</fb>
    <v>12</v>
  </rv>
  <rv s="2">
    <fb>261.72000000000003</fb>
    <v>12</v>
  </rv>
  <rv s="2">
    <fb>259.64</fb>
    <v>12</v>
  </rv>
  <rv s="2">
    <fb>264.95</fb>
    <v>12</v>
  </rv>
  <rv s="2">
    <fb>261.92</fb>
    <v>12</v>
  </rv>
  <rv s="2">
    <fb>262.81</fb>
    <v>12</v>
  </rv>
  <rv s="2">
    <fb>260.2</fb>
    <v>12</v>
  </rv>
  <rv s="2">
    <fb>263.89999999999998</fb>
    <v>12</v>
  </rv>
  <rv s="2">
    <fb>266.43</fb>
    <v>12</v>
  </rv>
  <rv s="2">
    <fb>269.58</fb>
    <v>12</v>
  </rv>
  <rv s="2">
    <fb>291.77</fb>
    <v>12</v>
  </rv>
  <rv s="2">
    <fb>295.95999999999998</fb>
    <v>12</v>
  </rv>
  <rv s="2">
    <fb>310.31</fb>
    <v>12</v>
  </rv>
  <rv s="2">
    <fb>309.07</fb>
    <v>12</v>
  </rv>
  <rv s="2">
    <fb>300.73</fb>
    <v>12</v>
  </rv>
  <rv s="2">
    <fb>299.99</fb>
    <v>12</v>
  </rv>
  <rv s="2">
    <fb>303.57</fb>
    <v>12</v>
  </rv>
  <rv s="2">
    <fb>300.45</fb>
    <v>12</v>
  </rv>
  <rv s="2">
    <fb>290.52</fb>
    <v>12</v>
  </rv>
  <rv s="2">
    <fb>298.08</fb>
    <v>12</v>
  </rv>
  <rv s="2">
    <fb>293.58</fb>
    <v>12</v>
  </rv>
  <rv s="2">
    <fb>289.2</fb>
    <v>12</v>
  </rv>
  <rv s="2">
    <fb>275.83</fb>
    <v>12</v>
  </rv>
  <rv s="2">
    <fb>272.24</fb>
    <v>12</v>
  </rv>
  <rv s="2">
    <fb>303.31</fb>
    <v>12</v>
  </rv>
  <rv s="2">
    <fb>281.23</fb>
    <v>12</v>
  </rv>
  <rv s="2">
    <fb>289.02</fb>
    <v>12</v>
  </rv>
  <rv s="2">
    <fb>289.58999999999997</fb>
    <v>12</v>
  </rv>
  <rv s="2">
    <fb>286.24</fb>
    <v>12</v>
  </rv>
  <rv s="2">
    <fb>280.44</fb>
    <v>12</v>
  </rv>
  <rv s="2">
    <fb>284.54000000000002</fb>
    <v>12</v>
  </rv>
  <rv s="2">
    <fb>294.17</fb>
    <v>12</v>
  </rv>
  <rv s="2">
    <fb>296.07</fb>
    <v>12</v>
  </rv>
  <rv s="2">
    <fb>299.48</fb>
    <v>12</v>
  </rv>
  <rv s="2">
    <fb>298.05</fb>
    <v>12</v>
  </rv>
  <rv s="2">
    <fb>298.64999999999998</fb>
    <v>12</v>
  </rv>
  <rv s="2">
    <fb>298.66000000000003</fb>
    <v>12</v>
  </rv>
  <rv s="2">
    <fb>294.60000000000002</fb>
    <v>12</v>
  </rv>
  <rv s="2">
    <fb>289.70999999999998</fb>
    <v>12</v>
  </rv>
  <rv s="2">
    <fb>290.12</fb>
    <v>12</v>
  </rv>
  <rv s="2">
    <fb>303.04000000000002</fb>
    <v>12</v>
  </rv>
  <rv s="2">
    <fb>298.12</fb>
    <v>12</v>
  </rv>
  <rv s="2">
    <fb>302.82</fb>
    <v>12</v>
  </rv>
  <rv s="2">
    <fb>308.20999999999998</fb>
    <v>12</v>
  </rv>
  <rv s="2">
    <fb>304.93</fb>
    <v>12</v>
  </rv>
  <rv s="2">
    <fb>298.76</fb>
    <v>12</v>
  </rv>
  <rv s="2">
    <fb>300.51</fb>
    <v>12</v>
  </rv>
  <rv s="2">
    <fb>308.16000000000003</fb>
    <v>12</v>
  </rv>
  <rv s="2">
    <fb>310.29000000000002</fb>
    <v>12</v>
  </rv>
  <rv s="2">
    <fb>307.52</fb>
    <v>12</v>
  </rv>
  <rv s="2">
    <fb>304.69</fb>
    <v>12</v>
  </rv>
  <rv s="2">
    <fb>296.77999999999997</fb>
    <v>12</v>
  </rv>
  <rv s="2">
    <fb>313.62</fb>
    <v>12</v>
  </rv>
  <rv s="2">
    <fb>326.68</fb>
    <v>12</v>
  </rv>
  <rv s="2">
    <fb>324.75</fb>
    <v>12</v>
  </rv>
  <rv s="2">
    <fb>319.51</fb>
    <v>12</v>
  </rv>
  <rv s="2">
    <fb>309</fb>
    <v>12</v>
  </rv>
  <rv s="2">
    <fb>310</fb>
    <v>12</v>
  </rv>
  <rv s="2">
    <fb>315.49</fb>
    <v>12</v>
  </rv>
  <rv s="2">
    <fb>306.01</fb>
    <v>12</v>
  </rv>
  <rv s="2">
    <fb>313.02</fb>
    <v>12</v>
  </rv>
  <rv s="2">
    <fb>311.22000000000003</fb>
    <v>12</v>
  </rv>
  <rv s="2">
    <fb>309.89999999999998</fb>
    <v>12</v>
  </rv>
  <rv s="2">
    <fb>313.89</fb>
    <v>12</v>
  </rv>
  <rv s="2">
    <fb>317.74</fb>
    <v>12</v>
  </rv>
  <rv s="2">
    <fb>314.99</fb>
    <v>12</v>
  </rv>
  <rv s="2">
    <fb>321.27999999999997</fb>
    <v>12</v>
  </rv>
  <rv s="2">
    <fb>318.95999999999998</fb>
    <v>12</v>
  </rv>
  <rv s="2">
    <fb>315.38</fb>
    <v>12</v>
  </rv>
  <rv s="2">
    <fb>313.79000000000002</fb>
    <v>12</v>
  </rv>
  <rv s="2">
    <fb>313.83999999999997</fb>
    <v>12</v>
  </rv>
  <rv s="2">
    <fb>315.55</fb>
    <v>12</v>
  </rv>
  <rv s="2">
    <fb>314.8</fb>
    <v>12</v>
  </rv>
  <rv s="2">
    <fb>316.85000000000002</fb>
    <v>12</v>
  </rv>
  <rv s="2">
    <fb>313.70999999999998</fb>
    <v>12</v>
  </rv>
  <rv s="2">
    <fb>311.55</fb>
    <v>12</v>
  </rv>
  <rv s="2">
    <fb>304.99</fb>
    <v>12</v>
  </rv>
  <rv s="2">
    <fb>300.98</fb>
    <v>12</v>
  </rv>
  <rv s="2">
    <fb>302.27</fb>
    <v>12</v>
  </rv>
  <rv s="2">
    <fb>302.14999999999998</fb>
    <v>12</v>
  </rv>
  <rv s="2">
    <fb>298.5</fb>
    <v>12</v>
  </rv>
  <rv s="2">
    <fb>294.74</fb>
    <v>12</v>
  </rv>
  <rv s="2">
    <fb>290.16000000000003</fb>
    <v>12</v>
  </rv>
  <rv s="2">
    <fb>295.08999999999997</fb>
    <v>12</v>
  </rv>
  <rv s="2">
    <fb>295.45</fb>
    <v>12</v>
  </rv>
  <rv s="2">
    <fb>330.79</fb>
    <v>12</v>
  </rv>
  <rv s="2">
    <fb>336.52</fb>
    <v>12</v>
  </rv>
  <rv s="2">
    <fb>328.95</fb>
    <v>12</v>
  </rv>
  <rv s="2">
    <fb>321.88</fb>
    <v>12</v>
  </rv>
  <rv s="2">
    <fb>323.74</fb>
    <v>12</v>
  </rv>
  <rv s="2">
    <fb>330.35</fb>
    <v>12</v>
  </rv>
  <rv s="2">
    <fb>343.94</fb>
    <v>12</v>
  </rv>
  <rv s="2">
    <fb>336.5</fb>
    <v>12</v>
  </rv>
  <rv s="2">
    <fb>330.85</fb>
    <v>12</v>
  </rv>
  <rv s="2">
    <fb>324.02999999999997</fb>
    <v>12</v>
  </rv>
  <rv s="2">
    <fb>327.3</fb>
    <v>12</v>
  </rv>
  <rv s="2">
    <fb>323.33999999999997</fb>
    <v>12</v>
  </rv>
  <rv s="2">
    <fb>338.32</fb>
    <v>12</v>
  </rv>
  <rv s="2">
    <fb>339.9</fb>
    <v>12</v>
  </rv>
  <rv s="2">
    <fb>340.36</fb>
    <v>12</v>
  </rv>
  <rv s="2">
    <fb>334.74</fb>
    <v>12</v>
  </rv>
  <rv s="2">
    <fb>334.35</fb>
    <v>12</v>
  </rv>
  <rv s="2">
    <fb>335.59</fb>
    <v>12</v>
  </rv>
  <rv s="2">
    <fb>337.38</fb>
    <v>12</v>
  </rv>
  <rv s="2">
    <fb>344.69</fb>
    <v>12</v>
  </rv>
  <rv s="2">
    <fb>346.28</fb>
    <v>12</v>
  </rv>
  <rv s="2">
    <fb>343.69</fb>
    <v>12</v>
  </rv>
  <rv s="2">
    <fb>342.2</fb>
    <v>12</v>
  </rv>
  <rv s="2">
    <fb>342.49</fb>
    <v>12</v>
  </rv>
  <rv s="2">
    <fb>336.07</fb>
    <v>12</v>
  </rv>
  <rv s="2">
    <fb>339.47</fb>
    <v>12</v>
  </rv>
  <rv s="2">
    <fb>337.56</fb>
    <v>12</v>
  </rv>
  <rv s="2">
    <fb>340.73</fb>
    <v>12</v>
  </rv>
  <rv s="2">
    <fb>342.88</fb>
    <v>12</v>
  </rv>
  <rv s="2">
    <fb>328.6</fb>
    <v>12</v>
  </rv>
  <rv s="2">
    <fb>329.25</fb>
    <v>12</v>
  </rv>
  <rv s="2">
    <fb>328.63</fb>
    <v>12</v>
  </rv>
  <rv s="2">
    <fb>322.77</fb>
    <v>12</v>
  </rv>
  <rv s="2">
    <fb>324.07</fb>
    <v>12</v>
  </rv>
  <rv s="2">
    <fb>327</fb>
    <v>12</v>
  </rv>
  <rv s="2">
    <fb>336.66</fb>
    <v>12</v>
  </rv>
  <rv s="2">
    <fb>337.51</fb>
    <v>12</v>
  </rv>
  <rv s="2">
    <fb>337.9</fb>
    <v>12</v>
  </rv>
  <rv s="2">
    <fb>338.83</fb>
    <v>12</v>
  </rv>
  <rv s="2">
    <fb>342.15</fb>
    <v>12</v>
  </rv>
  <rv s="2">
    <fb>343.97</fb>
    <v>12</v>
  </rv>
  <rv s="2">
    <fb>360.22</fb>
    <v>12</v>
  </rv>
  <rv s="2">
    <fb>365.17</fb>
    <v>12</v>
  </rv>
  <rv s="2">
    <fb>369.01</fb>
    <v>12</v>
  </rv>
  <rv s="3">
    <v>https://www.bing.com/financeapi/forcetrigger?t=a256cw&amp;q=XNYS%3aV&amp;form=skydnc</v>
    <v>Learn more on Bing</v>
  </rv>
  <rv s="7">
    <v>en-US</v>
    <v>a256cw</v>
    <v>268435456</v>
    <v>1</v>
    <v>Powered by Refinitiv</v>
    <v>13</v>
    <v>VISA INC. (XNYS:V)</v>
    <v>14</v>
    <v>15</v>
    <v>Finance</v>
    <v>10</v>
    <v>293.07</v>
    <v>227.78</v>
    <v>0.96230000000000004</v>
    <v>-0.3</v>
    <v>-1.09E-3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275.64</v>
    <v>Software &amp; IT Services</v>
    <v>Stock</v>
    <v>45565.669701423438</v>
    <v>2354</v>
    <v>273.49</v>
    <v>573961400000</v>
    <v>VISA INC.</v>
    <v>VISA INC.</v>
    <v>274.95999999999998</v>
    <v>29.459299999999999</v>
    <v>275.17</v>
    <v>274.87</v>
    <v>1975907000</v>
    <v>V</v>
    <v>VISA INC. (XNYS:V)</v>
    <v>2055015</v>
    <v>7701079</v>
    <v>2007</v>
  </rv>
  <rv s="1">
    <v>2355</v>
  </rv>
  <rv s="2">
    <fb>231.27</fb>
    <v>12</v>
  </rv>
  <rv s="2">
    <fb>228.81</fb>
    <v>12</v>
  </rv>
  <rv s="2">
    <fb>231.22</fb>
    <v>12</v>
  </rv>
  <rv s="2">
    <fb>233.48</fb>
    <v>12</v>
  </rv>
  <rv s="2">
    <fb>235.04</fb>
    <v>12</v>
  </rv>
  <rv s="2">
    <fb>234.44</fb>
    <v>12</v>
  </rv>
  <rv s="2">
    <fb>236.6</fb>
    <v>12</v>
  </rv>
  <rv s="2">
    <fb>235.68</fb>
    <v>12</v>
  </rv>
  <rv s="2">
    <fb>236.78</fb>
    <v>12</v>
  </rv>
  <rv s="2">
    <fb>237.67</fb>
    <v>12</v>
  </rv>
  <rv s="2">
    <fb>240.07</fb>
    <v>12</v>
  </rv>
  <rv s="2">
    <fb>241.2</fb>
    <v>12</v>
  </rv>
  <rv s="2">
    <fb>237.47</fb>
    <v>12</v>
  </rv>
  <rv s="2">
    <fb>233.81</fb>
    <v>12</v>
  </rv>
  <rv s="2">
    <fb>233.38</fb>
    <v>12</v>
  </rv>
  <rv s="2">
    <fb>231.53</fb>
    <v>12</v>
  </rv>
  <rv s="2">
    <fb>234.65</fb>
    <v>12</v>
  </rv>
  <rv s="2">
    <fb>236.85</fb>
    <v>12</v>
  </rv>
  <rv s="2">
    <fb>231.28</fb>
    <v>12</v>
  </rv>
  <rv s="2">
    <fb>229.27</fb>
    <v>12</v>
  </rv>
  <rv s="2">
    <fb>233.08</fb>
    <v>12</v>
  </rv>
  <rv s="2">
    <fb>235.1</fb>
    <v>12</v>
  </rv>
  <rv s="2">
    <fb>238.58</fb>
    <v>12</v>
  </rv>
  <rv s="2">
    <fb>243.25</fb>
    <v>12</v>
  </rv>
  <rv s="2">
    <fb>243.6</fb>
    <v>12</v>
  </rv>
  <rv s="2">
    <fb>243.49</fb>
    <v>12</v>
  </rv>
  <rv s="2">
    <fb>244.77</fb>
    <v>12</v>
  </rv>
  <rv s="2">
    <fb>243.91</fb>
    <v>12</v>
  </rv>
  <rv s="2">
    <fb>241.64</fb>
    <v>12</v>
  </rv>
  <rv s="2">
    <fb>245.25</fb>
    <v>12</v>
  </rv>
  <rv s="2">
    <fb>244.67</fb>
    <v>12</v>
  </rv>
  <rv s="2">
    <fb>246.94</fb>
    <v>12</v>
  </rv>
  <rv s="2">
    <fb>248.11</fb>
    <v>12</v>
  </rv>
  <rv s="2">
    <fb>249.56</fb>
    <v>12</v>
  </rv>
  <rv s="2">
    <fb>249.97</fb>
    <v>12</v>
  </rv>
  <rv s="2">
    <fb>252.23</fb>
    <v>12</v>
  </rv>
  <rv s="2">
    <fb>254.3</fb>
    <v>12</v>
  </rv>
  <rv s="2">
    <fb>254.14</fb>
    <v>12</v>
  </rv>
  <rv s="2">
    <fb>252.94</fb>
    <v>12</v>
  </rv>
  <rv s="2">
    <fb>254.23</fb>
    <v>12</v>
  </rv>
  <rv s="2">
    <fb>256.68</fb>
    <v>12</v>
  </rv>
  <rv s="2">
    <fb>256.45</fb>
    <v>12</v>
  </rv>
  <rv s="2">
    <fb>254.44</fb>
    <v>12</v>
  </rv>
  <rv s="2">
    <fb>254.61</fb>
    <v>12</v>
  </rv>
  <rv s="2">
    <fb>254.29</fb>
    <v>12</v>
  </rv>
  <rv s="2">
    <fb>255.82</fb>
    <v>12</v>
  </rv>
  <rv s="2">
    <fb>255.74</fb>
    <v>12</v>
  </rv>
  <rv s="2">
    <fb>256.52</fb>
    <v>12</v>
  </rv>
  <rv s="2">
    <fb>259.56</fb>
    <v>12</v>
  </rv>
  <rv s="2">
    <fb>262.38</fb>
    <v>12</v>
  </rv>
  <rv s="2">
    <fb>258.73</fb>
    <v>12</v>
  </rv>
  <rv s="2">
    <fb>258.02999999999997</fb>
    <v>12</v>
  </rv>
  <rv s="2">
    <fb>258.37</fb>
    <v>12</v>
  </rv>
  <rv s="2">
    <fb>257.11</fb>
    <v>12</v>
  </rv>
  <rv s="2">
    <fb>259.54000000000002</fb>
    <v>12</v>
  </rv>
  <rv s="2">
    <fb>258.43</fb>
    <v>12</v>
  </rv>
  <rv s="2">
    <fb>258.93</fb>
    <v>12</v>
  </rv>
  <rv s="2">
    <fb>260.39999999999998</fb>
    <v>12</v>
  </rv>
  <rv s="2">
    <fb>260.35000000000002</fb>
    <v>12</v>
  </rv>
  <rv s="2">
    <fb>258.87</fb>
    <v>12</v>
  </rv>
  <rv s="2">
    <fb>257.98</fb>
    <v>12</v>
  </rv>
  <rv s="2">
    <fb>259.61</fb>
    <v>12</v>
  </rv>
  <rv s="2">
    <fb>259.69</fb>
    <v>12</v>
  </rv>
  <rv s="2">
    <fb>262.54000000000002</fb>
    <v>12</v>
  </rv>
  <rv s="2">
    <fb>263.33</fb>
    <v>12</v>
  </rv>
  <rv s="2">
    <fb>264.56</fb>
    <v>12</v>
  </rv>
  <rv s="2">
    <fb>264.02999999999997</fb>
    <v>12</v>
  </rv>
  <rv s="2">
    <fb>264.17</fb>
    <v>12</v>
  </rv>
  <rv s="2">
    <fb>265.24</fb>
    <v>12</v>
  </rv>
  <rv s="2">
    <fb>266.63</fb>
    <v>12</v>
  </rv>
  <rv s="2">
    <fb>268.14</fb>
    <v>12</v>
  </rv>
  <rv s="2">
    <fb>270.89999999999998</fb>
    <v>12</v>
  </rv>
  <rv s="2">
    <fb>271.2</fb>
    <v>12</v>
  </rv>
  <rv s="2">
    <fb>271.26</fb>
    <v>12</v>
  </rv>
  <rv s="2">
    <fb>271.64999999999998</fb>
    <v>12</v>
  </rv>
  <rv s="2">
    <fb>272.61</fb>
    <v>12</v>
  </rv>
  <rv s="2">
    <fb>267.94</fb>
    <v>12</v>
  </rv>
  <rv s="2">
    <fb>273.66000000000003</fb>
    <v>12</v>
  </rv>
  <rv s="2">
    <fb>277.14999999999998</fb>
    <v>12</v>
  </rv>
  <rv s="2">
    <fb>273.26</fb>
    <v>12</v>
  </rv>
  <rv s="2">
    <fb>277.05</fb>
    <v>12</v>
  </rv>
  <rv s="2">
    <fb>277.18</fb>
    <v>12</v>
  </rv>
  <rv s="2">
    <fb>275.58</fb>
    <v>12</v>
  </rv>
  <rv s="2">
    <fb>276.76</fb>
    <v>12</v>
  </rv>
  <rv s="2">
    <fb>279.39</fb>
    <v>12</v>
  </rv>
  <rv s="2">
    <fb>275.77999999999997</fb>
    <v>12</v>
  </rv>
  <rv s="2">
    <fb>276.43</fb>
    <v>12</v>
  </rv>
  <rv s="2">
    <fb>275.07</fb>
    <v>12</v>
  </rv>
  <rv s="2">
    <fb>275.81</fb>
    <v>12</v>
  </rv>
  <rv s="2">
    <fb>277.56</fb>
    <v>12</v>
  </rv>
  <rv s="2">
    <fb>280.98</fb>
    <v>12</v>
  </rv>
  <rv s="2">
    <fb>278.56</fb>
    <v>12</v>
  </rv>
  <rv s="2">
    <fb>275.14999999999998</fb>
    <v>12</v>
  </rv>
  <rv s="2">
    <fb>283.75</fb>
    <v>12</v>
  </rv>
  <rv s="2">
    <fb>283.60000000000002</fb>
    <v>12</v>
  </rv>
  <rv s="2">
    <fb>284.14999999999998</fb>
    <v>12</v>
  </rv>
  <rv s="2">
    <fb>283.17</fb>
    <v>12</v>
  </rv>
  <rv s="2">
    <fb>285.63</fb>
    <v>12</v>
  </rv>
  <rv s="2">
    <fb>282.64</fb>
    <v>12</v>
  </rv>
  <rv s="2">
    <fb>283.16000000000003</fb>
    <v>12</v>
  </rv>
  <rv s="2">
    <fb>280.52999999999997</fb>
    <v>12</v>
  </rv>
  <rv s="2">
    <fb>279.38</fb>
    <v>12</v>
  </rv>
  <rv s="2">
    <fb>280.43</fb>
    <v>12</v>
  </rv>
  <rv s="2">
    <fb>278.26</fb>
    <v>12</v>
  </rv>
  <rv s="2">
    <fb>280.04000000000002</fb>
    <v>12</v>
  </rv>
  <rv s="2">
    <fb>280.56</fb>
    <v>12</v>
  </rv>
  <rv s="2">
    <fb>283.92</fb>
    <v>12</v>
  </rv>
  <rv s="2">
    <fb>285.14</fb>
    <v>12</v>
  </rv>
  <rv s="2">
    <fb>286.41000000000003</fb>
    <v>12</v>
  </rv>
  <rv s="2">
    <fb>285.05</fb>
    <v>12</v>
  </rv>
  <rv s="2">
    <fb>287.35000000000002</fb>
    <v>12</v>
  </rv>
  <rv s="2">
    <fb>289.27999999999997</fb>
    <v>12</v>
  </rv>
  <rv s="2">
    <fb>290.37</fb>
    <v>12</v>
  </rv>
  <rv s="2">
    <fb>283.26</fb>
    <v>12</v>
  </rv>
  <rv s="2">
    <fb>281.20999999999998</fb>
    <v>12</v>
  </rv>
  <rv s="2">
    <fb>280.60000000000002</fb>
    <v>12</v>
  </rv>
  <rv s="2">
    <fb>279.02</fb>
    <v>12</v>
  </rv>
  <rv s="2">
    <fb>279.08</fb>
    <v>12</v>
  </rv>
  <rv s="2">
    <fb>278.27999999999997</fb>
    <v>12</v>
  </rv>
  <rv s="2">
    <fb>278.44</fb>
    <v>12</v>
  </rv>
  <rv s="2">
    <fb>276.95999999999998</fb>
    <v>12</v>
  </rv>
  <rv s="2">
    <fb>274</fb>
    <v>12</v>
  </rv>
  <rv s="2">
    <fb>277.14</fb>
    <v>12</v>
  </rv>
  <rv s="2">
    <fb>277.76</fb>
    <v>12</v>
  </rv>
  <rv s="2">
    <fb>276.72000000000003</fb>
    <v>12</v>
  </rv>
  <rv s="2">
    <fb>274.48</fb>
    <v>12</v>
  </rv>
  <rv s="2">
    <fb>275.68</fb>
    <v>12</v>
  </rv>
  <rv s="2">
    <fb>275.95999999999998</fb>
    <v>12</v>
  </rv>
  <rv s="2">
    <fb>271.27999999999997</fb>
    <v>12</v>
  </rv>
  <rv s="2">
    <fb>271.35000000000002</fb>
    <v>12</v>
  </rv>
  <rv s="2">
    <fb>272.69</fb>
    <v>12</v>
  </rv>
  <rv s="2">
    <fb>271.37</fb>
    <v>12</v>
  </rv>
  <rv s="2">
    <fb>269.77999999999997</fb>
    <v>12</v>
  </rv>
  <rv s="2">
    <fb>272.33</fb>
    <v>12</v>
  </rv>
  <rv s="2">
    <fb>274.11</fb>
    <v>12</v>
  </rv>
  <rv s="2">
    <fb>275.02</fb>
    <v>12</v>
  </rv>
  <rv s="2">
    <fb>275.16000000000003</fb>
    <v>12</v>
  </rv>
  <rv s="2">
    <fb>274.52</fb>
    <v>12</v>
  </rv>
  <rv s="2">
    <fb>271.83999999999997</fb>
    <v>12</v>
  </rv>
  <rv s="2">
    <fb>268.61</fb>
    <v>12</v>
  </rv>
  <rv s="2">
    <fb>267.32</fb>
    <v>12</v>
  </rv>
  <rv s="2">
    <fb>267.61</fb>
    <v>12</v>
  </rv>
  <rv s="2">
    <fb>268.49</fb>
    <v>12</v>
  </rv>
  <rv s="2">
    <fb>272.67</fb>
    <v>12</v>
  </rv>
  <rv s="2">
    <fb>276.45999999999998</fb>
    <v>12</v>
  </rv>
  <rv s="2">
    <fb>277.19</fb>
    <v>12</v>
  </rv>
  <rv s="2">
    <fb>278.54000000000002</fb>
    <v>12</v>
  </rv>
  <rv s="2">
    <fb>280.74</fb>
    <v>12</v>
  </rv>
  <rv s="2">
    <fb>277.74</fb>
    <v>12</v>
  </rv>
  <rv s="2">
    <fb>281.5</fb>
    <v>12</v>
  </rv>
  <rv s="2">
    <fb>279.83999999999997</fb>
    <v>12</v>
  </rv>
  <rv s="2">
    <fb>280.10000000000002</fb>
    <v>12</v>
  </rv>
  <rv s="2">
    <fb>275.95</fb>
    <v>12</v>
  </rv>
  <rv s="2">
    <fb>274.23</fb>
    <v>12</v>
  </rv>
  <rv s="2">
    <fb>274.49</fb>
    <v>12</v>
  </rv>
  <rv s="2">
    <fb>270.98</fb>
    <v>12</v>
  </rv>
  <rv s="2">
    <fb>268.86</fb>
    <v>12</v>
  </rv>
  <rv s="2">
    <fb>271.3</fb>
    <v>12</v>
  </rv>
  <rv s="2">
    <fb>272.45999999999998</fb>
    <v>12</v>
  </rv>
  <rv s="2">
    <fb>270.38</fb>
    <v>12</v>
  </rv>
  <rv s="2">
    <fb>272.42</fb>
    <v>12</v>
  </rv>
  <rv s="2">
    <fb>274.5</fb>
    <v>12</v>
  </rv>
  <rv s="2">
    <fb>277.04000000000002</fb>
    <v>12</v>
  </rv>
  <rv s="2">
    <fb>278.67</fb>
    <v>12</v>
  </rv>
  <rv s="2">
    <fb>275.04000000000002</fb>
    <v>12</v>
  </rv>
  <rv s="2">
    <fb>274.67</fb>
    <v>12</v>
  </rv>
  <rv s="2">
    <fb>270.32</fb>
    <v>12</v>
  </rv>
  <rv s="2">
    <fb>271.19</fb>
    <v>12</v>
  </rv>
  <rv s="2">
    <fb>270.66000000000003</fb>
    <v>12</v>
  </rv>
  <rv s="2">
    <fb>271.17</fb>
    <v>12</v>
  </rv>
  <rv s="2">
    <fb>273.62</fb>
    <v>12</v>
  </rv>
  <rv s="2">
    <fb>276.82</fb>
    <v>12</v>
  </rv>
  <rv s="2">
    <fb>275.22000000000003</fb>
    <v>12</v>
  </rv>
  <rv s="2">
    <fb>276.3</fb>
    <v>12</v>
  </rv>
  <rv s="2">
    <fb>273.52999999999997</fb>
    <v>12</v>
  </rv>
  <rv s="2">
    <fb>273.60000000000002</fb>
    <v>12</v>
  </rv>
  <rv s="2">
    <fb>266.58999999999997</fb>
    <v>12</v>
  </rv>
  <rv s="2">
    <fb>262.47000000000003</fb>
    <v>12</v>
  </rv>
  <rv s="2">
    <fb>263.24</fb>
    <v>12</v>
  </rv>
  <rv s="2">
    <fb>268.23</fb>
    <v>12</v>
  </rv>
  <rv s="2">
    <fb>268.99</fb>
    <v>12</v>
  </rv>
  <rv s="2">
    <fb>270.36</fb>
    <v>12</v>
  </rv>
  <rv s="2">
    <fb>266.39999999999998</fb>
    <v>12</v>
  </rv>
  <rv s="2">
    <fb>265.44</fb>
    <v>12</v>
  </rv>
  <rv s="2">
    <fb>263</fb>
    <v>12</v>
  </rv>
  <rv s="2">
    <fb>262.55</fb>
    <v>12</v>
  </rv>
  <rv s="2">
    <fb>265.74</fb>
    <v>12</v>
  </rv>
  <rv s="2">
    <fb>268.45</fb>
    <v>12</v>
  </rv>
  <rv s="2">
    <fb>269.25</fb>
    <v>12</v>
  </rv>
  <rv s="2">
    <fb>272.7</fb>
    <v>12</v>
  </rv>
  <rv s="2">
    <fb>269.14999999999998</fb>
    <v>12</v>
  </rv>
  <rv s="2">
    <fb>265.45999999999998</fb>
    <v>12</v>
  </rv>
  <rv s="2">
    <fb>267.70999999999998</fb>
    <v>12</v>
  </rv>
  <rv s="2">
    <fb>264.79000000000002</fb>
    <v>12</v>
  </rv>
  <rv s="2">
    <fb>254.17</fb>
    <v>12</v>
  </rv>
  <rv s="2">
    <fb>253.74</fb>
    <v>12</v>
  </rv>
  <rv s="2">
    <fb>259.45999999999998</fb>
    <v>12</v>
  </rv>
  <rv s="2">
    <fb>261.60000000000002</fb>
    <v>12</v>
  </rv>
  <rv s="2">
    <fb>263.10000000000002</fb>
    <v>12</v>
  </rv>
  <rv s="2">
    <fb>265.67</fb>
    <v>12</v>
  </rv>
  <rv s="2">
    <fb>265.93</fb>
    <v>12</v>
  </rv>
  <rv s="2">
    <fb>266.58</fb>
    <v>12</v>
  </rv>
  <rv s="2">
    <fb>256.44</fb>
    <v>12</v>
  </rv>
  <rv s="2">
    <fb>258.26</fb>
    <v>12</v>
  </rv>
  <rv s="2">
    <fb>259.83</fb>
    <v>12</v>
  </rv>
  <rv s="2">
    <fb>259.76</fb>
    <v>12</v>
  </rv>
  <rv s="2">
    <fb>259.89</fb>
    <v>12</v>
  </rv>
  <rv s="2">
    <fb>260.13</fb>
    <v>12</v>
  </rv>
  <rv s="2">
    <fb>261.14</fb>
    <v>12</v>
  </rv>
  <rv s="2">
    <fb>266.8</fb>
    <v>12</v>
  </rv>
  <rv s="2">
    <fb>267.38</fb>
    <v>12</v>
  </rv>
  <rv s="2">
    <fb>266.47000000000003</fb>
    <v>12</v>
  </rv>
  <rv s="2">
    <fb>268.04000000000002</fb>
    <v>12</v>
  </rv>
  <rv s="2">
    <fb>268.2</fb>
    <v>12</v>
  </rv>
  <rv s="2">
    <fb>267.44</fb>
    <v>12</v>
  </rv>
  <rv s="2">
    <fb>268.20999999999998</fb>
    <v>12</v>
  </rv>
  <rv s="2">
    <fb>270.72000000000003</fb>
    <v>12</v>
  </rv>
  <rv s="2">
    <fb>269.19</fb>
    <v>12</v>
  </rv>
  <rv s="2">
    <fb>274.32</fb>
    <v>12</v>
  </rv>
  <rv s="2">
    <fb>280.49</fb>
    <v>12</v>
  </rv>
  <rv s="2">
    <fb>279.37</fb>
    <v>12</v>
  </rv>
  <rv s="2">
    <fb>285.61</fb>
    <v>12</v>
  </rv>
  <rv s="2">
    <fb>285.33999999999997</fb>
    <v>12</v>
  </rv>
  <rv s="2">
    <fb>283.95999999999998</fb>
    <v>12</v>
  </rv>
  <rv s="2">
    <fb>285.37</fb>
    <v>12</v>
  </rv>
  <rv s="2">
    <fb>290.48</fb>
    <v>12</v>
  </rv>
  <rv s="2">
    <fb>291.56</fb>
    <v>12</v>
  </rv>
  <rv s="2">
    <fb>288.48</fb>
    <v>12</v>
  </rv>
  <rv s="2">
    <fb>285.24</fb>
    <v>12</v>
  </rv>
  <rv s="2">
    <fb>284.77</fb>
    <v>12</v>
  </rv>
  <rv s="2">
    <fb>288.63</fb>
    <v>12</v>
  </rv>
  <rv s="3">
    <v>https://www.bing.com/financeapi/forcetrigger?t=a25ya2&amp;q=XNYS%3aWMT&amp;form=skydnc</v>
    <v>Learn more on Bing</v>
  </rv>
  <rv s="7">
    <v>en-US</v>
    <v>a25ya2</v>
    <v>268435456</v>
    <v>1</v>
    <v>Powered by Refinitiv</v>
    <v>13</v>
    <v>WALMART INC. (XNYS:WMT)</v>
    <v>14</v>
    <v>15</v>
    <v>Finance</v>
    <v>10</v>
    <v>81.599999999999994</v>
    <v>49.846600000000002</v>
    <v>0.51539999999999997</v>
    <v>0.495</v>
    <v>6.2050000000000004E-3</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80.510000000000005</v>
    <v>Food &amp; Drug Retailing</v>
    <v>Stock</v>
    <v>45565.669688020309</v>
    <v>2588</v>
    <v>79.86</v>
    <v>647561500000</v>
    <v>WALMART INC.</v>
    <v>WALMART INC.</v>
    <v>79.89</v>
    <v>54.265500000000003</v>
    <v>79.78</v>
    <v>80.275000000000006</v>
    <v>8038251000</v>
    <v>WMT</v>
    <v>WALMART INC. (XNYS:WMT)</v>
    <v>4027877</v>
    <v>16697208</v>
    <v>1969</v>
  </rv>
  <rv s="1">
    <v>2589</v>
  </rv>
  <rv s="2">
    <fb>53.366100000000003</fb>
    <v>12</v>
  </rv>
  <rv s="2">
    <fb>53.029499999999999</fb>
    <v>12</v>
  </rv>
  <rv s="2">
    <fb>53.6661</fb>
    <v>12</v>
  </rv>
  <rv s="2">
    <fb>53.0261</fb>
    <v>12</v>
  </rv>
  <rv s="2">
    <fb>52.136099999999999</fb>
    <v>12</v>
  </rv>
  <rv s="2">
    <fb>51.946100000000001</fb>
    <v>12</v>
  </rv>
  <rv s="2">
    <fb>52.532800000000002</fb>
    <v>12</v>
  </rv>
  <rv s="2">
    <fb>52.742800000000003</fb>
    <v>12</v>
  </rv>
  <rv s="2">
    <fb>52.982799999999997</fb>
    <v>12</v>
  </rv>
  <rv s="2">
    <fb>53.2761</fb>
    <v>12</v>
  </rv>
  <rv s="2">
    <fb>53.7361</fb>
    <v>12</v>
  </rv>
  <rv s="2">
    <fb>53.806100000000001</fb>
    <v>12</v>
  </rv>
  <rv s="2">
    <fb>53.8461</fb>
    <v>12</v>
  </rv>
  <rv s="2">
    <fb>53.589500000000001</fb>
    <v>12</v>
  </rv>
  <rv s="2">
    <fb>52.919499999999999</fb>
    <v>12</v>
  </rv>
  <rv s="2">
    <fb>53.669499999999999</fb>
    <v>12</v>
  </rv>
  <rv s="2">
    <fb>54.4161</fb>
    <v>12</v>
  </rv>
  <rv s="2">
    <fb>54.252800000000001</fb>
    <v>12</v>
  </rv>
  <rv s="2">
    <fb>53.922800000000002</fb>
    <v>12</v>
  </rv>
  <rv s="2">
    <fb>53.722799999999999</fb>
    <v>12</v>
  </rv>
  <rv s="2">
    <fb>54.339500000000001</fb>
    <v>12</v>
  </rv>
  <rv s="2">
    <fb>54.469499999999996</fb>
    <v>12</v>
  </rv>
  <rv s="2">
    <fb>54.956099999999999</fb>
    <v>12</v>
  </rv>
  <rv s="2">
    <fb>55.172800000000002</fb>
    <v>12</v>
  </rv>
  <rv s="2">
    <fb>54.886099999999999</fb>
    <v>12</v>
  </rv>
  <rv s="2">
    <fb>54.959499999999998</fb>
    <v>12</v>
  </rv>
  <rv s="2">
    <fb>55.216099999999997</fb>
    <v>12</v>
  </rv>
  <rv s="2">
    <fb>54.766100000000002</fb>
    <v>12</v>
  </rv>
  <rv s="2">
    <fb>54.639499999999998</fb>
    <v>12</v>
  </rv>
  <rv s="2">
    <fb>55.396099999999997</fb>
    <v>12</v>
  </rv>
  <rv s="2">
    <fb>55.892800000000001</fb>
    <v>12</v>
  </rv>
  <rv s="2">
    <fb>55.882800000000003</fb>
    <v>12</v>
  </rv>
  <rv s="2">
    <fb>56.592799999999997</fb>
    <v>12</v>
  </rv>
  <rv s="2">
    <fb>52.012799999999999</fb>
    <v>12</v>
  </rv>
  <rv s="2">
    <fb>51.782800000000002</fb>
    <v>12</v>
  </rv>
  <rv s="2">
    <fb>51.766100000000002</fb>
    <v>12</v>
  </rv>
  <rv s="2">
    <fb>51.952800000000003</fb>
    <v>12</v>
  </rv>
  <rv s="2">
    <fb>51.556199999999997</fb>
    <v>12</v>
  </rv>
  <rv s="2">
    <fb>52.019500000000001</fb>
    <v>12</v>
  </rv>
  <rv s="2">
    <fb>52.256100000000004</fb>
    <v>12</v>
  </rv>
  <rv s="2">
    <fb>52.8795</fb>
    <v>12</v>
  </rv>
  <rv s="2">
    <fb>52.0261</fb>
    <v>12</v>
  </rv>
  <rv s="2">
    <fb>51.896099999999997</fb>
    <v>12</v>
  </rv>
  <rv s="2">
    <fb>51.446199999999997</fb>
    <v>12</v>
  </rv>
  <rv s="2">
    <fb>51.4328</fb>
    <v>12</v>
  </rv>
  <rv s="2">
    <fb>51.909500000000001</fb>
    <v>12</v>
  </rv>
  <rv s="2">
    <fb>51.346200000000003</fb>
    <v>12</v>
  </rv>
  <rv s="2">
    <fb>50.819499999999998</fb>
    <v>12</v>
  </rv>
  <rv s="2">
    <fb>50.286200000000001</fb>
    <v>12</v>
  </rv>
  <rv s="2">
    <fb>50.412799999999997</fb>
    <v>12</v>
  </rv>
  <rv s="2">
    <fb>50.452800000000003</fb>
    <v>12</v>
  </rv>
  <rv s="2">
    <fb>51.349499999999999</fb>
    <v>12</v>
  </rv>
  <rv s="2">
    <fb>50.722799999999999</fb>
    <v>12</v>
  </rv>
  <rv s="2">
    <fb>50.912799999999997</fb>
    <v>12</v>
  </rv>
  <rv s="2">
    <fb>51.656199999999998</fb>
    <v>12</v>
  </rv>
  <rv s="2">
    <fb>51.842799999999997</fb>
    <v>12</v>
  </rv>
  <rv s="2">
    <fb>51.236199999999997</fb>
    <v>12</v>
  </rv>
  <rv s="2">
    <fb>51.599499999999999</fb>
    <v>12</v>
  </rv>
  <rv s="2">
    <fb>52.216099999999997</fb>
    <v>12</v>
  </rv>
  <rv s="2">
    <fb>52.626100000000001</fb>
    <v>12</v>
  </rv>
  <rv s="2">
    <fb>52.522799999999997</fb>
    <v>12</v>
  </rv>
  <rv s="2">
    <fb>52.549500000000002</fb>
    <v>12</v>
  </rv>
  <rv s="2">
    <fb>53.0961</fb>
    <v>12</v>
  </rv>
  <rv s="2">
    <fb>53.099499999999999</fb>
    <v>12</v>
  </rv>
  <rv s="2">
    <fb>52.586100000000002</fb>
    <v>12</v>
  </rv>
  <rv s="2">
    <fb>52.2361</fb>
    <v>12</v>
  </rv>
  <rv s="2">
    <fb>52.749499999999998</fb>
    <v>12</v>
  </rv>
  <rv s="2">
    <fb>53.102800000000002</fb>
    <v>12</v>
  </rv>
  <rv s="2">
    <fb>53.762799999999999</fb>
    <v>12</v>
  </rv>
  <rv s="2">
    <fb>53.702800000000003</fb>
    <v>12</v>
  </rv>
  <rv s="2">
    <fb>53.772799999999997</fb>
    <v>12</v>
  </rv>
  <rv s="2">
    <fb>53.942799999999998</fb>
    <v>12</v>
  </rv>
  <rv s="2">
    <fb>53.689500000000002</fb>
    <v>12</v>
  </rv>
  <rv s="2">
    <fb>54.412799999999997</fb>
    <v>12</v>
  </rv>
  <rv s="2">
    <fb>54.126100000000001</fb>
    <v>12</v>
  </rv>
  <rv s="2">
    <fb>54.1295</fb>
    <v>12</v>
  </rv>
  <rv s="2">
    <fb>54.266100000000002</fb>
    <v>12</v>
  </rv>
  <rv s="2">
    <fb>53.499499999999998</fb>
    <v>12</v>
  </rv>
  <rv s="2">
    <fb>54.279499999999999</fb>
    <v>12</v>
  </rv>
  <rv s="2">
    <fb>54.756100000000004</fb>
    <v>12</v>
  </rv>
  <rv s="2">
    <fb>55.012799999999999</fb>
    <v>12</v>
  </rv>
  <rv s="2">
    <fb>55.196100000000001</fb>
    <v>12</v>
  </rv>
  <rv s="2">
    <fb>55.082799999999999</fb>
    <v>12</v>
  </rv>
  <rv s="2">
    <fb>56.102800000000002</fb>
    <v>12</v>
  </rv>
  <rv s="2">
    <fb>56.522799999999997</fb>
    <v>12</v>
  </rv>
  <rv s="2">
    <fb>56.2194</fb>
    <v>12</v>
  </rv>
  <rv s="2">
    <fb>56.602800000000002</fb>
    <v>12</v>
  </rv>
  <rv s="2">
    <fb>56.459400000000002</fb>
    <v>12</v>
  </rv>
  <rv s="2">
    <fb>56.456099999999999</fb>
    <v>12</v>
  </rv>
  <rv s="2">
    <fb>56.426099999999998</fb>
    <v>12</v>
  </rv>
  <rv s="2">
    <fb>56.766100000000002</fb>
    <v>12</v>
  </rv>
  <rv s="2">
    <fb>56.379399999999997</fb>
    <v>12</v>
  </rv>
  <rv s="2">
    <fb>56.199399999999997</fb>
    <v>12</v>
  </rv>
  <rv s="2">
    <fb>56.429400000000001</fb>
    <v>12</v>
  </rv>
  <rv s="2">
    <fb>56.786099999999998</fb>
    <v>12</v>
  </rv>
  <rv s="2">
    <fb>58.619399999999999</fb>
    <v>12</v>
  </rv>
  <rv s="2">
    <fb>57.8994</fb>
    <v>12</v>
  </rv>
  <rv s="2">
    <fb>58.4694</fb>
    <v>12</v>
  </rv>
  <rv s="2">
    <fb>58.519399999999997</fb>
    <v>12</v>
  </rv>
  <rv s="2">
    <fb>59.6</fb>
    <v>12</v>
  </rv>
  <rv s="2">
    <fb>59.59</fb>
    <v>12</v>
  </rv>
  <rv s="2">
    <fb>59.62</fb>
    <v>12</v>
  </rv>
  <rv s="2">
    <fb>58.61</fb>
    <v>12</v>
  </rv>
  <rv s="2">
    <fb>58.76</fb>
    <v>12</v>
  </rv>
  <rv s="2">
    <fb>59.3</fb>
    <v>12</v>
  </rv>
  <rv s="2">
    <fb>60.04</fb>
    <v>12</v>
  </rv>
  <rv s="2">
    <fb>60.57</fb>
    <v>12</v>
  </rv>
  <rv s="2">
    <fb>60.36</fb>
    <v>12</v>
  </rv>
  <rv s="2">
    <fb>60.12</fb>
    <v>12</v>
  </rv>
  <rv s="2">
    <fb>60.66</fb>
    <v>12</v>
  </rv>
  <rv s="2">
    <fb>61.41</fb>
    <v>12</v>
  </rv>
  <rv s="2">
    <fb>61.28</fb>
    <v>12</v>
  </rv>
  <rv s="2">
    <fb>61.02</fb>
    <v>12</v>
  </rv>
  <rv s="2">
    <fb>60.68</fb>
    <v>12</v>
  </rv>
  <rv s="2">
    <fb>60.86</fb>
    <v>12</v>
  </rv>
  <rv s="2">
    <fb>60.87</fb>
    <v>12</v>
  </rv>
  <rv s="2">
    <fb>61.25</fb>
    <v>12</v>
  </rv>
  <rv s="2">
    <fb>61.45</fb>
    <v>12</v>
  </rv>
  <rv s="2">
    <fb>60.51</fb>
    <v>12</v>
  </rv>
  <rv s="2">
    <fb>60.72</fb>
    <v>12</v>
  </rv>
  <rv s="2">
    <fb>60.17</fb>
    <v>12</v>
  </rv>
  <rv s="2">
    <fb>60</fb>
    <v>12</v>
  </rv>
  <rv s="2">
    <fb>59.16</fb>
    <v>12</v>
  </rv>
  <rv s="2">
    <fb>59.43</fb>
    <v>12</v>
  </rv>
  <rv s="2">
    <fb>59.5</fb>
    <v>12</v>
  </rv>
  <rv s="2">
    <fb>59.85</fb>
    <v>12</v>
  </rv>
  <rv s="2">
    <fb>59.78</fb>
    <v>12</v>
  </rv>
  <rv s="2">
    <fb>59.79</fb>
    <v>12</v>
  </rv>
  <rv s="2">
    <fb>60.62</fb>
    <v>12</v>
  </rv>
  <rv s="2">
    <fb>60.09</fb>
    <v>12</v>
  </rv>
  <rv s="2">
    <fb>60.14</fb>
    <v>12</v>
  </rv>
  <rv s="2">
    <fb>59.93</fb>
    <v>12</v>
  </rv>
  <rv s="2">
    <fb>59.84</fb>
    <v>12</v>
  </rv>
  <rv s="2">
    <fb>59.65</fb>
    <v>12</v>
  </rv>
  <rv s="2">
    <fb>59.26</fb>
    <v>12</v>
  </rv>
  <rv s="2">
    <fb>59.53</fb>
    <v>12</v>
  </rv>
  <rv s="2">
    <fb>59.09</fb>
    <v>12</v>
  </rv>
  <rv s="2">
    <fb>59.87</fb>
    <v>12</v>
  </rv>
  <rv s="2">
    <fb>60.21</fb>
    <v>12</v>
  </rv>
  <rv s="2">
    <fb>60.16</fb>
    <v>12</v>
  </rv>
  <rv s="2">
    <fb>60.24</fb>
    <v>12</v>
  </rv>
  <rv s="2">
    <fb>59.35</fb>
    <v>12</v>
  </rv>
  <rv s="2">
    <fb>58.85</fb>
    <v>12</v>
  </rv>
  <rv s="2">
    <fb>59.71</fb>
    <v>12</v>
  </rv>
  <rv s="2">
    <fb>59.82</fb>
    <v>12</v>
  </rv>
  <rv s="2">
    <fb>60.3</fb>
    <v>12</v>
  </rv>
  <rv s="2">
    <fb>60.44</fb>
    <v>12</v>
  </rv>
  <rv s="2">
    <fb>60.48</fb>
    <v>12</v>
  </rv>
  <rv s="2">
    <fb>60.41</fb>
    <v>12</v>
  </rv>
  <rv s="2">
    <fb>59.86</fb>
    <v>12</v>
  </rv>
  <rv s="2">
    <fb>59.83</fb>
    <v>12</v>
  </rv>
  <rv s="2">
    <fb>64.010000000000005</fb>
    <v>12</v>
  </rv>
  <rv s="2">
    <fb>64.650000000000006</fb>
    <v>12</v>
  </rv>
  <rv s="2">
    <fb>64.180000000000007</fb>
    <v>12</v>
  </rv>
  <rv s="2">
    <fb>65.150000000000006</fb>
    <v>12</v>
  </rv>
  <rv s="2">
    <fb>65.25</fb>
    <v>12</v>
  </rv>
  <rv s="2">
    <fb>64.84</fb>
    <v>12</v>
  </rv>
  <rv s="2">
    <fb>65.38</fb>
    <v>12</v>
  </rv>
  <rv s="2">
    <fb>65.040000000000006</fb>
    <v>12</v>
  </rv>
  <rv s="2">
    <fb>64.92</fb>
    <v>12</v>
  </rv>
  <rv s="2">
    <fb>64.89</fb>
    <v>12</v>
  </rv>
  <rv s="2">
    <fb>65.760000000000005</fb>
    <v>12</v>
  </rv>
  <rv s="2">
    <fb>65.819999999999993</fb>
    <v>12</v>
  </rv>
  <rv s="2">
    <fb>66.599999999999994</fb>
    <v>12</v>
  </rv>
  <rv s="2">
    <fb>67.09</fb>
    <v>12</v>
  </rv>
  <rv s="2">
    <fb>67.150000000000006</fb>
    <v>12</v>
  </rv>
  <rv s="2">
    <fb>65.88</fb>
    <v>12</v>
  </rv>
  <rv s="2">
    <fb>66.959999999999994</fb>
    <v>12</v>
  </rv>
  <rv s="2">
    <fb>66.73</fb>
    <v>12</v>
  </rv>
  <rv s="2">
    <fb>66.31</fb>
    <v>12</v>
  </rv>
  <rv s="2">
    <fb>66.7</fb>
    <v>12</v>
  </rv>
  <rv s="2">
    <fb>67.02</fb>
    <v>12</v>
  </rv>
  <rv s="2">
    <fb>67.42</fb>
    <v>12</v>
  </rv>
  <rv s="2">
    <fb>67.599999999999994</fb>
    <v>12</v>
  </rv>
  <rv s="2">
    <fb>68.010000000000005</fb>
    <v>12</v>
  </rv>
  <rv s="2">
    <fb>67.91</fb>
    <v>12</v>
  </rv>
  <rv s="2">
    <fb>68.900000000000006</fb>
    <v>12</v>
  </rv>
  <rv s="2">
    <fb>68.290000000000006</fb>
    <v>12</v>
  </rv>
  <rv s="2">
    <fb>67.88</fb>
    <v>12</v>
  </rv>
  <rv s="2">
    <fb>67.709999999999994</fb>
    <v>12</v>
  </rv>
  <rv s="2">
    <fb>67.48</fb>
    <v>12</v>
  </rv>
  <rv s="2">
    <fb>68.069999999999993</fb>
    <v>12</v>
  </rv>
  <rv s="2">
    <fb>68.239999999999995</fb>
    <v>12</v>
  </rv>
  <rv s="2">
    <fb>70.040000000000006</fb>
    <v>12</v>
  </rv>
  <rv s="2">
    <fb>69.680000000000007</fb>
    <v>12</v>
  </rv>
  <rv s="2">
    <fb>69.900000000000006</fb>
    <v>12</v>
  </rv>
  <rv s="2">
    <fb>70.41</fb>
    <v>12</v>
  </rv>
  <rv s="2">
    <fb>69.8</fb>
    <v>12</v>
  </rv>
  <rv s="2">
    <fb>69.239999999999995</fb>
    <v>12</v>
  </rv>
  <rv s="2">
    <fb>69.989999999999995</fb>
    <v>12</v>
  </rv>
  <rv s="2">
    <fb>71.03</fb>
    <v>12</v>
  </rv>
  <rv s="2">
    <fb>70.819999999999993</fb>
    <v>12</v>
  </rv>
  <rv s="2">
    <fb>70.75</fb>
    <v>12</v>
  </rv>
  <rv s="2">
    <fb>70.38</fb>
    <v>12</v>
  </rv>
  <rv s="2">
    <fb>70.650000000000006</fb>
    <v>12</v>
  </rv>
  <rv s="2">
    <fb>70.599999999999994</fb>
    <v>12</v>
  </rv>
  <rv s="2">
    <fb>70.02</fb>
    <v>12</v>
  </rv>
  <rv s="2">
    <fb>69.78</fb>
    <v>12</v>
  </rv>
  <rv s="2">
    <fb>69.62</fb>
    <v>12</v>
  </rv>
  <rv s="2">
    <fb>69.19</fb>
    <v>12</v>
  </rv>
  <rv s="2">
    <fb>68.64</fb>
    <v>12</v>
  </rv>
  <rv s="2">
    <fb>69.790000000000006</fb>
    <v>12</v>
  </rv>
  <rv s="2">
    <fb>68.459999999999994</fb>
    <v>12</v>
  </rv>
  <rv s="2">
    <fb>67.59</fb>
    <v>12</v>
  </rv>
  <rv s="2">
    <fb>67.739999999999995</fb>
    <v>12</v>
  </rv>
  <rv s="2">
    <fb>66.91</fb>
    <v>12</v>
  </rv>
  <rv s="2">
    <fb>67.66</fb>
    <v>12</v>
  </rv>
  <rv s="2">
    <fb>67.95</fb>
    <v>12</v>
  </rv>
  <rv s="2">
    <fb>68.7</fb>
    <v>12</v>
  </rv>
  <rv s="2">
    <fb>68.13</fb>
    <v>12</v>
  </rv>
  <rv s="2">
    <fb>68.66</fb>
    <v>12</v>
  </rv>
  <rv s="2">
    <fb>73.180000000000007</fb>
    <v>12</v>
  </rv>
  <rv s="2">
    <fb>73.45</fb>
    <v>12</v>
  </rv>
  <rv s="2">
    <fb>73.72</fb>
    <v>12</v>
  </rv>
  <rv s="2">
    <fb>74.540000000000006</fb>
    <v>12</v>
  </rv>
  <rv s="2">
    <fb>76.03</fb>
    <v>12</v>
  </rv>
  <rv s="2">
    <fb>76.13</fb>
    <v>12</v>
  </rv>
  <rv s="2">
    <fb>76.08</fb>
    <v>12</v>
  </rv>
  <rv s="2">
    <fb>76.42</fb>
    <v>12</v>
  </rv>
  <rv s="2">
    <fb>77.23</fb>
    <v>12</v>
  </rv>
  <rv s="2">
    <fb>77.17</fb>
    <v>12</v>
  </rv>
  <rv s="2">
    <fb>76.959999999999994</fb>
    <v>12</v>
  </rv>
  <rv s="2">
    <fb>77.34</fb>
    <v>12</v>
  </rv>
  <rv s="2">
    <fb>78.81</fb>
    <v>12</v>
  </rv>
  <rv s="2">
    <fb>78.84</fb>
    <v>12</v>
  </rv>
  <rv s="2">
    <fb>79.66</fb>
    <v>12</v>
  </rv>
  <rv s="2">
    <fb>80.599999999999994</fb>
    <v>12</v>
  </rv>
  <rv s="2">
    <fb>80.56</fb>
    <v>12</v>
  </rv>
  <rv s="2">
    <fb>78.599999999999994</fb>
    <v>12</v>
  </rv>
  <rv s="2">
    <fb>79.03</fb>
    <v>12</v>
  </rv>
  <rv s="3">
    <v>https://www.bing.com/financeapi/forcetrigger?t=a1utqh&amp;q=XNYS%3aHPE&amp;form=skydnc</v>
    <v>Learn more on Bing</v>
  </rv>
  <rv s="7">
    <v>en-US</v>
    <v>a1utqh</v>
    <v>268435456</v>
    <v>1</v>
    <v>Powered by Refinitiv</v>
    <v>13</v>
    <v>HEWLETT PACKARD ENTERPRISE COMPANY (XNYS:HPE)</v>
    <v>14</v>
    <v>15</v>
    <v>Finance</v>
    <v>10</v>
    <v>22.82</v>
    <v>14.465</v>
    <v>1.2040999999999999</v>
    <v>3.5000000000000003E-2</v>
    <v>1.7380000000000002E-3</v>
    <v>USD</v>
    <v>Hewlett Packard Enterprise Company is a global technology company. Its segments include Server, Hybrid Cloud, Intelligent Edge, Financial Services, and Corporate Investments and Other. Server segment consists of general-purpose servers for multi-workload computing and workload-optimized servers to deliver performance for demanding applications and integrated systems. Hybrid Cloud segment offers a variety of cloud-native and hybrid solutions across storage, private cloud and the infrastructure software-as-a-service space. Its Intelligent Edge segment offers wired and wireless local area networks, campus, branch, and data center switching, software-defined wide-area-networks, private and public cellular network software, network security, and associated services. Its Financial Services segment provides flexible investment solutions, such as leasing, financing, IT consumption, utility programs, and asset management services, for customers that facilitate technology deployment models.</v>
    <v>62000</v>
    <v>New York Stock Exchange</v>
    <v>XNYS</v>
    <v>XNYS</v>
    <v>1701 E MOSSY OAKS ROAD, SPRING, TX, 77389 US</v>
    <v>20.344999999999999</v>
    <v>Computers, Phones &amp; Household Electronics</v>
    <v>Stock</v>
    <v>45565.669707303125</v>
    <v>2821</v>
    <v>19.940000000000001</v>
    <v>22376060000</v>
    <v>HEWLETT PACKARD ENTERPRISE COMPANY</v>
    <v>HEWLETT PACKARD ENTERPRISE COMPANY</v>
    <v>20.09</v>
    <v>14.344200000000001</v>
    <v>20.14</v>
    <v>20.175000000000001</v>
    <v>1298669000</v>
    <v>HPE</v>
    <v>HEWLETT PACKARD ENTERPRISE COMPANY (XNYS:HPE)</v>
    <v>4005329</v>
    <v>21664177</v>
    <v>2015</v>
  </rv>
  <rv s="1">
    <v>2822</v>
  </rv>
  <rv s="3">
    <v>http://pt.wikipedia.org/wiki/Oracle_Corporation</v>
    <v>Wikipedia</v>
  </rv>
  <rv s="4">
    <v>248</v>
    <v>2824</v>
  </rv>
  <rv s="5">
    <v>11</v>
    <v>https://www.bing.com/th?id=AMMS_672116c618c664d13b2515d6587ba357&amp;qlt=95</v>
    <v>2825</v>
    <v>0</v>
    <v>https://www.bing.com/images/search?form=xlimg&amp;q=oracle+corporation</v>
    <v>Image of ORACLE CORPORATION</v>
  </rv>
  <rv s="3">
    <v>https://www.bing.com/financeapi/forcetrigger?t=a1zbec&amp;q=XNYS%3aORCL&amp;form=skydnc</v>
    <v>Learn more on Bing</v>
  </rv>
  <rv s="6">
    <v>en-US</v>
    <v>a1zbec</v>
    <v>268435456</v>
    <v>1</v>
    <v>Powered by Refinitiv</v>
    <v>6</v>
    <v>ORACLE CORPORATION (XNYS:ORCL)</v>
    <v>8</v>
    <v>9</v>
    <v>Finance</v>
    <v>10</v>
    <v>173.99</v>
    <v>99.26</v>
    <v>1.0035000000000001</v>
    <v>-0.96</v>
    <v>-5.6889999999999996E-3</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169.55</v>
    <v>2826</v>
    <v>Software &amp; IT Services</v>
    <v>Stock</v>
    <v>45565.669670601565</v>
    <v>2827</v>
    <v>166.45</v>
    <v>471979000000</v>
    <v>ORACLE CORPORATION</v>
    <v>ORACLE CORPORATION</v>
    <v>169.45</v>
    <v>43.494999999999997</v>
    <v>168.74</v>
    <v>167.78</v>
    <v>2770968000</v>
    <v>ORCL</v>
    <v>ORACLE CORPORATION (XNYS:ORCL)</v>
    <v>2588123</v>
    <v>11352227</v>
    <v>2005</v>
  </rv>
  <rv s="1">
    <v>2828</v>
  </rv>
  <rv s="3">
    <v>https://www.bing.com/financeapi/forcetrigger?t=a1nhlh&amp;q=XNAS%3aAMZN&amp;form=skydnc</v>
    <v>Learn more on Bing</v>
  </rv>
  <rv s="7">
    <v>en-US</v>
    <v>a1nhlh</v>
    <v>268435456</v>
    <v>1</v>
    <v>Powered by Refinitiv</v>
    <v>13</v>
    <v>AMAZON.COM, INC. (XNAS:AMZN)</v>
    <v>14</v>
    <v>15</v>
    <v>Finance</v>
    <v>10</v>
    <v>201.2</v>
    <v>118.35</v>
    <v>1.1463000000000001</v>
    <v>-2.0499999999999998</v>
    <v>-1.0906000000000001E-2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1532000</v>
    <v>Nasdaq Stock Market</v>
    <v>XNAS</v>
    <v>XNAS</v>
    <v>410 Terry Ave N, SEATTLE, WA, 98109 US</v>
    <v>188.48</v>
    <v>Diversified Retail</v>
    <v>Stock</v>
    <v>45565.669696851561</v>
    <v>2830</v>
    <v>184.65</v>
    <v>1957318000000</v>
    <v>AMAZON.COM, INC.</v>
    <v>AMAZON.COM, INC.</v>
    <v>186.9</v>
    <v>45.036099999999998</v>
    <v>187.97</v>
    <v>185.92</v>
    <v>10495570000</v>
    <v>AMZN</v>
    <v>AMAZON.COM, INC. (XNAS:AMZN)</v>
    <v>14962515</v>
    <v>36147414</v>
    <v>1996</v>
  </rv>
  <rv s="1">
    <v>2831</v>
  </rv>
  <rv s="3">
    <v>https://www.bing.com/financeapi/forcetrigger?t=a21icw&amp;q=XNAS%3aPYPL&amp;form=skydnc</v>
    <v>Learn more on Bing</v>
  </rv>
  <rv s="7">
    <v>en-US</v>
    <v>a21icw</v>
    <v>268435456</v>
    <v>1</v>
    <v>Powered by Refinitiv</v>
    <v>13</v>
    <v>PAYPAL HOLDINGS, INC. (XNAS:PYPL)</v>
    <v>14</v>
    <v>15</v>
    <v>Finance</v>
    <v>10</v>
    <v>80.629900000000006</v>
    <v>50.25</v>
    <v>1.4398</v>
    <v>0.12</v>
    <v>1.5409999999999998E-3</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78.595200000000006</v>
    <v>Professional &amp; Commercial Services</v>
    <v>Stock</v>
    <v>45565.669694154691</v>
    <v>2833</v>
    <v>77.7</v>
    <v>71665570000</v>
    <v>PAYPAL HOLDINGS, INC.</v>
    <v>PAYPAL HOLDINGS, INC.</v>
    <v>77.88</v>
    <v>18.860800000000001</v>
    <v>77.88</v>
    <v>78</v>
    <v>1022333000</v>
    <v>PYPL</v>
    <v>PAYPAL HOLDINGS, INC. (XNAS:PYPL)</v>
    <v>2463825</v>
    <v>11735347</v>
    <v>2015</v>
  </rv>
  <rv s="1">
    <v>2834</v>
  </rv>
  <rv s="3">
    <v>https://www.bing.com/financeapi/forcetrigger?t=a1u3p2&amp;q=XNAS%3aGOOG&amp;form=skydnc</v>
    <v>Learn more on Bing</v>
  </rv>
  <rv s="7">
    <v>en-US</v>
    <v>a1u3p2</v>
    <v>268435456</v>
    <v>1</v>
    <v>Powered by Refinitiv</v>
    <v>13</v>
    <v>ALPHABET INC. (XNAS:GOOG)</v>
    <v>14</v>
    <v>15</v>
    <v>Finance</v>
    <v>10</v>
    <v>193.31</v>
    <v>121.46</v>
    <v>1.0386</v>
    <v>0.52749999999999997</v>
    <v>3.1909999999999998E-3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166.44</v>
    <v>Software &amp; IT Services</v>
    <v>Stock</v>
    <v>45565.669692753909</v>
    <v>2836</v>
    <v>164.64</v>
    <v>1943415000000</v>
    <v>ALPHABET INC.</v>
    <v>ALPHABET INC.</v>
    <v>164.64</v>
    <v>23.706299999999999</v>
    <v>165.29</v>
    <v>165.8175</v>
    <v>12310000000</v>
    <v>GOOG</v>
    <v>ALPHABET INC. (XNAS:GOOG)</v>
    <v>4613613</v>
    <v>18635264</v>
    <v>2015</v>
  </rv>
  <rv s="1">
    <v>2837</v>
  </rv>
  <rv s="3">
    <v>https://www.bing.com/financeapi/forcetrigger?t=a1mou2&amp;q=XNAS%3aAAPL&amp;form=skydnc</v>
    <v>Learn more on Bing</v>
  </rv>
  <rv s="7">
    <v>en-US</v>
    <v>a1mou2</v>
    <v>268435456</v>
    <v>1</v>
    <v>Powered by Refinitiv</v>
    <v>13</v>
    <v>APPLE INC. (XNAS:AAPL)</v>
    <v>14</v>
    <v>15</v>
    <v>Finance</v>
    <v>10</v>
    <v>237.23</v>
    <v>164.07499999999999</v>
    <v>1.2394000000000001</v>
    <v>4.4882999999999997</v>
    <v>1.9703999999999999E-2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232.43</v>
    <v>Computers, Phones &amp; Household Electronics</v>
    <v>Stock</v>
    <v>45565.669695937497</v>
    <v>2839</v>
    <v>229.655</v>
    <v>3382921000000</v>
    <v>APPLE INC.</v>
    <v>APPLE INC.</v>
    <v>230</v>
    <v>34.672400000000003</v>
    <v>227.79</v>
    <v>232.2783</v>
    <v>15204140000</v>
    <v>AAPL</v>
    <v>APPLE INC. (XNAS:AAPL)</v>
    <v>18687662</v>
    <v>57030469</v>
    <v>1977</v>
  </rv>
  <rv s="1">
    <v>2840</v>
  </rv>
  <rv s="3">
    <v>https://www.bing.com/financeapi/forcetrigger?t=a1o4ec&amp;q=XNYS%3aBA&amp;form=skydnc</v>
    <v>Learn more on Bing</v>
  </rv>
  <rv s="8">
    <v>en-US</v>
    <v>a1o4ec</v>
    <v>268435456</v>
    <v>1</v>
    <v>Powered by Refinitiv</v>
    <v>16</v>
    <v>THE BOEING COMPANY (XNYS:BA)</v>
    <v>14</v>
    <v>17</v>
    <v>Finance</v>
    <v>10</v>
    <v>267.54000000000002</v>
    <v>151.24</v>
    <v>1.5728</v>
    <v>-4.2286000000000001</v>
    <v>-2.7050999999999999E-2</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155.30000000000001</v>
    <v>Aerospace &amp; Defense</v>
    <v>Stock</v>
    <v>45565.66969696719</v>
    <v>2842</v>
    <v>151.24</v>
    <v>95844800000</v>
    <v>THE BOEING COMPANY</v>
    <v>THE BOEING COMPANY</v>
    <v>154.94999999999999</v>
    <v>156.32</v>
    <v>152.09139999999999</v>
    <v>616167200</v>
    <v>BA</v>
    <v>THE BOEING COMPANY (XNYS:BA)</v>
    <v>4657827</v>
    <v>8221438</v>
    <v>1934</v>
  </rv>
  <rv s="1">
    <v>2843</v>
  </rv>
  <rv s="9">
    <v>12</v>
    <v>P/E</v>
    <v>0</v>
  </rv>
  <rv s="2">
    <fb>45559</fb>
    <v>5</v>
  </rv>
  <rv s="2">
    <fb>45560</fb>
    <v>5</v>
  </rv>
  <rv s="2">
    <fb>45561</fb>
    <v>5</v>
  </rv>
  <rv s="2">
    <fb>45562</fb>
    <v>5</v>
  </rv>
  <rv s="2">
    <fb>524.07000000000005</fb>
    <v>12</v>
  </rv>
  <rv s="2">
    <fb>517.9</fb>
    <v>12</v>
  </rv>
  <rv s="2">
    <fb>515.38</fb>
    <v>12</v>
  </rv>
  <rv s="2">
    <fb>515.48</fb>
    <v>12</v>
  </rv>
  <rv s="2">
    <fb>2757929</fb>
    <v>18</v>
  </rv>
  <rv s="2">
    <fb>576.29999999999995</fb>
    <v>12</v>
  </rv>
  <rv s="2">
    <fb>586.69500000000005</fb>
    <v>12</v>
  </rv>
  <rv s="2">
    <fb>566.79</fb>
    <v>12</v>
  </rv>
  <rv s="2">
    <fb>1615787</fb>
    <v>18</v>
  </rv>
  <rv s="2">
    <fb>568.87</fb>
    <v>12</v>
  </rv>
  <rv s="2">
    <fb>578.86</fb>
    <v>12</v>
  </rv>
  <rv s="2">
    <fb>565.76</fb>
    <v>12</v>
  </rv>
  <rv s="2">
    <fb>1573571</fb>
    <v>18</v>
  </rv>
  <rv s="2">
    <fb>570.75</fb>
    <v>12</v>
  </rv>
  <rv s="2">
    <fb>573.39</fb>
    <v>12</v>
  </rv>
  <rv s="2">
    <fb>562.53</fb>
    <v>12</v>
  </rv>
  <rv s="2">
    <fb>2096790</fb>
    <v>18</v>
  </rv>
  <rv s="2">
    <fb>570.9</fb>
    <v>12</v>
  </rv>
  <rv s="2">
    <fb>573.30999999999995</fb>
    <v>12</v>
  </rv>
  <rv s="2">
    <fb>558</fb>
    <v>12</v>
  </rv>
  <rv s="2">
    <fb>1997121</fb>
    <v>18</v>
  </rv>
  <rv s="2">
    <fb>567.69000000000005</fb>
    <v>12</v>
  </rv>
  <rv s="2">
    <fb>574.57000000000005</fb>
    <v>12</v>
  </rv>
  <rv s="2">
    <fb>564.44000000000005</fb>
    <v>12</v>
  </rv>
  <rv s="2">
    <fb>2030076</fb>
    <v>18</v>
  </rv>
  <rv s="2">
    <fb>576.75</fb>
    <v>12</v>
  </rv>
  <rv s="2">
    <fb>577.79999999999995</fb>
    <v>12</v>
  </rv>
  <rv s="2">
    <fb>567.14</fb>
    <v>12</v>
  </rv>
  <rv s="2">
    <fb>2680977</fb>
    <v>18</v>
  </rv>
  <rv s="2">
    <fb>573.01</fb>
    <v>12</v>
  </rv>
  <rv s="2">
    <fb>581.24</fb>
    <v>12</v>
  </rv>
  <rv s="2">
    <fb>559.35</fb>
    <v>12</v>
  </rv>
  <rv s="2">
    <fb>5605338</fb>
    <v>18</v>
  </rv>
  <rv s="2">
    <fb>581.44500000000005</fb>
    <v>12</v>
  </rv>
  <rv s="2">
    <fb>587.75</fb>
    <v>12</v>
  </rv>
  <rv s="2">
    <fb>572.98</fb>
    <v>12</v>
  </rv>
  <rv s="2">
    <fb>10423510</fb>
    <v>18</v>
  </rv>
  <rv s="2">
    <fb>532.56500000000005</fb>
    <v>12</v>
  </rv>
  <rv s="2">
    <fb>540.27</fb>
    <v>12</v>
  </rv>
  <rv s="2">
    <fb>526.6</fb>
    <v>12</v>
  </rv>
  <rv s="2">
    <fb>5248205</fb>
    <v>18</v>
  </rv>
  <rv s="2">
    <fb>537.4</fb>
    <v>12</v>
  </rv>
  <rv s="2">
    <fb>537.69000000000005</fb>
    <v>12</v>
  </rv>
  <rv s="2">
    <fb>521.26</fb>
    <v>12</v>
  </rv>
  <rv s="2">
    <fb>5164089</fb>
    <v>18</v>
  </rv>
  <rv s="2">
    <fb>524.29</fb>
    <v>12</v>
  </rv>
  <rv s="2">
    <fb>527.09990000000005</fb>
    <v>12</v>
  </rv>
  <rv s="2">
    <fb>514.58000000000004</fb>
    <v>12</v>
  </rv>
  <rv s="2">
    <fb>3997267</fb>
    <v>18</v>
  </rv>
  <rv s="2">
    <fb>517.01</fb>
    <v>12</v>
  </rv>
  <rv s="2">
    <fb>517.58000000000004</fb>
    <v>12</v>
  </rv>
  <rv s="2">
    <fb>506.49009999999998</fb>
    <v>12</v>
  </rv>
  <rv s="2">
    <fb>3582532</fb>
    <v>18</v>
  </rv>
  <rv s="2">
    <fb>518.80999999999995</fb>
    <v>12</v>
  </rv>
  <rv s="2">
    <fb>527.48</fb>
    <v>12</v>
  </rv>
  <rv s="2">
    <fb>518.02</fb>
    <v>12</v>
  </rv>
  <rv s="2">
    <fb>6100685</fb>
    <v>18</v>
  </rv>
  <rv s="2">
    <fb>528.625</fb>
    <v>12</v>
  </rv>
  <rv s="2">
    <fb>515.72</fb>
    <v>12</v>
  </rv>
  <rv s="2">
    <fb>2106995</fb>
    <v>18</v>
  </rv>
  <rv s="2">
    <fb>525.71</fb>
    <v>12</v>
  </rv>
  <rv s="2">
    <fb>532</fb>
    <v>12</v>
  </rv>
  <rv s="2">
    <fb>524.95500000000004</fb>
    <v>12</v>
  </rv>
  <rv s="2">
    <fb>2842054</fb>
    <v>18</v>
  </rv>
  <rv s="2">
    <fb>527.72</fb>
    <v>12</v>
  </rv>
  <rv s="2">
    <fb>530.29989999999998</fb>
    <v>12</v>
  </rv>
  <rv s="2">
    <fb>521.71</fb>
    <v>12</v>
  </rv>
  <rv s="2">
    <fb>3211612</fb>
    <v>18</v>
  </rv>
  <rv s="2">
    <fb>526.02</fb>
    <v>12</v>
  </rv>
  <rv s="2">
    <fb>526.17999999999995</fb>
    <v>12</v>
  </rv>
  <rv s="2">
    <fb>516.24</fb>
    <v>12</v>
  </rv>
  <rv s="2">
    <fb>3282437</fb>
    <v>18</v>
  </rv>
  <rv s="2">
    <fb>520.51</fb>
    <v>12</v>
  </rv>
  <rv s="2">
    <fb>521.35500000000002</fb>
    <v>12</v>
  </rv>
  <rv s="2">
    <fb>512.11</fb>
    <v>12</v>
  </rv>
  <rv s="2">
    <fb>2718323</fb>
    <v>18</v>
  </rv>
  <rv s="2">
    <fb>516.52</fb>
    <v>12</v>
  </rv>
  <rv s="2">
    <fb>516.67989999999998</fb>
    <v>12</v>
  </rv>
  <rv s="2">
    <fb>512.29999999999995</fb>
    <v>12</v>
  </rv>
  <rv s="2">
    <fb>97.19</fb>
    <v>12</v>
  </rv>
  <rv s="2">
    <fb>95.46</fb>
    <v>12</v>
  </rv>
  <rv s="2">
    <fb>105.07</fb>
    <v>12</v>
  </rv>
  <rv s="2">
    <fb>107.33</fb>
    <v>12</v>
  </rv>
  <rv s="2">
    <fb>11638188</fb>
    <v>18</v>
  </rv>
  <rv s="2">
    <fb>81.78</fb>
    <v>12</v>
  </rv>
  <rv s="2">
    <fb>83.02</fb>
    <v>12</v>
  </rv>
  <rv s="2">
    <fb>81.7</fb>
    <v>12</v>
  </rv>
  <rv s="2">
    <fb>11114067</fb>
    <v>18</v>
  </rv>
  <rv s="2">
    <fb>83.4</fb>
    <v>12</v>
  </rv>
  <rv s="2">
    <fb>82.3</fb>
    <v>12</v>
  </rv>
  <rv s="2">
    <fb>8461044</fb>
    <v>18</v>
  </rv>
  <rv s="2">
    <fb>82.105000000000004</fb>
    <v>12</v>
  </rv>
  <rv s="2">
    <fb>82</fb>
    <v>12</v>
  </rv>
  <rv s="2">
    <fb>11712670</fb>
    <v>18</v>
  </rv>
  <rv s="2">
    <fb>82.12</fb>
    <v>12</v>
  </rv>
  <rv s="2">
    <fb>82.62</fb>
    <v>12</v>
  </rv>
  <rv s="2">
    <fb>81.17</fb>
    <v>12</v>
  </rv>
  <rv s="2">
    <fb>10434425</fb>
    <v>18</v>
  </rv>
  <rv s="2">
    <fb>80.930000000000007</fb>
    <v>12</v>
  </rv>
  <rv s="2">
    <fb>81.625</fb>
    <v>12</v>
  </rv>
  <rv s="2">
    <fb>80.319900000000004</fb>
    <v>12</v>
  </rv>
  <rv s="2">
    <fb>15327768</fb>
    <v>18</v>
  </rv>
  <rv s="2">
    <fb>84.3</fb>
    <v>12</v>
  </rv>
  <rv s="2">
    <fb>82.715000000000003</fb>
    <v>12</v>
  </rv>
  <rv s="2">
    <fb>11551734</fb>
    <v>18</v>
  </rv>
  <rv s="2">
    <fb>83.575000000000003</fb>
    <v>12</v>
  </rv>
  <rv s="2">
    <fb>84.84</fb>
    <v>12</v>
  </rv>
  <rv s="2">
    <fb>83.5</fb>
    <v>12</v>
  </rv>
  <rv s="2">
    <fb>10781344</fb>
    <v>18</v>
  </rv>
  <rv s="2">
    <fb>85.03</fb>
    <v>12</v>
  </rv>
  <rv s="2">
    <fb>85.680099999999996</fb>
    <v>12</v>
  </rv>
  <rv s="2">
    <fb>84.86</fb>
    <v>12</v>
  </rv>
  <rv s="2">
    <fb>8985457</fb>
    <v>18</v>
  </rv>
  <rv s="2">
    <fb>84.39</fb>
    <v>12</v>
  </rv>
  <rv s="2">
    <fb>84.89</fb>
    <v>12</v>
  </rv>
  <rv s="2">
    <fb>83.82</fb>
    <v>12</v>
  </rv>
  <rv s="2">
    <fb>11298241</fb>
    <v>18</v>
  </rv>
  <rv s="2">
    <fb>84.034999999999997</fb>
    <v>12</v>
  </rv>
  <rv s="2">
    <fb>84.38</fb>
    <v>12</v>
  </rv>
  <rv s="2">
    <fb>10113889</fb>
    <v>18</v>
  </rv>
  <rv s="2">
    <fb>84.82</fb>
    <v>12</v>
  </rv>
  <rv s="2">
    <fb>85.77</fb>
    <v>12</v>
  </rv>
  <rv s="2">
    <fb>84.63</fb>
    <v>12</v>
  </rv>
  <rv s="2">
    <fb>7858842</fb>
    <v>18</v>
  </rv>
  <rv s="2">
    <fb>85</fb>
    <v>12</v>
  </rv>
  <rv s="2">
    <fb>84.04</fb>
    <v>12</v>
  </rv>
  <rv s="2">
    <fb>18618354</fb>
    <v>18</v>
  </rv>
  <rv s="2">
    <fb>87.625</fb>
    <v>12</v>
  </rv>
  <rv s="2">
    <fb>88.564999999999998</fb>
    <v>12</v>
  </rv>
  <rv s="2">
    <fb>86.95</fb>
    <v>12</v>
  </rv>
  <rv s="2">
    <fb>12277036</fb>
    <v>18</v>
  </rv>
  <rv s="2">
    <fb>89.22</fb>
    <v>12</v>
  </rv>
  <rv s="2">
    <fb>89.52</fb>
    <v>12</v>
  </rv>
  <rv s="2">
    <fb>88.05</fb>
    <v>12</v>
  </rv>
  <rv s="2">
    <fb>19744055</fb>
    <v>18</v>
  </rv>
  <rv s="2">
    <fb>89.47</fb>
    <v>12</v>
  </rv>
  <rv s="2">
    <fb>91.15</fb>
    <v>12</v>
  </rv>
  <rv s="2">
    <fb>89.32</fb>
    <v>12</v>
  </rv>
  <rv s="2">
    <fb>47423157</fb>
    <v>18</v>
  </rv>
  <rv s="2">
    <fb>96.07</fb>
    <v>12</v>
  </rv>
  <rv s="2">
    <fb>97.5</fb>
    <v>12</v>
  </rv>
  <rv s="2">
    <fb>18816624</fb>
    <v>18</v>
  </rv>
  <rv s="2">
    <fb>94.38</fb>
    <v>12</v>
  </rv>
  <rv s="2">
    <fb>96.18</fb>
    <v>12</v>
  </rv>
  <rv s="2">
    <fb>67261624</fb>
    <v>18</v>
  </rv>
  <rv s="2">
    <fb>102.69</fb>
    <v>12</v>
  </rv>
  <rv s="2">
    <fb>105.97</fb>
    <v>12</v>
  </rv>
  <rv s="2">
    <fb>50075194</fb>
    <v>18</v>
  </rv>
  <rv s="2">
    <fb>109.43</fb>
    <v>12</v>
  </rv>
  <rv s="2">
    <fb>105.73</fb>
    <v>12</v>
  </rv>
  <rv s="2">
    <fb>135.16999999999999</fb>
    <v>12</v>
  </rv>
  <rv s="2">
    <fb>133.30000000000001</fb>
    <v>12</v>
  </rv>
  <rv s="2">
    <fb>136.27000000000001</fb>
    <v>12</v>
  </rv>
  <rv s="2">
    <fb>135.99</fb>
    <v>12</v>
  </rv>
  <rv s="2">
    <fb>138.72999999999999</fb>
    <v>12</v>
  </rv>
  <rv s="2">
    <fb>139.5</fb>
    <v>12</v>
  </rv>
  <rv s="2">
    <fb>139.19999999999999</fb>
    <v>12</v>
  </rv>
  <rv s="2">
    <fb>141.69999999999999</fb>
    <v>12</v>
  </rv>
  <rv s="2">
    <fb>140.29</fb>
    <v>12</v>
  </rv>
  <rv s="2">
    <fb>138.58000000000001</fb>
    <v>12</v>
  </rv>
  <rv s="2">
    <fb>140.49</fb>
    <v>12</v>
  </rv>
  <rv s="2">
    <fb>140.99</fb>
    <v>12</v>
  </rv>
  <rv s="2">
    <fb>139.28</fb>
    <v>12</v>
  </rv>
  <rv s="2">
    <fb>138.97999999999999</fb>
    <v>12</v>
  </rv>
  <rv s="2">
    <fb>136.74</fb>
    <v>12</v>
  </rv>
  <rv s="2">
    <fb>137.9</fb>
    <v>12</v>
  </rv>
  <rv s="2">
    <fb>140.12</fb>
    <v>12</v>
  </rv>
  <rv s="2">
    <fb>126.67</fb>
    <v>12</v>
  </rv>
  <rv s="2">
    <fb>123.44</fb>
    <v>12</v>
  </rv>
  <rv s="2">
    <fb>123.4</fb>
    <v>12</v>
  </rv>
  <rv s="2">
    <fb>125.75</fb>
    <v>12</v>
  </rv>
  <rv s="2">
    <fb>125.3</fb>
    <v>12</v>
  </rv>
  <rv s="2">
    <fb>127.57</fb>
    <v>12</v>
  </rv>
  <rv s="2">
    <fb>128.58000000000001</fb>
    <v>12</v>
  </rv>
  <rv s="2">
    <fb>130.37</fb>
    <v>12</v>
  </rv>
  <rv s="2">
    <fb>131.44999999999999</fb>
    <v>12</v>
  </rv>
  <rv s="2">
    <fb>132.4</fb>
    <v>12</v>
  </rv>
  <rv s="2">
    <fb>133.26</fb>
    <v>12</v>
  </rv>
  <rv s="2">
    <fb>131.69</fb>
    <v>12</v>
  </rv>
  <rv s="2">
    <fb>134.06</fb>
    <v>12</v>
  </rv>
  <rv s="2">
    <fb>133.63999999999999</fb>
    <v>12</v>
  </rv>
  <rv s="2">
    <fb>135.43</fb>
    <v>12</v>
  </rv>
  <rv s="2">
    <fb>136.38</fb>
    <v>12</v>
  </rv>
  <rv s="2">
    <fb>138.69999999999999</fb>
    <v>12</v>
  </rv>
  <rv s="2">
    <fb>136.94</fb>
    <v>12</v>
  </rv>
  <rv s="2">
    <fb>137.91999999999999</fb>
    <v>12</v>
  </rv>
  <rv s="2">
    <fb>138.62</fb>
    <v>12</v>
  </rv>
  <rv s="2">
    <fb>140.02000000000001</fb>
    <v>12</v>
  </rv>
  <rv s="2">
    <fb>138.22</fb>
    <v>12</v>
  </rv>
  <rv s="2">
    <fb>138.05000000000001</fb>
    <v>12</v>
  </rv>
  <rv s="2">
    <fb>136.4</fb>
    <v>12</v>
  </rv>
  <rv s="2">
    <fb>133.91999999999999</fb>
    <v>12</v>
  </rv>
  <rv s="2">
    <fb>133.32</fb>
    <v>12</v>
  </rv>
  <rv s="2">
    <fb>130.63</fb>
    <v>12</v>
  </rv>
  <rv s="2">
    <fb>132.38999999999999</fb>
    <v>12</v>
  </rv>
  <rv s="2">
    <fb>131.43</fb>
    <v>12</v>
  </rv>
  <rv s="2">
    <fb>138.44999999999999</fb>
    <v>12</v>
  </rv>
  <rv s="2">
    <fb>136.63999999999999</fb>
    <v>12</v>
  </rv>
  <rv s="2">
    <fb>134.69999999999999</fb>
    <v>12</v>
  </rv>
  <rv s="2">
    <fb>133.97</fb>
    <v>12</v>
  </rv>
  <rv s="2">
    <fb>133.19999999999999</fb>
    <v>12</v>
  </rv>
  <rv s="2">
    <fb>133.84</fb>
    <v>12</v>
  </rv>
  <rv s="2">
    <fb>137.19</fb>
    <v>12</v>
  </rv>
  <rv s="2">
    <fb>138.1</fb>
    <v>12</v>
  </rv>
  <rv s="2">
    <fb>139.66</fb>
    <v>12</v>
  </rv>
  <rv s="2">
    <fb>141.80000000000001</fb>
    <v>12</v>
  </rv>
  <rv s="2">
    <fb>142.72</fb>
    <v>12</v>
  </rv>
  <rv s="2">
    <fb>142.82</fb>
    <v>12</v>
  </rv>
  <rv s="2">
    <fb>141.44</fb>
    <v>12</v>
  </rv>
  <rv s="2">
    <fb>141.28</fb>
    <v>12</v>
  </rv>
  <rv s="2">
    <fb>140.93</fb>
    <v>12</v>
  </rv>
  <rv s="2">
    <fb>139.56</fb>
    <v>12</v>
  </rv>
  <rv s="2">
    <fb>140.36000000000001</fb>
    <v>12</v>
  </rv>
  <rv s="2">
    <fb>138.04</fb>
    <v>12</v>
  </rv>
  <rv s="2">
    <fb>137.38999999999999</fb>
    <v>12</v>
  </rv>
  <rv s="2">
    <fb>140.53</fb>
    <v>12</v>
  </rv>
  <rv s="2">
    <fb>142.56</fb>
    <v>12</v>
  </rv>
  <rv s="2">
    <fb>143.80000000000001</fb>
    <v>12</v>
  </rv>
  <rv s="2">
    <fb>143.66999999999999</fb>
    <v>12</v>
  </rv>
  <rv s="2">
    <fb>144.24</fb>
    <v>12</v>
  </rv>
  <rv s="2">
    <fb>142.88999999999999</fb>
    <v>12</v>
  </rv>
  <rv s="2">
    <fb>144.99</fb>
    <v>12</v>
  </rv>
  <rv s="2">
    <fb>147.97</fb>
    <v>12</v>
  </rv>
  <rv s="2">
    <fb>147.71</fb>
    <v>12</v>
  </rv>
  <rv s="2">
    <fb>148.68</fb>
    <v>12</v>
  </rv>
  <rv s="2">
    <fb>153.63999999999999</fb>
    <v>12</v>
  </rv>
  <rv s="2">
    <fb>153.79</fb>
    <v>12</v>
  </rv>
  <rv s="2">
    <fb>153.05000000000001</fb>
    <v>12</v>
  </rv>
  <rv s="2">
    <fb>143.54</fb>
    <v>12</v>
  </rv>
  <rv s="2">
    <fb>144.93</fb>
    <v>12</v>
  </rv>
  <rv s="2">
    <fb>146.68</fb>
    <v>12</v>
  </rv>
  <rv s="2">
    <fb>147.22</fb>
    <v>12</v>
  </rv>
  <rv s="2">
    <fb>150.22</fb>
    <v>12</v>
  </rv>
  <rv s="2">
    <fb>148.72999999999999</fb>
    <v>12</v>
  </rv>
  <rv s="2">
    <fb>146.37</fb>
    <v>12</v>
  </rv>
  <rv s="2">
    <fb>147.13999999999999</fb>
    <v>12</v>
  </rv>
  <rv s="2">
    <fb>143.94</fb>
    <v>12</v>
  </rv>
  <rv s="2">
    <fb>141.76</fb>
    <v>12</v>
  </rv>
  <rv s="2">
    <fb>142.19999999999999</fb>
    <v>12</v>
  </rv>
  <rv s="2">
    <fb>143.84</fb>
    <v>12</v>
  </rv>
  <rv s="2">
    <fb>145.32</fb>
    <v>12</v>
  </rv>
  <rv s="2">
    <fb>138.75</fb>
    <v>12</v>
  </rv>
  <rv s="2">
    <fb>140.1</fb>
    <v>12</v>
  </rv>
  <rv s="2">
    <fb>137.43</fb>
    <v>12</v>
  </rv>
  <rv s="2">
    <fb>139.78</fb>
    <v>12</v>
  </rv>
  <rv s="2">
    <fb>138.08000000000001</fb>
    <v>12</v>
  </rv>
  <rv s="2">
    <fb>134.19999999999999</fb>
    <v>12</v>
  </rv>
  <rv s="2">
    <fb>133.78</fb>
    <v>12</v>
  </rv>
  <rv s="2">
    <fb>132.56</fb>
    <v>12</v>
  </rv>
  <rv s="2">
    <fb>135.24</fb>
    <v>12</v>
  </rv>
  <rv s="2">
    <fb>136.29</fb>
    <v>12</v>
  </rv>
  <rv s="2">
    <fb>139.62</fb>
    <v>12</v>
  </rv>
  <rv s="2">
    <fb>140.77000000000001</fb>
    <v>12</v>
  </rv>
  <rv s="2">
    <fb>144.34</fb>
    <v>12</v>
  </rv>
  <rv s="2">
    <fb>142.16999999999999</fb>
    <v>12</v>
  </rv>
  <rv s="2">
    <fb>148.47999999999999</fb>
    <v>12</v>
  </rv>
  <rv s="2">
    <fb>147.91999999999999</fb>
    <v>12</v>
  </rv>
  <rv s="2">
    <fb>149.68</fb>
    <v>12</v>
  </rv>
  <rv s="2">
    <fb>148.74</fb>
    <v>12</v>
  </rv>
  <rv s="2">
    <fb>151.77000000000001</fb>
    <v>12</v>
  </rv>
  <rv s="2">
    <fb>151.15</fb>
    <v>12</v>
  </rv>
  <rv s="2">
    <fb>151.94</fb>
    <v>12</v>
  </rv>
  <rv s="2">
    <fb>152.26</fb>
    <v>12</v>
  </rv>
  <rv s="2">
    <fb>156.5</fb>
    <v>12</v>
  </rv>
  <rv s="2">
    <fb>155.87</fb>
    <v>12</v>
  </rv>
  <rv s="2">
    <fb>156.37</fb>
    <v>12</v>
  </rv>
  <rv s="2">
    <fb>153.94</fb>
    <v>12</v>
  </rv>
  <rv s="2">
    <fb>158.13999999999999</fb>
    <v>12</v>
  </rv>
  <rv s="2">
    <fb>157.66</fb>
    <v>12</v>
  </rv>
  <rv s="2">
    <fb>159.19</fb>
    <v>12</v>
  </rv>
  <rv s="2">
    <fb>156</fb>
    <v>12</v>
  </rv>
  <rv s="2">
    <fb>156.88</fb>
    <v>12</v>
  </rv>
  <rv s="2">
    <fb>157.46</fb>
    <v>12</v>
  </rv>
  <rv s="2">
    <fb>155.72</fb>
    <v>12</v>
  </rv>
  <rv s="2">
    <fb>157.94999999999999</fb>
    <v>12</v>
  </rv>
  <rv s="2">
    <fb>159.91999999999999</fb>
    <v>12</v>
  </rv>
  <rv s="2">
    <fb>173.69</fb>
    <v>12</v>
  </rv>
  <rv s="2">
    <fb>167.9</fb>
    <v>12</v>
  </rv>
  <rv s="2">
    <fb>165.57</fb>
    <v>12</v>
  </rv>
  <rv s="2">
    <fb>168.46</fb>
    <v>12</v>
  </rv>
  <rv s="2">
    <fb>169.83</fb>
    <v>12</v>
  </rv>
  <rv s="2">
    <fb>172.98</fb>
    <v>12</v>
  </rv>
  <rv s="2">
    <fb>171.16</fb>
    <v>12</v>
  </rv>
  <rv s="2">
    <fb>171.58</fb>
    <v>12</v>
  </rv>
  <rv s="2">
    <fb>170.29</fb>
    <v>12</v>
  </rv>
  <rv s="2">
    <fb>170.9</fb>
    <v>12</v>
  </rv>
  <rv s="2">
    <fb>171.93</fb>
    <v>12</v>
  </rv>
  <rv s="2">
    <fb>173.88</fb>
    <v>12</v>
  </rv>
  <rv s="2">
    <fb>177.29</fb>
    <v>12</v>
  </rv>
  <rv s="2">
    <fb>178.46</fb>
    <v>12</v>
  </rv>
  <rv s="2">
    <fb>179.54</fb>
    <v>12</v>
  </rv>
  <rv s="2">
    <fb>178</fb>
    <v>12</v>
  </rv>
  <rv s="2">
    <fb>175.06</fb>
    <v>12</v>
  </rv>
  <rv s="2">
    <fb>176.33</fb>
    <v>12</v>
  </rv>
  <rv s="2">
    <fb>178.02</fb>
    <v>12</v>
  </rv>
  <rv s="2">
    <fb>177.4</fb>
    <v>12</v>
  </rv>
  <rv s="2">
    <fb>173.56</fb>
    <v>12</v>
  </rv>
  <rv s="2">
    <fb>173.96</fb>
    <v>12</v>
  </rv>
  <rv s="2">
    <fb>174.42</fb>
    <v>12</v>
  </rv>
  <rv s="2">
    <fb>175.13</fb>
    <v>12</v>
  </rv>
  <rv s="2">
    <fb>177.07</fb>
    <v>12</v>
  </rv>
  <rv s="2">
    <fb>178.35</fb>
    <v>12</v>
  </rv>
  <rv s="2">
    <fb>175.95</fb>
    <v>12</v>
  </rv>
  <rv s="2">
    <fb>176.63</fb>
    <v>12</v>
  </rv>
  <rv s="2">
    <fb>178.19</fb>
    <v>12</v>
  </rv>
  <rv s="2">
    <fb>179.56</fb>
    <v>12</v>
  </rv>
  <rv s="2">
    <fb>176.74</fb>
    <v>12</v>
  </rv>
  <rv s="2">
    <fb>178.37</fb>
    <v>12</v>
  </rv>
  <rv s="2">
    <fb>178.78</fb>
    <v>12</v>
  </rv>
  <rv s="2">
    <fb>176.45</fb>
    <v>12</v>
  </rv>
  <rv s="2">
    <fb>177.71</fb>
    <v>12</v>
  </rv>
  <rv s="2">
    <fb>180.26</fb>
    <v>12</v>
  </rv>
  <rv s="2">
    <fb>180.79</fb>
    <v>12</v>
  </rv>
  <rv s="2">
    <fb>185.58</fb>
    <v>12</v>
  </rv>
  <rv s="2">
    <fb>185.37</fb>
    <v>12</v>
  </rv>
  <rv s="2">
    <fb>186.86</fb>
    <v>12</v>
  </rv>
  <rv s="2">
    <fb>183.42</fb>
    <v>12</v>
  </rv>
  <rv s="2">
    <fb>184.49</fb>
    <v>12</v>
  </rv>
  <rv s="2">
    <fb>186.61</fb>
    <v>12</v>
  </rv>
  <rv s="2">
    <fb>187.39</fb>
    <v>12</v>
  </rv>
  <rv s="2">
    <fb>191.96</fb>
    <v>12</v>
  </rv>
  <rv s="2">
    <fb>190.48</fb>
    <v>12</v>
  </rv>
  <rv s="2">
    <fb>190.44</fb>
    <v>12</v>
  </rv>
  <rv s="2">
    <fb>187.3</fb>
    <v>12</v>
  </rv>
  <rv s="2">
    <fb>186.78</fb>
    <v>12</v>
  </rv>
  <rv s="2">
    <fb>188.19</fb>
    <v>12</v>
  </rv>
  <rv s="2">
    <fb>185.5</fb>
    <v>12</v>
  </rv>
  <rv s="2">
    <fb>182.62</fb>
    <v>12</v>
  </rv>
  <rv s="2">
    <fb>179.22</fb>
    <v>12</v>
  </rv>
  <rv s="2">
    <fb>179.39</fb>
    <v>12</v>
  </rv>
  <rv s="2">
    <fb>183.35</fb>
    <v>12</v>
  </rv>
  <rv s="2">
    <fb>183.6</fb>
    <v>12</v>
  </rv>
  <rv s="2">
    <fb>174.37</fb>
    <v>12</v>
  </rv>
  <rv s="2">
    <fb>169.16</fb>
    <v>12</v>
  </rv>
  <rv s="2">
    <fb>168.68</fb>
    <v>12</v>
  </rv>
  <rv s="2">
    <fb>171.13</fb>
    <v>12</v>
  </rv>
  <rv s="2">
    <fb>171.86</fb>
    <v>12</v>
  </rv>
  <rv s="2">
    <fb>173.15</fb>
    <v>12</v>
  </rv>
  <rv s="2">
    <fb>172.45</fb>
    <v>12</v>
  </rv>
  <rv s="2">
    <fb>168.4</fb>
    <v>12</v>
  </rv>
  <rv s="2">
    <fb>160.54</fb>
    <v>12</v>
  </rv>
  <rv s="2">
    <fb>160.75</fb>
    <v>12</v>
  </rv>
  <rv s="2">
    <fb>163.84</fb>
    <v>12</v>
  </rv>
  <rv s="2">
    <fb>165.39</fb>
    <v>12</v>
  </rv>
  <rv s="2">
    <fb>163.95</fb>
    <v>12</v>
  </rv>
  <rv s="2">
    <fb>165.93</fb>
    <v>12</v>
  </rv>
  <rv s="2">
    <fb>162.03</fb>
    <v>12</v>
  </rv>
  <rv s="2">
    <fb>163.16999999999999</fb>
    <v>12</v>
  </rv>
  <rv s="2">
    <fb>164.74</fb>
    <v>12</v>
  </rv>
  <rv s="2">
    <fb>168.96</fb>
    <v>12</v>
  </rv>
  <rv s="2">
    <fb>165.49</fb>
    <v>12</v>
  </rv>
  <rv s="2">
    <fb>167.43</fb>
    <v>12</v>
  </rv>
  <rv s="2">
    <fb>167.93</fb>
    <v>12</v>
  </rv>
  <rv s="2">
    <fb>166.38</fb>
    <v>12</v>
  </rv>
  <rv s="2">
    <fb>164.5</fb>
    <v>12</v>
  </rv>
  <rv s="2">
    <fb>163.4</fb>
    <v>12</v>
  </rv>
  <rv s="2">
    <fb>165.11</fb>
    <v>12</v>
  </rv>
  <rv s="2">
    <fb>158.61000000000001</fb>
    <v>12</v>
  </rv>
  <rv s="2">
    <fb>157.81</fb>
    <v>12</v>
  </rv>
  <rv s="2">
    <fb>158.6</fb>
    <v>12</v>
  </rv>
  <rv s="2">
    <fb>152.13</fb>
    <v>12</v>
  </rv>
  <rv s="2">
    <fb>149.54</fb>
    <v>12</v>
  </rv>
  <rv s="2">
    <fb>150.01</fb>
    <v>12</v>
  </rv>
  <rv s="2">
    <fb>152.15</fb>
    <v>12</v>
  </rv>
  <rv s="2">
    <fb>155.54</fb>
    <v>12</v>
  </rv>
  <rv s="2">
    <fb>158.37</fb>
    <v>12</v>
  </rv>
  <rv s="2">
    <fb>158.99</fb>
    <v>12</v>
  </rv>
  <rv s="2">
    <fb>160.28</fb>
    <v>12</v>
  </rv>
  <rv s="2">
    <fb>160.81</fb>
    <v>12</v>
  </rv>
  <rv s="2">
    <fb>163.24</fb>
    <v>12</v>
  </rv>
  <rv s="2">
    <fb>163.07</fb>
    <v>12</v>
  </rv>
  <rv s="2">
    <fb>163.63999999999999</fb>
    <v>12</v>
  </rv>
  <rv s="2">
    <fb>162.99</fb>
    <v>12</v>
  </rv>
  <rv s="2">
    <fb>163.83000000000001</fb>
    <v>12</v>
  </rv>
  <rv s="2">
    <fb>165.29</fb>
    <v>12</v>
  </rv>
  <rv s="2">
    <fb>26533110</fb>
    <v>18</v>
  </rv>
  <rv s="2">
    <fb>163.315</fb>
    <v>12</v>
  </rv>
  <rv s="2">
    <fb>163.38</fb>
    <v>12</v>
  </rv>
  <rv s="2">
    <fb>157.85499999999999</fb>
    <v>12</v>
  </rv>
  <rv s="2">
    <fb>17410652</fb>
    <v>18</v>
  </rv>
  <rv s="2">
    <fb>158.07499999999999</fb>
    <v>12</v>
  </rv>
  <rv s="2">
    <fb>160.4</fb>
    <v>12</v>
  </rv>
  <rv s="2">
    <fb>157.44</fb>
    <v>12</v>
  </rv>
  <rv s="2">
    <fb>14139501</fb>
    <v>18</v>
  </rv>
  <rv s="2">
    <fb>161.01499999999999</fb>
    <v>12</v>
  </rv>
  <rv s="2">
    <fb>157.52000000000001</fb>
    <v>12</v>
  </rv>
  <rv s="2">
    <fb>24999062</fb>
    <v>18</v>
  </rv>
  <rv s="2">
    <fb>158.69</fb>
    <v>12</v>
  </rv>
  <rv s="2">
    <fb>159.22</fb>
    <v>12</v>
  </rv>
  <rv s="2">
    <fb>151.935</fb>
    <v>12</v>
  </rv>
  <rv s="2">
    <fb>28057746</fb>
    <v>18</v>
  </rv>
  <rv s="2">
    <fb>153.63</fb>
    <v>12</v>
  </rv>
  <rv s="2">
    <fb>148.19999999999999</fb>
    <v>12</v>
  </rv>
  <rv s="2">
    <fb>20401774</fb>
    <v>18</v>
  </rv>
  <rv s="2">
    <fb>152.30000000000001</fb>
    <v>12</v>
  </rv>
  <rv s="2">
    <fb>149.5427</fb>
    <v>12</v>
  </rv>
  <rv s="2">
    <fb>18991486</fb>
    <v>18</v>
  </rv>
  <rv s="2">
    <fb>151.09</fb>
    <v>12</v>
  </rv>
  <rv s="2">
    <fb>152.47999999999999</fb>
    <v>12</v>
  </rv>
  <rv s="2">
    <fb>148.69999999999999</fb>
    <v>12</v>
  </rv>
  <rv s="2">
    <fb>21024062</fb>
    <v>18</v>
  </rv>
  <rv s="2">
    <fb>154.81</fb>
    <v>12</v>
  </rv>
  <rv s="2">
    <fb>155.61000000000001</fb>
    <v>12</v>
  </rv>
  <rv s="2">
    <fb>16733908</fb>
    <v>18</v>
  </rv>
  <rv s="2">
    <fb>156.36199999999999</fb>
    <v>12</v>
  </rv>
  <rv s="2">
    <fb>159.27500000000001</fb>
    <v>12</v>
  </rv>
  <rv s="2">
    <fb>156.11000000000001</fb>
    <v>12</v>
  </rv>
  <rv s="2">
    <fb>14157614</fb>
    <v>18</v>
  </rv>
  <rv s="2">
    <fb>158.33000000000001</fb>
    <v>12</v>
  </rv>
  <rv s="2">
    <fb>159.24</fb>
    <v>12</v>
  </rv>
  <rv s="2">
    <fb>157.61000000000001</fb>
    <v>12</v>
  </rv>
  <rv s="2">
    <fb>12064790</fb>
    <v>18</v>
  </rv>
  <rv s="2">
    <fb>160.09</fb>
    <v>12</v>
  </rv>
  <rv s="2">
    <fb>161.59</fb>
    <v>12</v>
  </rv>
  <rv s="2">
    <fb>159.41</fb>
    <v>12</v>
  </rv>
  <rv s="2">
    <fb>16756450</fb>
    <v>18</v>
  </rv>
  <rv s="2">
    <fb>160.85</fb>
    <v>12</v>
  </rv>
  <rv s="2">
    <fb>159.66</fb>
    <v>12</v>
  </rv>
  <rv s="2">
    <fb>17548190</fb>
    <v>18</v>
  </rv>
  <rv s="2">
    <fb>162.52160000000001</fb>
    <v>12</v>
  </rv>
  <rv s="2">
    <fb>46362673</fb>
    <v>18</v>
  </rv>
  <rv s="2">
    <fb>164.52</fb>
    <v>12</v>
  </rv>
  <rv s="2">
    <fb>164.75</fb>
    <v>12</v>
  </rv>
  <rv s="2">
    <fb>163.18</fb>
    <v>12</v>
  </rv>
  <rv s="2">
    <fb>15648446</fb>
    <v>18</v>
  </rv>
  <rv s="2">
    <fb>165.34</fb>
    <v>12</v>
  </rv>
  <rv s="2">
    <fb>18774056</fb>
    <v>18</v>
  </rv>
  <rv s="2">
    <fb>164.25</fb>
    <v>12</v>
  </rv>
  <rv s="2">
    <fb>164.55</fb>
    <v>12</v>
  </rv>
  <rv s="2">
    <fb>13607892</fb>
    <v>18</v>
  </rv>
  <rv s="2">
    <fb>162.97</fb>
    <v>12</v>
  </rv>
  <rv s="2">
    <fb>164.21700000000001</fb>
    <v>12</v>
  </rv>
  <rv s="2">
    <fb>162.77500000000001</fb>
    <v>12</v>
  </rv>
  <rv s="2">
    <fb>18234497</fb>
    <v>18</v>
  </rv>
  <rv s="2">
    <fb>165.03</fb>
    <v>12</v>
  </rv>
  <rv s="2">
    <fb>163.5</fb>
    <v>12</v>
  </rv>
  <rv s="2">
    <fb>13604261</fb>
    <v>18</v>
  </rv>
  <rv s="2">
    <fb>163.91</fb>
    <v>12</v>
  </rv>
  <rv s="2">
    <fb>166.97</fb>
    <v>12</v>
  </rv>
  <rv s="2">
    <fb>129.46</fb>
    <v>12</v>
  </rv>
  <rv s="2">
    <fb>124.72</fb>
    <v>12</v>
  </rv>
  <rv s="2">
    <fb>127</fb>
    <v>12</v>
  </rv>
  <rv s="2">
    <fb>125.96</fb>
    <v>12</v>
  </rv>
  <rv s="2">
    <fb>127.96</fb>
    <v>12</v>
  </rv>
  <rv s="2">
    <fb>128.26</fb>
    <v>12</v>
  </rv>
  <rv s="2">
    <fb>129.47999999999999</fb>
    <v>12</v>
  </rv>
  <rv s="2">
    <fb>131.83000000000001</fb>
    <v>12</v>
  </rv>
  <rv s="2">
    <fb>132.33000000000001</fb>
    <v>12</v>
  </rv>
  <rv s="2">
    <fb>129.79</fb>
    <v>12</v>
  </rv>
  <rv s="2">
    <fb>132.55000000000001</fb>
    <v>12</v>
  </rv>
  <rv s="2">
    <fb>131.47</fb>
    <v>12</v>
  </rv>
  <rv s="2">
    <fb>128.13</fb>
    <v>12</v>
  </rv>
  <rv s="2">
    <fb>128.4</fb>
    <v>12</v>
  </rv>
  <rv s="2">
    <fb>125.17</fb>
    <v>12</v>
  </rv>
  <rv s="2">
    <fb>126.56</fb>
    <v>12</v>
  </rv>
  <rv s="2">
    <fb>128.56</fb>
    <v>12</v>
  </rv>
  <rv s="2">
    <fb>121.39</fb>
    <v>12</v>
  </rv>
  <rv s="2">
    <fb>119.57</fb>
    <v>12</v>
  </rv>
  <rv s="2">
    <fb>127.74</fb>
    <v>12</v>
  </rv>
  <rv s="2">
    <fb>132.71</fb>
    <v>12</v>
  </rv>
  <rv s="2">
    <fb>133.09</fb>
    <v>12</v>
  </rv>
  <rv s="2">
    <fb>137</fb>
    <v>12</v>
  </rv>
  <rv s="2">
    <fb>138.07</fb>
    <v>12</v>
  </rv>
  <rv s="2">
    <fb>138.6</fb>
    <v>12</v>
  </rv>
  <rv s="2">
    <fb>139.74</fb>
    <v>12</v>
  </rv>
  <rv s="2">
    <fb>142.08000000000001</fb>
    <v>12</v>
  </rv>
  <rv s="2">
    <fb>140.6</fb>
    <v>12</v>
  </rv>
  <rv s="2">
    <fb>143.56</fb>
    <v>12</v>
  </rv>
  <rv s="2">
    <fb>142.59</fb>
    <v>12</v>
  </rv>
  <rv s="2">
    <fb>143.19999999999999</fb>
    <v>12</v>
  </rv>
  <rv s="2">
    <fb>142.83000000000001</fb>
    <v>12</v>
  </rv>
  <rv s="2">
    <fb>145.18</fb>
    <v>12</v>
  </rv>
  <rv s="2">
    <fb>146.13</fb>
    <v>12</v>
  </rv>
  <rv s="2">
    <fb>143.9</fb>
    <v>12</v>
  </rv>
  <rv s="2">
    <fb>146.71</fb>
    <v>12</v>
  </rv>
  <rv s="2">
    <fb>146.74</fb>
    <v>12</v>
  </rv>
  <rv s="2">
    <fb>147.72999999999999</fb>
    <v>12</v>
  </rv>
  <rv s="2">
    <fb>146.32</fb>
    <v>12</v>
  </rv>
  <rv s="2">
    <fb>146.09</fb>
    <v>12</v>
  </rv>
  <rv s="2">
    <fb>144.84</fb>
    <v>12</v>
  </rv>
  <rv s="2">
    <fb>146.88</fb>
    <v>12</v>
  </rv>
  <rv s="2">
    <fb>144.52000000000001</fb>
    <v>12</v>
  </rv>
  <rv s="2">
    <fb>145.88999999999999</fb>
    <v>12</v>
  </rv>
  <rv s="2">
    <fb>147.47999999999999</fb>
    <v>12</v>
  </rv>
  <rv s="2">
    <fb>148.84</fb>
    <v>12</v>
  </rv>
  <rv s="2">
    <fb>154.07</fb>
    <v>12</v>
  </rv>
  <rv s="2">
    <fb>152.12</fb>
    <v>12</v>
  </rv>
  <rv s="2">
    <fb>153.84</fb>
    <v>12</v>
  </rv>
  <rv s="2">
    <fb>153.41999999999999</fb>
    <v>12</v>
  </rv>
  <rv s="2">
    <fb>153.41</fb>
    <v>12</v>
  </rv>
  <rv s="2">
    <fb>153.34</fb>
    <v>12</v>
  </rv>
  <rv s="2">
    <fb>153.38</fb>
    <v>12</v>
  </rv>
  <rv s="2">
    <fb>149.93</fb>
    <v>12</v>
  </rv>
  <rv s="2">
    <fb>148.47</fb>
    <v>12</v>
  </rv>
  <rv s="2">
    <fb>144.57</fb>
    <v>12</v>
  </rv>
  <rv s="2">
    <fb>145.24</fb>
    <v>12</v>
  </rv>
  <rv s="2">
    <fb>149.1</fb>
    <v>12</v>
  </rv>
  <rv s="2">
    <fb>151.37</fb>
    <v>12</v>
  </rv>
  <rv s="2">
    <fb>153.72999999999999</fb>
    <v>12</v>
  </rv>
  <rv s="2">
    <fb>155.18</fb>
    <v>12</v>
  </rv>
  <rv s="2">
    <fb>154.62</fb>
    <v>12</v>
  </rv>
  <rv s="2">
    <fb>153.16</fb>
    <v>12</v>
  </rv>
  <rv s="2">
    <fb>151.71</fb>
    <v>12</v>
  </rv>
  <rv s="2">
    <fb>154.78</fb>
    <v>12</v>
  </rv>
  <rv s="2">
    <fb>156.02000000000001</fb>
    <v>12</v>
  </rv>
  <rv s="2">
    <fb>157.75</fb>
    <v>12</v>
  </rv>
  <rv s="2">
    <fb>159.12</fb>
    <v>12</v>
  </rv>
  <rv s="2">
    <fb>161.26</fb>
    <v>12</v>
  </rv>
  <rv s="2">
    <fb>159</fb>
    <v>12</v>
  </rv>
  <rv s="2">
    <fb>155.19999999999999</fb>
    <v>12</v>
  </rv>
  <rv s="2">
    <fb>159.28</fb>
    <v>12</v>
  </rv>
  <rv s="2">
    <fb>171.81</fb>
    <v>12</v>
  </rv>
  <rv s="2">
    <fb>169.15</fb>
    <v>12</v>
  </rv>
  <rv s="2">
    <fb>170.53</fb>
    <v>12</v>
  </rv>
  <rv s="2">
    <fb>169.84</fb>
    <v>12</v>
  </rv>
  <rv s="2">
    <fb>174.45</fb>
    <v>12</v>
  </rv>
  <rv s="2">
    <fb>172.34</fb>
    <v>12</v>
  </rv>
  <rv s="2">
    <fb>168.64</fb>
    <v>12</v>
  </rv>
  <rv s="2">
    <fb>169.8</fb>
    <v>12</v>
  </rv>
  <rv s="2">
    <fb>169.51</fb>
    <v>12</v>
  </rv>
  <rv s="2">
    <fb>167.08</fb>
    <v>12</v>
  </rv>
  <rv s="2">
    <fb>168.59</fb>
    <v>12</v>
  </rv>
  <rv s="2">
    <fb>174.58</fb>
    <v>12</v>
  </rv>
  <rv s="2">
    <fb>174.99</fb>
    <v>12</v>
  </rv>
  <rv s="2">
    <fb>173.54</fb>
    <v>12</v>
  </rv>
  <rv s="2">
    <fb>173.16</fb>
    <v>12</v>
  </rv>
  <rv s="2">
    <fb>176.76</fb>
    <v>12</v>
  </rv>
  <rv s="2">
    <fb>178.22</fb>
    <v>12</v>
  </rv>
  <rv s="2">
    <fb>177.58</fb>
    <v>12</v>
  </rv>
  <rv s="2">
    <fb>174.12</fb>
    <v>12</v>
  </rv>
  <rv s="2">
    <fb>173.51</fb>
    <v>12</v>
  </rv>
  <rv s="2">
    <fb>176.82</fb>
    <v>12</v>
  </rv>
  <rv s="2">
    <fb>175.35</fb>
    <v>12</v>
  </rv>
  <rv s="2">
    <fb>171.96</fb>
    <v>12</v>
  </rv>
  <rv s="2">
    <fb>175.39</fb>
    <v>12</v>
  </rv>
  <rv s="2">
    <fb>176.55500000000001</fb>
    <v>12</v>
  </rv>
  <rv s="2">
    <fb>178.75</fb>
    <v>12</v>
  </rv>
  <rv s="2">
    <fb>174.48</fb>
    <v>12</v>
  </rv>
  <rv s="2">
    <fb>175.9</fb>
    <v>12</v>
  </rv>
  <rv s="2">
    <fb>178.15</fb>
    <v>12</v>
  </rv>
  <rv s="2">
    <fb>178.87</fb>
    <v>12</v>
  </rv>
  <rv s="2">
    <fb>179.71</fb>
    <v>12</v>
  </rv>
  <rv s="2">
    <fb>178.3</fb>
    <v>12</v>
  </rv>
  <rv s="2">
    <fb>179.83</fb>
    <v>12</v>
  </rv>
  <rv s="2">
    <fb>180.38</fb>
    <v>12</v>
  </rv>
  <rv s="2">
    <fb>180.97</fb>
    <v>12</v>
  </rv>
  <rv s="2">
    <fb>182.41</fb>
    <v>12</v>
  </rv>
  <rv s="2">
    <fb>180</fb>
    <v>12</v>
  </rv>
  <rv s="2">
    <fb>185.07</fb>
    <v>12</v>
  </rv>
  <rv s="2">
    <fb>185.19</fb>
    <v>12</v>
  </rv>
  <rv s="2">
    <fb>185.67</fb>
    <v>12</v>
  </rv>
  <rv s="2">
    <fb>185.95</fb>
    <v>12</v>
  </rv>
  <rv s="2">
    <fb>189.05</fb>
    <v>12</v>
  </rv>
  <rv s="2">
    <fb>186.13</fb>
    <v>12</v>
  </rv>
  <rv s="2">
    <fb>183.62</fb>
    <v>12</v>
  </rv>
  <rv s="2">
    <fb>183.32</fb>
    <v>12</v>
  </rv>
  <rv s="2">
    <fb>181.28</fb>
    <v>12</v>
  </rv>
  <rv s="2">
    <fb>174.63</fb>
    <v>12</v>
  </rv>
  <rv s="2">
    <fb>177.23</fb>
    <v>12</v>
  </rv>
  <rv s="2">
    <fb>176.59</fb>
    <v>12</v>
  </rv>
  <rv s="2">
    <fb>173.67</fb>
    <v>12</v>
  </rv>
  <rv s="2">
    <fb>179.62</fb>
    <v>12</v>
  </rv>
  <rv s="2">
    <fb>180.96</fb>
    <v>12</v>
  </rv>
  <rv s="2">
    <fb>175</fb>
    <v>12</v>
  </rv>
  <rv s="2">
    <fb>179</fb>
    <v>12</v>
  </rv>
  <rv s="2">
    <fb>184.72</fb>
    <v>12</v>
  </rv>
  <rv s="2">
    <fb>186.21</fb>
    <v>12</v>
  </rv>
  <rv s="2">
    <fb>188.7</fb>
    <v>12</v>
  </rv>
  <rv s="2">
    <fb>188.76</fb>
    <v>12</v>
  </rv>
  <rv s="2">
    <fb>188</fb>
    <v>12</v>
  </rv>
  <rv s="2">
    <fb>189.5</fb>
    <v>12</v>
  </rv>
  <rv s="2">
    <fb>187.48</fb>
    <v>12</v>
  </rv>
  <rv s="2">
    <fb>186.57</fb>
    <v>12</v>
  </rv>
  <rv s="2">
    <fb>187.07</fb>
    <v>12</v>
  </rv>
  <rv s="2">
    <fb>185.99</fb>
    <v>12</v>
  </rv>
  <rv s="2">
    <fb>183.63</fb>
    <v>12</v>
  </rv>
  <rv s="2">
    <fb>184.7</fb>
    <v>12</v>
  </rv>
  <rv s="2">
    <fb>183.54</fb>
    <v>12</v>
  </rv>
  <rv s="2">
    <fb>183.15</fb>
    <v>12</v>
  </rv>
  <rv s="2">
    <fb>183.13</fb>
    <v>12</v>
  </rv>
  <rv s="2">
    <fb>181.05</fb>
    <v>12</v>
  </rv>
  <rv s="2">
    <fb>180.75</fb>
    <v>12</v>
  </rv>
  <rv s="2">
    <fb>182.15</fb>
    <v>12</v>
  </rv>
  <rv s="2">
    <fb>182.02</fb>
    <v>12</v>
  </rv>
  <rv s="2">
    <fb>179.32</fb>
    <v>12</v>
  </rv>
  <rv s="2">
    <fb>176.44</fb>
    <v>12</v>
  </rv>
  <rv s="2">
    <fb>178.34</fb>
    <v>12</v>
  </rv>
  <rv s="2">
    <fb>179.34</fb>
    <v>12</v>
  </rv>
  <rv s="2">
    <fb>185</fb>
    <v>12</v>
  </rv>
  <rv s="2">
    <fb>184.3</fb>
    <v>12</v>
  </rv>
  <rv s="2">
    <fb>187.06</fb>
    <v>12</v>
  </rv>
  <rv s="2">
    <fb>187.23</fb>
    <v>12</v>
  </rv>
  <rv s="2">
    <fb>186.89</fb>
    <v>12</v>
  </rv>
  <rv s="2">
    <fb>183.83</fb>
    <v>12</v>
  </rv>
  <rv s="2">
    <fb>183.66</fb>
    <v>12</v>
  </rv>
  <rv s="2">
    <fb>184.06</fb>
    <v>12</v>
  </rv>
  <rv s="2">
    <fb>182.81</fb>
    <v>12</v>
  </rv>
  <rv s="2">
    <fb>186.1</fb>
    <v>12</v>
  </rv>
  <rv s="2">
    <fb>189.08</fb>
    <v>12</v>
  </rv>
  <rv s="2">
    <fb>185.57</fb>
    <v>12</v>
  </rv>
  <rv s="2">
    <fb>186.34</fb>
    <v>12</v>
  </rv>
  <rv s="2">
    <fb>193.61</fb>
    <v>12</v>
  </rv>
  <rv s="2">
    <fb>197.85</fb>
    <v>12</v>
  </rv>
  <rv s="2">
    <fb>193.25</fb>
    <v>12</v>
  </rv>
  <rv s="2">
    <fb>197.2</fb>
    <v>12</v>
  </rv>
  <rv s="2">
    <fb>200</fb>
    <v>12</v>
  </rv>
  <rv s="2">
    <fb>197.59</fb>
    <v>12</v>
  </rv>
  <rv s="2">
    <fb>199.29</fb>
    <v>12</v>
  </rv>
  <rv s="2">
    <fb>199.34</fb>
    <v>12</v>
  </rv>
  <rv s="2">
    <fb>199.79</fb>
    <v>12</v>
  </rv>
  <rv s="2">
    <fb>195.05</fb>
    <v>12</v>
  </rv>
  <rv s="2">
    <fb>194.49</fb>
    <v>12</v>
  </rv>
  <rv s="2">
    <fb>192.72</fb>
    <v>12</v>
  </rv>
  <rv s="2">
    <fb>187.93</fb>
    <v>12</v>
  </rv>
  <rv s="2">
    <fb>183.75</fb>
    <v>12</v>
  </rv>
  <rv s="2">
    <fb>182.55</fb>
    <v>12</v>
  </rv>
  <rv s="2">
    <fb>186.41</fb>
    <v>12</v>
  </rv>
  <rv s="2">
    <fb>180.83</fb>
    <v>12</v>
  </rv>
  <rv s="2">
    <fb>179.85</fb>
    <v>12</v>
  </rv>
  <rv s="2">
    <fb>182.5</fb>
    <v>12</v>
  </rv>
  <rv s="2">
    <fb>183.2</fb>
    <v>12</v>
  </rv>
  <rv s="2">
    <fb>181.71</fb>
    <v>12</v>
  </rv>
  <rv s="2">
    <fb>186.98</fb>
    <v>12</v>
  </rv>
  <rv s="2">
    <fb>184.07</fb>
    <v>12</v>
  </rv>
  <rv s="2">
    <fb>161.02000000000001</fb>
    <v>12</v>
  </rv>
  <rv s="2">
    <fb>161.93</fb>
    <v>12</v>
  </rv>
  <rv s="2">
    <fb>162.77000000000001</fb>
    <v>12</v>
  </rv>
  <rv s="2">
    <fb>165.8</fb>
    <v>12</v>
  </rv>
  <rv s="2">
    <fb>166.94</fb>
    <v>12</v>
  </rv>
  <rv s="2">
    <fb>166.8</fb>
    <v>12</v>
  </rv>
  <rv s="2">
    <fb>170.23</fb>
    <v>12</v>
  </rv>
  <rv s="2">
    <fb>177.59</fb>
    <v>12</v>
  </rv>
  <rv s="2">
    <fb>177.06</fb>
    <v>12</v>
  </rv>
  <rv s="2">
    <fb>178.88</fb>
    <v>12</v>
  </rv>
  <rv s="2">
    <fb>180.11</fb>
    <v>12</v>
  </rv>
  <rv s="2">
    <fb>176.13</fb>
    <v>12</v>
  </rv>
  <rv s="2">
    <fb>177.04</fb>
    <v>12</v>
  </rv>
  <rv s="2">
    <fb>175.5</fb>
    <v>12</v>
  </rv>
  <rv s="2">
    <fb>173.12</fb>
    <v>12</v>
  </rv>
  <rv s="2">
    <fb>170.8</fb>
    <v>12</v>
  </rv>
  <rv s="2">
    <fb>172.12</fb>
    <v>12</v>
  </rv>
  <rv s="2">
    <fb>178.5</fb>
    <v>12</v>
  </rv>
  <rv s="2">
    <fb>176.25</fb>
    <v>12</v>
  </rv>
  <rv s="2">
    <fb>173.33</fb>
    <v>12</v>
  </rv>
  <rv s="2">
    <fb>177.89</fb>
    <v>12</v>
  </rv>
  <rv s="2">
    <fb>171.39</fb>
    <v>12</v>
  </rv>
  <rv s="2">
    <fb>175.4</fb>
    <v>12</v>
  </rv>
  <rv s="2">
    <fb>179.55</fb>
    <v>12</v>
  </rv>
  <rv s="2">
    <fb>184.52</fb>
    <v>12</v>
  </rv>
  <rv s="2">
    <fb>187</fb>
    <v>12</v>
  </rv>
  <rv s="2">
    <fb>186.49</fb>
    <v>12</v>
  </rv>
  <rv s="2">
    <fb>184.89</fb>
    <v>12</v>
  </rv>
  <rv s="2">
    <fb>186.88</fb>
    <v>12</v>
  </rv>
  <rv s="2">
    <fb>186.43</fb>
    <v>12</v>
  </rv>
  <rv s="2">
    <fb>189.87</fb>
    <v>12</v>
  </rv>
  <rv s="2">
    <fb>191.6</fb>
    <v>12</v>
  </rv>
  <rv s="2">
    <fb>193.88</fb>
    <v>12</v>
  </rv>
  <rv s="2">
    <fb>193.96</fb>
    <v>12</v>
  </rv>
  <rv s="2">
    <fb>192.53</fb>
    <v>12</v>
  </rv>
  <rv s="2">
    <fb>191.16</fb>
    <v>12</v>
  </rv>
  <rv s="2">
    <fb>37817511</fb>
    <v>18</v>
  </rv>
  <rv s="2">
    <fb>177.55</fb>
    <v>12</v>
  </rv>
  <rv s="2">
    <fb>178.26</fb>
    <v>12</v>
  </rv>
  <rv s="2">
    <fb>175.26</fb>
    <v>12</v>
  </rv>
  <rv s="2">
    <fb>30309225</fb>
    <v>18</v>
  </rv>
  <rv s="2">
    <fb>175.98</fb>
    <v>12</v>
  </rv>
  <rv s="2">
    <fb>172.54</fb>
    <v>12</v>
  </rv>
  <rv s="2">
    <fb>40170526</fb>
    <v>18</v>
  </rv>
  <rv s="2">
    <fb>179.875</fb>
    <v>12</v>
  </rv>
  <rv s="2">
    <fb>174.995</fb>
    <v>12</v>
  </rv>
  <rv s="2">
    <fb>41466537</fb>
    <v>18</v>
  </rv>
  <rv s="2">
    <fb>177.24</fb>
    <v>12</v>
  </rv>
  <rv s="2">
    <fb>178.38</fb>
    <v>12</v>
  </rv>
  <rv s="2">
    <fb>29037362</fb>
    <v>18</v>
  </rv>
  <rv s="2">
    <fb>174.53</fb>
    <v>12</v>
  </rv>
  <rv s="2">
    <fb>175.85</fb>
    <v>12</v>
  </rv>
  <rv s="2">
    <fb>36233796</fb>
    <v>18</v>
  </rv>
  <rv s="2">
    <fb>177.49</fb>
    <v>12</v>
  </rv>
  <rv s="2">
    <fb>180.5</fb>
    <v>12</v>
  </rv>
  <rv s="2">
    <fb>176.79</fb>
    <v>12</v>
  </rv>
  <rv s="2">
    <fb>42564698</fb>
    <v>18</v>
  </rv>
  <rv s="2">
    <fb>180.095</fb>
    <v>12</v>
  </rv>
  <rv s="2">
    <fb>184.99</fb>
    <v>12</v>
  </rv>
  <rv s="2">
    <fb>175.73</fb>
    <v>12</v>
  </rv>
  <rv s="2">
    <fb>33622483</fb>
    <v>18</v>
  </rv>
  <rv s="2">
    <fb>184.8</fb>
    <v>12</v>
  </rv>
  <rv s="2">
    <fb>187.41</fb>
    <v>12</v>
  </rv>
  <rv s="2">
    <fb>26495351</fb>
    <v>18</v>
  </rv>
  <rv s="2">
    <fb>188.5</fb>
    <v>12</v>
  </rv>
  <rv s="2">
    <fb>185.91</fb>
    <v>12</v>
  </rv>
  <rv s="2">
    <fb>26065485</fb>
    <v>18</v>
  </rv>
  <rv s="2">
    <fb>185.81</fb>
    <v>12</v>
  </rv>
  <rv s="2">
    <fb>26091682</fb>
    <v>18</v>
  </rv>
  <rv s="2">
    <fb>186.85</fb>
    <v>12</v>
  </rv>
  <rv s="2">
    <fb>189.45</fb>
    <v>12</v>
  </rv>
  <rv s="2">
    <fb>186.14</fb>
    <v>12</v>
  </rv>
  <rv s="2">
    <fb>34448130</fb>
    <v>18</v>
  </rv>
  <rv s="2">
    <fb>186.45</fb>
    <v>12</v>
  </rv>
  <rv s="2">
    <fb>185.06</fb>
    <v>12</v>
  </rv>
  <rv s="2">
    <fb>39543168</fb>
    <v>18</v>
  </rv>
  <rv s="2">
    <fb>190.04</fb>
    <v>12</v>
  </rv>
  <rv s="2">
    <fb>190.99</fb>
    <v>12</v>
  </rv>
  <rv s="2">
    <fb>188.47</fb>
    <v>12</v>
  </rv>
  <rv s="2">
    <fb>100378553</fb>
    <v>18</v>
  </rv>
  <rv s="2">
    <fb>190.23</fb>
    <v>12</v>
  </rv>
  <rv s="2">
    <fb>191.84</fb>
    <v>12</v>
  </rv>
  <rv s="2">
    <fb>36993111</fb>
    <v>18</v>
  </rv>
  <rv s="2">
    <fb>191.64</fb>
    <v>12</v>
  </rv>
  <rv s="2">
    <fb>194.45</fb>
    <v>12</v>
  </rv>
  <rv s="2">
    <fb>190.57</fb>
    <v>12</v>
  </rv>
  <rv s="2">
    <fb>43478926</fb>
    <v>18</v>
  </rv>
  <rv s="2">
    <fb>194.27</fb>
    <v>12</v>
  </rv>
  <rv s="2">
    <fb>195.37</fb>
    <v>12</v>
  </rv>
  <rv s="2">
    <fb>190.13</fb>
    <v>12</v>
  </rv>
  <rv s="2">
    <fb>26391144</fb>
    <v>18</v>
  </rv>
  <rv s="2">
    <fb>193.75</fb>
    <v>12</v>
  </rv>
  <rv s="2">
    <fb>193.94980000000001</fb>
    <v>12</v>
  </rv>
  <rv s="2">
    <fb>192.16</fb>
    <v>12</v>
  </rv>
  <rv s="2">
    <fb>36334854</fb>
    <v>18</v>
  </rv>
  <rv s="2">
    <fb>194.31</fb>
    <v>12</v>
  </rv>
  <rv s="2">
    <fb>194.53</fb>
    <v>12</v>
  </rv>
  <rv s="2">
    <fb>189.54</fb>
    <v>12</v>
  </rv>
  <rv s="2">
    <fb>36002316</fb>
    <v>18</v>
  </rv>
  <rv s="2">
    <fb>190.68</fb>
    <v>12</v>
  </rv>
  <rv s="2">
    <fb>190.9</fb>
    <v>12</v>
  </rv>
  <rv s="2">
    <fb>187.34</fb>
    <v>12</v>
  </rv>
  <rv s="2">
    <fb>173.75</fb>
    <v>12</v>
  </rv>
  <rv s="2">
    <fb>172.4</fb>
    <v>12</v>
  </rv>
  <rv s="2">
    <fb>173.66</fb>
    <v>12</v>
  </rv>
  <rv s="2">
    <fb>174.91</fb>
    <v>12</v>
  </rv>
  <rv s="2">
    <fb>178.99</fb>
    <v>12</v>
  </rv>
  <rv s="2">
    <fb>178.39</fb>
    <v>12</v>
  </rv>
  <rv s="2">
    <fb>179.8</fb>
    <v>12</v>
  </rv>
  <rv s="2">
    <fb>180.71</fb>
    <v>12</v>
  </rv>
  <rv s="2">
    <fb>178.85</fb>
    <v>12</v>
  </rv>
  <rv s="2">
    <fb>178.72</fb>
    <v>12</v>
  </rv>
  <rv s="2">
    <fb>177.15</fb>
    <v>12</v>
  </rv>
  <rv s="2">
    <fb>175.84</fb>
    <v>12</v>
  </rv>
  <rv s="2">
    <fb>175.46</fb>
    <v>12</v>
  </rv>
  <rv s="2">
    <fb>172.88</fb>
    <v>12</v>
  </rv>
  <rv s="2">
    <fb>173</fb>
    <v>12</v>
  </rv>
  <rv s="2">
    <fb>173.44</fb>
    <v>12</v>
  </rv>
  <rv s="2">
    <fb>171.1</fb>
    <v>12</v>
  </rv>
  <rv s="2">
    <fb>166.89</fb>
    <v>12</v>
  </rv>
  <rv s="2">
    <fb>168.22</fb>
    <v>12</v>
  </rv>
  <rv s="2">
    <fb>170.77</fb>
    <v>12</v>
  </rv>
  <rv s="2">
    <fb>173.97</fb>
    <v>12</v>
  </rv>
  <rv s="2">
    <fb>177.57</fb>
    <v>12</v>
  </rv>
  <rv s="2">
    <fb>176.65</fb>
    <v>12</v>
  </rv>
  <rv s="2">
    <fb>179.23</fb>
    <v>12</v>
  </rv>
  <rv s="2">
    <fb>181.82</fb>
    <v>12</v>
  </rv>
  <rv s="2">
    <fb>186.4</fb>
    <v>12</v>
  </rv>
  <rv s="2">
    <fb>187.44</fb>
    <v>12</v>
  </rv>
  <rv s="2">
    <fb>188.01</fb>
    <v>12</v>
  </rv>
  <rv s="2">
    <fb>189.71</fb>
    <v>12</v>
  </rv>
  <rv s="2">
    <fb>189.69</fb>
    <v>12</v>
  </rv>
  <rv s="2">
    <fb>191.45</fb>
    <v>12</v>
  </rv>
  <rv s="2">
    <fb>190.64</fb>
    <v>12</v>
  </rv>
  <rv s="2">
    <fb>191.31</fb>
    <v>12</v>
  </rv>
  <rv s="2">
    <fb>189.97</fb>
    <v>12</v>
  </rv>
  <rv s="2">
    <fb>189.79</fb>
    <v>12</v>
  </rv>
  <rv s="2">
    <fb>190.4</fb>
    <v>12</v>
  </rv>
  <rv s="2">
    <fb>189.37</fb>
    <v>12</v>
  </rv>
  <rv s="2">
    <fb>189.95</fb>
    <v>12</v>
  </rv>
  <rv s="2">
    <fb>191.24</fb>
    <v>12</v>
  </rv>
  <rv s="2">
    <fb>189.43</fb>
    <v>12</v>
  </rv>
  <rv s="2">
    <fb>193.42</fb>
    <v>12</v>
  </rv>
  <rv s="2">
    <fb>192.32</fb>
    <v>12</v>
  </rv>
  <rv s="2">
    <fb>195.71</fb>
    <v>12</v>
  </rv>
  <rv s="2">
    <fb>193.18</fb>
    <v>12</v>
  </rv>
  <rv s="2">
    <fb>194.71</fb>
    <v>12</v>
  </rv>
  <rv s="2">
    <fb>197.96</fb>
    <v>12</v>
  </rv>
  <rv s="2">
    <fb>197.57</fb>
    <v>12</v>
  </rv>
  <rv s="2">
    <fb>195.89</fb>
    <v>12</v>
  </rv>
  <rv s="2">
    <fb>196.94</fb>
    <v>12</v>
  </rv>
  <rv s="2">
    <fb>194.83</fb>
    <v>12</v>
  </rv>
  <rv s="2">
    <fb>194.68</fb>
    <v>12</v>
  </rv>
  <rv s="2">
    <fb>193.6</fb>
    <v>12</v>
  </rv>
  <rv s="2">
    <fb>193.05</fb>
    <v>12</v>
  </rv>
  <rv s="2">
    <fb>193.15</fb>
    <v>12</v>
  </rv>
  <rv s="2">
    <fb>193.58</fb>
    <v>12</v>
  </rv>
  <rv s="2">
    <fb>185.64</fb>
    <v>12</v>
  </rv>
  <rv s="2">
    <fb>184.25</fb>
    <v>12</v>
  </rv>
  <rv s="2">
    <fb>181.91</fb>
    <v>12</v>
  </rv>
  <rv s="2">
    <fb>181.18</fb>
    <v>12</v>
  </rv>
  <rv s="2">
    <fb>185.56</fb>
    <v>12</v>
  </rv>
  <rv s="2">
    <fb>185.14</fb>
    <v>12</v>
  </rv>
  <rv s="2">
    <fb>186.19</fb>
    <v>12</v>
  </rv>
  <rv s="2">
    <fb>185.59</fb>
    <v>12</v>
  </rv>
  <rv s="2">
    <fb>185.92</fb>
    <v>12</v>
  </rv>
  <rv s="2">
    <fb>182.68</fb>
    <v>12</v>
  </rv>
  <rv s="2">
    <fb>188.63</fb>
    <v>12</v>
  </rv>
  <rv s="2">
    <fb>191.56</fb>
    <v>12</v>
  </rv>
  <rv s="2">
    <fb>193.89</fb>
    <v>12</v>
  </rv>
  <rv s="2">
    <fb>195.18</fb>
    <v>12</v>
  </rv>
  <rv s="2">
    <fb>194.5</fb>
    <v>12</v>
  </rv>
  <rv s="2">
    <fb>192.42</fb>
    <v>12</v>
  </rv>
  <rv s="2">
    <fb>191.73</fb>
    <v>12</v>
  </rv>
  <rv s="2">
    <fb>188.04</fb>
    <v>12</v>
  </rv>
  <rv s="2">
    <fb>184.4</fb>
    <v>12</v>
  </rv>
  <rv s="2">
    <fb>185.85</fb>
    <v>12</v>
  </rv>
  <rv s="2">
    <fb>187.68</fb>
    <v>12</v>
  </rv>
  <rv s="2">
    <fb>189.3</fb>
    <v>12</v>
  </rv>
  <rv s="2">
    <fb>188.32</fb>
    <v>12</v>
  </rv>
  <rv s="2">
    <fb>188.85</fb>
    <v>12</v>
  </rv>
  <rv s="2">
    <fb>187.15</fb>
    <v>12</v>
  </rv>
  <rv s="2">
    <fb>185.04</fb>
    <v>12</v>
  </rv>
  <rv s="2">
    <fb>184.15</fb>
    <v>12</v>
  </rv>
  <rv s="2">
    <fb>183.86</fb>
    <v>12</v>
  </rv>
  <rv s="2">
    <fb>181.56</fb>
    <v>12</v>
  </rv>
  <rv s="2">
    <fb>182.32</fb>
    <v>12</v>
  </rv>
  <rv s="2">
    <fb>184.37</fb>
    <v>12</v>
  </rv>
  <rv s="2">
    <fb>182.52</fb>
    <v>12</v>
  </rv>
  <rv s="2">
    <fb>181.16</fb>
    <v>12</v>
  </rv>
  <rv s="2">
    <fb>182.63</fb>
    <v>12</v>
  </rv>
  <rv s="2">
    <fb>181.42</fb>
    <v>12</v>
  </rv>
  <rv s="2">
    <fb>179.66</fb>
    <v>12</v>
  </rv>
  <rv s="2">
    <fb>170.12</fb>
    <v>12</v>
  </rv>
  <rv s="2">
    <fb>169.12</fb>
    <v>12</v>
  </rv>
  <rv s="2">
    <fb>169</fb>
    <v>12</v>
  </rv>
  <rv s="2">
    <fb>170.73</fb>
    <v>12</v>
  </rv>
  <rv s="2">
    <fb>172.75</fb>
    <v>12</v>
  </rv>
  <rv s="2">
    <fb>173.23</fb>
    <v>12</v>
  </rv>
  <rv s="2">
    <fb>172.62</fb>
    <v>12</v>
  </rv>
  <rv s="2">
    <fb>173.72</fb>
    <v>12</v>
  </rv>
  <rv s="2">
    <fb>176.08</fb>
    <v>12</v>
  </rv>
  <rv s="2">
    <fb>178.67</fb>
    <v>12</v>
  </rv>
  <rv s="2">
    <fb>171.37</fb>
    <v>12</v>
  </rv>
  <rv s="2">
    <fb>170.85</fb>
    <v>12</v>
  </rv>
  <rv s="2">
    <fb>169.71</fb>
    <v>12</v>
  </rv>
  <rv s="2">
    <fb>173.31</fb>
    <v>12</v>
  </rv>
  <rv s="2">
    <fb>171.48</fb>
    <v>12</v>
  </rv>
  <rv s="2">
    <fb>170.03</fb>
    <v>12</v>
  </rv>
  <rv s="2">
    <fb>168.84</fb>
    <v>12</v>
  </rv>
  <rv s="2">
    <fb>169.65</fb>
    <v>12</v>
  </rv>
  <rv s="2">
    <fb>168.82</fb>
    <v>12</v>
  </rv>
  <rv s="2">
    <fb>169.58</fb>
    <v>12</v>
  </rv>
  <rv s="2">
    <fb>169.67</fb>
    <v>12</v>
  </rv>
  <rv s="2">
    <fb>167.78</fb>
    <v>12</v>
  </rv>
  <rv s="2">
    <fb>175.04</fb>
    <v>12</v>
  </rv>
  <rv s="2">
    <fb>176.55</fb>
    <v>12</v>
  </rv>
  <rv s="2">
    <fb>172.69</fb>
    <v>12</v>
  </rv>
  <rv s="2">
    <fb>169.38</fb>
    <v>12</v>
  </rv>
  <rv s="2">
    <fb>168</fb>
    <v>12</v>
  </rv>
  <rv s="2">
    <fb>167.04</fb>
    <v>12</v>
  </rv>
  <rv s="2">
    <fb>165</fb>
    <v>12</v>
  </rv>
  <rv s="2">
    <fb>165.84</fb>
    <v>12</v>
  </rv>
  <rv s="2">
    <fb>166.9</fb>
    <v>12</v>
  </rv>
  <rv s="2">
    <fb>169.02</fb>
    <v>12</v>
  </rv>
  <rv s="2">
    <fb>169.89</fb>
    <v>12</v>
  </rv>
  <rv s="2">
    <fb>169.3</fb>
    <v>12</v>
  </rv>
  <rv s="2">
    <fb>173.5</fb>
    <v>12</v>
  </rv>
  <rv s="2">
    <fb>170.33</fb>
    <v>12</v>
  </rv>
  <rv s="2">
    <fb>173.03</fb>
    <v>12</v>
  </rv>
  <rv s="2">
    <fb>183.38</fb>
    <v>12</v>
  </rv>
  <rv s="2">
    <fb>182.4</fb>
    <v>12</v>
  </rv>
  <rv s="2">
    <fb>182.74</fb>
    <v>12</v>
  </rv>
  <rv s="2">
    <fb>184.57</fb>
    <v>12</v>
  </rv>
  <rv s="2">
    <fb>183.05</fb>
    <v>12</v>
  </rv>
  <rv s="2">
    <fb>186.28</fb>
    <v>12</v>
  </rv>
  <rv s="2">
    <fb>187.43</fb>
    <v>12</v>
  </rv>
  <rv s="2">
    <fb>189.72</fb>
    <v>12</v>
  </rv>
  <rv s="2">
    <fb>191.04</fb>
    <v>12</v>
  </rv>
  <rv s="2">
    <fb>192.35</fb>
    <v>12</v>
  </rv>
  <rv s="2">
    <fb>189.98</fb>
    <v>12</v>
  </rv>
  <rv s="2">
    <fb>189.99</fb>
    <v>12</v>
  </rv>
  <rv s="2">
    <fb>190.29</fb>
    <v>12</v>
  </rv>
  <rv s="2">
    <fb>191.29</fb>
    <v>12</v>
  </rv>
  <rv s="2">
    <fb>192.25</fb>
    <v>12</v>
  </rv>
  <rv s="2">
    <fb>194.03</fb>
    <v>12</v>
  </rv>
  <rv s="2">
    <fb>194.35</fb>
    <v>12</v>
  </rv>
  <rv s="2">
    <fb>195.87</fb>
    <v>12</v>
  </rv>
  <rv s="2">
    <fb>194.48</fb>
    <v>12</v>
  </rv>
  <rv s="2">
    <fb>196.89</fb>
    <v>12</v>
  </rv>
  <rv s="2">
    <fb>193.12</fb>
    <v>12</v>
  </rv>
  <rv s="2">
    <fb>207.15</fb>
    <v>12</v>
  </rv>
  <rv s="2">
    <fb>213.07</fb>
    <v>12</v>
  </rv>
  <rv s="2">
    <fb>214.24</fb>
    <v>12</v>
  </rv>
  <rv s="2">
    <fb>212.49</fb>
    <v>12</v>
  </rv>
  <rv s="2">
    <fb>216.67</fb>
    <v>12</v>
  </rv>
  <rv s="2">
    <fb>209.68</fb>
    <v>12</v>
  </rv>
  <rv s="2">
    <fb>207.49</fb>
    <v>12</v>
  </rv>
  <rv s="2">
    <fb>208.14</fb>
    <v>12</v>
  </rv>
  <rv s="2">
    <fb>209.07</fb>
    <v>12</v>
  </rv>
  <rv s="2">
    <fb>213.25</fb>
    <v>12</v>
  </rv>
  <rv s="2">
    <fb>214.1</fb>
    <v>12</v>
  </rv>
  <rv s="2">
    <fb>210.62</fb>
    <v>12</v>
  </rv>
  <rv s="2">
    <fb>216.75</fb>
    <v>12</v>
  </rv>
  <rv s="2">
    <fb>220.27</fb>
    <v>12</v>
  </rv>
  <rv s="2">
    <fb>221.55</fb>
    <v>12</v>
  </rv>
  <rv s="2">
    <fb>226.34</fb>
    <v>12</v>
  </rv>
  <rv s="2">
    <fb>227.82</fb>
    <v>12</v>
  </rv>
  <rv s="2">
    <fb>228.68</fb>
    <v>12</v>
  </rv>
  <rv s="2">
    <fb>232.98</fb>
    <v>12</v>
  </rv>
  <rv s="2">
    <fb>227.57</fb>
    <v>12</v>
  </rv>
  <rv s="2">
    <fb>230.54</fb>
    <v>12</v>
  </rv>
  <rv s="2">
    <fb>234.4</fb>
    <v>12</v>
  </rv>
  <rv s="2">
    <fb>234.82</fb>
    <v>12</v>
  </rv>
  <rv s="2">
    <fb>228.88</fb>
    <v>12</v>
  </rv>
  <rv s="2">
    <fb>224.18</fb>
    <v>12</v>
  </rv>
  <rv s="2">
    <fb>224.31</fb>
    <v>12</v>
  </rv>
  <rv s="2">
    <fb>223.96</fb>
    <v>12</v>
  </rv>
  <rv s="2">
    <fb>225.01</fb>
    <v>12</v>
  </rv>
  <rv s="2">
    <fb>218.54</fb>
    <v>12</v>
  </rv>
  <rv s="2">
    <fb>217.49</fb>
    <v>12</v>
  </rv>
  <rv s="2">
    <fb>217.96</fb>
    <v>12</v>
  </rv>
  <rv s="2">
    <fb>218.24</fb>
    <v>12</v>
  </rv>
  <rv s="2">
    <fb>218.8</fb>
    <v>12</v>
  </rv>
  <rv s="2">
    <fb>222.08</fb>
    <v>12</v>
  </rv>
  <rv s="2">
    <fb>218.36</fb>
    <v>12</v>
  </rv>
  <rv s="2">
    <fb>219.86</fb>
    <v>12</v>
  </rv>
  <rv s="2">
    <fb>209.27</fb>
    <v>12</v>
  </rv>
  <rv s="2">
    <fb>209.82</fb>
    <v>12</v>
  </rv>
  <rv s="2">
    <fb>213.31</fb>
    <v>12</v>
  </rv>
  <rv s="2">
    <fb>216.24</fb>
    <v>12</v>
  </rv>
  <rv s="2">
    <fb>217.53</fb>
    <v>12</v>
  </rv>
  <rv s="2">
    <fb>221.27</fb>
    <v>12</v>
  </rv>
  <rv s="2">
    <fb>221.72</fb>
    <v>12</v>
  </rv>
  <rv s="2">
    <fb>224.72</fb>
    <v>12</v>
  </rv>
  <rv s="2">
    <fb>226.05</fb>
    <v>12</v>
  </rv>
  <rv s="2">
    <fb>225.89</fb>
    <v>12</v>
  </rv>
  <rv s="2">
    <fb>226.51</fb>
    <v>12</v>
  </rv>
  <rv s="2">
    <fb>226.4</fb>
    <v>12</v>
  </rv>
  <rv s="2">
    <fb>224.53</fb>
    <v>12</v>
  </rv>
  <rv s="2">
    <fb>226.84</fb>
    <v>12</v>
  </rv>
  <rv s="2">
    <fb>227.18</fb>
    <v>12</v>
  </rv>
  <rv s="2">
    <fb>228.03</fb>
    <v>12</v>
  </rv>
  <rv s="2">
    <fb>226.49</fb>
    <v>12</v>
  </rv>
  <rv s="2">
    <fb>229.79</fb>
    <v>12</v>
  </rv>
  <rv s="2">
    <fb>229</fb>
    <v>12</v>
  </rv>
  <rv s="2">
    <fb>222.77</fb>
    <v>12</v>
  </rv>
  <rv s="2">
    <fb>220.85</fb>
    <v>12</v>
  </rv>
  <rv s="2">
    <fb>222.38</fb>
    <v>12</v>
  </rv>
  <rv s="2">
    <fb>220.82</fb>
    <v>12</v>
  </rv>
  <rv s="2">
    <fb>220.91</fb>
    <v>12</v>
  </rv>
  <rv s="2">
    <fb>220.11</fb>
    <v>12</v>
  </rv>
  <rv s="2">
    <fb>222.66</fb>
    <v>12</v>
  </rv>
  <rv s="2">
    <fb>222.5</fb>
    <v>12</v>
  </rv>
  <rv s="2">
    <fb>216.32</fb>
    <v>12</v>
  </rv>
  <rv s="2">
    <fb>216.79</fb>
    <v>12</v>
  </rv>
  <rv s="2">
    <fb>220.69</fb>
    <v>12</v>
  </rv>
  <rv s="2">
    <fb>228.87</fb>
    <v>12</v>
  </rv>
  <rv s="2">
    <fb>228.2</fb>
    <v>12</v>
  </rv>
  <rv s="2">
    <fb>226.47</fb>
    <v>12</v>
  </rv>
  <rv s="2">
    <fb>227.37</fb>
    <v>12</v>
  </rv>
  <rv s="2">
    <fb>226.37</fb>
    <v>12</v>
  </rv>
  <rv s="2">
    <fb>227.52</fb>
    <v>12</v>
  </rv>
  <rv s="2">
    <fb>227.79</fb>
    <v>12</v>
  </rv>
  <rv s="2">
    <fb>50190574</fb>
    <v>18</v>
  </rv>
  <rv s="2">
    <fb>228.55</fb>
    <v>12</v>
  </rv>
  <rv s="2">
    <fb>221.17</fb>
    <v>12</v>
  </rv>
  <rv s="2">
    <fb>43840196</fb>
    <v>18</v>
  </rv>
  <rv s="2">
    <fb>221.66</fb>
    <v>12</v>
  </rv>
  <rv s="2">
    <fb>221.78</fb>
    <v>12</v>
  </rv>
  <rv s="2">
    <fb>217.48</fb>
    <v>12</v>
  </rv>
  <rv s="2">
    <fb>36615398</fb>
    <v>18</v>
  </rv>
  <rv s="2">
    <fb>221.625</fb>
    <v>12</v>
  </rv>
  <rv s="2">
    <fb>225.48</fb>
    <v>12</v>
  </rv>
  <rv s="2">
    <fb>221.52</fb>
    <v>12</v>
  </rv>
  <rv s="2">
    <fb>48423011</fb>
    <v>18</v>
  </rv>
  <rv s="2">
    <fb>223.95</fb>
    <v>12</v>
  </rv>
  <rv s="2">
    <fb>225.24</fb>
    <v>12</v>
  </rv>
  <rv s="2">
    <fb>219.77</fb>
    <v>12</v>
  </rv>
  <rv s="2">
    <fb>67179965</fb>
    <v>18</v>
  </rv>
  <rv s="2">
    <fb>216.71</fb>
    <v>12</v>
  </rv>
  <rv s="2">
    <fb>51591033</fb>
    <v>18</v>
  </rv>
  <rv s="2">
    <fb>218.92</fb>
    <v>12</v>
  </rv>
  <rv s="2">
    <fb>221.48</fb>
    <v>12</v>
  </rv>
  <rv s="2">
    <fb>216.73</fb>
    <v>12</v>
  </rv>
  <rv s="2">
    <fb>44587072</fb>
    <v>18</v>
  </rv>
  <rv s="2">
    <fb>221.45500000000001</fb>
    <v>12</v>
  </rv>
  <rv s="2">
    <fb>223.09</fb>
    <v>12</v>
  </rv>
  <rv s="2">
    <fb>217.89</fb>
    <v>12</v>
  </rv>
  <rv s="2">
    <fb>37498225</fb>
    <v>18</v>
  </rv>
  <rv s="2">
    <fb>223.55</fb>
    <v>12</v>
  </rv>
  <rv s="2">
    <fb>219.82</fb>
    <v>12</v>
  </rv>
  <rv s="2">
    <fb>36766619</fb>
    <v>18</v>
  </rv>
  <rv s="2">
    <fb>223.58</fb>
    <v>12</v>
  </rv>
  <rv s="2">
    <fb>224.04</fb>
    <v>12</v>
  </rv>
  <rv s="2">
    <fb>221.91</fb>
    <v>12</v>
  </rv>
  <rv s="2">
    <fb>59357427</fb>
    <v>18</v>
  </rv>
  <rv s="2">
    <fb>216.54</fb>
    <v>12</v>
  </rv>
  <rv s="2">
    <fb>217.22</fb>
    <v>12</v>
  </rv>
  <rv s="2">
    <fb>213.92</fb>
    <v>12</v>
  </rv>
  <rv s="2">
    <fb>45519339</fb>
    <v>18</v>
  </rv>
  <rv s="2">
    <fb>215.75</fb>
    <v>12</v>
  </rv>
  <rv s="2">
    <fb>216.9</fb>
    <v>12</v>
  </rv>
  <rv s="2">
    <fb>214.5</fb>
    <v>12</v>
  </rv>
  <rv s="2">
    <fb>59894928</fb>
    <v>18</v>
  </rv>
  <rv s="2">
    <fb>217.55</fb>
    <v>12</v>
  </rv>
  <rv s="2">
    <fb>222.71</fb>
    <v>12</v>
  </rv>
  <rv s="2">
    <fb>217.54</fb>
    <v>12</v>
  </rv>
  <rv s="2">
    <fb>66781315</fb>
    <v>18</v>
  </rv>
  <rv s="2">
    <fb>224.99</fb>
    <v>12</v>
  </rv>
  <rv s="2">
    <fb>229.82</fb>
    <v>12</v>
  </rv>
  <rv s="2">
    <fb>224.63</fb>
    <v>12</v>
  </rv>
  <rv s="2">
    <fb>318679888</fb>
    <v>18</v>
  </rv>
  <rv s="2">
    <fb>229.97</fb>
    <v>12</v>
  </rv>
  <rv s="2">
    <fb>233.09</fb>
    <v>12</v>
  </rv>
  <rv s="2">
    <fb>227.62</fb>
    <v>12</v>
  </rv>
  <rv s="2">
    <fb>54146023</fb>
    <v>18</v>
  </rv>
  <rv s="2">
    <fb>227.34</fb>
    <v>12</v>
  </rv>
  <rv s="2">
    <fb>229.45</fb>
    <v>12</v>
  </rv>
  <rv s="2">
    <fb>225.81</fb>
    <v>12</v>
  </rv>
  <rv s="2">
    <fb>43556068</fb>
    <v>18</v>
  </rv>
  <rv s="2">
    <fb>228.64500000000001</fb>
    <v>12</v>
  </rv>
  <rv s="2">
    <fb>229.35</fb>
    <v>12</v>
  </rv>
  <rv s="2">
    <fb>225.73</fb>
    <v>12</v>
  </rv>
  <rv s="2">
    <fb>42308715</fb>
    <v>18</v>
  </rv>
  <rv s="2">
    <fb>224.93</fb>
    <v>12</v>
  </rv>
  <rv s="2">
    <fb>227.29</fb>
    <v>12</v>
  </rv>
  <rv s="2">
    <fb>224.02</fb>
    <v>12</v>
  </rv>
  <rv s="2">
    <fb>36636707</fb>
    <v>18</v>
  </rv>
  <rv s="2">
    <fb>227.3</fb>
    <v>12</v>
  </rv>
  <rv s="2">
    <fb>228.5</fb>
    <v>12</v>
  </rv>
  <rv s="2">
    <fb>225.41</fb>
    <v>12</v>
  </rv>
  <rv s="2">
    <fb>34025967</fb>
    <v>18</v>
  </rv>
  <rv s="2">
    <fb>228.46</fb>
    <v>12</v>
  </rv>
  <rv s="2">
    <fb>229.52</fb>
    <v>12</v>
  </rv>
  <rv s="2">
    <fb>52.52</fb>
    <v>12</v>
  </rv>
  <rv s="2">
    <fb>52.65</fb>
    <v>12</v>
  </rv>
  <rv s="2">
    <fb>52.85</fb>
    <v>12</v>
  </rv>
  <rv s="2">
    <fb>53.02</fb>
    <v>12</v>
  </rv>
  <rv s="2">
    <fb>14918584</fb>
    <v>18</v>
  </rv>
  <rv s="2">
    <fb>50.31</fb>
    <v>12</v>
  </rv>
  <rv s="2">
    <fb>50.5</fb>
    <v>12</v>
  </rv>
  <rv s="2">
    <fb>49.9</fb>
    <v>12</v>
  </rv>
  <rv s="2">
    <fb>16411747</fb>
    <v>18</v>
  </rv>
  <rv s="2">
    <fb>49.82</fb>
    <v>12</v>
  </rv>
  <rv s="2">
    <fb>49.58</fb>
    <v>12</v>
  </rv>
  <rv s="2">
    <fb>16311956</fb>
    <v>18</v>
  </rv>
  <rv s="2">
    <fb>49.645000000000003</fb>
    <v>12</v>
  </rv>
  <rv s="2">
    <fb>48.935000000000002</fb>
    <v>12</v>
  </rv>
  <rv s="2">
    <fb>21040496</fb>
    <v>18</v>
  </rv>
  <rv s="2">
    <fb>48.87</fb>
    <v>12</v>
  </rv>
  <rv s="2">
    <fb>49.23</fb>
    <v>12</v>
  </rv>
  <rv s="2">
    <fb>48.2</fb>
    <v>12</v>
  </rv>
  <rv s="2">
    <fb>18677582</fb>
    <v>18</v>
  </rv>
  <rv s="2">
    <fb>49.15</fb>
    <v>12</v>
  </rv>
  <rv s="2">
    <fb>11754935</fb>
    <v>18</v>
  </rv>
  <rv s="2">
    <fb>48.97</fb>
    <v>12</v>
  </rv>
  <rv s="2">
    <fb>15106553</fb>
    <v>18</v>
  </rv>
  <rv s="2">
    <fb>48.75</fb>
    <v>12</v>
  </rv>
  <rv s="2">
    <fb>47.850099999999998</fb>
    <v>12</v>
  </rv>
  <rv s="2">
    <fb>13236852</fb>
    <v>18</v>
  </rv>
  <rv s="2">
    <fb>49.09</fb>
    <v>12</v>
  </rv>
  <rv s="2">
    <fb>10168934</fb>
    <v>18</v>
  </rv>
  <rv s="2">
    <fb>49.74</fb>
    <v>12</v>
  </rv>
  <rv s="2">
    <fb>50.055</fb>
    <v>12</v>
  </rv>
  <rv s="2">
    <fb>16668244</fb>
    <v>18</v>
  </rv>
  <rv s="2">
    <fb>51.07</fb>
    <v>12</v>
  </rv>
  <rv s="2">
    <fb>13230265</fb>
    <v>18</v>
  </rv>
  <rv s="2">
    <fb>51.02</fb>
    <v>12</v>
  </rv>
  <rv s="2">
    <fb>51.414999999999999</fb>
    <v>12</v>
  </rv>
  <rv s="2">
    <fb>12697695</fb>
    <v>18</v>
  </rv>
  <rv s="2">
    <fb>51.14</fb>
    <v>12</v>
  </rv>
  <rv s="2">
    <fb>50.27</fb>
    <v>12</v>
  </rv>
  <rv s="2">
    <fb>16273986</fb>
    <v>18</v>
  </rv>
  <rv s="2">
    <fb>51.41</fb>
    <v>12</v>
  </rv>
  <rv s="2">
    <fb>51.715000000000003</fb>
    <v>12</v>
  </rv>
  <rv s="2">
    <fb>51.145000000000003</fb>
    <v>12</v>
  </rv>
  <rv s="2">
    <fb>44096635</fb>
    <v>18</v>
  </rv>
  <rv s="2">
    <fb>51.45</fb>
    <v>12</v>
  </rv>
  <rv s="2">
    <fb>18343362</fb>
    <v>18</v>
  </rv>
  <rv s="2">
    <fb>52.06</fb>
    <v>12</v>
  </rv>
  <rv s="2">
    <fb>52.44</fb>
    <v>12</v>
  </rv>
  <rv s="2">
    <fb>51.89</fb>
    <v>12</v>
  </rv>
  <rv s="2">
    <fb>26479286</fb>
    <v>18</v>
  </rv>
  <rv s="2">
    <fb>52.21</fb>
    <v>12</v>
  </rv>
  <rv s="2">
    <fb>52.57</fb>
    <v>12</v>
  </rv>
  <rv s="2">
    <fb>52.005000000000003</fb>
    <v>12</v>
  </rv>
  <rv s="2">
    <fb>22422194</fb>
    <v>18</v>
  </rv>
  <rv s="2">
    <fb>52.73</fb>
    <v>12</v>
  </rv>
  <rv s="2">
    <fb>52.365000000000002</fb>
    <v>12</v>
  </rv>
  <rv s="2">
    <fb>18374000</fb>
    <v>18</v>
  </rv>
  <rv s="2">
    <fb>52.76</fb>
    <v>12</v>
  </rv>
  <rv s="2">
    <fb>13868340</fb>
    <v>18</v>
  </rv>
  <rv s="2">
    <fb>53.04</fb>
    <v>12</v>
  </rv>
  <rv s="2">
    <fb>53.216999999999999</fb>
    <v>12</v>
  </rv>
  <rv s="2">
    <fb>52.86</fb>
    <v>12</v>
  </rv>
  <rv s="2">
    <fb>117.05</fb>
    <v>12</v>
  </rv>
  <rv s="2">
    <fb>112.8</fb>
    <v>12</v>
  </rv>
  <rv s="2">
    <fb>115.82</fb>
    <v>12</v>
  </rv>
  <rv s="2">
    <fb>15725139</fb>
    <v>18</v>
  </rv>
  <rv s="2">
    <fb>115.84</fb>
    <v>12</v>
  </rv>
  <rv s="2">
    <fb>116.09</fb>
    <v>12</v>
  </rv>
  <rv s="2">
    <fb>114.04</fb>
    <v>12</v>
  </rv>
  <rv s="2">
    <fb>12620584</fb>
    <v>18</v>
  </rv>
  <rv s="2">
    <fb>115.29</fb>
    <v>12</v>
  </rv>
  <rv s="2">
    <fb>113.97499999999999</fb>
    <v>12</v>
  </rv>
  <rv s="2">
    <fb>17200770</fb>
    <v>18</v>
  </rv>
  <rv s="2">
    <fb>115.07</fb>
    <v>12</v>
  </rv>
  <rv s="2">
    <fb>115.28</fb>
    <v>12</v>
  </rv>
  <rv s="2">
    <fb>113.07</fb>
    <v>12</v>
  </rv>
  <rv s="2">
    <fb>13467747</fb>
    <v>18</v>
  </rv>
  <rv s="2">
    <fb>113.59</fb>
    <v>12</v>
  </rv>
  <rv s="2">
    <fb>111.732</fb>
    <v>12</v>
  </rv>
  <rv s="2">
    <fb>21645325</fb>
    <v>18</v>
  </rv>
  <rv s="2">
    <fb>112.87</fb>
    <v>12</v>
  </rv>
  <rv s="2">
    <fb>112.66</fb>
    <v>12</v>
  </rv>
  <rv s="2">
    <fb>20913405</fb>
    <v>18</v>
  </rv>
  <rv s="2">
    <fb>115.1</fb>
    <v>12</v>
  </rv>
  <rv s="2">
    <fb>115.4</fb>
    <v>12</v>
  </rv>
  <rv s="2">
    <fb>110.17</fb>
    <v>12</v>
  </rv>
  <rv s="2">
    <fb>19571945</fb>
    <v>18</v>
  </rv>
  <rv s="2">
    <fb>110.77500000000001</fb>
    <v>12</v>
  </rv>
  <rv s="2">
    <fb>110.95</fb>
    <v>12</v>
  </rv>
  <rv s="2">
    <fb>107.77</fb>
    <v>12</v>
  </rv>
  <rv s="2">
    <fb>15923318</fb>
    <v>18</v>
  </rv>
  <rv s="2">
    <fb>109.9</fb>
    <v>12</v>
  </rv>
  <rv s="2">
    <fb>111.33</fb>
    <v>12</v>
  </rv>
  <rv s="2">
    <fb>109.76090000000001</fb>
    <v>12</v>
  </rv>
  <rv s="2">
    <fb>10035392</fb>
    <v>18</v>
  </rv>
  <rv s="2">
    <fb>112.47</fb>
    <v>12</v>
  </rv>
  <rv s="2">
    <fb>11729034</fb>
    <v>18</v>
  </rv>
  <rv s="2">
    <fb>112.05</fb>
    <v>12</v>
  </rv>
  <rv s="2">
    <fb>113.08499999999999</fb>
    <v>12</v>
  </rv>
  <rv s="2">
    <fb>111.69</fb>
    <v>12</v>
  </rv>
  <rv s="2">
    <fb>12202556</fb>
    <v>18</v>
  </rv>
  <rv s="2">
    <fb>112.32</fb>
    <v>12</v>
  </rv>
  <rv s="2">
    <fb>112.12</fb>
    <v>12</v>
  </rv>
  <rv s="2">
    <fb>12569929</fb>
    <v>18</v>
  </rv>
  <rv s="2">
    <fb>114.11</fb>
    <v>12</v>
  </rv>
  <rv s="2">
    <fb>113.81</fb>
    <v>12</v>
  </rv>
  <rv s="2">
    <fb>12660642</fb>
    <v>18</v>
  </rv>
  <rv s="2">
    <fb>116.16</fb>
    <v>12</v>
  </rv>
  <rv s="2">
    <fb>117.575</fb>
    <v>12</v>
  </rv>
  <rv s="2">
    <fb>115.19</fb>
    <v>12</v>
  </rv>
  <rv s="2">
    <fb>36206195</fb>
    <v>18</v>
  </rv>
  <rv s="2">
    <fb>115.46</fb>
    <v>12</v>
  </rv>
  <rv s="2">
    <fb>115.51</fb>
    <v>12</v>
  </rv>
  <rv s="2">
    <fb>114.25</fb>
    <v>12</v>
  </rv>
  <rv s="2">
    <fb>16066285</fb>
    <v>18</v>
  </rv>
  <rv s="2">
    <fb>115.33</fb>
    <v>12</v>
  </rv>
  <rv s="2">
    <fb>117.79300000000001</fb>
    <v>12</v>
  </rv>
  <rv s="2">
    <fb>11984863</fb>
    <v>18</v>
  </rv>
  <rv s="2">
    <fb>117.84</fb>
    <v>12</v>
  </rv>
  <rv s="2">
    <fb>118.16</fb>
    <v>12</v>
  </rv>
  <rv s="2">
    <fb>116.83</fb>
    <v>12</v>
  </rv>
  <rv s="2">
    <fb>13816041</fb>
    <v>18</v>
  </rv>
  <rv s="2">
    <fb>116.485</fb>
    <v>12</v>
  </rv>
  <rv s="2">
    <fb>16887908</fb>
    <v>18</v>
  </rv>
  <rv s="2">
    <fb>111.14</fb>
    <v>12</v>
  </rv>
  <rv s="2">
    <fb>15963973</fb>
    <v>18</v>
  </rv>
  <rv s="2">
    <fb>113.76</fb>
    <v>12</v>
  </rv>
  <rv s="2">
    <fb>267.13</fb>
    <v>12</v>
  </rv>
  <rv s="2">
    <fb>263.77</fb>
    <v>12</v>
  </rv>
  <rv s="2">
    <fb>266.33</fb>
    <v>12</v>
  </rv>
  <rv s="2">
    <fb>267.55</fb>
    <v>12</v>
  </rv>
  <rv s="2">
    <fb>1138831</fb>
    <v>18</v>
  </rv>
  <rv s="2">
    <fb>296.06</fb>
    <v>12</v>
  </rv>
  <rv s="2">
    <fb>297.16000000000003</fb>
    <v>12</v>
  </rv>
  <rv s="2">
    <fb>719195</fb>
    <v>18</v>
  </rv>
  <rv s="2">
    <fb>293.91000000000003</fb>
    <v>12</v>
  </rv>
  <rv s="2">
    <fb>295.36</fb>
    <v>12</v>
  </rv>
  <rv s="2">
    <fb>291.995</fb>
    <v>12</v>
  </rv>
  <rv s="2">
    <fb>1317998</fb>
    <v>18</v>
  </rv>
  <rv s="2">
    <fb>293.45999999999998</fb>
    <v>12</v>
  </rv>
  <rv s="2">
    <fb>293.95</fb>
    <v>12</v>
  </rv>
  <rv s="2">
    <fb>1117464</fb>
    <v>18</v>
  </rv>
  <rv s="2">
    <fb>285.38</fb>
    <v>12</v>
  </rv>
  <rv s="2">
    <fb>288.005</fb>
    <v>12</v>
  </rv>
  <rv s="2">
    <fb>282.64999999999998</fb>
    <v>12</v>
  </rv>
  <rv s="2">
    <fb>880031</fb>
    <v>18</v>
  </rv>
  <rv s="2">
    <fb>283.5</fb>
    <v>12</v>
  </rv>
  <rv s="2">
    <fb>286.18419999999998</fb>
    <v>12</v>
  </rv>
  <rv s="2">
    <fb>282.93</fb>
    <v>12</v>
  </rv>
  <rv s="2">
    <fb>940090</fb>
    <v>18</v>
  </rv>
  <rv s="2">
    <fb>284.82</fb>
    <v>12</v>
  </rv>
  <rv s="2">
    <fb>280.07549999999998</fb>
    <v>12</v>
  </rv>
  <rv s="2">
    <fb>937701</fb>
    <v>18</v>
  </rv>
  <rv s="2">
    <fb>282.66000000000003</fb>
    <v>12</v>
  </rv>
  <rv s="2">
    <fb>277.88499999999999</fb>
    <v>12</v>
  </rv>
  <rv s="2">
    <fb>862185</fb>
    <v>18</v>
  </rv>
  <rv s="2">
    <fb>285.67</fb>
    <v>12</v>
  </rv>
  <rv s="2">
    <fb>288.31</fb>
    <v>12</v>
  </rv>
  <rv s="2">
    <fb>284.33</fb>
    <v>12</v>
  </rv>
  <rv s="2">
    <fb>1142647</fb>
    <v>18</v>
  </rv>
  <rv s="2">
    <fb>287.57</fb>
    <v>12</v>
  </rv>
  <rv s="2">
    <fb>280.86500000000001</fb>
    <v>12</v>
  </rv>
  <rv s="2">
    <fb>1141728</fb>
    <v>18</v>
  </rv>
  <rv s="2">
    <fb>293.81</fb>
    <v>12</v>
  </rv>
  <rv s="2">
    <fb>288.35000000000002</fb>
    <v>12</v>
  </rv>
  <rv s="2">
    <fb>1331334</fb>
    <v>18</v>
  </rv>
  <rv s="2">
    <fb>296</fb>
    <v>12</v>
  </rv>
  <rv s="2">
    <fb>294.7</fb>
    <v>12</v>
  </rv>
  <rv s="2">
    <fb>1373510</fb>
    <v>18</v>
  </rv>
  <rv s="2">
    <fb>295.52</fb>
    <v>12</v>
  </rv>
  <rv s="2">
    <fb>301.01</fb>
    <v>12</v>
  </rv>
  <rv s="2">
    <fb>4220491</fb>
    <v>18</v>
  </rv>
  <rv s="2">
    <fb>304.13</fb>
    <v>12</v>
  </rv>
  <rv s="2">
    <fb>308</fb>
    <v>12</v>
  </rv>
  <rv s="2">
    <fb>297.87</fb>
    <v>12</v>
  </rv>
  <rv s="2">
    <fb>17455457</fb>
    <v>18</v>
  </rv>
  <rv s="2">
    <fb>260.77499999999998</fb>
    <v>12</v>
  </rv>
  <rv s="2">
    <fb>262.56139999999999</fb>
    <v>12</v>
  </rv>
  <rv s="2">
    <fb>253.5</fb>
    <v>12</v>
  </rv>
  <rv s="2">
    <fb>3730597</fb>
    <v>18</v>
  </rv>
  <rv s="2">
    <fb>255.51</fb>
    <v>12</v>
  </rv>
  <rv s="2">
    <fb>260.72989999999999</fb>
    <v>12</v>
  </rv>
  <rv s="2">
    <fb>255.5</fb>
    <v>12</v>
  </rv>
  <rv s="2">
    <fb>4108980</fb>
    <v>18</v>
  </rv>
  <rv s="2">
    <fb>259.12</fb>
    <v>12</v>
  </rv>
  <rv s="2">
    <fb>268.33</fb>
    <v>12</v>
  </rv>
  <rv s="2">
    <fb>2593692</fb>
    <v>18</v>
  </rv>
  <rv s="2">
    <fb>266.01</fb>
    <v>12</v>
  </rv>
  <rv s="2">
    <fb>267.76990000000001</fb>
    <v>12</v>
  </rv>
  <rv s="2">
    <fb>262.85000000000002</fb>
    <v>12</v>
  </rv>
  <rv s="2">
    <fb>1862548</fb>
    <v>18</v>
  </rv>
  <rv s="2">
    <fb>267.08999999999997</fb>
    <v>12</v>
  </rv>
  <rv s="2">
    <fb>270.98910000000001</fb>
    <v>12</v>
  </rv>
  <rv s="2">
    <fb>265.20999999999998</fb>
    <v>12</v>
  </rv>
  <rv s="2">
    <fb>1819238</fb>
    <v>18</v>
  </rv>
  <rv s="2">
    <fb>267.10000000000002</fb>
    <v>12</v>
  </rv>
  <rv s="2">
    <fb>270.48</fb>
    <v>12</v>
  </rv>
  <rv s="2">
    <fb>266.5</fb>
    <v>12</v>
  </rv>
  <rv s="2">
    <fb>17.440000000000001</fb>
    <v>12</v>
  </rv>
  <rv s="2">
    <fb>16.93</fb>
    <v>12</v>
  </rv>
  <rv s="2">
    <fb>17.010000000000002</fb>
    <v>12</v>
  </rv>
  <rv s="2">
    <fb>16.79</fb>
    <v>12</v>
  </rv>
  <rv s="2">
    <fb>16.829999999999998</fb>
    <v>12</v>
  </rv>
  <rv s="2">
    <fb>16.850000000000001</fb>
    <v>12</v>
  </rv>
  <rv s="2">
    <fb>17.16</fb>
    <v>12</v>
  </rv>
  <rv s="2">
    <fb>16.95</fb>
    <v>12</v>
  </rv>
  <rv s="2">
    <fb>16.48</fb>
    <v>12</v>
  </rv>
  <rv s="2">
    <fb>17.11</fb>
    <v>12</v>
  </rv>
  <rv s="2">
    <fb>16.98</fb>
    <v>12</v>
  </rv>
  <rv s="2">
    <fb>16.68</fb>
    <v>12</v>
  </rv>
  <rv s="2">
    <fb>16.3</fb>
    <v>12</v>
  </rv>
  <rv s="2">
    <fb>15.23</fb>
    <v>12</v>
  </rv>
  <rv s="2">
    <fb>15.2</fb>
    <v>12</v>
  </rv>
  <rv s="2">
    <fb>15.29</fb>
    <v>12</v>
  </rv>
  <rv s="2">
    <fb>15.14</fb>
    <v>12</v>
  </rv>
  <rv s="2">
    <fb>15.13</fb>
    <v>12</v>
  </rv>
  <rv s="2">
    <fb>15.21</fb>
    <v>12</v>
  </rv>
  <rv s="2">
    <fb>15.3</fb>
    <v>12</v>
  </rv>
  <rv s="2">
    <fb>15.38</fb>
    <v>12</v>
  </rv>
  <rv s="2">
    <fb>15.53</fb>
    <v>12</v>
  </rv>
  <rv s="2">
    <fb>15.59</fb>
    <v>12</v>
  </rv>
  <rv s="2">
    <fb>15.93</fb>
    <v>12</v>
  </rv>
  <rv s="2">
    <fb>15.91</fb>
    <v>12</v>
  </rv>
  <rv s="2">
    <fb>15.75</fb>
    <v>12</v>
  </rv>
  <rv s="2">
    <fb>15.74</fb>
    <v>12</v>
  </rv>
  <rv s="2">
    <fb>15.62</fb>
    <v>12</v>
  </rv>
  <rv s="2">
    <fb>15.96</fb>
    <v>12</v>
  </rv>
  <rv s="2">
    <fb>16</fb>
    <v>12</v>
  </rv>
  <rv s="2">
    <fb>16.420000000000002</fb>
    <v>12</v>
  </rv>
  <rv s="2">
    <fb>16.45</fb>
    <v>12</v>
  </rv>
  <rv s="2">
    <fb>15.83</fb>
    <v>12</v>
  </rv>
  <rv s="2">
    <fb>15.78</fb>
    <v>12</v>
  </rv>
  <rv s="2">
    <fb>15.6</fb>
    <v>12</v>
  </rv>
  <rv s="2">
    <fb>15.52</fb>
    <v>12</v>
  </rv>
  <rv s="2">
    <fb>16.52</fb>
    <v>12</v>
  </rv>
  <rv s="2">
    <fb>16.91</fb>
    <v>12</v>
  </rv>
  <rv s="2">
    <fb>16.89</fb>
    <v>12</v>
  </rv>
  <rv s="2">
    <fb>16.54</fb>
    <v>12</v>
  </rv>
  <rv s="2">
    <fb>16.079999999999998</fb>
    <v>12</v>
  </rv>
  <rv s="2">
    <fb>15.88</fb>
    <v>12</v>
  </rv>
  <rv s="2">
    <fb>16.12</fb>
    <v>12</v>
  </rv>
  <rv s="2">
    <fb>16.22</fb>
    <v>12</v>
  </rv>
  <rv s="2">
    <fb>16.66</fb>
    <v>12</v>
  </rv>
  <rv s="2">
    <fb>16.37</fb>
    <v>12</v>
  </rv>
  <rv s="2">
    <fb>16.579999999999998</fb>
    <v>12</v>
  </rv>
  <rv s="2">
    <fb>17.059999999999999</fb>
    <v>12</v>
  </rv>
  <rv s="2">
    <fb>16.72</fb>
    <v>12</v>
  </rv>
  <rv s="2">
    <fb>16.739999999999998</fb>
    <v>12</v>
  </rv>
  <rv s="2">
    <fb>17</fb>
    <v>12</v>
  </rv>
  <rv s="2">
    <fb>17.09</fb>
    <v>12</v>
  </rv>
  <rv s="2">
    <fb>17.23</fb>
    <v>12</v>
  </rv>
  <rv s="2">
    <fb>17.170000000000002</fb>
    <v>12</v>
  </rv>
  <rv s="2">
    <fb>17.04</fb>
    <v>12</v>
  </rv>
  <rv s="2">
    <fb>17.72</fb>
    <v>12</v>
  </rv>
  <rv s="2">
    <fb>16.14</fb>
    <v>12</v>
  </rv>
  <rv s="2">
    <fb>16.43</fb>
    <v>12</v>
  </rv>
  <rv s="2">
    <fb>15.89</fb>
    <v>12</v>
  </rv>
  <rv s="2">
    <fb>15.31</fb>
    <v>12</v>
  </rv>
  <rv s="2">
    <fb>15.04</fb>
    <v>12</v>
  </rv>
  <rv s="2">
    <fb>14.96</fb>
    <v>12</v>
  </rv>
  <rv s="2">
    <fb>15.37</fb>
    <v>12</v>
  </rv>
  <rv s="2">
    <fb>15.5</fb>
    <v>12</v>
  </rv>
  <rv s="2">
    <fb>15.76</fb>
    <v>12</v>
  </rv>
  <rv s="2">
    <fb>15.92</fb>
    <v>12</v>
  </rv>
  <rv s="2">
    <fb>15.84</fb>
    <v>12</v>
  </rv>
  <rv s="2">
    <fb>15.8</fb>
    <v>12</v>
  </rv>
  <rv s="2">
    <fb>15.36</fb>
    <v>12</v>
  </rv>
  <rv s="2">
    <fb>15.41</fb>
    <v>12</v>
  </rv>
  <rv s="2">
    <fb>15.28</fb>
    <v>12</v>
  </rv>
  <rv s="2">
    <fb>15.26</fb>
    <v>12</v>
  </rv>
  <rv s="2">
    <fb>15.48</fb>
    <v>12</v>
  </rv>
  <rv s="2">
    <fb>15.61</fb>
    <v>12</v>
  </rv>
  <rv s="2">
    <fb>14.93</fb>
    <v>12</v>
  </rv>
  <rv s="2">
    <fb>15.01</fb>
    <v>12</v>
  </rv>
  <rv s="2">
    <fb>14.91</fb>
    <v>12</v>
  </rv>
  <rv s="2">
    <fb>15.07</fb>
    <v>12</v>
  </rv>
  <rv s="2">
    <fb>15.11</fb>
    <v>12</v>
  </rv>
  <rv s="2">
    <fb>14.89</fb>
    <v>12</v>
  </rv>
  <rv s="2">
    <fb>14.86</fb>
    <v>12</v>
  </rv>
  <rv s="2">
    <fb>15.56</fb>
    <v>12</v>
  </rv>
  <rv s="2">
    <fb>17.149999999999999</fb>
    <v>12</v>
  </rv>
  <rv s="2">
    <fb>18.100000000000001</fb>
    <v>12</v>
  </rv>
  <rv s="2">
    <fb>18.77</fb>
    <v>12</v>
  </rv>
  <rv s="2">
    <fb>18.18</fb>
    <v>12</v>
  </rv>
  <rv s="2">
    <fb>17.989999999999998</fb>
    <v>12</v>
  </rv>
  <rv s="2">
    <fb>18.04</fb>
    <v>12</v>
  </rv>
  <rv s="2">
    <fb>18.05</fb>
    <v>12</v>
  </rv>
  <rv s="2">
    <fb>17.899999999999999</fb>
    <v>12</v>
  </rv>
  <rv s="2">
    <fb>17.53</fb>
    <v>12</v>
  </rv>
  <rv s="2">
    <fb>16.73</fb>
    <v>12</v>
  </rv>
  <rv s="2">
    <fb>16.78</fb>
    <v>12</v>
  </rv>
  <rv s="2">
    <fb>17.21</fb>
    <v>12</v>
  </rv>
  <rv s="2">
    <fb>17.37</fb>
    <v>12</v>
  </rv>
  <rv s="2">
    <fb>17.420000000000002</fb>
    <v>12</v>
  </rv>
  <rv s="2">
    <fb>17.690000000000001</fb>
    <v>12</v>
  </rv>
  <rv s="2">
    <fb>17.670000000000002</fb>
    <v>12</v>
  </rv>
  <rv s="2">
    <fb>17.73</fb>
    <v>12</v>
  </rv>
  <rv s="2">
    <fb>17.940000000000001</fb>
    <v>12</v>
  </rv>
  <rv s="2">
    <fb>17.7</fb>
    <v>12</v>
  </rv>
  <rv s="2">
    <fb>18.190000000000001</fb>
    <v>12</v>
  </rv>
  <rv s="2">
    <fb>18</fb>
    <v>12</v>
  </rv>
  <rv s="2">
    <fb>18.14</fb>
    <v>12</v>
  </rv>
  <rv s="2">
    <fb>18.02</fb>
    <v>12</v>
  </rv>
  <rv s="2">
    <fb>17.260000000000002</fb>
    <v>12</v>
  </rv>
  <rv s="2">
    <fb>17.14</fb>
    <v>12</v>
  </rv>
  <rv s="2">
    <fb>17.03</fb>
    <v>12</v>
  </rv>
  <rv s="2">
    <fb>16.97</fb>
    <v>12</v>
  </rv>
  <rv s="2">
    <fb>17.18</fb>
    <v>12</v>
  </rv>
  <rv s="2">
    <fb>16.440000000000001</fb>
    <v>12</v>
  </rv>
  <rv s="2">
    <fb>16.53</fb>
    <v>12</v>
  </rv>
  <rv s="2">
    <fb>16.86</fb>
    <v>12</v>
  </rv>
  <rv s="2">
    <fb>17.38</fb>
    <v>12</v>
  </rv>
  <rv s="2">
    <fb>17.649999999999999</fb>
    <v>12</v>
  </rv>
  <rv s="2">
    <fb>17.97</fb>
    <v>12</v>
  </rv>
  <rv s="2">
    <fb>17.89</fb>
    <v>12</v>
  </rv>
  <rv s="2">
    <fb>17.86</fb>
    <v>12</v>
  </rv>
  <rv s="2">
    <fb>17.8</fb>
    <v>12</v>
  </rv>
  <rv s="2">
    <fb>17.78</fb>
    <v>12</v>
  </rv>
  <rv s="2">
    <fb>18.149999999999999</fb>
    <v>12</v>
  </rv>
  <rv s="2">
    <fb>18.239999999999998</fb>
    <v>12</v>
  </rv>
  <rv s="2">
    <fb>18.41</fb>
    <v>12</v>
  </rv>
  <rv s="2">
    <fb>18.52</fb>
    <v>12</v>
  </rv>
  <rv s="2">
    <fb>17.95</fb>
    <v>12</v>
  </rv>
  <rv s="2">
    <fb>17.600000000000001</fb>
    <v>12</v>
  </rv>
  <rv s="2">
    <fb>19.48</fb>
    <v>12</v>
  </rv>
  <rv s="2">
    <fb>19.59</fb>
    <v>12</v>
  </rv>
  <rv s="2">
    <fb>20.03</fb>
    <v>12</v>
  </rv>
  <rv s="2">
    <fb>20.59</fb>
    <v>12</v>
  </rv>
  <rv s="2">
    <fb>20.56</fb>
    <v>12</v>
  </rv>
  <rv s="2">
    <fb>20.91</fb>
    <v>12</v>
  </rv>
  <rv s="2">
    <fb>21.76</fb>
    <v>12</v>
  </rv>
  <rv s="2">
    <fb>21.6</fb>
    <v>12</v>
  </rv>
  <rv s="2">
    <fb>21.66</fb>
    <v>12</v>
  </rv>
  <rv s="2">
    <fb>21.84</fb>
    <v>12</v>
  </rv>
  <rv s="2">
    <fb>21.48</fb>
    <v>12</v>
  </rv>
  <rv s="2">
    <fb>20.92</fb>
    <v>12</v>
  </rv>
  <rv s="2">
    <fb>20.47</fb>
    <v>12</v>
  </rv>
  <rv s="2">
    <fb>21.12</fb>
    <v>12</v>
  </rv>
  <rv s="2">
    <fb>21.04</fb>
    <v>12</v>
  </rv>
  <rv s="2">
    <fb>21.17</fb>
    <v>12</v>
  </rv>
  <rv s="2">
    <fb>21.16</fb>
    <v>12</v>
  </rv>
  <rv s="2">
    <fb>20.67</fb>
    <v>12</v>
  </rv>
  <rv s="2">
    <fb>20.55</fb>
    <v>12</v>
  </rv>
  <rv s="2">
    <fb>20.89</fb>
    <v>12</v>
  </rv>
  <rv s="2">
    <fb>21.25</fb>
    <v>12</v>
  </rv>
  <rv s="2">
    <fb>21.35</fb>
    <v>12</v>
  </rv>
  <rv s="2">
    <fb>21.2</fb>
    <v>12</v>
  </rv>
  <rv s="2">
    <fb>21.44</fb>
    <v>12</v>
  </rv>
  <rv s="2">
    <fb>21.43</fb>
    <v>12</v>
  </rv>
  <rv s="2">
    <fb>20.81</fb>
    <v>12</v>
  </rv>
  <rv s="2">
    <fb>20.48</fb>
    <v>12</v>
  </rv>
  <rv s="2">
    <fb>20.54</fb>
    <v>12</v>
  </rv>
  <rv s="2">
    <fb>20.05</fb>
    <v>12</v>
  </rv>
  <rv s="2">
    <fb>19.45</fb>
    <v>12</v>
  </rv>
  <rv s="2">
    <fb>19.760000000000002</fb>
    <v>12</v>
  </rv>
  <rv s="2">
    <fb>19.41</fb>
    <v>12</v>
  </rv>
  <rv s="2">
    <fb>19.010000000000002</fb>
    <v>12</v>
  </rv>
  <rv s="2">
    <fb>19.91</fb>
    <v>12</v>
  </rv>
  <rv s="2">
    <fb>19.079999999999998</fb>
    <v>12</v>
  </rv>
  <rv s="2">
    <fb>18.03</fb>
    <v>12</v>
  </rv>
  <rv s="2">
    <fb>17.350000000000001</fb>
    <v>12</v>
  </rv>
  <rv s="2">
    <fb>17.25</fb>
    <v>12</v>
  </rv>
  <rv s="2">
    <fb>17.309999999999999</fb>
    <v>12</v>
  </rv>
  <rv s="2">
    <fb>17.34</fb>
    <v>12</v>
  </rv>
  <rv s="2">
    <fb>17.190000000000001</fb>
    <v>12</v>
  </rv>
  <rv s="2">
    <fb>18.760000000000002</fb>
    <v>12</v>
  </rv>
  <rv s="2">
    <fb>18.670000000000002</fb>
    <v>12</v>
  </rv>
  <rv s="2">
    <fb>18.88</fb>
    <v>12</v>
  </rv>
  <rv s="2">
    <fb>19.21</fb>
    <v>12</v>
  </rv>
  <rv s="2">
    <fb>19.18</fb>
    <v>12</v>
  </rv>
  <rv s="2">
    <fb>19.100000000000001</fb>
    <v>12</v>
  </rv>
  <rv s="2">
    <fb>19</fb>
    <v>12</v>
  </rv>
  <rv s="2">
    <fb>18.68</fb>
    <v>12</v>
  </rv>
  <rv s="2">
    <fb>19.37</fb>
    <v>12</v>
  </rv>
  <rv s="2">
    <fb>19.059999999999999</fb>
    <v>12</v>
  </rv>
  <rv s="2">
    <fb>17.64</fb>
    <v>12</v>
  </rv>
  <rv s="2">
    <fb>16.100000000000001</fb>
    <v>12</v>
  </rv>
  <rv s="2">
    <fb>16.399999999999999</fb>
    <v>12</v>
  </rv>
  <rv s="2">
    <fb>18.2</fb>
    <v>12</v>
  </rv>
  <rv s="2">
    <fb>18.3</fb>
    <v>12</v>
  </rv>
  <rv s="2">
    <fb>18.850000000000001</fb>
    <v>12</v>
  </rv>
  <rv s="2">
    <fb>18.809999999999999</fb>
    <v>12</v>
  </rv>
  <rv s="2">
    <fb>18.829999999999998</fb>
    <v>12</v>
  </rv>
  <rv s="2">
    <fb>19.850000000000001</fb>
    <v>12</v>
  </rv>
  <rv s="2">
    <fb>20.350000000000001</fb>
    <v>12</v>
  </rv>
  <rv s="2">
    <fb>20.14</fb>
    <v>12</v>
  </rv>
  <rv s="2">
    <fb>15341451</fb>
    <v>18</v>
  </rv>
  <rv s="2">
    <fb>19.28</fb>
    <v>12</v>
  </rv>
  <rv s="2">
    <fb>19.440000000000001</fb>
    <v>12</v>
  </rv>
  <rv s="2">
    <fb>18.96</fb>
    <v>12</v>
  </rv>
  <rv s="2">
    <fb>21890734</fb>
    <v>18</v>
  </rv>
  <rv s="2">
    <fb>18.93</fb>
    <v>12</v>
  </rv>
  <rv s="2">
    <fb>19.021100000000001</fb>
    <v>12</v>
  </rv>
  <rv s="2">
    <fb>18.559999999999999</fb>
    <v>12</v>
  </rv>
  <rv s="2">
    <fb>29090183</fb>
    <v>18</v>
  </rv>
  <rv s="2">
    <fb>16.855</fb>
    <v>12</v>
  </rv>
  <rv s="2">
    <fb>16208756</fb>
    <v>18</v>
  </rv>
  <rv s="2">
    <fb>17.574999999999999</fb>
    <v>12</v>
  </rv>
  <rv s="2">
    <fb>17.3</fb>
    <v>12</v>
  </rv>
  <rv s="2">
    <fb>13693037</fb>
    <v>18</v>
  </rv>
  <rv s="2">
    <fb>17.850000000000001</fb>
    <v>12</v>
  </rv>
  <rv s="2">
    <fb>70663199</fb>
    <v>18</v>
  </rv>
  <rv s="2">
    <fb>16.39</fb>
    <v>12</v>
  </rv>
  <rv s="2">
    <fb>15.95</fb>
    <v>12</v>
  </rv>
  <rv s="2">
    <fb>70763359</fb>
    <v>18</v>
  </rv>
  <rv s="2">
    <fb>16.46</fb>
    <v>12</v>
  </rv>
  <rv s="2">
    <fb>15.77</fb>
    <v>12</v>
  </rv>
  <rv s="2">
    <fb>41961175</fb>
    <v>18</v>
  </rv>
  <rv s="2">
    <fb>16.36</fb>
    <v>12</v>
  </rv>
  <rv s="2">
    <fb>16.934999999999999</fb>
    <v>12</v>
  </rv>
  <rv s="2">
    <fb>16.2</fb>
    <v>12</v>
  </rv>
  <rv s="2">
    <fb>19822591</fb>
    <v>18</v>
  </rv>
  <rv s="2">
    <fb>16.920000000000002</fb>
    <v>12</v>
  </rv>
  <rv s="2">
    <fb>17.2</fb>
    <v>12</v>
  </rv>
  <rv s="2">
    <fb>16.84</fb>
    <v>12</v>
  </rv>
  <rv s="2">
    <fb>14943395</fb>
    <v>18</v>
  </rv>
  <rv s="2">
    <fb>16.809999999999999</fb>
    <v>12</v>
  </rv>
  <rv s="2">
    <fb>28391586</fb>
    <v>18</v>
  </rv>
  <rv s="2">
    <fb>18.399999999999999</fb>
    <v>12</v>
  </rv>
  <rv s="2">
    <fb>17.71</fb>
    <v>12</v>
  </rv>
  <rv s="2">
    <fb>17767065</fb>
    <v>18</v>
  </rv>
  <rv s="2">
    <fb>18.27</fb>
    <v>12</v>
  </rv>
  <rv s="2">
    <fb>18.57</fb>
    <v>12</v>
  </rv>
  <rv s="2">
    <fb>18.033999999999999</fb>
    <v>12</v>
  </rv>
  <rv s="2">
    <fb>17085298</fb>
    <v>18</v>
  </rv>
  <rv s="2">
    <fb>18.940000000000001</fb>
    <v>12</v>
  </rv>
  <rv s="2">
    <fb>18.645</fb>
    <v>12</v>
  </rv>
  <rv s="2">
    <fb>30622965</fb>
    <v>18</v>
  </rv>
  <rv s="2">
    <fb>18.79</fb>
    <v>12</v>
  </rv>
  <rv s="2">
    <fb>18.89</fb>
    <v>12</v>
  </rv>
  <rv s="2">
    <fb>18.504999999999999</fb>
    <v>12</v>
  </rv>
  <rv s="2">
    <fb>11338813</fb>
    <v>18</v>
  </rv>
  <rv s="2">
    <fb>18.82</fb>
    <v>12</v>
  </rv>
  <rv s="2">
    <fb>18.864999999999998</fb>
    <v>12</v>
  </rv>
  <rv s="2">
    <fb>18.625</fb>
    <v>12</v>
  </rv>
  <rv s="2">
    <fb>10154756</fb>
    <v>18</v>
  </rv>
  <rv s="2">
    <fb>18.95</fb>
    <v>12</v>
  </rv>
  <rv s="2">
    <fb>18.792000000000002</fb>
    <v>12</v>
  </rv>
  <rv s="2">
    <fb>24344058</fb>
    <v>18</v>
  </rv>
  <rv s="2">
    <fb>19.690000000000001</fb>
    <v>12</v>
  </rv>
  <rv s="2">
    <fb>20.085000000000001</fb>
    <v>12</v>
  </rv>
  <rv s="2">
    <fb>19.579999999999998</fb>
    <v>12</v>
  </rv>
  <rv s="2">
    <fb>17618648</fb>
    <v>18</v>
  </rv>
  <rv s="2">
    <fb>20.23</fb>
    <v>12</v>
  </rv>
  <rv s="2">
    <fb>20.49</fb>
    <v>12</v>
  </rv>
  <rv s="2">
    <fb>19.98</fb>
    <v>12</v>
  </rv>
  <rv s="2">
    <fb>10396804</fb>
    <v>18</v>
  </rv>
  <rv s="2">
    <fb>20.45</fb>
    <v>12</v>
  </rv>
  <rv s="2">
    <fb>20.13</fb>
    <v>12</v>
  </rv>
  <rv s="2">
    <fb>162.78</fb>
    <v>12</v>
  </rv>
  <rv s="2">
    <fb>160.6</fb>
    <v>12</v>
  </rv>
  <rv s="2">
    <fb>161.38999999999999</fb>
    <v>12</v>
  </rv>
  <rv s="2">
    <fb>161.4</fb>
    <v>12</v>
  </rv>
  <rv s="2">
    <fb>6956452</fb>
    <v>18</v>
  </rv>
  <rv s="2">
    <fb>165.24</fb>
    <v>12</v>
  </rv>
  <rv s="2">
    <fb>167.81</fb>
    <v>12</v>
  </rv>
  <rv s="2">
    <fb>164.77</fb>
    <v>12</v>
  </rv>
  <rv s="2">
    <fb>6939132</fb>
    <v>18</v>
  </rv>
  <rv s="2">
    <fb>168.85</fb>
    <v>12</v>
  </rv>
  <rv s="2">
    <fb>166.04</fb>
    <v>12</v>
  </rv>
  <rv s="2">
    <fb>4600392</fb>
    <v>18</v>
  </rv>
  <rv s="2">
    <fb>167.2</fb>
    <v>12</v>
  </rv>
  <rv s="2">
    <fb>167.37</fb>
    <v>12</v>
  </rv>
  <rv s="2">
    <fb>164.83</fb>
    <v>12</v>
  </rv>
  <rv s="2">
    <fb>6016884</fb>
    <v>18</v>
  </rv>
  <rv s="2">
    <fb>165.18</fb>
    <v>12</v>
  </rv>
  <rv s="2">
    <fb>165.93989999999999</fb>
    <v>12</v>
  </rv>
  <rv s="2">
    <fb>164.12</fb>
    <v>12</v>
  </rv>
  <rv s="2">
    <fb>7538233</fb>
    <v>18</v>
  </rv>
  <rv s="2">
    <fb>164.84</fb>
    <v>12</v>
  </rv>
  <rv s="2">
    <fb>167.405</fb>
    <v>12</v>
  </rv>
  <rv s="2">
    <fb>164.47</fb>
    <v>12</v>
  </rv>
  <rv s="2">
    <fb>6559734</fb>
    <v>18</v>
  </rv>
  <rv s="2">
    <fb>166.745</fb>
    <v>12</v>
  </rv>
  <rv s="2">
    <fb>5920165</fb>
    <v>18</v>
  </rv>
  <rv s="2">
    <fb>166.79</fb>
    <v>12</v>
  </rv>
  <rv s="2">
    <fb>164.09</fb>
    <v>12</v>
  </rv>
  <rv s="2">
    <fb>4541046</fb>
    <v>18</v>
  </rv>
  <rv s="2">
    <fb>164.2</fb>
    <v>12</v>
  </rv>
  <rv s="2">
    <fb>165.1</fb>
    <v>12</v>
  </rv>
  <rv s="2">
    <fb>162.71010000000001</fb>
    <v>12</v>
  </rv>
  <rv s="2">
    <fb>3693548</fb>
    <v>18</v>
  </rv>
  <rv s="2">
    <fb>165.75</fb>
    <v>12</v>
  </rv>
  <rv s="2">
    <fb>163.82</fb>
    <v>12</v>
  </rv>
  <rv s="2">
    <fb>5187887</fb>
    <v>18</v>
  </rv>
  <rv s="2">
    <fb>166.36</fb>
    <v>12</v>
  </rv>
  <rv s="2">
    <fb>167.25</fb>
    <v>12</v>
  </rv>
  <rv s="2">
    <fb>165.78</fb>
    <v>12</v>
  </rv>
  <rv s="2">
    <fb>5066586</fb>
    <v>18</v>
  </rv>
  <rv s="2">
    <fb>166.24</fb>
    <v>12</v>
  </rv>
  <rv s="2">
    <fb>167.72</fb>
    <v>12</v>
  </rv>
  <rv s="2">
    <fb>4722765</fb>
    <v>18</v>
  </rv>
  <rv s="2">
    <fb>166.63</fb>
    <v>12</v>
  </rv>
  <rv s="2">
    <fb>168.35</fb>
    <v>12</v>
  </rv>
  <rv s="2">
    <fb>165.74</fb>
    <v>12</v>
  </rv>
  <rv s="2">
    <fb>4956119</fb>
    <v>18</v>
  </rv>
  <rv s="2">
    <fb>166.37</fb>
    <v>12</v>
  </rv>
  <rv s="2">
    <fb>164.42</fb>
    <v>12</v>
  </rv>
  <rv s="2">
    <fb>11838967</fb>
    <v>18</v>
  </rv>
  <rv s="2">
    <fb>164.3</fb>
    <v>12</v>
  </rv>
  <rv s="2">
    <fb>164.87</fb>
    <v>12</v>
  </rv>
  <rv s="2">
    <fb>163.55000000000001</fb>
    <v>12</v>
  </rv>
  <rv s="2">
    <fb>4671645</fb>
    <v>18</v>
  </rv>
  <rv s="2">
    <fb>164.4</fb>
    <v>12</v>
  </rv>
  <rv s="2">
    <fb>162.72</fb>
    <v>12</v>
  </rv>
  <rv s="2">
    <fb>6041561</fb>
    <v>18</v>
  </rv>
  <rv s="2">
    <fb>162.79</fb>
    <v>12</v>
  </rv>
  <rv s="2">
    <fb>163.49</fb>
    <v>12</v>
  </rv>
  <rv s="2">
    <fb>5420011</fb>
    <v>18</v>
  </rv>
  <rv s="2">
    <fb>163</fb>
    <v>12</v>
  </rv>
  <rv s="2">
    <fb>160.36000000000001</fb>
    <v>12</v>
  </rv>
  <rv s="2">
    <fb>6122231</fb>
    <v>18</v>
  </rv>
  <rv s="2">
    <fb>160.24</fb>
    <v>12</v>
  </rv>
  <rv s="2">
    <fb>161.54</fb>
    <v>12</v>
  </rv>
  <rv s="2">
    <fb>160.02000000000001</fb>
    <v>12</v>
  </rv>
  <rv s="2">
    <fb>7553905</fb>
    <v>18</v>
  </rv>
  <rv s="2">
    <fb>162</fb>
    <v>12</v>
  </rv>
  <rv s="2">
    <fb>163.43</fb>
    <v>12</v>
  </rv>
  <rv s="2">
    <fb>161.34</fb>
    <v>12</v>
  </rv>
  <rv s="2">
    <fb>211.59</fb>
    <v>12</v>
  </rv>
  <rv s="2">
    <fb>210.19</fb>
    <v>12</v>
  </rv>
  <rv s="2">
    <fb>210.5</fb>
    <v>12</v>
  </rv>
  <rv s="2">
    <fb>8956089</fb>
    <v>18</v>
  </rv>
  <rv s="2">
    <fb>222.3</fb>
    <v>12</v>
  </rv>
  <rv s="2">
    <fb>224.1</fb>
    <v>12</v>
  </rv>
  <rv s="2">
    <fb>219.24</fb>
    <v>12</v>
  </rv>
  <rv s="2">
    <fb>7389474</fb>
    <v>18</v>
  </rv>
  <rv s="2">
    <fb>221.04</fb>
    <v>12</v>
  </rv>
  <rv s="2">
    <fb>222.07</fb>
    <v>12</v>
  </rv>
  <rv s="2">
    <fb>217.21</fb>
    <v>12</v>
  </rv>
  <rv s="2">
    <fb>8067874</fb>
    <v>18</v>
  </rv>
  <rv s="2">
    <fb>220.15</fb>
    <v>12</v>
  </rv>
  <rv s="2">
    <fb>220.8</fb>
    <v>12</v>
  </rv>
  <rv s="2">
    <fb>216.03</fb>
    <v>12</v>
  </rv>
  <rv s="2">
    <fb>7776998</fb>
    <v>18</v>
  </rv>
  <rv s="2">
    <fb>217.6</fb>
    <v>12</v>
  </rv>
  <rv s="2">
    <fb>218.74</fb>
    <v>12</v>
  </rv>
  <rv s="2">
    <fb>8935074</fb>
    <v>18</v>
  </rv>
  <rv s="2">
    <fb>218.15</fb>
    <v>12</v>
  </rv>
  <rv s="2">
    <fb>214.17500000000001</fb>
    <v>12</v>
  </rv>
  <rv s="2">
    <fb>28406903</fb>
    <v>18</v>
  </rv>
  <rv s="2">
    <fb>218.6</fb>
    <v>12</v>
  </rv>
  <rv s="2">
    <fb>218.64</fb>
    <v>12</v>
  </rv>
  <rv s="2">
    <fb>200.61</fb>
    <v>12</v>
  </rv>
  <rv s="2">
    <fb>13658743</fb>
    <v>18</v>
  </rv>
  <rv s="2">
    <fb>205.25</fb>
    <v>12</v>
  </rv>
  <rv s="2">
    <fb>207.7</fb>
    <v>12</v>
  </rv>
  <rv s="2">
    <fb>201.83099999999999</fb>
    <v>12</v>
  </rv>
  <rv s="2">
    <fb>9055756</fb>
    <v>18</v>
  </rv>
  <rv s="2">
    <fb>207.65</fb>
    <v>12</v>
  </rv>
  <rv s="2">
    <fb>208.78</fb>
    <v>12</v>
  </rv>
  <rv s="2">
    <fb>204.89</fb>
    <v>12</v>
  </rv>
  <rv s="2">
    <fb>10226694</fb>
    <v>18</v>
  </rv>
  <rv s="2">
    <fb>206.86</fb>
    <v>12</v>
  </rv>
  <rv s="2">
    <fb>207.84819999999999</fb>
    <v>12</v>
  </rv>
  <rv s="2">
    <fb>203.02</fb>
    <v>12</v>
  </rv>
  <rv s="2">
    <fb>8634936</fb>
    <v>18</v>
  </rv>
  <rv s="2">
    <fb>205.83</fb>
    <v>12</v>
  </rv>
  <rv s="2">
    <fb>208.21</fb>
    <v>12</v>
  </rv>
  <rv s="2">
    <fb>205.59</fb>
    <v>12</v>
  </rv>
  <rv s="2">
    <fb>7573345</fb>
    <v>18</v>
  </rv>
  <rv s="2">
    <fb>207.73</fb>
    <v>12</v>
  </rv>
  <rv s="2">
    <fb>209.93</fb>
    <v>12</v>
  </rv>
  <rv s="2">
    <fb>207.66</fb>
    <v>12</v>
  </rv>
  <rv s="2">
    <fb>8259876</fb>
    <v>18</v>
  </rv>
  <rv s="2">
    <fb>209.01</fb>
    <v>12</v>
  </rv>
  <rv s="2">
    <fb>211.33609999999999</fb>
    <v>12</v>
  </rv>
  <rv s="2">
    <fb>206.7</fb>
    <v>12</v>
  </rv>
  <rv s="2">
    <fb>11635168</fb>
    <v>18</v>
  </rv>
  <rv s="2">
    <fb>211.91</fb>
    <v>12</v>
  </rv>
  <rv s="2">
    <fb>207.34</fb>
    <v>12</v>
  </rv>
  <rv s="2">
    <fb>20884974</fb>
    <v>18</v>
  </rv>
  <rv s="2">
    <fb>211.41499999999999</fb>
    <v>12</v>
  </rv>
  <rv s="2">
    <fb>209.5</fb>
    <v>12</v>
  </rv>
  <rv s="2">
    <fb>7223491</fb>
    <v>18</v>
  </rv>
  <rv s="2">
    <fb>211</fb>
    <v>12</v>
  </rv>
  <rv s="2">
    <fb>211.8</fb>
    <v>12</v>
  </rv>
  <rv s="2">
    <fb>209.99</fb>
    <v>12</v>
  </rv>
  <rv s="2">
    <fb>7323239</fb>
    <v>18</v>
  </rv>
  <rv s="2">
    <fb>211.15</fb>
    <v>12</v>
  </rv>
  <rv s="2">
    <fb>212.95</fb>
    <v>12</v>
  </rv>
  <rv s="2">
    <fb>210.37</fb>
    <v>12</v>
  </rv>
  <rv s="2">
    <fb>8976520</fb>
    <v>18</v>
  </rv>
  <rv s="2">
    <fb>211.68</fb>
    <v>12</v>
  </rv>
  <rv s="2">
    <fb>208.61</fb>
    <v>12</v>
  </rv>
  <rv s="2">
    <fb>7807480</fb>
    <v>18</v>
  </rv>
  <rv s="2">
    <fb>211.13</fb>
    <v>12</v>
  </rv>
  <rv s="2">
    <fb>211.7</fb>
    <v>12</v>
  </rv>
  <rv s="2">
    <fb>7032450</fb>
    <v>18</v>
  </rv>
  <rv s="2">
    <fb>210.65</fb>
    <v>12</v>
  </rv>
  <rv s="2">
    <fb>212.44</fb>
    <v>12</v>
  </rv>
  <rv s="2">
    <fb>209.33</fb>
    <v>12</v>
  </rv>
  <rv s="2">
    <fb>87.46</fb>
    <v>12</v>
  </rv>
  <rv s="2">
    <fb>88</fb>
    <v>12</v>
  </rv>
  <rv s="2">
    <fb>89.39</fb>
    <v>12</v>
  </rv>
  <rv s="2">
    <fb>89.44</fb>
    <v>12</v>
  </rv>
  <rv s="2">
    <fb>10133705</fb>
    <v>18</v>
  </rv>
  <rv s="2">
    <fb>82.71</fb>
    <v>12</v>
  </rv>
  <rv s="2">
    <fb>82.94</fb>
    <v>12</v>
  </rv>
  <rv s="2">
    <fb>81.010000000000005</fb>
    <v>12</v>
  </rv>
  <rv s="2">
    <fb>12837372</fb>
    <v>18</v>
  </rv>
  <rv s="2">
    <fb>80.099999999999994</fb>
    <v>12</v>
  </rv>
  <rv s="2">
    <fb>81.09</fb>
    <v>12</v>
  </rv>
  <rv s="2">
    <fb>79.67</fb>
    <v>12</v>
  </rv>
  <rv s="2">
    <fb>7596293</fb>
    <v>18</v>
  </rv>
  <rv s="2">
    <fb>81.13</fb>
    <v>12</v>
  </rv>
  <rv s="2">
    <fb>81.240399999999994</fb>
    <v>12</v>
  </rv>
  <rv s="2">
    <fb>80.209999999999994</fb>
    <v>12</v>
  </rv>
  <rv s="2">
    <fb>8512173</fb>
    <v>18</v>
  </rv>
  <rv s="2">
    <fb>80.88</fb>
    <v>12</v>
  </rv>
  <rv s="2">
    <fb>81.88</fb>
    <v>12</v>
  </rv>
  <rv s="2">
    <fb>80.349999999999994</fb>
    <v>12</v>
  </rv>
  <rv s="2">
    <fb>8003349</fb>
    <v>18</v>
  </rv>
  <rv s="2">
    <fb>80.75</fb>
    <v>12</v>
  </rv>
  <rv s="2">
    <fb>81.58</fb>
    <v>12</v>
  </rv>
  <rv s="2">
    <fb>79.015000000000001</fb>
    <v>12</v>
  </rv>
  <rv s="2">
    <fb>9748356</fb>
    <v>18</v>
  </rv>
  <rv s="2">
    <fb>79.56</fb>
    <v>12</v>
  </rv>
  <rv s="2">
    <fb>77.55</fb>
    <v>12</v>
  </rv>
  <rv s="2">
    <fb>8265542</fb>
    <v>18</v>
  </rv>
  <rv s="2">
    <fb>78.59</fb>
    <v>12</v>
  </rv>
  <rv s="2">
    <fb>76.742099999999994</fb>
    <v>12</v>
  </rv>
  <rv s="2">
    <fb>7186114</fb>
    <v>18</v>
  </rv>
  <rv s="2">
    <fb>79.064999999999998</fb>
    <v>12</v>
  </rv>
  <rv s="2">
    <fb>5814152</fb>
    <v>18</v>
  </rv>
  <rv s="2">
    <fb>78.3</fb>
    <v>12</v>
  </rv>
  <rv s="2">
    <fb>78.11</fb>
    <v>12</v>
  </rv>
  <rv s="2">
    <fb>9547660</fb>
    <v>18</v>
  </rv>
  <rv s="2">
    <fb>79.33</fb>
    <v>12</v>
  </rv>
  <rv s="2">
    <fb>78.689499999999995</fb>
    <v>12</v>
  </rv>
  <rv s="2">
    <fb>7580602</fb>
    <v>18</v>
  </rv>
  <rv s="2">
    <fb>79.86</fb>
    <v>12</v>
  </rv>
  <rv s="2">
    <fb>7637007</fb>
    <v>18</v>
  </rv>
  <rv s="2">
    <fb>80.66</fb>
    <v>12</v>
  </rv>
  <rv s="2">
    <fb>81.754999999999995</fb>
    <v>12</v>
  </rv>
  <rv s="2">
    <fb>80.23</fb>
    <v>12</v>
  </rv>
  <rv s="2">
    <fb>15067066</fb>
    <v>18</v>
  </rv>
  <rv s="2">
    <fb>82.6</fb>
    <v>12</v>
  </rv>
  <rv s="2">
    <fb>83.12</fb>
    <v>12</v>
  </rv>
  <rv s="2">
    <fb>80.47</fb>
    <v>12</v>
  </rv>
  <rv s="2">
    <fb>52039256</fb>
    <v>18</v>
  </rv>
  <rv s="2">
    <fb>87.87</fb>
    <v>12</v>
  </rv>
  <rv s="2">
    <fb>84.805000000000007</fb>
    <v>12</v>
  </rv>
  <rv s="2">
    <fb>17712395</fb>
    <v>18</v>
  </rv>
  <rv s="2">
    <fb>85.4</fb>
    <v>12</v>
  </rv>
  <rv s="2">
    <fb>85.05</fb>
    <v>12</v>
  </rv>
  <rv s="2">
    <fb>21123255</fb>
    <v>18</v>
  </rv>
  <rv s="2">
    <fb>87.44</fb>
    <v>12</v>
  </rv>
  <rv s="2">
    <fb>86.655000000000001</fb>
    <v>12</v>
  </rv>
  <rv s="2">
    <fb>12392849</fb>
    <v>18</v>
  </rv>
  <rv s="2">
    <fb>87.85</fb>
    <v>12</v>
  </rv>
  <rv s="2">
    <fb>88.094999999999999</fb>
    <v>12</v>
  </rv>
  <rv s="2">
    <fb>87.24</fb>
    <v>12</v>
  </rv>
  <rv s="2">
    <fb>13592810</fb>
    <v>18</v>
  </rv>
  <rv s="2">
    <fb>89.92</fb>
    <v>12</v>
  </rv>
  <rv s="2">
    <fb>90.62</fb>
    <v>12</v>
  </rv>
  <rv s="2">
    <fb>89.05</fb>
    <v>12</v>
  </rv>
  <rv s="2">
    <fb>9181004</fb>
    <v>18</v>
  </rv>
  <rv s="2">
    <fb>89.45</fb>
    <v>12</v>
  </rv>
  <rv s="2">
    <fb>90.26</fb>
    <v>12</v>
  </rv>
  <rv s="2">
    <fb>89.21</fb>
    <v>12</v>
  </rv>
  <rv s="2">
    <fb>106.71</fb>
    <v>12</v>
  </rv>
  <rv s="2">
    <fb>107.08</fb>
    <v>12</v>
  </rv>
  <rv s="2">
    <fb>108.35</fb>
    <v>12</v>
  </rv>
  <rv s="2">
    <fb>109.96</fb>
    <v>12</v>
  </rv>
  <rv s="2">
    <fb>110.32</fb>
    <v>12</v>
  </rv>
  <rv s="2">
    <fb>109.71</fb>
    <v>12</v>
  </rv>
  <rv s="2">
    <fb>109.64</fb>
    <v>12</v>
  </rv>
  <rv s="2">
    <fb>108.25</fb>
    <v>12</v>
  </rv>
  <rv s="2">
    <fb>108.71</fb>
    <v>12</v>
  </rv>
  <rv s="2">
    <fb>109.04</fb>
    <v>12</v>
  </rv>
  <rv s="2">
    <fb>108.34</fb>
    <v>12</v>
  </rv>
  <rv s="2">
    <fb>101.85</fb>
    <v>12</v>
  </rv>
  <rv s="2">
    <fb>103.2</fb>
    <v>12</v>
  </rv>
  <rv s="2">
    <fb>101.43</fb>
    <v>12</v>
  </rv>
  <rv s="2">
    <fb>100.4</fb>
    <v>12</v>
  </rv>
  <rv s="2">
    <fb>100.99</fb>
    <v>12</v>
  </rv>
  <rv s="2">
    <fb>103.4</fb>
    <v>12</v>
  </rv>
  <rv s="2">
    <fb>106.87</fb>
    <v>12</v>
  </rv>
  <rv s="2">
    <fb>108.05</fb>
    <v>12</v>
  </rv>
  <rv s="2">
    <fb>112.33</fb>
    <v>12</v>
  </rv>
  <rv s="2">
    <fb>114.15</fb>
    <v>12</v>
  </rv>
  <rv s="2">
    <fb>114.67</fb>
    <v>12</v>
  </rv>
  <rv s="2">
    <fb>115.36</fb>
    <v>12</v>
  </rv>
  <rv s="2">
    <fb>116.92</fb>
    <v>12</v>
  </rv>
  <rv s="2">
    <fb>116.08</fb>
    <v>12</v>
  </rv>
  <rv s="2">
    <fb>116.25</fb>
    <v>12</v>
  </rv>
  <rv s="2">
    <fb>116.47</fb>
    <v>12</v>
  </rv>
  <rv s="2">
    <fb>116.21</fb>
    <v>12</v>
  </rv>
  <rv s="2">
    <fb>117.16</fb>
    <v>12</v>
  </rv>
  <rv s="2">
    <fb>115.78</fb>
    <v>12</v>
  </rv>
  <rv s="2">
    <fb>114.53</fb>
    <v>12</v>
  </rv>
  <rv s="2">
    <fb>112.03</fb>
    <v>12</v>
  </rv>
  <rv s="2">
    <fb>113.61</fb>
    <v>12</v>
  </rv>
  <rv s="2">
    <fb>115.13</fb>
    <v>12</v>
  </rv>
  <rv s="2">
    <fb>100.81</fb>
    <v>12</v>
  </rv>
  <rv s="2">
    <fb>100.31</fb>
    <v>12</v>
  </rv>
  <rv s="2">
    <fb>103.32</fb>
    <v>12</v>
  </rv>
  <rv s="2">
    <fb>106.25</fb>
    <v>12</v>
  </rv>
  <rv s="2">
    <fb>104.15</fb>
    <v>12</v>
  </rv>
  <rv s="2">
    <fb>105.86</fb>
    <v>12</v>
  </rv>
  <rv s="2">
    <fb>106.2</fb>
    <v>12</v>
  </rv>
  <rv s="2">
    <fb>106.19</fb>
    <v>12</v>
  </rv>
  <rv s="2">
    <fb>105.94</fb>
    <v>12</v>
  </rv>
  <rv s="2">
    <fb>105.43</fb>
    <v>12</v>
  </rv>
  <rv s="2">
    <fb>104.06</fb>
    <v>12</v>
  </rv>
  <rv s="2">
    <fb>102.59</fb>
    <v>12</v>
  </rv>
  <rv s="2">
    <fb>102.73</fb>
    <v>12</v>
  </rv>
  <rv s="2">
    <fb>104.66</fb>
    <v>12</v>
  </rv>
  <rv s="2">
    <fb>103.63</fb>
    <v>12</v>
  </rv>
  <rv s="2">
    <fb>103.92</fb>
    <v>12</v>
  </rv>
  <rv s="2">
    <fb>104.77</fb>
    <v>12</v>
  </rv>
  <rv s="2">
    <fb>106.6</fb>
    <v>12</v>
  </rv>
  <rv s="2">
    <fb>106.57</fb>
    <v>12</v>
  </rv>
  <rv s="2">
    <fb>106.43</fb>
    <v>12</v>
  </rv>
  <rv s="2">
    <fb>108.7</fb>
    <v>12</v>
  </rv>
  <rv s="2">
    <fb>109.67</fb>
    <v>12</v>
  </rv>
  <rv s="2">
    <fb>110.1</fb>
    <v>12</v>
  </rv>
  <rv s="2">
    <fb>111.83</fb>
    <v>12</v>
  </rv>
  <rv s="2">
    <fb>114.31</fb>
    <v>12</v>
  </rv>
  <rv s="2">
    <fb>115</fb>
    <v>12</v>
  </rv>
  <rv s="2">
    <fb>114.64</fb>
    <v>12</v>
  </rv>
  <rv s="2">
    <fb>113.75</fb>
    <v>12</v>
  </rv>
  <rv s="2">
    <fb>111.7</fb>
    <v>12</v>
  </rv>
  <rv s="2">
    <fb>115.53</fb>
    <v>12</v>
  </rv>
  <rv s="2">
    <fb>115.79</fb>
    <v>12</v>
  </rv>
  <rv s="2">
    <fb>116.39</fb>
    <v>12</v>
  </rv>
  <rv s="2">
    <fb>115.3</fb>
    <v>12</v>
  </rv>
  <rv s="2">
    <fb>117.27</fb>
    <v>12</v>
  </rv>
  <rv s="2">
    <fb>116.68</fb>
    <v>12</v>
  </rv>
  <rv s="2">
    <fb>116.64</fb>
    <v>12</v>
  </rv>
  <rv s="2">
    <fb>113.68</fb>
    <v>12</v>
  </rv>
  <rv s="2">
    <fb>114.26</fb>
    <v>12</v>
  </rv>
  <rv s="2">
    <fb>112.78</fb>
    <v>12</v>
  </rv>
  <rv s="2">
    <fb>111.31</fb>
    <v>12</v>
  </rv>
  <rv s="2">
    <fb>108.45</fb>
    <v>12</v>
  </rv>
  <rv s="2">
    <fb>108.16</fb>
    <v>12</v>
  </rv>
  <rv s="2">
    <fb>111.01</fb>
    <v>12</v>
  </rv>
  <rv s="2">
    <fb>111.95</fb>
    <v>12</v>
  </rv>
  <rv s="2">
    <fb>110.97</fb>
    <v>12</v>
  </rv>
  <rv s="2">
    <fb>111.38</fb>
    <v>12</v>
  </rv>
  <rv s="2">
    <fb>111.68</fb>
    <v>12</v>
  </rv>
  <rv s="2">
    <fb>113.78</fb>
    <v>12</v>
  </rv>
  <rv s="2">
    <fb>112.27</fb>
    <v>12</v>
  </rv>
  <rv s="2">
    <fb>114.54</fb>
    <v>12</v>
  </rv>
  <rv s="2">
    <fb>112.42</fb>
    <v>12</v>
  </rv>
  <rv s="2">
    <fb>114.13</fb>
    <v>12</v>
  </rv>
  <rv s="2">
    <fb>127.54</fb>
    <v>12</v>
  </rv>
  <rv s="2">
    <fb>125.52</fb>
    <v>12</v>
  </rv>
  <rv s="2">
    <fb>125.53</fb>
    <v>12</v>
  </rv>
  <rv s="2">
    <fb>125.54</fb>
    <v>12</v>
  </rv>
  <rv s="2">
    <fb>127.8</fb>
    <v>12</v>
  </rv>
  <rv s="2">
    <fb>129.19</fb>
    <v>12</v>
  </rv>
  <rv s="2">
    <fb>129.24</fb>
    <v>12</v>
  </rv>
  <rv s="2">
    <fb>129.01</fb>
    <v>12</v>
  </rv>
  <rv s="2">
    <fb>127.79</fb>
    <v>12</v>
  </rv>
  <rv s="2">
    <fb>126.08</fb>
    <v>12</v>
  </rv>
  <rv s="2">
    <fb>126.47</fb>
    <v>12</v>
  </rv>
  <rv s="2">
    <fb>125.27</fb>
    <v>12</v>
  </rv>
  <rv s="2">
    <fb>125.61</fb>
    <v>12</v>
  </rv>
  <rv s="2">
    <fb>125.48</fb>
    <v>12</v>
  </rv>
  <rv s="2">
    <fb>124.34</fb>
    <v>12</v>
  </rv>
  <rv s="2">
    <fb>126.24</fb>
    <v>12</v>
  </rv>
  <rv s="2">
    <fb>124.19</fb>
    <v>12</v>
  </rv>
  <rv s="2">
    <fb>124.9</fb>
    <v>12</v>
  </rv>
  <rv s="2">
    <fb>124.35</fb>
    <v>12</v>
  </rv>
  <rv s="2">
    <fb>123.23</fb>
    <v>12</v>
  </rv>
  <rv s="2">
    <fb>121.75</fb>
    <v>12</v>
  </rv>
  <rv s="2">
    <fb>123.24</fb>
    <v>12</v>
  </rv>
  <rv s="2">
    <fb>121.11</fb>
    <v>12</v>
  </rv>
  <rv s="2">
    <fb>120.62</fb>
    <v>12</v>
  </rv>
  <rv s="2">
    <fb>114.88</fb>
    <v>12</v>
  </rv>
  <rv s="2">
    <fb>115.09</fb>
    <v>12</v>
  </rv>
  <rv s="2">
    <fb>115.34</fb>
    <v>12</v>
  </rv>
  <rv s="2">
    <fb>114.89</fb>
    <v>12</v>
  </rv>
  <rv s="2">
    <fb>117.21</fb>
    <v>12</v>
  </rv>
  <rv s="2">
    <fb>116.49</fb>
    <v>12</v>
  </rv>
  <rv s="2">
    <fb>114.63</fb>
    <v>12</v>
  </rv>
  <rv s="2">
    <fb>115.8</fb>
    <v>12</v>
  </rv>
  <rv s="2">
    <fb>118.34</fb>
    <v>12</v>
  </rv>
  <rv s="2">
    <fb>117.93</fb>
    <v>12</v>
  </rv>
  <rv s="2">
    <fb>117.39</fb>
    <v>12</v>
  </rv>
  <rv s="2">
    <fb>116.67</fb>
    <v>12</v>
  </rv>
  <rv s="2">
    <fb>116.37</fb>
    <v>12</v>
  </rv>
  <rv s="2">
    <fb>120.87</fb>
    <v>12</v>
  </rv>
  <rv s="2">
    <fb>121.63</fb>
    <v>12</v>
  </rv>
  <rv s="2">
    <fb>122.16</fb>
    <v>12</v>
  </rv>
  <rv s="2">
    <fb>123.5</fb>
    <v>12</v>
  </rv>
  <rv s="2">
    <fb>124.52</fb>
    <v>12</v>
  </rv>
  <rv s="2">
    <fb>124.63</fb>
    <v>12</v>
  </rv>
  <rv s="2">
    <fb>124.6</fb>
    <v>12</v>
  </rv>
  <rv s="2">
    <fb>124.09</fb>
    <v>12</v>
  </rv>
  <rv s="2">
    <fb>122.91</fb>
    <v>12</v>
  </rv>
  <rv s="2">
    <fb>124.49</fb>
    <v>12</v>
  </rv>
  <rv s="2">
    <fb>123.74</fb>
    <v>12</v>
  </rv>
  <rv s="2">
    <fb>117.09</fb>
    <v>12</v>
  </rv>
  <rv s="2">
    <fb>117.19</fb>
    <v>12</v>
  </rv>
  <rv s="2">
    <fb>120.07</fb>
    <v>12</v>
  </rv>
  <rv s="2">
    <fb>122.63</fb>
    <v>12</v>
  </rv>
  <rv s="2">
    <fb>125.92</fb>
    <v>12</v>
  </rv>
  <rv s="2">
    <fb>124.5</fb>
    <v>12</v>
  </rv>
  <rv s="2">
    <fb>123.88</fb>
    <v>12</v>
  </rv>
  <rv s="2">
    <fb>140.38</fb>
    <v>12</v>
  </rv>
  <rv s="2">
    <fb>139.85</fb>
    <v>12</v>
  </rv>
  <rv s="2">
    <fb>138.13</fb>
    <v>12</v>
  </rv>
  <rv s="2">
    <fb>141.31</fb>
    <v>12</v>
  </rv>
  <rv s="2">
    <fb>144.63999999999999</fb>
    <v>12</v>
  </rv>
  <rv s="2">
    <fb>142.91</fb>
    <v>12</v>
  </rv>
  <rv s="2">
    <fb>141.5</fb>
    <v>12</v>
  </rv>
  <rv s="2">
    <fb>139.88999999999999</fb>
    <v>12</v>
  </rv>
  <rv s="2">
    <fb>139.16999999999999</fb>
    <v>12</v>
  </rv>
  <rv s="2">
    <fb>138.22999999999999</fb>
    <v>12</v>
  </rv>
  <rv s="2">
    <fb>140.18</fb>
    <v>12</v>
  </rv>
  <rv s="2">
    <fb>141.19999999999999</fb>
    <v>12</v>
  </rv>
  <rv s="2">
    <fb>143.09</fb>
    <v>12</v>
  </rv>
  <rv s="2">
    <fb>143.28</fb>
    <v>12</v>
  </rv>
  <rv s="2">
    <fb>144.83000000000001</fb>
    <v>12</v>
  </rv>
  <rv s="2">
    <fb>145.03</fb>
    <v>12</v>
  </rv>
  <rv s="2">
    <fb>140.68</fb>
    <v>12</v>
  </rv>
  <rv s="2">
    <fb>142.07</fb>
    <v>12</v>
  </rv>
  <rv s="2">
    <fb>142.76</fb>
    <v>12</v>
  </rv>
  <rv s="2">
    <fb>143.07</fb>
    <v>12</v>
  </rv>
  <rv s="2">
    <fb>142.61000000000001</fb>
    <v>12</v>
  </rv>
  <rv s="2">
    <fb>139.26</fb>
    <v>12</v>
  </rv>
  <rv s="2">
    <fb>138.03</fb>
    <v>12</v>
  </rv>
  <rv s="2">
    <fb>138.56</fb>
    <v>12</v>
  </rv>
  <rv s="2">
    <fb>140.16999999999999</fb>
    <v>12</v>
  </rv>
  <rv s="2">
    <fb>143.11000000000001</fb>
    <v>12</v>
  </rv>
  <rv s="2">
    <fb>138.77000000000001</fb>
    <v>12</v>
  </rv>
  <rv s="2">
    <fb>137.82</fb>
    <v>12</v>
  </rv>
  <rv s="2">
    <fb>139.01</fb>
    <v>12</v>
  </rv>
  <rv s="2">
    <fb>138.31</fb>
    <v>12</v>
  </rv>
  <rv s="2">
    <fb>135.66999999999999</fb>
    <v>12</v>
  </rv>
  <rv s="2">
    <fb>139.44999999999999</fb>
    <v>12</v>
  </rv>
  <rv s="2">
    <fb>137.51</fb>
    <v>12</v>
  </rv>
  <rv s="2">
    <fb>133.28</fb>
    <v>12</v>
  </rv>
  <rv s="2">
    <fb>127.86</fb>
    <v>12</v>
  </rv>
  <rv s="2">
    <fb>128.21</fb>
    <v>12</v>
  </rv>
  <rv s="2">
    <fb>125.9</fb>
    <v>12</v>
  </rv>
  <rv s="2">
    <fb>128.96</fb>
    <v>12</v>
  </rv>
  <rv s="2">
    <fb>132.06</fb>
    <v>12</v>
  </rv>
  <rv s="2">
    <fb>132.58000000000001</fb>
    <v>12</v>
  </rv>
  <rv s="2">
    <fb>134.26</fb>
    <v>12</v>
  </rv>
  <rv s="2">
    <fb>135.6</fb>
    <v>12</v>
  </rv>
  <rv s="2">
    <fb>136.93</fb>
    <v>12</v>
  </rv>
  <rv s="2">
    <fb>137.47</fb>
    <v>12</v>
  </rv>
  <rv s="2">
    <fb>140.19999999999999</fb>
    <v>12</v>
  </rv>
  <rv s="2">
    <fb>139.19</fb>
    <v>12</v>
  </rv>
  <rv s="2">
    <fb>138.9</fb>
    <v>12</v>
  </rv>
  <rv s="2">
    <fb>138.47999999999999</fb>
    <v>12</v>
  </rv>
  <rv s="2">
    <fb>137.88</fb>
    <v>12</v>
  </rv>
  <rv s="2">
    <fb>139.41999999999999</fb>
    <v>12</v>
  </rv>
  <rv s="2">
    <fb>141.29</fb>
    <v>12</v>
  </rv>
  <rv s="2">
    <fb>140.75</fb>
    <v>12</v>
  </rv>
  <rv s="2">
    <fb>141.81</fb>
    <v>12</v>
  </rv>
  <rv s="2">
    <fb>155.88999999999999</fb>
    <v>12</v>
  </rv>
  <rv s="2">
    <fb>157.18</fb>
    <v>12</v>
  </rv>
  <rv s="2">
    <fb>167.47</fb>
    <v>12</v>
  </rv>
  <rv s="2">
    <fb>164.53</fb>
    <v>12</v>
  </rv>
  <rv s="2">
    <fb>167.59</fb>
    <v>12</v>
  </rv>
  <rv s="2">
    <fb>165.95</fb>
    <v>12</v>
  </rv>
  <rv s="2">
    <fb>166.28</fb>
    <v>12</v>
  </rv>
  <rv s="2">
    <fb>168.1</fb>
    <v>12</v>
  </rv>
  <rv s="2">
    <fb>168.74</fb>
    <v>12</v>
  </rv>
  <rv s="2">
    <fb>6831174</fb>
    <v>18</v>
  </rv>
  <rv s="2">
    <fb>140.44999999999999</fb>
    <v>12</v>
  </rv>
  <rv s="2">
    <fb>138.83000000000001</fb>
    <v>12</v>
  </rv>
  <rv s="2">
    <fb>6243325</fb>
    <v>18</v>
  </rv>
  <rv s="2">
    <fb>138.44</fb>
    <v>12</v>
  </rv>
  <rv s="2">
    <fb>141.1009</fb>
    <v>12</v>
  </rv>
  <rv s="2">
    <fb>137.94999999999999</fb>
    <v>12</v>
  </rv>
  <rv s="2">
    <fb>8733246</fb>
    <v>18</v>
  </rv>
  <rv s="2">
    <fb>141.4</fb>
    <v>12</v>
  </rv>
  <rv s="2">
    <fb>140.30500000000001</fb>
    <v>12</v>
  </rv>
  <rv s="2">
    <fb>11154796</fb>
    <v>18</v>
  </rv>
  <rv s="2">
    <fb>143.79</fb>
    <v>12</v>
  </rv>
  <rv s="2">
    <fb>139.4</fb>
    <v>12</v>
  </rv>
  <rv s="2">
    <fb>20233428</fb>
    <v>18</v>
  </rv>
  <rv s="2">
    <fb>142.49</fb>
    <v>12</v>
  </rv>
  <rv s="2">
    <fb>143.30000000000001</fb>
    <v>12</v>
  </rv>
  <rv s="2">
    <fb>139.51</fb>
    <v>12</v>
  </rv>
  <rv s="2">
    <fb>37374210</fb>
    <v>18</v>
  </rv>
  <rv s="2">
    <fb>154.22999999999999</fb>
    <v>12</v>
  </rv>
  <rv s="2">
    <fb>153.12</fb>
    <v>12</v>
  </rv>
  <rv s="2">
    <fb>12630122</fb>
    <v>18</v>
  </rv>
  <rv s="2">
    <fb>156.78</fb>
    <v>12</v>
  </rv>
  <rv s="2">
    <fb>159.44</fb>
    <v>12</v>
  </rv>
  <rv s="2">
    <fb>154.84010000000001</fb>
    <v>12</v>
  </rv>
  <rv s="2">
    <fb>16352048</fb>
    <v>18</v>
  </rv>
  <rv s="2">
    <fb>159.04</fb>
    <v>12</v>
  </rv>
  <rv s="2">
    <fb>162.34</fb>
    <v>12</v>
  </rv>
  <rv s="2">
    <fb>157.9</fb>
    <v>12</v>
  </rv>
  <rv s="2">
    <fb>25727805</fb>
    <v>18</v>
  </rv>
  <rv s="2">
    <fb>173.7</fb>
    <v>12</v>
  </rv>
  <rv s="2">
    <fb>173.935</fb>
    <v>12</v>
  </rv>
  <rv s="2">
    <fb>161</fb>
    <v>12</v>
  </rv>
  <rv s="2">
    <fb>27384374</fb>
    <v>18</v>
  </rv>
  <rv s="2">
    <fb>173.99</fb>
    <v>12</v>
  </rv>
  <rv s="2">
    <fb>164.51</fb>
    <v>12</v>
  </rv>
  <rv s="2">
    <fb>12580114</fb>
    <v>18</v>
  </rv>
  <rv s="2">
    <fb>170.64</fb>
    <v>12</v>
  </rv>
  <rv s="2">
    <fb>166.77</fb>
    <v>12</v>
  </rv>
  <rv s="2">
    <fb>12274414</fb>
    <v>18</v>
  </rv>
  <rv s="2">
    <fb>167.62</fb>
    <v>12</v>
  </rv>
  <rv s="2">
    <fb>163.72999999999999</fb>
    <v>12</v>
  </rv>
  <rv s="2">
    <fb>10075884</fb>
    <v>18</v>
  </rv>
  <rv s="2">
    <fb>168.16</fb>
    <v>12</v>
  </rv>
  <rv s="2">
    <fb>12187736</fb>
    <v>18</v>
  </rv>
  <rv s="2">
    <fb>167.13</fb>
    <v>12</v>
  </rv>
  <rv s="2">
    <fb>168.83</fb>
    <v>12</v>
  </rv>
  <rv s="2">
    <fb>166.6</fb>
    <v>12</v>
  </rv>
  <rv s="2">
    <fb>7916081</fb>
    <v>18</v>
  </rv>
  <rv s="2">
    <fb>167.22499999999999</fb>
    <v>12</v>
  </rv>
  <rv s="2">
    <fb>167.33</fb>
    <v>12</v>
  </rv>
  <rv s="2">
    <fb>164.26</fb>
    <v>12</v>
  </rv>
  <rv s="2">
    <fb>6155076</fb>
    <v>18</v>
  </rv>
  <rv s="2">
    <fb>166.1</fb>
    <v>12</v>
  </rv>
  <rv s="2">
    <fb>7142437</fb>
    <v>18</v>
  </rv>
  <rv s="2">
    <fb>167.69</fb>
    <v>12</v>
  </rv>
  <rv s="2">
    <fb>168.75</fb>
    <v>12</v>
  </rv>
  <rv s="2">
    <fb>165.66</fb>
    <v>12</v>
  </rv>
  <rv s="2">
    <fb>7096842</fb>
    <v>18</v>
  </rv>
  <rv s="2">
    <fb>167.65</fb>
    <v>12</v>
  </rv>
  <rv s="2">
    <fb>168.36</fb>
    <v>12</v>
  </rv>
  <rv s="2">
    <fb>166.48</fb>
    <v>12</v>
  </rv>
  <rv s="2">
    <fb>8974377</fb>
    <v>18</v>
  </rv>
  <rv s="2">
    <fb>168.09</fb>
    <v>12</v>
  </rv>
  <rv s="2">
    <fb>169.10980000000001</fb>
    <v>12</v>
  </rv>
  <rv s="2">
    <fb>166.51</fb>
    <v>12</v>
  </rv>
  <rv s="2">
    <fb>58.56</fb>
    <v>12</v>
  </rv>
  <rv s="2">
    <fb>57.3</fb>
    <v>12</v>
  </rv>
  <rv s="2">
    <fb>58.57</fb>
    <v>12</v>
  </rv>
  <rv s="2">
    <fb>57.48</fb>
    <v>12</v>
  </rv>
  <rv s="2">
    <fb>57.77</fb>
    <v>12</v>
  </rv>
  <rv s="2">
    <fb>57.96</fb>
    <v>12</v>
  </rv>
  <rv s="2">
    <fb>57.72</fb>
    <v>12</v>
  </rv>
  <rv s="2">
    <fb>58.07</fb>
    <v>12</v>
  </rv>
  <rv s="2">
    <fb>56.354999999999997</fb>
    <v>12</v>
  </rv>
  <rv s="2">
    <fb>55.75</fb>
    <v>12</v>
  </rv>
  <rv s="2">
    <fb>57</fb>
    <v>12</v>
  </rv>
  <rv s="2">
    <fb>57.16</fb>
    <v>12</v>
  </rv>
  <rv s="2">
    <fb>55.8</fb>
    <v>12</v>
  </rv>
  <rv s="2">
    <fb>54.81</fb>
    <v>12</v>
  </rv>
  <rv s="2">
    <fb>53.39</fb>
    <v>12</v>
  </rv>
  <rv s="2">
    <fb>54.24</fb>
    <v>12</v>
  </rv>
  <rv s="2">
    <fb>51.49</fb>
    <v>12</v>
  </rv>
  <rv s="2">
    <fb>51.75</fb>
    <v>12</v>
  </rv>
  <rv s="2">
    <fb>51.05</fb>
    <v>12</v>
  </rv>
  <rv s="2">
    <fb>51.8</fb>
    <v>12</v>
  </rv>
  <rv s="2">
    <fb>51.66</fb>
    <v>12</v>
  </rv>
  <rv s="2">
    <fb>55.06</fb>
    <v>12</v>
  </rv>
  <rv s="2">
    <fb>56.1</fb>
    <v>12</v>
  </rv>
  <rv s="2">
    <fb>54.62</fb>
    <v>12</v>
  </rv>
  <rv s="2">
    <fb>54.63</fb>
    <v>12</v>
  </rv>
  <rv s="2">
    <fb>55.08</fb>
    <v>12</v>
  </rv>
  <rv s="2">
    <fb>54.28</fb>
    <v>12</v>
  </rv>
  <rv s="2">
    <fb>54.77</fb>
    <v>12</v>
  </rv>
  <rv s="2">
    <fb>56.68</fb>
    <v>12</v>
  </rv>
  <rv s="2">
    <fb>58.25</fb>
    <v>12</v>
  </rv>
  <rv s="2">
    <fb>56.82</fb>
    <v>12</v>
  </rv>
  <rv s="2">
    <fb>56.54</fb>
    <v>12</v>
  </rv>
  <rv s="2">
    <fb>56.99</fb>
    <v>12</v>
  </rv>
  <rv s="2">
    <fb>55.4</fb>
    <v>12</v>
  </rv>
  <rv s="2">
    <fb>56.34</fb>
    <v>12</v>
  </rv>
  <rv s="2">
    <fb>55.76</fb>
    <v>12</v>
  </rv>
  <rv s="2">
    <fb>56.39</fb>
    <v>12</v>
  </rv>
  <rv s="2">
    <fb>58.47</fb>
    <v>12</v>
  </rv>
  <rv s="2">
    <fb>57.97</fb>
    <v>12</v>
  </rv>
  <rv s="2">
    <fb>57.61</fb>
    <v>12</v>
  </rv>
  <rv s="2">
    <fb>57.92</fb>
    <v>12</v>
  </rv>
  <rv s="2">
    <fb>58.48</fb>
    <v>12</v>
  </rv>
  <rv s="2">
    <fb>58.94</fb>
    <v>12</v>
  </rv>
  <rv s="2">
    <fb>59.04</fb>
    <v>12</v>
  </rv>
  <rv s="2">
    <fb>58.89</fb>
    <v>12</v>
  </rv>
  <rv s="2">
    <fb>61.73</fb>
    <v>12</v>
  </rv>
  <rv s="2">
    <fb>61.87</fb>
    <v>12</v>
  </rv>
  <rv s="2">
    <fb>61.26</fb>
    <v>12</v>
  </rv>
  <rv s="2">
    <fb>61.47</fb>
    <v>12</v>
  </rv>
  <rv s="2">
    <fb>63.01</fb>
    <v>12</v>
  </rv>
  <rv s="2">
    <fb>61.74</fb>
    <v>12</v>
  </rv>
  <rv s="2">
    <fb>62.06</fb>
    <v>12</v>
  </rv>
  <rv s="2">
    <fb>61.84</fb>
    <v>12</v>
  </rv>
  <rv s="2">
    <fb>62.56</fb>
    <v>12</v>
  </rv>
  <rv s="2">
    <fb>62.68</fb>
    <v>12</v>
  </rv>
  <rv s="2">
    <fb>63.08</fb>
    <v>12</v>
  </rv>
  <rv s="2">
    <fb>61.46</fb>
    <v>12</v>
  </rv>
  <rv s="2">
    <fb>58.63</fb>
    <v>12</v>
  </rv>
  <rv s="2">
    <fb>58.45</fb>
    <v>12</v>
  </rv>
  <rv s="2">
    <fb>61.05</fb>
    <v>12</v>
  </rv>
  <rv s="2">
    <fb>60.96</fb>
    <v>12</v>
  </rv>
  <rv s="2">
    <fb>61.35</fb>
    <v>12</v>
  </rv>
  <rv s="2">
    <fb>61</fb>
    <v>12</v>
  </rv>
  <rv s="2">
    <fb>59.89</fb>
    <v>12</v>
  </rv>
  <rv s="2">
    <fb>62.09</fb>
    <v>12</v>
  </rv>
  <rv s="2">
    <fb>63.74</fb>
    <v>12</v>
  </rv>
  <rv s="2">
    <fb>64.78</fb>
    <v>12</v>
  </rv>
  <rv s="2">
    <fb>63.02</fb>
    <v>12</v>
  </rv>
  <rv s="2">
    <fb>60.71</fb>
    <v>12</v>
  </rv>
  <rv s="2">
    <fb>61.78</fb>
    <v>12</v>
  </rv>
  <rv s="2">
    <fb>63.76</fb>
    <v>12</v>
  </rv>
  <rv s="2">
    <fb>63.68</fb>
    <v>12</v>
  </rv>
  <rv s="2">
    <fb>62.02</fb>
    <v>12</v>
  </rv>
  <rv s="2">
    <fb>62.42</fb>
    <v>12</v>
  </rv>
  <rv s="2">
    <fb>61.54</fb>
    <v>12</v>
  </rv>
  <rv s="2">
    <fb>63.71</fb>
    <v>12</v>
  </rv>
  <rv s="2">
    <fb>63.24</fb>
    <v>12</v>
  </rv>
  <rv s="2">
    <fb>56.13</fb>
    <v>12</v>
  </rv>
  <rv s="2">
    <fb>58.91</fb>
    <v>12</v>
  </rv>
  <rv s="2">
    <fb>58.26</fb>
    <v>12</v>
  </rv>
  <rv s="2">
    <fb>58.87</fb>
    <v>12</v>
  </rv>
  <rv s="2">
    <fb>59.7</fb>
    <v>12</v>
  </rv>
  <rv s="2">
    <fb>59.14</fb>
    <v>12</v>
  </rv>
  <rv s="2">
    <fb>58.35</fb>
    <v>12</v>
  </rv>
  <rv s="2">
    <fb>59.33</fb>
    <v>12</v>
  </rv>
  <rv s="2">
    <fb>60.25</fb>
    <v>12</v>
  </rv>
  <rv s="2">
    <fb>60.34</fb>
    <v>12</v>
  </rv>
  <rv s="2">
    <fb>60.54</fb>
    <v>12</v>
  </rv>
  <rv s="2">
    <fb>59.98</fb>
    <v>12</v>
  </rv>
  <rv s="2">
    <fb>58.27</fb>
    <v>12</v>
  </rv>
  <rv s="2">
    <fb>58.12</fb>
    <v>12</v>
  </rv>
  <rv s="2">
    <fb>58.5</fb>
    <v>12</v>
  </rv>
  <rv s="2">
    <fb>59.01</fb>
    <v>12</v>
  </rv>
  <rv s="2">
    <fb>60.08</fb>
    <v>12</v>
  </rv>
  <rv s="2">
    <fb>60.03</fb>
    <v>12</v>
  </rv>
  <rv s="2">
    <fb>62.45</fb>
    <v>12</v>
  </rv>
  <rv s="2">
    <fb>63</fb>
    <v>12</v>
  </rv>
  <rv s="2">
    <fb>62.85</fb>
    <v>12</v>
  </rv>
  <rv s="2">
    <fb>64.23</fb>
    <v>12</v>
  </rv>
  <rv s="2">
    <fb>65.05</fb>
    <v>12</v>
  </rv>
  <rv s="2">
    <fb>66.14</fb>
    <v>12</v>
  </rv>
  <rv s="2">
    <fb>64.77</fb>
    <v>12</v>
  </rv>
  <rv s="2">
    <fb>66</fb>
    <v>12</v>
  </rv>
  <rv s="2">
    <fb>66.67</fb>
    <v>12</v>
  </rv>
  <rv s="2">
    <fb>66.569999999999993</fb>
    <v>12</v>
  </rv>
  <rv s="2">
    <fb>66.989999999999995</fb>
    <v>12</v>
  </rv>
  <rv s="2">
    <fb>65.03</fb>
    <v>12</v>
  </rv>
  <rv s="2">
    <fb>64.66</fb>
    <v>12</v>
  </rv>
  <rv s="2">
    <fb>65.34</fb>
    <v>12</v>
  </rv>
  <rv s="2">
    <fb>64.540000000000006</fb>
    <v>12</v>
  </rv>
  <rv s="2">
    <fb>66.34</fb>
    <v>12</v>
  </rv>
  <rv s="2">
    <fb>67</fb>
    <v>12</v>
  </rv>
  <rv s="2">
    <fb>65.8</fb>
    <v>12</v>
  </rv>
  <rv s="2">
    <fb>64.59</fb>
    <v>12</v>
  </rv>
  <rv s="2">
    <fb>63.51</fb>
    <v>12</v>
  </rv>
  <rv s="2">
    <fb>63.43</fb>
    <v>12</v>
  </rv>
  <rv s="2">
    <fb>63.26</fb>
    <v>12</v>
  </rv>
  <rv s="2">
    <fb>62.1</fb>
    <v>12</v>
  </rv>
  <rv s="2">
    <fb>62.31</fb>
    <v>12</v>
  </rv>
  <rv s="2">
    <fb>63.19</fb>
    <v>12</v>
  </rv>
  <rv s="2">
    <fb>64.430000000000007</fb>
    <v>12</v>
  </rv>
  <rv s="2">
    <fb>64.099999999999994</fb>
    <v>12</v>
  </rv>
  <rv s="2">
    <fb>65.959999999999994</fb>
    <v>12</v>
  </rv>
  <rv s="2">
    <fb>67.92</fb>
    <v>12</v>
  </rv>
  <rv s="2">
    <fb>66.98</fb>
    <v>12</v>
  </rv>
  <rv s="2">
    <fb>65.7</fb>
    <v>12</v>
  </rv>
  <rv s="2">
    <fb>65.61</fb>
    <v>12</v>
  </rv>
  <rv s="2">
    <fb>65.92</fb>
    <v>12</v>
  </rv>
  <rv s="2">
    <fb>63.81</fb>
    <v>12</v>
  </rv>
  <rv s="2">
    <fb>64.45</fb>
    <v>12</v>
  </rv>
  <rv s="2">
    <fb>62.93</fb>
    <v>12</v>
  </rv>
  <rv s="2">
    <fb>63.95</fb>
    <v>12</v>
  </rv>
  <rv s="2">
    <fb>64.58</fb>
    <v>12</v>
  </rv>
  <rv s="2">
    <fb>63.9</fb>
    <v>12</v>
  </rv>
  <rv s="2">
    <fb>64.48</fb>
    <v>12</v>
  </rv>
  <rv s="2">
    <fb>62.19</fb>
    <v>12</v>
  </rv>
  <rv s="2">
    <fb>61.58</fb>
    <v>12</v>
  </rv>
  <rv s="2">
    <fb>61.64</fb>
    <v>12</v>
  </rv>
  <rv s="2">
    <fb>62.17</fb>
    <v>12</v>
  </rv>
  <rv s="2">
    <fb>62.51</fb>
    <v>12</v>
  </rv>
  <rv s="2">
    <fb>62.99</fb>
    <v>12</v>
  </rv>
  <rv s="2">
    <fb>63.46</fb>
    <v>12</v>
  </rv>
  <rv s="2">
    <fb>63.33</fb>
    <v>12</v>
  </rv>
  <rv s="2">
    <fb>63.53</fb>
    <v>12</v>
  </rv>
  <rv s="2">
    <fb>67.3</fb>
    <v>12</v>
  </rv>
  <rv s="2">
    <fb>60.634999999999998</fb>
    <v>12</v>
  </rv>
  <rv s="2">
    <fb>60.13</fb>
    <v>12</v>
  </rv>
  <rv s="2">
    <fb>59.12</fb>
    <v>12</v>
  </rv>
  <rv s="2">
    <fb>59.8</fb>
    <v>12</v>
  </rv>
  <rv s="2">
    <fb>60.61</fb>
    <v>12</v>
  </rv>
  <rv s="2">
    <fb>59.49</fb>
    <v>12</v>
  </rv>
  <rv s="2">
    <fb>58.37</fb>
    <v>12</v>
  </rv>
  <rv s="2">
    <fb>58.03</fb>
    <v>12</v>
  </rv>
  <rv s="2">
    <fb>57.81</fb>
    <v>12</v>
  </rv>
  <rv s="2">
    <fb>58.97</fb>
    <v>12</v>
  </rv>
  <rv s="2">
    <fb>59.64</fb>
    <v>12</v>
  </rv>
  <rv s="2">
    <fb>59.76</fb>
    <v>12</v>
  </rv>
  <rv s="2">
    <fb>59</fb>
    <v>12</v>
  </rv>
  <rv s="2">
    <fb>58.9</fb>
    <v>12</v>
  </rv>
  <rv s="2">
    <fb>59.99</fb>
    <v>12</v>
  </rv>
  <rv s="2">
    <fb>60.27</fb>
    <v>12</v>
  </rv>
  <rv s="2">
    <fb>60.47</fb>
    <v>12</v>
  </rv>
  <rv s="2">
    <fb>61.81</fb>
    <v>12</v>
  </rv>
  <rv s="2">
    <fb>61.24</fb>
    <v>12</v>
  </rv>
  <rv s="2">
    <fb>60.77</fb>
    <v>12</v>
  </rv>
  <rv s="2">
    <fb>57.22</fb>
    <v>12</v>
  </rv>
  <rv s="2">
    <fb>58.29</fb>
    <v>12</v>
  </rv>
  <rv s="2">
    <fb>64</fb>
    <v>12</v>
  </rv>
  <rv s="2">
    <fb>65.78</fb>
    <v>12</v>
  </rv>
  <rv s="2">
    <fb>65.31</fb>
    <v>12</v>
  </rv>
  <rv s="2">
    <fb>61.98</fb>
    <v>12</v>
  </rv>
  <rv s="2">
    <fb>60.46</fb>
    <v>12</v>
  </rv>
  <rv s="2">
    <fb>62.75</fb>
    <v>12</v>
  </rv>
  <rv s="2">
    <fb>62.74</fb>
    <v>12</v>
  </rv>
  <rv s="2">
    <fb>64.28</fb>
    <v>12</v>
  </rv>
  <rv s="2">
    <fb>64.72</fb>
    <v>12</v>
  </rv>
  <rv s="2">
    <fb>65.11</fb>
    <v>12</v>
  </rv>
  <rv s="2">
    <fb>67.94</fb>
    <v>12</v>
  </rv>
  <rv s="2">
    <fb>67.959999999999994</fb>
    <v>12</v>
  </rv>
  <rv s="2">
    <fb>69.430000000000007</fb>
    <v>12</v>
  </rv>
  <rv s="2">
    <fb>71.89</fb>
    <v>12</v>
  </rv>
  <rv s="2">
    <fb>71.52</fb>
    <v>12</v>
  </rv>
  <rv s="2">
    <fb>71.7</fb>
    <v>12</v>
  </rv>
  <rv s="2">
    <fb>72.040000000000006</fb>
    <v>12</v>
  </rv>
  <rv s="2">
    <fb>70.430000000000007</fb>
    <v>12</v>
  </rv>
  <rv s="2">
    <fb>73.16</fb>
    <v>12</v>
  </rv>
  <rv s="2">
    <fb>72.430000000000007</fb>
    <v>12</v>
  </rv>
  <rv s="2">
    <fb>72.61</fb>
    <v>12</v>
  </rv>
  <rv s="2">
    <fb>72.03</fb>
    <v>12</v>
  </rv>
  <rv s="2">
    <fb>68.89</fb>
    <v>12</v>
  </rv>
  <rv s="2">
    <fb>69.349999999999994</fb>
    <v>12</v>
  </rv>
  <rv s="2">
    <fb>68.849999999999994</fb>
    <v>12</v>
  </rv>
  <rv s="2">
    <fb>70.36</fb>
    <v>12</v>
  </rv>
  <rv s="2">
    <fb>70.099999999999994</fb>
    <v>12</v>
  </rv>
  <rv s="2">
    <fb>71.069999999999993</fb>
    <v>12</v>
  </rv>
  <rv s="2">
    <fb>71.77</fb>
    <v>12</v>
  </rv>
  <rv s="2">
    <fb>73.12</fb>
    <v>12</v>
  </rv>
  <rv s="2">
    <fb>77.569999999999993</fb>
    <v>12</v>
  </rv>
  <rv s="2">
    <fb>76.760000000000005</fb>
    <v>12</v>
  </rv>
  <rv s="2">
    <fb>77.67</fb>
    <v>12</v>
  </rv>
  <rv s="2">
    <fb>77.36</fb>
    <v>12</v>
  </rv>
  <rv s="2">
    <fb>80.08</fb>
    <v>12</v>
  </rv>
  <rv s="2">
    <fb>77.88</fb>
    <v>12</v>
  </rv>
  <rv s="2">
    <fb>8571345</fb>
    <v>18</v>
  </rv>
  <rv s="2">
    <fb>71.754999999999995</fb>
    <v>12</v>
  </rv>
  <rv s="2">
    <fb>72.948400000000007</fb>
    <v>12</v>
  </rv>
  <rv s="2">
    <fb>71.400000000000006</fb>
    <v>12</v>
  </rv>
  <rv s="2">
    <fb>8368990</fb>
    <v>18</v>
  </rv>
  <rv s="2">
    <fb>71.605000000000004</fb>
    <v>12</v>
  </rv>
  <rv s="2">
    <fb>73.239999999999995</fb>
    <v>12</v>
  </rv>
  <rv s="2">
    <fb>11473844</fb>
    <v>18</v>
  </rv>
  <rv s="2">
    <fb>73.66</fb>
    <v>12</v>
  </rv>
  <rv s="2">
    <fb>74.400000000000006</fb>
    <v>12</v>
  </rv>
  <rv s="2">
    <fb>71.015000000000001</fb>
    <v>12</v>
  </rv>
  <rv s="2">
    <fb>12315821</fb>
    <v>18</v>
  </rv>
  <rv s="2">
    <fb>71.94</fb>
    <v>12</v>
  </rv>
  <rv s="2">
    <fb>72.05</fb>
    <v>12</v>
  </rv>
  <rv s="2">
    <fb>68.55</fb>
    <v>12</v>
  </rv>
  <rv s="2">
    <fb>11869340</fb>
    <v>18</v>
  </rv>
  <rv s="2">
    <fb>70.391999999999996</fb>
    <v>12</v>
  </rv>
  <rv s="2">
    <fb>68.25</fb>
    <v>12</v>
  </rv>
  <rv s="2">
    <fb>12317452</fb>
    <v>18</v>
  </rv>
  <rv s="2">
    <fb>69.34</fb>
    <v>12</v>
  </rv>
  <rv s="2">
    <fb>69.739999999999995</fb>
    <v>12</v>
  </rv>
  <rv s="2">
    <fb>12344870</fb>
    <v>18</v>
  </rv>
  <rv s="2">
    <fb>69.16</fb>
    <v>12</v>
  </rv>
  <rv s="2">
    <fb>69.7</fb>
    <v>12</v>
  </rv>
  <rv s="2">
    <fb>67.760000000000005</fb>
    <v>12</v>
  </rv>
  <rv s="2">
    <fb>8376713</fb>
    <v>18</v>
  </rv>
  <rv s="2">
    <fb>69.14</fb>
    <v>12</v>
  </rv>
  <rv s="2">
    <fb>69.040000000000006</fb>
    <v>12</v>
  </rv>
  <rv s="2">
    <fb>7572594</fb>
    <v>18</v>
  </rv>
  <rv s="2">
    <fb>70.620199999999997</fb>
    <v>12</v>
  </rv>
  <rv s="2">
    <fb>69.860100000000003</fb>
    <v>12</v>
  </rv>
  <rv s="2">
    <fb>6494997</fb>
    <v>18</v>
  </rv>
  <rv s="2">
    <fb>70.459999999999994</fb>
    <v>12</v>
  </rv>
  <rv s="2">
    <fb>71.239999999999995</fb>
    <v>12</v>
  </rv>
  <rv s="2">
    <fb>70.069900000000004</fb>
    <v>12</v>
  </rv>
  <rv s="2">
    <fb>6187212</fb>
    <v>18</v>
  </rv>
  <rv s="2">
    <fb>71.930000000000007</fb>
    <v>12</v>
  </rv>
  <rv s="2">
    <fb>71.12</fb>
    <v>12</v>
  </rv>
  <rv s="2">
    <fb>13498163</fb>
    <v>18</v>
  </rv>
  <rv s="2">
    <fb>71.45</fb>
    <v>12</v>
  </rv>
  <rv s="2">
    <fb>73.87</fb>
    <v>12</v>
  </rv>
  <rv s="2">
    <fb>71.36</fb>
    <v>12</v>
  </rv>
  <rv s="2">
    <fb>21662377</fb>
    <v>18</v>
  </rv>
  <rv s="2">
    <fb>75</fb>
    <v>12</v>
  </rv>
  <rv s="2">
    <fb>78.245000000000005</fb>
    <v>12</v>
  </rv>
  <rv s="2">
    <fb>74.81</fb>
    <v>12</v>
  </rv>
  <rv s="2">
    <fb>27274648</fb>
    <v>18</v>
  </rv>
  <rv s="2">
    <fb>77.31</fb>
    <v>12</v>
  </rv>
  <rv s="2">
    <fb>75.462000000000003</fb>
    <v>12</v>
  </rv>
  <rv s="2">
    <fb>12839810</fb>
    <v>18</v>
  </rv>
  <rv s="2">
    <fb>78.8</fb>
    <v>12</v>
  </rv>
  <rv s="2">
    <fb>77.349999999999994</fb>
    <v>12</v>
  </rv>
  <rv s="2">
    <fb>14724836</fb>
    <v>18</v>
  </rv>
  <rv s="2">
    <fb>78.83</fb>
    <v>12</v>
  </rv>
  <rv s="2">
    <fb>13822395</fb>
    <v>18</v>
  </rv>
  <rv s="2">
    <fb>79.260000000000005</fb>
    <v>12</v>
  </rv>
  <rv s="2">
    <fb>13316657</fb>
    <v>18</v>
  </rv>
  <rv s="2">
    <fb>78.944999999999993</fb>
    <v>12</v>
  </rv>
  <rv s="2">
    <fb>80.430000000000007</fb>
    <v>12</v>
  </rv>
  <rv s="2">
    <fb>78.47</fb>
    <v>12</v>
  </rv>
  <rv s="2">
    <fb>11575282</fb>
    <v>18</v>
  </rv>
  <rv s="2">
    <fb>80.400000000000006</fb>
    <v>12</v>
  </rv>
  <rv s="2">
    <fb>80.629900000000006</fb>
    <v>12</v>
  </rv>
  <rv s="2">
    <fb>77.73</fb>
    <v>12</v>
  </rv>
  <rv s="2">
    <fb>380.36</fb>
    <v>12</v>
  </rv>
  <rv s="2">
    <fb>383.96</fb>
    <v>12</v>
  </rv>
  <rv s="2">
    <fb>379.16</fb>
    <v>12</v>
  </rv>
  <rv s="2">
    <fb>369.2</fb>
    <v>12</v>
  </rv>
  <rv s="2">
    <fb>1632775</fb>
    <v>18</v>
  </rv>
  <rv s="2">
    <fb>340.05</fb>
    <v>12</v>
  </rv>
  <rv s="2">
    <fb>342.4</fb>
    <v>12</v>
  </rv>
  <rv s="2">
    <fb>326.09500000000003</fb>
    <v>12</v>
  </rv>
  <rv s="2">
    <fb>825875</fb>
    <v>18</v>
  </rv>
  <rv s="2">
    <fb>327.8</fb>
    <v>12</v>
  </rv>
  <rv s="2">
    <fb>336.38</fb>
    <v>12</v>
  </rv>
  <rv s="2">
    <fb>327.07</fb>
    <v>12</v>
  </rv>
  <rv s="2">
    <fb>1542578</fb>
    <v>18</v>
  </rv>
  <rv s="2">
    <fb>323.38</fb>
    <v>12</v>
  </rv>
  <rv s="2">
    <fb>329.6</fb>
    <v>12</v>
  </rv>
  <rv s="2">
    <fb>322.62</fb>
    <v>12</v>
  </rv>
  <rv s="2">
    <fb>1162291</fb>
    <v>18</v>
  </rv>
  <rv s="2">
    <fb>331.26</fb>
    <v>12</v>
  </rv>
  <rv s="2">
    <fb>331.92</fb>
    <v>12</v>
  </rv>
  <rv s="2">
    <fb>319.07</fb>
    <v>12</v>
  </rv>
  <rv s="2">
    <fb>828229</fb>
    <v>18</v>
  </rv>
  <rv s="2">
    <fb>324.5</fb>
    <v>12</v>
  </rv>
  <rv s="2">
    <fb>329.04</fb>
    <v>12</v>
  </rv>
  <rv s="2">
    <fb>322.35000000000002</fb>
    <v>12</v>
  </rv>
  <rv s="2">
    <fb>741454</fb>
    <v>18</v>
  </rv>
  <rv s="2">
    <fb>326.52</fb>
    <v>12</v>
  </rv>
  <rv s="2">
    <fb>328.15</fb>
    <v>12</v>
  </rv>
  <rv s="2">
    <fb>324.16000000000003</fb>
    <v>12</v>
  </rv>
  <rv s="2">
    <fb>1058835</fb>
    <v>18</v>
  </rv>
  <rv s="2">
    <fb>328.11</fb>
    <v>12</v>
  </rv>
  <rv s="2">
    <fb>337.23</fb>
    <v>12</v>
  </rv>
  <rv s="2">
    <fb>326</fb>
    <v>12</v>
  </rv>
  <rv s="2">
    <fb>944148</fb>
    <v>18</v>
  </rv>
  <rv s="2">
    <fb>338.25</fb>
    <v>12</v>
  </rv>
  <rv s="2">
    <fb>342.17</fb>
    <v>12</v>
  </rv>
  <rv s="2">
    <fb>337.13</fb>
    <v>12</v>
  </rv>
  <rv s="2">
    <fb>994441</fb>
    <v>18</v>
  </rv>
  <rv s="2">
    <fb>337.79</fb>
    <v>12</v>
  </rv>
  <rv s="2">
    <fb>344.51819999999998</fb>
    <v>12</v>
  </rv>
  <rv s="2">
    <fb>337.53</fb>
    <v>12</v>
  </rv>
  <rv s="2">
    <fb>1129750</fb>
    <v>18</v>
  </rv>
  <rv s="2">
    <fb>343.02</fb>
    <v>12</v>
  </rv>
  <rv s="2">
    <fb>344</fb>
    <v>12</v>
  </rv>
  <rv s="2">
    <fb>337.15010000000001</fb>
    <v>12</v>
  </rv>
  <rv s="2">
    <fb>950769</fb>
    <v>18</v>
  </rv>
  <rv s="2">
    <fb>341.04</fb>
    <v>12</v>
  </rv>
  <rv s="2">
    <fb>346.98</fb>
    <v>12</v>
  </rv>
  <rv s="2">
    <fb>339.28</fb>
    <v>12</v>
  </rv>
  <rv s="2">
    <fb>1150172</fb>
    <v>18</v>
  </rv>
  <rv s="2">
    <fb>342.85</fb>
    <v>12</v>
  </rv>
  <rv s="2">
    <fb>346.82</fb>
    <v>12</v>
  </rv>
  <rv s="2">
    <fb>340.37</fb>
    <v>12</v>
  </rv>
  <rv s="2">
    <fb>2811760</fb>
    <v>18</v>
  </rv>
  <rv s="2">
    <fb>350</fb>
    <v>12</v>
  </rv>
  <rv s="2">
    <fb>368.29</fb>
    <v>12</v>
  </rv>
  <rv s="2">
    <fb>348.96</fb>
    <v>12</v>
  </rv>
  <rv s="2">
    <fb>1434068</fb>
    <v>18</v>
  </rv>
  <rv s="2">
    <fb>363.82</fb>
    <v>12</v>
  </rv>
  <rv s="2">
    <fb>366.79</fb>
    <v>12</v>
  </rv>
  <rv s="2">
    <fb>362</fb>
    <v>12</v>
  </rv>
  <rv s="2">
    <fb>1777830</fb>
    <v>18</v>
  </rv>
  <rv s="2">
    <fb>367</fb>
    <v>12</v>
  </rv>
  <rv s="2">
    <fb>371.11</fb>
    <v>12</v>
  </rv>
  <rv s="2">
    <fb>363.53</fb>
    <v>12</v>
  </rv>
  <rv s="2">
    <fb>2547763</fb>
    <v>18</v>
  </rv>
  <rv s="2">
    <fb>374.83</fb>
    <v>12</v>
  </rv>
  <rv s="2">
    <fb>382.6</fb>
    <v>12</v>
  </rv>
  <rv s="2">
    <fb>371</fb>
    <v>12</v>
  </rv>
  <rv s="2">
    <fb>1667501</fb>
    <v>18</v>
  </rv>
  <rv s="2">
    <fb>377.8</fb>
    <v>12</v>
  </rv>
  <rv s="2">
    <fb>386.96</fb>
    <v>12</v>
  </rv>
  <rv s="2">
    <fb>375.71100000000001</fb>
    <v>12</v>
  </rv>
  <rv s="2">
    <fb>1781106</fb>
    <v>18</v>
  </rv>
  <rv s="2">
    <fb>386.72</fb>
    <v>12</v>
  </rv>
  <rv s="2">
    <fb>389.23</fb>
    <v>12</v>
  </rv>
  <rv s="2">
    <fb>373.08</fb>
    <v>12</v>
  </rv>
  <rv s="2">
    <fb>2904197</fb>
    <v>18</v>
  </rv>
  <rv s="2">
    <fb>376.76</fb>
    <v>12</v>
  </rv>
  <rv s="2">
    <fb>377.41</fb>
    <v>12</v>
  </rv>
  <rv s="2">
    <fb>365.91</fb>
    <v>12</v>
  </rv>
  <rv s="2">
    <fb>187.83</fb>
    <v>12</v>
  </rv>
  <rv s="2">
    <fb>188.92</fb>
    <v>12</v>
  </rv>
  <rv s="2">
    <fb>186.73</fb>
    <v>12</v>
  </rv>
  <rv s="2">
    <fb>186.29</fb>
    <v>12</v>
  </rv>
  <rv s="2">
    <fb>187.38</fb>
    <v>12</v>
  </rv>
  <rv s="2">
    <fb>188.49</fb>
    <v>12</v>
  </rv>
  <rv s="2">
    <fb>193.53</fb>
    <v>12</v>
  </rv>
  <rv s="2">
    <fb>196.07</fb>
    <v>12</v>
  </rv>
  <rv s="2">
    <fb>191.3</fb>
    <v>12</v>
  </rv>
  <rv s="2">
    <fb>184.91</fb>
    <v>12</v>
  </rv>
  <rv s="2">
    <fb>184.93</fb>
    <v>12</v>
  </rv>
  <rv s="2">
    <fb>185.6</fb>
    <v>12</v>
  </rv>
  <rv s="2">
    <fb>185.69</fb>
    <v>12</v>
  </rv>
  <rv s="2">
    <fb>180.04</fb>
    <v>12</v>
  </rv>
  <rv s="2">
    <fb>181.03</fb>
    <v>12</v>
  </rv>
  <rv s="2">
    <fb>182.36</fb>
    <v>12</v>
  </rv>
  <rv s="2">
    <fb>177.73</fb>
    <v>12</v>
  </rv>
  <rv s="2">
    <fb>179.09</fb>
    <v>12</v>
  </rv>
  <rv s="2">
    <fb>179.69</fb>
    <v>12</v>
  </rv>
  <rv s="2">
    <fb>182.35</fb>
    <v>12</v>
  </rv>
  <rv s="2">
    <fb>186.82</fb>
    <v>12</v>
  </rv>
  <rv s="2">
    <fb>189.38</fb>
    <v>12</v>
  </rv>
  <rv s="2">
    <fb>192.01</fb>
    <v>12</v>
  </rv>
  <rv s="2">
    <fb>192.95</fb>
    <v>12</v>
  </rv>
  <rv s="2">
    <fb>191.41</fb>
    <v>12</v>
  </rv>
  <rv s="2">
    <fb>191.83</fb>
    <v>12</v>
  </rv>
  <rv s="2">
    <fb>193.33</fb>
    <v>12</v>
  </rv>
  <rv s="2">
    <fb>196.65</fb>
    <v>12</v>
  </rv>
  <rv s="2">
    <fb>204.54</fb>
    <v>12</v>
  </rv>
  <rv s="2">
    <fb>207.47</fb>
    <v>12</v>
  </rv>
  <rv s="2">
    <fb>208.71</fb>
    <v>12</v>
  </rv>
  <rv s="2">
    <fb>208.04</fb>
    <v>12</v>
  </rv>
  <rv s="2">
    <fb>217.71</fb>
    <v>12</v>
  </rv>
  <rv s="2">
    <fb>218.27</fb>
    <v>12</v>
  </rv>
  <rv s="2">
    <fb>219.91</fb>
    <v>12</v>
  </rv>
  <rv s="2">
    <fb>220</fb>
    <v>12</v>
  </rv>
  <rv s="2">
    <fb>219.3</fb>
    <v>12</v>
  </rv>
  <rv s="2">
    <fb>222.37</fb>
    <v>12</v>
  </rv>
  <rv s="2">
    <fb>224.43</fb>
    <v>12</v>
  </rv>
  <rv s="2">
    <fb>231.63</fb>
    <v>12</v>
  </rv>
  <rv s="2">
    <fb>233.87</fb>
    <v>12</v>
  </rv>
  <rv s="2">
    <fb>234.87</fb>
    <v>12</v>
  </rv>
  <rv s="2">
    <fb>234.16</fb>
    <v>12</v>
  </rv>
  <rv s="2">
    <fb>236.89</fb>
    <v>12</v>
  </rv>
  <rv s="2">
    <fb>237.33</fb>
    <v>12</v>
  </rv>
  <rv s="2">
    <fb>244.7</fb>
    <v>12</v>
  </rv>
  <rv s="2">
    <fb>248.08</fb>
    <v>12</v>
  </rv>
  <rv s="2">
    <fb>248.63</fb>
    <v>12</v>
  </rv>
  <rv s="2">
    <fb>250.91</fb>
    <v>12</v>
  </rv>
  <rv s="2">
    <fb>256.24</fb>
    <v>12</v>
  </rv>
  <rv s="2">
    <fb>264.27</fb>
    <v>12</v>
  </rv>
  <rv s="2">
    <fb>260.41000000000003</fb>
    <v>12</v>
  </rv>
  <rv s="2">
    <fb>263.51</fb>
    <v>12</v>
  </rv>
  <rv s="2">
    <fb>260.25</fb>
    <v>12</v>
  </rv>
  <rv s="2">
    <fb>262.02</fb>
    <v>12</v>
  </rv>
  <rv s="2">
    <fb>260.44</fb>
    <v>12</v>
  </rv>
  <rv s="2">
    <fb>262.79000000000002</fb>
    <v>12</v>
  </rv>
  <rv s="2">
    <fb>262.10000000000002</fb>
    <v>12</v>
  </rv>
  <rv s="2">
    <fb>260.66000000000003</fb>
    <v>12</v>
  </rv>
  <rv s="2">
    <fb>251.76</fb>
    <v>12</v>
  </rv>
  <rv s="2">
    <fb>244.94</fb>
    <v>12</v>
  </rv>
  <rv s="2">
    <fb>249</fb>
    <v>12</v>
  </rv>
  <rv s="2">
    <fb>225.76</fb>
    <v>12</v>
  </rv>
  <rv s="2">
    <fb>227.84</fb>
    <v>12</v>
  </rv>
  <rv s="2">
    <fb>217.7</fb>
    <v>12</v>
  </rv>
  <rv s="2">
    <fb>200.52</fb>
    <v>12</v>
  </rv>
  <rv s="2">
    <fb>203.06</fb>
    <v>12</v>
  </rv>
  <rv s="2">
    <fb>211.61</fb>
    <v>12</v>
  </rv>
  <rv s="2">
    <fb>215.02</fb>
    <v>12</v>
  </rv>
  <rv s="2">
    <fb>214.93</fb>
    <v>12</v>
  </rv>
  <rv s="2">
    <fb>211.5</fb>
    <v>12</v>
  </rv>
  <rv s="2">
    <fb>214.13</fb>
    <v>12</v>
  </rv>
  <rv s="2">
    <fb>201.88</fb>
    <v>12</v>
  </rv>
  <rv s="2">
    <fb>205.47</fb>
    <v>12</v>
  </rv>
  <rv s="2">
    <fb>205.19</fb>
    <v>12</v>
  </rv>
  <rv s="2">
    <fb>200.44</fb>
    <v>12</v>
  </rv>
  <rv s="2">
    <fb>211.04</fb>
    <v>12</v>
  </rv>
  <rv s="2">
    <fb>209.81</fb>
    <v>12</v>
  </rv>
  <rv s="2">
    <fb>209.38</fb>
    <v>12</v>
  </rv>
  <rv s="2">
    <fb>206.63</fb>
    <v>12</v>
  </rv>
  <rv s="2">
    <fb>208.58</fb>
    <v>12</v>
  </rv>
  <rv s="2">
    <fb>211.92</fb>
    <v>12</v>
  </rv>
  <rv s="2">
    <fb>209.22</fb>
    <v>12</v>
  </rv>
  <rv s="2">
    <fb>209.2</fb>
    <v>12</v>
  </rv>
  <rv s="2">
    <fb>204.46</fb>
    <v>12</v>
  </rv>
  <rv s="2">
    <fb>203.38</fb>
    <v>12</v>
  </rv>
  <rv s="2">
    <fb>205.33</fb>
    <v>12</v>
  </rv>
  <rv s="2">
    <fb>203.89</fb>
    <v>12</v>
  </rv>
  <rv s="2">
    <fb>203.37</fb>
    <v>12</v>
  </rv>
  <rv s="2">
    <fb>201.57</fb>
    <v>12</v>
  </rv>
  <rv s="2">
    <fb>201.5</fb>
    <v>12</v>
  </rv>
  <rv s="2">
    <fb>200.83</fb>
    <v>12</v>
  </rv>
  <rv s="2">
    <fb>200.54</fb>
    <v>12</v>
  </rv>
  <rv s="2">
    <fb>201.4</fb>
    <v>12</v>
  </rv>
  <rv s="2">
    <fb>207</fb>
    <v>12</v>
  </rv>
  <rv s="2">
    <fb>203.72</fb>
    <v>12</v>
  </rv>
  <rv s="2">
    <fb>201.14</fb>
    <v>12</v>
  </rv>
  <rv s="2">
    <fb>201</fb>
    <v>12</v>
  </rv>
  <rv s="2">
    <fb>198.49</fb>
    <v>12</v>
  </rv>
  <rv s="2">
    <fb>192.49</fb>
    <v>12</v>
  </rv>
  <rv s="2">
    <fb>184.24</fb>
    <v>12</v>
  </rv>
  <rv s="2">
    <fb>181.15</fb>
    <v>12</v>
  </rv>
  <rv s="2">
    <fb>182.53</fb>
    <v>12</v>
  </rv>
  <rv s="2">
    <fb>179.84</fb>
    <v>12</v>
  </rv>
  <rv s="2">
    <fb>181.14</fb>
    <v>12</v>
  </rv>
  <rv s="2">
    <fb>187.78</fb>
    <v>12</v>
  </rv>
  <rv s="2">
    <fb>187.7</fb>
    <v>12</v>
  </rv>
  <rv s="2">
    <fb>187.5</fb>
    <v>12</v>
  </rv>
  <rv s="2">
    <fb>191.95</fb>
    <v>12</v>
  </rv>
  <rv s="2">
    <fb>192.99</fb>
    <v>12</v>
  </rv>
  <rv s="2">
    <fb>184.92</fb>
    <v>12</v>
  </rv>
  <rv s="2">
    <fb>183.29</fb>
    <v>12</v>
  </rv>
  <rv s="2">
    <fb>183.14</fb>
    <v>12</v>
  </rv>
  <rv s="2">
    <fb>178.12</fb>
    <v>12</v>
  </rv>
  <rv s="2">
    <fb>173.36</fb>
    <v>12</v>
  </rv>
  <rv s="2">
    <fb>169.55</fb>
    <v>12</v>
  </rv>
  <rv s="2">
    <fb>167.82</fb>
    <v>12</v>
  </rv>
  <rv s="2">
    <fb>170.55</fb>
    <v>12</v>
  </rv>
  <rv s="2">
    <fb>170.21</fb>
    <v>12</v>
  </rv>
  <rv s="2">
    <fb>169.82</fb>
    <v>12</v>
  </rv>
  <rv s="2">
    <fb>170.48</fb>
    <v>12</v>
  </rv>
  <rv s="2">
    <fb>169.18</fb>
    <v>12</v>
  </rv>
  <rv s="2">
    <fb>164.33</fb>
    <v>12</v>
  </rv>
  <rv s="2">
    <fb>166.81</fb>
    <v>12</v>
  </rv>
  <rv s="2">
    <fb>167.22</fb>
    <v>12</v>
  </rv>
  <rv s="2">
    <fb>173.49</fb>
    <v>12</v>
  </rv>
  <rv s="2">
    <fb>167.84</fb>
    <v>12</v>
  </rv>
  <rv s="2">
    <fb>171.46</fb>
    <v>12</v>
  </rv>
  <rv s="2">
    <fb>179.79</fb>
    <v>12</v>
  </rv>
  <rv s="2">
    <fb>176.71</fb>
    <v>12</v>
  </rv>
  <rv s="2">
    <fb>180.35</fb>
    <v>12</v>
  </rv>
  <rv s="2">
    <fb>178.51</fb>
    <v>12</v>
  </rv>
  <rv s="2">
    <fb>178.44</fb>
    <v>12</v>
  </rv>
  <rv s="2">
    <fb>180.76</fb>
    <v>12</v>
  </rv>
  <rv s="2">
    <fb>176.99</fb>
    <v>12</v>
  </rv>
  <rv s="2">
    <fb>182.96</fb>
    <v>12</v>
  </rv>
  <rv s="2">
    <fb>184.95</fb>
    <v>12</v>
  </rv>
  <rv s="2">
    <fb>184.78</fb>
    <v>12</v>
  </rv>
  <rv s="2">
    <fb>172.21</fb>
    <v>12</v>
  </rv>
  <rv s="2">
    <fb>174.52</fb>
    <v>12</v>
  </rv>
  <rv s="2">
    <fb>175.08</fb>
    <v>12</v>
  </rv>
  <rv s="2">
    <fb>171.65</fb>
    <v>12</v>
  </rv>
  <rv s="2">
    <fb>177.61</fb>
    <v>12</v>
  </rv>
  <rv s="2">
    <fb>188.62</fb>
    <v>12</v>
  </rv>
  <rv s="2">
    <fb>189.85</fb>
    <v>12</v>
  </rv>
  <rv s="2">
    <fb>191.42</fb>
    <v>12</v>
  </rv>
  <rv s="2">
    <fb>190.24</fb>
    <v>12</v>
  </rv>
  <rv s="2">
    <fb>190.12</fb>
    <v>12</v>
  </rv>
  <rv s="2">
    <fb>182.67</fb>
    <v>12</v>
  </rv>
  <rv s="2">
    <fb>180.7</fb>
    <v>12</v>
  </rv>
  <rv s="2">
    <fb>177.27</fb>
    <v>12</v>
  </rv>
  <rv s="2">
    <fb>176.3</fb>
    <v>12</v>
  </rv>
  <rv s="2">
    <fb>176.56</fb>
    <v>12</v>
  </rv>
  <rv s="2">
    <fb>179.1</fb>
    <v>12</v>
  </rv>
  <rv s="2">
    <fb>182.51</fb>
    <v>12</v>
  </rv>
  <rv s="2">
    <fb>182.01</fb>
    <v>12</v>
  </rv>
  <rv s="2">
    <fb>186.7</fb>
    <v>12</v>
  </rv>
  <rv s="2">
    <fb>185.42</fb>
    <v>12</v>
  </rv>
  <rv s="2">
    <fb>184.31</fb>
    <v>12</v>
  </rv>
  <rv s="2">
    <fb>184.83</fb>
    <v>12</v>
  </rv>
  <rv s="2">
    <fb>185.84</fb>
    <v>12</v>
  </rv>
  <rv s="2">
    <fb>183.24</fb>
    <v>12</v>
  </rv>
  <rv s="2">
    <fb>183.73</fb>
    <v>12</v>
  </rv>
  <rv s="2">
    <fb>183.91</fb>
    <v>12</v>
  </rv>
  <rv s="2">
    <fb>179.11</fb>
    <v>12</v>
  </rv>
  <rv s="2">
    <fb>186.05</fb>
    <v>12</v>
  </rv>
  <rv s="2">
    <fb>184.84</fb>
    <v>12</v>
  </rv>
  <rv s="2">
    <fb>180.23</fb>
    <v>12</v>
  </rv>
  <rv s="2">
    <fb>179.67</fb>
    <v>12</v>
  </rv>
  <rv s="2">
    <fb>178.9</fb>
    <v>12</v>
  </rv>
  <rv s="2">
    <fb>186.48</fb>
    <v>12</v>
  </rv>
  <rv s="2">
    <fb>180.07</fb>
    <v>12</v>
  </rv>
  <rv s="2">
    <fb>184.35</fb>
    <v>12</v>
  </rv>
  <rv s="2">
    <fb>185.43</fb>
    <v>12</v>
  </rv>
  <rv s="2">
    <fb>190.6</fb>
    <v>12</v>
  </rv>
  <rv s="2">
    <fb>178.31</fb>
    <v>12</v>
  </rv>
  <rv s="2">
    <fb>169.95</fb>
    <v>12</v>
  </rv>
  <rv s="2">
    <fb>167.03</fb>
    <v>12</v>
  </rv>
  <rv s="2">
    <fb>165.04</fb>
    <v>12</v>
  </rv>
  <rv s="2">
    <fb>168.87</fb>
    <v>12</v>
  </rv>
  <rv s="2">
    <fb>167.91</fb>
    <v>12</v>
  </rv>
  <rv s="2">
    <fb>168.76</fb>
    <v>12</v>
  </rv>
  <rv s="2">
    <fb>168.5</fb>
    <v>12</v>
  </rv>
  <rv s="2">
    <fb>176.41</fb>
    <v>12</v>
  </rv>
  <rv s="2">
    <fb>179.99</fb>
    <v>12</v>
  </rv>
  <rv s="2">
    <fb>179.64</fb>
    <v>12</v>
  </rv>
  <rv s="2">
    <fb>172.1</fb>
    <v>12</v>
  </rv>
  <rv s="2">
    <fb>173.43</fb>
    <v>12</v>
  </rv>
  <rv s="2">
    <fb>172.76</fb>
    <v>12</v>
  </rv>
  <rv s="2">
    <fb>174.96</fb>
    <v>12</v>
  </rv>
  <rv s="2">
    <fb>173.48</fb>
    <v>12</v>
  </rv>
  <rv s="2">
    <fb>173.05</fb>
    <v>12</v>
  </rv>
  <rv s="2">
    <fb>170.71</fb>
    <v>12</v>
  </rv>
  <rv s="2">
    <fb>172.26</fb>
    <v>12</v>
  </rv>
  <rv s="2">
    <fb>173.74</fb>
    <v>12</v>
  </rv>
  <rv s="2">
    <fb>162.15</fb>
    <v>12</v>
  </rv>
  <rv s="2">
    <fb>157.62</fb>
    <v>12</v>
  </rv>
  <rv s="2">
    <fb>162.91</fb>
    <v>12</v>
  </rv>
  <rv s="2">
    <fb>160.07</fb>
    <v>12</v>
  </rv>
  <rv s="2">
    <fb>156.77000000000001</fb>
    <v>12</v>
  </rv>
  <rv s="2">
    <fb>155.55000000000001</fb>
    <v>12</v>
  </rv>
  <rv s="2">
    <fb>156.38999999999999</fb>
    <v>12</v>
  </rv>
  <rv s="2">
    <fb>155.11000000000001</fb>
    <v>12</v>
  </rv>
  <rv s="2">
    <fb>154.59</fb>
    <v>12</v>
  </rv>
  <rv s="2">
    <fb>156.30000000000001</fb>
    <v>12</v>
  </rv>
  <rv s="2">
    <fb>155.81</fb>
    <v>12</v>
  </rv>
  <rv s="2">
    <fb>152.22</fb>
    <v>12</v>
  </rv>
  <rv s="2">
    <fb>154.58000000000001</fb>
    <v>12</v>
  </rv>
  <rv s="2">
    <fb>156.32</fb>
    <v>12</v>
  </rv>
  <rv s="2">
    <fb>17925418</fb>
    <v>18</v>
  </rv>
  <rv s="2">
    <fb>169.6</fb>
    <v>12</v>
  </rv>
  <rv s="2">
    <fb>158.30000000000001</fb>
    <v>12</v>
  </rv>
  <rv s="2">
    <fb>7316302</fb>
    <v>18</v>
  </rv>
  <rv s="2">
    <fb>166.7</fb>
    <v>12</v>
  </rv>
  <rv s="2">
    <fb>4717520</fb>
    <v>18</v>
  </rv>
  <rv s="2">
    <fb>164.15</fb>
    <v>12</v>
  </rv>
  <rv s="2">
    <fb>164.6163</fb>
    <v>12</v>
  </rv>
  <rv s="2">
    <fb>160.1</fb>
    <v>12</v>
  </rv>
  <rv s="2">
    <fb>7328641</fb>
    <v>18</v>
  </rv>
  <rv s="2">
    <fb>162.5</fb>
    <v>12</v>
  </rv>
  <rv s="2">
    <fb>162.85</fb>
    <v>12</v>
  </rv>
  <rv s="2">
    <fb>156.69499999999999</fb>
    <v>12</v>
  </rv>
  <rv s="2">
    <fb>9091545</fb>
    <v>18</v>
  </rv>
  <rv s="2">
    <fb>162.30000000000001</fb>
    <v>12</v>
  </rv>
  <rv s="2">
    <fb>161.11000000000001</fb>
    <v>12</v>
  </rv>
  <rv s="2">
    <fb>6367077</fb>
    <v>18</v>
  </rv>
  <rv s="2">
    <fb>162.61000000000001</fb>
    <v>12</v>
  </rv>
  <rv s="2">
    <fb>163.9</fb>
    <v>12</v>
  </rv>
  <rv s="2">
    <fb>157.93</fb>
    <v>12</v>
  </rv>
  <rv s="2">
    <fb>6664756</fb>
    <v>18</v>
  </rv>
  <rv s="2">
    <fb>159.79</fb>
    <v>12</v>
  </rv>
  <rv s="2">
    <fb>161.8699</fb>
    <v>12</v>
  </rv>
  <rv s="2">
    <fb>156.1</fb>
    <v>12</v>
  </rv>
  <rv s="2">
    <fb>4756367</fb>
    <v>18</v>
  </rv>
  <rv s="2">
    <fb>159.41999999999999</fb>
    <v>12</v>
  </rv>
  <rv s="2">
    <fb>159.06</fb>
    <v>12</v>
  </rv>
  <rv s="2">
    <fb>19003354</fb>
    <v>18</v>
  </rv>
  <rv s="2">
    <fb>159.78</fb>
    <v>12</v>
  </rv>
  <rv s="2">
    <fb>162.88990000000001</fb>
    <v>12</v>
  </rv>
  <rv s="2">
    <fb>155.6</fb>
    <v>12</v>
  </rv>
  <rv s="2">
    <fb>9955158</fb>
    <v>18</v>
  </rv>
  <rv s="2">
    <fb>156.25</fb>
    <v>12</v>
  </rv>
  <rv s="2">
    <fb>157.76</fb>
    <v>12</v>
  </rv>
  <rv s="2">
    <fb>154.02000000000001</fb>
    <v>12</v>
  </rv>
  <rv s="2">
    <fb>8123236</fb>
    <v>18</v>
  </rv>
  <rv s="2">
    <fb>156.16999999999999</fb>
    <v>12</v>
  </rv>
  <rv s="2">
    <fb>155.13999999999999</fb>
    <v>12</v>
  </rv>
  <rv s="2">
    <fb>7714430</fb>
    <v>18</v>
  </rv>
  <rv s="2">
    <fb>157</fb>
    <v>12</v>
  </rv>
  <rv s="2">
    <fb>158.44999999999999</fb>
    <v>12</v>
  </rv>
  <rv s="2">
    <fb>154.80000000000001</fb>
    <v>12</v>
  </rv>
  <rv s="2">
    <fb>9570002</fb>
    <v>18</v>
  </rv>
  <rv s="2">
    <fb>154.27000000000001</fb>
    <v>12</v>
  </rv>
  <rv s="2">
    <fb>13919395</fb>
    <v>18</v>
  </rv>
  <rv s="2">
    <fb>154.01</fb>
    <v>12</v>
  </rv>
  <rv s="2">
    <fb>152.6</fb>
    <v>12</v>
  </rv>
  <rv s="2">
    <fb>12476805</fb>
    <v>18</v>
  </rv>
  <rv s="2">
    <fb>158.43</fb>
    <v>12</v>
  </rv>
  <rv s="2">
    <fb>151.65</fb>
    <v>12</v>
  </rv>
  <rv s="2">
    <fb>7414902</fb>
    <v>18</v>
  </rv>
  <rv s="2">
    <fb>155.9</fb>
    <v>12</v>
  </rv>
  <rv s="2">
    <fb>153.69</fb>
    <v>12</v>
  </rv>
  <rv s="2">
    <fb>9587697</fb>
    <v>18</v>
  </rv>
  <rv s="2">
    <fb>156.41999999999999</fb>
    <v>12</v>
  </rv>
  <rv s="2">
    <fb>157.22</fb>
    <v>12</v>
  </rv>
  <rv s="2">
    <fb>152.04499999999999</fb>
    <v>12</v>
  </rv>
  <rv s="2">
    <fb>11414380</fb>
    <v>18</v>
  </rv>
  <rv s="2">
    <fb>152.66</fb>
    <v>12</v>
  </rv>
  <rv s="2">
    <fb>7636991</fb>
    <v>18</v>
  </rv>
  <rv s="2">
    <fb>155.36500000000001</fb>
    <v>12</v>
  </rv>
  <rv s="2">
    <fb>154.38999999999999</fb>
    <v>12</v>
  </rv>
  <rv s="2">
    <fb>272.77999999999997</fb>
    <v>12</v>
  </rv>
  <rv s="2">
    <fb>269.63</fb>
    <v>12</v>
  </rv>
  <rv s="2">
    <fb>271.69</fb>
    <v>12</v>
  </rv>
  <rv s="2">
    <fb>275.17</fb>
    <v>12</v>
  </rv>
  <rv s="2">
    <fb>7278250</fb>
    <v>18</v>
  </rv>
  <rv s="2">
    <fb>282.08999999999997</fb>
    <v>12</v>
  </rv>
  <rv s="2">
    <fb>6107450</fb>
    <v>18</v>
  </rv>
  <rv s="2">
    <fb>278.70999999999998</fb>
    <v>12</v>
  </rv>
  <rv s="2">
    <fb>281.64499999999998</fb>
    <v>12</v>
  </rv>
  <rv s="2">
    <fb>278.7</fb>
    <v>12</v>
  </rv>
  <rv s="2">
    <fb>6447539</fb>
    <v>18</v>
  </rv>
  <rv s="2">
    <fb>281</fb>
    <v>12</v>
  </rv>
  <rv s="2">
    <fb>7187805</fb>
    <v>18</v>
  </rv>
  <rv s="2">
    <fb>277.77</fb>
    <v>12</v>
  </rv>
  <rv s="2">
    <fb>280.27999999999997</fb>
    <v>12</v>
  </rv>
  <rv s="2">
    <fb>277.43</fb>
    <v>12</v>
  </rv>
  <rv s="2">
    <fb>10933862</fb>
    <v>18</v>
  </rv>
  <rv s="2">
    <fb>286.97000000000003</fb>
    <v>12</v>
  </rv>
  <rv s="2">
    <fb>281.64999999999998</fb>
    <v>12</v>
  </rv>
  <rv s="2">
    <fb>5314413</fb>
    <v>18</v>
  </rv>
  <rv s="2">
    <fb>285.93</fb>
    <v>12</v>
  </rv>
  <rv s="2">
    <fb>286.3981</fb>
    <v>12</v>
  </rv>
  <rv s="2">
    <fb>283.57</fb>
    <v>12</v>
  </rv>
  <rv s="2">
    <fb>6281968</fb>
    <v>18</v>
  </rv>
  <rv s="2">
    <fb>285.02</fb>
    <v>12</v>
  </rv>
  <rv s="2">
    <fb>285.17</fb>
    <v>12</v>
  </rv>
  <rv s="2">
    <fb>278.3</fb>
    <v>12</v>
  </rv>
  <rv s="2">
    <fb>4161170</fb>
    <v>18</v>
  </rv>
  <rv s="2">
    <fb>284</fb>
    <v>12</v>
  </rv>
  <rv s="2">
    <fb>281.47000000000003</fb>
    <v>12</v>
  </rv>
  <rv s="2">
    <fb>4987643</fb>
    <v>18</v>
  </rv>
  <rv s="2">
    <fb>286.49</fb>
    <v>12</v>
  </rv>
  <rv s="2">
    <fb>288.74</fb>
    <v>12</v>
  </rv>
  <rv s="2">
    <fb>285.55</fb>
    <v>12</v>
  </rv>
  <rv s="2">
    <fb>4458865</fb>
    <v>18</v>
  </rv>
  <rv s="2">
    <fb>288.05</fb>
    <v>12</v>
  </rv>
  <rv s="2">
    <fb>290.89999999999998</fb>
    <v>12</v>
  </rv>
  <rv s="2">
    <fb>287.74</fb>
    <v>12</v>
  </rv>
  <rv s="2">
    <fb>5135913</fb>
    <v>18</v>
  </rv>
  <rv s="2">
    <fb>293.07</fb>
    <v>12</v>
  </rv>
  <rv s="2">
    <fb>290.08499999999998</fb>
    <v>12</v>
  </rv>
  <rv s="2">
    <fb>5889996</fb>
    <v>18</v>
  </rv>
  <rv s="2">
    <fb>291.83999999999997</fb>
    <v>12</v>
  </rv>
  <rv s="2">
    <fb>292.02</fb>
    <v>12</v>
  </rv>
  <rv s="2">
    <fb>288.13</fb>
    <v>12</v>
  </rv>
  <rv s="2">
    <fb>10382069</fb>
    <v>18</v>
  </rv>
  <rv s="2">
    <fb>291.08999999999997</fb>
    <v>12</v>
  </rv>
  <rv s="2">
    <fb>291.47750000000002</fb>
    <v>12</v>
  </rv>
  <rv s="2">
    <fb>282.87</fb>
    <v>12</v>
  </rv>
  <rv s="2">
    <fb>27810925</fb>
    <v>18</v>
  </rv>
  <rv s="2">
    <fb>285.5</fb>
    <v>12</v>
  </rv>
  <rv s="2">
    <fb>287</fb>
    <v>12</v>
  </rv>
  <rv s="2">
    <fb>283.25</fb>
    <v>12</v>
  </rv>
  <rv s="2">
    <fb>6505632</fb>
    <v>18</v>
  </rv>
  <rv s="2">
    <fb>284.89999999999998</fb>
    <v>12</v>
  </rv>
  <rv s="2">
    <fb>288.88</fb>
    <v>12</v>
  </rv>
  <rv s="2">
    <fb>284.62</fb>
    <v>12</v>
  </rv>
  <rv s="2">
    <fb>13690164</fb>
    <v>18</v>
  </rv>
  <rv s="2">
    <fb>280.18</fb>
    <v>12</v>
  </rv>
  <rv s="2">
    <fb>272.70999999999998</fb>
    <v>12</v>
  </rv>
  <rv s="2">
    <fb>11671266</fb>
    <v>18</v>
  </rv>
  <rv s="2">
    <fb>274.19</fb>
    <v>12</v>
  </rv>
  <rv s="2">
    <fb>274.25</fb>
    <v>12</v>
  </rv>
  <rv s="2">
    <fb>9552507</fb>
    <v>18</v>
  </rv>
  <rv s="2">
    <fb>270.5</fb>
    <v>12</v>
  </rv>
  <rv s="2">
    <fb>273.24</fb>
    <v>12</v>
  </rv>
  <rv s="2">
    <fb>6509578</fb>
    <v>18</v>
  </rv>
  <rv s="2">
    <fb>273.16000000000003</fb>
    <v>12</v>
  </rv>
  <rv s="2">
    <fb>277.98</fb>
    <v>12</v>
  </rv>
  <rv s="2">
    <fb>80.67</fb>
    <v>12</v>
  </rv>
  <rv s="2">
    <fb>81.400000000000006</fb>
    <v>12</v>
  </rv>
  <rv s="2">
    <fb>79.92</fb>
    <v>12</v>
  </rv>
  <rv s="2">
    <fb>79.78</fb>
    <v>12</v>
  </rv>
  <rv s="2">
    <fb>22666144</fb>
    <v>18</v>
  </rv>
  <rv s="2">
    <fb>77.33</fb>
    <v>12</v>
  </rv>
  <rv s="2">
    <fb>77.81</fb>
    <v>12</v>
  </rv>
  <rv s="2">
    <fb>76.795000000000002</fb>
    <v>12</v>
  </rv>
  <rv s="2">
    <fb>18442775</fb>
    <v>18</v>
  </rv>
  <rv s="2">
    <fb>77.48</fb>
    <v>12</v>
  </rv>
  <rv s="2">
    <fb>76.73</fb>
    <v>12</v>
  </rv>
  <rv s="2">
    <fb>13082893</fb>
    <v>18</v>
  </rv>
  <rv s="2">
    <fb>77.25</fb>
    <v>12</v>
  </rv>
  <rv s="2">
    <fb>14548588</fb>
    <v>18</v>
  </rv>
  <rv s="2">
    <fb>76.900000000000006</fb>
    <v>12</v>
  </rv>
  <rv s="2">
    <fb>77.319999999999993</fb>
    <v>12</v>
  </rv>
  <rv s="2">
    <fb>76.3</fb>
    <v>12</v>
  </rv>
  <rv s="2">
    <fb>22260226</fb>
    <v>18</v>
  </rv>
  <rv s="2">
    <fb>76.849999999999994</fb>
    <v>12</v>
  </rv>
  <rv s="2">
    <fb>77.47</fb>
    <v>12</v>
  </rv>
  <rv s="2">
    <fb>76.489999999999995</fb>
    <v>12</v>
  </rv>
  <rv s="2">
    <fb>17686284</fb>
    <v>18</v>
  </rv>
  <rv s="2">
    <fb>78.900000000000006</fb>
    <v>12</v>
  </rv>
  <rv s="2">
    <fb>77.28</fb>
    <v>12</v>
  </rv>
  <rv s="2">
    <fb>19518761</fb>
    <v>18</v>
  </rv>
  <rv s="2">
    <fb>78.92</fb>
    <v>12</v>
  </rv>
  <rv s="2">
    <fb>77.564999999999998</fb>
    <v>12</v>
  </rv>
  <rv s="2">
    <fb>14884852</fb>
    <v>18</v>
  </rv>
  <rv s="2">
    <fb>78.989999999999995</fb>
    <v>12</v>
  </rv>
  <rv s="2">
    <fb>79.905000000000001</fb>
    <v>12</v>
  </rv>
  <rv s="2">
    <fb>78.622100000000003</fb>
    <v>12</v>
  </rv>
  <rv s="2">
    <fb>12994100</fb>
    <v>18</v>
  </rv>
  <rv s="2">
    <fb>79.819999999999993</fb>
    <v>12</v>
  </rv>
  <rv s="2">
    <fb>80.685000000000002</fb>
    <v>12</v>
  </rv>
  <rv s="2">
    <fb>79.69</fb>
    <v>12</v>
  </rv>
  <rv s="2">
    <fb>15346367</fb>
    <v>18</v>
  </rv>
  <rv s="2">
    <fb>80.84</fb>
    <v>12</v>
  </rv>
  <rv s="2">
    <fb>80.14</fb>
    <v>12</v>
  </rv>
  <rv s="2">
    <fb>21065938</fb>
    <v>18</v>
  </rv>
  <rv s="2">
    <fb>79.760000000000005</fb>
    <v>12</v>
  </rv>
  <rv s="2">
    <fb>80.260000000000005</fb>
    <v>12</v>
  </rv>
  <rv s="2">
    <fb>78.260000000000005</fb>
    <v>12</v>
  </rv>
  <rv s="2">
    <fb>15684878</fb>
    <v>18</v>
  </rv>
  <rv s="2">
    <fb>78.64</fb>
    <v>12</v>
  </rv>
  <rv s="2">
    <fb>79.41</fb>
    <v>12</v>
  </rv>
  <rv s="2">
    <fb>78.28</fb>
    <v>12</v>
  </rv>
  <rv s="2">
    <fb>21525685</fb>
    <v>18</v>
  </rv>
  <rv s="2">
    <fb>79.05</fb>
    <v>12</v>
  </rv>
  <rv s="2">
    <fb>79.09</fb>
    <v>12</v>
  </rv>
  <rv s="2">
    <fb>77.489999999999995</fb>
    <v>12</v>
  </rv>
  <rv s="2">
    <fb>39534251</fb>
    <v>18</v>
  </rv>
  <rv s="2">
    <fb>79.61</fb>
    <v>12</v>
  </rv>
  <rv s="2">
    <fb>12147264</fb>
    <v>18</v>
  </rv>
  <rv s="2">
    <fb>79.069999999999993</fb>
    <v>12</v>
  </rv>
  <rv s="2">
    <fb>80.437399999999997</fb>
    <v>12</v>
  </rv>
  <rv s="2">
    <fb>14651133</fb>
    <v>18</v>
  </rv>
  <rv s="2">
    <fb>80.48</fb>
    <v>12</v>
  </rv>
  <rv s="2">
    <fb>80.239999999999995</fb>
    <v>12</v>
  </rv>
  <rv s="2">
    <fb>14163785</fb>
    <v>18</v>
  </rv>
  <rv s="2">
    <fb>80.89</fb>
    <v>12</v>
  </rv>
  <rv s="2">
    <fb>81.599999999999994</fb>
    <v>12</v>
  </rv>
  <rv s="2">
    <fb>80.680000000000007</fb>
    <v>12</v>
  </rv>
  <rv s="2">
    <fb>17061133</fb>
    <v>18</v>
  </rv>
  <rv s="2">
    <fb>81.2</fb>
    <v>12</v>
  </rv>
  <rv s="2">
    <fb>11899050</fb>
    <v>18</v>
  </rv>
  <rv s="2">
    <fb>79.900000000000006</fb>
    <v>12</v>
  </rv>
  <rv s="2">
    <fb>80.287499999999994</fb>
    <v>12</v>
  </rv>
  <rv s="2">
    <fb>79.599999999999994</fb>
    <v>12</v>
  </rv>
  <rv s="10">
    <v>19</v>
    <v>XNYS:V</v>
    <v>Daily</v>
    <v>45535</v>
    <v>45565</v>
    <v>0</v>
    <v>1</v>
    <v>638629920000000000,638633090530624829,0</v>
    <v>0</v>
    <v>a256cw</v>
    <v>XNYS:V</v>
    <v>1</v>
    <v>2</v>
    <v>3</v>
    <v>4</v>
    <v>5</v>
  </rv>
  <rv s="11">
    <v>20</v>
    <v>XNYS:V</v>
    <v>Daily</v>
    <v>45200</v>
    <v>45565</v>
    <v>0</v>
    <v>1</v>
    <v>638629920000000000,638633090530340993,0</v>
    <v>6</v>
    <v>a256cw</v>
    <v>XNYS:V</v>
    <v>7</v>
  </rv>
  <rv s="11">
    <v>20</v>
    <v>XNYS:JPM</v>
    <v>Daily</v>
    <v>45200</v>
    <v>45565</v>
    <v>0</v>
    <v>1</v>
    <v>638629920000000000,638633090529354595,0</v>
    <v>6</v>
    <v>a1waa2</v>
    <v>XNYS:JPM</v>
    <v>8</v>
  </rv>
  <rv s="10">
    <v>19</v>
    <v>XNYS:JPM</v>
    <v>Daily</v>
    <v>45535</v>
    <v>45565</v>
    <v>0</v>
    <v>1</v>
    <v>638629920000000000,638633090529672645,0</v>
    <v>0</v>
    <v>a1waa2</v>
    <v>XNYS:JPM</v>
    <v>9</v>
    <v>10</v>
    <v>11</v>
    <v>12</v>
    <v>13</v>
  </rv>
  <rv s="11">
    <v>20</v>
    <v>a1o4mw</v>
    <v>Daily</v>
    <v>45200</v>
    <v>45565</v>
    <v>0</v>
    <v>1</v>
    <v/>
    <v>14</v>
    <v/>
    <v/>
    <v>15</v>
  </rv>
  <rv s="11">
    <v>20</v>
    <v>XNAS:PYPL</v>
    <v>Daily</v>
    <v>45200</v>
    <v>45565</v>
    <v>0</v>
    <v>1</v>
    <v>638629920000000000,638633090528362369,0</v>
    <v>6</v>
    <v>a21icw</v>
    <v>XNAS:PYPL</v>
    <v>16</v>
  </rv>
  <rv s="10">
    <v>19</v>
    <v>XNAS:PYPL</v>
    <v>Daily</v>
    <v>45535</v>
    <v>45565</v>
    <v>0</v>
    <v>1</v>
    <v>638629920000000000,638633090529852687,0</v>
    <v>0</v>
    <v>a21icw</v>
    <v>XNAS:PYPL</v>
    <v>17</v>
    <v>18</v>
    <v>19</v>
    <v>20</v>
    <v>21</v>
  </rv>
  <rv s="11">
    <v>20</v>
    <v>a269ec</v>
    <v>Daily</v>
    <v>45200</v>
    <v>45565</v>
    <v>0</v>
    <v>1</v>
    <v/>
    <v>14</v>
    <v/>
    <v/>
    <v>22</v>
  </rv>
  <rv s="11">
    <v>20</v>
    <v>a1qe5r</v>
    <v>Daily</v>
    <v>45200</v>
    <v>45565</v>
    <v>0</v>
    <v>1</v>
    <v/>
    <v>14</v>
    <v/>
    <v/>
    <v>23</v>
  </rv>
  <rv s="11">
    <v>20</v>
    <v>azgv7w</v>
    <v>Daily</v>
    <v>45200</v>
    <v>45565</v>
    <v>0</v>
    <v>1</v>
    <v/>
    <v>14</v>
    <v/>
    <v/>
    <v>24</v>
  </rv>
  <rv s="11">
    <v>20</v>
    <v>a256cw</v>
    <v>Daily</v>
    <v>45200</v>
    <v>45565</v>
    <v>0</v>
    <v>1</v>
    <v/>
    <v>14</v>
    <v/>
    <v/>
    <v>25</v>
  </rv>
  <rv s="11">
    <v>20</v>
    <v>a1mv7w</v>
    <v>Daily</v>
    <v>45200</v>
    <v>45565</v>
    <v>0</v>
    <v>1</v>
    <v/>
    <v>14</v>
    <v/>
    <v/>
    <v>26</v>
  </rv>
  <rv s="11">
    <v>20</v>
    <v>a1yjxm</v>
    <v>Daily</v>
    <v>45200</v>
    <v>45565</v>
    <v>0</v>
    <v>1</v>
    <v/>
    <v>14</v>
    <v/>
    <v/>
    <v>27</v>
  </rv>
  <rv s="11">
    <v>20</v>
    <v>XNYS:XOM</v>
    <v>Daily</v>
    <v>45200</v>
    <v>45565</v>
    <v>0</v>
    <v>1</v>
    <v>638629920000000000,638633090530222589,0</v>
    <v>6</v>
    <v>a269ec</v>
    <v>XNYS:XOM</v>
    <v>28</v>
  </rv>
  <rv s="10">
    <v>19</v>
    <v>XNYS:XOM</v>
    <v>Daily</v>
    <v>45535</v>
    <v>45565</v>
    <v>0</v>
    <v>1</v>
    <v>638629920000000000,638633090530356263,0</v>
    <v>0</v>
    <v>a269ec</v>
    <v>XNYS:XOM</v>
    <v>29</v>
    <v>30</v>
    <v>31</v>
    <v>32</v>
    <v>33</v>
  </rv>
  <rv s="11">
    <v>20</v>
    <v>XNYS:ORCL</v>
    <v>Daily</v>
    <v>45200</v>
    <v>45565</v>
    <v>0</v>
    <v>1</v>
    <v>638629920000000000,638633090528668767,0</v>
    <v>6</v>
    <v>a1zbec</v>
    <v>XNYS:ORCL</v>
    <v>34</v>
  </rv>
  <rv s="10">
    <v>19</v>
    <v>XNYS:ORCL</v>
    <v>Daily</v>
    <v>45535</v>
    <v>45565</v>
    <v>0</v>
    <v>1</v>
    <v>638629920000000000,638633090528602229,0</v>
    <v>0</v>
    <v>a1zbec</v>
    <v>XNYS:ORCL</v>
    <v>35</v>
    <v>36</v>
    <v>37</v>
    <v>38</v>
    <v>39</v>
  </rv>
  <rv s="11">
    <v>20</v>
    <v>XNYS:NKE</v>
    <v>Daily</v>
    <v>45200</v>
    <v>45565</v>
    <v>0</v>
    <v>1</v>
    <v>638629920000000000,638633090529012357,0</v>
    <v>6</v>
    <v>a1yjxm</v>
    <v>XNYS:NKE</v>
    <v>40</v>
  </rv>
  <rv s="10">
    <v>19</v>
    <v>XNYS:NKE</v>
    <v>Daily</v>
    <v>45535</v>
    <v>45565</v>
    <v>0</v>
    <v>1</v>
    <v>638629920000000000,638633090529301295,0</v>
    <v>0</v>
    <v>a1yjxm</v>
    <v>XNYS:NKE</v>
    <v>41</v>
    <v>42</v>
    <v>43</v>
    <v>44</v>
    <v>45</v>
  </rv>
  <rv s="11">
    <v>20</v>
    <v>a1waa2</v>
    <v>Daily</v>
    <v>45200</v>
    <v>45565</v>
    <v>0</v>
    <v>1</v>
    <v/>
    <v>14</v>
    <v/>
    <v/>
    <v>46</v>
  </rv>
  <rv s="11">
    <v>20</v>
    <v>XNYS:WMT</v>
    <v>Daily</v>
    <v>45200</v>
    <v>45565</v>
    <v>0</v>
    <v>1</v>
    <v>638629920000000000,638633090529105636,0</v>
    <v>6</v>
    <v>a25ya2</v>
    <v>XNYS:WMT</v>
    <v>47</v>
  </rv>
  <rv s="10">
    <v>19</v>
    <v>XNYS:WMT</v>
    <v>Daily</v>
    <v>45535</v>
    <v>45565</v>
    <v>0</v>
    <v>1</v>
    <v>638629920000000000,638633090530585968,0</v>
    <v>0</v>
    <v>a25ya2</v>
    <v>XNYS:WMT</v>
    <v>48</v>
    <v>49</v>
    <v>50</v>
    <v>51</v>
    <v>52</v>
  </rv>
  <rv s="11">
    <v>20</v>
    <v>XNAS:AAPL</v>
    <v>Daily</v>
    <v>45200</v>
    <v>45565</v>
    <v>0</v>
    <v>1</v>
    <v>638629920000000000,638633090529707228,0</v>
    <v>6</v>
    <v>a1mou2</v>
    <v>XNAS:AAPL</v>
    <v>53</v>
  </rv>
  <rv s="10">
    <v>19</v>
    <v>XNAS:AAPL</v>
    <v>Daily</v>
    <v>45535</v>
    <v>45565</v>
    <v>0</v>
    <v>1</v>
    <v>638629920000000000,638633090528573425,0</v>
    <v>0</v>
    <v>a1mou2</v>
    <v>XNAS:AAPL</v>
    <v>54</v>
    <v>55</v>
    <v>56</v>
    <v>57</v>
    <v>58</v>
  </rv>
  <rv s="11">
    <v>20</v>
    <v>a1w8ec</v>
    <v>Daily</v>
    <v>45200</v>
    <v>45565</v>
    <v>0</v>
    <v>1</v>
    <v/>
    <v>14</v>
    <v/>
    <v/>
    <v>59</v>
  </rv>
  <rv s="11">
    <v>20</v>
    <v>a25ya2</v>
    <v>Daily</v>
    <v>45200</v>
    <v>45565</v>
    <v>0</v>
    <v>1</v>
    <v/>
    <v>14</v>
    <v/>
    <v/>
    <v>60</v>
  </rv>
  <rv s="11">
    <v>20</v>
    <v>a1sqr7</v>
    <v>Daily</v>
    <v>45200</v>
    <v>45565</v>
    <v>0</v>
    <v>1</v>
    <v/>
    <v>14</v>
    <v/>
    <v/>
    <v>61</v>
  </rv>
  <rv s="10">
    <v>19</v>
    <v>XNAS:ADBE</v>
    <v>Daily</v>
    <v>45535</v>
    <v>45565</v>
    <v>0</v>
    <v>1</v>
    <v>638629920000000000,638633090528312161,0</v>
    <v>0</v>
    <v>a1mv7w</v>
    <v>XNAS:ADBE</v>
    <v>62</v>
    <v>63</v>
    <v>64</v>
    <v>65</v>
    <v>66</v>
  </rv>
  <rv s="11">
    <v>20</v>
    <v>XNAS:ADBE</v>
    <v>Daily</v>
    <v>45200</v>
    <v>45565</v>
    <v>0</v>
    <v>1</v>
    <v>638629920000000000,638633090528942304,0</v>
    <v>6</v>
    <v>a1mv7w</v>
    <v>XNAS:ADBE</v>
    <v>67</v>
  </rv>
  <rv s="11">
    <v>20</v>
    <v>XNYS:BABA</v>
    <v>Daily</v>
    <v>45200</v>
    <v>45565</v>
    <v>0</v>
    <v>1</v>
    <v>638629920000000000,638633090530046196,0</v>
    <v>6</v>
    <v>a1o4mw</v>
    <v>XNYS:BABA</v>
    <v>68</v>
  </rv>
  <rv s="10">
    <v>19</v>
    <v>XNYS:BABA</v>
    <v>Daily</v>
    <v>45535</v>
    <v>45565</v>
    <v>0</v>
    <v>1</v>
    <v>638629920000000000,638633090530276247,0</v>
    <v>0</v>
    <v>a1o4mw</v>
    <v>XNYS:BABA</v>
    <v>69</v>
    <v>70</v>
    <v>71</v>
    <v>72</v>
    <v>73</v>
  </rv>
  <rv s="11">
    <v>20</v>
    <v>XNAS:GOOG</v>
    <v>Daily</v>
    <v>45200</v>
    <v>45565</v>
    <v>0</v>
    <v>1</v>
    <v>638629920000000000,638633090529471618,0</v>
    <v>6</v>
    <v>a1u3p2</v>
    <v>XNAS:GOOG</v>
    <v>74</v>
  </rv>
  <rv s="10">
    <v>19</v>
    <v>XNAS:GOOG</v>
    <v>Daily</v>
    <v>45535</v>
    <v>45565</v>
    <v>0</v>
    <v>1</v>
    <v>638629920000000000,638633090530677669,0</v>
    <v>0</v>
    <v>a1u3p2</v>
    <v>XNAS:GOOG</v>
    <v>75</v>
    <v>76</v>
    <v>77</v>
    <v>78</v>
    <v>79</v>
  </rv>
  <rv s="11">
    <v>20</v>
    <v>XNAS:AMZN</v>
    <v>Daily</v>
    <v>45200</v>
    <v>45565</v>
    <v>0</v>
    <v>1</v>
    <v>638629920000000000,638633090528260554,0</v>
    <v>6</v>
    <v>a1nhlh</v>
    <v>XNAS:AMZN</v>
    <v>80</v>
  </rv>
  <rv s="10">
    <v>19</v>
    <v>XNAS:AMZN</v>
    <v>Daily</v>
    <v>45535</v>
    <v>45565</v>
    <v>0</v>
    <v>1</v>
    <v>638629920000000000,638633090530010913,0</v>
    <v>0</v>
    <v>a1nhlh</v>
    <v>XNAS:AMZN</v>
    <v>81</v>
    <v>82</v>
    <v>83</v>
    <v>84</v>
    <v>85</v>
  </rv>
  <rv s="10">
    <v>19</v>
    <v>XNAS:CSCO</v>
    <v>Daily</v>
    <v>45535</v>
    <v>45565</v>
    <v>0</v>
    <v>1</v>
    <v>638629920000000000,638633090528227080,0</v>
    <v>0</v>
    <v>a1qe5r</v>
    <v>XNAS:CSCO</v>
    <v>86</v>
    <v>87</v>
    <v>88</v>
    <v>89</v>
    <v>90</v>
  </rv>
  <rv s="11">
    <v>20</v>
    <v>XNAS:CSCO</v>
    <v>Daily</v>
    <v>45200</v>
    <v>45565</v>
    <v>0</v>
    <v>1</v>
    <v>638629920000000000,638633090529317321,0</v>
    <v>6</v>
    <v>a1qe5r</v>
    <v>XNAS:CSCO</v>
    <v>91</v>
  </rv>
  <rv s="11">
    <v>20</v>
    <v>XNYS:FDX</v>
    <v>Daily</v>
    <v>45200</v>
    <v>45565</v>
    <v>0</v>
    <v>1</v>
    <v>638629920000000000,638633090529934728,0</v>
    <v>6</v>
    <v>a1sqr7</v>
    <v>XNYS:FDX</v>
    <v>92</v>
  </rv>
  <rv s="10">
    <v>19</v>
    <v>XNYS:FDX</v>
    <v>Daily</v>
    <v>45535</v>
    <v>45565</v>
    <v>0</v>
    <v>1</v>
    <v>638629920000000000,638633090529644659,0</v>
    <v>0</v>
    <v>a1sqr7</v>
    <v>XNYS:FDX</v>
    <v>93</v>
    <v>94</v>
    <v>95</v>
    <v>96</v>
    <v>97</v>
  </rv>
  <rv s="11">
    <v>20</v>
    <v>XNYS:HPE</v>
    <v>Daily</v>
    <v>45200</v>
    <v>45565</v>
    <v>0</v>
    <v>1</v>
    <v>638629920000000000,638633090528744384,0</v>
    <v>6</v>
    <v>a1utqh</v>
    <v>XNYS:HPE</v>
    <v>98</v>
  </rv>
  <rv s="10">
    <v>19</v>
    <v>XNYS:HPE</v>
    <v>Daily</v>
    <v>45535</v>
    <v>45565</v>
    <v>0</v>
    <v>1</v>
    <v>638629920000000000,638633090528974445,0</v>
    <v>0</v>
    <v>a1utqh</v>
    <v>XNYS:HPE</v>
    <v>99</v>
    <v>100</v>
    <v>101</v>
    <v>102</v>
    <v>103</v>
  </rv>
  <rv s="10">
    <v>19</v>
    <v>XNYS:JNJ</v>
    <v>Daily</v>
    <v>45535</v>
    <v>45565</v>
    <v>0</v>
    <v>1</v>
    <v>638629920000000000,638633090528278171,0</v>
    <v>0</v>
    <v>a1w8ec</v>
    <v>XNYS:JNJ</v>
    <v>104</v>
    <v>105</v>
    <v>106</v>
    <v>107</v>
    <v>108</v>
  </rv>
  <rv s="11">
    <v>20</v>
    <v>XNYS:JNJ</v>
    <v>Daily</v>
    <v>45200</v>
    <v>45565</v>
    <v>0</v>
    <v>1</v>
    <v>638629920000000000,638633090528638817,0</v>
    <v>6</v>
    <v>a1w8ec</v>
    <v>XNYS:JNJ</v>
    <v>109</v>
  </rv>
  <rv s="10">
    <v>19</v>
    <v>XNYS:SPOT</v>
    <v>Daily</v>
    <v>45535</v>
    <v>45565</v>
    <v>0</v>
    <v>1</v>
    <v>638629920000000000,638633090529611360,0</v>
    <v>0</v>
    <v>azgv7w</v>
    <v>XNYS:SPOT</v>
    <v>110</v>
    <v>111</v>
    <v>112</v>
    <v>113</v>
    <v>114</v>
  </rv>
  <rv s="11">
    <v>20</v>
    <v>XNYS:SPOT</v>
    <v>Daily</v>
    <v>45200</v>
    <v>45565</v>
    <v>0</v>
    <v>1</v>
    <v>638629920000000000,638633090529981446,0</v>
    <v>6</v>
    <v>azgv7w</v>
    <v>XNYS:SPOT</v>
    <v>115</v>
  </rv>
  <rv s="10">
    <v>19</v>
    <v>XNYS:BA</v>
    <v>Daily</v>
    <v>45535</v>
    <v>45565</v>
    <v>0</v>
    <v>1</v>
    <v>638629920000000000,638633090528920946,0</v>
    <v>0</v>
    <v>a1o4ec</v>
    <v>XNYS:BA</v>
    <v>116</v>
    <v>117</v>
    <v>118</v>
    <v>119</v>
    <v>120</v>
  </rv>
  <rv s="11">
    <v>20</v>
    <v>XNYS:BA</v>
    <v>Daily</v>
    <v>45200</v>
    <v>45565</v>
    <v>0</v>
    <v>1</v>
    <v>638629920000000000,638633090529261019,0</v>
    <v>6</v>
    <v>a1o4ec</v>
    <v>XNYS:BA</v>
    <v>121</v>
  </rv>
</rvData>
</file>

<file path=xl/richData/rdrichvaluestructure.xml><?xml version="1.0" encoding="utf-8"?>
<rvStructures xmlns="http://schemas.microsoft.com/office/spreadsheetml/2017/richdata" count="1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formattednumber">
    <k n="_Format" t="spb"/>
  </s>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k n="subType" t="i"/>
  </s>
  <s t="_stockhistorycache">
    <k n="_Format" t="spb"/>
    <k n="Symbol" t="s"/>
    <k n="Interval" t="s"/>
    <k n="StartDate" t="i"/>
    <k n="EndDate" t="i"/>
    <k n="f1904" t="b"/>
    <k n="fdcompat" t="b"/>
    <k n="etag" t="s"/>
    <k n="Date" t="a"/>
    <k n="EntityId" t="s"/>
    <k n="Instrument" t="s"/>
    <k n="Close" t="a"/>
    <k n="Open" t="a"/>
    <k n="High" t="a"/>
    <k n="Low" t="a"/>
    <k n="Volume" t="a"/>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21">
    <spb s="0">
      <v>0</v>
      <v>Name</v>
    </spb>
    <spb s="1">
      <v>0</v>
      <v>0</v>
      <v>0</v>
    </spb>
    <spb s="2">
      <v>1</v>
      <v>1</v>
    </spb>
    <spb s="3">
      <v>1</v>
      <v>1</v>
      <v>2</v>
      <v>1</v>
      <v>1</v>
      <v>1</v>
      <v>3</v>
      <v>1</v>
      <v>1</v>
      <v>1</v>
      <v>4</v>
      <v>5</v>
    </spb>
    <spb s="4">
      <v>GMT</v>
    </spb>
    <spb s="5">
      <v>6</v>
    </spb>
    <spb s="6">
      <v>1</v>
      <v>Name</v>
      <v>LearnMoreOnLink</v>
    </spb>
    <spb s="7">
      <v>0</v>
      <v>0</v>
    </spb>
    <spb s="8">
      <v>7</v>
      <v>1</v>
      <v>1</v>
      <v>1</v>
      <v>1</v>
    </spb>
    <spb s="9">
      <v>7</v>
      <v>8</v>
      <v>8</v>
      <v>7</v>
      <v>2</v>
      <v>7</v>
      <v>9</v>
      <v>7</v>
      <v>7</v>
      <v>10</v>
      <v>10</v>
      <v>3</v>
      <v>11</v>
      <v>7</v>
      <v>7</v>
      <v>7</v>
      <v>10</v>
      <v>4</v>
      <v>12</v>
      <v>5</v>
      <v>10</v>
    </spb>
    <spb s="10">
      <v>Real-Time Nasdaq Last Sale</v>
      <v>from previous close</v>
      <v>from previous close</v>
      <v>Source: Nasdaq Last Sale</v>
      <v>GMT</v>
    </spb>
    <spb s="11">
      <v>Powered by Refinitiv</v>
    </spb>
    <spb s="5">
      <v>7</v>
    </spb>
    <spb s="6">
      <v>2</v>
      <v>Name</v>
      <v>LearnMoreOnLink</v>
    </spb>
    <spb s="12">
      <v>1</v>
      <v>1</v>
      <v>1</v>
      <v>1</v>
    </spb>
    <spb s="13">
      <v>7</v>
      <v>8</v>
      <v>8</v>
      <v>7</v>
      <v>2</v>
      <v>7</v>
      <v>7</v>
      <v>7</v>
      <v>10</v>
      <v>10</v>
      <v>3</v>
      <v>11</v>
      <v>7</v>
      <v>7</v>
      <v>7</v>
      <v>10</v>
      <v>4</v>
      <v>12</v>
      <v>5</v>
      <v>10</v>
    </spb>
    <spb s="6">
      <v>3</v>
      <v>Name</v>
      <v>LearnMoreOnLink</v>
    </spb>
    <spb s="14">
      <v>7</v>
      <v>8</v>
      <v>7</v>
      <v>2</v>
      <v>7</v>
      <v>7</v>
      <v>7</v>
      <v>10</v>
      <v>10</v>
      <v>3</v>
      <v>11</v>
      <v>7</v>
      <v>7</v>
      <v>7</v>
      <v>10</v>
      <v>4</v>
      <v>12</v>
      <v>5</v>
      <v>10</v>
    </spb>
    <spb s="5">
      <v>10</v>
    </spb>
    <spb s="15">
      <v>7</v>
      <v>6</v>
      <v>7</v>
      <v>7</v>
      <v>7</v>
      <v>10</v>
    </spb>
    <spb s="16">
      <v>6</v>
      <v>7</v>
    </spb>
  </spbData>
</supportingPropertyBags>
</file>

<file path=xl/richData/rdsupportingpropertybagstructure.xml><?xml version="1.0" encoding="utf-8"?>
<spbStructures xmlns="http://schemas.microsoft.com/office/spreadsheetml/2017/richdata2" count="17">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_Self" t="i"/>
  </s>
  <s>
    <k n="^Order" t="spba"/>
    <k n="TitleProperty" t="s"/>
    <k n="SubTitleProperty"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Date" t="i"/>
    <k n="High" t="i"/>
    <k n="Open" t="i"/>
    <k n="Close" t="i"/>
    <k n="Volume"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 #,##0.00 [$₫-vi-VN]_-;-* #,##0.00 [$₫-vi-VN]_-;_-* "-"?? [$₫-vi-VN]_-;_-@_-</rpv>
    </rSty>
    <rSty>
      <rpv i="1">1</rpv>
    </rSty>
    <rSty dxfid="3"/>
    <rSty dxfid="2"/>
    <rSty dxfid="0">
      <rpv i="0">0.00</rpv>
    </rSty>
    <rSty dxfid="7"/>
    <rSty dxfid="1">
      <rpv i="0">_([$$-en-US]* #,##0.00_);_([$$-en-US]* (#,##0.00);_([$$-en-US]* "-"??_);_(@_)</rpv>
    </rSty>
    <rSty dxfid="5">
      <rpv i="0">#,##0.00</rpv>
    </rSty>
    <rSty>
      <rpv i="2">1</rpv>
    </rSty>
    <rSty dxfid="4">
      <rpv i="0">#,##0</rpv>
    </rSty>
    <rSty dxfid="1">
      <rpv i="0">_([$$-en-US]* #,##0_);_([$$-en-US]* (#,##0);_([$$-en-US]* "-"_);_(@_)</rpv>
    </rSty>
    <rSty dxfid="6">
      <rpv i="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7D0D8A-A3DC-42A6-91F5-99089A0B0A05}" name="Ledger" displayName="Ledger" ref="A3:H30" totalsRowShown="0">
  <autoFilter ref="A3:H30" xr:uid="{C57D0D8A-A3DC-42A6-91F5-99089A0B0A05}"/>
  <tableColumns count="8">
    <tableColumn id="1" xr3:uid="{3F41BFCF-1A3E-46B6-A140-A5025B6C2814}" name="Date" dataDxfId="12"/>
    <tableColumn id="2" xr3:uid="{DFAAAE64-B304-4719-A062-F9DE6C402D7A}" name="Stock"/>
    <tableColumn id="3" xr3:uid="{BC03D5B0-F18C-4BC6-9D66-3653D6DDA907}" name="Transaction"/>
    <tableColumn id="4" xr3:uid="{A19DED17-79BA-4B4A-876F-7B155561B806}" name="Volume"/>
    <tableColumn id="5" xr3:uid="{B335E5AB-1B4F-4BF9-B137-341433E725F0}" name="Price"/>
    <tableColumn id="6" xr3:uid="{8233E594-8338-4621-8072-4D72F0C3CBE9}" name="Currency"/>
    <tableColumn id="7" xr3:uid="{91DEA4D8-5FBD-4B59-B917-59CF0EBAD63E}" name="Transaction Amount" dataDxfId="11" dataCellStyle="Comma">
      <calculatedColumnFormula>$D4*$E4</calculatedColumnFormula>
    </tableColumn>
    <tableColumn id="8" xr3:uid="{124028B9-9988-4BF4-B036-1FFFB96DAE6D}" name="Ticker" dataDxfId="10">
      <calculatedColumnFormula array="1">_FV(Ledger[[#This Row],[Stock]],"Ticker symbol",TRUE)</calculatedColumnFormula>
    </tableColum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8B4A14-6FCE-4B5A-8298-617AF2FF8BB1}" name="Table2" displayName="Table2" ref="A2:H20" totalsRowShown="0" dataDxfId="9" tableBorderDxfId="8">
  <autoFilter ref="A2:H20" xr:uid="{358B4A14-6FCE-4B5A-8298-617AF2FF8BB1}"/>
  <tableColumns count="8">
    <tableColumn id="1" xr3:uid="{8648BCF5-55E3-4B4A-B5D8-E24D12DB95AC}" name="Stock" dataDxfId="7"/>
    <tableColumn id="2" xr3:uid="{AA6D629C-3904-4499-A1B8-C0B745125BC6}" name="Exchange" dataDxfId="6">
      <calculatedColumnFormula array="1">_FV(Table2[[#This Row],[Stock]],"Exchange abbreviation",TRUE)</calculatedColumnFormula>
    </tableColumn>
    <tableColumn id="3" xr3:uid="{C59AF29A-BEA5-4D59-BF0B-FF3C568A5D76}" name="Ticker symbol" dataDxfId="5">
      <calculatedColumnFormula array="1">_FV(Table2[[#This Row],[Stock]],"Ticker symbol",TRUE)</calculatedColumnFormula>
    </tableColumn>
    <tableColumn id="5" xr3:uid="{16475903-E925-47AC-9E69-FF43D379CD5C}" name="52 week high" dataDxfId="4">
      <calculatedColumnFormula array="1">_FV(Table2[[#This Row],[Stock]],"52 week high",TRUE)</calculatedColumnFormula>
    </tableColumn>
    <tableColumn id="6" xr3:uid="{F8B98C47-2B02-4113-8800-D15832EE787B}" name="52 week low" dataDxfId="3">
      <calculatedColumnFormula array="1">_FV(Table2[[#This Row],[Stock]],"52 week low",TRUE)</calculatedColumnFormula>
    </tableColumn>
    <tableColumn id="7" xr3:uid="{E1FD4D20-7102-4B80-AEAC-1F242080CF03}" name="Price" dataDxfId="2">
      <calculatedColumnFormula array="1">_FV(Table2[[#This Row],[Stock]],"Price")</calculatedColumnFormula>
    </tableColumn>
    <tableColumn id="8" xr3:uid="{D9F02E07-B5A8-4192-95F4-FDF7FCCD4BBA}" name="P/E" dataDxfId="1">
      <calculatedColumnFormula array="1">_FV(Table2[[#This Row],[Stock]],"P/E",TRUE)</calculatedColumnFormula>
    </tableColumn>
    <tableColumn id="9" xr3:uid="{0A85686C-5F21-4C2E-A0FE-A47844D8A9D7}" name="Change" dataDxfId="0">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EDD7-7B85-432F-A266-C78897EAE5AA}">
  <dimension ref="A1:JG32"/>
  <sheetViews>
    <sheetView showGridLines="0" tabSelected="1" zoomScaleNormal="100" workbookViewId="0">
      <selection activeCell="M1" sqref="M1"/>
    </sheetView>
  </sheetViews>
  <sheetFormatPr defaultRowHeight="15" outlineLevelCol="1" x14ac:dyDescent="0.25"/>
  <cols>
    <col min="1" max="1" width="2.42578125" customWidth="1"/>
    <col min="2" max="2" width="42.85546875" bestFit="1" customWidth="1"/>
    <col min="3" max="3" width="38" customWidth="1"/>
    <col min="4" max="4" width="9.140625" customWidth="1"/>
    <col min="5" max="5" width="12.7109375" bestFit="1" customWidth="1"/>
    <col min="6" max="6" width="12.5703125" bestFit="1" customWidth="1"/>
    <col min="8" max="8" width="9.85546875" bestFit="1" customWidth="1"/>
    <col min="9" max="9" width="11.28515625" bestFit="1" customWidth="1"/>
    <col min="10" max="10" width="14.42578125" bestFit="1" customWidth="1"/>
    <col min="14" max="16" width="10.42578125" customWidth="1" outlineLevel="1"/>
    <col min="17" max="264" width="9.140625" customWidth="1" outlineLevel="1"/>
  </cols>
  <sheetData>
    <row r="1" spans="1:267" ht="45" x14ac:dyDescent="0.25">
      <c r="A1" s="2"/>
      <c r="B1" s="27" t="s">
        <v>0</v>
      </c>
      <c r="C1" s="27"/>
      <c r="D1" s="4"/>
      <c r="E1" s="4"/>
      <c r="F1" s="17" t="s">
        <v>23</v>
      </c>
      <c r="G1" s="18" t="s">
        <v>7</v>
      </c>
      <c r="H1" s="4"/>
      <c r="I1" s="17" t="s">
        <v>24</v>
      </c>
      <c r="J1" s="18" t="e" vm="1">
        <v>#VALUE!</v>
      </c>
      <c r="K1" s="4"/>
      <c r="L1" s="4"/>
    </row>
    <row r="2" spans="1:267" ht="15" customHeight="1" x14ac:dyDescent="0.25">
      <c r="A2" s="3"/>
      <c r="B2" s="27"/>
      <c r="C2" s="27"/>
      <c r="D2" s="4"/>
      <c r="E2" s="4"/>
      <c r="F2" s="19">
        <f ca="1">SUM(_xlfn.ANCHORARRAY(F6))</f>
        <v>73515.777000000002</v>
      </c>
      <c r="G2" s="20">
        <f ca="1">SUM(_xlfn.ANCHORARRAY(G6))</f>
        <v>74.877000000000606</v>
      </c>
      <c r="H2" s="21">
        <f ca="1">G2/(F2-G2)</f>
        <v>1.0195544989236326E-3</v>
      </c>
      <c r="I2" s="15">
        <f ca="1">SUM(_xlfn.ANCHORARRAY(I6))</f>
        <v>10230.876999999999</v>
      </c>
      <c r="J2" s="23" t="str" cm="1">
        <f t="array" aca="1" ref="J2" ca="1">TEXT(_FV(J1,"Price"),IF(_FV(J1,"Price")-_FV(J1,"Previous close",TRUE)&gt;0,"#,##0.00 ▲","#,##0.00 ▼"))</f>
        <v>24,555.00 ▼</v>
      </c>
      <c r="K2" s="4"/>
      <c r="L2" s="4"/>
      <c r="N2" s="22"/>
    </row>
    <row r="4" spans="1:267" x14ac:dyDescent="0.25">
      <c r="B4" s="5" t="s">
        <v>1</v>
      </c>
      <c r="C4" s="1"/>
      <c r="D4" s="1"/>
      <c r="E4" s="1"/>
      <c r="F4" s="1"/>
      <c r="G4" s="1"/>
      <c r="H4" s="1"/>
      <c r="I4" s="1"/>
      <c r="J4" s="1"/>
      <c r="K4" s="1"/>
      <c r="L4" s="1"/>
    </row>
    <row r="5" spans="1:267" ht="15.75" thickBot="1" x14ac:dyDescent="0.3">
      <c r="B5" s="6" t="s">
        <v>2</v>
      </c>
      <c r="C5" s="6" t="s">
        <v>3</v>
      </c>
      <c r="D5" s="6" t="s">
        <v>4</v>
      </c>
      <c r="E5" s="6" t="s">
        <v>5</v>
      </c>
      <c r="F5" s="6" t="s">
        <v>6</v>
      </c>
      <c r="G5" s="7" t="s">
        <v>7</v>
      </c>
      <c r="H5" s="7"/>
      <c r="I5" s="6" t="s">
        <v>8</v>
      </c>
      <c r="J5" s="26" t="s">
        <v>9</v>
      </c>
      <c r="K5" s="26"/>
      <c r="L5" s="26"/>
      <c r="N5" cm="1" vm="2">
        <f t="array" aca="1" ref="N5:IY6" ca="1">TRANSPOSE(_xlfn.STOCKHISTORY(B6,TODAY()-365,TODAY(),0,0,0,1))</f>
        <v>45201</v>
      </c>
      <c r="O5" vm="3">
        <f ca="1"/>
        <v>45202</v>
      </c>
      <c r="P5" vm="4">
        <f ca="1"/>
        <v>45203</v>
      </c>
      <c r="Q5" vm="5">
        <f ca="1"/>
        <v>45204</v>
      </c>
      <c r="R5" vm="6">
        <f ca="1"/>
        <v>45205</v>
      </c>
      <c r="S5" vm="7">
        <f ca="1"/>
        <v>45208</v>
      </c>
      <c r="T5" vm="8">
        <f ca="1"/>
        <v>45209</v>
      </c>
      <c r="U5" vm="9">
        <f ca="1"/>
        <v>45210</v>
      </c>
      <c r="V5" vm="10">
        <f ca="1"/>
        <v>45211</v>
      </c>
      <c r="W5" vm="11">
        <f ca="1"/>
        <v>45212</v>
      </c>
      <c r="X5" vm="12">
        <f ca="1"/>
        <v>45215</v>
      </c>
      <c r="Y5" vm="13">
        <f ca="1"/>
        <v>45216</v>
      </c>
      <c r="Z5" vm="14">
        <f ca="1"/>
        <v>45217</v>
      </c>
      <c r="AA5" vm="15">
        <f ca="1"/>
        <v>45218</v>
      </c>
      <c r="AB5" vm="16">
        <f ca="1"/>
        <v>45219</v>
      </c>
      <c r="AC5" vm="17">
        <f ca="1"/>
        <v>45222</v>
      </c>
      <c r="AD5" vm="18">
        <f ca="1"/>
        <v>45223</v>
      </c>
      <c r="AE5" vm="19">
        <f ca="1"/>
        <v>45224</v>
      </c>
      <c r="AF5" vm="20">
        <f ca="1"/>
        <v>45225</v>
      </c>
      <c r="AG5" vm="21">
        <f ca="1"/>
        <v>45226</v>
      </c>
      <c r="AH5" vm="22">
        <f ca="1"/>
        <v>45229</v>
      </c>
      <c r="AI5" vm="23">
        <f ca="1"/>
        <v>45230</v>
      </c>
      <c r="AJ5" vm="24">
        <f ca="1"/>
        <v>45231</v>
      </c>
      <c r="AK5" vm="25">
        <f ca="1"/>
        <v>45232</v>
      </c>
      <c r="AL5" vm="26">
        <f ca="1"/>
        <v>45233</v>
      </c>
      <c r="AM5" vm="27">
        <f ca="1"/>
        <v>45236</v>
      </c>
      <c r="AN5" vm="28">
        <f ca="1"/>
        <v>45237</v>
      </c>
      <c r="AO5" vm="29">
        <f ca="1"/>
        <v>45238</v>
      </c>
      <c r="AP5" vm="30">
        <f ca="1"/>
        <v>45239</v>
      </c>
      <c r="AQ5" vm="31">
        <f ca="1"/>
        <v>45240</v>
      </c>
      <c r="AR5" vm="32">
        <f ca="1"/>
        <v>45243</v>
      </c>
      <c r="AS5" vm="33">
        <f ca="1"/>
        <v>45244</v>
      </c>
      <c r="AT5" vm="34">
        <f ca="1"/>
        <v>45245</v>
      </c>
      <c r="AU5" vm="35">
        <f ca="1"/>
        <v>45246</v>
      </c>
      <c r="AV5" vm="36">
        <f ca="1"/>
        <v>45247</v>
      </c>
      <c r="AW5" vm="37">
        <f ca="1"/>
        <v>45250</v>
      </c>
      <c r="AX5" vm="38">
        <f ca="1"/>
        <v>45251</v>
      </c>
      <c r="AY5" vm="39">
        <f ca="1"/>
        <v>45252</v>
      </c>
      <c r="AZ5" vm="40">
        <f ca="1"/>
        <v>45254</v>
      </c>
      <c r="BA5" vm="41">
        <f ca="1"/>
        <v>45257</v>
      </c>
      <c r="BB5" vm="42">
        <f ca="1"/>
        <v>45258</v>
      </c>
      <c r="BC5" vm="43">
        <f ca="1"/>
        <v>45259</v>
      </c>
      <c r="BD5" vm="44">
        <f ca="1"/>
        <v>45260</v>
      </c>
      <c r="BE5" vm="45">
        <f ca="1"/>
        <v>45261</v>
      </c>
      <c r="BF5" vm="46">
        <f ca="1"/>
        <v>45264</v>
      </c>
      <c r="BG5" vm="47">
        <f ca="1"/>
        <v>45265</v>
      </c>
      <c r="BH5" vm="48">
        <f ca="1"/>
        <v>45266</v>
      </c>
      <c r="BI5" vm="49">
        <f ca="1"/>
        <v>45267</v>
      </c>
      <c r="BJ5" vm="50">
        <f ca="1"/>
        <v>45268</v>
      </c>
      <c r="BK5" vm="51">
        <f ca="1"/>
        <v>45271</v>
      </c>
      <c r="BL5" vm="52">
        <f ca="1"/>
        <v>45272</v>
      </c>
      <c r="BM5" vm="53">
        <f ca="1"/>
        <v>45273</v>
      </c>
      <c r="BN5" vm="54">
        <f ca="1"/>
        <v>45274</v>
      </c>
      <c r="BO5" vm="55">
        <f ca="1"/>
        <v>45275</v>
      </c>
      <c r="BP5" vm="56">
        <f ca="1"/>
        <v>45278</v>
      </c>
      <c r="BQ5" vm="57">
        <f ca="1"/>
        <v>45279</v>
      </c>
      <c r="BR5" vm="58">
        <f ca="1"/>
        <v>45280</v>
      </c>
      <c r="BS5" vm="59">
        <f ca="1"/>
        <v>45281</v>
      </c>
      <c r="BT5" vm="60">
        <f ca="1"/>
        <v>45282</v>
      </c>
      <c r="BU5" vm="61">
        <f ca="1"/>
        <v>45286</v>
      </c>
      <c r="BV5" vm="62">
        <f ca="1"/>
        <v>45287</v>
      </c>
      <c r="BW5" vm="63">
        <f ca="1"/>
        <v>45288</v>
      </c>
      <c r="BX5" vm="64">
        <f ca="1"/>
        <v>45289</v>
      </c>
      <c r="BY5" vm="65">
        <f ca="1"/>
        <v>45293</v>
      </c>
      <c r="BZ5" vm="66">
        <f ca="1"/>
        <v>45294</v>
      </c>
      <c r="CA5" vm="67">
        <f ca="1"/>
        <v>45295</v>
      </c>
      <c r="CB5" vm="68">
        <f ca="1"/>
        <v>45296</v>
      </c>
      <c r="CC5" vm="69">
        <f ca="1"/>
        <v>45299</v>
      </c>
      <c r="CD5" vm="70">
        <f ca="1"/>
        <v>45300</v>
      </c>
      <c r="CE5" vm="71">
        <f ca="1"/>
        <v>45301</v>
      </c>
      <c r="CF5" vm="72">
        <f ca="1"/>
        <v>45302</v>
      </c>
      <c r="CG5" vm="73">
        <f ca="1"/>
        <v>45303</v>
      </c>
      <c r="CH5" vm="74">
        <f ca="1"/>
        <v>45307</v>
      </c>
      <c r="CI5" vm="75">
        <f ca="1"/>
        <v>45308</v>
      </c>
      <c r="CJ5" vm="76">
        <f ca="1"/>
        <v>45309</v>
      </c>
      <c r="CK5" vm="77">
        <f ca="1"/>
        <v>45310</v>
      </c>
      <c r="CL5" vm="78">
        <f ca="1"/>
        <v>45313</v>
      </c>
      <c r="CM5" vm="79">
        <f ca="1"/>
        <v>45314</v>
      </c>
      <c r="CN5" vm="80">
        <f ca="1"/>
        <v>45315</v>
      </c>
      <c r="CO5" vm="81">
        <f ca="1"/>
        <v>45316</v>
      </c>
      <c r="CP5" vm="82">
        <f ca="1"/>
        <v>45317</v>
      </c>
      <c r="CQ5" vm="83">
        <f ca="1"/>
        <v>45320</v>
      </c>
      <c r="CR5" vm="84">
        <f ca="1"/>
        <v>45321</v>
      </c>
      <c r="CS5" vm="85">
        <f ca="1"/>
        <v>45322</v>
      </c>
      <c r="CT5" vm="86">
        <f ca="1"/>
        <v>45323</v>
      </c>
      <c r="CU5" vm="87">
        <f ca="1"/>
        <v>45324</v>
      </c>
      <c r="CV5" vm="88">
        <f ca="1"/>
        <v>45327</v>
      </c>
      <c r="CW5" vm="89">
        <f ca="1"/>
        <v>45328</v>
      </c>
      <c r="CX5" vm="90">
        <f ca="1"/>
        <v>45329</v>
      </c>
      <c r="CY5" vm="91">
        <f ca="1"/>
        <v>45330</v>
      </c>
      <c r="CZ5" vm="92">
        <f ca="1"/>
        <v>45331</v>
      </c>
      <c r="DA5" vm="93">
        <f ca="1"/>
        <v>45334</v>
      </c>
      <c r="DB5" vm="94">
        <f ca="1"/>
        <v>45335</v>
      </c>
      <c r="DC5" vm="95">
        <f ca="1"/>
        <v>45336</v>
      </c>
      <c r="DD5" vm="96">
        <f ca="1"/>
        <v>45337</v>
      </c>
      <c r="DE5" vm="97">
        <f ca="1"/>
        <v>45338</v>
      </c>
      <c r="DF5" vm="98">
        <f ca="1"/>
        <v>45342</v>
      </c>
      <c r="DG5" vm="99">
        <f ca="1"/>
        <v>45343</v>
      </c>
      <c r="DH5" vm="100">
        <f ca="1"/>
        <v>45344</v>
      </c>
      <c r="DI5" vm="101">
        <f ca="1"/>
        <v>45345</v>
      </c>
      <c r="DJ5" vm="102">
        <f ca="1"/>
        <v>45348</v>
      </c>
      <c r="DK5" vm="103">
        <f ca="1"/>
        <v>45349</v>
      </c>
      <c r="DL5" vm="104">
        <f ca="1"/>
        <v>45350</v>
      </c>
      <c r="DM5" vm="105">
        <f ca="1"/>
        <v>45351</v>
      </c>
      <c r="DN5" vm="106">
        <f ca="1"/>
        <v>45352</v>
      </c>
      <c r="DO5" vm="107">
        <f ca="1"/>
        <v>45355</v>
      </c>
      <c r="DP5" vm="108">
        <f ca="1"/>
        <v>45356</v>
      </c>
      <c r="DQ5" vm="109">
        <f ca="1"/>
        <v>45357</v>
      </c>
      <c r="DR5" vm="110">
        <f ca="1"/>
        <v>45358</v>
      </c>
      <c r="DS5" vm="111">
        <f ca="1"/>
        <v>45359</v>
      </c>
      <c r="DT5" vm="112">
        <f ca="1"/>
        <v>45362</v>
      </c>
      <c r="DU5" vm="113">
        <f ca="1"/>
        <v>45363</v>
      </c>
      <c r="DV5" vm="114">
        <f ca="1"/>
        <v>45364</v>
      </c>
      <c r="DW5" vm="115">
        <f ca="1"/>
        <v>45365</v>
      </c>
      <c r="DX5" vm="116">
        <f ca="1"/>
        <v>45366</v>
      </c>
      <c r="DY5" vm="117">
        <f ca="1"/>
        <v>45369</v>
      </c>
      <c r="DZ5" vm="118">
        <f ca="1"/>
        <v>45370</v>
      </c>
      <c r="EA5" vm="119">
        <f ca="1"/>
        <v>45371</v>
      </c>
      <c r="EB5" vm="120">
        <f ca="1"/>
        <v>45372</v>
      </c>
      <c r="EC5" vm="121">
        <f ca="1"/>
        <v>45373</v>
      </c>
      <c r="ED5" vm="122">
        <f ca="1"/>
        <v>45376</v>
      </c>
      <c r="EE5" vm="123">
        <f ca="1"/>
        <v>45377</v>
      </c>
      <c r="EF5" vm="124">
        <f ca="1"/>
        <v>45378</v>
      </c>
      <c r="EG5" vm="125">
        <f ca="1"/>
        <v>45379</v>
      </c>
      <c r="EH5" vm="126">
        <f ca="1"/>
        <v>45383</v>
      </c>
      <c r="EI5" vm="127">
        <f ca="1"/>
        <v>45384</v>
      </c>
      <c r="EJ5" vm="128">
        <f ca="1"/>
        <v>45385</v>
      </c>
      <c r="EK5" vm="129">
        <f ca="1"/>
        <v>45386</v>
      </c>
      <c r="EL5" vm="130">
        <f ca="1"/>
        <v>45387</v>
      </c>
      <c r="EM5" vm="131">
        <f ca="1"/>
        <v>45390</v>
      </c>
      <c r="EN5" vm="132">
        <f ca="1"/>
        <v>45391</v>
      </c>
      <c r="EO5" vm="133">
        <f ca="1"/>
        <v>45392</v>
      </c>
      <c r="EP5" vm="134">
        <f ca="1"/>
        <v>45393</v>
      </c>
      <c r="EQ5" vm="135">
        <f ca="1"/>
        <v>45394</v>
      </c>
      <c r="ER5" vm="136">
        <f ca="1"/>
        <v>45397</v>
      </c>
      <c r="ES5" vm="137">
        <f ca="1"/>
        <v>45398</v>
      </c>
      <c r="ET5" vm="138">
        <f ca="1"/>
        <v>45399</v>
      </c>
      <c r="EU5" vm="139">
        <f ca="1"/>
        <v>45400</v>
      </c>
      <c r="EV5" vm="140">
        <f ca="1"/>
        <v>45401</v>
      </c>
      <c r="EW5" vm="141">
        <f ca="1"/>
        <v>45404</v>
      </c>
      <c r="EX5" vm="142">
        <f ca="1"/>
        <v>45405</v>
      </c>
      <c r="EY5" vm="143">
        <f ca="1"/>
        <v>45406</v>
      </c>
      <c r="EZ5" vm="144">
        <f ca="1"/>
        <v>45407</v>
      </c>
      <c r="FA5" vm="145">
        <f ca="1"/>
        <v>45408</v>
      </c>
      <c r="FB5" vm="146">
        <f ca="1"/>
        <v>45411</v>
      </c>
      <c r="FC5" vm="147">
        <f ca="1"/>
        <v>45412</v>
      </c>
      <c r="FD5" vm="148">
        <f ca="1"/>
        <v>45413</v>
      </c>
      <c r="FE5" vm="149">
        <f ca="1"/>
        <v>45414</v>
      </c>
      <c r="FF5" vm="150">
        <f ca="1"/>
        <v>45415</v>
      </c>
      <c r="FG5" vm="151">
        <f ca="1"/>
        <v>45418</v>
      </c>
      <c r="FH5" vm="152">
        <f ca="1"/>
        <v>45419</v>
      </c>
      <c r="FI5" vm="153">
        <f ca="1"/>
        <v>45420</v>
      </c>
      <c r="FJ5" vm="154">
        <f ca="1"/>
        <v>45421</v>
      </c>
      <c r="FK5" vm="155">
        <f ca="1"/>
        <v>45422</v>
      </c>
      <c r="FL5" vm="156">
        <f ca="1"/>
        <v>45425</v>
      </c>
      <c r="FM5" vm="157">
        <f ca="1"/>
        <v>45426</v>
      </c>
      <c r="FN5" vm="158">
        <f ca="1"/>
        <v>45427</v>
      </c>
      <c r="FO5" vm="159">
        <f ca="1"/>
        <v>45428</v>
      </c>
      <c r="FP5" vm="160">
        <f ca="1"/>
        <v>45429</v>
      </c>
      <c r="FQ5" vm="161">
        <f ca="1"/>
        <v>45432</v>
      </c>
      <c r="FR5" vm="162">
        <f ca="1"/>
        <v>45433</v>
      </c>
      <c r="FS5" vm="163">
        <f ca="1"/>
        <v>45434</v>
      </c>
      <c r="FT5" vm="164">
        <f ca="1"/>
        <v>45435</v>
      </c>
      <c r="FU5" vm="165">
        <f ca="1"/>
        <v>45436</v>
      </c>
      <c r="FV5" vm="166">
        <f ca="1"/>
        <v>45440</v>
      </c>
      <c r="FW5" vm="167">
        <f ca="1"/>
        <v>45441</v>
      </c>
      <c r="FX5" vm="168">
        <f ca="1"/>
        <v>45442</v>
      </c>
      <c r="FY5" vm="169">
        <f ca="1"/>
        <v>45443</v>
      </c>
      <c r="FZ5" vm="170">
        <f ca="1"/>
        <v>45446</v>
      </c>
      <c r="GA5" vm="171">
        <f ca="1"/>
        <v>45447</v>
      </c>
      <c r="GB5" vm="172">
        <f ca="1"/>
        <v>45448</v>
      </c>
      <c r="GC5" vm="173">
        <f ca="1"/>
        <v>45449</v>
      </c>
      <c r="GD5" vm="174">
        <f ca="1"/>
        <v>45450</v>
      </c>
      <c r="GE5" vm="175">
        <f ca="1"/>
        <v>45453</v>
      </c>
      <c r="GF5" vm="176">
        <f ca="1"/>
        <v>45454</v>
      </c>
      <c r="GG5" vm="177">
        <f ca="1"/>
        <v>45455</v>
      </c>
      <c r="GH5" vm="178">
        <f ca="1"/>
        <v>45456</v>
      </c>
      <c r="GI5" vm="179">
        <f ca="1"/>
        <v>45457</v>
      </c>
      <c r="GJ5" vm="180">
        <f ca="1"/>
        <v>45460</v>
      </c>
      <c r="GK5" vm="181">
        <f ca="1"/>
        <v>45461</v>
      </c>
      <c r="GL5" vm="182">
        <f ca="1"/>
        <v>45463</v>
      </c>
      <c r="GM5" vm="183">
        <f ca="1"/>
        <v>45464</v>
      </c>
      <c r="GN5" vm="184">
        <f ca="1"/>
        <v>45467</v>
      </c>
      <c r="GO5" vm="185">
        <f ca="1"/>
        <v>45468</v>
      </c>
      <c r="GP5" vm="186">
        <f ca="1"/>
        <v>45469</v>
      </c>
      <c r="GQ5" vm="187">
        <f ca="1"/>
        <v>45470</v>
      </c>
      <c r="GR5" vm="188">
        <f ca="1"/>
        <v>45471</v>
      </c>
      <c r="GS5" vm="189">
        <f ca="1"/>
        <v>45474</v>
      </c>
      <c r="GT5" vm="190">
        <f ca="1"/>
        <v>45475</v>
      </c>
      <c r="GU5" vm="191">
        <f ca="1"/>
        <v>45476</v>
      </c>
      <c r="GV5" vm="192">
        <f ca="1"/>
        <v>45478</v>
      </c>
      <c r="GW5" vm="193">
        <f ca="1"/>
        <v>45481</v>
      </c>
      <c r="GX5" vm="194">
        <f ca="1"/>
        <v>45482</v>
      </c>
      <c r="GY5" vm="195">
        <f ca="1"/>
        <v>45483</v>
      </c>
      <c r="GZ5" vm="196">
        <f ca="1"/>
        <v>45484</v>
      </c>
      <c r="HA5" vm="197">
        <f ca="1"/>
        <v>45485</v>
      </c>
      <c r="HB5" vm="198">
        <f ca="1"/>
        <v>45488</v>
      </c>
      <c r="HC5" vm="199">
        <f ca="1"/>
        <v>45489</v>
      </c>
      <c r="HD5" vm="200">
        <f ca="1"/>
        <v>45490</v>
      </c>
      <c r="HE5" vm="201">
        <f ca="1"/>
        <v>45491</v>
      </c>
      <c r="HF5" vm="202">
        <f ca="1"/>
        <v>45492</v>
      </c>
      <c r="HG5" vm="203">
        <f ca="1"/>
        <v>45495</v>
      </c>
      <c r="HH5" vm="204">
        <f ca="1"/>
        <v>45496</v>
      </c>
      <c r="HI5" vm="205">
        <f ca="1"/>
        <v>45497</v>
      </c>
      <c r="HJ5" vm="206">
        <f ca="1"/>
        <v>45498</v>
      </c>
      <c r="HK5" vm="207">
        <f ca="1"/>
        <v>45499</v>
      </c>
      <c r="HL5" vm="208">
        <f ca="1"/>
        <v>45502</v>
      </c>
      <c r="HM5" vm="209">
        <f ca="1"/>
        <v>45503</v>
      </c>
      <c r="HN5" vm="210">
        <f ca="1"/>
        <v>45504</v>
      </c>
      <c r="HO5" vm="211">
        <f ca="1"/>
        <v>45505</v>
      </c>
      <c r="HP5" vm="212">
        <f ca="1"/>
        <v>45506</v>
      </c>
      <c r="HQ5" vm="213">
        <f ca="1"/>
        <v>45509</v>
      </c>
      <c r="HR5" vm="214">
        <f ca="1"/>
        <v>45510</v>
      </c>
      <c r="HS5" vm="215">
        <f ca="1"/>
        <v>45511</v>
      </c>
      <c r="HT5" vm="216">
        <f ca="1"/>
        <v>45512</v>
      </c>
      <c r="HU5" vm="217">
        <f ca="1"/>
        <v>45513</v>
      </c>
      <c r="HV5" vm="218">
        <f ca="1"/>
        <v>45516</v>
      </c>
      <c r="HW5" vm="219">
        <f ca="1"/>
        <v>45517</v>
      </c>
      <c r="HX5" vm="220">
        <f ca="1"/>
        <v>45518</v>
      </c>
      <c r="HY5" vm="221">
        <f ca="1"/>
        <v>45519</v>
      </c>
      <c r="HZ5" vm="222">
        <f ca="1"/>
        <v>45520</v>
      </c>
      <c r="IA5" vm="223">
        <f ca="1"/>
        <v>45523</v>
      </c>
      <c r="IB5" vm="224">
        <f ca="1"/>
        <v>45524</v>
      </c>
      <c r="IC5" vm="225">
        <f ca="1"/>
        <v>45525</v>
      </c>
      <c r="ID5" vm="226">
        <f ca="1"/>
        <v>45526</v>
      </c>
      <c r="IE5" vm="227">
        <f ca="1"/>
        <v>45527</v>
      </c>
      <c r="IF5" vm="228">
        <f ca="1"/>
        <v>45530</v>
      </c>
      <c r="IG5" vm="229">
        <f ca="1"/>
        <v>45531</v>
      </c>
      <c r="IH5" vm="230">
        <f ca="1"/>
        <v>45532</v>
      </c>
      <c r="II5" vm="231">
        <f ca="1"/>
        <v>45533</v>
      </c>
      <c r="IJ5" vm="232">
        <f ca="1"/>
        <v>45534</v>
      </c>
      <c r="IK5" vm="233">
        <f ca="1"/>
        <v>45538</v>
      </c>
      <c r="IL5" vm="234">
        <f ca="1"/>
        <v>45539</v>
      </c>
      <c r="IM5" vm="235">
        <f ca="1"/>
        <v>45540</v>
      </c>
      <c r="IN5" vm="236">
        <f ca="1"/>
        <v>45541</v>
      </c>
      <c r="IO5" vm="237">
        <f ca="1"/>
        <v>45544</v>
      </c>
      <c r="IP5" vm="238">
        <f ca="1"/>
        <v>45545</v>
      </c>
      <c r="IQ5" vm="239">
        <f ca="1"/>
        <v>45546</v>
      </c>
      <c r="IR5" vm="240">
        <f ca="1"/>
        <v>45547</v>
      </c>
      <c r="IS5" vm="241">
        <f ca="1"/>
        <v>45548</v>
      </c>
      <c r="IT5" vm="242">
        <f ca="1"/>
        <v>45551</v>
      </c>
      <c r="IU5" vm="243">
        <f ca="1"/>
        <v>45552</v>
      </c>
      <c r="IV5" vm="244">
        <f ca="1"/>
        <v>45553</v>
      </c>
      <c r="IW5" vm="245">
        <f ca="1"/>
        <v>45554</v>
      </c>
      <c r="IX5" vm="246">
        <f ca="1"/>
        <v>45555</v>
      </c>
      <c r="IY5" vm="247">
        <f ca="1"/>
        <v>45558</v>
      </c>
    </row>
    <row r="6" spans="1:267" x14ac:dyDescent="0.25">
      <c r="B6" t="e" cm="1" vm="248">
        <f t="array" ref="B6:B16">_xlfn._xlws.SORT(_xlfn.UNIQUE(_xlfn._xlws.FILTER(Ledger[Stock],SUMIF(Ledger[Stock],Ledger[Stock],Ledger[Volume])&lt;&gt;0)))</f>
        <v>#VALUE!</v>
      </c>
      <c r="C6" t="str" cm="1">
        <f t="array" aca="1" ref="C6:C16" ca="1">_FV(_xlfn.ANCHORARRAY(B6),"Industry")</f>
        <v>Software &amp; IT Services</v>
      </c>
      <c r="D6" cm="1">
        <f t="array" ref="D6:D16">SUMIF(Ledger[Stock],_xlfn.ANCHORARRAY(B6),Ledger[Volume])</f>
        <v>20</v>
      </c>
      <c r="E6" s="11" cm="1">
        <f t="array" aca="1" ref="E6:E16" ca="1">_FV(_xlfn.ANCHORARRAY(B6),"Price")</f>
        <v>515.54</v>
      </c>
      <c r="F6" s="11" cm="1">
        <f t="array" aca="1" ref="F6:F16" ca="1">_xlfn.ANCHORARRAY(D6)*_xlfn.ANCHORARRAY(E6)</f>
        <v>10310.799999999999</v>
      </c>
      <c r="G6" s="13" cm="1">
        <f t="array" aca="1" ref="G6:G16" ca="1">(_xlfn.ANCHORARRAY(E6)-_FV(_xlfn.ANCHORARRAY(B6),"Previous close",TRUE))*_xlfn.ANCHORARRAY(D6)</f>
        <v>1.1999999999989086</v>
      </c>
      <c r="H6" s="16" cm="1">
        <f t="array" aca="1" ref="H6:H16" ca="1">_xlfn.ANCHORARRAY(G6)/(_xlfn.ANCHORARRAY(F6)-_xlfn.ANCHORARRAY(G6))</f>
        <v>1.1639636843319902E-4</v>
      </c>
      <c r="I6" s="13" cm="1">
        <f t="array" aca="1" ref="I6:I16" ca="1">-SUMIF(Ledger[Stock],_xlfn.ANCHORARRAY(B6),Ledger[Transaction Amount])+_xlfn.ANCHORARRAY(F6)</f>
        <v>477</v>
      </c>
      <c r="J6" s="28"/>
      <c r="K6" s="28"/>
      <c r="L6" s="28"/>
      <c r="N6" s="14" vm="249">
        <f ca="1"/>
        <v>521.13</v>
      </c>
      <c r="O6" s="14" vm="250">
        <f ca="1"/>
        <v>507.03</v>
      </c>
      <c r="P6" s="14" vm="251">
        <f ca="1"/>
        <v>518.41999999999996</v>
      </c>
      <c r="Q6" s="14" vm="252">
        <f ca="1"/>
        <v>516.44000000000005</v>
      </c>
      <c r="R6" s="14" vm="253">
        <f ca="1"/>
        <v>526.67999999999995</v>
      </c>
      <c r="S6" s="14" vm="254">
        <f ca="1"/>
        <v>529.29</v>
      </c>
      <c r="T6" s="14" vm="255">
        <f ca="1"/>
        <v>532.72</v>
      </c>
      <c r="U6" s="14" vm="256">
        <f ca="1"/>
        <v>549.91</v>
      </c>
      <c r="V6" s="14" vm="257">
        <f ca="1"/>
        <v>559.63</v>
      </c>
      <c r="W6" s="14" vm="258">
        <f ca="1"/>
        <v>548.76</v>
      </c>
      <c r="X6" s="14" vm="259">
        <f ca="1"/>
        <v>550.74</v>
      </c>
      <c r="Y6" s="14" vm="260">
        <f ca="1"/>
        <v>560.09</v>
      </c>
      <c r="Z6" s="14" vm="261">
        <f ca="1"/>
        <v>557.87</v>
      </c>
      <c r="AA6" s="14" vm="262">
        <f ca="1"/>
        <v>555.74</v>
      </c>
      <c r="AB6" s="14" vm="263">
        <f ca="1"/>
        <v>540.96</v>
      </c>
      <c r="AC6" s="14" vm="264">
        <f ca="1"/>
        <v>540.41</v>
      </c>
      <c r="AD6" s="14" vm="265">
        <f ca="1"/>
        <v>539.55999999999995</v>
      </c>
      <c r="AE6" s="14" vm="266">
        <f ca="1"/>
        <v>521.14</v>
      </c>
      <c r="AF6" s="14" vm="267">
        <f ca="1"/>
        <v>514.28</v>
      </c>
      <c r="AG6" s="14" vm="268">
        <f ca="1"/>
        <v>508.12</v>
      </c>
      <c r="AH6" s="14" vm="269">
        <f ca="1"/>
        <v>526.94000000000005</v>
      </c>
      <c r="AI6" s="14" vm="270">
        <f ca="1"/>
        <v>532.05999999999995</v>
      </c>
      <c r="AJ6" s="14" vm="271">
        <f ca="1"/>
        <v>544.5</v>
      </c>
      <c r="AK6" s="14" vm="272">
        <f ca="1"/>
        <v>558.71</v>
      </c>
      <c r="AL6" s="14" vm="273">
        <f ca="1"/>
        <v>563.66</v>
      </c>
      <c r="AM6" s="14" vm="274">
        <f ca="1"/>
        <v>565.45000000000005</v>
      </c>
      <c r="AN6" s="14" vm="275">
        <f ca="1"/>
        <v>585.20000000000005</v>
      </c>
      <c r="AO6" s="14" vm="276">
        <f ca="1"/>
        <v>585.30999999999995</v>
      </c>
      <c r="AP6" s="14" vm="277">
        <f ca="1"/>
        <v>577.74</v>
      </c>
      <c r="AQ6" s="14" vm="278">
        <f ca="1"/>
        <v>597.22</v>
      </c>
      <c r="AR6" s="14" vm="279">
        <f ca="1"/>
        <v>590.34</v>
      </c>
      <c r="AS6" s="14" vm="280">
        <f ca="1"/>
        <v>604.33000000000004</v>
      </c>
      <c r="AT6" s="14" vm="281">
        <f ca="1"/>
        <v>595.30999999999995</v>
      </c>
      <c r="AU6" s="14" vm="282">
        <f ca="1"/>
        <v>602.05999999999995</v>
      </c>
      <c r="AV6" s="14" vm="283">
        <f ca="1"/>
        <v>602.66</v>
      </c>
      <c r="AW6" s="14" vm="284">
        <f ca="1"/>
        <v>612.70000000000005</v>
      </c>
      <c r="AX6" s="14" vm="285">
        <f ca="1"/>
        <v>610.99</v>
      </c>
      <c r="AY6" s="14" vm="286">
        <f ca="1"/>
        <v>619.72</v>
      </c>
      <c r="AZ6" s="14" vm="287">
        <f ca="1"/>
        <v>619.42999999999995</v>
      </c>
      <c r="BA6" s="14" vm="288">
        <f ca="1"/>
        <v>619.27</v>
      </c>
      <c r="BB6" s="14" vm="289">
        <f ca="1"/>
        <v>623.32000000000005</v>
      </c>
      <c r="BC6" s="14" vm="290">
        <f ca="1"/>
        <v>617.39</v>
      </c>
      <c r="BD6" s="14" vm="291">
        <f ca="1"/>
        <v>611.01</v>
      </c>
      <c r="BE6" s="14" vm="292">
        <f ca="1"/>
        <v>612.47</v>
      </c>
      <c r="BF6" s="14" vm="293">
        <f ca="1"/>
        <v>604.55999999999995</v>
      </c>
      <c r="BG6" s="14" vm="294">
        <f ca="1"/>
        <v>602.22</v>
      </c>
      <c r="BH6" s="14" vm="295">
        <f ca="1"/>
        <v>595.70000000000005</v>
      </c>
      <c r="BI6" s="14" vm="296">
        <f ca="1"/>
        <v>608.78</v>
      </c>
      <c r="BJ6" s="14" vm="297">
        <f ca="1"/>
        <v>610.01</v>
      </c>
      <c r="BK6" s="14" vm="298">
        <f ca="1"/>
        <v>625.20000000000005</v>
      </c>
      <c r="BL6" s="14" vm="299">
        <f ca="1"/>
        <v>633.66</v>
      </c>
      <c r="BM6" s="14" vm="300">
        <f ca="1"/>
        <v>624.26</v>
      </c>
      <c r="BN6" s="14" vm="301">
        <f ca="1"/>
        <v>584.64</v>
      </c>
      <c r="BO6" s="14" vm="302">
        <f ca="1"/>
        <v>584.67999999999995</v>
      </c>
      <c r="BP6" s="14" vm="303">
        <f ca="1"/>
        <v>599.13</v>
      </c>
      <c r="BQ6" s="14" vm="304">
        <f ca="1"/>
        <v>604.64</v>
      </c>
      <c r="BR6" s="14" vm="305">
        <f ca="1"/>
        <v>596.05999999999995</v>
      </c>
      <c r="BS6" s="14" vm="306">
        <f ca="1"/>
        <v>600.14</v>
      </c>
      <c r="BT6" s="14" vm="307">
        <f ca="1"/>
        <v>598.75</v>
      </c>
      <c r="BU6" s="14" vm="308">
        <f ca="1"/>
        <v>598.26</v>
      </c>
      <c r="BV6" s="14" vm="309">
        <f ca="1"/>
        <v>596.08000000000004</v>
      </c>
      <c r="BW6" s="14" vm="310">
        <f ca="1"/>
        <v>595.52</v>
      </c>
      <c r="BX6" s="14" vm="311">
        <f ca="1"/>
        <v>596.6</v>
      </c>
      <c r="BY6" s="14" vm="312">
        <f ca="1"/>
        <v>580.07000000000005</v>
      </c>
      <c r="BZ6" s="14" vm="313">
        <f ca="1"/>
        <v>571.79</v>
      </c>
      <c r="CA6" s="14" vm="314">
        <f ca="1"/>
        <v>567.04999999999995</v>
      </c>
      <c r="CB6" s="14" vm="315">
        <f ca="1"/>
        <v>564.6</v>
      </c>
      <c r="CC6" s="14" vm="316">
        <f ca="1"/>
        <v>580.54999999999995</v>
      </c>
      <c r="CD6" s="14" vm="317">
        <f ca="1"/>
        <v>586.20000000000005</v>
      </c>
      <c r="CE6" s="14" vm="318">
        <f ca="1"/>
        <v>591.03</v>
      </c>
      <c r="CF6" s="14" vm="319">
        <f ca="1"/>
        <v>597.49</v>
      </c>
      <c r="CG6" s="14" vm="320">
        <f ca="1"/>
        <v>596.54</v>
      </c>
      <c r="CH6" s="14" vm="321">
        <f ca="1"/>
        <v>597.67999999999995</v>
      </c>
      <c r="CI6" s="14" vm="322">
        <f ca="1"/>
        <v>596.1</v>
      </c>
      <c r="CJ6" s="14" vm="323">
        <f ca="1"/>
        <v>593.70000000000005</v>
      </c>
      <c r="CK6" s="14" vm="324">
        <f ca="1"/>
        <v>611.54999999999995</v>
      </c>
      <c r="CL6" s="14" vm="325">
        <f ca="1"/>
        <v>603.59</v>
      </c>
      <c r="CM6" s="14" vm="326">
        <f ca="1"/>
        <v>597.17999999999995</v>
      </c>
      <c r="CN6" s="14" vm="327">
        <f ca="1"/>
        <v>606.48</v>
      </c>
      <c r="CO6" s="14" vm="328">
        <f ca="1"/>
        <v>622.58000000000004</v>
      </c>
      <c r="CP6" s="14" vm="329">
        <f ca="1"/>
        <v>613.92999999999995</v>
      </c>
      <c r="CQ6" s="14" vm="330">
        <f ca="1"/>
        <v>630.23</v>
      </c>
      <c r="CR6" s="14" vm="331">
        <f ca="1"/>
        <v>627.96</v>
      </c>
      <c r="CS6" s="14" vm="332">
        <f ca="1"/>
        <v>617.78</v>
      </c>
      <c r="CT6" s="14" vm="333">
        <f ca="1"/>
        <v>627.91</v>
      </c>
      <c r="CU6" s="14" vm="334">
        <f ca="1"/>
        <v>634.76</v>
      </c>
      <c r="CV6" s="14" vm="335">
        <f ca="1"/>
        <v>630.5</v>
      </c>
      <c r="CW6" s="14" vm="336">
        <f ca="1"/>
        <v>607.14</v>
      </c>
      <c r="CX6" s="14" vm="337">
        <f ca="1"/>
        <v>615.85</v>
      </c>
      <c r="CY6" s="14" vm="338">
        <f ca="1"/>
        <v>615.86</v>
      </c>
      <c r="CZ6" s="14" vm="339">
        <f ca="1"/>
        <v>627.21</v>
      </c>
      <c r="DA6" s="14" vm="340">
        <f ca="1"/>
        <v>611.84</v>
      </c>
      <c r="DB6" s="14" vm="341">
        <f ca="1"/>
        <v>601.89</v>
      </c>
      <c r="DC6" s="14" vm="342">
        <f ca="1"/>
        <v>604.66</v>
      </c>
      <c r="DD6" s="14" vm="343">
        <f ca="1"/>
        <v>590.44000000000005</v>
      </c>
      <c r="DE6" s="14" vm="344">
        <f ca="1"/>
        <v>546.66</v>
      </c>
      <c r="DF6" s="14" vm="345">
        <f ca="1"/>
        <v>541.91</v>
      </c>
      <c r="DG6" s="14" vm="346">
        <f ca="1"/>
        <v>538.52</v>
      </c>
      <c r="DH6" s="14" vm="347">
        <f ca="1"/>
        <v>537.57000000000005</v>
      </c>
      <c r="DI6" s="14" vm="348">
        <f ca="1"/>
        <v>553.44000000000005</v>
      </c>
      <c r="DJ6" s="14" vm="349">
        <f ca="1"/>
        <v>560.48</v>
      </c>
      <c r="DK6" s="14" vm="350">
        <f ca="1"/>
        <v>552.49</v>
      </c>
      <c r="DL6" s="14" vm="351">
        <f ca="1"/>
        <v>551.82000000000005</v>
      </c>
      <c r="DM6" s="14" vm="352">
        <f ca="1"/>
        <v>560.28</v>
      </c>
      <c r="DN6" s="14" vm="353">
        <f ca="1"/>
        <v>570.92999999999995</v>
      </c>
      <c r="DO6" s="14" vm="354">
        <f ca="1"/>
        <v>567.94000000000005</v>
      </c>
      <c r="DP6" s="14" vm="355">
        <f ca="1"/>
        <v>544.84</v>
      </c>
      <c r="DQ6" s="14" vm="356">
        <f ca="1"/>
        <v>543.09</v>
      </c>
      <c r="DR6" s="14" vm="357">
        <f ca="1"/>
        <v>556.04</v>
      </c>
      <c r="DS6" s="14" vm="358">
        <f ca="1"/>
        <v>551.69000000000005</v>
      </c>
      <c r="DT6" s="14" vm="359">
        <f ca="1"/>
        <v>560.41999999999996</v>
      </c>
      <c r="DU6" s="14" vm="360">
        <f ca="1"/>
        <v>579.14</v>
      </c>
      <c r="DV6" s="14" vm="361">
        <f ca="1"/>
        <v>573.54999999999995</v>
      </c>
      <c r="DW6" s="14" vm="362">
        <f ca="1"/>
        <v>570.45000000000005</v>
      </c>
      <c r="DX6" s="14" vm="363">
        <f ca="1"/>
        <v>492.46</v>
      </c>
      <c r="DY6" s="14" vm="364">
        <f ca="1"/>
        <v>513.86</v>
      </c>
      <c r="DZ6" s="14" vm="365">
        <f ca="1"/>
        <v>521.19000000000005</v>
      </c>
      <c r="EA6" s="14" vm="366">
        <f ca="1"/>
        <v>519.14</v>
      </c>
      <c r="EB6" s="14" vm="367">
        <f ca="1"/>
        <v>511.25</v>
      </c>
      <c r="EC6" s="14" vm="368">
        <f ca="1"/>
        <v>499.52</v>
      </c>
      <c r="ED6" s="14" vm="369">
        <f ca="1"/>
        <v>507.23</v>
      </c>
      <c r="EE6" s="14" vm="370">
        <f ca="1"/>
        <v>507.6</v>
      </c>
      <c r="EF6" s="14" vm="371">
        <f ca="1"/>
        <v>504.4</v>
      </c>
      <c r="EG6" s="14" vm="372">
        <f ca="1"/>
        <v>504.6</v>
      </c>
      <c r="EH6" s="14" vm="373">
        <f ca="1"/>
        <v>502.09</v>
      </c>
      <c r="EI6" s="14" vm="374">
        <f ca="1"/>
        <v>499.21</v>
      </c>
      <c r="EJ6" s="14" vm="375">
        <f ca="1"/>
        <v>497.01</v>
      </c>
      <c r="EK6" s="14" vm="376">
        <f ca="1"/>
        <v>487.11</v>
      </c>
      <c r="EL6" s="14" vm="377">
        <f ca="1"/>
        <v>485.12</v>
      </c>
      <c r="EM6" s="14" vm="378">
        <f ca="1"/>
        <v>484.28</v>
      </c>
      <c r="EN6" s="14" vm="379">
        <f ca="1"/>
        <v>492.55</v>
      </c>
      <c r="EO6" s="14" vm="380">
        <f ca="1"/>
        <v>487.22</v>
      </c>
      <c r="EP6" s="14" vm="378">
        <f ca="1"/>
        <v>484.28</v>
      </c>
      <c r="EQ6" s="14" vm="381">
        <f ca="1"/>
        <v>474.09</v>
      </c>
      <c r="ER6" s="14" vm="382">
        <f ca="1"/>
        <v>470.1</v>
      </c>
      <c r="ES6" s="14" vm="383">
        <f ca="1"/>
        <v>476.22</v>
      </c>
      <c r="ET6" s="14" vm="384">
        <f ca="1"/>
        <v>474.45</v>
      </c>
      <c r="EU6" s="14" vm="385">
        <f ca="1"/>
        <v>473.18</v>
      </c>
      <c r="EV6" s="14" vm="386">
        <f ca="1"/>
        <v>465.02</v>
      </c>
      <c r="EW6" s="14" vm="387">
        <f ca="1"/>
        <v>466.89</v>
      </c>
      <c r="EX6" s="14" vm="388">
        <f ca="1"/>
        <v>472.9</v>
      </c>
      <c r="EY6" s="14" vm="389">
        <f ca="1"/>
        <v>477.12</v>
      </c>
      <c r="EZ6" s="14" vm="390">
        <f ca="1"/>
        <v>473.44</v>
      </c>
      <c r="FA6" s="14" vm="391">
        <f ca="1"/>
        <v>477.56</v>
      </c>
      <c r="FB6" s="14" vm="392">
        <f ca="1"/>
        <v>473.07</v>
      </c>
      <c r="FC6" s="14" vm="393">
        <f ca="1"/>
        <v>462.83</v>
      </c>
      <c r="FD6" s="14" vm="394">
        <f ca="1"/>
        <v>469.39</v>
      </c>
      <c r="FE6" s="14" vm="395">
        <f ca="1"/>
        <v>476.57</v>
      </c>
      <c r="FF6" s="14" vm="396">
        <f ca="1"/>
        <v>486.18</v>
      </c>
      <c r="FG6" s="14" vm="397">
        <f ca="1"/>
        <v>493.59</v>
      </c>
      <c r="FH6" s="14" vm="398">
        <f ca="1"/>
        <v>492.27</v>
      </c>
      <c r="FI6" s="14" vm="399">
        <f ca="1"/>
        <v>488.1</v>
      </c>
      <c r="FJ6" s="14" vm="400">
        <f ca="1"/>
        <v>482.65</v>
      </c>
      <c r="FK6" s="14" vm="401">
        <f ca="1"/>
        <v>482.29</v>
      </c>
      <c r="FL6" s="14" vm="402">
        <f ca="1"/>
        <v>483.11</v>
      </c>
      <c r="FM6" s="14" vm="403">
        <f ca="1"/>
        <v>475.95</v>
      </c>
      <c r="FN6" s="14" vm="404">
        <f ca="1"/>
        <v>485.35</v>
      </c>
      <c r="FO6" s="14" vm="405">
        <f ca="1"/>
        <v>482.88</v>
      </c>
      <c r="FP6" s="14" vm="406">
        <f ca="1"/>
        <v>483.43</v>
      </c>
      <c r="FQ6" s="14" vm="407">
        <f ca="1"/>
        <v>484.69</v>
      </c>
      <c r="FR6" s="14" vm="408">
        <f ca="1"/>
        <v>481.85</v>
      </c>
      <c r="FS6" s="14" vm="409">
        <f ca="1"/>
        <v>483.93</v>
      </c>
      <c r="FT6" s="14" vm="410">
        <f ca="1"/>
        <v>483.31</v>
      </c>
      <c r="FU6" s="14" vm="411">
        <f ca="1"/>
        <v>475.43</v>
      </c>
      <c r="FV6" s="14" vm="412">
        <f ca="1"/>
        <v>478.43</v>
      </c>
      <c r="FW6" s="14" vm="413">
        <f ca="1"/>
        <v>477.6</v>
      </c>
      <c r="FX6" s="14" vm="414">
        <f ca="1"/>
        <v>445.87</v>
      </c>
      <c r="FY6" s="14" vm="415">
        <f ca="1"/>
        <v>444.76</v>
      </c>
      <c r="FZ6" s="14" vm="416">
        <f ca="1"/>
        <v>439.02</v>
      </c>
      <c r="GA6" s="14" vm="417">
        <f ca="1"/>
        <v>448.37</v>
      </c>
      <c r="GB6" s="14" vm="418">
        <f ca="1"/>
        <v>455.8</v>
      </c>
      <c r="GC6" s="14" vm="419">
        <f ca="1"/>
        <v>458.13</v>
      </c>
      <c r="GD6" s="14" vm="420">
        <f ca="1"/>
        <v>465.43</v>
      </c>
      <c r="GE6" s="14" vm="421">
        <f ca="1"/>
        <v>459.94</v>
      </c>
      <c r="GF6" s="14" vm="422">
        <f ca="1"/>
        <v>462.69</v>
      </c>
      <c r="GG6" s="14" vm="423">
        <f ca="1"/>
        <v>459.87</v>
      </c>
      <c r="GH6" s="14" vm="424">
        <f ca="1"/>
        <v>458.74</v>
      </c>
      <c r="GI6" s="14" vm="425">
        <f ca="1"/>
        <v>525.30999999999995</v>
      </c>
      <c r="GJ6" s="14" vm="426">
        <f ca="1"/>
        <v>518.74</v>
      </c>
      <c r="GK6" s="14" vm="427">
        <f ca="1"/>
        <v>522.25</v>
      </c>
      <c r="GL6" s="14" vm="428">
        <f ca="1"/>
        <v>522.95000000000005</v>
      </c>
      <c r="GM6" s="14" vm="429">
        <f ca="1"/>
        <v>533.44000000000005</v>
      </c>
      <c r="GN6" s="14" vm="430">
        <f ca="1"/>
        <v>524.16999999999996</v>
      </c>
      <c r="GO6" s="14" vm="431">
        <f ca="1"/>
        <v>526.88</v>
      </c>
      <c r="GP6" s="14" vm="432">
        <f ca="1"/>
        <v>528.66</v>
      </c>
      <c r="GQ6" s="14" vm="433">
        <f ca="1"/>
        <v>546.76</v>
      </c>
      <c r="GR6" s="14" vm="434">
        <f ca="1"/>
        <v>555.54</v>
      </c>
      <c r="GS6" s="14" vm="435">
        <f ca="1"/>
        <v>560.01</v>
      </c>
      <c r="GT6" s="14" vm="436">
        <f ca="1"/>
        <v>567.71</v>
      </c>
      <c r="GU6" s="14" vm="437">
        <f ca="1"/>
        <v>570.15</v>
      </c>
      <c r="GV6" s="14" vm="438">
        <f ca="1"/>
        <v>578.34</v>
      </c>
      <c r="GW6" s="14" vm="439">
        <f ca="1"/>
        <v>575.4</v>
      </c>
      <c r="GX6" s="14" vm="440">
        <f ca="1"/>
        <v>566.02</v>
      </c>
      <c r="GY6" s="14" vm="441">
        <f ca="1"/>
        <v>564.54999999999995</v>
      </c>
      <c r="GZ6" s="14" vm="442">
        <f ca="1"/>
        <v>557.63</v>
      </c>
      <c r="HA6" s="14" vm="443">
        <f ca="1"/>
        <v>559.04999999999995</v>
      </c>
      <c r="HB6" s="14" vm="444">
        <f ca="1"/>
        <v>565.71</v>
      </c>
      <c r="HC6" s="14" vm="445">
        <f ca="1"/>
        <v>566.54</v>
      </c>
      <c r="HD6" s="14" vm="446">
        <f ca="1"/>
        <v>563.09</v>
      </c>
      <c r="HE6" s="14" vm="447">
        <f ca="1"/>
        <v>556.85</v>
      </c>
      <c r="HF6" s="14" vm="448">
        <f ca="1"/>
        <v>551</v>
      </c>
      <c r="HG6" s="14" vm="449">
        <f ca="1"/>
        <v>554.82000000000005</v>
      </c>
      <c r="HH6" s="14" vm="450">
        <f ca="1"/>
        <v>546.01</v>
      </c>
      <c r="HI6" s="14" vm="451">
        <f ca="1"/>
        <v>531.04</v>
      </c>
      <c r="HJ6" s="14" vm="452">
        <f ca="1"/>
        <v>532.15</v>
      </c>
      <c r="HK6" s="14" vm="453">
        <f ca="1"/>
        <v>542.44000000000005</v>
      </c>
      <c r="HL6" s="14" vm="454">
        <f ca="1"/>
        <v>536.61</v>
      </c>
      <c r="HM6" s="14" vm="455">
        <f ca="1"/>
        <v>538.71</v>
      </c>
      <c r="HN6" s="14" vm="456">
        <f ca="1"/>
        <v>551.65</v>
      </c>
      <c r="HO6" s="14" vm="457">
        <f ca="1"/>
        <v>546.41</v>
      </c>
      <c r="HP6" s="14" vm="458">
        <f ca="1"/>
        <v>526.16999999999996</v>
      </c>
      <c r="HQ6" s="14" vm="459">
        <f ca="1"/>
        <v>509.32</v>
      </c>
      <c r="HR6" s="14" vm="460">
        <f ca="1"/>
        <v>514.20000000000005</v>
      </c>
      <c r="HS6" s="14" vm="461">
        <f ca="1"/>
        <v>513.62</v>
      </c>
      <c r="HT6" s="14" vm="462">
        <f ca="1"/>
        <v>530.24</v>
      </c>
      <c r="HU6" s="14" vm="463">
        <f ca="1"/>
        <v>536.29999999999995</v>
      </c>
      <c r="HV6" s="14" vm="464">
        <f ca="1"/>
        <v>530.92999999999995</v>
      </c>
      <c r="HW6" s="14" vm="465">
        <f ca="1"/>
        <v>535.22</v>
      </c>
      <c r="HX6" s="14" vm="466">
        <f ca="1"/>
        <v>539.79</v>
      </c>
      <c r="HY6" s="14" vm="467">
        <f ca="1"/>
        <v>554.16</v>
      </c>
      <c r="HZ6" s="14" vm="468">
        <f ca="1"/>
        <v>553.46</v>
      </c>
      <c r="IA6" s="14" vm="469">
        <f ca="1"/>
        <v>563.12</v>
      </c>
      <c r="IB6" s="14" vm="470">
        <f ca="1"/>
        <v>562.25</v>
      </c>
      <c r="IC6" s="14" vm="471">
        <f ca="1"/>
        <v>565.79</v>
      </c>
      <c r="ID6" s="14" vm="472">
        <f ca="1"/>
        <v>557.44000000000005</v>
      </c>
      <c r="IE6" s="14" vm="473">
        <f ca="1"/>
        <v>558.29999999999995</v>
      </c>
      <c r="IF6" s="14" vm="474">
        <f ca="1"/>
        <v>559.44000000000005</v>
      </c>
      <c r="IG6" s="14" vm="475">
        <f ca="1"/>
        <v>567.82000000000005</v>
      </c>
      <c r="IH6" s="14" vm="476">
        <f ca="1"/>
        <v>560.54</v>
      </c>
      <c r="II6" s="14" vm="477">
        <f ca="1"/>
        <v>569.63</v>
      </c>
      <c r="IJ6" s="14" vm="478">
        <f ca="1"/>
        <v>574.41</v>
      </c>
      <c r="IK6" s="14" vm="479">
        <f ca="1"/>
        <v>571.04</v>
      </c>
      <c r="IL6" s="14" vm="480">
        <f ca="1"/>
        <v>575.25</v>
      </c>
      <c r="IM6" s="14" vm="481">
        <f ca="1"/>
        <v>567.92999999999995</v>
      </c>
      <c r="IN6" s="14" vm="482">
        <f ca="1"/>
        <v>563.41</v>
      </c>
      <c r="IO6" s="14" vm="483">
        <f ca="1"/>
        <v>569.88</v>
      </c>
      <c r="IP6" s="14" vm="484">
        <f ca="1"/>
        <v>574.48</v>
      </c>
      <c r="IQ6" s="14" vm="485">
        <f ca="1"/>
        <v>580.38</v>
      </c>
      <c r="IR6" s="14" vm="486">
        <f ca="1"/>
        <v>586.54999999999995</v>
      </c>
      <c r="IS6" s="14" vm="487">
        <f ca="1"/>
        <v>536.87</v>
      </c>
      <c r="IT6" s="14" vm="488">
        <f ca="1"/>
        <v>521.5</v>
      </c>
      <c r="IU6" s="14" vm="489">
        <f ca="1"/>
        <v>515.03</v>
      </c>
      <c r="IV6" s="14" vm="490">
        <f ca="1"/>
        <v>508.13</v>
      </c>
      <c r="IW6" s="14" vm="491">
        <f ca="1"/>
        <v>526.44000000000005</v>
      </c>
      <c r="IX6" s="14" vm="492">
        <f ca="1"/>
        <v>522.29999999999995</v>
      </c>
      <c r="IY6" s="14" vm="493">
        <f ca="1"/>
        <v>527.87</v>
      </c>
      <c r="IZ6" s="14"/>
      <c r="JA6" s="14"/>
      <c r="JB6" s="14"/>
      <c r="JC6" s="14"/>
      <c r="JD6" s="14"/>
      <c r="JE6" s="14"/>
      <c r="JF6" s="14"/>
      <c r="JG6" s="14"/>
    </row>
    <row r="7" spans="1:267" x14ac:dyDescent="0.25">
      <c r="B7" t="e" vm="494">
        <v>#VALUE!</v>
      </c>
      <c r="C7" t="str">
        <f ca="1"/>
        <v>Software &amp; IT Services</v>
      </c>
      <c r="D7">
        <v>100</v>
      </c>
      <c r="E7" s="11">
        <f ca="1"/>
        <v>107.68</v>
      </c>
      <c r="F7" s="11">
        <f ca="1"/>
        <v>10768</v>
      </c>
      <c r="G7" s="13">
        <f ca="1"/>
        <v>35.000000000000853</v>
      </c>
      <c r="H7" s="16">
        <f ca="1"/>
        <v>3.2609708376037318E-3</v>
      </c>
      <c r="I7" s="13">
        <f ca="1"/>
        <v>3798</v>
      </c>
      <c r="J7" s="28"/>
      <c r="K7" s="28"/>
      <c r="L7" s="28"/>
      <c r="N7" s="14" cm="1" vm="495">
        <f t="array" aca="1" ref="N7:IY7" ca="1">TRANSPOSE(_xlfn.STOCKHISTORY(B7,TODAY()-365,TODAY(),0,0,1))</f>
        <v>86.53</v>
      </c>
      <c r="O7" s="14" vm="496">
        <f ca="1"/>
        <v>84.54</v>
      </c>
      <c r="P7" s="14" vm="497">
        <f ca="1"/>
        <v>84.08</v>
      </c>
      <c r="Q7" s="14" vm="498">
        <f ca="1"/>
        <v>83.67</v>
      </c>
      <c r="R7" s="14" vm="499">
        <f ca="1"/>
        <v>86.06</v>
      </c>
      <c r="S7" s="14" vm="500">
        <f ca="1"/>
        <v>84.85</v>
      </c>
      <c r="T7" s="14" vm="501">
        <f ca="1"/>
        <v>87.17</v>
      </c>
      <c r="U7" s="14" vm="502">
        <f ca="1"/>
        <v>87.78</v>
      </c>
      <c r="V7" s="14" vm="503">
        <f ca="1"/>
        <v>84.51</v>
      </c>
      <c r="W7" s="14" vm="504">
        <f ca="1"/>
        <v>84.02</v>
      </c>
      <c r="X7" s="14" vm="505">
        <f ca="1"/>
        <v>84.31</v>
      </c>
      <c r="Y7" s="14" vm="506">
        <f ca="1"/>
        <v>83.91</v>
      </c>
      <c r="Z7" s="14" vm="507">
        <f ca="1"/>
        <v>83.01</v>
      </c>
      <c r="AA7" s="14" vm="508">
        <f ca="1"/>
        <v>81.61</v>
      </c>
      <c r="AB7" s="14" vm="509">
        <f ca="1"/>
        <v>79.94</v>
      </c>
      <c r="AC7" s="14" vm="510">
        <f ca="1"/>
        <v>80.510000000000005</v>
      </c>
      <c r="AD7" s="14" vm="511">
        <f ca="1"/>
        <v>82.87</v>
      </c>
      <c r="AE7" s="14" vm="512">
        <f ca="1"/>
        <v>81.03</v>
      </c>
      <c r="AF7" s="14" vm="513">
        <f ca="1"/>
        <v>82.51</v>
      </c>
      <c r="AG7" s="14" vm="514">
        <f ca="1"/>
        <v>82.82</v>
      </c>
      <c r="AH7" s="14" vm="515">
        <f ca="1"/>
        <v>83.14</v>
      </c>
      <c r="AI7" s="14" vm="516">
        <f ca="1"/>
        <v>82.54</v>
      </c>
      <c r="AJ7" s="14" vm="517">
        <f ca="1"/>
        <v>82.48</v>
      </c>
      <c r="AK7" s="14" vm="518">
        <f ca="1"/>
        <v>83.41</v>
      </c>
      <c r="AL7" s="14" vm="519">
        <f ca="1"/>
        <v>85.31</v>
      </c>
      <c r="AM7" s="14" vm="520">
        <f ca="1"/>
        <v>85.36</v>
      </c>
      <c r="AN7" s="14" vm="521">
        <f ca="1"/>
        <v>85.41</v>
      </c>
      <c r="AO7" s="14" vm="522">
        <f ca="1"/>
        <v>84.8</v>
      </c>
      <c r="AP7" s="14" vm="523">
        <f ca="1"/>
        <v>82.73</v>
      </c>
      <c r="AQ7" s="14" vm="524">
        <f ca="1"/>
        <v>82.75</v>
      </c>
      <c r="AR7" s="14" vm="525">
        <f ca="1"/>
        <v>82.26</v>
      </c>
      <c r="AS7" s="14" vm="526">
        <f ca="1"/>
        <v>83.87</v>
      </c>
      <c r="AT7" s="14" vm="527">
        <f ca="1"/>
        <v>87.07</v>
      </c>
      <c r="AU7" s="14" vm="528">
        <f ca="1"/>
        <v>79.11</v>
      </c>
      <c r="AV7" s="14" vm="529">
        <f ca="1"/>
        <v>77.599999999999994</v>
      </c>
      <c r="AW7" s="14" vm="530">
        <f ca="1"/>
        <v>78.459999999999994</v>
      </c>
      <c r="AX7" s="14" vm="531">
        <f ca="1"/>
        <v>78.94</v>
      </c>
      <c r="AY7" s="14" vm="532">
        <f ca="1"/>
        <v>78.959999999999994</v>
      </c>
      <c r="AZ7" s="14" vm="533">
        <f ca="1"/>
        <v>78.489999999999995</v>
      </c>
      <c r="BA7" s="14" vm="534">
        <f ca="1"/>
        <v>77.53</v>
      </c>
      <c r="BB7" s="14" vm="535">
        <f ca="1"/>
        <v>76.739999999999995</v>
      </c>
      <c r="BC7" s="14" vm="536">
        <f ca="1"/>
        <v>74.67</v>
      </c>
      <c r="BD7" s="14" vm="537">
        <f ca="1"/>
        <v>74.88</v>
      </c>
      <c r="BE7" s="14" vm="538">
        <f ca="1"/>
        <v>73.989999999999995</v>
      </c>
      <c r="BF7" s="14" vm="539">
        <f ca="1"/>
        <v>73.03</v>
      </c>
      <c r="BG7" s="14" vm="540">
        <f ca="1"/>
        <v>72.38</v>
      </c>
      <c r="BH7" s="14" vm="541">
        <f ca="1"/>
        <v>71.489999999999995</v>
      </c>
      <c r="BI7" s="14" vm="542">
        <f ca="1"/>
        <v>72.33</v>
      </c>
      <c r="BJ7" s="14" vm="543">
        <f ca="1"/>
        <v>72.14</v>
      </c>
      <c r="BK7" s="14" vm="544">
        <f ca="1"/>
        <v>71.37</v>
      </c>
      <c r="BL7" s="14" vm="545">
        <f ca="1"/>
        <v>71.39</v>
      </c>
      <c r="BM7" s="14" vm="546">
        <f ca="1"/>
        <v>71.459999999999994</v>
      </c>
      <c r="BN7" s="14" vm="547">
        <f ca="1"/>
        <v>72.510000000000005</v>
      </c>
      <c r="BO7" s="14" vm="548">
        <f ca="1"/>
        <v>74.510000000000005</v>
      </c>
      <c r="BP7" s="14" vm="549">
        <f ca="1"/>
        <v>73.84</v>
      </c>
      <c r="BQ7" s="14" vm="550">
        <f ca="1"/>
        <v>75.39</v>
      </c>
      <c r="BR7" s="14" vm="551">
        <f ca="1"/>
        <v>73.349999999999994</v>
      </c>
      <c r="BS7" s="14" vm="552">
        <f ca="1"/>
        <v>76.260000000000005</v>
      </c>
      <c r="BT7" s="14" vm="553">
        <f ca="1"/>
        <v>75.28</v>
      </c>
      <c r="BU7" s="14" vm="554">
        <f ca="1"/>
        <v>75.849999999999994</v>
      </c>
      <c r="BV7" s="14" vm="555">
        <f ca="1"/>
        <v>76.11</v>
      </c>
      <c r="BW7" s="14" vm="556">
        <f ca="1"/>
        <v>77.239999999999995</v>
      </c>
      <c r="BX7" s="14" vm="557">
        <f ca="1"/>
        <v>77.510000000000005</v>
      </c>
      <c r="BY7" s="14" vm="558">
        <f ca="1"/>
        <v>74.760000000000005</v>
      </c>
      <c r="BZ7" s="14" vm="559">
        <f ca="1"/>
        <v>76.59</v>
      </c>
      <c r="CA7" s="14" vm="560">
        <f ca="1"/>
        <v>74.66</v>
      </c>
      <c r="CB7" s="14" vm="561">
        <f ca="1"/>
        <v>73.010000000000005</v>
      </c>
      <c r="CC7" s="14" vm="562">
        <f ca="1"/>
        <v>72.88</v>
      </c>
      <c r="CD7" s="14" vm="563">
        <f ca="1"/>
        <v>72.02</v>
      </c>
      <c r="CE7" s="14" vm="564">
        <f ca="1"/>
        <v>71.41</v>
      </c>
      <c r="CF7" s="14" vm="540">
        <f ca="1"/>
        <v>72.38</v>
      </c>
      <c r="CG7" s="14" vm="565">
        <f ca="1"/>
        <v>71.84</v>
      </c>
      <c r="CH7" s="14" vm="566">
        <f ca="1"/>
        <v>69.459999999999994</v>
      </c>
      <c r="CI7" s="14" vm="567">
        <f ca="1"/>
        <v>68.930000000000007</v>
      </c>
      <c r="CJ7" s="14" vm="568">
        <f ca="1"/>
        <v>68.05</v>
      </c>
      <c r="CK7" s="14" vm="569">
        <f ca="1"/>
        <v>69.42</v>
      </c>
      <c r="CL7" s="14" vm="570">
        <f ca="1"/>
        <v>68.63</v>
      </c>
      <c r="CM7" s="14" vm="571">
        <f ca="1"/>
        <v>74.02</v>
      </c>
      <c r="CN7" s="14" vm="572">
        <f ca="1"/>
        <v>75.2</v>
      </c>
      <c r="CO7" s="14" vm="573">
        <f ca="1"/>
        <v>73.849999999999994</v>
      </c>
      <c r="CP7" s="14" vm="574">
        <f ca="1"/>
        <v>74.010000000000005</v>
      </c>
      <c r="CQ7" s="14" vm="575">
        <f ca="1"/>
        <v>73.58</v>
      </c>
      <c r="CR7" s="14" vm="576">
        <f ca="1"/>
        <v>72.319999999999993</v>
      </c>
      <c r="CS7" s="14" vm="577">
        <f ca="1"/>
        <v>72.17</v>
      </c>
      <c r="CT7" s="14" vm="578">
        <f ca="1"/>
        <v>72.459999999999994</v>
      </c>
      <c r="CU7" s="14" vm="579">
        <f ca="1"/>
        <v>71.849999999999994</v>
      </c>
      <c r="CV7" s="14" vm="580">
        <f ca="1"/>
        <v>74.63</v>
      </c>
      <c r="CW7" s="14" vm="581">
        <f ca="1"/>
        <v>78.23</v>
      </c>
      <c r="CX7" s="14" vm="582">
        <f ca="1"/>
        <v>73.64</v>
      </c>
      <c r="CY7" s="14" vm="583">
        <f ca="1"/>
        <v>70.78</v>
      </c>
      <c r="CZ7" s="14" vm="563">
        <f ca="1"/>
        <v>72.02</v>
      </c>
      <c r="DA7" s="14" vm="584">
        <f ca="1"/>
        <v>73.14</v>
      </c>
      <c r="DB7" s="14" vm="585">
        <f ca="1"/>
        <v>71.599999999999994</v>
      </c>
      <c r="DC7" s="14" vm="586">
        <f ca="1"/>
        <v>73.39</v>
      </c>
      <c r="DD7" s="14" vm="587">
        <f ca="1"/>
        <v>73.819999999999993</v>
      </c>
      <c r="DE7" s="14" vm="588">
        <f ca="1"/>
        <v>73.91</v>
      </c>
      <c r="DF7" s="14" vm="584">
        <f ca="1"/>
        <v>73.14</v>
      </c>
      <c r="DG7" s="14" vm="589">
        <f ca="1"/>
        <v>75.58</v>
      </c>
      <c r="DH7" s="14" vm="590">
        <f ca="1"/>
        <v>76.12</v>
      </c>
      <c r="DI7" s="14" vm="591">
        <f ca="1"/>
        <v>75.959999999999994</v>
      </c>
      <c r="DJ7" s="14" vm="592">
        <f ca="1"/>
        <v>76.510000000000005</v>
      </c>
      <c r="DK7" s="14" vm="593">
        <f ca="1"/>
        <v>77.680000000000007</v>
      </c>
      <c r="DL7" s="14" vm="594">
        <f ca="1"/>
        <v>74.59</v>
      </c>
      <c r="DM7" s="14" vm="595">
        <f ca="1"/>
        <v>74.03</v>
      </c>
      <c r="DN7" s="14" vm="596">
        <f ca="1"/>
        <v>74.62</v>
      </c>
      <c r="DO7" s="14" vm="597">
        <f ca="1"/>
        <v>72</v>
      </c>
      <c r="DP7" s="14" vm="598">
        <f ca="1"/>
        <v>72.069999999999993</v>
      </c>
      <c r="DQ7" s="14" vm="599">
        <f ca="1"/>
        <v>73.709999999999994</v>
      </c>
      <c r="DR7" s="14" vm="600">
        <f ca="1"/>
        <v>72.540000000000006</v>
      </c>
      <c r="DS7" s="14" vm="601">
        <f ca="1"/>
        <v>73.55</v>
      </c>
      <c r="DT7" s="14" vm="602">
        <f ca="1"/>
        <v>74.86</v>
      </c>
      <c r="DU7" s="14" vm="603">
        <f ca="1"/>
        <v>76.06</v>
      </c>
      <c r="DV7" s="14" vm="604">
        <f ca="1"/>
        <v>76.39</v>
      </c>
      <c r="DW7" s="14" vm="605">
        <f ca="1"/>
        <v>73.400000000000006</v>
      </c>
      <c r="DX7" s="14" vm="606">
        <f ca="1"/>
        <v>73.42</v>
      </c>
      <c r="DY7" s="14" vm="607">
        <f ca="1"/>
        <v>73.52</v>
      </c>
      <c r="DZ7" s="14" vm="606">
        <f ca="1"/>
        <v>73.42</v>
      </c>
      <c r="EA7" s="14" vm="608">
        <f ca="1"/>
        <v>74.180000000000007</v>
      </c>
      <c r="EB7" s="14" vm="609">
        <f ca="1"/>
        <v>73.83</v>
      </c>
      <c r="EC7" s="14" vm="610">
        <f ca="1"/>
        <v>72.13</v>
      </c>
      <c r="ED7" s="14" vm="546">
        <f ca="1"/>
        <v>71.459999999999994</v>
      </c>
      <c r="EE7" s="14" vm="611">
        <f ca="1"/>
        <v>71.48</v>
      </c>
      <c r="EF7" s="14" vm="612">
        <f ca="1"/>
        <v>71.59</v>
      </c>
      <c r="EG7" s="14" vm="613">
        <f ca="1"/>
        <v>72.36</v>
      </c>
      <c r="EH7" s="14" vm="614">
        <f ca="1"/>
        <v>73.37</v>
      </c>
      <c r="EI7" s="14" vm="562">
        <f ca="1"/>
        <v>72.88</v>
      </c>
      <c r="EJ7" s="14" vm="615">
        <f ca="1"/>
        <v>72.44</v>
      </c>
      <c r="EK7" s="14" vm="616">
        <f ca="1"/>
        <v>71.95</v>
      </c>
      <c r="EL7" s="14" vm="617">
        <f ca="1"/>
        <v>71.66</v>
      </c>
      <c r="EM7" s="14" vm="618">
        <f ca="1"/>
        <v>71.709999999999994</v>
      </c>
      <c r="EN7" s="14" vm="619">
        <f ca="1"/>
        <v>72.989999999999995</v>
      </c>
      <c r="EO7" s="14" vm="594">
        <f ca="1"/>
        <v>74.59</v>
      </c>
      <c r="EP7" s="14" vm="620">
        <f ca="1"/>
        <v>74.849999999999994</v>
      </c>
      <c r="EQ7" s="14" vm="621">
        <f ca="1"/>
        <v>71.290000000000006</v>
      </c>
      <c r="ER7" s="14" vm="622">
        <f ca="1"/>
        <v>70.62</v>
      </c>
      <c r="ES7" s="14" vm="623">
        <f ca="1"/>
        <v>69.61</v>
      </c>
      <c r="ET7" s="14" vm="624">
        <f ca="1"/>
        <v>68.819999999999993</v>
      </c>
      <c r="EU7" s="14" vm="625">
        <f ca="1"/>
        <v>68.88</v>
      </c>
      <c r="EV7" s="14" vm="626">
        <f ca="1"/>
        <v>69.069999999999993</v>
      </c>
      <c r="EW7" s="14" vm="627">
        <f ca="1"/>
        <v>70.680000000000007</v>
      </c>
      <c r="EX7" s="14" vm="547">
        <f ca="1"/>
        <v>72.510000000000005</v>
      </c>
      <c r="EY7" s="14" vm="580">
        <f ca="1"/>
        <v>74.63</v>
      </c>
      <c r="EZ7" s="14" vm="628">
        <f ca="1"/>
        <v>75.11</v>
      </c>
      <c r="FA7" s="14" vm="629">
        <f ca="1"/>
        <v>75.55</v>
      </c>
      <c r="FB7" s="14" vm="630">
        <f ca="1"/>
        <v>76.41</v>
      </c>
      <c r="FC7" s="14" vm="620">
        <f ca="1"/>
        <v>74.849999999999994</v>
      </c>
      <c r="FD7" s="14" vm="631">
        <f ca="1"/>
        <v>75.510000000000005</v>
      </c>
      <c r="FE7" s="14" vm="632">
        <f ca="1"/>
        <v>80.33</v>
      </c>
      <c r="FF7" s="14" vm="633">
        <f ca="1"/>
        <v>81.33</v>
      </c>
      <c r="FG7" s="14" vm="634">
        <f ca="1"/>
        <v>81.55</v>
      </c>
      <c r="FH7" s="14" vm="635">
        <f ca="1"/>
        <v>79.37</v>
      </c>
      <c r="FI7" s="14" vm="530">
        <f ca="1"/>
        <v>78.459999999999994</v>
      </c>
      <c r="FJ7" s="14" vm="636">
        <f ca="1"/>
        <v>79.459999999999994</v>
      </c>
      <c r="FK7" s="14" vm="637">
        <f ca="1"/>
        <v>80.040000000000006</v>
      </c>
      <c r="FL7" s="14" vm="638">
        <f ca="1"/>
        <v>84.6</v>
      </c>
      <c r="FM7" s="14" vm="639">
        <f ca="1"/>
        <v>79.510000000000005</v>
      </c>
      <c r="FN7" s="14" vm="640">
        <f ca="1"/>
        <v>80.989999999999995</v>
      </c>
      <c r="FO7" s="14" vm="641">
        <f ca="1"/>
        <v>86.7</v>
      </c>
      <c r="FP7" s="14" vm="642">
        <f ca="1"/>
        <v>88.54</v>
      </c>
      <c r="FQ7" s="14" vm="643">
        <f ca="1"/>
        <v>88.28</v>
      </c>
      <c r="FR7" s="14" vm="644">
        <f ca="1"/>
        <v>86.13</v>
      </c>
      <c r="FS7" s="14" vm="645">
        <f ca="1"/>
        <v>82.68</v>
      </c>
      <c r="FT7" s="14" vm="646">
        <f ca="1"/>
        <v>80.8</v>
      </c>
      <c r="FU7" s="14" vm="647">
        <f ca="1"/>
        <v>81.260000000000005</v>
      </c>
      <c r="FV7" s="14" vm="648">
        <f ca="1"/>
        <v>80.58</v>
      </c>
      <c r="FW7" s="14" vm="649">
        <f ca="1"/>
        <v>79.06</v>
      </c>
      <c r="FX7" s="14" vm="650">
        <f ca="1"/>
        <v>79.63</v>
      </c>
      <c r="FY7" s="14" vm="651">
        <f ca="1"/>
        <v>78.34</v>
      </c>
      <c r="FZ7" s="14" vm="652">
        <f ca="1"/>
        <v>77.900000000000006</v>
      </c>
      <c r="GA7" s="14" vm="653">
        <f ca="1"/>
        <v>78.45</v>
      </c>
      <c r="GB7" s="14" vm="654">
        <f ca="1"/>
        <v>79.83</v>
      </c>
      <c r="GC7" s="14" vm="655">
        <f ca="1"/>
        <v>80.010000000000005</v>
      </c>
      <c r="GD7" s="14" vm="656">
        <f ca="1"/>
        <v>78.41</v>
      </c>
      <c r="GE7" s="14" vm="657">
        <f ca="1"/>
        <v>79.3</v>
      </c>
      <c r="GF7" s="14" vm="652">
        <f ca="1"/>
        <v>77.900000000000006</v>
      </c>
      <c r="GG7" s="14" vm="658">
        <f ca="1"/>
        <v>78.040000000000006</v>
      </c>
      <c r="GH7" s="14" vm="659">
        <f ca="1"/>
        <v>75.680000000000007</v>
      </c>
      <c r="GI7" s="14" vm="551">
        <f ca="1"/>
        <v>73.349999999999994</v>
      </c>
      <c r="GJ7" s="14" vm="660">
        <f ca="1"/>
        <v>74.55</v>
      </c>
      <c r="GK7" s="14" vm="661">
        <f ca="1"/>
        <v>74.459999999999994</v>
      </c>
      <c r="GL7" s="14" vm="662">
        <f ca="1"/>
        <v>74.349999999999994</v>
      </c>
      <c r="GM7" s="14" vm="663">
        <f ca="1"/>
        <v>73.67</v>
      </c>
      <c r="GN7" s="14" vm="664">
        <f ca="1"/>
        <v>74.790000000000006</v>
      </c>
      <c r="GO7" s="14" vm="665">
        <f ca="1"/>
        <v>73.790000000000006</v>
      </c>
      <c r="GP7" s="14" vm="666">
        <f ca="1"/>
        <v>74.17</v>
      </c>
      <c r="GQ7" s="14" vm="667">
        <f ca="1"/>
        <v>72.37</v>
      </c>
      <c r="GR7" s="14" vm="597">
        <f ca="1"/>
        <v>72</v>
      </c>
      <c r="GS7" s="14" vm="668">
        <f ca="1"/>
        <v>72.180000000000007</v>
      </c>
      <c r="GT7" s="14" vm="669">
        <f ca="1"/>
        <v>73.680000000000007</v>
      </c>
      <c r="GU7" s="14" vm="670">
        <f ca="1"/>
        <v>75.569999999999993</v>
      </c>
      <c r="GV7" s="14" vm="671">
        <f ca="1"/>
        <v>74.52</v>
      </c>
      <c r="GW7" s="14" vm="672">
        <f ca="1"/>
        <v>73.5</v>
      </c>
      <c r="GX7" s="14" vm="673">
        <f ca="1"/>
        <v>75.7</v>
      </c>
      <c r="GY7" s="14" vm="674">
        <f ca="1"/>
        <v>76.010000000000005</v>
      </c>
      <c r="GZ7" s="14" vm="675">
        <f ca="1"/>
        <v>78.52</v>
      </c>
      <c r="HA7" s="14" vm="676">
        <f ca="1"/>
        <v>79.650000000000006</v>
      </c>
      <c r="HB7" s="14" vm="677">
        <f ca="1"/>
        <v>78.010000000000005</v>
      </c>
      <c r="HC7" s="14" vm="678">
        <f ca="1"/>
        <v>78.38</v>
      </c>
      <c r="HD7" s="14" vm="679">
        <f ca="1"/>
        <v>77.040000000000006</v>
      </c>
      <c r="HE7" s="14" vm="680">
        <f ca="1"/>
        <v>76.540000000000006</v>
      </c>
      <c r="HF7" s="14" vm="681">
        <f ca="1"/>
        <v>75.27</v>
      </c>
      <c r="HG7" s="14" vm="682">
        <f ca="1"/>
        <v>76.64</v>
      </c>
      <c r="HH7" s="14" vm="683">
        <f ca="1"/>
        <v>76.099999999999994</v>
      </c>
      <c r="HI7" s="14" vm="684">
        <f ca="1"/>
        <v>75.8</v>
      </c>
      <c r="HJ7" s="14" vm="685">
        <f ca="1"/>
        <v>75.400000000000006</v>
      </c>
      <c r="HK7" s="14" vm="686">
        <f ca="1"/>
        <v>76.53</v>
      </c>
      <c r="HL7" s="14" vm="687">
        <f ca="1"/>
        <v>78.62</v>
      </c>
      <c r="HM7" s="14" vm="688">
        <f ca="1"/>
        <v>78</v>
      </c>
      <c r="HN7" s="14" vm="689">
        <f ca="1"/>
        <v>78.849999999999994</v>
      </c>
      <c r="HO7" s="14" vm="690">
        <f ca="1"/>
        <v>77.98</v>
      </c>
      <c r="HP7" s="14" vm="691">
        <f ca="1"/>
        <v>77.45</v>
      </c>
      <c r="HQ7" s="14" vm="692">
        <f ca="1"/>
        <v>76.98</v>
      </c>
      <c r="HR7" s="14" vm="652">
        <f ca="1"/>
        <v>77.900000000000006</v>
      </c>
      <c r="HS7" s="14" vm="693">
        <f ca="1"/>
        <v>77.83</v>
      </c>
      <c r="HT7" s="14" vm="694">
        <f ca="1"/>
        <v>80.31</v>
      </c>
      <c r="HU7" s="14" vm="695">
        <f ca="1"/>
        <v>79.989999999999995</v>
      </c>
      <c r="HV7" s="14" vm="696">
        <f ca="1"/>
        <v>80.91</v>
      </c>
      <c r="HW7" s="14" vm="697">
        <f ca="1"/>
        <v>81.099999999999994</v>
      </c>
      <c r="HX7" s="14" vm="698">
        <f ca="1"/>
        <v>79.47</v>
      </c>
      <c r="HY7" s="14" vm="699">
        <f ca="1"/>
        <v>79.540000000000006</v>
      </c>
      <c r="HZ7" s="14" vm="700">
        <f ca="1"/>
        <v>83.18</v>
      </c>
      <c r="IA7" s="14" vm="506">
        <f ca="1"/>
        <v>83.91</v>
      </c>
      <c r="IB7" s="14" vm="701">
        <f ca="1"/>
        <v>81.040000000000006</v>
      </c>
      <c r="IC7" s="14" vm="702">
        <f ca="1"/>
        <v>83.53</v>
      </c>
      <c r="ID7" s="14" vm="703">
        <f ca="1"/>
        <v>82.96</v>
      </c>
      <c r="IE7" s="14" vm="521">
        <f ca="1"/>
        <v>85.41</v>
      </c>
      <c r="IF7" s="14" vm="704">
        <f ca="1"/>
        <v>81.760000000000005</v>
      </c>
      <c r="IG7" s="14" vm="705">
        <f ca="1"/>
        <v>81.45</v>
      </c>
      <c r="IH7" s="14" vm="706">
        <f ca="1"/>
        <v>79.62</v>
      </c>
      <c r="II7" s="14" vm="707">
        <f ca="1"/>
        <v>81.02</v>
      </c>
      <c r="IJ7" s="14" vm="708">
        <f ca="1"/>
        <v>83.34</v>
      </c>
      <c r="IK7" s="14" vm="709">
        <f ca="1"/>
        <v>82.27</v>
      </c>
      <c r="IL7" s="14" vm="710">
        <f ca="1"/>
        <v>82.47</v>
      </c>
      <c r="IM7" s="14" vm="711">
        <f ca="1"/>
        <v>82.43</v>
      </c>
      <c r="IN7" s="14" vm="712">
        <f ca="1"/>
        <v>81.180000000000007</v>
      </c>
      <c r="IO7" s="14" vm="713">
        <f ca="1"/>
        <v>81.44</v>
      </c>
      <c r="IP7" s="14" vm="714">
        <f ca="1"/>
        <v>83.8</v>
      </c>
      <c r="IQ7" s="14" vm="715">
        <f ca="1"/>
        <v>84.81</v>
      </c>
      <c r="IR7" s="14" vm="716">
        <f ca="1"/>
        <v>85.49</v>
      </c>
      <c r="IS7" s="14" vm="717">
        <f ca="1"/>
        <v>84.69</v>
      </c>
      <c r="IT7" s="14" vm="718">
        <f ca="1"/>
        <v>83.6</v>
      </c>
      <c r="IU7" s="14" vm="719">
        <f ca="1"/>
        <v>84.7</v>
      </c>
      <c r="IV7" s="14" vm="720">
        <f ca="1"/>
        <v>84.42</v>
      </c>
      <c r="IW7" s="14" vm="721">
        <f ca="1"/>
        <v>88.49</v>
      </c>
      <c r="IX7" s="14" vm="722">
        <f ca="1"/>
        <v>88.29</v>
      </c>
      <c r="IY7" s="14" vm="723">
        <f ca="1"/>
        <v>90.09</v>
      </c>
      <c r="IZ7" s="14"/>
      <c r="JA7" s="14"/>
      <c r="JB7" s="14"/>
      <c r="JC7" s="14"/>
      <c r="JD7" s="14"/>
      <c r="JE7" s="14"/>
      <c r="JF7" s="14"/>
      <c r="JG7" s="14"/>
    </row>
    <row r="8" spans="1:267" x14ac:dyDescent="0.25">
      <c r="B8" t="e" vm="724">
        <v>#VALUE!</v>
      </c>
      <c r="C8" t="str">
        <f ca="1"/>
        <v>Communications &amp; Networking</v>
      </c>
      <c r="D8">
        <v>50</v>
      </c>
      <c r="E8" s="11">
        <f ca="1"/>
        <v>53.01</v>
      </c>
      <c r="F8" s="11">
        <f ca="1"/>
        <v>2650.5</v>
      </c>
      <c r="G8" s="13">
        <f ca="1"/>
        <v>-0.5000000000002558</v>
      </c>
      <c r="H8" s="16">
        <f ca="1"/>
        <v>-1.8860807242559628E-4</v>
      </c>
      <c r="I8" s="13">
        <f ca="1"/>
        <v>124.5</v>
      </c>
      <c r="J8" s="28"/>
      <c r="K8" s="28"/>
      <c r="L8" s="28"/>
      <c r="N8" s="14" cm="1" vm="725">
        <f t="array" aca="1" ref="N8:IY8" ca="1">TRANSPOSE(_xlfn.STOCKHISTORY(B8,TODAY()-365,TODAY(),0,0,1))</f>
        <v>54.39</v>
      </c>
      <c r="O8" s="14" vm="726">
        <f ca="1"/>
        <v>53.65</v>
      </c>
      <c r="P8" s="14" vm="727">
        <f ca="1"/>
        <v>53.45</v>
      </c>
      <c r="Q8" s="14" vm="728">
        <f ca="1"/>
        <v>53.07</v>
      </c>
      <c r="R8" s="14" vm="727">
        <f ca="1"/>
        <v>53.45</v>
      </c>
      <c r="S8" s="14" vm="729">
        <f ca="1"/>
        <v>53.92</v>
      </c>
      <c r="T8" s="14" vm="730">
        <f ca="1"/>
        <v>53.87</v>
      </c>
      <c r="U8" s="14" vm="731">
        <f ca="1"/>
        <v>53.66</v>
      </c>
      <c r="V8" s="14" vm="732">
        <f ca="1"/>
        <v>53.85</v>
      </c>
      <c r="W8" s="14" vm="733">
        <f ca="1"/>
        <v>53.77</v>
      </c>
      <c r="X8" s="14" vm="734">
        <f ca="1"/>
        <v>54.16</v>
      </c>
      <c r="Y8" s="14" vm="735">
        <f ca="1"/>
        <v>53.94</v>
      </c>
      <c r="Z8" s="14" vm="733">
        <f ca="1"/>
        <v>53.77</v>
      </c>
      <c r="AA8" s="14" vm="736">
        <f ca="1"/>
        <v>53.32</v>
      </c>
      <c r="AB8" s="14" vm="737">
        <f ca="1"/>
        <v>52.93</v>
      </c>
      <c r="AC8" s="14" vm="738">
        <f ca="1"/>
        <v>52.2</v>
      </c>
      <c r="AD8" s="14" vm="739">
        <f ca="1"/>
        <v>53.01</v>
      </c>
      <c r="AE8" s="14" vm="740">
        <f ca="1"/>
        <v>52.4</v>
      </c>
      <c r="AF8" s="14" vm="741">
        <f ca="1"/>
        <v>51.37</v>
      </c>
      <c r="AG8" s="14" vm="742">
        <f ca="1"/>
        <v>51.56</v>
      </c>
      <c r="AH8" s="14" vm="743">
        <f ca="1"/>
        <v>51.57</v>
      </c>
      <c r="AI8" s="14" vm="744">
        <f ca="1"/>
        <v>52.13</v>
      </c>
      <c r="AJ8" s="14" vm="745">
        <f ca="1"/>
        <v>52.19</v>
      </c>
      <c r="AK8" s="14" vm="746">
        <f ca="1"/>
        <v>52.75</v>
      </c>
      <c r="AL8" s="14" vm="739">
        <f ca="1"/>
        <v>53.01</v>
      </c>
      <c r="AM8" s="14" vm="747">
        <f ca="1"/>
        <v>53.29</v>
      </c>
      <c r="AN8" s="14" vm="748">
        <f ca="1"/>
        <v>53.13</v>
      </c>
      <c r="AO8" s="14" vm="749">
        <f ca="1"/>
        <v>53</v>
      </c>
      <c r="AP8" s="14" vm="750">
        <f ca="1"/>
        <v>52</v>
      </c>
      <c r="AQ8" s="14" vm="751">
        <f ca="1"/>
        <v>52.59</v>
      </c>
      <c r="AR8" s="14" vm="752">
        <f ca="1"/>
        <v>52.23</v>
      </c>
      <c r="AS8" s="14" vm="753">
        <f ca="1"/>
        <v>53.17</v>
      </c>
      <c r="AT8" s="14" vm="754">
        <f ca="1"/>
        <v>53.28</v>
      </c>
      <c r="AU8" s="14" vm="755">
        <f ca="1"/>
        <v>48.04</v>
      </c>
      <c r="AV8" s="14" vm="756">
        <f ca="1"/>
        <v>47.755000000000003</v>
      </c>
      <c r="AW8" s="14" vm="757">
        <f ca="1"/>
        <v>48.27</v>
      </c>
      <c r="AX8" s="14" vm="758">
        <f ca="1"/>
        <v>47.8</v>
      </c>
      <c r="AY8" s="14" vm="759">
        <f ca="1"/>
        <v>48.08</v>
      </c>
      <c r="AZ8" s="14" vm="760">
        <f ca="1"/>
        <v>48.36</v>
      </c>
      <c r="BA8" s="14" vm="761">
        <f ca="1"/>
        <v>47.93</v>
      </c>
      <c r="BB8" s="14" vm="762">
        <f ca="1"/>
        <v>47.85</v>
      </c>
      <c r="BC8" s="14" vm="763">
        <f ca="1"/>
        <v>48.05</v>
      </c>
      <c r="BD8" s="14" vm="764">
        <f ca="1"/>
        <v>48.38</v>
      </c>
      <c r="BE8" s="14" vm="765">
        <f ca="1"/>
        <v>48.47</v>
      </c>
      <c r="BF8" s="14" vm="763">
        <f ca="1"/>
        <v>48.05</v>
      </c>
      <c r="BG8" s="14" vm="761">
        <f ca="1"/>
        <v>47.93</v>
      </c>
      <c r="BH8" s="14" vm="766">
        <f ca="1"/>
        <v>47.7</v>
      </c>
      <c r="BI8" s="14" vm="767">
        <f ca="1"/>
        <v>48.26</v>
      </c>
      <c r="BJ8" s="14" vm="764">
        <f ca="1"/>
        <v>48.38</v>
      </c>
      <c r="BK8" s="14" vm="768">
        <f ca="1"/>
        <v>49.39</v>
      </c>
      <c r="BL8" s="14" vm="769">
        <f ca="1"/>
        <v>49.33</v>
      </c>
      <c r="BM8" s="14" vm="770">
        <f ca="1"/>
        <v>49.69</v>
      </c>
      <c r="BN8" s="14" vm="771">
        <f ca="1"/>
        <v>49.44</v>
      </c>
      <c r="BO8" s="14" vm="772">
        <f ca="1"/>
        <v>49.87</v>
      </c>
      <c r="BP8" s="14" vm="773">
        <f ca="1"/>
        <v>50.24</v>
      </c>
      <c r="BQ8" s="14" vm="774">
        <f ca="1"/>
        <v>50.18</v>
      </c>
      <c r="BR8" s="14" vm="775">
        <f ca="1"/>
        <v>49.8</v>
      </c>
      <c r="BS8" s="14" vm="776">
        <f ca="1"/>
        <v>49.7</v>
      </c>
      <c r="BT8" s="14" vm="777">
        <f ca="1"/>
        <v>50.09</v>
      </c>
      <c r="BU8" s="14" vm="778">
        <f ca="1"/>
        <v>50.28</v>
      </c>
      <c r="BV8" s="14" vm="779">
        <f ca="1"/>
        <v>50.44</v>
      </c>
      <c r="BW8" s="14" vm="780">
        <f ca="1"/>
        <v>50.48</v>
      </c>
      <c r="BX8" s="14" vm="781">
        <f ca="1"/>
        <v>50.52</v>
      </c>
      <c r="BY8" s="14" vm="782">
        <f ca="1"/>
        <v>50.51</v>
      </c>
      <c r="BZ8" s="14" vm="782">
        <f ca="1"/>
        <v>50.51</v>
      </c>
      <c r="CA8" s="14" vm="783">
        <f ca="1"/>
        <v>50.08</v>
      </c>
      <c r="CB8" s="14" vm="777">
        <f ca="1"/>
        <v>50.09</v>
      </c>
      <c r="CC8" s="14" vm="784">
        <f ca="1"/>
        <v>50.46</v>
      </c>
      <c r="CD8" s="14" vm="785">
        <f ca="1"/>
        <v>49.91</v>
      </c>
      <c r="CE8" s="14" vm="773">
        <f ca="1"/>
        <v>50.24</v>
      </c>
      <c r="CF8" s="14" vm="779">
        <f ca="1"/>
        <v>50.44</v>
      </c>
      <c r="CG8" s="14" vm="786">
        <f ca="1"/>
        <v>50.34</v>
      </c>
      <c r="CH8" s="14" vm="787">
        <f ca="1"/>
        <v>50.59</v>
      </c>
      <c r="CI8" s="14" vm="788">
        <f ca="1"/>
        <v>50.3</v>
      </c>
      <c r="CJ8" s="14" vm="789">
        <f ca="1"/>
        <v>50.75</v>
      </c>
      <c r="CK8" s="14" vm="790">
        <f ca="1"/>
        <v>51.27</v>
      </c>
      <c r="CL8" s="14" vm="743">
        <f ca="1"/>
        <v>51.57</v>
      </c>
      <c r="CM8" s="14" vm="791">
        <f ca="1"/>
        <v>51.76</v>
      </c>
      <c r="CN8" s="14" vm="792">
        <f ca="1"/>
        <v>51.31</v>
      </c>
      <c r="CO8" s="14" vm="793">
        <f ca="1"/>
        <v>52.33</v>
      </c>
      <c r="CP8" s="14" vm="794">
        <f ca="1"/>
        <v>52.14</v>
      </c>
      <c r="CQ8" s="14" vm="795">
        <f ca="1"/>
        <v>52.29</v>
      </c>
      <c r="CR8" s="14" vm="796">
        <f ca="1"/>
        <v>52.24</v>
      </c>
      <c r="CS8" s="14" vm="774">
        <f ca="1"/>
        <v>50.18</v>
      </c>
      <c r="CT8" s="14" vm="774">
        <f ca="1"/>
        <v>50.18</v>
      </c>
      <c r="CU8" s="14" vm="774">
        <f ca="1"/>
        <v>50.18</v>
      </c>
      <c r="CV8" s="14" vm="797">
        <f ca="1"/>
        <v>49.51</v>
      </c>
      <c r="CW8" s="14" vm="798">
        <f ca="1"/>
        <v>49.98</v>
      </c>
      <c r="CX8" s="14" vm="799">
        <f ca="1"/>
        <v>49.77</v>
      </c>
      <c r="CY8" s="14" vm="800">
        <f ca="1"/>
        <v>49.95</v>
      </c>
      <c r="CZ8" s="14" vm="801">
        <f ca="1"/>
        <v>50.13</v>
      </c>
      <c r="DA8" s="14" vm="802">
        <f ca="1"/>
        <v>49.99</v>
      </c>
      <c r="DB8" s="14" vm="803">
        <f ca="1"/>
        <v>49.64</v>
      </c>
      <c r="DC8" s="14" vm="778">
        <f ca="1"/>
        <v>50.28</v>
      </c>
      <c r="DD8" s="14" vm="804">
        <f ca="1"/>
        <v>49.06</v>
      </c>
      <c r="DE8" s="14" vm="805">
        <f ca="1"/>
        <v>48.44</v>
      </c>
      <c r="DF8" s="14" vm="806">
        <f ca="1"/>
        <v>48.28</v>
      </c>
      <c r="DG8" s="14" vm="807">
        <f ca="1"/>
        <v>48.48</v>
      </c>
      <c r="DH8" s="14" vm="808">
        <f ca="1"/>
        <v>48.57</v>
      </c>
      <c r="DI8" s="14" vm="809">
        <f ca="1"/>
        <v>48.86</v>
      </c>
      <c r="DJ8" s="14" vm="810">
        <f ca="1"/>
        <v>48.4</v>
      </c>
      <c r="DK8" s="14" vm="811">
        <f ca="1"/>
        <v>48.31</v>
      </c>
      <c r="DL8" s="14" vm="812">
        <f ca="1"/>
        <v>48.06</v>
      </c>
      <c r="DM8" s="14" vm="813">
        <f ca="1"/>
        <v>48.37</v>
      </c>
      <c r="DN8" s="14" vm="810">
        <f ca="1"/>
        <v>48.4</v>
      </c>
      <c r="DO8" s="14" vm="814">
        <f ca="1"/>
        <v>49.13</v>
      </c>
      <c r="DP8" s="14" vm="815">
        <f ca="1"/>
        <v>48.95</v>
      </c>
      <c r="DQ8" s="14" vm="816">
        <f ca="1"/>
        <v>49.17</v>
      </c>
      <c r="DR8" s="14" vm="817">
        <f ca="1"/>
        <v>48.9</v>
      </c>
      <c r="DS8" s="14" vm="818">
        <f ca="1"/>
        <v>49.5</v>
      </c>
      <c r="DT8" s="14" vm="819">
        <f ca="1"/>
        <v>50.22</v>
      </c>
      <c r="DU8" s="14" vm="820">
        <f ca="1"/>
        <v>50.07</v>
      </c>
      <c r="DV8" s="14" vm="821">
        <f ca="1"/>
        <v>50.11</v>
      </c>
      <c r="DW8" s="14" vm="822">
        <f ca="1"/>
        <v>49.79</v>
      </c>
      <c r="DX8" s="14" vm="823">
        <f ca="1"/>
        <v>48.93</v>
      </c>
      <c r="DY8" s="14" vm="824">
        <f ca="1"/>
        <v>49.27</v>
      </c>
      <c r="DZ8" s="14" vm="825">
        <f ca="1"/>
        <v>49.14</v>
      </c>
      <c r="EA8" s="14" vm="826">
        <f ca="1"/>
        <v>49.55</v>
      </c>
      <c r="EB8" s="14" vm="827">
        <f ca="1"/>
        <v>49.88</v>
      </c>
      <c r="EC8" s="14" vm="828">
        <f ca="1"/>
        <v>49.78</v>
      </c>
      <c r="ED8" s="14" vm="829">
        <f ca="1"/>
        <v>49.68</v>
      </c>
      <c r="EE8" s="14" vm="826">
        <f ca="1"/>
        <v>49.55</v>
      </c>
      <c r="EF8" s="14" vm="799">
        <f ca="1"/>
        <v>49.77</v>
      </c>
      <c r="EG8" s="14" vm="785">
        <f ca="1"/>
        <v>49.91</v>
      </c>
      <c r="EH8" s="14" vm="830">
        <f ca="1"/>
        <v>50.04</v>
      </c>
      <c r="EI8" s="14" vm="831">
        <f ca="1"/>
        <v>49.36</v>
      </c>
      <c r="EJ8" s="14" vm="832">
        <f ca="1"/>
        <v>48.74</v>
      </c>
      <c r="EK8" s="14" vm="833">
        <f ca="1"/>
        <v>48.11</v>
      </c>
      <c r="EL8" s="14" vm="834">
        <f ca="1"/>
        <v>48.55</v>
      </c>
      <c r="EM8" s="14" vm="835">
        <f ca="1"/>
        <v>48.24</v>
      </c>
      <c r="EN8" s="14" vm="836">
        <f ca="1"/>
        <v>50.01</v>
      </c>
      <c r="EO8" s="14" vm="837">
        <f ca="1"/>
        <v>49.21</v>
      </c>
      <c r="EP8" s="14" vm="838">
        <f ca="1"/>
        <v>49.53</v>
      </c>
      <c r="EQ8" s="14" vm="839">
        <f ca="1"/>
        <v>48.49</v>
      </c>
      <c r="ER8" s="14" vm="835">
        <f ca="1"/>
        <v>48.24</v>
      </c>
      <c r="ES8" s="14" vm="840">
        <f ca="1"/>
        <v>47.92</v>
      </c>
      <c r="ET8" s="14" vm="841">
        <f ca="1"/>
        <v>47.79</v>
      </c>
      <c r="EU8" s="14" vm="833">
        <f ca="1"/>
        <v>48.11</v>
      </c>
      <c r="EV8" s="14" vm="842">
        <f ca="1"/>
        <v>48.32</v>
      </c>
      <c r="EW8" s="14" vm="843">
        <f ca="1"/>
        <v>48.14</v>
      </c>
      <c r="EX8" s="14" vm="842">
        <f ca="1"/>
        <v>48.32</v>
      </c>
      <c r="EY8" s="14" vm="844">
        <f ca="1"/>
        <v>48.35</v>
      </c>
      <c r="EZ8" s="14" vm="845">
        <f ca="1"/>
        <v>48.1</v>
      </c>
      <c r="FA8" s="14" vm="846">
        <f ca="1"/>
        <v>47.86</v>
      </c>
      <c r="FB8" s="14" vm="847">
        <f ca="1"/>
        <v>47.78</v>
      </c>
      <c r="FC8" s="14" vm="848">
        <f ca="1"/>
        <v>46.98</v>
      </c>
      <c r="FD8" s="14" vm="849">
        <f ca="1"/>
        <v>46.84</v>
      </c>
      <c r="FE8" s="14" vm="850">
        <f ca="1"/>
        <v>46.79</v>
      </c>
      <c r="FF8" s="14" vm="851">
        <f ca="1"/>
        <v>47.12</v>
      </c>
      <c r="FG8" s="14" vm="852">
        <f ca="1"/>
        <v>47.11</v>
      </c>
      <c r="FH8" s="14" vm="853">
        <f ca="1"/>
        <v>47.28</v>
      </c>
      <c r="FI8" s="14" vm="854">
        <f ca="1"/>
        <v>48</v>
      </c>
      <c r="FJ8" s="14" vm="841">
        <f ca="1"/>
        <v>47.79</v>
      </c>
      <c r="FK8" s="14" vm="812">
        <f ca="1"/>
        <v>48.06</v>
      </c>
      <c r="FL8" s="14" vm="855">
        <f ca="1"/>
        <v>48.68</v>
      </c>
      <c r="FM8" s="14" vm="815">
        <f ca="1"/>
        <v>48.95</v>
      </c>
      <c r="FN8" s="14" vm="856">
        <f ca="1"/>
        <v>49.67</v>
      </c>
      <c r="FO8" s="14" vm="857">
        <f ca="1"/>
        <v>48.34</v>
      </c>
      <c r="FP8" s="14" vm="858">
        <f ca="1"/>
        <v>48.17</v>
      </c>
      <c r="FQ8" s="14" vm="859">
        <f ca="1"/>
        <v>47.13</v>
      </c>
      <c r="FR8" s="14" vm="860">
        <f ca="1"/>
        <v>46.94</v>
      </c>
      <c r="FS8" s="14" vm="861">
        <f ca="1"/>
        <v>47.43</v>
      </c>
      <c r="FT8" s="14" vm="862">
        <f ca="1"/>
        <v>46.6</v>
      </c>
      <c r="FU8" s="14" vm="863">
        <f ca="1"/>
        <v>46.42</v>
      </c>
      <c r="FV8" s="14" vm="864">
        <f ca="1"/>
        <v>46.28</v>
      </c>
      <c r="FW8" s="14" vm="865">
        <f ca="1"/>
        <v>46.08</v>
      </c>
      <c r="FX8" s="14" vm="866">
        <f ca="1"/>
        <v>46.12</v>
      </c>
      <c r="FY8" s="14" vm="867">
        <f ca="1"/>
        <v>46.5</v>
      </c>
      <c r="FZ8" s="14" vm="868">
        <f ca="1"/>
        <v>46.65</v>
      </c>
      <c r="GA8" s="14" vm="869">
        <f ca="1"/>
        <v>47.42</v>
      </c>
      <c r="GB8" s="14" vm="870">
        <f ca="1"/>
        <v>46.02</v>
      </c>
      <c r="GC8" s="14" vm="871">
        <f ca="1"/>
        <v>46.23</v>
      </c>
      <c r="GD8" s="14" vm="872">
        <f ca="1"/>
        <v>45.84</v>
      </c>
      <c r="GE8" s="14" vm="873">
        <f ca="1"/>
        <v>45.85</v>
      </c>
      <c r="GF8" s="14" vm="874">
        <f ca="1"/>
        <v>45.77</v>
      </c>
      <c r="GG8" s="14" vm="875">
        <f ca="1"/>
        <v>45.62</v>
      </c>
      <c r="GH8" s="14" vm="876">
        <f ca="1"/>
        <v>45.52</v>
      </c>
      <c r="GI8" s="14" vm="877">
        <f ca="1"/>
        <v>45.68</v>
      </c>
      <c r="GJ8" s="14" vm="878">
        <f ca="1"/>
        <v>45.69</v>
      </c>
      <c r="GK8" s="14" vm="879">
        <f ca="1"/>
        <v>45.97</v>
      </c>
      <c r="GL8" s="14" vm="880">
        <f ca="1"/>
        <v>46.72</v>
      </c>
      <c r="GM8" s="14" vm="881">
        <f ca="1"/>
        <v>47.29</v>
      </c>
      <c r="GN8" s="14" vm="853">
        <f ca="1"/>
        <v>47.28</v>
      </c>
      <c r="GO8" s="14" vm="882">
        <f ca="1"/>
        <v>47.38</v>
      </c>
      <c r="GP8" s="14" vm="883">
        <f ca="1"/>
        <v>46.86</v>
      </c>
      <c r="GQ8" s="14" vm="884">
        <f ca="1"/>
        <v>47.45</v>
      </c>
      <c r="GR8" s="14" vm="885">
        <f ca="1"/>
        <v>47.51</v>
      </c>
      <c r="GS8" s="14" vm="886">
        <f ca="1"/>
        <v>47.52</v>
      </c>
      <c r="GT8" s="14" vm="853">
        <f ca="1"/>
        <v>47.28</v>
      </c>
      <c r="GU8" s="14" vm="887">
        <f ca="1"/>
        <v>47.09</v>
      </c>
      <c r="GV8" s="14" vm="868">
        <f ca="1"/>
        <v>46.65</v>
      </c>
      <c r="GW8" s="14" vm="888">
        <f ca="1"/>
        <v>46.06</v>
      </c>
      <c r="GX8" s="14" vm="889">
        <f ca="1"/>
        <v>45.8</v>
      </c>
      <c r="GY8" s="14" vm="890">
        <f ca="1"/>
        <v>46.27</v>
      </c>
      <c r="GZ8" s="14" vm="891">
        <f ca="1"/>
        <v>46.76</v>
      </c>
      <c r="HA8" s="14" vm="882">
        <f ca="1"/>
        <v>47.38</v>
      </c>
      <c r="HB8" s="14" vm="892">
        <f ca="1"/>
        <v>47.4</v>
      </c>
      <c r="HC8" s="14" vm="869">
        <f ca="1"/>
        <v>47.42</v>
      </c>
      <c r="HD8" s="14" vm="893">
        <f ca="1"/>
        <v>48.52</v>
      </c>
      <c r="HE8" s="14" vm="755">
        <f ca="1"/>
        <v>48.04</v>
      </c>
      <c r="HF8" s="14" vm="894">
        <f ca="1"/>
        <v>47.32</v>
      </c>
      <c r="HG8" s="14" vm="895">
        <f ca="1"/>
        <v>46.82</v>
      </c>
      <c r="HH8" s="14" vm="896">
        <f ca="1"/>
        <v>46.36</v>
      </c>
      <c r="HI8" s="14" vm="897">
        <f ca="1"/>
        <v>46.85</v>
      </c>
      <c r="HJ8" s="14" vm="898">
        <f ca="1"/>
        <v>47.24</v>
      </c>
      <c r="HK8" s="14" vm="899">
        <f ca="1"/>
        <v>47.88</v>
      </c>
      <c r="HL8" s="14" vm="900">
        <f ca="1"/>
        <v>47.99</v>
      </c>
      <c r="HM8" s="14" vm="843">
        <f ca="1"/>
        <v>48.14</v>
      </c>
      <c r="HN8" s="14" vm="901">
        <f ca="1"/>
        <v>48.45</v>
      </c>
      <c r="HO8" s="14" vm="902">
        <f ca="1"/>
        <v>47.39</v>
      </c>
      <c r="HP8" s="14" vm="903">
        <f ca="1"/>
        <v>46.66</v>
      </c>
      <c r="HQ8" s="14" vm="904">
        <f ca="1"/>
        <v>44.74</v>
      </c>
      <c r="HR8" s="14" vm="905">
        <f ca="1"/>
        <v>45.16</v>
      </c>
      <c r="HS8" s="14" vm="906">
        <f ca="1"/>
        <v>45.12</v>
      </c>
      <c r="HT8" s="14" vm="907">
        <f ca="1"/>
        <v>45.83</v>
      </c>
      <c r="HU8" s="14" vm="908">
        <f ca="1"/>
        <v>45.47</v>
      </c>
      <c r="HV8" s="14" vm="909">
        <f ca="1"/>
        <v>44.86</v>
      </c>
      <c r="HW8" s="14" vm="910">
        <f ca="1"/>
        <v>45.37</v>
      </c>
      <c r="HX8" s="14" vm="911">
        <f ca="1"/>
        <v>45.44</v>
      </c>
      <c r="HY8" s="14" vm="912">
        <f ca="1"/>
        <v>48.53</v>
      </c>
      <c r="HZ8" s="14" vm="913">
        <f ca="1"/>
        <v>49.46</v>
      </c>
      <c r="IA8" s="14" vm="798">
        <f ca="1"/>
        <v>49.98</v>
      </c>
      <c r="IB8" s="14" vm="773">
        <f ca="1"/>
        <v>50.24</v>
      </c>
      <c r="IC8" s="14" vm="914">
        <f ca="1"/>
        <v>50.45</v>
      </c>
      <c r="ID8" s="14" vm="819">
        <f ca="1"/>
        <v>50.22</v>
      </c>
      <c r="IE8" s="14" vm="915">
        <f ca="1"/>
        <v>50.74</v>
      </c>
      <c r="IF8" s="14" vm="916">
        <f ca="1"/>
        <v>50.79</v>
      </c>
      <c r="IG8" s="14" vm="917">
        <f ca="1"/>
        <v>50.71</v>
      </c>
      <c r="IH8" s="14" vm="918">
        <f ca="1"/>
        <v>49.85</v>
      </c>
      <c r="II8" s="14" vm="919">
        <f ca="1"/>
        <v>50.39</v>
      </c>
      <c r="IJ8" s="14" vm="920">
        <f ca="1"/>
        <v>50.54</v>
      </c>
      <c r="IK8" s="14" vm="921">
        <f ca="1"/>
        <v>50.06</v>
      </c>
      <c r="IL8" s="14" vm="776">
        <f ca="1"/>
        <v>49.7</v>
      </c>
      <c r="IM8" s="14" vm="814">
        <f ca="1"/>
        <v>49.13</v>
      </c>
      <c r="IN8" s="14" vm="922">
        <f ca="1"/>
        <v>48.5</v>
      </c>
      <c r="IO8" s="14" vm="923">
        <f ca="1"/>
        <v>48.7</v>
      </c>
      <c r="IP8" s="14" vm="924">
        <f ca="1"/>
        <v>48.79</v>
      </c>
      <c r="IQ8" s="14" vm="925">
        <f ca="1"/>
        <v>49.11</v>
      </c>
      <c r="IR8" s="14" vm="926">
        <f ca="1"/>
        <v>49.61</v>
      </c>
      <c r="IS8" s="14" vm="775">
        <f ca="1"/>
        <v>49.8</v>
      </c>
      <c r="IT8" s="14" vm="927">
        <f ca="1"/>
        <v>51.03</v>
      </c>
      <c r="IU8" s="14" vm="928">
        <f ca="1"/>
        <v>50.61</v>
      </c>
      <c r="IV8" s="14" vm="929">
        <f ca="1"/>
        <v>50.57</v>
      </c>
      <c r="IW8" s="14" vm="930">
        <f ca="1"/>
        <v>51.44</v>
      </c>
      <c r="IX8" s="14" vm="931">
        <f ca="1"/>
        <v>51.97</v>
      </c>
      <c r="IY8" s="14" vm="745">
        <f ca="1"/>
        <v>52.19</v>
      </c>
      <c r="IZ8" s="14"/>
      <c r="JA8" s="14"/>
      <c r="JB8" s="14"/>
      <c r="JC8" s="14"/>
      <c r="JD8" s="14"/>
      <c r="JE8" s="14"/>
      <c r="JF8" s="14"/>
      <c r="JG8" s="14"/>
    </row>
    <row r="9" spans="1:267" x14ac:dyDescent="0.25">
      <c r="B9" t="e" vm="932">
        <v>#VALUE!</v>
      </c>
      <c r="C9" t="str">
        <f ca="1"/>
        <v>Oil &amp; Gas</v>
      </c>
      <c r="D9">
        <v>100</v>
      </c>
      <c r="E9" s="11">
        <f ca="1"/>
        <v>116.33</v>
      </c>
      <c r="F9" s="11">
        <f ca="1"/>
        <v>11633</v>
      </c>
      <c r="G9" s="13">
        <f ca="1"/>
        <v>51.000000000000512</v>
      </c>
      <c r="H9" s="16">
        <f ca="1"/>
        <v>4.4033845622518143E-3</v>
      </c>
      <c r="I9" s="13">
        <f ca="1"/>
        <v>1679</v>
      </c>
      <c r="J9" s="28"/>
      <c r="K9" s="28"/>
      <c r="L9" s="28"/>
      <c r="N9" s="14" cm="1" vm="933">
        <f t="array" aca="1" ref="N9:IY9" ca="1">TRANSPOSE(_xlfn.STOCKHISTORY(B9,TODAY()-365,TODAY(),0,0,1))</f>
        <v>115.63</v>
      </c>
      <c r="O9" s="14" vm="934">
        <f ca="1"/>
        <v>115.83</v>
      </c>
      <c r="P9" s="14" vm="935">
        <f ca="1"/>
        <v>111.5</v>
      </c>
      <c r="Q9" s="14" vm="936">
        <f ca="1"/>
        <v>108.99</v>
      </c>
      <c r="R9" s="14" vm="937">
        <f ca="1"/>
        <v>107.17</v>
      </c>
      <c r="S9" s="14" vm="938">
        <f ca="1"/>
        <v>110.92</v>
      </c>
      <c r="T9" s="14" vm="939">
        <f ca="1"/>
        <v>110.45</v>
      </c>
      <c r="U9" s="14" vm="940">
        <f ca="1"/>
        <v>106.49</v>
      </c>
      <c r="V9" s="14" vm="941">
        <f ca="1"/>
        <v>106.47</v>
      </c>
      <c r="W9" s="14" vm="942">
        <f ca="1"/>
        <v>109.87</v>
      </c>
      <c r="X9" s="14" vm="943">
        <f ca="1"/>
        <v>109.95</v>
      </c>
      <c r="Y9" s="14" vm="944">
        <f ca="1"/>
        <v>111.39</v>
      </c>
      <c r="Z9" s="14" vm="945">
        <f ca="1"/>
        <v>112.95</v>
      </c>
      <c r="AA9" s="14" vm="946">
        <f ca="1"/>
        <v>113.02</v>
      </c>
      <c r="AB9" s="14" vm="947">
        <f ca="1"/>
        <v>111.08</v>
      </c>
      <c r="AC9" s="14" vm="948">
        <f ca="1"/>
        <v>109.45</v>
      </c>
      <c r="AD9" s="14" vm="949">
        <f ca="1"/>
        <v>108.39</v>
      </c>
      <c r="AE9" s="14" vm="950">
        <f ca="1"/>
        <v>108.59</v>
      </c>
      <c r="AF9" s="14" vm="951">
        <f ca="1"/>
        <v>107.6</v>
      </c>
      <c r="AG9" s="14" vm="952">
        <f ca="1"/>
        <v>105.55</v>
      </c>
      <c r="AH9" s="14" vm="953">
        <f ca="1"/>
        <v>105.88</v>
      </c>
      <c r="AI9" s="14" vm="954">
        <f ca="1"/>
        <v>105.85</v>
      </c>
      <c r="AJ9" s="14" vm="955">
        <f ca="1"/>
        <v>105.64</v>
      </c>
      <c r="AK9" s="14" vm="956">
        <f ca="1"/>
        <v>109.11</v>
      </c>
      <c r="AL9" s="14" vm="957">
        <f ca="1"/>
        <v>107.78</v>
      </c>
      <c r="AM9" s="14" vm="958">
        <f ca="1"/>
        <v>105.87</v>
      </c>
      <c r="AN9" s="14" vm="959">
        <f ca="1"/>
        <v>104.21</v>
      </c>
      <c r="AO9" s="14" vm="960">
        <f ca="1"/>
        <v>102.93</v>
      </c>
      <c r="AP9" s="14" vm="961">
        <f ca="1"/>
        <v>102.96</v>
      </c>
      <c r="AQ9" s="14" vm="962">
        <f ca="1"/>
        <v>103.75</v>
      </c>
      <c r="AR9" s="14" vm="963">
        <f ca="1"/>
        <v>104.84</v>
      </c>
      <c r="AS9" s="14" vm="964">
        <f ca="1"/>
        <v>104.29</v>
      </c>
      <c r="AT9" s="14" vm="965">
        <f ca="1"/>
        <v>103.66</v>
      </c>
      <c r="AU9" s="14" vm="966">
        <f ca="1"/>
        <v>102.46</v>
      </c>
      <c r="AV9" s="14" vm="967">
        <f ca="1"/>
        <v>104.96</v>
      </c>
      <c r="AW9" s="14" vm="968">
        <f ca="1"/>
        <v>104.5</v>
      </c>
      <c r="AX9" s="14" vm="969">
        <f ca="1"/>
        <v>104.46</v>
      </c>
      <c r="AY9" s="14" vm="970">
        <f ca="1"/>
        <v>104.01</v>
      </c>
      <c r="AZ9" s="14" vm="971">
        <f ca="1"/>
        <v>104.57</v>
      </c>
      <c r="BA9" s="14" vm="972">
        <f ca="1"/>
        <v>103.96</v>
      </c>
      <c r="BB9" s="14" vm="973">
        <f ca="1"/>
        <v>103.9</v>
      </c>
      <c r="BC9" s="14" vm="974">
        <f ca="1"/>
        <v>102.34</v>
      </c>
      <c r="BD9" s="14" vm="975">
        <f ca="1"/>
        <v>102.74</v>
      </c>
      <c r="BE9" s="14" vm="976">
        <f ca="1"/>
        <v>102.99</v>
      </c>
      <c r="BF9" s="14" vm="977">
        <f ca="1"/>
        <v>102.43</v>
      </c>
      <c r="BG9" s="14" vm="978">
        <f ca="1"/>
        <v>100.44</v>
      </c>
      <c r="BH9" s="14" vm="979">
        <f ca="1"/>
        <v>99.11</v>
      </c>
      <c r="BI9" s="14" vm="980">
        <f ca="1"/>
        <v>98.42</v>
      </c>
      <c r="BJ9" s="14" vm="981">
        <f ca="1"/>
        <v>99.55</v>
      </c>
      <c r="BK9" s="14" vm="982">
        <f ca="1"/>
        <v>99.62</v>
      </c>
      <c r="BL9" s="14" vm="983">
        <f ca="1"/>
        <v>98.05</v>
      </c>
      <c r="BM9" s="14" vm="984">
        <f ca="1"/>
        <v>98.92</v>
      </c>
      <c r="BN9" s="14" vm="985">
        <f ca="1"/>
        <v>101.58</v>
      </c>
      <c r="BO9" s="14" vm="986">
        <f ca="1"/>
        <v>100.9</v>
      </c>
      <c r="BP9" s="14" vm="987">
        <f ca="1"/>
        <v>101.65</v>
      </c>
      <c r="BQ9" s="14" vm="976">
        <f ca="1"/>
        <v>102.99</v>
      </c>
      <c r="BR9" s="14" vm="988">
        <f ca="1"/>
        <v>101.27</v>
      </c>
      <c r="BS9" s="14" vm="989">
        <f ca="1"/>
        <v>101.73</v>
      </c>
      <c r="BT9" s="14" vm="990">
        <f ca="1"/>
        <v>101.91</v>
      </c>
      <c r="BU9" s="14" vm="991">
        <f ca="1"/>
        <v>102.14</v>
      </c>
      <c r="BV9" s="14" vm="992">
        <f ca="1"/>
        <v>101.66</v>
      </c>
      <c r="BW9" s="14" vm="993">
        <f ca="1"/>
        <v>100.19</v>
      </c>
      <c r="BX9" s="14" vm="994">
        <f ca="1"/>
        <v>99.98</v>
      </c>
      <c r="BY9" s="14" vm="995">
        <f ca="1"/>
        <v>102.36</v>
      </c>
      <c r="BZ9" s="14" vm="996">
        <f ca="1"/>
        <v>103.22</v>
      </c>
      <c r="CA9" s="14" vm="997">
        <f ca="1"/>
        <v>102.32</v>
      </c>
      <c r="CB9" s="14" vm="998">
        <f ca="1"/>
        <v>102.63</v>
      </c>
      <c r="CC9" s="14" vm="999">
        <f ca="1"/>
        <v>100.92</v>
      </c>
      <c r="CD9" s="14" vm="1000">
        <f ca="1"/>
        <v>99.67</v>
      </c>
      <c r="CE9" s="14" vm="1001">
        <f ca="1"/>
        <v>98.69</v>
      </c>
      <c r="CF9" s="14" vm="1002">
        <f ca="1"/>
        <v>98.67</v>
      </c>
      <c r="CG9" s="14" vm="1003">
        <f ca="1"/>
        <v>99.95</v>
      </c>
      <c r="CH9" s="14" vm="1004">
        <f ca="1"/>
        <v>97.69</v>
      </c>
      <c r="CI9" s="14" vm="1005">
        <f ca="1"/>
        <v>96.98</v>
      </c>
      <c r="CJ9" s="14" vm="1006">
        <f ca="1"/>
        <v>96.8</v>
      </c>
      <c r="CK9" s="14" vm="1007">
        <f ca="1"/>
        <v>96.95</v>
      </c>
      <c r="CL9" s="14" vm="1008">
        <f ca="1"/>
        <v>96.82</v>
      </c>
      <c r="CM9" s="14" vm="1009">
        <f ca="1"/>
        <v>97.91</v>
      </c>
      <c r="CN9" s="14" vm="1010">
        <f ca="1"/>
        <v>99.6</v>
      </c>
      <c r="CO9" s="14" vm="1011">
        <f ca="1"/>
        <v>102.13</v>
      </c>
      <c r="CP9" s="14" vm="1012">
        <f ca="1"/>
        <v>103</v>
      </c>
      <c r="CQ9" s="14" vm="1013">
        <f ca="1"/>
        <v>103.13</v>
      </c>
      <c r="CR9" s="14" vm="1014">
        <f ca="1"/>
        <v>104.85</v>
      </c>
      <c r="CS9" s="14" vm="1015">
        <f ca="1"/>
        <v>102.81</v>
      </c>
      <c r="CT9" s="14" vm="1016">
        <f ca="1"/>
        <v>102.39</v>
      </c>
      <c r="CU9" s="14" vm="1017">
        <f ca="1"/>
        <v>101.97</v>
      </c>
      <c r="CV9" s="14" vm="1018">
        <f ca="1"/>
        <v>101.55</v>
      </c>
      <c r="CW9" s="14" vm="1019">
        <f ca="1"/>
        <v>102.25</v>
      </c>
      <c r="CX9" s="14" vm="1020">
        <f ca="1"/>
        <v>102.22</v>
      </c>
      <c r="CY9" s="14" vm="1021">
        <f ca="1"/>
        <v>103.97</v>
      </c>
      <c r="CZ9" s="14" vm="1022">
        <f ca="1"/>
        <v>101.77</v>
      </c>
      <c r="DA9" s="14" vm="1023">
        <f ca="1"/>
        <v>103.17</v>
      </c>
      <c r="DB9" s="14" vm="1024">
        <f ca="1"/>
        <v>101.34</v>
      </c>
      <c r="DC9" s="14" vm="1025">
        <f ca="1"/>
        <v>100.84</v>
      </c>
      <c r="DD9" s="14" vm="1026">
        <f ca="1"/>
        <v>103.73</v>
      </c>
      <c r="DE9" s="14" vm="1026">
        <f ca="1"/>
        <v>103.73</v>
      </c>
      <c r="DF9" s="14" vm="1027">
        <f ca="1"/>
        <v>102.75</v>
      </c>
      <c r="DG9" s="14" vm="1014">
        <f ca="1"/>
        <v>104.85</v>
      </c>
      <c r="DH9" s="14" vm="1028">
        <f ca="1"/>
        <v>104.76</v>
      </c>
      <c r="DI9" s="14" vm="1029">
        <f ca="1"/>
        <v>103.84</v>
      </c>
      <c r="DJ9" s="14" vm="1030">
        <f ca="1"/>
        <v>104.25</v>
      </c>
      <c r="DK9" s="14" vm="1031">
        <f ca="1"/>
        <v>104.03</v>
      </c>
      <c r="DL9" s="14" vm="1032">
        <f ca="1"/>
        <v>104.32</v>
      </c>
      <c r="DM9" s="14" vm="1033">
        <f ca="1"/>
        <v>104.52</v>
      </c>
      <c r="DN9" s="14" vm="1034">
        <f ca="1"/>
        <v>105.84</v>
      </c>
      <c r="DO9" s="14" vm="1035">
        <f ca="1"/>
        <v>104.36</v>
      </c>
      <c r="DP9" s="14" vm="955">
        <f ca="1"/>
        <v>105.64</v>
      </c>
      <c r="DQ9" s="14" vm="1036">
        <f ca="1"/>
        <v>106.77</v>
      </c>
      <c r="DR9" s="14" vm="1037">
        <f ca="1"/>
        <v>107.37</v>
      </c>
      <c r="DS9" s="14" vm="1038">
        <f ca="1"/>
        <v>108.38</v>
      </c>
      <c r="DT9" s="14" vm="1039">
        <f ca="1"/>
        <v>109.02</v>
      </c>
      <c r="DU9" s="14" vm="1040">
        <f ca="1"/>
        <v>108.32</v>
      </c>
      <c r="DV9" s="14" vm="1041">
        <f ca="1"/>
        <v>109.53</v>
      </c>
      <c r="DW9" s="14" vm="1042">
        <f ca="1"/>
        <v>111.47</v>
      </c>
      <c r="DX9" s="14" vm="1043">
        <f ca="1"/>
        <v>111.27</v>
      </c>
      <c r="DY9" s="14" vm="1044">
        <f ca="1"/>
        <v>112.3</v>
      </c>
      <c r="DZ9" s="14" vm="1045">
        <f ca="1"/>
        <v>113.09</v>
      </c>
      <c r="EA9" s="14" vm="1046">
        <f ca="1"/>
        <v>112.99</v>
      </c>
      <c r="EB9" s="14" vm="1047">
        <f ca="1"/>
        <v>113.49</v>
      </c>
      <c r="EC9" s="14" vm="1047">
        <f ca="1"/>
        <v>113.49</v>
      </c>
      <c r="ED9" s="14" vm="1048">
        <f ca="1"/>
        <v>114.65</v>
      </c>
      <c r="EE9" s="14" vm="1049">
        <f ca="1"/>
        <v>113.79</v>
      </c>
      <c r="EF9" s="14" vm="1050">
        <f ca="1"/>
        <v>114.97</v>
      </c>
      <c r="EG9" s="14" vm="1051">
        <f ca="1"/>
        <v>116.24</v>
      </c>
      <c r="EH9" s="14" vm="1052">
        <f ca="1"/>
        <v>116.99</v>
      </c>
      <c r="EI9" s="14" vm="1053">
        <f ca="1"/>
        <v>119.28</v>
      </c>
      <c r="EJ9" s="14" vm="1054">
        <f ca="1"/>
        <v>119.3</v>
      </c>
      <c r="EK9" s="14" vm="1055">
        <f ca="1"/>
        <v>119.72</v>
      </c>
      <c r="EL9" s="14" vm="1056">
        <f ca="1"/>
        <v>121.37</v>
      </c>
      <c r="EM9" s="14" vm="1057">
        <f ca="1"/>
        <v>120.55</v>
      </c>
      <c r="EN9" s="14" vm="1058">
        <f ca="1"/>
        <v>121.18</v>
      </c>
      <c r="EO9" s="14" vm="1059">
        <f ca="1"/>
        <v>122.2</v>
      </c>
      <c r="EP9" s="14" vm="1060">
        <f ca="1"/>
        <v>121.79</v>
      </c>
      <c r="EQ9" s="14" vm="1061">
        <f ca="1"/>
        <v>120.37</v>
      </c>
      <c r="ER9" s="14" vm="1062">
        <f ca="1"/>
        <v>119.68</v>
      </c>
      <c r="ES9" s="14" vm="1063">
        <f ca="1"/>
        <v>118.69</v>
      </c>
      <c r="ET9" s="14" vm="1064">
        <f ca="1"/>
        <v>118.63</v>
      </c>
      <c r="EU9" s="14" vm="1065">
        <f ca="1"/>
        <v>118.52</v>
      </c>
      <c r="EV9" s="14" vm="1066">
        <f ca="1"/>
        <v>119.88</v>
      </c>
      <c r="EW9" s="14" vm="1067">
        <f ca="1"/>
        <v>120.56</v>
      </c>
      <c r="EX9" s="14" vm="1068">
        <f ca="1"/>
        <v>121.03</v>
      </c>
      <c r="EY9" s="14" vm="1069">
        <f ca="1"/>
        <v>121.05</v>
      </c>
      <c r="EZ9" s="14" vm="1070">
        <f ca="1"/>
        <v>121.33</v>
      </c>
      <c r="FA9" s="14" vm="1071">
        <f ca="1"/>
        <v>117.96</v>
      </c>
      <c r="FB9" s="14" vm="1072">
        <f ca="1"/>
        <v>119.64</v>
      </c>
      <c r="FC9" s="14" vm="1073">
        <f ca="1"/>
        <v>118.27</v>
      </c>
      <c r="FD9" s="14" vm="1074">
        <f ca="1"/>
        <v>116.03</v>
      </c>
      <c r="FE9" s="14" vm="1051">
        <f ca="1"/>
        <v>116.24</v>
      </c>
      <c r="FF9" s="14" vm="1075">
        <f ca="1"/>
        <v>116</v>
      </c>
      <c r="FG9" s="14" vm="1076">
        <f ca="1"/>
        <v>116.75</v>
      </c>
      <c r="FH9" s="14" vm="1077">
        <f ca="1"/>
        <v>116.17</v>
      </c>
      <c r="FI9" s="14" vm="1078">
        <f ca="1"/>
        <v>116.15</v>
      </c>
      <c r="FJ9" s="14" vm="1079">
        <f ca="1"/>
        <v>118.44</v>
      </c>
      <c r="FK9" s="14" vm="1071">
        <f ca="1"/>
        <v>117.96</v>
      </c>
      <c r="FL9" s="14" vm="1080">
        <f ca="1"/>
        <v>117.91</v>
      </c>
      <c r="FM9" s="14" vm="1081">
        <f ca="1"/>
        <v>117.67</v>
      </c>
      <c r="FN9" s="14" vm="1082">
        <f ca="1"/>
        <v>118.58</v>
      </c>
      <c r="FO9" s="14" vm="1083">
        <f ca="1"/>
        <v>117.87</v>
      </c>
      <c r="FP9" s="14" vm="1072">
        <f ca="1"/>
        <v>119.64</v>
      </c>
      <c r="FQ9" s="14" vm="1084">
        <f ca="1"/>
        <v>118.67</v>
      </c>
      <c r="FR9" s="14" vm="1085">
        <f ca="1"/>
        <v>117.85</v>
      </c>
      <c r="FS9" s="14" vm="1086">
        <f ca="1"/>
        <v>115.48</v>
      </c>
      <c r="FT9" s="14" vm="1087">
        <f ca="1"/>
        <v>113.51</v>
      </c>
      <c r="FU9" s="14" vm="1088">
        <f ca="1"/>
        <v>113.42</v>
      </c>
      <c r="FV9" s="14" vm="1089">
        <f ca="1"/>
        <v>114.86</v>
      </c>
      <c r="FW9" s="14" vm="1090">
        <f ca="1"/>
        <v>113.63</v>
      </c>
      <c r="FX9" s="14" vm="1091">
        <f ca="1"/>
        <v>113.99</v>
      </c>
      <c r="FY9" s="14" vm="1092">
        <f ca="1"/>
        <v>117.26</v>
      </c>
      <c r="FZ9" s="14" vm="1093">
        <f ca="1"/>
        <v>114.45</v>
      </c>
      <c r="GA9" s="14" vm="1094">
        <f ca="1"/>
        <v>112.67</v>
      </c>
      <c r="GB9" s="14" vm="1095">
        <f ca="1"/>
        <v>113.12</v>
      </c>
      <c r="GC9" s="14" vm="1096">
        <f ca="1"/>
        <v>113.97</v>
      </c>
      <c r="GD9" s="14" vm="1097">
        <f ca="1"/>
        <v>112.75</v>
      </c>
      <c r="GE9" s="14" vm="1098">
        <f ca="1"/>
        <v>113.08</v>
      </c>
      <c r="GF9" s="14" vm="1099">
        <f ca="1"/>
        <v>112.17</v>
      </c>
      <c r="GG9" s="14" vm="1100">
        <f ca="1"/>
        <v>110.93</v>
      </c>
      <c r="GH9" s="14" vm="1101">
        <f ca="1"/>
        <v>110.04</v>
      </c>
      <c r="GI9" s="14" vm="956">
        <f ca="1"/>
        <v>109.11</v>
      </c>
      <c r="GJ9" s="14" vm="1102">
        <f ca="1"/>
        <v>108.36</v>
      </c>
      <c r="GK9" s="14" vm="1103">
        <f ca="1"/>
        <v>109.38</v>
      </c>
      <c r="GL9" s="14" vm="1104">
        <f ca="1"/>
        <v>111.74</v>
      </c>
      <c r="GM9" s="14" vm="1105">
        <f ca="1"/>
        <v>110.76</v>
      </c>
      <c r="GN9" s="14" vm="1106">
        <f ca="1"/>
        <v>114.05</v>
      </c>
      <c r="GO9" s="14" vm="1107">
        <f ca="1"/>
        <v>114.37</v>
      </c>
      <c r="GP9" s="14" vm="1108">
        <f ca="1"/>
        <v>114.41</v>
      </c>
      <c r="GQ9" s="14" vm="1109">
        <f ca="1"/>
        <v>114.9</v>
      </c>
      <c r="GR9" s="14" vm="1110">
        <f ca="1"/>
        <v>115.12</v>
      </c>
      <c r="GS9" s="14" vm="1111">
        <f ca="1"/>
        <v>114.96</v>
      </c>
      <c r="GT9" s="14" vm="1112">
        <f ca="1"/>
        <v>114.18</v>
      </c>
      <c r="GU9" s="14" vm="1113">
        <f ca="1"/>
        <v>114.76</v>
      </c>
      <c r="GV9" s="14" vm="1114">
        <f ca="1"/>
        <v>113.37</v>
      </c>
      <c r="GW9" s="14" vm="1115">
        <f ca="1"/>
        <v>112.18</v>
      </c>
      <c r="GX9" s="14" vm="1116">
        <f ca="1"/>
        <v>110.94</v>
      </c>
      <c r="GY9" s="14" vm="1117">
        <f ca="1"/>
        <v>111.92</v>
      </c>
      <c r="GZ9" s="14" vm="1118">
        <f ca="1"/>
        <v>113.25</v>
      </c>
      <c r="HA9" s="14" vm="1119">
        <f ca="1"/>
        <v>113.27</v>
      </c>
      <c r="HB9" s="14" vm="1120">
        <f ca="1"/>
        <v>115.21</v>
      </c>
      <c r="HC9" s="14" vm="1121">
        <f ca="1"/>
        <v>116.04</v>
      </c>
      <c r="HD9" s="14" vm="1122">
        <f ca="1"/>
        <v>117.64</v>
      </c>
      <c r="HE9" s="14" vm="1123">
        <f ca="1"/>
        <v>118.8</v>
      </c>
      <c r="HF9" s="14" vm="1124">
        <f ca="1"/>
        <v>116.07</v>
      </c>
      <c r="HG9" s="14" vm="1125">
        <f ca="1"/>
        <v>115.27</v>
      </c>
      <c r="HH9" s="14" vm="1126">
        <f ca="1"/>
        <v>113.41</v>
      </c>
      <c r="HI9" s="14" vm="1127">
        <f ca="1"/>
        <v>115.01</v>
      </c>
      <c r="HJ9" s="14" vm="1128">
        <f ca="1"/>
        <v>117.43</v>
      </c>
      <c r="HK9" s="14" vm="1129">
        <f ca="1"/>
        <v>117.33</v>
      </c>
      <c r="HL9" s="14" vm="1130">
        <f ca="1"/>
        <v>116.1</v>
      </c>
      <c r="HM9" s="14" vm="1131">
        <f ca="1"/>
        <v>118.17</v>
      </c>
      <c r="HN9" s="14" vm="1132">
        <f ca="1"/>
        <v>118.59</v>
      </c>
      <c r="HO9" s="14" vm="1133">
        <f ca="1"/>
        <v>116.95</v>
      </c>
      <c r="HP9" s="14" vm="1134">
        <f ca="1"/>
        <v>116.88</v>
      </c>
      <c r="HQ9" s="14" vm="1135">
        <f ca="1"/>
        <v>114.77</v>
      </c>
      <c r="HR9" s="14" vm="1136">
        <f ca="1"/>
        <v>114.16</v>
      </c>
      <c r="HS9" s="14" vm="1137">
        <f ca="1"/>
        <v>115.68</v>
      </c>
      <c r="HT9" s="14" vm="1138">
        <f ca="1"/>
        <v>117.89</v>
      </c>
      <c r="HU9" s="14" vm="1139">
        <f ca="1"/>
        <v>118.85</v>
      </c>
      <c r="HV9" s="14" vm="1140">
        <f ca="1"/>
        <v>119</v>
      </c>
      <c r="HW9" s="14" vm="1141">
        <f ca="1"/>
        <v>117.86</v>
      </c>
      <c r="HX9" s="14" vm="1142">
        <f ca="1"/>
        <v>118.95</v>
      </c>
      <c r="HY9" s="14" vm="1143">
        <f ca="1"/>
        <v>118.73</v>
      </c>
      <c r="HZ9" s="14" vm="1131">
        <f ca="1"/>
        <v>118.17</v>
      </c>
      <c r="IA9" s="14" vm="1144">
        <f ca="1"/>
        <v>118.53</v>
      </c>
      <c r="IB9" s="14" vm="1145">
        <f ca="1"/>
        <v>114.58</v>
      </c>
      <c r="IC9" s="14" vm="1146">
        <f ca="1"/>
        <v>113.85</v>
      </c>
      <c r="ID9" s="14" vm="1147">
        <f ca="1"/>
        <v>114.73</v>
      </c>
      <c r="IE9" s="14" vm="1148">
        <f ca="1"/>
        <v>116.32</v>
      </c>
      <c r="IF9" s="14" vm="1149">
        <f ca="1"/>
        <v>118.81</v>
      </c>
      <c r="IG9" s="14" vm="1150">
        <f ca="1"/>
        <v>117.68</v>
      </c>
      <c r="IH9" s="14" vm="1151">
        <f ca="1"/>
        <v>116.52</v>
      </c>
      <c r="II9" s="14" vm="1152">
        <f ca="1"/>
        <v>118.13</v>
      </c>
      <c r="IJ9" s="14" vm="1153">
        <f ca="1"/>
        <v>117.94</v>
      </c>
      <c r="IK9" s="14" vm="1154">
        <f ca="1"/>
        <v>115.47</v>
      </c>
      <c r="IL9" s="14" vm="1155">
        <f ca="1"/>
        <v>114.06</v>
      </c>
      <c r="IM9" s="14" vm="1156">
        <f ca="1"/>
        <v>113.17</v>
      </c>
      <c r="IN9" s="14" vm="1157">
        <f ca="1"/>
        <v>112.64</v>
      </c>
      <c r="IO9" s="14" vm="1127">
        <f ca="1"/>
        <v>115.01</v>
      </c>
      <c r="IP9" s="14" vm="1158">
        <f ca="1"/>
        <v>110.82</v>
      </c>
      <c r="IQ9" s="14" vm="1159">
        <f ca="1"/>
        <v>109.72</v>
      </c>
      <c r="IR9" s="14" vm="1160">
        <f ca="1"/>
        <v>111.23</v>
      </c>
      <c r="IS9" s="14" vm="1161">
        <f ca="1"/>
        <v>111.15</v>
      </c>
      <c r="IT9" s="14" vm="1162">
        <f ca="1"/>
        <v>112.71</v>
      </c>
      <c r="IU9" s="14" vm="1112">
        <f ca="1"/>
        <v>114.18</v>
      </c>
      <c r="IV9" s="14" vm="1145">
        <f ca="1"/>
        <v>114.58</v>
      </c>
      <c r="IW9" s="14" vm="1075">
        <f ca="1"/>
        <v>116</v>
      </c>
      <c r="IX9" s="14" vm="1125">
        <f ca="1"/>
        <v>115.27</v>
      </c>
      <c r="IY9" s="14" vm="1163">
        <f ca="1"/>
        <v>117.36</v>
      </c>
      <c r="IZ9" s="14"/>
      <c r="JA9" s="14"/>
      <c r="JB9" s="14"/>
      <c r="JC9" s="14"/>
      <c r="JD9" s="14"/>
      <c r="JE9" s="14"/>
      <c r="JF9" s="14"/>
      <c r="JG9" s="14"/>
    </row>
    <row r="10" spans="1:267" x14ac:dyDescent="0.25">
      <c r="B10" t="e" vm="1164">
        <v>#VALUE!</v>
      </c>
      <c r="C10" t="str">
        <f ca="1"/>
        <v>Freight &amp; Logistics Services</v>
      </c>
      <c r="D10">
        <v>20</v>
      </c>
      <c r="E10" s="11">
        <f ca="1"/>
        <v>274.06420000000003</v>
      </c>
      <c r="F10" s="11">
        <f ca="1"/>
        <v>5481.2840000000006</v>
      </c>
      <c r="G10" s="13">
        <f ca="1"/>
        <v>130.28400000000033</v>
      </c>
      <c r="H10" s="16">
        <f ca="1"/>
        <v>2.4347598579704789E-2</v>
      </c>
      <c r="I10" s="13">
        <f ca="1"/>
        <v>710.28400000000056</v>
      </c>
      <c r="J10" s="28"/>
      <c r="K10" s="28"/>
      <c r="L10" s="28"/>
      <c r="N10" s="14" cm="1" vm="1165">
        <f t="array" aca="1" ref="N10:IY10" ca="1">TRANSPOSE(_xlfn.STOCKHISTORY(B10,TODAY()-365,TODAY(),0,0,1))</f>
        <v>265.11</v>
      </c>
      <c r="O10" s="14" vm="1166">
        <f ca="1"/>
        <v>260.19</v>
      </c>
      <c r="P10" s="14" vm="1167">
        <f ca="1"/>
        <v>260.05</v>
      </c>
      <c r="Q10" s="14" vm="1168">
        <f ca="1"/>
        <v>259.16000000000003</v>
      </c>
      <c r="R10" s="14" vm="1169">
        <f ca="1"/>
        <v>257.89999999999998</v>
      </c>
      <c r="S10" s="14" vm="1170">
        <f ca="1"/>
        <v>255.72</v>
      </c>
      <c r="T10" s="14" vm="1171">
        <f ca="1"/>
        <v>256.79000000000002</v>
      </c>
      <c r="U10" s="14" vm="1172">
        <f ca="1"/>
        <v>255.46</v>
      </c>
      <c r="V10" s="14" vm="1173">
        <f ca="1"/>
        <v>252.04</v>
      </c>
      <c r="W10" s="14" vm="1174">
        <f ca="1"/>
        <v>242.84</v>
      </c>
      <c r="X10" s="14" vm="1175">
        <f ca="1"/>
        <v>247.56</v>
      </c>
      <c r="Y10" s="14" vm="1176">
        <f ca="1"/>
        <v>248.03</v>
      </c>
      <c r="Z10" s="14" vm="1177">
        <f ca="1"/>
        <v>243.61</v>
      </c>
      <c r="AA10" s="14" vm="1178">
        <f ca="1"/>
        <v>243.29</v>
      </c>
      <c r="AB10" s="14" vm="1179">
        <f ca="1"/>
        <v>240.62</v>
      </c>
      <c r="AC10" s="14" vm="1180">
        <f ca="1"/>
        <v>237.97</v>
      </c>
      <c r="AD10" s="14" vm="1181">
        <f ca="1"/>
        <v>241.68</v>
      </c>
      <c r="AE10" s="14" vm="1182">
        <f ca="1"/>
        <v>235.21</v>
      </c>
      <c r="AF10" s="14" vm="1183">
        <f ca="1"/>
        <v>227.93</v>
      </c>
      <c r="AG10" s="14" vm="1184">
        <f ca="1"/>
        <v>228.84</v>
      </c>
      <c r="AH10" s="14" vm="1185">
        <f ca="1"/>
        <v>236.82</v>
      </c>
      <c r="AI10" s="14" vm="1186">
        <f ca="1"/>
        <v>240.1</v>
      </c>
      <c r="AJ10" s="14" vm="1187">
        <f ca="1"/>
        <v>243.23</v>
      </c>
      <c r="AK10" s="14" vm="1188">
        <f ca="1"/>
        <v>247.25</v>
      </c>
      <c r="AL10" s="14" vm="1189">
        <f ca="1"/>
        <v>247.14</v>
      </c>
      <c r="AM10" s="14" vm="1190">
        <f ca="1"/>
        <v>245.33</v>
      </c>
      <c r="AN10" s="14" vm="1191">
        <f ca="1"/>
        <v>244.2</v>
      </c>
      <c r="AO10" s="14" vm="1192">
        <f ca="1"/>
        <v>245.37</v>
      </c>
      <c r="AP10" s="14" vm="1193">
        <f ca="1"/>
        <v>241.19</v>
      </c>
      <c r="AQ10" s="14" vm="1194">
        <f ca="1"/>
        <v>246.03</v>
      </c>
      <c r="AR10" s="14" vm="1195">
        <f ca="1"/>
        <v>245.39</v>
      </c>
      <c r="AS10" s="14" vm="1196">
        <f ca="1"/>
        <v>254.18</v>
      </c>
      <c r="AT10" s="14" vm="1197">
        <f ca="1"/>
        <v>257.42</v>
      </c>
      <c r="AU10" s="14" vm="1198">
        <f ca="1"/>
        <v>254.94</v>
      </c>
      <c r="AV10" s="14" vm="1199">
        <f ca="1"/>
        <v>255.95</v>
      </c>
      <c r="AW10" s="14" vm="1200">
        <f ca="1"/>
        <v>255.54</v>
      </c>
      <c r="AX10" s="14" vm="1201">
        <f ca="1"/>
        <v>255.86</v>
      </c>
      <c r="AY10" s="14" vm="1202">
        <f ca="1"/>
        <v>256.45999999999998</v>
      </c>
      <c r="AZ10" s="14" vm="1203">
        <f ca="1"/>
        <v>257.61</v>
      </c>
      <c r="BA10" s="14" vm="1204">
        <f ca="1"/>
        <v>253.6</v>
      </c>
      <c r="BB10" s="14" vm="1205">
        <f ca="1"/>
        <v>253.41</v>
      </c>
      <c r="BC10" s="14" vm="1206">
        <f ca="1"/>
        <v>253.93</v>
      </c>
      <c r="BD10" s="14" vm="1207">
        <f ca="1"/>
        <v>258.83</v>
      </c>
      <c r="BE10" s="14" vm="1208">
        <f ca="1"/>
        <v>264.42</v>
      </c>
      <c r="BF10" s="14" vm="1209">
        <f ca="1"/>
        <v>265.60000000000002</v>
      </c>
      <c r="BG10" s="14" vm="1210">
        <f ca="1"/>
        <v>266.08</v>
      </c>
      <c r="BH10" s="14" vm="1211">
        <f ca="1"/>
        <v>267.20999999999998</v>
      </c>
      <c r="BI10" s="14" vm="1212">
        <f ca="1"/>
        <v>267.63</v>
      </c>
      <c r="BJ10" s="14" vm="1213">
        <f ca="1"/>
        <v>272.20999999999998</v>
      </c>
      <c r="BK10" s="14" vm="1214">
        <f ca="1"/>
        <v>271.38</v>
      </c>
      <c r="BL10" s="14" vm="1215">
        <f ca="1"/>
        <v>273.01</v>
      </c>
      <c r="BM10" s="14" vm="1216">
        <f ca="1"/>
        <v>273.83</v>
      </c>
      <c r="BN10" s="14" vm="1217">
        <f ca="1"/>
        <v>279.45999999999998</v>
      </c>
      <c r="BO10" s="14" vm="1218">
        <f ca="1"/>
        <v>281.29000000000002</v>
      </c>
      <c r="BP10" s="14" vm="1219">
        <f ca="1"/>
        <v>281.92</v>
      </c>
      <c r="BQ10" s="14" vm="1220">
        <f ca="1"/>
        <v>280</v>
      </c>
      <c r="BR10" s="14" vm="1221">
        <f ca="1"/>
        <v>246.25</v>
      </c>
      <c r="BS10" s="14" vm="1222">
        <f ca="1"/>
        <v>247.36</v>
      </c>
      <c r="BT10" s="14" vm="1176">
        <f ca="1"/>
        <v>248.03</v>
      </c>
      <c r="BU10" s="14" vm="1223">
        <f ca="1"/>
        <v>251.99</v>
      </c>
      <c r="BV10" s="14" vm="1224">
        <f ca="1"/>
        <v>250.94</v>
      </c>
      <c r="BW10" s="14" vm="1225">
        <f ca="1"/>
        <v>253.58</v>
      </c>
      <c r="BX10" s="14" vm="1226">
        <f ca="1"/>
        <v>252.97</v>
      </c>
      <c r="BY10" s="14" vm="1227">
        <f ca="1"/>
        <v>252.24</v>
      </c>
      <c r="BZ10" s="14" vm="1228">
        <f ca="1"/>
        <v>247.64</v>
      </c>
      <c r="CA10" s="14" vm="1229">
        <f ca="1"/>
        <v>245.29</v>
      </c>
      <c r="CB10" s="14" vm="1230">
        <f ca="1"/>
        <v>246.81</v>
      </c>
      <c r="CC10" s="14" vm="1231">
        <f ca="1"/>
        <v>248.59</v>
      </c>
      <c r="CD10" s="14" vm="1188">
        <f ca="1"/>
        <v>247.25</v>
      </c>
      <c r="CE10" s="14" vm="1232">
        <f ca="1"/>
        <v>250.81</v>
      </c>
      <c r="CF10" s="14" vm="1233">
        <f ca="1"/>
        <v>250.85</v>
      </c>
      <c r="CG10" s="14" vm="1234">
        <f ca="1"/>
        <v>248.57</v>
      </c>
      <c r="CH10" s="14" vm="1235">
        <f ca="1"/>
        <v>245.04</v>
      </c>
      <c r="CI10" s="14" vm="1178">
        <f ca="1"/>
        <v>243.29</v>
      </c>
      <c r="CJ10" s="14" vm="1236">
        <f ca="1"/>
        <v>244.07</v>
      </c>
      <c r="CK10" s="14" vm="1237">
        <f ca="1"/>
        <v>246.53</v>
      </c>
      <c r="CL10" s="14" vm="1238">
        <f ca="1"/>
        <v>250.69</v>
      </c>
      <c r="CM10" s="14" vm="1233">
        <f ca="1"/>
        <v>250.85</v>
      </c>
      <c r="CN10" s="14" vm="1239">
        <f ca="1"/>
        <v>249.73</v>
      </c>
      <c r="CO10" s="14" vm="1240">
        <f ca="1"/>
        <v>253.13</v>
      </c>
      <c r="CP10" s="14" vm="1241">
        <f ca="1"/>
        <v>251.55</v>
      </c>
      <c r="CQ10" s="14" vm="1176">
        <f ca="1"/>
        <v>248.03</v>
      </c>
      <c r="CR10" s="14" vm="1242">
        <f ca="1"/>
        <v>243.77</v>
      </c>
      <c r="CS10" s="14" vm="1243">
        <f ca="1"/>
        <v>241.29</v>
      </c>
      <c r="CT10" s="14" vm="1244">
        <f ca="1"/>
        <v>241.95</v>
      </c>
      <c r="CU10" s="14" vm="1245">
        <f ca="1"/>
        <v>242.36</v>
      </c>
      <c r="CV10" s="14" vm="1246">
        <f ca="1"/>
        <v>238.31</v>
      </c>
      <c r="CW10" s="14" vm="1247">
        <f ca="1"/>
        <v>241.32</v>
      </c>
      <c r="CX10" s="14" vm="1248">
        <f ca="1"/>
        <v>242.13</v>
      </c>
      <c r="CY10" s="14" vm="1249">
        <f ca="1"/>
        <v>241.75</v>
      </c>
      <c r="CZ10" s="14" vm="1250">
        <f ca="1"/>
        <v>242.62</v>
      </c>
      <c r="DA10" s="14" vm="1251">
        <f ca="1"/>
        <v>244.44</v>
      </c>
      <c r="DB10" s="14" vm="1252">
        <f ca="1"/>
        <v>236.39</v>
      </c>
      <c r="DC10" s="14" vm="1253">
        <f ca="1"/>
        <v>236.83</v>
      </c>
      <c r="DD10" s="14" vm="1254">
        <f ca="1"/>
        <v>236.52</v>
      </c>
      <c r="DE10" s="14" vm="1255">
        <f ca="1"/>
        <v>237.59</v>
      </c>
      <c r="DF10" s="14" vm="1256">
        <f ca="1"/>
        <v>239.54</v>
      </c>
      <c r="DG10" s="14" vm="1257">
        <f ca="1"/>
        <v>241.41</v>
      </c>
      <c r="DH10" s="14" vm="1258">
        <f ca="1"/>
        <v>244.16</v>
      </c>
      <c r="DI10" s="14" vm="1259">
        <f ca="1"/>
        <v>243.46</v>
      </c>
      <c r="DJ10" s="14" vm="1260">
        <f ca="1"/>
        <v>241.12</v>
      </c>
      <c r="DK10" s="14" vm="1261">
        <f ca="1"/>
        <v>241.4</v>
      </c>
      <c r="DL10" s="14" vm="1262">
        <f ca="1"/>
        <v>244.37</v>
      </c>
      <c r="DM10" s="14" vm="1263">
        <f ca="1"/>
        <v>248.97</v>
      </c>
      <c r="DN10" s="14" vm="1264">
        <f ca="1"/>
        <v>246.6</v>
      </c>
      <c r="DO10" s="14" vm="1265">
        <f ca="1"/>
        <v>246.77</v>
      </c>
      <c r="DP10" s="14" vm="1266">
        <f ca="1"/>
        <v>248.72</v>
      </c>
      <c r="DQ10" s="14" vm="1267">
        <f ca="1"/>
        <v>248.4</v>
      </c>
      <c r="DR10" s="14" vm="1268">
        <f ca="1"/>
        <v>250.24</v>
      </c>
      <c r="DS10" s="14" vm="1269">
        <f ca="1"/>
        <v>247.68</v>
      </c>
      <c r="DT10" s="14" vm="1270">
        <f ca="1"/>
        <v>252.7</v>
      </c>
      <c r="DU10" s="14" vm="1271">
        <f ca="1"/>
        <v>254.22</v>
      </c>
      <c r="DV10" s="14" vm="1272">
        <f ca="1"/>
        <v>255.22</v>
      </c>
      <c r="DW10" s="14" vm="1273">
        <f ca="1"/>
        <v>255.53</v>
      </c>
      <c r="DX10" s="14" vm="1274">
        <f ca="1"/>
        <v>253.29</v>
      </c>
      <c r="DY10" s="14" vm="1275">
        <f ca="1"/>
        <v>253.18</v>
      </c>
      <c r="DZ10" s="14" vm="1276">
        <f ca="1"/>
        <v>256.62</v>
      </c>
      <c r="EA10" s="14" vm="1277">
        <f ca="1"/>
        <v>259.99</v>
      </c>
      <c r="EB10" s="14" vm="1278">
        <f ca="1"/>
        <v>264.85000000000002</v>
      </c>
      <c r="EC10" s="14" vm="1279">
        <f ca="1"/>
        <v>284.32</v>
      </c>
      <c r="ED10" s="14" vm="1280">
        <f ca="1"/>
        <v>282.57</v>
      </c>
      <c r="EE10" s="14" vm="1281">
        <f ca="1"/>
        <v>288.99</v>
      </c>
      <c r="EF10" s="14" vm="1282">
        <f ca="1"/>
        <v>287.88</v>
      </c>
      <c r="EG10" s="14" vm="1283">
        <f ca="1"/>
        <v>289.74</v>
      </c>
      <c r="EH10" s="14" vm="1284">
        <f ca="1"/>
        <v>280.13</v>
      </c>
      <c r="EI10" s="14" vm="1285">
        <f ca="1"/>
        <v>275.29000000000002</v>
      </c>
      <c r="EJ10" s="14" vm="1286">
        <f ca="1"/>
        <v>278.49</v>
      </c>
      <c r="EK10" s="14" vm="1287">
        <f ca="1"/>
        <v>275.51</v>
      </c>
      <c r="EL10" s="14" vm="1288">
        <f ca="1"/>
        <v>273.52</v>
      </c>
      <c r="EM10" s="14" vm="1289">
        <f ca="1"/>
        <v>275.57</v>
      </c>
      <c r="EN10" s="14" vm="1290">
        <f ca="1"/>
        <v>276.37</v>
      </c>
      <c r="EO10" s="14" vm="1291">
        <f ca="1"/>
        <v>270.3</v>
      </c>
      <c r="EP10" s="14" vm="1292">
        <f ca="1"/>
        <v>272.18</v>
      </c>
      <c r="EQ10" s="14" vm="1293">
        <f ca="1"/>
        <v>267.8</v>
      </c>
      <c r="ER10" s="14" vm="1294">
        <f ca="1"/>
        <v>266.74</v>
      </c>
      <c r="ES10" s="14" vm="1295">
        <f ca="1"/>
        <v>264.94</v>
      </c>
      <c r="ET10" s="14" vm="1296">
        <f ca="1"/>
        <v>263.07</v>
      </c>
      <c r="EU10" s="14" vm="1297">
        <f ca="1"/>
        <v>263.37</v>
      </c>
      <c r="EV10" s="14" vm="1298">
        <f ca="1"/>
        <v>266.99</v>
      </c>
      <c r="EW10" s="14" vm="1299">
        <f ca="1"/>
        <v>270.14999999999998</v>
      </c>
      <c r="EX10" s="14" vm="1300">
        <f ca="1"/>
        <v>271.75</v>
      </c>
      <c r="EY10" s="14" vm="1301">
        <f ca="1"/>
        <v>266.07</v>
      </c>
      <c r="EZ10" s="14" vm="1302">
        <f ca="1"/>
        <v>265.52</v>
      </c>
      <c r="FA10" s="14" vm="1303">
        <f ca="1"/>
        <v>265.83999999999997</v>
      </c>
      <c r="FB10" s="14" vm="1304">
        <f ca="1"/>
        <v>265.86</v>
      </c>
      <c r="FC10" s="14" vm="1305">
        <f ca="1"/>
        <v>261.77999999999997</v>
      </c>
      <c r="FD10" s="14" vm="1306">
        <f ca="1"/>
        <v>260.73</v>
      </c>
      <c r="FE10" s="14" vm="1307">
        <f ca="1"/>
        <v>262.02999999999997</v>
      </c>
      <c r="FF10" s="14" vm="1308">
        <f ca="1"/>
        <v>260.64999999999998</v>
      </c>
      <c r="FG10" s="14" vm="1309">
        <f ca="1"/>
        <v>260.29000000000002</v>
      </c>
      <c r="FH10" s="14" vm="1310">
        <f ca="1"/>
        <v>259.47000000000003</v>
      </c>
      <c r="FI10" s="14" vm="1311">
        <f ca="1"/>
        <v>258.01</v>
      </c>
      <c r="FJ10" s="14" vm="1312">
        <f ca="1"/>
        <v>262.06</v>
      </c>
      <c r="FK10" s="14" vm="1313">
        <f ca="1"/>
        <v>265.73</v>
      </c>
      <c r="FL10" s="14" vm="1314">
        <f ca="1"/>
        <v>266.89</v>
      </c>
      <c r="FM10" s="14" vm="1315">
        <f ca="1"/>
        <v>259.04000000000002</v>
      </c>
      <c r="FN10" s="14" vm="1316">
        <f ca="1"/>
        <v>259.32</v>
      </c>
      <c r="FO10" s="14" vm="1317">
        <f ca="1"/>
        <v>258.77999999999997</v>
      </c>
      <c r="FP10" s="14" vm="1318">
        <f ca="1"/>
        <v>257.25</v>
      </c>
      <c r="FQ10" s="14" vm="1319">
        <f ca="1"/>
        <v>254.71</v>
      </c>
      <c r="FR10" s="14" vm="1320">
        <f ca="1"/>
        <v>252.33</v>
      </c>
      <c r="FS10" s="14" vm="1321">
        <f ca="1"/>
        <v>252.07</v>
      </c>
      <c r="FT10" s="14" vm="1322">
        <f ca="1"/>
        <v>249.29</v>
      </c>
      <c r="FU10" s="14" vm="1323">
        <f ca="1"/>
        <v>247.59</v>
      </c>
      <c r="FV10" s="14" vm="1324">
        <f ca="1"/>
        <v>248.04</v>
      </c>
      <c r="FW10" s="14" vm="1325">
        <f ca="1"/>
        <v>245.11</v>
      </c>
      <c r="FX10" s="14" vm="1326">
        <f ca="1"/>
        <v>249.58</v>
      </c>
      <c r="FY10" s="14" vm="1327">
        <f ca="1"/>
        <v>253.96</v>
      </c>
      <c r="FZ10" s="14" vm="1328">
        <f ca="1"/>
        <v>248.62</v>
      </c>
      <c r="GA10" s="14" vm="1329">
        <f ca="1"/>
        <v>245.95</v>
      </c>
      <c r="GB10" s="14" vm="1330">
        <f ca="1"/>
        <v>248.05</v>
      </c>
      <c r="GC10" s="14" vm="1331">
        <f ca="1"/>
        <v>250.27</v>
      </c>
      <c r="GD10" s="14" vm="1332">
        <f ca="1"/>
        <v>247.73</v>
      </c>
      <c r="GE10" s="14" vm="1333">
        <f ca="1"/>
        <v>253.72</v>
      </c>
      <c r="GF10" s="14" vm="1334">
        <f ca="1"/>
        <v>252.43</v>
      </c>
      <c r="GG10" s="14" vm="1335">
        <f ca="1"/>
        <v>248.6</v>
      </c>
      <c r="GH10" s="14" vm="1335">
        <f ca="1"/>
        <v>248.6</v>
      </c>
      <c r="GI10" s="14" vm="1336">
        <f ca="1"/>
        <v>246.43</v>
      </c>
      <c r="GJ10" s="14" vm="1337">
        <f ca="1"/>
        <v>250.06</v>
      </c>
      <c r="GK10" s="14" vm="1338">
        <f ca="1"/>
        <v>248.09</v>
      </c>
      <c r="GL10" s="14" vm="1339">
        <f ca="1"/>
        <v>252.52</v>
      </c>
      <c r="GM10" s="14" vm="1340">
        <f ca="1"/>
        <v>253.66</v>
      </c>
      <c r="GN10" s="14" vm="1341">
        <f ca="1"/>
        <v>256.51</v>
      </c>
      <c r="GO10" s="14" vm="1342">
        <f ca="1"/>
        <v>256.38</v>
      </c>
      <c r="GP10" s="14" vm="1343">
        <f ca="1"/>
        <v>296.19</v>
      </c>
      <c r="GQ10" s="14" vm="1344">
        <f ca="1"/>
        <v>295.47000000000003</v>
      </c>
      <c r="GR10" s="14" vm="1345">
        <f ca="1"/>
        <v>299.83999999999997</v>
      </c>
      <c r="GS10" s="14" vm="1346">
        <f ca="1"/>
        <v>298.68</v>
      </c>
      <c r="GT10" s="14" vm="1347">
        <f ca="1"/>
        <v>298.22000000000003</v>
      </c>
      <c r="GU10" s="14" vm="1348">
        <f ca="1"/>
        <v>293.70999999999998</v>
      </c>
      <c r="GV10" s="14" vm="1349">
        <f ca="1"/>
        <v>294</v>
      </c>
      <c r="GW10" s="14" vm="1350">
        <f ca="1"/>
        <v>295.52999999999997</v>
      </c>
      <c r="GX10" s="14" vm="1351">
        <f ca="1"/>
        <v>292.73</v>
      </c>
      <c r="GY10" s="14" vm="1352">
        <f ca="1"/>
        <v>293.27</v>
      </c>
      <c r="GZ10" s="14" vm="1353">
        <f ca="1"/>
        <v>299.54000000000002</v>
      </c>
      <c r="HA10" s="14" vm="1354">
        <f ca="1"/>
        <v>299.02</v>
      </c>
      <c r="HB10" s="14" vm="1355">
        <f ca="1"/>
        <v>305.02</v>
      </c>
      <c r="HC10" s="14" vm="1356">
        <f ca="1"/>
        <v>313.52</v>
      </c>
      <c r="HD10" s="14" vm="1357">
        <f ca="1"/>
        <v>310.43</v>
      </c>
      <c r="HE10" s="14" vm="1358">
        <f ca="1"/>
        <v>306.62</v>
      </c>
      <c r="HF10" s="14" vm="1359">
        <f ca="1"/>
        <v>306.31</v>
      </c>
      <c r="HG10" s="14" vm="1360">
        <f ca="1"/>
        <v>307.43</v>
      </c>
      <c r="HH10" s="14" vm="1361">
        <f ca="1"/>
        <v>300.8</v>
      </c>
      <c r="HI10" s="14" vm="1362">
        <f ca="1"/>
        <v>298.27999999999997</v>
      </c>
      <c r="HJ10" s="14" vm="1363">
        <f ca="1"/>
        <v>298.58999999999997</v>
      </c>
      <c r="HK10" s="14" vm="1364">
        <f ca="1"/>
        <v>300.14</v>
      </c>
      <c r="HL10" s="14" vm="1365">
        <f ca="1"/>
        <v>299.23</v>
      </c>
      <c r="HM10" s="14" vm="1366">
        <f ca="1"/>
        <v>300.88</v>
      </c>
      <c r="HN10" s="14" vm="1367">
        <f ca="1"/>
        <v>302.25</v>
      </c>
      <c r="HO10" s="14" vm="1368">
        <f ca="1"/>
        <v>297.83</v>
      </c>
      <c r="HP10" s="14" vm="1369">
        <f ca="1"/>
        <v>292.3</v>
      </c>
      <c r="HQ10" s="14" vm="1370">
        <f ca="1"/>
        <v>283.08999999999997</v>
      </c>
      <c r="HR10" s="14" vm="1371">
        <f ca="1"/>
        <v>285.73</v>
      </c>
      <c r="HS10" s="14" vm="1372">
        <f ca="1"/>
        <v>278.13</v>
      </c>
      <c r="HT10" s="14" vm="1373">
        <f ca="1"/>
        <v>278.62</v>
      </c>
      <c r="HU10" s="14" vm="1374">
        <f ca="1"/>
        <v>277.41000000000003</v>
      </c>
      <c r="HV10" s="14" vm="1375">
        <f ca="1"/>
        <v>279.14999999999998</v>
      </c>
      <c r="HW10" s="14" vm="1376">
        <f ca="1"/>
        <v>283.10000000000002</v>
      </c>
      <c r="HX10" s="14" vm="1377">
        <f ca="1"/>
        <v>283.33</v>
      </c>
      <c r="HY10" s="14" vm="1378">
        <f ca="1"/>
        <v>284.18</v>
      </c>
      <c r="HZ10" s="14" vm="1379">
        <f ca="1"/>
        <v>285.39999999999998</v>
      </c>
      <c r="IA10" s="14" vm="1380">
        <f ca="1"/>
        <v>288.42</v>
      </c>
      <c r="IB10" s="14" vm="1381">
        <f ca="1"/>
        <v>288.44</v>
      </c>
      <c r="IC10" s="14" vm="1382">
        <f ca="1"/>
        <v>291.52</v>
      </c>
      <c r="ID10" s="14" vm="1383">
        <f ca="1"/>
        <v>294.27999999999997</v>
      </c>
      <c r="IE10" s="14" vm="1384">
        <f ca="1"/>
        <v>297.18</v>
      </c>
      <c r="IF10" s="14" vm="1385">
        <f ca="1"/>
        <v>297.24</v>
      </c>
      <c r="IG10" s="14" vm="1386">
        <f ca="1"/>
        <v>294.89999999999998</v>
      </c>
      <c r="IH10" s="14" vm="1387">
        <f ca="1"/>
        <v>296.13</v>
      </c>
      <c r="II10" s="14" vm="1388">
        <f ca="1"/>
        <v>296.25</v>
      </c>
      <c r="IJ10" s="14" vm="1389">
        <f ca="1"/>
        <v>298.77</v>
      </c>
      <c r="IK10" s="14" vm="1390">
        <f ca="1"/>
        <v>293.48</v>
      </c>
      <c r="IL10" s="14" vm="1391">
        <f ca="1"/>
        <v>292.83999999999997</v>
      </c>
      <c r="IM10" s="14" vm="1392">
        <f ca="1"/>
        <v>285.31</v>
      </c>
      <c r="IN10" s="14" vm="1393">
        <f ca="1"/>
        <v>283.04000000000002</v>
      </c>
      <c r="IO10" s="14" vm="1394">
        <f ca="1"/>
        <v>283.3</v>
      </c>
      <c r="IP10" s="14" vm="1395">
        <f ca="1"/>
        <v>283.85000000000002</v>
      </c>
      <c r="IQ10" s="14" vm="1396">
        <f ca="1"/>
        <v>284.86</v>
      </c>
      <c r="IR10" s="14" vm="1397">
        <f ca="1"/>
        <v>286</v>
      </c>
      <c r="IS10" s="14" vm="1398">
        <f ca="1"/>
        <v>286.38</v>
      </c>
      <c r="IT10" s="14" vm="1399">
        <f ca="1"/>
        <v>292.63</v>
      </c>
      <c r="IU10" s="14" vm="1400">
        <f ca="1"/>
        <v>297.33999999999997</v>
      </c>
      <c r="IV10" s="14" vm="1401">
        <f ca="1"/>
        <v>298.17</v>
      </c>
      <c r="IW10" s="14" vm="1402">
        <f ca="1"/>
        <v>300.39</v>
      </c>
      <c r="IX10" s="14" vm="1403">
        <f ca="1"/>
        <v>254.64</v>
      </c>
      <c r="IY10" s="14" vm="1404">
        <f ca="1"/>
        <v>258.79000000000002</v>
      </c>
      <c r="IZ10" s="14"/>
      <c r="JA10" s="14"/>
      <c r="JB10" s="14"/>
      <c r="JC10" s="14"/>
      <c r="JD10" s="14"/>
      <c r="JE10" s="14"/>
      <c r="JF10" s="14"/>
      <c r="JG10" s="14"/>
    </row>
    <row r="11" spans="1:267" x14ac:dyDescent="0.25">
      <c r="B11" t="e" vm="1405">
        <v>#VALUE!</v>
      </c>
      <c r="C11" t="str">
        <f ca="1"/>
        <v>Pharmaceuticals</v>
      </c>
      <c r="D11">
        <v>10</v>
      </c>
      <c r="E11" s="11">
        <f ca="1"/>
        <v>161.24930000000001</v>
      </c>
      <c r="F11" s="11">
        <f ca="1"/>
        <v>1612.4929999999999</v>
      </c>
      <c r="G11" s="13">
        <f ca="1"/>
        <v>-1.507000000000005</v>
      </c>
      <c r="H11" s="16">
        <f ca="1"/>
        <v>-9.3370508054523233E-4</v>
      </c>
      <c r="I11" s="13">
        <f ca="1"/>
        <v>297.39300000000003</v>
      </c>
      <c r="J11" s="28"/>
      <c r="K11" s="28"/>
      <c r="L11" s="28"/>
      <c r="N11" s="14" cm="1" vm="1406">
        <f t="array" aca="1" ref="N11:IY11" ca="1">TRANSPOSE(_xlfn.STOCKHISTORY(B11,TODAY()-365,TODAY(),0,0,1))</f>
        <v>155.15</v>
      </c>
      <c r="O11" s="14" vm="1407">
        <f ca="1"/>
        <v>155.34</v>
      </c>
      <c r="P11" s="14" vm="1408">
        <f ca="1"/>
        <v>155.52000000000001</v>
      </c>
      <c r="Q11" s="14" vm="1409">
        <f ca="1"/>
        <v>157.13999999999999</v>
      </c>
      <c r="R11" s="14" vm="1410">
        <f ca="1"/>
        <v>157.63999999999999</v>
      </c>
      <c r="S11" s="14" vm="1411">
        <f ca="1"/>
        <v>158.54</v>
      </c>
      <c r="T11" s="14" vm="1412">
        <f ca="1"/>
        <v>158.36000000000001</v>
      </c>
      <c r="U11" s="14" vm="1413">
        <f ca="1"/>
        <v>156.18</v>
      </c>
      <c r="V11" s="14" vm="1414">
        <f ca="1"/>
        <v>156.33000000000001</v>
      </c>
      <c r="W11" s="14" vm="1415">
        <f ca="1"/>
        <v>156.85</v>
      </c>
      <c r="X11" s="14" vm="1416">
        <f ca="1"/>
        <v>157.53</v>
      </c>
      <c r="Y11" s="14" vm="1417">
        <f ca="1"/>
        <v>156.09</v>
      </c>
      <c r="Z11" s="14" vm="1418">
        <f ca="1"/>
        <v>152.72999999999999</v>
      </c>
      <c r="AA11" s="14" vm="1419">
        <f ca="1"/>
        <v>152.32</v>
      </c>
      <c r="AB11" s="14" vm="1420">
        <f ca="1"/>
        <v>153</v>
      </c>
      <c r="AC11" s="14" vm="1421">
        <f ca="1"/>
        <v>151.38999999999999</v>
      </c>
      <c r="AD11" s="14" vm="1422">
        <f ca="1"/>
        <v>151.22999999999999</v>
      </c>
      <c r="AE11" s="14" vm="1423">
        <f ca="1"/>
        <v>151.57</v>
      </c>
      <c r="AF11" s="14" vm="1424">
        <f ca="1"/>
        <v>149</v>
      </c>
      <c r="AG11" s="14" vm="1425">
        <f ca="1"/>
        <v>145.6</v>
      </c>
      <c r="AH11" s="14" vm="1426">
        <f ca="1"/>
        <v>147.03</v>
      </c>
      <c r="AI11" s="14" vm="1427">
        <f ca="1"/>
        <v>148.34</v>
      </c>
      <c r="AJ11" s="14" vm="1428">
        <f ca="1"/>
        <v>148.69</v>
      </c>
      <c r="AK11" s="14" vm="1429">
        <f ca="1"/>
        <v>150.24</v>
      </c>
      <c r="AL11" s="14" vm="1430">
        <f ca="1"/>
        <v>151.34</v>
      </c>
      <c r="AM11" s="14" vm="1431">
        <f ca="1"/>
        <v>151.69999999999999</v>
      </c>
      <c r="AN11" s="14" vm="1432">
        <f ca="1"/>
        <v>150.9</v>
      </c>
      <c r="AO11" s="14" vm="1433">
        <f ca="1"/>
        <v>150.35</v>
      </c>
      <c r="AP11" s="14" vm="1434">
        <f ca="1"/>
        <v>147.41999999999999</v>
      </c>
      <c r="AQ11" s="14" vm="1435">
        <f ca="1"/>
        <v>147.25</v>
      </c>
      <c r="AR11" s="14" vm="1436">
        <f ca="1"/>
        <v>147.63</v>
      </c>
      <c r="AS11" s="14" vm="1437">
        <f ca="1"/>
        <v>147.66</v>
      </c>
      <c r="AT11" s="14" vm="1438">
        <f ca="1"/>
        <v>148.80000000000001</v>
      </c>
      <c r="AU11" s="14" vm="1439">
        <f ca="1"/>
        <v>150.1</v>
      </c>
      <c r="AV11" s="14" vm="1440">
        <f ca="1"/>
        <v>149.79</v>
      </c>
      <c r="AW11" s="14" vm="1441">
        <f ca="1"/>
        <v>149.91</v>
      </c>
      <c r="AX11" s="14" vm="1442">
        <f ca="1"/>
        <v>151.12</v>
      </c>
      <c r="AY11" s="14" vm="1443">
        <f ca="1"/>
        <v>150.82</v>
      </c>
      <c r="AZ11" s="14" vm="1444">
        <f ca="1"/>
        <v>152.5</v>
      </c>
      <c r="BA11" s="14" vm="1445">
        <f ca="1"/>
        <v>151.28</v>
      </c>
      <c r="BB11" s="14" vm="1446">
        <f ca="1"/>
        <v>151.63</v>
      </c>
      <c r="BC11" s="14" vm="1447">
        <f ca="1"/>
        <v>152.11000000000001</v>
      </c>
      <c r="BD11" s="14" vm="1448">
        <f ca="1"/>
        <v>154.66</v>
      </c>
      <c r="BE11" s="14" vm="1449">
        <f ca="1"/>
        <v>158.38</v>
      </c>
      <c r="BF11" s="14" vm="1450">
        <f ca="1"/>
        <v>158.88</v>
      </c>
      <c r="BG11" s="14" vm="1451">
        <f ca="1"/>
        <v>158.55000000000001</v>
      </c>
      <c r="BH11" s="14" vm="1452">
        <f ca="1"/>
        <v>156.62</v>
      </c>
      <c r="BI11" s="14" vm="1453">
        <f ca="1"/>
        <v>155.4</v>
      </c>
      <c r="BJ11" s="14" vm="1454">
        <f ca="1"/>
        <v>154.41999999999999</v>
      </c>
      <c r="BK11" s="14" vm="1455">
        <f ca="1"/>
        <v>155.06</v>
      </c>
      <c r="BL11" s="14" vm="1456">
        <f ca="1"/>
        <v>155.07</v>
      </c>
      <c r="BM11" s="14" vm="1457">
        <f ca="1"/>
        <v>155.79</v>
      </c>
      <c r="BN11" s="14" vm="1458">
        <f ca="1"/>
        <v>156.87</v>
      </c>
      <c r="BO11" s="14" vm="1459">
        <f ca="1"/>
        <v>155.16</v>
      </c>
      <c r="BP11" s="14" vm="1460">
        <f ca="1"/>
        <v>155.44</v>
      </c>
      <c r="BQ11" s="14" vm="1461">
        <f ca="1"/>
        <v>156.46</v>
      </c>
      <c r="BR11" s="14" vm="1462">
        <f ca="1"/>
        <v>153.27000000000001</v>
      </c>
      <c r="BS11" s="14" vm="1463">
        <f ca="1"/>
        <v>154.84</v>
      </c>
      <c r="BT11" s="14" vm="1464">
        <f ca="1"/>
        <v>155.46</v>
      </c>
      <c r="BU11" s="14" vm="1465">
        <f ca="1"/>
        <v>156.13999999999999</v>
      </c>
      <c r="BV11" s="14" vm="1466">
        <f ca="1"/>
        <v>156.35</v>
      </c>
      <c r="BW11" s="14" vm="1467">
        <f ca="1"/>
        <v>156.58000000000001</v>
      </c>
      <c r="BX11" s="14" vm="1468">
        <f ca="1"/>
        <v>156.74</v>
      </c>
      <c r="BY11" s="14" vm="1469">
        <f ca="1"/>
        <v>159.97</v>
      </c>
      <c r="BZ11" s="14" vm="1470">
        <f ca="1"/>
        <v>160.97</v>
      </c>
      <c r="CA11" s="14" vm="1471">
        <f ca="1"/>
        <v>160.63</v>
      </c>
      <c r="CB11" s="14" vm="1472">
        <f ca="1"/>
        <v>161.13</v>
      </c>
      <c r="CC11" s="14" vm="1473">
        <f ca="1"/>
        <v>161.53</v>
      </c>
      <c r="CD11" s="14" vm="1474">
        <f ca="1"/>
        <v>161.63</v>
      </c>
      <c r="CE11" s="14" vm="1475">
        <f ca="1"/>
        <v>161.87</v>
      </c>
      <c r="CF11" s="14" vm="1476">
        <f ca="1"/>
        <v>161.15</v>
      </c>
      <c r="CG11" s="14" vm="1477">
        <f ca="1"/>
        <v>162.38999999999999</v>
      </c>
      <c r="CH11" s="14" vm="1478">
        <f ca="1"/>
        <v>160.52000000000001</v>
      </c>
      <c r="CI11" s="14" vm="1479">
        <f ca="1"/>
        <v>160.43</v>
      </c>
      <c r="CJ11" s="14" vm="1480">
        <f ca="1"/>
        <v>161.21</v>
      </c>
      <c r="CK11" s="14" vm="1481">
        <f ca="1"/>
        <v>161.68</v>
      </c>
      <c r="CL11" s="14" vm="1482">
        <f ca="1"/>
        <v>162.47</v>
      </c>
      <c r="CM11" s="14" vm="1483">
        <f ca="1"/>
        <v>159.81</v>
      </c>
      <c r="CN11" s="14" vm="1484">
        <f ca="1"/>
        <v>158.96</v>
      </c>
      <c r="CO11" s="14" vm="1485">
        <f ca="1"/>
        <v>159.56</v>
      </c>
      <c r="CP11" s="14" vm="1486">
        <f ca="1"/>
        <v>159.5</v>
      </c>
      <c r="CQ11" s="14" vm="1487">
        <f ca="1"/>
        <v>159.36000000000001</v>
      </c>
      <c r="CR11" s="14" vm="1488">
        <f ca="1"/>
        <v>158.77000000000001</v>
      </c>
      <c r="CS11" s="14" vm="1489">
        <f ca="1"/>
        <v>158.9</v>
      </c>
      <c r="CT11" s="14" vm="1412">
        <f ca="1"/>
        <v>158.36000000000001</v>
      </c>
      <c r="CU11" s="14" vm="1490">
        <f ca="1"/>
        <v>156.61000000000001</v>
      </c>
      <c r="CV11" s="14" vm="1491">
        <f ca="1"/>
        <v>155.80000000000001</v>
      </c>
      <c r="CW11" s="14" vm="1492">
        <f ca="1"/>
        <v>158.06</v>
      </c>
      <c r="CX11" s="14" vm="1493">
        <f ca="1"/>
        <v>157.97999999999999</v>
      </c>
      <c r="CY11" s="14" vm="1494">
        <f ca="1"/>
        <v>156.4</v>
      </c>
      <c r="CZ11" s="14" vm="1495">
        <f ca="1"/>
        <v>156.76</v>
      </c>
      <c r="DA11" s="14" vm="1496">
        <f ca="1"/>
        <v>157.85</v>
      </c>
      <c r="DB11" s="14" vm="1497">
        <f ca="1"/>
        <v>156.47</v>
      </c>
      <c r="DC11" s="14" vm="1498">
        <f ca="1"/>
        <v>155.74</v>
      </c>
      <c r="DD11" s="14" vm="1499">
        <f ca="1"/>
        <v>157.91999999999999</v>
      </c>
      <c r="DE11" s="14" vm="1500">
        <f ca="1"/>
        <v>156.55000000000001</v>
      </c>
      <c r="DF11" s="14" vm="1501">
        <f ca="1"/>
        <v>157.86000000000001</v>
      </c>
      <c r="DG11" s="14" vm="1502">
        <f ca="1"/>
        <v>158.68</v>
      </c>
      <c r="DH11" s="14" vm="1503">
        <f ca="1"/>
        <v>160.44999999999999</v>
      </c>
      <c r="DI11" s="14" vm="1504">
        <f ca="1"/>
        <v>161.84</v>
      </c>
      <c r="DJ11" s="14" vm="1505">
        <f ca="1"/>
        <v>160.79</v>
      </c>
      <c r="DK11" s="14" vm="1506">
        <f ca="1"/>
        <v>160.97999999999999</v>
      </c>
      <c r="DL11" s="14" vm="1507">
        <f ca="1"/>
        <v>161.55000000000001</v>
      </c>
      <c r="DM11" s="14" vm="1508">
        <f ca="1"/>
        <v>161.38</v>
      </c>
      <c r="DN11" s="14" vm="1509">
        <f ca="1"/>
        <v>162.12</v>
      </c>
      <c r="DO11" s="14" vm="1510">
        <f ca="1"/>
        <v>159.84</v>
      </c>
      <c r="DP11" s="14" vm="1469">
        <f ca="1"/>
        <v>159.97</v>
      </c>
      <c r="DQ11" s="14" vm="1511">
        <f ca="1"/>
        <v>159.34</v>
      </c>
      <c r="DR11" s="14" vm="1512">
        <f ca="1"/>
        <v>158.87</v>
      </c>
      <c r="DS11" s="14" vm="1513">
        <f ca="1"/>
        <v>159.52000000000001</v>
      </c>
      <c r="DT11" s="14" vm="1514">
        <f ca="1"/>
        <v>161.22999999999999</v>
      </c>
      <c r="DU11" s="14" vm="1515">
        <f ca="1"/>
        <v>162.74</v>
      </c>
      <c r="DV11" s="14" vm="1516">
        <f ca="1"/>
        <v>161.1</v>
      </c>
      <c r="DW11" s="14" vm="1517">
        <f ca="1"/>
        <v>159.21</v>
      </c>
      <c r="DX11" s="14" vm="1518">
        <f ca="1"/>
        <v>158.18</v>
      </c>
      <c r="DY11" s="14" vm="1495">
        <f ca="1"/>
        <v>156.76</v>
      </c>
      <c r="DZ11" s="14" vm="1519">
        <f ca="1"/>
        <v>156.21</v>
      </c>
      <c r="EA11" s="14" vm="1520">
        <f ca="1"/>
        <v>155.76</v>
      </c>
      <c r="EB11" s="14" vm="1521">
        <f ca="1"/>
        <v>155.75</v>
      </c>
      <c r="EC11" s="14" vm="1522">
        <f ca="1"/>
        <v>155.22999999999999</v>
      </c>
      <c r="ED11" s="14" vm="1523">
        <f ca="1"/>
        <v>155.22</v>
      </c>
      <c r="EE11" s="14" vm="1524">
        <f ca="1"/>
        <v>155.77000000000001</v>
      </c>
      <c r="EF11" s="14" vm="1525">
        <f ca="1"/>
        <v>157.96</v>
      </c>
      <c r="EG11" s="14" vm="1526">
        <f ca="1"/>
        <v>158.19</v>
      </c>
      <c r="EH11" s="14" vm="1527">
        <f ca="1"/>
        <v>157.78</v>
      </c>
      <c r="EI11" s="14" vm="1528">
        <f ca="1"/>
        <v>157.72999999999999</v>
      </c>
      <c r="EJ11" s="14" vm="1529">
        <f ca="1"/>
        <v>154.26</v>
      </c>
      <c r="EK11" s="14" vm="1444">
        <f ca="1"/>
        <v>152.5</v>
      </c>
      <c r="EL11" s="14" vm="1530">
        <f ca="1"/>
        <v>152.38999999999999</v>
      </c>
      <c r="EM11" s="14" vm="1531">
        <f ca="1"/>
        <v>151.59</v>
      </c>
      <c r="EN11" s="14" vm="1532">
        <f ca="1"/>
        <v>152.29</v>
      </c>
      <c r="EO11" s="14" vm="1533">
        <f ca="1"/>
        <v>150.19999999999999</v>
      </c>
      <c r="EP11" s="14" vm="1534">
        <f ca="1"/>
        <v>148.79</v>
      </c>
      <c r="EQ11" s="14" vm="1535">
        <f ca="1"/>
        <v>147.52000000000001</v>
      </c>
      <c r="ER11" s="14" vm="1536">
        <f ca="1"/>
        <v>147.59</v>
      </c>
      <c r="ES11" s="14" vm="1537">
        <f ca="1"/>
        <v>144.44999999999999</v>
      </c>
      <c r="ET11" s="14" vm="1538">
        <f ca="1"/>
        <v>144.77000000000001</v>
      </c>
      <c r="EU11" s="14" vm="1539">
        <f ca="1"/>
        <v>145.74</v>
      </c>
      <c r="EV11" s="14" vm="1540">
        <f ca="1"/>
        <v>147.91</v>
      </c>
      <c r="EW11" s="14" vm="1541">
        <f ca="1"/>
        <v>149.12</v>
      </c>
      <c r="EX11" s="14" vm="1542">
        <f ca="1"/>
        <v>149.56</v>
      </c>
      <c r="EY11" s="14" vm="1543">
        <f ca="1"/>
        <v>148.53</v>
      </c>
      <c r="EZ11" s="14" vm="1544">
        <f ca="1"/>
        <v>146.82</v>
      </c>
      <c r="FA11" s="14" vm="1545">
        <f ca="1"/>
        <v>146.13999999999999</v>
      </c>
      <c r="FB11" s="14" vm="1544">
        <f ca="1"/>
        <v>146.82</v>
      </c>
      <c r="FC11" s="14" vm="1546">
        <f ca="1"/>
        <v>144.59</v>
      </c>
      <c r="FD11" s="14" vm="1547">
        <f ca="1"/>
        <v>151.18</v>
      </c>
      <c r="FE11" s="14" vm="1548">
        <f ca="1"/>
        <v>149.91999999999999</v>
      </c>
      <c r="FF11" s="14" vm="1549">
        <f ca="1"/>
        <v>149.27000000000001</v>
      </c>
      <c r="FG11" s="14" vm="1550">
        <f ca="1"/>
        <v>148.58000000000001</v>
      </c>
      <c r="FH11" s="14" vm="1551">
        <f ca="1"/>
        <v>148.72</v>
      </c>
      <c r="FI11" s="14" vm="1552">
        <f ca="1"/>
        <v>148.94999999999999</v>
      </c>
      <c r="FJ11" s="14" vm="1553">
        <f ca="1"/>
        <v>149.85</v>
      </c>
      <c r="FK11" s="14" vm="1441">
        <f ca="1"/>
        <v>149.91</v>
      </c>
      <c r="FL11" s="14" vm="1554">
        <f ca="1"/>
        <v>151.22</v>
      </c>
      <c r="FM11" s="14" vm="1555">
        <f ca="1"/>
        <v>151.38</v>
      </c>
      <c r="FN11" s="14" vm="1556">
        <f ca="1"/>
        <v>152.66999999999999</v>
      </c>
      <c r="FO11" s="14" vm="1557">
        <f ca="1"/>
        <v>154.28</v>
      </c>
      <c r="FP11" s="14" vm="1558">
        <f ca="1"/>
        <v>154.63999999999999</v>
      </c>
      <c r="FQ11" s="14" vm="1559">
        <f ca="1"/>
        <v>151.27000000000001</v>
      </c>
      <c r="FR11" s="14" vm="1560">
        <f ca="1"/>
        <v>151.24</v>
      </c>
      <c r="FS11" s="14" vm="1561">
        <f ca="1"/>
        <v>153.5</v>
      </c>
      <c r="FT11" s="14" vm="1562">
        <f ca="1"/>
        <v>149.69999999999999</v>
      </c>
      <c r="FU11" s="14" vm="1563">
        <f ca="1"/>
        <v>146.97</v>
      </c>
      <c r="FV11" s="14" vm="1564">
        <f ca="1"/>
        <v>144.38</v>
      </c>
      <c r="FW11" s="14" vm="1565">
        <f ca="1"/>
        <v>144.44</v>
      </c>
      <c r="FX11" s="14" vm="1566">
        <f ca="1"/>
        <v>145.28</v>
      </c>
      <c r="FY11" s="14" vm="1567">
        <f ca="1"/>
        <v>146.66999999999999</v>
      </c>
      <c r="FZ11" s="14" vm="1568">
        <f ca="1"/>
        <v>147.74</v>
      </c>
      <c r="GA11" s="14" vm="1569">
        <f ca="1"/>
        <v>147.80000000000001</v>
      </c>
      <c r="GB11" s="14" vm="1570">
        <f ca="1"/>
        <v>145.97</v>
      </c>
      <c r="GC11" s="14" vm="1571">
        <f ca="1"/>
        <v>146.41999999999999</v>
      </c>
      <c r="GD11" s="14" vm="1572">
        <f ca="1"/>
        <v>147.08000000000001</v>
      </c>
      <c r="GE11" s="14" vm="1573">
        <f ca="1"/>
        <v>147.13</v>
      </c>
      <c r="GF11" s="14" vm="1574">
        <f ca="1"/>
        <v>146.76</v>
      </c>
      <c r="GG11" s="14" vm="1575">
        <f ca="1"/>
        <v>145.41</v>
      </c>
      <c r="GH11" s="14" vm="1576">
        <f ca="1"/>
        <v>145.44999999999999</v>
      </c>
      <c r="GI11" s="14" vm="1577">
        <f ca="1"/>
        <v>145.54</v>
      </c>
      <c r="GJ11" s="14" vm="1578">
        <f ca="1"/>
        <v>145.94999999999999</v>
      </c>
      <c r="GK11" s="14" vm="1579">
        <f ca="1"/>
        <v>145.65</v>
      </c>
      <c r="GL11" s="14" vm="1580">
        <f ca="1"/>
        <v>147.78</v>
      </c>
      <c r="GM11" s="14" vm="1581">
        <f ca="1"/>
        <v>148.75</v>
      </c>
      <c r="GN11" s="14" vm="1541">
        <f ca="1"/>
        <v>149.12</v>
      </c>
      <c r="GO11" s="14" vm="1582">
        <f ca="1"/>
        <v>147.19</v>
      </c>
      <c r="GP11" s="14" vm="1544">
        <f ca="1"/>
        <v>146.82</v>
      </c>
      <c r="GQ11" s="14" vm="1583">
        <f ca="1"/>
        <v>145.80000000000001</v>
      </c>
      <c r="GR11" s="14" vm="1584">
        <f ca="1"/>
        <v>146.16</v>
      </c>
      <c r="GS11" s="14" vm="1585">
        <f ca="1"/>
        <v>146.44</v>
      </c>
      <c r="GT11" s="14" vm="1586">
        <f ca="1"/>
        <v>146.03</v>
      </c>
      <c r="GU11" s="14" vm="1587">
        <f ca="1"/>
        <v>145.69</v>
      </c>
      <c r="GV11" s="14" vm="1588">
        <f ca="1"/>
        <v>146.47999999999999</v>
      </c>
      <c r="GW11" s="14" vm="1589">
        <f ca="1"/>
        <v>145.47999999999999</v>
      </c>
      <c r="GX11" s="14" vm="1590">
        <f ca="1"/>
        <v>147.05000000000001</v>
      </c>
      <c r="GY11" s="14" vm="1591">
        <f ca="1"/>
        <v>149.43</v>
      </c>
      <c r="GZ11" s="14" vm="1562">
        <f ca="1"/>
        <v>149.69999999999999</v>
      </c>
      <c r="HA11" s="14" vm="1592">
        <f ca="1"/>
        <v>149.88</v>
      </c>
      <c r="HB11" s="14" vm="1593">
        <f ca="1"/>
        <v>149.24</v>
      </c>
      <c r="HC11" s="14" vm="1594">
        <f ca="1"/>
        <v>151.01</v>
      </c>
      <c r="HD11" s="14" vm="1467">
        <f ca="1"/>
        <v>156.58000000000001</v>
      </c>
      <c r="HE11" s="14" vm="1595">
        <f ca="1"/>
        <v>155.41999999999999</v>
      </c>
      <c r="HF11" s="14" vm="1596">
        <f ca="1"/>
        <v>154.69</v>
      </c>
      <c r="HG11" s="14" vm="1597">
        <f ca="1"/>
        <v>154.24</v>
      </c>
      <c r="HH11" s="14" vm="1598">
        <f ca="1"/>
        <v>152.35</v>
      </c>
      <c r="HI11" s="14" vm="1599">
        <f ca="1"/>
        <v>156.28</v>
      </c>
      <c r="HJ11" s="14" vm="1600">
        <f ca="1"/>
        <v>159.63999999999999</v>
      </c>
      <c r="HK11" s="14" vm="1601">
        <f ca="1"/>
        <v>160.63999999999999</v>
      </c>
      <c r="HL11" s="14" vm="1602">
        <f ca="1"/>
        <v>158.56</v>
      </c>
      <c r="HM11" s="14" vm="1603">
        <f ca="1"/>
        <v>161.33000000000001</v>
      </c>
      <c r="HN11" s="14" vm="1496">
        <f ca="1"/>
        <v>157.85</v>
      </c>
      <c r="HO11" s="14" vm="1604">
        <f ca="1"/>
        <v>160.76</v>
      </c>
      <c r="HP11" s="14" vm="1605">
        <f ca="1"/>
        <v>164.14</v>
      </c>
      <c r="HQ11" s="14" vm="1606">
        <f ca="1"/>
        <v>161.25</v>
      </c>
      <c r="HR11" s="14" vm="1607">
        <f ca="1"/>
        <v>158.97</v>
      </c>
      <c r="HS11" s="14" vm="1489">
        <f ca="1"/>
        <v>158.9</v>
      </c>
      <c r="HT11" s="14" vm="1608">
        <f ca="1"/>
        <v>160.22</v>
      </c>
      <c r="HU11" s="14" vm="1609">
        <f ca="1"/>
        <v>160.62</v>
      </c>
      <c r="HV11" s="14" vm="1610">
        <f ca="1"/>
        <v>159.88</v>
      </c>
      <c r="HW11" s="14" vm="1611">
        <f ca="1"/>
        <v>158.38999999999999</v>
      </c>
      <c r="HX11" s="14" vm="1612">
        <f ca="1"/>
        <v>158.47999999999999</v>
      </c>
      <c r="HY11" s="14" vm="1613">
        <f ca="1"/>
        <v>159.09</v>
      </c>
      <c r="HZ11" s="14" vm="1614">
        <f ca="1"/>
        <v>159.38999999999999</v>
      </c>
      <c r="IA11" s="14" vm="1615">
        <f ca="1"/>
        <v>159.63</v>
      </c>
      <c r="IB11" s="14" vm="1616">
        <f ca="1"/>
        <v>160.16</v>
      </c>
      <c r="IC11" s="14" vm="1617">
        <f ca="1"/>
        <v>161.43</v>
      </c>
      <c r="ID11" s="14" vm="1618">
        <f ca="1"/>
        <v>162.35</v>
      </c>
      <c r="IE11" s="14" vm="1619">
        <f ca="1"/>
        <v>164.13</v>
      </c>
      <c r="IF11" s="14" vm="1620">
        <f ca="1"/>
        <v>164.61</v>
      </c>
      <c r="IG11" s="14" vm="1621">
        <f ca="1"/>
        <v>162.94999999999999</v>
      </c>
      <c r="IH11" s="14" vm="1622">
        <f ca="1"/>
        <v>163.92</v>
      </c>
      <c r="II11" s="14" vm="1623">
        <f ca="1"/>
        <v>164.23</v>
      </c>
      <c r="IJ11" s="14" vm="1624">
        <f ca="1"/>
        <v>165.86</v>
      </c>
      <c r="IK11" s="14" vm="1625">
        <f ca="1"/>
        <v>167.16</v>
      </c>
      <c r="IL11" s="14" vm="1626">
        <f ca="1"/>
        <v>167.36</v>
      </c>
      <c r="IM11" s="14" vm="1627">
        <f ca="1"/>
        <v>164.99</v>
      </c>
      <c r="IN11" s="14" vm="1628">
        <f ca="1"/>
        <v>164.38</v>
      </c>
      <c r="IO11" s="14" vm="1629">
        <f ca="1"/>
        <v>166.61</v>
      </c>
      <c r="IP11" s="14" vm="1630">
        <f ca="1"/>
        <v>167.38</v>
      </c>
      <c r="IQ11" s="14" vm="1631">
        <f ca="1"/>
        <v>164.82</v>
      </c>
      <c r="IR11" s="14" vm="1632">
        <f ca="1"/>
        <v>164.64</v>
      </c>
      <c r="IS11" s="14" vm="1633">
        <f ca="1"/>
        <v>165.52</v>
      </c>
      <c r="IT11" s="14" vm="1634">
        <f ca="1"/>
        <v>166.99</v>
      </c>
      <c r="IU11" s="14" vm="1635">
        <f ca="1"/>
        <v>167.07</v>
      </c>
      <c r="IV11" s="14" vm="1636">
        <f ca="1"/>
        <v>166.15</v>
      </c>
      <c r="IW11" s="14" vm="1631">
        <f ca="1"/>
        <v>164.82</v>
      </c>
      <c r="IX11" s="14" vm="1637">
        <f ca="1"/>
        <v>164.16</v>
      </c>
      <c r="IY11" s="14" vm="1638">
        <f ca="1"/>
        <v>163.22</v>
      </c>
      <c r="IZ11" s="14"/>
      <c r="JA11" s="14"/>
      <c r="JB11" s="14"/>
      <c r="JC11" s="14"/>
      <c r="JD11" s="14"/>
      <c r="JE11" s="14"/>
      <c r="JF11" s="14"/>
      <c r="JG11" s="14"/>
    </row>
    <row r="12" spans="1:267" x14ac:dyDescent="0.25">
      <c r="B12" t="e" vm="1639">
        <v>#VALUE!</v>
      </c>
      <c r="C12" t="str">
        <f ca="1"/>
        <v>Banking Services</v>
      </c>
      <c r="D12">
        <v>50</v>
      </c>
      <c r="E12" s="11">
        <f ca="1"/>
        <v>209.53</v>
      </c>
      <c r="F12" s="11">
        <f ca="1"/>
        <v>10476.5</v>
      </c>
      <c r="G12" s="13">
        <f ca="1"/>
        <v>-48.499999999999943</v>
      </c>
      <c r="H12" s="16">
        <f ca="1"/>
        <v>-4.608076009501182E-3</v>
      </c>
      <c r="I12" s="13">
        <f ca="1"/>
        <v>3620.5</v>
      </c>
      <c r="J12" s="28"/>
      <c r="K12" s="28"/>
      <c r="L12" s="28"/>
      <c r="N12" s="14" cm="1" vm="1640">
        <f t="array" aca="1" ref="N12:IY12" ca="1">TRANSPOSE(_xlfn.STOCKHISTORY(B12,TODAY()-365,TODAY(),0,0,1))</f>
        <v>143.77000000000001</v>
      </c>
      <c r="O12" s="14" vm="1641">
        <f ca="1"/>
        <v>142.71</v>
      </c>
      <c r="P12" s="14" vm="1642">
        <f ca="1"/>
        <v>143.35</v>
      </c>
      <c r="Q12" s="14" vm="1643">
        <f ca="1"/>
        <v>142.9</v>
      </c>
      <c r="R12" s="14" vm="1644">
        <f ca="1"/>
        <v>145.1</v>
      </c>
      <c r="S12" s="14" vm="1538">
        <f ca="1"/>
        <v>144.77000000000001</v>
      </c>
      <c r="T12" s="14" vm="1579">
        <f ca="1"/>
        <v>145.65</v>
      </c>
      <c r="U12" s="14" vm="1645">
        <f ca="1"/>
        <v>146.15</v>
      </c>
      <c r="V12" s="14" vm="1646">
        <f ca="1"/>
        <v>145.81</v>
      </c>
      <c r="W12" s="14" vm="1647">
        <f ca="1"/>
        <v>148</v>
      </c>
      <c r="X12" s="14" vm="1648">
        <f ca="1"/>
        <v>147.85</v>
      </c>
      <c r="Y12" s="14" vm="1649">
        <f ca="1"/>
        <v>147.53</v>
      </c>
      <c r="Z12" s="14" vm="1650">
        <f ca="1"/>
        <v>145.91</v>
      </c>
      <c r="AA12" s="14" vm="1651">
        <f ca="1"/>
        <v>145.29</v>
      </c>
      <c r="AB12" s="14" vm="1652">
        <f ca="1"/>
        <v>142.94999999999999</v>
      </c>
      <c r="AC12" s="14" vm="1653">
        <f ca="1"/>
        <v>141</v>
      </c>
      <c r="AD12" s="14" vm="1654">
        <f ca="1"/>
        <v>141.16999999999999</v>
      </c>
      <c r="AE12" s="14" vm="1655">
        <f ca="1"/>
        <v>140.4</v>
      </c>
      <c r="AF12" s="14" vm="1656">
        <f ca="1"/>
        <v>140.76</v>
      </c>
      <c r="AG12" s="14" vm="1657">
        <f ca="1"/>
        <v>135.69</v>
      </c>
      <c r="AH12" s="14" vm="1658">
        <f ca="1"/>
        <v>137.41999999999999</v>
      </c>
      <c r="AI12" s="14" vm="1659">
        <f ca="1"/>
        <v>139.06</v>
      </c>
      <c r="AJ12" s="14" vm="1660">
        <f ca="1"/>
        <v>138.94</v>
      </c>
      <c r="AK12" s="14" vm="1661">
        <f ca="1"/>
        <v>141.41999999999999</v>
      </c>
      <c r="AL12" s="14" vm="1662">
        <f ca="1"/>
        <v>143</v>
      </c>
      <c r="AM12" s="14" vm="1663">
        <f ca="1"/>
        <v>144.08000000000001</v>
      </c>
      <c r="AN12" s="14" vm="1664">
        <f ca="1"/>
        <v>144.01</v>
      </c>
      <c r="AO12" s="14" vm="1665">
        <f ca="1"/>
        <v>144.72</v>
      </c>
      <c r="AP12" s="14" vm="1666">
        <f ca="1"/>
        <v>144.29</v>
      </c>
      <c r="AQ12" s="14" vm="1667">
        <f ca="1"/>
        <v>146.43</v>
      </c>
      <c r="AR12" s="14" vm="1668">
        <f ca="1"/>
        <v>145.78</v>
      </c>
      <c r="AS12" s="14" vm="1669">
        <f ca="1"/>
        <v>148.44</v>
      </c>
      <c r="AT12" s="14" vm="1670">
        <f ca="1"/>
        <v>149.74</v>
      </c>
      <c r="AU12" s="14" vm="1671">
        <f ca="1"/>
        <v>151.44999999999999</v>
      </c>
      <c r="AV12" s="14" vm="1672">
        <f ca="1"/>
        <v>152.82</v>
      </c>
      <c r="AW12" s="14" vm="1673">
        <f ca="1"/>
        <v>153.29</v>
      </c>
      <c r="AX12" s="14" vm="1674">
        <f ca="1"/>
        <v>152.97</v>
      </c>
      <c r="AY12" s="14" vm="1675">
        <f ca="1"/>
        <v>153.33000000000001</v>
      </c>
      <c r="AZ12" s="14" vm="1676">
        <f ca="1"/>
        <v>153.54</v>
      </c>
      <c r="BA12" s="14" vm="1677">
        <f ca="1"/>
        <v>153.19</v>
      </c>
      <c r="BB12" s="14" vm="1676">
        <f ca="1"/>
        <v>153.54</v>
      </c>
      <c r="BC12" s="14" vm="1678">
        <f ca="1"/>
        <v>154.32</v>
      </c>
      <c r="BD12" s="14" vm="1679">
        <f ca="1"/>
        <v>156.08000000000001</v>
      </c>
      <c r="BE12" s="14" vm="1680">
        <f ca="1"/>
        <v>156.84</v>
      </c>
      <c r="BF12" s="14" vm="1681">
        <f ca="1"/>
        <v>157.99</v>
      </c>
      <c r="BG12" s="14" vm="1682">
        <f ca="1"/>
        <v>157.97</v>
      </c>
      <c r="BH12" s="14" vm="1683">
        <f ca="1"/>
        <v>156.31</v>
      </c>
      <c r="BI12" s="14" vm="1684">
        <f ca="1"/>
        <v>156.79</v>
      </c>
      <c r="BJ12" s="14" vm="1685">
        <f ca="1"/>
        <v>158.52000000000001</v>
      </c>
      <c r="BK12" s="14" vm="1686">
        <f ca="1"/>
        <v>159.1</v>
      </c>
      <c r="BL12" s="14" vm="1478">
        <f ca="1"/>
        <v>160.52000000000001</v>
      </c>
      <c r="BM12" s="14" vm="1687">
        <f ca="1"/>
        <v>161.06</v>
      </c>
      <c r="BN12" s="14" vm="1688">
        <f ca="1"/>
        <v>163.99</v>
      </c>
      <c r="BO12" s="14" vm="1689">
        <f ca="1"/>
        <v>165.23</v>
      </c>
      <c r="BP12" s="14" vm="1690">
        <f ca="1"/>
        <v>166.23</v>
      </c>
      <c r="BQ12" s="14" vm="1691">
        <f ca="1"/>
        <v>168.45</v>
      </c>
      <c r="BR12" s="14" vm="1692">
        <f ca="1"/>
        <v>166.55</v>
      </c>
      <c r="BS12" s="14" vm="1693">
        <f ca="1"/>
        <v>167.5</v>
      </c>
      <c r="BT12" s="14" vm="1694">
        <f ca="1"/>
        <v>167.4</v>
      </c>
      <c r="BU12" s="14" vm="1695">
        <f ca="1"/>
        <v>168.39</v>
      </c>
      <c r="BV12" s="14" vm="1696">
        <f ca="1"/>
        <v>169.4</v>
      </c>
      <c r="BW12" s="14" vm="1697">
        <f ca="1"/>
        <v>170.3</v>
      </c>
      <c r="BX12" s="14" vm="1698">
        <f ca="1"/>
        <v>170.1</v>
      </c>
      <c r="BY12" s="14" vm="1699">
        <f ca="1"/>
        <v>172.08</v>
      </c>
      <c r="BZ12" s="14" vm="1700">
        <f ca="1"/>
        <v>171.33</v>
      </c>
      <c r="CA12" s="14" vm="1701">
        <f ca="1"/>
        <v>171.41</v>
      </c>
      <c r="CB12" s="14" vm="1702">
        <f ca="1"/>
        <v>172.27</v>
      </c>
      <c r="CC12" s="14" vm="1703">
        <f ca="1"/>
        <v>172.02</v>
      </c>
      <c r="CD12" s="14" vm="1704">
        <f ca="1"/>
        <v>170.66</v>
      </c>
      <c r="CE12" s="14" vm="1705">
        <f ca="1"/>
        <v>171.02</v>
      </c>
      <c r="CF12" s="14" vm="1697">
        <f ca="1"/>
        <v>170.3</v>
      </c>
      <c r="CG12" s="14" vm="1706">
        <f ca="1"/>
        <v>169.05</v>
      </c>
      <c r="CH12" s="14" vm="1707">
        <f ca="1"/>
        <v>167.99</v>
      </c>
      <c r="CI12" s="14" vm="1708">
        <f ca="1"/>
        <v>167.09</v>
      </c>
      <c r="CJ12" s="14" vm="1709">
        <f ca="1"/>
        <v>167.42</v>
      </c>
      <c r="CK12" s="14" vm="1710">
        <f ca="1"/>
        <v>170.31</v>
      </c>
      <c r="CL12" s="14" vm="1711">
        <f ca="1"/>
        <v>170.11</v>
      </c>
      <c r="CM12" s="14" vm="1712">
        <f ca="1"/>
        <v>168.99</v>
      </c>
      <c r="CN12" s="14" vm="1713">
        <f ca="1"/>
        <v>170.5</v>
      </c>
      <c r="CO12" s="14" vm="1714">
        <f ca="1"/>
        <v>172.94</v>
      </c>
      <c r="CP12" s="14" vm="1715">
        <f ca="1"/>
        <v>172.28</v>
      </c>
      <c r="CQ12" s="14" vm="1716">
        <f ca="1"/>
        <v>172.73</v>
      </c>
      <c r="CR12" s="14" vm="1717">
        <f ca="1"/>
        <v>176.27</v>
      </c>
      <c r="CS12" s="14" vm="1718">
        <f ca="1"/>
        <v>174.36</v>
      </c>
      <c r="CT12" s="14" vm="1719">
        <f ca="1"/>
        <v>173.73</v>
      </c>
      <c r="CU12" s="14" vm="1720">
        <f ca="1"/>
        <v>174.73</v>
      </c>
      <c r="CV12" s="14" vm="1721">
        <f ca="1"/>
        <v>174.5</v>
      </c>
      <c r="CW12" s="14" vm="1722">
        <f ca="1"/>
        <v>175.1</v>
      </c>
      <c r="CX12" s="14" vm="1723">
        <f ca="1"/>
        <v>175.43</v>
      </c>
      <c r="CY12" s="14" vm="1724">
        <f ca="1"/>
        <v>174.8</v>
      </c>
      <c r="CZ12" s="14" vm="1725">
        <f ca="1"/>
        <v>175.01</v>
      </c>
      <c r="DA12" s="14" vm="1726">
        <f ca="1"/>
        <v>175.79</v>
      </c>
      <c r="DB12" s="14" vm="1727">
        <f ca="1"/>
        <v>174.26</v>
      </c>
      <c r="DC12" s="14" vm="1728">
        <f ca="1"/>
        <v>176.03</v>
      </c>
      <c r="DD12" s="14" vm="1729">
        <f ca="1"/>
        <v>179.87</v>
      </c>
      <c r="DE12" s="14" vm="1730">
        <f ca="1"/>
        <v>179.03</v>
      </c>
      <c r="DF12" s="14" vm="1731">
        <f ca="1"/>
        <v>179.73</v>
      </c>
      <c r="DG12" s="14" vm="1732">
        <f ca="1"/>
        <v>180.9</v>
      </c>
      <c r="DH12" s="14" vm="1733">
        <f ca="1"/>
        <v>183.07</v>
      </c>
      <c r="DI12" s="14" vm="1734">
        <f ca="1"/>
        <v>183.99</v>
      </c>
      <c r="DJ12" s="14" vm="1735">
        <f ca="1"/>
        <v>183.36</v>
      </c>
      <c r="DK12" s="14" vm="1736">
        <f ca="1"/>
        <v>183.45</v>
      </c>
      <c r="DL12" s="14" vm="1737">
        <f ca="1"/>
        <v>184.38</v>
      </c>
      <c r="DM12" s="14" vm="1738">
        <f ca="1"/>
        <v>186.06</v>
      </c>
      <c r="DN12" s="14" vm="1739">
        <f ca="1"/>
        <v>185.29</v>
      </c>
      <c r="DO12" s="14" vm="1740">
        <f ca="1"/>
        <v>186.68</v>
      </c>
      <c r="DP12" s="14" vm="1741">
        <f ca="1"/>
        <v>188.55</v>
      </c>
      <c r="DQ12" s="14" vm="1742">
        <f ca="1"/>
        <v>189.53</v>
      </c>
      <c r="DR12" s="14" vm="1743">
        <f ca="1"/>
        <v>187.87</v>
      </c>
      <c r="DS12" s="14" vm="1744">
        <f ca="1"/>
        <v>188.22</v>
      </c>
      <c r="DT12" s="14" vm="1745">
        <f ca="1"/>
        <v>188.29</v>
      </c>
      <c r="DU12" s="14" vm="1746">
        <f ca="1"/>
        <v>189.84</v>
      </c>
      <c r="DV12" s="14" vm="1747">
        <f ca="1"/>
        <v>191.38</v>
      </c>
      <c r="DW12" s="14" vm="1748">
        <f ca="1"/>
        <v>187.97</v>
      </c>
      <c r="DX12" s="14" vm="1749">
        <f ca="1"/>
        <v>190.3</v>
      </c>
      <c r="DY12" s="14" vm="1750">
        <f ca="1"/>
        <v>192.66</v>
      </c>
      <c r="DZ12" s="14" vm="1751">
        <f ca="1"/>
        <v>193.79</v>
      </c>
      <c r="EA12" s="14" vm="1752">
        <f ca="1"/>
        <v>196.33</v>
      </c>
      <c r="EB12" s="14" vm="1753">
        <f ca="1"/>
        <v>199.06</v>
      </c>
      <c r="EC12" s="14" vm="1754">
        <f ca="1"/>
        <v>196.62</v>
      </c>
      <c r="ED12" s="14" vm="1755">
        <f ca="1"/>
        <v>194.82</v>
      </c>
      <c r="EE12" s="14" vm="1756">
        <f ca="1"/>
        <v>195.73</v>
      </c>
      <c r="EF12" s="14" vm="1757">
        <f ca="1"/>
        <v>199.52</v>
      </c>
      <c r="EG12" s="14" vm="1758">
        <f ca="1"/>
        <v>200.3</v>
      </c>
      <c r="EH12" s="14" vm="1759">
        <f ca="1"/>
        <v>198.94</v>
      </c>
      <c r="EI12" s="14" vm="1760">
        <f ca="1"/>
        <v>198.86</v>
      </c>
      <c r="EJ12" s="14" vm="1761">
        <f ca="1"/>
        <v>198.3</v>
      </c>
      <c r="EK12" s="14" vm="1762">
        <f ca="1"/>
        <v>195.65</v>
      </c>
      <c r="EL12" s="14" vm="1763">
        <f ca="1"/>
        <v>197.45</v>
      </c>
      <c r="EM12" s="14" vm="1764">
        <f ca="1"/>
        <v>198.48</v>
      </c>
      <c r="EN12" s="14" vm="1765">
        <f ca="1"/>
        <v>197.15</v>
      </c>
      <c r="EO12" s="14" vm="1766">
        <f ca="1"/>
        <v>195.47</v>
      </c>
      <c r="EP12" s="14" vm="1767">
        <f ca="1"/>
        <v>195.43</v>
      </c>
      <c r="EQ12" s="14" vm="1768">
        <f ca="1"/>
        <v>182.79</v>
      </c>
      <c r="ER12" s="14" vm="1769">
        <f ca="1"/>
        <v>182.89</v>
      </c>
      <c r="ES12" s="14" vm="1770">
        <f ca="1"/>
        <v>180.8</v>
      </c>
      <c r="ET12" s="14" vm="1771">
        <f ca="1"/>
        <v>180.08</v>
      </c>
      <c r="EU12" s="14" vm="1772">
        <f ca="1"/>
        <v>181.25</v>
      </c>
      <c r="EV12" s="14" vm="1773">
        <f ca="1"/>
        <v>185.8</v>
      </c>
      <c r="EW12" s="14" vm="1774">
        <f ca="1"/>
        <v>189.41</v>
      </c>
      <c r="EX12" s="14" vm="1775">
        <f ca="1"/>
        <v>192.14</v>
      </c>
      <c r="EY12" s="14" vm="1776">
        <f ca="1"/>
        <v>193.08</v>
      </c>
      <c r="EZ12" s="14" vm="1777">
        <f ca="1"/>
        <v>193.37</v>
      </c>
      <c r="FA12" s="14" vm="1778">
        <f ca="1"/>
        <v>193.49</v>
      </c>
      <c r="FB12" s="14" vm="1779">
        <f ca="1"/>
        <v>193.28</v>
      </c>
      <c r="FC12" s="14" vm="1780">
        <f ca="1"/>
        <v>191.74</v>
      </c>
      <c r="FD12" s="14" vm="1781">
        <f ca="1"/>
        <v>191.86</v>
      </c>
      <c r="FE12" s="14" vm="1782">
        <f ca="1"/>
        <v>191.66</v>
      </c>
      <c r="FF12" s="14" vm="1783">
        <f ca="1"/>
        <v>190.51</v>
      </c>
      <c r="FG12" s="14" vm="1784">
        <f ca="1"/>
        <v>192</v>
      </c>
      <c r="FH12" s="14" vm="1785">
        <f ca="1"/>
        <v>191.75</v>
      </c>
      <c r="FI12" s="14" vm="1762">
        <f ca="1"/>
        <v>195.65</v>
      </c>
      <c r="FJ12" s="14" vm="1786">
        <f ca="1"/>
        <v>197.5</v>
      </c>
      <c r="FK12" s="14" vm="1787">
        <f ca="1"/>
        <v>198.77</v>
      </c>
      <c r="FL12" s="14" vm="1788">
        <f ca="1"/>
        <v>198.73</v>
      </c>
      <c r="FM12" s="14" vm="1789">
        <f ca="1"/>
        <v>201.51</v>
      </c>
      <c r="FN12" s="14" vm="1790">
        <f ca="1"/>
        <v>202.11</v>
      </c>
      <c r="FO12" s="14" vm="1791">
        <f ca="1"/>
        <v>202.47</v>
      </c>
      <c r="FP12" s="14" vm="1792">
        <f ca="1"/>
        <v>204.79</v>
      </c>
      <c r="FQ12" s="14" vm="1793">
        <f ca="1"/>
        <v>195.58</v>
      </c>
      <c r="FR12" s="14" vm="1757">
        <f ca="1"/>
        <v>199.52</v>
      </c>
      <c r="FS12" s="14" vm="1794">
        <f ca="1"/>
        <v>198.31</v>
      </c>
      <c r="FT12" s="14" vm="1795">
        <f ca="1"/>
        <v>196.92</v>
      </c>
      <c r="FU12" s="14" vm="1796">
        <f ca="1"/>
        <v>200.71</v>
      </c>
      <c r="FV12" s="14" vm="1797">
        <f ca="1"/>
        <v>199.5</v>
      </c>
      <c r="FW12" s="14" vm="1798">
        <f ca="1"/>
        <v>198.11</v>
      </c>
      <c r="FX12" s="14" vm="1799">
        <f ca="1"/>
        <v>199.33</v>
      </c>
      <c r="FY12" s="14" vm="1800">
        <f ca="1"/>
        <v>202.63</v>
      </c>
      <c r="FZ12" s="14" vm="1801">
        <f ca="1"/>
        <v>201.82</v>
      </c>
      <c r="GA12" s="14" vm="1802">
        <f ca="1"/>
        <v>199.16</v>
      </c>
      <c r="GB12" s="14" vm="1803">
        <f ca="1"/>
        <v>197.26</v>
      </c>
      <c r="GC12" s="14" vm="1804">
        <f ca="1"/>
        <v>196.91</v>
      </c>
      <c r="GD12" s="14" vm="1805">
        <f ca="1"/>
        <v>199.95</v>
      </c>
      <c r="GE12" s="14" vm="1806">
        <f ca="1"/>
        <v>199.61</v>
      </c>
      <c r="GF12" s="14" vm="1807">
        <f ca="1"/>
        <v>194.36</v>
      </c>
      <c r="GG12" s="14" vm="1808">
        <f ca="1"/>
        <v>191.53</v>
      </c>
      <c r="GH12" s="14" vm="1809">
        <f ca="1"/>
        <v>193.66</v>
      </c>
      <c r="GI12" s="14" vm="1810">
        <f ca="1"/>
        <v>193.78</v>
      </c>
      <c r="GJ12" s="14" vm="1811">
        <f ca="1"/>
        <v>194.98</v>
      </c>
      <c r="GK12" s="14" vm="1812">
        <f ca="1"/>
        <v>197</v>
      </c>
      <c r="GL12" s="14" vm="1813">
        <f ca="1"/>
        <v>198.67</v>
      </c>
      <c r="GM12" s="14" vm="1814">
        <f ca="1"/>
        <v>196.3</v>
      </c>
      <c r="GN12" s="14" vm="1815">
        <f ca="1"/>
        <v>198.88</v>
      </c>
      <c r="GO12" s="14" vm="1816">
        <f ca="1"/>
        <v>198.07</v>
      </c>
      <c r="GP12" s="14" vm="1817">
        <f ca="1"/>
        <v>197.43</v>
      </c>
      <c r="GQ12" s="14" vm="1818">
        <f ca="1"/>
        <v>199.17</v>
      </c>
      <c r="GR12" s="14" vm="1819">
        <f ca="1"/>
        <v>202.26</v>
      </c>
      <c r="GS12" s="14" vm="1820">
        <f ca="1"/>
        <v>205.45</v>
      </c>
      <c r="GT12" s="14" vm="1821">
        <f ca="1"/>
        <v>208.83</v>
      </c>
      <c r="GU12" s="14" vm="1822">
        <f ca="1"/>
        <v>208.69</v>
      </c>
      <c r="GV12" s="14" vm="1792">
        <f ca="1"/>
        <v>204.79</v>
      </c>
      <c r="GW12" s="14" vm="1823">
        <f ca="1"/>
        <v>205.17</v>
      </c>
      <c r="GX12" s="14" vm="1824">
        <f ca="1"/>
        <v>207.63</v>
      </c>
      <c r="GY12" s="14" vm="1825">
        <f ca="1"/>
        <v>207.8</v>
      </c>
      <c r="GZ12" s="14" vm="1826">
        <f ca="1"/>
        <v>207.45</v>
      </c>
      <c r="HA12" s="14" vm="1827">
        <f ca="1"/>
        <v>204.94</v>
      </c>
      <c r="HB12" s="14" vm="1828">
        <f ca="1"/>
        <v>210.05</v>
      </c>
      <c r="HC12" s="14" vm="1829">
        <f ca="1"/>
        <v>213.62</v>
      </c>
      <c r="HD12" s="14" vm="1830">
        <f ca="1"/>
        <v>216.87</v>
      </c>
      <c r="HE12" s="14" vm="1831">
        <f ca="1"/>
        <v>209.98</v>
      </c>
      <c r="HF12" s="14" vm="1832">
        <f ca="1"/>
        <v>209.78</v>
      </c>
      <c r="HG12" s="14" vm="1833">
        <f ca="1"/>
        <v>210.28</v>
      </c>
      <c r="HH12" s="14" vm="1834">
        <f ca="1"/>
        <v>210.33</v>
      </c>
      <c r="HI12" s="14" vm="1835">
        <f ca="1"/>
        <v>208.59</v>
      </c>
      <c r="HJ12" s="14" vm="1836">
        <f ca="1"/>
        <v>208.67</v>
      </c>
      <c r="HK12" s="14" vm="1837">
        <f ca="1"/>
        <v>212.24</v>
      </c>
      <c r="HL12" s="14" vm="1838">
        <f ca="1"/>
        <v>210.85</v>
      </c>
      <c r="HM12" s="14" vm="1839">
        <f ca="1"/>
        <v>215.19</v>
      </c>
      <c r="HN12" s="14" vm="1840">
        <f ca="1"/>
        <v>212.8</v>
      </c>
      <c r="HO12" s="14" vm="1841">
        <f ca="1"/>
        <v>207.96</v>
      </c>
      <c r="HP12" s="14" vm="1842">
        <f ca="1"/>
        <v>199.14</v>
      </c>
      <c r="HQ12" s="14" vm="1843">
        <f ca="1"/>
        <v>194.9</v>
      </c>
      <c r="HR12" s="14" vm="1844">
        <f ca="1"/>
        <v>200.34</v>
      </c>
      <c r="HS12" s="14" vm="1845">
        <f ca="1"/>
        <v>200.4</v>
      </c>
      <c r="HT12" s="14" vm="1846">
        <f ca="1"/>
        <v>204.06</v>
      </c>
      <c r="HU12" s="14" vm="1847">
        <f ca="1"/>
        <v>205.8</v>
      </c>
      <c r="HV12" s="14" vm="1848">
        <f ca="1"/>
        <v>206.19</v>
      </c>
      <c r="HW12" s="14" vm="1849">
        <f ca="1"/>
        <v>207.94</v>
      </c>
      <c r="HX12" s="14" vm="1850">
        <f ca="1"/>
        <v>210.24</v>
      </c>
      <c r="HY12" s="14" vm="1851">
        <f ca="1"/>
        <v>211.55</v>
      </c>
      <c r="HZ12" s="14" vm="1852">
        <f ca="1"/>
        <v>213.97</v>
      </c>
      <c r="IA12" s="14" vm="1853">
        <f ca="1"/>
        <v>215.45</v>
      </c>
      <c r="IB12" s="14" vm="1854">
        <f ca="1"/>
        <v>214.52</v>
      </c>
      <c r="IC12" s="14" vm="1855">
        <f ca="1"/>
        <v>214.6</v>
      </c>
      <c r="ID12" s="14" vm="1856">
        <f ca="1"/>
        <v>216.63</v>
      </c>
      <c r="IE12" s="14" vm="1857">
        <f ca="1"/>
        <v>218.31</v>
      </c>
      <c r="IF12" s="14" vm="1858">
        <f ca="1"/>
        <v>219.17</v>
      </c>
      <c r="IG12" s="14" vm="1859">
        <f ca="1"/>
        <v>220.18</v>
      </c>
      <c r="IH12" s="14" vm="1860">
        <f ca="1"/>
        <v>221.29</v>
      </c>
      <c r="II12" s="14" vm="1861">
        <f ca="1"/>
        <v>222.21</v>
      </c>
      <c r="IJ12" s="14" vm="1862">
        <f ca="1"/>
        <v>224.8</v>
      </c>
      <c r="IK12" s="14" vm="1863">
        <f ca="1"/>
        <v>220.3</v>
      </c>
      <c r="IL12" s="14" vm="1864">
        <f ca="1"/>
        <v>219.33</v>
      </c>
      <c r="IM12" s="14" vm="1865">
        <f ca="1"/>
        <v>217.63</v>
      </c>
      <c r="IN12" s="14" vm="1866">
        <f ca="1"/>
        <v>212.46</v>
      </c>
      <c r="IO12" s="14" vm="1867">
        <f ca="1"/>
        <v>216.81</v>
      </c>
      <c r="IP12" s="14" vm="1868">
        <f ca="1"/>
        <v>205.56</v>
      </c>
      <c r="IQ12" s="14" vm="1869">
        <f ca="1"/>
        <v>207.23</v>
      </c>
      <c r="IR12" s="14" vm="1870">
        <f ca="1"/>
        <v>206.6</v>
      </c>
      <c r="IS12" s="14" vm="1871">
        <f ca="1"/>
        <v>204.32</v>
      </c>
      <c r="IT12" s="14" vm="1872">
        <f ca="1"/>
        <v>207.86</v>
      </c>
      <c r="IU12" s="14" vm="1873">
        <f ca="1"/>
        <v>209.25</v>
      </c>
      <c r="IV12" s="14" vm="1874">
        <f ca="1"/>
        <v>207.53</v>
      </c>
      <c r="IW12" s="14" vm="1875">
        <f ca="1"/>
        <v>210.48</v>
      </c>
      <c r="IX12" s="14" vm="1876">
        <f ca="1"/>
        <v>211.09</v>
      </c>
      <c r="IY12" s="14" vm="1877">
        <f ca="1"/>
        <v>211.44</v>
      </c>
      <c r="IZ12" s="14"/>
      <c r="JA12" s="14"/>
      <c r="JB12" s="14"/>
      <c r="JC12" s="14"/>
      <c r="JD12" s="14"/>
      <c r="JE12" s="14"/>
      <c r="JF12" s="14"/>
      <c r="JG12" s="14"/>
    </row>
    <row r="13" spans="1:267" x14ac:dyDescent="0.25">
      <c r="B13" t="e" vm="1878">
        <v>#VALUE!</v>
      </c>
      <c r="C13" t="str">
        <f ca="1"/>
        <v>Textiles &amp; Apparel</v>
      </c>
      <c r="D13">
        <v>100</v>
      </c>
      <c r="E13" s="11">
        <f ca="1"/>
        <v>88.625</v>
      </c>
      <c r="F13" s="11">
        <f ca="1"/>
        <v>8862.5</v>
      </c>
      <c r="G13" s="13">
        <f ca="1"/>
        <v>-81.499999999999773</v>
      </c>
      <c r="H13" s="16">
        <f ca="1"/>
        <v>-9.1122540250446974E-3</v>
      </c>
      <c r="I13" s="13">
        <f ca="1"/>
        <v>-4281.5</v>
      </c>
      <c r="J13" s="28"/>
      <c r="K13" s="28"/>
      <c r="L13" s="28"/>
      <c r="N13" s="14" cm="1" vm="1879">
        <f t="array" aca="1" ref="N13:IY13" ca="1">TRANSPOSE(_xlfn.STOCKHISTORY(B13,TODAY()-365,TODAY(),0,0,1))</f>
        <v>94.56</v>
      </c>
      <c r="O13" s="14" vm="1880">
        <f ca="1"/>
        <v>95.09</v>
      </c>
      <c r="P13" s="14" vm="1881">
        <f ca="1"/>
        <v>95.89</v>
      </c>
      <c r="Q13" s="14" vm="1882">
        <f ca="1"/>
        <v>95.79</v>
      </c>
      <c r="R13" s="14" vm="1883">
        <f ca="1"/>
        <v>97.11</v>
      </c>
      <c r="S13" s="14" vm="1884">
        <f ca="1"/>
        <v>96.88</v>
      </c>
      <c r="T13" s="14" vm="1885">
        <f ca="1"/>
        <v>97.62</v>
      </c>
      <c r="U13" s="14" vm="1886">
        <f ca="1"/>
        <v>98.65</v>
      </c>
      <c r="V13" s="14" vm="1887">
        <f ca="1"/>
        <v>99.25</v>
      </c>
      <c r="W13" s="14" vm="1888">
        <f ca="1"/>
        <v>99.91</v>
      </c>
      <c r="X13" s="14" vm="1889">
        <f ca="1"/>
        <v>102.04</v>
      </c>
      <c r="Y13" s="14" vm="1890">
        <f ca="1"/>
        <v>103.01</v>
      </c>
      <c r="Z13" s="14" vm="1891">
        <f ca="1"/>
        <v>103.77</v>
      </c>
      <c r="AA13" s="14" vm="1892">
        <f ca="1"/>
        <v>103.05</v>
      </c>
      <c r="AB13" s="14" vm="1893">
        <f ca="1"/>
        <v>102.67</v>
      </c>
      <c r="AC13" s="14" vm="1015">
        <f ca="1"/>
        <v>102.81</v>
      </c>
      <c r="AD13" s="14" vm="1894">
        <f ca="1"/>
        <v>105.18</v>
      </c>
      <c r="AE13" s="14" vm="1895">
        <f ca="1"/>
        <v>103.54</v>
      </c>
      <c r="AF13" s="14" vm="1896">
        <f ca="1"/>
        <v>100.02</v>
      </c>
      <c r="AG13" s="14" vm="1897">
        <f ca="1"/>
        <v>97.98</v>
      </c>
      <c r="AH13" s="14" vm="1898">
        <f ca="1"/>
        <v>101.8</v>
      </c>
      <c r="AI13" s="14" vm="1899">
        <f ca="1"/>
        <v>102.77</v>
      </c>
      <c r="AJ13" s="14" vm="1900">
        <f ca="1"/>
        <v>100.88</v>
      </c>
      <c r="AK13" s="14" vm="1901">
        <f ca="1"/>
        <v>105.08</v>
      </c>
      <c r="AL13" s="14" vm="1902">
        <f ca="1"/>
        <v>107.06</v>
      </c>
      <c r="AM13" s="14" vm="1903">
        <f ca="1"/>
        <v>107.25</v>
      </c>
      <c r="AN13" s="14" vm="1904">
        <f ca="1"/>
        <v>109.36</v>
      </c>
      <c r="AO13" s="14" vm="1905">
        <f ca="1"/>
        <v>109.39</v>
      </c>
      <c r="AP13" s="14" vm="1906">
        <f ca="1"/>
        <v>107</v>
      </c>
      <c r="AQ13" s="14" vm="1907">
        <f ca="1"/>
        <v>106.11</v>
      </c>
      <c r="AR13" s="14" vm="1908">
        <f ca="1"/>
        <v>104.2</v>
      </c>
      <c r="AS13" s="14" vm="1909">
        <f ca="1"/>
        <v>105.75</v>
      </c>
      <c r="AT13" s="14" vm="1910">
        <f ca="1"/>
        <v>107.82</v>
      </c>
      <c r="AU13" s="14" vm="1911">
        <f ca="1"/>
        <v>107.61</v>
      </c>
      <c r="AV13" s="14" vm="1912">
        <f ca="1"/>
        <v>105.96</v>
      </c>
      <c r="AW13" s="14" vm="1913">
        <f ca="1"/>
        <v>106.32</v>
      </c>
      <c r="AX13" s="14" vm="1914">
        <f ca="1"/>
        <v>106.55</v>
      </c>
      <c r="AY13" s="14" vm="1915">
        <f ca="1"/>
        <v>107.92</v>
      </c>
      <c r="AZ13" s="14" vm="1916">
        <f ca="1"/>
        <v>107.64</v>
      </c>
      <c r="BA13" s="14" vm="1917">
        <f ca="1"/>
        <v>107.96</v>
      </c>
      <c r="BB13" s="14" vm="1918">
        <f ca="1"/>
        <v>108.75</v>
      </c>
      <c r="BC13" s="14" vm="1919">
        <f ca="1"/>
        <v>110.37</v>
      </c>
      <c r="BD13" s="14" vm="1920">
        <f ca="1"/>
        <v>110.27</v>
      </c>
      <c r="BE13" s="14" vm="1921">
        <f ca="1"/>
        <v>113.48</v>
      </c>
      <c r="BF13" s="14" vm="1922">
        <f ca="1"/>
        <v>115.15</v>
      </c>
      <c r="BG13" s="14" vm="1923">
        <f ca="1"/>
        <v>115.41</v>
      </c>
      <c r="BH13" s="14" vm="1924">
        <f ca="1"/>
        <v>116.11</v>
      </c>
      <c r="BI13" s="14" vm="1925">
        <f ca="1"/>
        <v>114.81</v>
      </c>
      <c r="BJ13" s="14" vm="1926">
        <f ca="1"/>
        <v>115.91</v>
      </c>
      <c r="BK13" s="14" vm="1927">
        <f ca="1"/>
        <v>118.61</v>
      </c>
      <c r="BL13" s="14" vm="1072">
        <f ca="1"/>
        <v>119.64</v>
      </c>
      <c r="BM13" s="14" vm="1928">
        <f ca="1"/>
        <v>121.17</v>
      </c>
      <c r="BN13" s="14" vm="1929">
        <f ca="1"/>
        <v>121.02</v>
      </c>
      <c r="BO13" s="14" vm="1930">
        <f ca="1"/>
        <v>121.55</v>
      </c>
      <c r="BP13" s="14" vm="1931">
        <f ca="1"/>
        <v>121.14</v>
      </c>
      <c r="BQ13" s="14" vm="1932">
        <f ca="1"/>
        <v>122.64</v>
      </c>
      <c r="BR13" s="14" vm="1933">
        <f ca="1"/>
        <v>121.43</v>
      </c>
      <c r="BS13" s="14" vm="1934">
        <f ca="1"/>
        <v>122.53</v>
      </c>
      <c r="BT13" s="14" vm="1935">
        <f ca="1"/>
        <v>108.04</v>
      </c>
      <c r="BU13" s="14" vm="1936">
        <f ca="1"/>
        <v>108.02</v>
      </c>
      <c r="BV13" s="14" vm="1937">
        <f ca="1"/>
        <v>107.13</v>
      </c>
      <c r="BW13" s="14" vm="1938">
        <f ca="1"/>
        <v>108.82</v>
      </c>
      <c r="BX13" s="14" vm="1939">
        <f ca="1"/>
        <v>108.57</v>
      </c>
      <c r="BY13" s="14" vm="1914">
        <f ca="1"/>
        <v>106.55</v>
      </c>
      <c r="BZ13" s="14" vm="1940">
        <f ca="1"/>
        <v>104.04</v>
      </c>
      <c r="CA13" s="14" vm="1941">
        <f ca="1"/>
        <v>102.3</v>
      </c>
      <c r="CB13" s="14" vm="1942">
        <f ca="1"/>
        <v>102.08</v>
      </c>
      <c r="CC13" s="14" vm="1943">
        <f ca="1"/>
        <v>103.62</v>
      </c>
      <c r="CD13" s="14" vm="975">
        <f ca="1"/>
        <v>102.74</v>
      </c>
      <c r="CE13" s="14" vm="1891">
        <f ca="1"/>
        <v>103.77</v>
      </c>
      <c r="CF13" s="14" vm="1944">
        <f ca="1"/>
        <v>105.9</v>
      </c>
      <c r="CG13" s="14" vm="1945">
        <f ca="1"/>
        <v>105.06</v>
      </c>
      <c r="CH13" s="14" vm="1946">
        <f ca="1"/>
        <v>101.72</v>
      </c>
      <c r="CI13" s="14" vm="1947">
        <f ca="1"/>
        <v>100.82</v>
      </c>
      <c r="CJ13" s="14" vm="1948">
        <f ca="1"/>
        <v>100.94</v>
      </c>
      <c r="CK13" s="14" vm="1949">
        <f ca="1"/>
        <v>101.78</v>
      </c>
      <c r="CL13" s="14" vm="1950">
        <f ca="1"/>
        <v>100.56</v>
      </c>
      <c r="CM13" s="14" vm="1951">
        <f ca="1"/>
        <v>101.9</v>
      </c>
      <c r="CN13" s="14" vm="1952">
        <f ca="1"/>
        <v>100.76</v>
      </c>
      <c r="CO13" s="14" vm="1953">
        <f ca="1"/>
        <v>100.77</v>
      </c>
      <c r="CP13" s="14" vm="1027">
        <f ca="1"/>
        <v>102.75</v>
      </c>
      <c r="CQ13" s="14" vm="1954">
        <f ca="1"/>
        <v>103.88</v>
      </c>
      <c r="CR13" s="14" vm="1955">
        <f ca="1"/>
        <v>104.18</v>
      </c>
      <c r="CS13" s="14" vm="1956">
        <f ca="1"/>
        <v>101.53</v>
      </c>
      <c r="CT13" s="14" vm="1957">
        <f ca="1"/>
        <v>101.76</v>
      </c>
      <c r="CU13" s="14" vm="1958">
        <f ca="1"/>
        <v>100.71</v>
      </c>
      <c r="CV13" s="14" vm="1959">
        <f ca="1"/>
        <v>99.68</v>
      </c>
      <c r="CW13" s="14" vm="1960">
        <f ca="1"/>
        <v>102.61</v>
      </c>
      <c r="CX13" s="14" vm="1961">
        <f ca="1"/>
        <v>103.79</v>
      </c>
      <c r="CY13" s="14" vm="1891">
        <f ca="1"/>
        <v>103.77</v>
      </c>
      <c r="CZ13" s="14" vm="968">
        <f ca="1"/>
        <v>104.5</v>
      </c>
      <c r="DA13" s="14" vm="1962">
        <f ca="1"/>
        <v>107.18</v>
      </c>
      <c r="DB13" s="14" vm="1963">
        <f ca="1"/>
        <v>105</v>
      </c>
      <c r="DC13" s="14" vm="1964">
        <f ca="1"/>
        <v>106.33</v>
      </c>
      <c r="DD13" s="14" vm="1965">
        <f ca="1"/>
        <v>106.05</v>
      </c>
      <c r="DE13" s="14" vm="1966">
        <f ca="1"/>
        <v>103.51</v>
      </c>
      <c r="DF13" s="14" vm="1967">
        <f ca="1"/>
        <v>103.3</v>
      </c>
      <c r="DG13" s="14" vm="1968">
        <f ca="1"/>
        <v>105.27</v>
      </c>
      <c r="DH13" s="14" vm="1901">
        <f ca="1"/>
        <v>105.08</v>
      </c>
      <c r="DI13" s="14" vm="1969">
        <f ca="1"/>
        <v>105.63</v>
      </c>
      <c r="DJ13" s="14" vm="1970">
        <f ca="1"/>
        <v>104.54</v>
      </c>
      <c r="DK13" s="14" vm="1971">
        <f ca="1"/>
        <v>105.15</v>
      </c>
      <c r="DL13" s="14" vm="1972">
        <f ca="1"/>
        <v>104.35</v>
      </c>
      <c r="DM13" s="14" vm="1973">
        <f ca="1"/>
        <v>103.93</v>
      </c>
      <c r="DN13" s="14" vm="1974">
        <f ca="1"/>
        <v>101.88</v>
      </c>
      <c r="DO13" s="14" vm="1975">
        <f ca="1"/>
        <v>99.54</v>
      </c>
      <c r="DP13" s="14" vm="1976">
        <f ca="1"/>
        <v>98.31</v>
      </c>
      <c r="DQ13" s="14" vm="1977">
        <f ca="1"/>
        <v>97.63</v>
      </c>
      <c r="DR13" s="14" vm="1978">
        <f ca="1"/>
        <v>98.19</v>
      </c>
      <c r="DS13" s="14" vm="1979">
        <f ca="1"/>
        <v>99.16</v>
      </c>
      <c r="DT13" s="14" vm="1980">
        <f ca="1"/>
        <v>101.08</v>
      </c>
      <c r="DU13" s="14" vm="1981">
        <f ca="1"/>
        <v>100.18</v>
      </c>
      <c r="DV13" s="14" vm="1982">
        <f ca="1"/>
        <v>101.36</v>
      </c>
      <c r="DW13" s="14" vm="1983">
        <f ca="1"/>
        <v>100.26</v>
      </c>
      <c r="DX13" s="14" vm="1984">
        <f ca="1"/>
        <v>99.64</v>
      </c>
      <c r="DY13" s="14" vm="1985">
        <f ca="1"/>
        <v>98.74</v>
      </c>
      <c r="DZ13" s="14" vm="1986">
        <f ca="1"/>
        <v>99.96</v>
      </c>
      <c r="EA13" s="14" vm="1987">
        <f ca="1"/>
        <v>100.27</v>
      </c>
      <c r="EB13" s="14" vm="1947">
        <f ca="1"/>
        <v>100.82</v>
      </c>
      <c r="EC13" s="14" vm="1988">
        <f ca="1"/>
        <v>93.86</v>
      </c>
      <c r="ED13" s="14" vm="1989">
        <f ca="1"/>
        <v>93.75</v>
      </c>
      <c r="EE13" s="14" vm="1990">
        <f ca="1"/>
        <v>92.58</v>
      </c>
      <c r="EF13" s="14" vm="1991">
        <f ca="1"/>
        <v>94.13</v>
      </c>
      <c r="EG13" s="14" vm="1992">
        <f ca="1"/>
        <v>93.98</v>
      </c>
      <c r="EH13" s="14" vm="1993">
        <f ca="1"/>
        <v>92.56</v>
      </c>
      <c r="EI13" s="14" vm="1994">
        <f ca="1"/>
        <v>90.95</v>
      </c>
      <c r="EJ13" s="14" vm="1995">
        <f ca="1"/>
        <v>90.33</v>
      </c>
      <c r="EK13" s="14" vm="1996">
        <f ca="1"/>
        <v>89.07</v>
      </c>
      <c r="EL13" s="14" vm="1997">
        <f ca="1"/>
        <v>88.84</v>
      </c>
      <c r="EM13" s="14" vm="1998">
        <f ca="1"/>
        <v>90</v>
      </c>
      <c r="EN13" s="14" vm="1999">
        <f ca="1"/>
        <v>91</v>
      </c>
      <c r="EO13" s="14" vm="2000">
        <f ca="1"/>
        <v>89</v>
      </c>
      <c r="EP13" s="14" vm="2001">
        <f ca="1"/>
        <v>92</v>
      </c>
      <c r="EQ13" s="14" vm="2001">
        <f ca="1"/>
        <v>92</v>
      </c>
      <c r="ER13" s="14" vm="2002">
        <f ca="1"/>
        <v>93.1</v>
      </c>
      <c r="ES13" s="14" vm="2003">
        <f ca="1"/>
        <v>93.39</v>
      </c>
      <c r="ET13" s="14" vm="2004">
        <f ca="1"/>
        <v>94.84</v>
      </c>
      <c r="EU13" s="14" vm="2005">
        <f ca="1"/>
        <v>95.74</v>
      </c>
      <c r="EV13" s="14" vm="2006">
        <f ca="1"/>
        <v>94.53</v>
      </c>
      <c r="EW13" s="14" vm="2007">
        <f ca="1"/>
        <v>94.19</v>
      </c>
      <c r="EX13" s="14" vm="2008">
        <f ca="1"/>
        <v>94.02</v>
      </c>
      <c r="EY13" s="14" vm="2009">
        <f ca="1"/>
        <v>94.64</v>
      </c>
      <c r="EZ13" s="14" vm="2010">
        <f ca="1"/>
        <v>93.94</v>
      </c>
      <c r="FA13" s="14" vm="2011">
        <f ca="1"/>
        <v>94.12</v>
      </c>
      <c r="FB13" s="14" vm="2012">
        <f ca="1"/>
        <v>94.06</v>
      </c>
      <c r="FC13" s="14" vm="2013">
        <f ca="1"/>
        <v>92.26</v>
      </c>
      <c r="FD13" s="14" vm="2014">
        <f ca="1"/>
        <v>90.34</v>
      </c>
      <c r="FE13" s="14" vm="2015">
        <f ca="1"/>
        <v>92.41</v>
      </c>
      <c r="FF13" s="14" vm="2016">
        <f ca="1"/>
        <v>92.15</v>
      </c>
      <c r="FG13" s="14" vm="2017">
        <f ca="1"/>
        <v>93.36</v>
      </c>
      <c r="FH13" s="14" vm="2018">
        <f ca="1"/>
        <v>93.78</v>
      </c>
      <c r="FI13" s="14" vm="2019">
        <f ca="1"/>
        <v>93.59</v>
      </c>
      <c r="FJ13" s="14" vm="2003">
        <f ca="1"/>
        <v>93.39</v>
      </c>
      <c r="FK13" s="14" vm="2020">
        <f ca="1"/>
        <v>90.94</v>
      </c>
      <c r="FL13" s="14" vm="2021">
        <f ca="1"/>
        <v>92.72</v>
      </c>
      <c r="FM13" s="14" vm="2022">
        <f ca="1"/>
        <v>92.79</v>
      </c>
      <c r="FN13" s="14" vm="2023">
        <f ca="1"/>
        <v>91.67</v>
      </c>
      <c r="FO13" s="14" vm="2024">
        <f ca="1"/>
        <v>91.77</v>
      </c>
      <c r="FP13" s="14" vm="2025">
        <f ca="1"/>
        <v>92.18</v>
      </c>
      <c r="FQ13" s="14" vm="2024">
        <f ca="1"/>
        <v>91.77</v>
      </c>
      <c r="FR13" s="14" vm="2026">
        <f ca="1"/>
        <v>92.82</v>
      </c>
      <c r="FS13" s="14" vm="2027">
        <f ca="1"/>
        <v>92.5</v>
      </c>
      <c r="FT13" s="14" vm="2028">
        <f ca="1"/>
        <v>91.4</v>
      </c>
      <c r="FU13" s="14" vm="2029">
        <f ca="1"/>
        <v>91.75</v>
      </c>
      <c r="FV13" s="14" vm="2001">
        <f ca="1"/>
        <v>92</v>
      </c>
      <c r="FW13" s="14" vm="2023">
        <f ca="1"/>
        <v>91.67</v>
      </c>
      <c r="FX13" s="14" vm="2030">
        <f ca="1"/>
        <v>93.45</v>
      </c>
      <c r="FY13" s="14" vm="2031">
        <f ca="1"/>
        <v>95.05</v>
      </c>
      <c r="FZ13" s="14" vm="2032">
        <f ca="1"/>
        <v>94.4</v>
      </c>
      <c r="GA13" s="14" vm="2033">
        <f ca="1"/>
        <v>94.74</v>
      </c>
      <c r="GB13" s="14" vm="2034">
        <f ca="1"/>
        <v>94.32</v>
      </c>
      <c r="GC13" s="14" vm="2035">
        <f ca="1"/>
        <v>95.72</v>
      </c>
      <c r="GD13" s="14" vm="2036">
        <f ca="1"/>
        <v>96.55</v>
      </c>
      <c r="GE13" s="14" vm="2037">
        <f ca="1"/>
        <v>96</v>
      </c>
      <c r="GF13" s="14" vm="2038">
        <f ca="1"/>
        <v>95.87</v>
      </c>
      <c r="GG13" s="14" vm="2039">
        <f ca="1"/>
        <v>93.68</v>
      </c>
      <c r="GH13" s="14" vm="2040">
        <f ca="1"/>
        <v>94.18</v>
      </c>
      <c r="GI13" s="14" vm="2003">
        <f ca="1"/>
        <v>93.39</v>
      </c>
      <c r="GJ13" s="14" vm="2041">
        <f ca="1"/>
        <v>95</v>
      </c>
      <c r="GK13" s="14" vm="2042">
        <f ca="1"/>
        <v>94.78</v>
      </c>
      <c r="GL13" s="14" vm="2043">
        <f ca="1"/>
        <v>95.57</v>
      </c>
      <c r="GM13" s="14" vm="2044">
        <f ca="1"/>
        <v>97.18</v>
      </c>
      <c r="GN13" s="14" vm="2045">
        <f ca="1"/>
        <v>97.17</v>
      </c>
      <c r="GO13" s="14" vm="2046">
        <f ca="1"/>
        <v>94.75</v>
      </c>
      <c r="GP13" s="14" vm="2012">
        <f ca="1"/>
        <v>94.06</v>
      </c>
      <c r="GQ13" s="14" vm="2007">
        <f ca="1"/>
        <v>94.19</v>
      </c>
      <c r="GR13" s="14" vm="2047">
        <f ca="1"/>
        <v>75.37</v>
      </c>
      <c r="GS13" s="14" vm="2048">
        <f ca="1"/>
        <v>76.83</v>
      </c>
      <c r="GT13" s="14" vm="2049">
        <f ca="1"/>
        <v>76.040000000000006</v>
      </c>
      <c r="GU13" s="14" vm="2050">
        <f ca="1"/>
        <v>75.239999999999995</v>
      </c>
      <c r="GV13" s="14" vm="2051">
        <f ca="1"/>
        <v>75.430000000000007</v>
      </c>
      <c r="GW13" s="14" vm="2052">
        <f ca="1"/>
        <v>73.05</v>
      </c>
      <c r="GX13" s="14" vm="578">
        <f ca="1"/>
        <v>72.459999999999994</v>
      </c>
      <c r="GY13" s="14" vm="600">
        <f ca="1"/>
        <v>72.540000000000006</v>
      </c>
      <c r="GZ13" s="14" vm="586">
        <f ca="1"/>
        <v>73.39</v>
      </c>
      <c r="HA13" s="14" vm="606">
        <f ca="1"/>
        <v>73.42</v>
      </c>
      <c r="HB13" s="14" vm="2053">
        <f ca="1"/>
        <v>71.31</v>
      </c>
      <c r="HC13" s="14" vm="2054">
        <f ca="1"/>
        <v>72.81</v>
      </c>
      <c r="HD13" s="14" vm="2055">
        <f ca="1"/>
        <v>73.069999999999993</v>
      </c>
      <c r="HE13" s="14" vm="540">
        <f ca="1"/>
        <v>72.38</v>
      </c>
      <c r="HF13" s="14" vm="2056">
        <f ca="1"/>
        <v>72.7</v>
      </c>
      <c r="HG13" s="14" vm="602">
        <f ca="1"/>
        <v>74.86</v>
      </c>
      <c r="HH13" s="14" vm="605">
        <f ca="1"/>
        <v>73.400000000000006</v>
      </c>
      <c r="HI13" s="14" vm="2057">
        <f ca="1"/>
        <v>71.09</v>
      </c>
      <c r="HJ13" s="14" vm="564">
        <f ca="1"/>
        <v>71.41</v>
      </c>
      <c r="HK13" s="14" vm="2058">
        <f ca="1"/>
        <v>72.56</v>
      </c>
      <c r="HL13" s="14" vm="601">
        <f ca="1"/>
        <v>73.55</v>
      </c>
      <c r="HM13" s="14" vm="2059">
        <f ca="1"/>
        <v>74.319999999999993</v>
      </c>
      <c r="HN13" s="14" vm="602">
        <f ca="1"/>
        <v>74.86</v>
      </c>
      <c r="HO13" s="14" vm="573">
        <f ca="1"/>
        <v>73.849999999999994</v>
      </c>
      <c r="HP13" s="14" vm="574">
        <f ca="1"/>
        <v>74.010000000000005</v>
      </c>
      <c r="HQ13" s="14" vm="2060">
        <f ca="1"/>
        <v>71.42</v>
      </c>
      <c r="HR13" s="14" vm="2061">
        <f ca="1"/>
        <v>72.5</v>
      </c>
      <c r="HS13" s="14" vm="2062">
        <f ca="1"/>
        <v>72.62</v>
      </c>
      <c r="HT13" s="14" vm="2063">
        <f ca="1"/>
        <v>74.19</v>
      </c>
      <c r="HU13" s="14" vm="2064">
        <f ca="1"/>
        <v>74.34</v>
      </c>
      <c r="HV13" s="14" vm="2065">
        <f ca="1"/>
        <v>74.64</v>
      </c>
      <c r="HW13" s="14" vm="2066">
        <f ca="1"/>
        <v>78.5</v>
      </c>
      <c r="HX13" s="14" vm="675">
        <f ca="1"/>
        <v>78.52</v>
      </c>
      <c r="HY13" s="14" vm="2067">
        <f ca="1"/>
        <v>82.5</v>
      </c>
      <c r="HZ13" s="14" vm="2068">
        <f ca="1"/>
        <v>83.23</v>
      </c>
      <c r="IA13" s="14" vm="2069">
        <f ca="1"/>
        <v>83.28</v>
      </c>
      <c r="IB13" s="14" vm="2070">
        <f ca="1"/>
        <v>83.56</v>
      </c>
      <c r="IC13" s="14" vm="2071">
        <f ca="1"/>
        <v>84</v>
      </c>
      <c r="ID13" s="14" vm="518">
        <f ca="1"/>
        <v>83.41</v>
      </c>
      <c r="IE13" s="14" vm="2072">
        <f ca="1"/>
        <v>84.05</v>
      </c>
      <c r="IF13" s="14" vm="2073">
        <f ca="1"/>
        <v>84.28</v>
      </c>
      <c r="IG13" s="14" vm="2074">
        <f ca="1"/>
        <v>85.29</v>
      </c>
      <c r="IH13" s="14" vm="2075">
        <f ca="1"/>
        <v>82.79</v>
      </c>
      <c r="II13" s="14" vm="2076">
        <f ca="1"/>
        <v>83.26</v>
      </c>
      <c r="IJ13" s="14" vm="2077">
        <f ca="1"/>
        <v>83.32</v>
      </c>
      <c r="IK13" s="14" vm="2078">
        <f ca="1"/>
        <v>81.319999999999993</v>
      </c>
      <c r="IL13" s="14" vm="707">
        <f ca="1"/>
        <v>81.02</v>
      </c>
      <c r="IM13" s="14" vm="2079">
        <f ca="1"/>
        <v>80.83</v>
      </c>
      <c r="IN13" s="14" vm="2080">
        <f ca="1"/>
        <v>80.63</v>
      </c>
      <c r="IO13" s="14" vm="2081">
        <f ca="1"/>
        <v>79.489999999999995</v>
      </c>
      <c r="IP13" s="14" vm="2082">
        <f ca="1"/>
        <v>78.09</v>
      </c>
      <c r="IQ13" s="14" vm="2083">
        <f ca="1"/>
        <v>78.400000000000006</v>
      </c>
      <c r="IR13" s="14" vm="2083">
        <f ca="1"/>
        <v>78.400000000000006</v>
      </c>
      <c r="IS13" s="14" vm="2084">
        <f ca="1"/>
        <v>79.010000000000005</v>
      </c>
      <c r="IT13" s="14" vm="2085">
        <f ca="1"/>
        <v>79.8</v>
      </c>
      <c r="IU13" s="14" vm="2086">
        <f ca="1"/>
        <v>80.64</v>
      </c>
      <c r="IV13" s="14" vm="2087">
        <f ca="1"/>
        <v>80.900000000000006</v>
      </c>
      <c r="IW13" s="14" vm="2088">
        <f ca="1"/>
        <v>80.98</v>
      </c>
      <c r="IX13" s="14" vm="2089">
        <f ca="1"/>
        <v>86.52</v>
      </c>
      <c r="IY13" s="14" vm="2090">
        <f ca="1"/>
        <v>86.2</v>
      </c>
      <c r="IZ13" s="14"/>
      <c r="JA13" s="14"/>
      <c r="JB13" s="14"/>
      <c r="JC13" s="14"/>
      <c r="JD13" s="14"/>
      <c r="JE13" s="14"/>
      <c r="JF13" s="14"/>
      <c r="JG13" s="14"/>
    </row>
    <row r="14" spans="1:267" x14ac:dyDescent="0.25">
      <c r="B14" t="e" vm="2091">
        <v>#VALUE!</v>
      </c>
      <c r="C14" t="str">
        <f ca="1"/>
        <v>Software &amp; IT Services</v>
      </c>
      <c r="D14">
        <v>20</v>
      </c>
      <c r="E14" s="11">
        <f ca="1"/>
        <v>368.32499999999999</v>
      </c>
      <c r="F14" s="11">
        <f ca="1"/>
        <v>7366.5</v>
      </c>
      <c r="G14" s="13">
        <f ca="1"/>
        <v>-17.5</v>
      </c>
      <c r="H14" s="16">
        <f ca="1"/>
        <v>-2.3699891657638136E-3</v>
      </c>
      <c r="I14" s="13">
        <f ca="1"/>
        <v>2839.2999999999993</v>
      </c>
      <c r="J14" s="28"/>
      <c r="K14" s="28"/>
      <c r="L14" s="28"/>
      <c r="N14" s="14" cm="1" vm="2092">
        <f t="array" aca="1" ref="N14:IY14" ca="1">TRANSPOSE(_xlfn.STOCKHISTORY(B14,TODAY()-365,TODAY(),0,0,1))</f>
        <v>158.11000000000001</v>
      </c>
      <c r="O14" s="14" vm="2093">
        <f ca="1"/>
        <v>154.51</v>
      </c>
      <c r="P14" s="14" vm="2094">
        <f ca="1"/>
        <v>159.58000000000001</v>
      </c>
      <c r="Q14" s="14" vm="2095">
        <f ca="1"/>
        <v>157.31</v>
      </c>
      <c r="R14" s="14" vm="2096">
        <f ca="1"/>
        <v>160.53</v>
      </c>
      <c r="S14" s="14" vm="2097">
        <f ca="1"/>
        <v>156.44999999999999</v>
      </c>
      <c r="T14" s="14" vm="2098">
        <f ca="1"/>
        <v>157.6</v>
      </c>
      <c r="U14" s="14" vm="2099">
        <f ca="1"/>
        <v>156.57</v>
      </c>
      <c r="V14" s="14" vm="2100">
        <f ca="1"/>
        <v>158.12</v>
      </c>
      <c r="W14" s="14" vm="2101">
        <f ca="1"/>
        <v>153.56</v>
      </c>
      <c r="X14" s="14" vm="2100">
        <f ca="1"/>
        <v>158.12</v>
      </c>
      <c r="Y14" s="14" vm="2102">
        <f ca="1"/>
        <v>157.33000000000001</v>
      </c>
      <c r="Z14" s="14" vm="2103">
        <f ca="1"/>
        <v>148.91999999999999</v>
      </c>
      <c r="AA14" s="14" vm="2104">
        <f ca="1"/>
        <v>149.97</v>
      </c>
      <c r="AB14" s="14" vm="1548">
        <f ca="1"/>
        <v>149.91999999999999</v>
      </c>
      <c r="AC14" s="14" vm="2105">
        <f ca="1"/>
        <v>154.61000000000001</v>
      </c>
      <c r="AD14" s="14" vm="2106">
        <f ca="1"/>
        <v>170.63</v>
      </c>
      <c r="AE14" s="14" vm="2107">
        <f ca="1"/>
        <v>161.82</v>
      </c>
      <c r="AF14" s="14" vm="1449">
        <f ca="1"/>
        <v>158.38</v>
      </c>
      <c r="AG14" s="14" vm="2108">
        <f ca="1"/>
        <v>159.35</v>
      </c>
      <c r="AH14" s="14" vm="2109">
        <f ca="1"/>
        <v>162.66999999999999</v>
      </c>
      <c r="AI14" s="14" vm="2110">
        <f ca="1"/>
        <v>164.76</v>
      </c>
      <c r="AJ14" s="14" vm="2111">
        <f ca="1"/>
        <v>167.63</v>
      </c>
      <c r="AK14" s="14" vm="2112">
        <f ca="1"/>
        <v>167.31</v>
      </c>
      <c r="AL14" s="14" vm="2113">
        <f ca="1"/>
        <v>169.98</v>
      </c>
      <c r="AM14" s="14" vm="2114">
        <f ca="1"/>
        <v>167.24</v>
      </c>
      <c r="AN14" s="14" vm="2115">
        <f ca="1"/>
        <v>165.5</v>
      </c>
      <c r="AO14" s="14" vm="2116">
        <f ca="1"/>
        <v>169.97</v>
      </c>
      <c r="AP14" s="14" vm="2117">
        <f ca="1"/>
        <v>170.28</v>
      </c>
      <c r="AQ14" s="14" vm="2118">
        <f ca="1"/>
        <v>170.98</v>
      </c>
      <c r="AR14" s="14" vm="2119">
        <f ca="1"/>
        <v>171.17</v>
      </c>
      <c r="AS14" s="14" vm="2120">
        <f ca="1"/>
        <v>174.41</v>
      </c>
      <c r="AT14" s="14" vm="2121">
        <f ca="1"/>
        <v>173.76</v>
      </c>
      <c r="AU14" s="14" vm="2122">
        <f ca="1"/>
        <v>175.28</v>
      </c>
      <c r="AV14" s="14" vm="2123">
        <f ca="1"/>
        <v>176.05</v>
      </c>
      <c r="AW14" s="14" vm="2124">
        <f ca="1"/>
        <v>179.86</v>
      </c>
      <c r="AX14" s="14" vm="2125">
        <f ca="1"/>
        <v>178.68</v>
      </c>
      <c r="AY14" s="14" vm="2126">
        <f ca="1"/>
        <v>181.2</v>
      </c>
      <c r="AZ14" s="14" vm="2127">
        <f ca="1"/>
        <v>181.7</v>
      </c>
      <c r="BA14" s="14" vm="2128">
        <f ca="1"/>
        <v>183.04</v>
      </c>
      <c r="BB14" s="14" vm="2129">
        <f ca="1"/>
        <v>182.61</v>
      </c>
      <c r="BC14" s="14" vm="2130">
        <f ca="1"/>
        <v>182.31</v>
      </c>
      <c r="BD14" s="14" vm="2131">
        <f ca="1"/>
        <v>185.11</v>
      </c>
      <c r="BE14" s="14" vm="2132">
        <f ca="1"/>
        <v>180.69</v>
      </c>
      <c r="BF14" s="14" vm="2133">
        <f ca="1"/>
        <v>194.17</v>
      </c>
      <c r="BG14" s="14" vm="2134">
        <f ca="1"/>
        <v>199.32</v>
      </c>
      <c r="BH14" s="14" vm="1751">
        <f ca="1"/>
        <v>193.79</v>
      </c>
      <c r="BI14" s="14" vm="2135">
        <f ca="1"/>
        <v>195.82</v>
      </c>
      <c r="BJ14" s="14" vm="2136">
        <f ca="1"/>
        <v>198.05</v>
      </c>
      <c r="BK14" s="14" vm="2137">
        <f ca="1"/>
        <v>197.76</v>
      </c>
      <c r="BL14" s="14" vm="2138">
        <f ca="1"/>
        <v>199</v>
      </c>
      <c r="BM14" s="14" vm="2139">
        <f ca="1"/>
        <v>199.49</v>
      </c>
      <c r="BN14" s="14" vm="2140">
        <f ca="1"/>
        <v>196.15</v>
      </c>
      <c r="BO14" s="14" vm="2141">
        <f ca="1"/>
        <v>192.17</v>
      </c>
      <c r="BP14" s="14" vm="2142">
        <f ca="1"/>
        <v>193.04</v>
      </c>
      <c r="BQ14" s="14" vm="2143">
        <f ca="1"/>
        <v>190.83</v>
      </c>
      <c r="BR14" s="14" vm="2144">
        <f ca="1"/>
        <v>188.71</v>
      </c>
      <c r="BS14" s="14" vm="2145">
        <f ca="1"/>
        <v>192.85</v>
      </c>
      <c r="BT14" s="14" vm="2146">
        <f ca="1"/>
        <v>189.59</v>
      </c>
      <c r="BU14" s="14" vm="2147">
        <f ca="1"/>
        <v>189.88</v>
      </c>
      <c r="BV14" s="14" vm="2148">
        <f ca="1"/>
        <v>190.27</v>
      </c>
      <c r="BW14" s="14" vm="2149">
        <f ca="1"/>
        <v>188.75</v>
      </c>
      <c r="BX14" s="14" vm="2150">
        <f ca="1"/>
        <v>187.91</v>
      </c>
      <c r="BY14" s="14" vm="2151">
        <f ca="1"/>
        <v>188.8</v>
      </c>
      <c r="BZ14" s="14" vm="2152">
        <f ca="1"/>
        <v>187.94</v>
      </c>
      <c r="CA14" s="14" vm="2153">
        <f ca="1"/>
        <v>192.58</v>
      </c>
      <c r="CB14" s="14" vm="2154">
        <f ca="1"/>
        <v>193.52</v>
      </c>
      <c r="CC14" s="14" vm="2155">
        <f ca="1"/>
        <v>197.25</v>
      </c>
      <c r="CD14" s="14" vm="2156">
        <f ca="1"/>
        <v>193.02</v>
      </c>
      <c r="CE14" s="14" vm="2157">
        <f ca="1"/>
        <v>196.79</v>
      </c>
      <c r="CF14" s="14" vm="2158">
        <f ca="1"/>
        <v>200.82</v>
      </c>
      <c r="CG14" s="14" vm="2159">
        <f ca="1"/>
        <v>203.03</v>
      </c>
      <c r="CH14" s="14" vm="2160">
        <f ca="1"/>
        <v>203.35</v>
      </c>
      <c r="CI14" s="14" vm="2161">
        <f ca="1"/>
        <v>198.68</v>
      </c>
      <c r="CJ14" s="14" vm="2162">
        <f ca="1"/>
        <v>204.82</v>
      </c>
      <c r="CK14" s="14" vm="2163">
        <f ca="1"/>
        <v>204.71</v>
      </c>
      <c r="CL14" s="14" vm="2164">
        <f ca="1"/>
        <v>205.67</v>
      </c>
      <c r="CM14" s="14" vm="2165">
        <f ca="1"/>
        <v>206.71</v>
      </c>
      <c r="CN14" s="14" vm="2166">
        <f ca="1"/>
        <v>211.14</v>
      </c>
      <c r="CO14" s="14" vm="2167">
        <f ca="1"/>
        <v>214.18</v>
      </c>
      <c r="CP14" s="14" vm="2168">
        <f ca="1"/>
        <v>214.29</v>
      </c>
      <c r="CQ14" s="14" vm="2169">
        <f ca="1"/>
        <v>218.61</v>
      </c>
      <c r="CR14" s="14" vm="2170">
        <f ca="1"/>
        <v>217.62</v>
      </c>
      <c r="CS14" s="14" vm="2171">
        <f ca="1"/>
        <v>215.35</v>
      </c>
      <c r="CT14" s="14" vm="2172">
        <f ca="1"/>
        <v>218.96</v>
      </c>
      <c r="CU14" s="14" vm="2173">
        <f ca="1"/>
        <v>222.47</v>
      </c>
      <c r="CV14" s="14" vm="2174">
        <f ca="1"/>
        <v>223.25</v>
      </c>
      <c r="CW14" s="14" vm="2175">
        <f ca="1"/>
        <v>231.92</v>
      </c>
      <c r="CX14" s="14" vm="2176">
        <f ca="1"/>
        <v>240.83</v>
      </c>
      <c r="CY14" s="14" vm="2177">
        <f ca="1"/>
        <v>240.01</v>
      </c>
      <c r="CZ14" s="14" vm="2178">
        <f ca="1"/>
        <v>240.77</v>
      </c>
      <c r="DA14" s="14" vm="2179">
        <f ca="1"/>
        <v>234.68</v>
      </c>
      <c r="DB14" s="14" vm="2180">
        <f ca="1"/>
        <v>238</v>
      </c>
      <c r="DC14" s="14" vm="2181">
        <f ca="1"/>
        <v>244.17</v>
      </c>
      <c r="DD14" s="14" vm="2182">
        <f ca="1"/>
        <v>245.51</v>
      </c>
      <c r="DE14" s="14" vm="1221">
        <f ca="1"/>
        <v>246.25</v>
      </c>
      <c r="DF14" s="14" vm="2183">
        <f ca="1"/>
        <v>243.4</v>
      </c>
      <c r="DG14" s="14" vm="2184">
        <f ca="1"/>
        <v>245.09</v>
      </c>
      <c r="DH14" s="14" vm="2185">
        <f ca="1"/>
        <v>248.12</v>
      </c>
      <c r="DI14" s="14" vm="2186">
        <f ca="1"/>
        <v>256.10000000000002</v>
      </c>
      <c r="DJ14" s="14" vm="2187">
        <f ca="1"/>
        <v>254.99</v>
      </c>
      <c r="DK14" s="14" vm="2188">
        <f ca="1"/>
        <v>253.02</v>
      </c>
      <c r="DL14" s="14" vm="2189">
        <f ca="1"/>
        <v>252.25</v>
      </c>
      <c r="DM14" s="14" vm="2190">
        <f ca="1"/>
        <v>256.41000000000003</v>
      </c>
      <c r="DN14" s="14" vm="2191">
        <f ca="1"/>
        <v>263.75</v>
      </c>
      <c r="DO14" s="14" vm="2192">
        <f ca="1"/>
        <v>270</v>
      </c>
      <c r="DP14" s="14" vm="2193">
        <f ca="1"/>
        <v>267</v>
      </c>
      <c r="DQ14" s="14" vm="2194">
        <f ca="1"/>
        <v>268.02999999999997</v>
      </c>
      <c r="DR14" s="14" vm="2195">
        <f ca="1"/>
        <v>270.35000000000002</v>
      </c>
      <c r="DS14" s="14" vm="2196">
        <f ca="1"/>
        <v>259.39999999999998</v>
      </c>
      <c r="DT14" s="14" vm="2197">
        <f ca="1"/>
        <v>254.45</v>
      </c>
      <c r="DU14" s="14" vm="2198">
        <f ca="1"/>
        <v>258.08999999999997</v>
      </c>
      <c r="DV14" s="14" vm="2199">
        <f ca="1"/>
        <v>257.26</v>
      </c>
      <c r="DW14" s="14" vm="2200">
        <f ca="1"/>
        <v>257.13</v>
      </c>
      <c r="DX14" s="14" vm="2201">
        <f ca="1"/>
        <v>254.89</v>
      </c>
      <c r="DY14" s="14" vm="2202">
        <f ca="1"/>
        <v>254.15</v>
      </c>
      <c r="DZ14" s="14" vm="2203">
        <f ca="1"/>
        <v>252.76</v>
      </c>
      <c r="EA14" s="14" vm="2204">
        <f ca="1"/>
        <v>261.72000000000003</v>
      </c>
      <c r="EB14" s="14" vm="2205">
        <f ca="1"/>
        <v>259.64</v>
      </c>
      <c r="EC14" s="14" vm="2206">
        <f ca="1"/>
        <v>264.95</v>
      </c>
      <c r="ED14" s="14" vm="2207">
        <f ca="1"/>
        <v>261.92</v>
      </c>
      <c r="EE14" s="14" vm="2208">
        <f ca="1"/>
        <v>262.81</v>
      </c>
      <c r="EF14" s="14" vm="2209">
        <f ca="1"/>
        <v>260.2</v>
      </c>
      <c r="EG14" s="14" vm="2210">
        <f ca="1"/>
        <v>263.89999999999998</v>
      </c>
      <c r="EH14" s="14" vm="2211">
        <f ca="1"/>
        <v>266.43</v>
      </c>
      <c r="EI14" s="14" vm="2212">
        <f ca="1"/>
        <v>269.58</v>
      </c>
      <c r="EJ14" s="14" vm="2213">
        <f ca="1"/>
        <v>291.77</v>
      </c>
      <c r="EK14" s="14" vm="2214">
        <f ca="1"/>
        <v>295.95999999999998</v>
      </c>
      <c r="EL14" s="14" vm="2215">
        <f ca="1"/>
        <v>310.31</v>
      </c>
      <c r="EM14" s="14" vm="2216">
        <f ca="1"/>
        <v>309.07</v>
      </c>
      <c r="EN14" s="14" vm="2217">
        <f ca="1"/>
        <v>300.73</v>
      </c>
      <c r="EO14" s="14" vm="2218">
        <f ca="1"/>
        <v>299.99</v>
      </c>
      <c r="EP14" s="14" vm="2219">
        <f ca="1"/>
        <v>303.57</v>
      </c>
      <c r="EQ14" s="14" vm="2220">
        <f ca="1"/>
        <v>300.45</v>
      </c>
      <c r="ER14" s="14" vm="2221">
        <f ca="1"/>
        <v>290.52</v>
      </c>
      <c r="ES14" s="14" vm="2222">
        <f ca="1"/>
        <v>298.08</v>
      </c>
      <c r="ET14" s="14" vm="2223">
        <f ca="1"/>
        <v>293.58</v>
      </c>
      <c r="EU14" s="14" vm="2224">
        <f ca="1"/>
        <v>289.2</v>
      </c>
      <c r="EV14" s="14" vm="2225">
        <f ca="1"/>
        <v>275.83</v>
      </c>
      <c r="EW14" s="14" vm="2226">
        <f ca="1"/>
        <v>272.24</v>
      </c>
      <c r="EX14" s="14" vm="2227">
        <f ca="1"/>
        <v>303.31</v>
      </c>
      <c r="EY14" s="14" vm="2228">
        <f ca="1"/>
        <v>281.23</v>
      </c>
      <c r="EZ14" s="14" vm="2229">
        <f ca="1"/>
        <v>289.02</v>
      </c>
      <c r="FA14" s="14" vm="2230">
        <f ca="1"/>
        <v>289.58999999999997</v>
      </c>
      <c r="FB14" s="14" vm="2231">
        <f ca="1"/>
        <v>286.24</v>
      </c>
      <c r="FC14" s="14" vm="2232">
        <f ca="1"/>
        <v>280.44</v>
      </c>
      <c r="FD14" s="14" vm="2233">
        <f ca="1"/>
        <v>284.54000000000002</v>
      </c>
      <c r="FE14" s="14" vm="2234">
        <f ca="1"/>
        <v>294.17</v>
      </c>
      <c r="FF14" s="14" vm="2235">
        <f ca="1"/>
        <v>296.07</v>
      </c>
      <c r="FG14" s="14" vm="2236">
        <f ca="1"/>
        <v>299.48</v>
      </c>
      <c r="FH14" s="14" vm="2237">
        <f ca="1"/>
        <v>298.05</v>
      </c>
      <c r="FI14" s="14" vm="2238">
        <f ca="1"/>
        <v>298.64999999999998</v>
      </c>
      <c r="FJ14" s="14" vm="2239">
        <f ca="1"/>
        <v>298.66000000000003</v>
      </c>
      <c r="FK14" s="14" vm="2240">
        <f ca="1"/>
        <v>294.60000000000002</v>
      </c>
      <c r="FL14" s="14" vm="2241">
        <f ca="1"/>
        <v>289.70999999999998</v>
      </c>
      <c r="FM14" s="14" vm="2242">
        <f ca="1"/>
        <v>290.12</v>
      </c>
      <c r="FN14" s="14" vm="2243">
        <f ca="1"/>
        <v>303.04000000000002</v>
      </c>
      <c r="FO14" s="14" vm="2244">
        <f ca="1"/>
        <v>298.12</v>
      </c>
      <c r="FP14" s="14" vm="2245">
        <f ca="1"/>
        <v>302.82</v>
      </c>
      <c r="FQ14" s="14" vm="2246">
        <f ca="1"/>
        <v>308.20999999999998</v>
      </c>
      <c r="FR14" s="14" vm="2247">
        <f ca="1"/>
        <v>304.93</v>
      </c>
      <c r="FS14" s="14" vm="2248">
        <f ca="1"/>
        <v>298.76</v>
      </c>
      <c r="FT14" s="14" vm="2249">
        <f ca="1"/>
        <v>300.51</v>
      </c>
      <c r="FU14" s="14" vm="2250">
        <f ca="1"/>
        <v>308.16000000000003</v>
      </c>
      <c r="FV14" s="14" vm="2251">
        <f ca="1"/>
        <v>310.29000000000002</v>
      </c>
      <c r="FW14" s="14" vm="2252">
        <f ca="1"/>
        <v>307.52</v>
      </c>
      <c r="FX14" s="14" vm="2253">
        <f ca="1"/>
        <v>304.69</v>
      </c>
      <c r="FY14" s="14" vm="2254">
        <f ca="1"/>
        <v>296.77999999999997</v>
      </c>
      <c r="FZ14" s="14" vm="2255">
        <f ca="1"/>
        <v>313.62</v>
      </c>
      <c r="GA14" s="14" vm="2256">
        <f ca="1"/>
        <v>326.68</v>
      </c>
      <c r="GB14" s="14" vm="2257">
        <f ca="1"/>
        <v>324.75</v>
      </c>
      <c r="GC14" s="14" vm="2258">
        <f ca="1"/>
        <v>319.51</v>
      </c>
      <c r="GD14" s="14" vm="2246">
        <f ca="1"/>
        <v>308.20999999999998</v>
      </c>
      <c r="GE14" s="14" vm="2259">
        <f ca="1"/>
        <v>309</v>
      </c>
      <c r="GF14" s="14" vm="2260">
        <f ca="1"/>
        <v>310</v>
      </c>
      <c r="GG14" s="14" vm="2261">
        <f ca="1"/>
        <v>315.49</v>
      </c>
      <c r="GH14" s="14" vm="2262">
        <f ca="1"/>
        <v>306.01</v>
      </c>
      <c r="GI14" s="14" vm="2263">
        <f ca="1"/>
        <v>313.02</v>
      </c>
      <c r="GJ14" s="14" vm="2264">
        <f ca="1"/>
        <v>311.22000000000003</v>
      </c>
      <c r="GK14" s="14" vm="2265">
        <f ca="1"/>
        <v>309.89999999999998</v>
      </c>
      <c r="GL14" s="14" vm="2266">
        <f ca="1"/>
        <v>313.89</v>
      </c>
      <c r="GM14" s="14" vm="2267">
        <f ca="1"/>
        <v>317.74</v>
      </c>
      <c r="GN14" s="14" vm="2268">
        <f ca="1"/>
        <v>314.99</v>
      </c>
      <c r="GO14" s="14" vm="2269">
        <f ca="1"/>
        <v>321.27999999999997</v>
      </c>
      <c r="GP14" s="14" vm="2270">
        <f ca="1"/>
        <v>318.95999999999998</v>
      </c>
      <c r="GQ14" s="14" vm="2271">
        <f ca="1"/>
        <v>315.38</v>
      </c>
      <c r="GR14" s="14" vm="2272">
        <f ca="1"/>
        <v>313.79000000000002</v>
      </c>
      <c r="GS14" s="14" vm="2273">
        <f ca="1"/>
        <v>313.83999999999997</v>
      </c>
      <c r="GT14" s="14" vm="2274">
        <f ca="1"/>
        <v>315.55</v>
      </c>
      <c r="GU14" s="14" vm="2275">
        <f ca="1"/>
        <v>314.8</v>
      </c>
      <c r="GV14" s="14" vm="2276">
        <f ca="1"/>
        <v>316.85000000000002</v>
      </c>
      <c r="GW14" s="14" vm="2277">
        <f ca="1"/>
        <v>313.70999999999998</v>
      </c>
      <c r="GX14" s="14" vm="2278">
        <f ca="1"/>
        <v>311.55</v>
      </c>
      <c r="GY14" s="14" vm="2279">
        <f ca="1"/>
        <v>304.99</v>
      </c>
      <c r="GZ14" s="14" vm="2280">
        <f ca="1"/>
        <v>300.98</v>
      </c>
      <c r="HA14" s="14" vm="2281">
        <f ca="1"/>
        <v>302.27</v>
      </c>
      <c r="HB14" s="14" vm="2282">
        <f ca="1"/>
        <v>302.14999999999998</v>
      </c>
      <c r="HC14" s="14" vm="2283">
        <f ca="1"/>
        <v>298.5</v>
      </c>
      <c r="HD14" s="14" vm="2284">
        <f ca="1"/>
        <v>294.74</v>
      </c>
      <c r="HE14" s="14" vm="2285">
        <f ca="1"/>
        <v>290.16000000000003</v>
      </c>
      <c r="HF14" s="14" vm="2286">
        <f ca="1"/>
        <v>295.08999999999997</v>
      </c>
      <c r="HG14" s="14" vm="2287">
        <f ca="1"/>
        <v>295.45</v>
      </c>
      <c r="HH14" s="14" vm="2288">
        <f ca="1"/>
        <v>330.79</v>
      </c>
      <c r="HI14" s="14" vm="2289">
        <f ca="1"/>
        <v>336.52</v>
      </c>
      <c r="HJ14" s="14" vm="2290">
        <f ca="1"/>
        <v>328.95</v>
      </c>
      <c r="HK14" s="14" vm="2291">
        <f ca="1"/>
        <v>321.88</v>
      </c>
      <c r="HL14" s="14" vm="2292">
        <f ca="1"/>
        <v>323.74</v>
      </c>
      <c r="HM14" s="14" vm="2293">
        <f ca="1"/>
        <v>330.35</v>
      </c>
      <c r="HN14" s="14" vm="2294">
        <f ca="1"/>
        <v>343.94</v>
      </c>
      <c r="HO14" s="14" vm="2295">
        <f ca="1"/>
        <v>336.5</v>
      </c>
      <c r="HP14" s="14" vm="2296">
        <f ca="1"/>
        <v>330.85</v>
      </c>
      <c r="HQ14" s="14" vm="2297">
        <f ca="1"/>
        <v>324.02999999999997</v>
      </c>
      <c r="HR14" s="14" vm="2298">
        <f ca="1"/>
        <v>327.3</v>
      </c>
      <c r="HS14" s="14" vm="2299">
        <f ca="1"/>
        <v>323.33999999999997</v>
      </c>
      <c r="HT14" s="14" vm="2300">
        <f ca="1"/>
        <v>338.32</v>
      </c>
      <c r="HU14" s="14" vm="2301">
        <f ca="1"/>
        <v>339.9</v>
      </c>
      <c r="HV14" s="14" vm="2302">
        <f ca="1"/>
        <v>340.36</v>
      </c>
      <c r="HW14" s="14" vm="2303">
        <f ca="1"/>
        <v>334.74</v>
      </c>
      <c r="HX14" s="14" vm="2304">
        <f ca="1"/>
        <v>334.35</v>
      </c>
      <c r="HY14" s="14" vm="2305">
        <f ca="1"/>
        <v>335.59</v>
      </c>
      <c r="HZ14" s="14" vm="2306">
        <f ca="1"/>
        <v>337.38</v>
      </c>
      <c r="IA14" s="14" vm="2307">
        <f ca="1"/>
        <v>344.69</v>
      </c>
      <c r="IB14" s="14" vm="2308">
        <f ca="1"/>
        <v>346.28</v>
      </c>
      <c r="IC14" s="14" vm="2309">
        <f ca="1"/>
        <v>343.69</v>
      </c>
      <c r="ID14" s="14" vm="2310">
        <f ca="1"/>
        <v>342.2</v>
      </c>
      <c r="IE14" s="14" vm="2311">
        <f ca="1"/>
        <v>342.49</v>
      </c>
      <c r="IF14" s="14" vm="2312">
        <f ca="1"/>
        <v>336.07</v>
      </c>
      <c r="IG14" s="14" vm="2313">
        <f ca="1"/>
        <v>339.47</v>
      </c>
      <c r="IH14" s="14" vm="2314">
        <f ca="1"/>
        <v>337.56</v>
      </c>
      <c r="II14" s="14" vm="2315">
        <f ca="1"/>
        <v>340.73</v>
      </c>
      <c r="IJ14" s="14" vm="2316">
        <f ca="1"/>
        <v>342.88</v>
      </c>
      <c r="IK14" s="14" vm="2317">
        <f ca="1"/>
        <v>328.6</v>
      </c>
      <c r="IL14" s="14" vm="2318">
        <f ca="1"/>
        <v>329.25</v>
      </c>
      <c r="IM14" s="14" vm="2319">
        <f ca="1"/>
        <v>328.63</v>
      </c>
      <c r="IN14" s="14" vm="2320">
        <f ca="1"/>
        <v>322.77</v>
      </c>
      <c r="IO14" s="14" vm="2321">
        <f ca="1"/>
        <v>324.07</v>
      </c>
      <c r="IP14" s="14" vm="2322">
        <f ca="1"/>
        <v>327</v>
      </c>
      <c r="IQ14" s="14" vm="2323">
        <f ca="1"/>
        <v>336.66</v>
      </c>
      <c r="IR14" s="14" vm="2324">
        <f ca="1"/>
        <v>337.51</v>
      </c>
      <c r="IS14" s="14" vm="2325">
        <f ca="1"/>
        <v>337.9</v>
      </c>
      <c r="IT14" s="14" vm="2326">
        <f ca="1"/>
        <v>338.83</v>
      </c>
      <c r="IU14" s="14" vm="2327">
        <f ca="1"/>
        <v>342.15</v>
      </c>
      <c r="IV14" s="14" vm="2328">
        <f ca="1"/>
        <v>343.97</v>
      </c>
      <c r="IW14" s="14" vm="2329">
        <f ca="1"/>
        <v>360.22</v>
      </c>
      <c r="IX14" s="14" vm="2330">
        <f ca="1"/>
        <v>365.17</v>
      </c>
      <c r="IY14" s="14" vm="2331">
        <f ca="1"/>
        <v>369.01</v>
      </c>
      <c r="IZ14" s="14"/>
      <c r="JA14" s="14"/>
      <c r="JB14" s="14"/>
      <c r="JC14" s="14"/>
      <c r="JD14" s="14"/>
      <c r="JE14" s="14"/>
      <c r="JF14" s="14"/>
      <c r="JG14" s="14"/>
    </row>
    <row r="15" spans="1:267" x14ac:dyDescent="0.25">
      <c r="B15" t="e" vm="2332">
        <v>#VALUE!</v>
      </c>
      <c r="C15" t="str">
        <f ca="1"/>
        <v>Software &amp; IT Services</v>
      </c>
      <c r="D15">
        <v>10</v>
      </c>
      <c r="E15" s="11">
        <f ca="1"/>
        <v>274.87</v>
      </c>
      <c r="F15" s="11">
        <f ca="1"/>
        <v>2748.7</v>
      </c>
      <c r="G15" s="13">
        <f ca="1"/>
        <v>-3.0000000000001137</v>
      </c>
      <c r="H15" s="16">
        <f ca="1"/>
        <v>-1.0902351273758455E-3</v>
      </c>
      <c r="I15" s="13">
        <f ca="1"/>
        <v>294.29999999999973</v>
      </c>
      <c r="J15" s="28"/>
      <c r="K15" s="28"/>
      <c r="L15" s="28"/>
      <c r="N15" s="14" cm="1" vm="2333">
        <f t="array" aca="1" ref="N15:IY15" ca="1">TRANSPOSE(_xlfn.STOCKHISTORY(B15,TODAY()-365,TODAY(),0,0,1))</f>
        <v>231.27</v>
      </c>
      <c r="O15" s="14" vm="2334">
        <f ca="1"/>
        <v>228.81</v>
      </c>
      <c r="P15" s="14" vm="2335">
        <f ca="1"/>
        <v>231.22</v>
      </c>
      <c r="Q15" s="14" vm="2336">
        <f ca="1"/>
        <v>233.48</v>
      </c>
      <c r="R15" s="14" vm="2337">
        <f ca="1"/>
        <v>235.04</v>
      </c>
      <c r="S15" s="14" vm="2338">
        <f ca="1"/>
        <v>234.44</v>
      </c>
      <c r="T15" s="14" vm="2339">
        <f ca="1"/>
        <v>236.6</v>
      </c>
      <c r="U15" s="14" vm="2340">
        <f ca="1"/>
        <v>235.68</v>
      </c>
      <c r="V15" s="14" vm="2341">
        <f ca="1"/>
        <v>236.78</v>
      </c>
      <c r="W15" s="14" vm="2342">
        <f ca="1"/>
        <v>237.67</v>
      </c>
      <c r="X15" s="14" vm="2343">
        <f ca="1"/>
        <v>240.07</v>
      </c>
      <c r="Y15" s="14" vm="2344">
        <f ca="1"/>
        <v>241.2</v>
      </c>
      <c r="Z15" s="14" vm="2345">
        <f ca="1"/>
        <v>237.47</v>
      </c>
      <c r="AA15" s="14" vm="2346">
        <f ca="1"/>
        <v>233.81</v>
      </c>
      <c r="AB15" s="14" vm="2347">
        <f ca="1"/>
        <v>233.38</v>
      </c>
      <c r="AC15" s="14" vm="2348">
        <f ca="1"/>
        <v>231.53</v>
      </c>
      <c r="AD15" s="14" vm="2349">
        <f ca="1"/>
        <v>234.65</v>
      </c>
      <c r="AE15" s="14" vm="2350">
        <f ca="1"/>
        <v>236.85</v>
      </c>
      <c r="AF15" s="14" vm="2351">
        <f ca="1"/>
        <v>231.28</v>
      </c>
      <c r="AG15" s="14" vm="2352">
        <f ca="1"/>
        <v>229.27</v>
      </c>
      <c r="AH15" s="14" vm="2353">
        <f ca="1"/>
        <v>233.08</v>
      </c>
      <c r="AI15" s="14" vm="2354">
        <f ca="1"/>
        <v>235.1</v>
      </c>
      <c r="AJ15" s="14" vm="2355">
        <f ca="1"/>
        <v>238.58</v>
      </c>
      <c r="AK15" s="14" vm="2356">
        <f ca="1"/>
        <v>243.25</v>
      </c>
      <c r="AL15" s="14" vm="2357">
        <f ca="1"/>
        <v>243.6</v>
      </c>
      <c r="AM15" s="14" vm="2358">
        <f ca="1"/>
        <v>243.49</v>
      </c>
      <c r="AN15" s="14" vm="2359">
        <f ca="1"/>
        <v>244.77</v>
      </c>
      <c r="AO15" s="14" vm="2360">
        <f ca="1"/>
        <v>243.91</v>
      </c>
      <c r="AP15" s="14" vm="2361">
        <f ca="1"/>
        <v>241.64</v>
      </c>
      <c r="AQ15" s="14" vm="2362">
        <f ca="1"/>
        <v>245.25</v>
      </c>
      <c r="AR15" s="14" vm="2363">
        <f ca="1"/>
        <v>244.67</v>
      </c>
      <c r="AS15" s="14" vm="2364">
        <f ca="1"/>
        <v>246.94</v>
      </c>
      <c r="AT15" s="14" vm="2365">
        <f ca="1"/>
        <v>248.11</v>
      </c>
      <c r="AU15" s="14" vm="1234">
        <f ca="1"/>
        <v>248.57</v>
      </c>
      <c r="AV15" s="14" vm="2366">
        <f ca="1"/>
        <v>249.56</v>
      </c>
      <c r="AW15" s="14" vm="2367">
        <f ca="1"/>
        <v>249.97</v>
      </c>
      <c r="AX15" s="14" vm="2368">
        <f ca="1"/>
        <v>252.23</v>
      </c>
      <c r="AY15" s="14" vm="1333">
        <f ca="1"/>
        <v>253.72</v>
      </c>
      <c r="AZ15" s="14" vm="2369">
        <f ca="1"/>
        <v>254.3</v>
      </c>
      <c r="BA15" s="14" vm="2370">
        <f ca="1"/>
        <v>254.14</v>
      </c>
      <c r="BB15" s="14" vm="2371">
        <f ca="1"/>
        <v>252.94</v>
      </c>
      <c r="BC15" s="14" vm="2372">
        <f ca="1"/>
        <v>254.23</v>
      </c>
      <c r="BD15" s="14" vm="2373">
        <f ca="1"/>
        <v>256.68</v>
      </c>
      <c r="BE15" s="14" vm="2374">
        <f ca="1"/>
        <v>256.45</v>
      </c>
      <c r="BF15" s="14" vm="2375">
        <f ca="1"/>
        <v>254.44</v>
      </c>
      <c r="BG15" s="14" vm="2376">
        <f ca="1"/>
        <v>254.61</v>
      </c>
      <c r="BH15" s="14" vm="2377">
        <f ca="1"/>
        <v>254.29</v>
      </c>
      <c r="BI15" s="14" vm="2378">
        <f ca="1"/>
        <v>255.82</v>
      </c>
      <c r="BJ15" s="14" vm="2379">
        <f ca="1"/>
        <v>255.74</v>
      </c>
      <c r="BK15" s="14" vm="2380">
        <f ca="1"/>
        <v>256.52</v>
      </c>
      <c r="BL15" s="14" vm="2381">
        <f ca="1"/>
        <v>259.56</v>
      </c>
      <c r="BM15" s="14" vm="2382">
        <f ca="1"/>
        <v>262.38</v>
      </c>
      <c r="BN15" s="14" vm="2383">
        <f ca="1"/>
        <v>258.73</v>
      </c>
      <c r="BO15" s="14" vm="2384">
        <f ca="1"/>
        <v>258.02999999999997</v>
      </c>
      <c r="BP15" s="14" vm="2385">
        <f ca="1"/>
        <v>258.37</v>
      </c>
      <c r="BQ15" s="14" vm="1277">
        <f ca="1"/>
        <v>259.99</v>
      </c>
      <c r="BR15" s="14" vm="2386">
        <f ca="1"/>
        <v>257.11</v>
      </c>
      <c r="BS15" s="14" vm="2387">
        <f ca="1"/>
        <v>259.54000000000002</v>
      </c>
      <c r="BT15" s="14" vm="2388">
        <f ca="1"/>
        <v>258.43</v>
      </c>
      <c r="BU15" s="14" vm="1168">
        <f ca="1"/>
        <v>259.16000000000003</v>
      </c>
      <c r="BV15" s="14" vm="2389">
        <f ca="1"/>
        <v>258.93</v>
      </c>
      <c r="BW15" s="14" vm="2390">
        <f ca="1"/>
        <v>260.39999999999998</v>
      </c>
      <c r="BX15" s="14" vm="2391">
        <f ca="1"/>
        <v>260.35000000000002</v>
      </c>
      <c r="BY15" s="14" vm="2392">
        <f ca="1"/>
        <v>258.87</v>
      </c>
      <c r="BZ15" s="14" vm="2393">
        <f ca="1"/>
        <v>257.98</v>
      </c>
      <c r="CA15" s="14" vm="2394">
        <f ca="1"/>
        <v>259.61</v>
      </c>
      <c r="CB15" s="14" vm="2395">
        <f ca="1"/>
        <v>259.69</v>
      </c>
      <c r="CC15" s="14" vm="2396">
        <f ca="1"/>
        <v>262.54000000000002</v>
      </c>
      <c r="CD15" s="14" vm="2397">
        <f ca="1"/>
        <v>263.33</v>
      </c>
      <c r="CE15" s="14" vm="2398">
        <f ca="1"/>
        <v>264.56</v>
      </c>
      <c r="CF15" s="14" vm="2399">
        <f ca="1"/>
        <v>264.02999999999997</v>
      </c>
      <c r="CG15" s="14" vm="2400">
        <f ca="1"/>
        <v>264.17</v>
      </c>
      <c r="CH15" s="14" vm="2401">
        <f ca="1"/>
        <v>265.24</v>
      </c>
      <c r="CI15" s="14" vm="2402">
        <f ca="1"/>
        <v>266.63</v>
      </c>
      <c r="CJ15" s="14" vm="2403">
        <f ca="1"/>
        <v>268.14</v>
      </c>
      <c r="CK15" s="14" vm="2404">
        <f ca="1"/>
        <v>270.89999999999998</v>
      </c>
      <c r="CL15" s="14" vm="2405">
        <f ca="1"/>
        <v>271.2</v>
      </c>
      <c r="CM15" s="14" vm="2406">
        <f ca="1"/>
        <v>271.26</v>
      </c>
      <c r="CN15" s="14" vm="2407">
        <f ca="1"/>
        <v>271.64999999999998</v>
      </c>
      <c r="CO15" s="14" vm="2408">
        <f ca="1"/>
        <v>272.61</v>
      </c>
      <c r="CP15" s="14" vm="2409">
        <f ca="1"/>
        <v>267.94</v>
      </c>
      <c r="CQ15" s="14" vm="2410">
        <f ca="1"/>
        <v>273.66000000000003</v>
      </c>
      <c r="CR15" s="14" vm="2411">
        <f ca="1"/>
        <v>277.14999999999998</v>
      </c>
      <c r="CS15" s="14" vm="2412">
        <f ca="1"/>
        <v>273.26</v>
      </c>
      <c r="CT15" s="14" vm="2413">
        <f ca="1"/>
        <v>277.05</v>
      </c>
      <c r="CU15" s="14" vm="2414">
        <f ca="1"/>
        <v>277.18</v>
      </c>
      <c r="CV15" s="14" vm="2415">
        <f ca="1"/>
        <v>275.58</v>
      </c>
      <c r="CW15" s="14" vm="2416">
        <f ca="1"/>
        <v>276.76</v>
      </c>
      <c r="CX15" s="14" vm="2417">
        <f ca="1"/>
        <v>279.39</v>
      </c>
      <c r="CY15" s="14" vm="2418">
        <f ca="1"/>
        <v>275.77999999999997</v>
      </c>
      <c r="CZ15" s="14" vm="2419">
        <f ca="1"/>
        <v>276.43</v>
      </c>
      <c r="DA15" s="14" vm="2420">
        <f ca="1"/>
        <v>275.07</v>
      </c>
      <c r="DB15" s="14" vm="2421">
        <f ca="1"/>
        <v>275.81</v>
      </c>
      <c r="DC15" s="14" vm="2422">
        <f ca="1"/>
        <v>277.56</v>
      </c>
      <c r="DD15" s="14" vm="2423">
        <f ca="1"/>
        <v>280.98</v>
      </c>
      <c r="DE15" s="14" vm="2424">
        <f ca="1"/>
        <v>278.56</v>
      </c>
      <c r="DF15" s="14" vm="2425">
        <f ca="1"/>
        <v>275.14999999999998</v>
      </c>
      <c r="DG15" s="14" vm="2416">
        <f ca="1"/>
        <v>276.76</v>
      </c>
      <c r="DH15" s="14" vm="2426">
        <f ca="1"/>
        <v>283.75</v>
      </c>
      <c r="DI15" s="14" vm="2427">
        <f ca="1"/>
        <v>283.60000000000002</v>
      </c>
      <c r="DJ15" s="14" vm="2428">
        <f ca="1"/>
        <v>284.14999999999998</v>
      </c>
      <c r="DK15" s="14" vm="2429">
        <f ca="1"/>
        <v>283.17</v>
      </c>
      <c r="DL15" s="14" vm="2430">
        <f ca="1"/>
        <v>285.63</v>
      </c>
      <c r="DM15" s="14" vm="2431">
        <f ca="1"/>
        <v>282.64</v>
      </c>
      <c r="DN15" s="14" vm="2432">
        <f ca="1"/>
        <v>283.16000000000003</v>
      </c>
      <c r="DO15" s="14" vm="2433">
        <f ca="1"/>
        <v>280.52999999999997</v>
      </c>
      <c r="DP15" s="14" vm="2434">
        <f ca="1"/>
        <v>279.38</v>
      </c>
      <c r="DQ15" s="14" vm="2435">
        <f ca="1"/>
        <v>280.43</v>
      </c>
      <c r="DR15" s="14" vm="2436">
        <f ca="1"/>
        <v>278.26</v>
      </c>
      <c r="DS15" s="14" vm="2437">
        <f ca="1"/>
        <v>280.04000000000002</v>
      </c>
      <c r="DT15" s="14" vm="2438">
        <f ca="1"/>
        <v>280.56</v>
      </c>
      <c r="DU15" s="14" vm="2439">
        <f ca="1"/>
        <v>283.92</v>
      </c>
      <c r="DV15" s="14" vm="2440">
        <f ca="1"/>
        <v>285.14</v>
      </c>
      <c r="DW15" s="14" vm="2441">
        <f ca="1"/>
        <v>286.41000000000003</v>
      </c>
      <c r="DX15" s="14" vm="1393">
        <f ca="1"/>
        <v>283.04000000000002</v>
      </c>
      <c r="DY15" s="14" vm="2442">
        <f ca="1"/>
        <v>285.05</v>
      </c>
      <c r="DZ15" s="14" vm="2443">
        <f ca="1"/>
        <v>287.35000000000002</v>
      </c>
      <c r="EA15" s="14" vm="2444">
        <f ca="1"/>
        <v>289.27999999999997</v>
      </c>
      <c r="EB15" s="14" vm="2445">
        <f ca="1"/>
        <v>290.37</v>
      </c>
      <c r="EC15" s="14" vm="2446">
        <f ca="1"/>
        <v>283.26</v>
      </c>
      <c r="ED15" s="14" vm="2447">
        <f ca="1"/>
        <v>281.20999999999998</v>
      </c>
      <c r="EE15" s="14" vm="2448">
        <f ca="1"/>
        <v>280.60000000000002</v>
      </c>
      <c r="EF15" s="14" vm="2449">
        <f ca="1"/>
        <v>279.02</v>
      </c>
      <c r="EG15" s="14" vm="2450">
        <f ca="1"/>
        <v>279.08</v>
      </c>
      <c r="EH15" s="14" vm="2451">
        <f ca="1"/>
        <v>278.27999999999997</v>
      </c>
      <c r="EI15" s="14" vm="2452">
        <f ca="1"/>
        <v>278.44</v>
      </c>
      <c r="EJ15" s="14" vm="2453">
        <f ca="1"/>
        <v>276.95999999999998</v>
      </c>
      <c r="EK15" s="14" vm="2454">
        <f ca="1"/>
        <v>274</v>
      </c>
      <c r="EL15" s="14" vm="2455">
        <f ca="1"/>
        <v>277.14</v>
      </c>
      <c r="EM15" s="14" vm="2456">
        <f ca="1"/>
        <v>277.76</v>
      </c>
      <c r="EN15" s="14" vm="2457">
        <f ca="1"/>
        <v>276.72000000000003</v>
      </c>
      <c r="EO15" s="14" vm="2458">
        <f ca="1"/>
        <v>274.48</v>
      </c>
      <c r="EP15" s="14" vm="2459">
        <f ca="1"/>
        <v>275.68</v>
      </c>
      <c r="EQ15" s="14" vm="2460">
        <f ca="1"/>
        <v>275.95999999999998</v>
      </c>
      <c r="ER15" s="14" vm="2461">
        <f ca="1"/>
        <v>271.27999999999997</v>
      </c>
      <c r="ES15" s="14" vm="2462">
        <f ca="1"/>
        <v>271.35000000000002</v>
      </c>
      <c r="ET15" s="14" vm="2463">
        <f ca="1"/>
        <v>272.69</v>
      </c>
      <c r="EU15" s="14" vm="2464">
        <f ca="1"/>
        <v>271.37</v>
      </c>
      <c r="EV15" s="14" vm="2465">
        <f ca="1"/>
        <v>269.77999999999997</v>
      </c>
      <c r="EW15" s="14" vm="2466">
        <f ca="1"/>
        <v>272.33</v>
      </c>
      <c r="EX15" s="14" vm="2467">
        <f ca="1"/>
        <v>274.11</v>
      </c>
      <c r="EY15" s="14" vm="2468">
        <f ca="1"/>
        <v>275.02</v>
      </c>
      <c r="EZ15" s="14" vm="2469">
        <f ca="1"/>
        <v>275.16000000000003</v>
      </c>
      <c r="FA15" s="14" vm="2470">
        <f ca="1"/>
        <v>274.52</v>
      </c>
      <c r="FB15" s="14" vm="2471">
        <f ca="1"/>
        <v>271.83999999999997</v>
      </c>
      <c r="FC15" s="14" vm="2472">
        <f ca="1"/>
        <v>268.61</v>
      </c>
      <c r="FD15" s="14" vm="2473">
        <f ca="1"/>
        <v>267.32</v>
      </c>
      <c r="FE15" s="14" vm="2474">
        <f ca="1"/>
        <v>267.61</v>
      </c>
      <c r="FF15" s="14" vm="2475">
        <f ca="1"/>
        <v>268.49</v>
      </c>
      <c r="FG15" s="14" vm="2476">
        <f ca="1"/>
        <v>272.67</v>
      </c>
      <c r="FH15" s="14" vm="2477">
        <f ca="1"/>
        <v>276.45999999999998</v>
      </c>
      <c r="FI15" s="14" vm="2478">
        <f ca="1"/>
        <v>277.19</v>
      </c>
      <c r="FJ15" s="14" vm="2479">
        <f ca="1"/>
        <v>278.54000000000002</v>
      </c>
      <c r="FK15" s="14" vm="2480">
        <f ca="1"/>
        <v>280.74</v>
      </c>
      <c r="FL15" s="14" vm="2417">
        <f ca="1"/>
        <v>279.39</v>
      </c>
      <c r="FM15" s="14" vm="2481">
        <f ca="1"/>
        <v>277.74</v>
      </c>
      <c r="FN15" s="14" vm="2482">
        <f ca="1"/>
        <v>281.5</v>
      </c>
      <c r="FO15" s="14" vm="2483">
        <f ca="1"/>
        <v>279.83999999999997</v>
      </c>
      <c r="FP15" s="14" vm="2484">
        <f ca="1"/>
        <v>280.10000000000002</v>
      </c>
      <c r="FQ15" s="14" vm="2479">
        <f ca="1"/>
        <v>278.54000000000002</v>
      </c>
      <c r="FR15" s="14" vm="2485">
        <f ca="1"/>
        <v>275.95</v>
      </c>
      <c r="FS15" s="14" vm="2415">
        <f ca="1"/>
        <v>275.58</v>
      </c>
      <c r="FT15" s="14" vm="2486">
        <f ca="1"/>
        <v>274.23</v>
      </c>
      <c r="FU15" s="14" vm="2487">
        <f ca="1"/>
        <v>274.49</v>
      </c>
      <c r="FV15" s="14" vm="2488">
        <f ca="1"/>
        <v>270.98</v>
      </c>
      <c r="FW15" s="14" vm="2489">
        <f ca="1"/>
        <v>268.86</v>
      </c>
      <c r="FX15" s="14" vm="2490">
        <f ca="1"/>
        <v>271.3</v>
      </c>
      <c r="FY15" s="14" vm="2491">
        <f ca="1"/>
        <v>272.45999999999998</v>
      </c>
      <c r="FZ15" s="14" vm="2492">
        <f ca="1"/>
        <v>270.38</v>
      </c>
      <c r="GA15" s="14" vm="2493">
        <f ca="1"/>
        <v>272.42</v>
      </c>
      <c r="GB15" s="14" vm="2494">
        <f ca="1"/>
        <v>274.5</v>
      </c>
      <c r="GC15" s="14" vm="2495">
        <f ca="1"/>
        <v>277.04000000000002</v>
      </c>
      <c r="GD15" s="14" vm="2496">
        <f ca="1"/>
        <v>278.67</v>
      </c>
      <c r="GE15" s="14" vm="2497">
        <f ca="1"/>
        <v>275.04000000000002</v>
      </c>
      <c r="GF15" s="14" vm="2498">
        <f ca="1"/>
        <v>274.67</v>
      </c>
      <c r="GG15" s="14" vm="2499">
        <f ca="1"/>
        <v>270.32</v>
      </c>
      <c r="GH15" s="14" vm="2500">
        <f ca="1"/>
        <v>271.19</v>
      </c>
      <c r="GI15" s="14" vm="2501">
        <f ca="1"/>
        <v>270.66000000000003</v>
      </c>
      <c r="GJ15" s="14" vm="2502">
        <f ca="1"/>
        <v>271.17</v>
      </c>
      <c r="GK15" s="14" vm="2503">
        <f ca="1"/>
        <v>273.62</v>
      </c>
      <c r="GL15" s="14" vm="2504">
        <f ca="1"/>
        <v>276.82</v>
      </c>
      <c r="GM15" s="14" vm="2505">
        <f ca="1"/>
        <v>275.22000000000003</v>
      </c>
      <c r="GN15" s="14" vm="2506">
        <f ca="1"/>
        <v>276.3</v>
      </c>
      <c r="GO15" s="14" vm="2507">
        <f ca="1"/>
        <v>273.52999999999997</v>
      </c>
      <c r="GP15" s="14" vm="2508">
        <f ca="1"/>
        <v>273.60000000000002</v>
      </c>
      <c r="GQ15" s="14" vm="2509">
        <f ca="1"/>
        <v>266.58999999999997</v>
      </c>
      <c r="GR15" s="14" vm="2510">
        <f ca="1"/>
        <v>262.47000000000003</v>
      </c>
      <c r="GS15" s="14" vm="2511">
        <f ca="1"/>
        <v>263.24</v>
      </c>
      <c r="GT15" s="14" vm="2512">
        <f ca="1"/>
        <v>268.23</v>
      </c>
      <c r="GU15" s="14" vm="2513">
        <f ca="1"/>
        <v>268.99</v>
      </c>
      <c r="GV15" s="14" vm="2514">
        <f ca="1"/>
        <v>270.36</v>
      </c>
      <c r="GW15" s="14" vm="2515">
        <f ca="1"/>
        <v>266.39999999999998</v>
      </c>
      <c r="GX15" s="14" vm="2516">
        <f ca="1"/>
        <v>265.44</v>
      </c>
      <c r="GY15" s="14" vm="2517">
        <f ca="1"/>
        <v>263</v>
      </c>
      <c r="GZ15" s="14" vm="2518">
        <f ca="1"/>
        <v>262.55</v>
      </c>
      <c r="HA15" s="14" vm="2519">
        <f ca="1"/>
        <v>265.74</v>
      </c>
      <c r="HB15" s="14" vm="2520">
        <f ca="1"/>
        <v>268.45</v>
      </c>
      <c r="HC15" s="14" vm="2521">
        <f ca="1"/>
        <v>269.25</v>
      </c>
      <c r="HD15" s="14" vm="2522">
        <f ca="1"/>
        <v>272.7</v>
      </c>
      <c r="HE15" s="14" vm="2523">
        <f ca="1"/>
        <v>269.14999999999998</v>
      </c>
      <c r="HF15" s="14" vm="2524">
        <f ca="1"/>
        <v>265.45999999999998</v>
      </c>
      <c r="HG15" s="14" vm="2525">
        <f ca="1"/>
        <v>267.70999999999998</v>
      </c>
      <c r="HH15" s="14" vm="2526">
        <f ca="1"/>
        <v>264.79000000000002</v>
      </c>
      <c r="HI15" s="14" vm="2527">
        <f ca="1"/>
        <v>254.17</v>
      </c>
      <c r="HJ15" s="14" vm="2528">
        <f ca="1"/>
        <v>253.74</v>
      </c>
      <c r="HK15" s="14" vm="2529">
        <f ca="1"/>
        <v>259.45999999999998</v>
      </c>
      <c r="HL15" s="14" vm="2530">
        <f ca="1"/>
        <v>261.60000000000002</v>
      </c>
      <c r="HM15" s="14" vm="2531">
        <f ca="1"/>
        <v>263.10000000000002</v>
      </c>
      <c r="HN15" s="14" vm="2532">
        <f ca="1"/>
        <v>265.67</v>
      </c>
      <c r="HO15" s="14" vm="2533">
        <f ca="1"/>
        <v>265.93</v>
      </c>
      <c r="HP15" s="14" vm="2534">
        <f ca="1"/>
        <v>266.58</v>
      </c>
      <c r="HQ15" s="14" vm="2535">
        <f ca="1"/>
        <v>256.44</v>
      </c>
      <c r="HR15" s="14" vm="2536">
        <f ca="1"/>
        <v>258.26</v>
      </c>
      <c r="HS15" s="14" vm="2380">
        <f ca="1"/>
        <v>256.52</v>
      </c>
      <c r="HT15" s="14" vm="2537">
        <f ca="1"/>
        <v>259.83</v>
      </c>
      <c r="HU15" s="14" vm="2538">
        <f ca="1"/>
        <v>259.76</v>
      </c>
      <c r="HV15" s="14" vm="2539">
        <f ca="1"/>
        <v>259.89</v>
      </c>
      <c r="HW15" s="14" vm="2540">
        <f ca="1"/>
        <v>260.13</v>
      </c>
      <c r="HX15" s="14" vm="2541">
        <f ca="1"/>
        <v>261.14</v>
      </c>
      <c r="HY15" s="14" vm="2542">
        <f ca="1"/>
        <v>266.8</v>
      </c>
      <c r="HZ15" s="14" vm="2543">
        <f ca="1"/>
        <v>267.38</v>
      </c>
      <c r="IA15" s="14" vm="2544">
        <f ca="1"/>
        <v>266.47000000000003</v>
      </c>
      <c r="IB15" s="14" vm="2545">
        <f ca="1"/>
        <v>268.04000000000002</v>
      </c>
      <c r="IC15" s="14" vm="2546">
        <f ca="1"/>
        <v>268.2</v>
      </c>
      <c r="ID15" s="14" vm="2409">
        <f ca="1"/>
        <v>267.94</v>
      </c>
      <c r="IE15" s="14" vm="2547">
        <f ca="1"/>
        <v>267.44</v>
      </c>
      <c r="IF15" s="14" vm="2548">
        <f ca="1"/>
        <v>268.20999999999998</v>
      </c>
      <c r="IG15" s="14" vm="2549">
        <f ca="1"/>
        <v>270.72000000000003</v>
      </c>
      <c r="IH15" s="14" vm="2550">
        <f ca="1"/>
        <v>269.19</v>
      </c>
      <c r="II15" s="14" vm="2551">
        <f ca="1"/>
        <v>274.32</v>
      </c>
      <c r="IJ15" s="14" vm="1290">
        <f ca="1"/>
        <v>276.37</v>
      </c>
      <c r="IK15" s="14" vm="2479">
        <f ca="1"/>
        <v>278.54000000000002</v>
      </c>
      <c r="IL15" s="14" vm="2552">
        <f ca="1"/>
        <v>280.49</v>
      </c>
      <c r="IM15" s="14" vm="1373">
        <f ca="1"/>
        <v>278.62</v>
      </c>
      <c r="IN15" s="14" vm="2553">
        <f ca="1"/>
        <v>279.37</v>
      </c>
      <c r="IO15" s="14" vm="2554">
        <f ca="1"/>
        <v>285.61</v>
      </c>
      <c r="IP15" s="14" vm="2555">
        <f ca="1"/>
        <v>285.33999999999997</v>
      </c>
      <c r="IQ15" s="14" vm="2556">
        <f ca="1"/>
        <v>283.95999999999998</v>
      </c>
      <c r="IR15" s="14" vm="2557">
        <f ca="1"/>
        <v>285.37</v>
      </c>
      <c r="IS15" s="14" vm="2443">
        <f ca="1"/>
        <v>287.35000000000002</v>
      </c>
      <c r="IT15" s="14" vm="2558">
        <f ca="1"/>
        <v>290.48</v>
      </c>
      <c r="IU15" s="14" vm="2559">
        <f ca="1"/>
        <v>291.56</v>
      </c>
      <c r="IV15" s="14" vm="2560">
        <f ca="1"/>
        <v>288.48</v>
      </c>
      <c r="IW15" s="14" vm="2561">
        <f ca="1"/>
        <v>285.24</v>
      </c>
      <c r="IX15" s="14" vm="2562">
        <f ca="1"/>
        <v>284.77</v>
      </c>
      <c r="IY15" s="14" vm="2563">
        <f ca="1"/>
        <v>288.63</v>
      </c>
      <c r="IZ15" s="14"/>
      <c r="JA15" s="14"/>
      <c r="JB15" s="14"/>
      <c r="JC15" s="14"/>
      <c r="JD15" s="14"/>
      <c r="JE15" s="14"/>
      <c r="JF15" s="14"/>
      <c r="JG15" s="14"/>
    </row>
    <row r="16" spans="1:267" x14ac:dyDescent="0.25">
      <c r="B16" t="e" vm="2564">
        <v>#VALUE!</v>
      </c>
      <c r="C16" t="str">
        <f ca="1"/>
        <v>Food &amp; Drug Retailing</v>
      </c>
      <c r="D16">
        <v>20</v>
      </c>
      <c r="E16" s="11">
        <f ca="1"/>
        <v>80.275000000000006</v>
      </c>
      <c r="F16" s="11">
        <f ca="1"/>
        <v>1605.5</v>
      </c>
      <c r="G16" s="13">
        <f ca="1"/>
        <v>9.9000000000000909</v>
      </c>
      <c r="H16" s="16">
        <f ca="1"/>
        <v>6.2045625470043188E-3</v>
      </c>
      <c r="I16" s="13">
        <f ca="1"/>
        <v>672.09999999999991</v>
      </c>
      <c r="J16" s="28"/>
      <c r="K16" s="28"/>
      <c r="L16" s="28"/>
      <c r="N16" s="14" cm="1" vm="2565">
        <f t="array" aca="1" ref="N16:IY16" ca="1">TRANSPOSE(_xlfn.STOCKHISTORY(B16,TODAY()-365,TODAY(),0,0,1))</f>
        <v>53.366100000000003</v>
      </c>
      <c r="O16" s="14" vm="2566">
        <f ca="1"/>
        <v>53.029499999999999</v>
      </c>
      <c r="P16" s="14" vm="2567">
        <f ca="1"/>
        <v>53.6661</v>
      </c>
      <c r="Q16" s="14" vm="2568">
        <f ca="1"/>
        <v>53.0261</v>
      </c>
      <c r="R16" s="14" vm="2569">
        <f ca="1"/>
        <v>52.136099999999999</v>
      </c>
      <c r="S16" s="14" vm="2570">
        <f ca="1"/>
        <v>51.946100000000001</v>
      </c>
      <c r="T16" s="14" vm="2571">
        <f ca="1"/>
        <v>52.532800000000002</v>
      </c>
      <c r="U16" s="14" vm="2572">
        <f ca="1"/>
        <v>52.742800000000003</v>
      </c>
      <c r="V16" s="14" vm="2573">
        <f ca="1"/>
        <v>52.982799999999997</v>
      </c>
      <c r="W16" s="14" vm="2574">
        <f ca="1"/>
        <v>53.2761</v>
      </c>
      <c r="X16" s="14" vm="2575">
        <f ca="1"/>
        <v>53.7361</v>
      </c>
      <c r="Y16" s="14" vm="2576">
        <f ca="1"/>
        <v>53.806100000000001</v>
      </c>
      <c r="Z16" s="14" vm="2577">
        <f ca="1"/>
        <v>53.8461</v>
      </c>
      <c r="AA16" s="14" vm="2578">
        <f ca="1"/>
        <v>53.589500000000001</v>
      </c>
      <c r="AB16" s="14" vm="2579">
        <f ca="1"/>
        <v>52.919499999999999</v>
      </c>
      <c r="AC16" s="14" vm="2580">
        <f ca="1"/>
        <v>53.669499999999999</v>
      </c>
      <c r="AD16" s="14" vm="2581">
        <f ca="1"/>
        <v>54.4161</v>
      </c>
      <c r="AE16" s="14" vm="2582">
        <f ca="1"/>
        <v>54.252800000000001</v>
      </c>
      <c r="AF16" s="14" vm="2583">
        <f ca="1"/>
        <v>53.922800000000002</v>
      </c>
      <c r="AG16" s="14" vm="2584">
        <f ca="1"/>
        <v>53.722799999999999</v>
      </c>
      <c r="AH16" s="14" vm="2585">
        <f ca="1"/>
        <v>54.339500000000001</v>
      </c>
      <c r="AI16" s="14" vm="2586">
        <f ca="1"/>
        <v>54.469499999999996</v>
      </c>
      <c r="AJ16" s="14" vm="2587">
        <f ca="1"/>
        <v>54.956099999999999</v>
      </c>
      <c r="AK16" s="14" vm="2588">
        <f ca="1"/>
        <v>55.172800000000002</v>
      </c>
      <c r="AL16" s="14" vm="2589">
        <f ca="1"/>
        <v>54.886099999999999</v>
      </c>
      <c r="AM16" s="14" vm="2590">
        <f ca="1"/>
        <v>54.959499999999998</v>
      </c>
      <c r="AN16" s="14" vm="2591">
        <f ca="1"/>
        <v>55.216099999999997</v>
      </c>
      <c r="AO16" s="14" vm="2592">
        <f ca="1"/>
        <v>54.766100000000002</v>
      </c>
      <c r="AP16" s="14" vm="2593">
        <f ca="1"/>
        <v>54.639499999999998</v>
      </c>
      <c r="AQ16" s="14" vm="2594">
        <f ca="1"/>
        <v>55.396099999999997</v>
      </c>
      <c r="AR16" s="14" vm="2595">
        <f ca="1"/>
        <v>55.892800000000001</v>
      </c>
      <c r="AS16" s="14" vm="2596">
        <f ca="1"/>
        <v>55.882800000000003</v>
      </c>
      <c r="AT16" s="14" vm="2597">
        <f ca="1"/>
        <v>56.592799999999997</v>
      </c>
      <c r="AU16" s="14" vm="2598">
        <f ca="1"/>
        <v>52.012799999999999</v>
      </c>
      <c r="AV16" s="14" vm="2599">
        <f ca="1"/>
        <v>51.782800000000002</v>
      </c>
      <c r="AW16" s="14" vm="2600">
        <f ca="1"/>
        <v>51.766100000000002</v>
      </c>
      <c r="AX16" s="14" vm="2601">
        <f ca="1"/>
        <v>51.952800000000003</v>
      </c>
      <c r="AY16" s="14" vm="2602">
        <f ca="1"/>
        <v>51.556199999999997</v>
      </c>
      <c r="AZ16" s="14" vm="2603">
        <f ca="1"/>
        <v>52.019500000000001</v>
      </c>
      <c r="BA16" s="14" vm="2604">
        <f ca="1"/>
        <v>52.256100000000004</v>
      </c>
      <c r="BB16" s="14" vm="2605">
        <f ca="1"/>
        <v>52.8795</v>
      </c>
      <c r="BC16" s="14" vm="2606">
        <f ca="1"/>
        <v>52.0261</v>
      </c>
      <c r="BD16" s="14" vm="2607">
        <f ca="1"/>
        <v>51.896099999999997</v>
      </c>
      <c r="BE16" s="14" vm="2608">
        <f ca="1"/>
        <v>51.446199999999997</v>
      </c>
      <c r="BF16" s="14" vm="2609">
        <f ca="1"/>
        <v>51.4328</v>
      </c>
      <c r="BG16" s="14" vm="2610">
        <f ca="1"/>
        <v>51.909500000000001</v>
      </c>
      <c r="BH16" s="14" vm="2611">
        <f ca="1"/>
        <v>51.346200000000003</v>
      </c>
      <c r="BI16" s="14" vm="2612">
        <f ca="1"/>
        <v>50.819499999999998</v>
      </c>
      <c r="BJ16" s="14" vm="2613">
        <f ca="1"/>
        <v>50.286200000000001</v>
      </c>
      <c r="BK16" s="14" vm="2614">
        <f ca="1"/>
        <v>50.412799999999997</v>
      </c>
      <c r="BL16" s="14" vm="2615">
        <f ca="1"/>
        <v>50.452800000000003</v>
      </c>
      <c r="BM16" s="14" vm="2616">
        <f ca="1"/>
        <v>51.349499999999999</v>
      </c>
      <c r="BN16" s="14" vm="2617">
        <f ca="1"/>
        <v>50.722799999999999</v>
      </c>
      <c r="BO16" s="14" vm="2618">
        <f ca="1"/>
        <v>50.912799999999997</v>
      </c>
      <c r="BP16" s="14" vm="2619">
        <f ca="1"/>
        <v>51.656199999999998</v>
      </c>
      <c r="BQ16" s="14" vm="2620">
        <f ca="1"/>
        <v>51.842799999999997</v>
      </c>
      <c r="BR16" s="14" vm="2621">
        <f ca="1"/>
        <v>51.236199999999997</v>
      </c>
      <c r="BS16" s="14" vm="2622">
        <f ca="1"/>
        <v>51.599499999999999</v>
      </c>
      <c r="BT16" s="14" vm="2623">
        <f ca="1"/>
        <v>52.216099999999997</v>
      </c>
      <c r="BU16" s="14" vm="2569">
        <f ca="1"/>
        <v>52.136099999999999</v>
      </c>
      <c r="BV16" s="14" vm="2624">
        <f ca="1"/>
        <v>52.626100000000001</v>
      </c>
      <c r="BW16" s="14" vm="2625">
        <f ca="1"/>
        <v>52.522799999999997</v>
      </c>
      <c r="BX16" s="14" vm="2626">
        <f ca="1"/>
        <v>52.549500000000002</v>
      </c>
      <c r="BY16" s="14" vm="2627">
        <f ca="1"/>
        <v>53.0961</v>
      </c>
      <c r="BZ16" s="14" vm="2628">
        <f ca="1"/>
        <v>53.099499999999999</v>
      </c>
      <c r="CA16" s="14" vm="2629">
        <f ca="1"/>
        <v>52.586100000000002</v>
      </c>
      <c r="CB16" s="14" vm="2630">
        <f ca="1"/>
        <v>52.2361</v>
      </c>
      <c r="CC16" s="14" vm="2631">
        <f ca="1"/>
        <v>52.749499999999998</v>
      </c>
      <c r="CD16" s="14" vm="2632">
        <f ca="1"/>
        <v>53.102800000000002</v>
      </c>
      <c r="CE16" s="14" vm="2633">
        <f ca="1"/>
        <v>53.762799999999999</v>
      </c>
      <c r="CF16" s="14" vm="2634">
        <f ca="1"/>
        <v>53.702800000000003</v>
      </c>
      <c r="CG16" s="14" vm="2635">
        <f ca="1"/>
        <v>53.772799999999997</v>
      </c>
      <c r="CH16" s="14" vm="2636">
        <f ca="1"/>
        <v>53.942799999999998</v>
      </c>
      <c r="CI16" s="14" vm="2637">
        <f ca="1"/>
        <v>53.689500000000002</v>
      </c>
      <c r="CJ16" s="14" vm="2638">
        <f ca="1"/>
        <v>54.412799999999997</v>
      </c>
      <c r="CK16" s="14" vm="2639">
        <f ca="1"/>
        <v>54.126100000000001</v>
      </c>
      <c r="CL16" s="14" vm="2640">
        <f ca="1"/>
        <v>54.1295</v>
      </c>
      <c r="CM16" s="14" vm="2641">
        <f ca="1"/>
        <v>54.266100000000002</v>
      </c>
      <c r="CN16" s="14" vm="2642">
        <f ca="1"/>
        <v>53.499499999999998</v>
      </c>
      <c r="CO16" s="14" vm="2643">
        <f ca="1"/>
        <v>54.279499999999999</v>
      </c>
      <c r="CP16" s="14" vm="2644">
        <f ca="1"/>
        <v>54.756100000000004</v>
      </c>
      <c r="CQ16" s="14" vm="2645">
        <f ca="1"/>
        <v>55.012799999999999</v>
      </c>
      <c r="CR16" s="14" vm="2646">
        <f ca="1"/>
        <v>55.196100000000001</v>
      </c>
      <c r="CS16" s="14" vm="2647">
        <f ca="1"/>
        <v>55.082799999999999</v>
      </c>
      <c r="CT16" s="14" vm="2648">
        <f ca="1"/>
        <v>56.102800000000002</v>
      </c>
      <c r="CU16" s="14" vm="2649">
        <f ca="1"/>
        <v>56.522799999999997</v>
      </c>
      <c r="CV16" s="14" vm="2650">
        <f ca="1"/>
        <v>56.2194</v>
      </c>
      <c r="CW16" s="14" vm="2651">
        <f ca="1"/>
        <v>56.602800000000002</v>
      </c>
      <c r="CX16" s="14" vm="2652">
        <f ca="1"/>
        <v>56.459400000000002</v>
      </c>
      <c r="CY16" s="14" vm="2653">
        <f ca="1"/>
        <v>56.456099999999999</v>
      </c>
      <c r="CZ16" s="14" vm="2654">
        <f ca="1"/>
        <v>56.426099999999998</v>
      </c>
      <c r="DA16" s="14" vm="2655">
        <f ca="1"/>
        <v>56.766100000000002</v>
      </c>
      <c r="DB16" s="14" vm="2656">
        <f ca="1"/>
        <v>56.379399999999997</v>
      </c>
      <c r="DC16" s="14" vm="2657">
        <f ca="1"/>
        <v>56.199399999999997</v>
      </c>
      <c r="DD16" s="14" vm="2658">
        <f ca="1"/>
        <v>56.429400000000001</v>
      </c>
      <c r="DE16" s="14" vm="2659">
        <f ca="1"/>
        <v>56.786099999999998</v>
      </c>
      <c r="DF16" s="14" vm="2660">
        <f ca="1"/>
        <v>58.619399999999999</v>
      </c>
      <c r="DG16" s="14" vm="2661">
        <f ca="1"/>
        <v>57.8994</v>
      </c>
      <c r="DH16" s="14" vm="2662">
        <f ca="1"/>
        <v>58.4694</v>
      </c>
      <c r="DI16" s="14" vm="2663">
        <f ca="1"/>
        <v>58.519399999999997</v>
      </c>
      <c r="DJ16" s="14" vm="2664">
        <f ca="1"/>
        <v>59.6</v>
      </c>
      <c r="DK16" s="14" vm="2665">
        <f ca="1"/>
        <v>59.59</v>
      </c>
      <c r="DL16" s="14" vm="2666">
        <f ca="1"/>
        <v>59.62</v>
      </c>
      <c r="DM16" s="14" vm="2667">
        <f ca="1"/>
        <v>58.61</v>
      </c>
      <c r="DN16" s="14" vm="2668">
        <f ca="1"/>
        <v>58.76</v>
      </c>
      <c r="DO16" s="14" vm="2669">
        <f ca="1"/>
        <v>59.3</v>
      </c>
      <c r="DP16" s="14" vm="2670">
        <f ca="1"/>
        <v>60.04</v>
      </c>
      <c r="DQ16" s="14" vm="2671">
        <f ca="1"/>
        <v>60.57</v>
      </c>
      <c r="DR16" s="14" vm="2672">
        <f ca="1"/>
        <v>60.36</v>
      </c>
      <c r="DS16" s="14" vm="2673">
        <f ca="1"/>
        <v>60.12</v>
      </c>
      <c r="DT16" s="14" vm="2674">
        <f ca="1"/>
        <v>60.66</v>
      </c>
      <c r="DU16" s="14" vm="2675">
        <f ca="1"/>
        <v>61.41</v>
      </c>
      <c r="DV16" s="14" vm="2676">
        <f ca="1"/>
        <v>61.28</v>
      </c>
      <c r="DW16" s="14" vm="2677">
        <f ca="1"/>
        <v>61.02</v>
      </c>
      <c r="DX16" s="14" vm="2678">
        <f ca="1"/>
        <v>60.68</v>
      </c>
      <c r="DY16" s="14" vm="2679">
        <f ca="1"/>
        <v>60.86</v>
      </c>
      <c r="DZ16" s="14" vm="2680">
        <f ca="1"/>
        <v>60.87</v>
      </c>
      <c r="EA16" s="14" vm="2681">
        <f ca="1"/>
        <v>61.25</v>
      </c>
      <c r="EB16" s="14" vm="2682">
        <f ca="1"/>
        <v>61.45</v>
      </c>
      <c r="EC16" s="14" vm="2680">
        <f ca="1"/>
        <v>60.87</v>
      </c>
      <c r="ED16" s="14" vm="2671">
        <f ca="1"/>
        <v>60.57</v>
      </c>
      <c r="EE16" s="14" vm="2683">
        <f ca="1"/>
        <v>60.51</v>
      </c>
      <c r="EF16" s="14" vm="2684">
        <f ca="1"/>
        <v>60.72</v>
      </c>
      <c r="EG16" s="14" vm="2685">
        <f ca="1"/>
        <v>60.17</v>
      </c>
      <c r="EH16" s="14" vm="2686">
        <f ca="1"/>
        <v>60</v>
      </c>
      <c r="EI16" s="14" vm="2687">
        <f ca="1"/>
        <v>59.16</v>
      </c>
      <c r="EJ16" s="14" vm="2688">
        <f ca="1"/>
        <v>59.43</v>
      </c>
      <c r="EK16" s="14" vm="2689">
        <f ca="1"/>
        <v>59.5</v>
      </c>
      <c r="EL16" s="14" vm="2690">
        <f ca="1"/>
        <v>59.85</v>
      </c>
      <c r="EM16" s="14" vm="2691">
        <f ca="1"/>
        <v>59.78</v>
      </c>
      <c r="EN16" s="14" vm="2692">
        <f ca="1"/>
        <v>59.79</v>
      </c>
      <c r="EO16" s="14" vm="2693">
        <f ca="1"/>
        <v>60.62</v>
      </c>
      <c r="EP16" s="14" vm="2694">
        <f ca="1"/>
        <v>60.09</v>
      </c>
      <c r="EQ16" s="14" vm="2695">
        <f ca="1"/>
        <v>60.14</v>
      </c>
      <c r="ER16" s="14" vm="2696">
        <f ca="1"/>
        <v>59.93</v>
      </c>
      <c r="ES16" s="14" vm="2697">
        <f ca="1"/>
        <v>59.84</v>
      </c>
      <c r="ET16" s="14" vm="2698">
        <f ca="1"/>
        <v>59.65</v>
      </c>
      <c r="EU16" s="14" vm="2699">
        <f ca="1"/>
        <v>59.26</v>
      </c>
      <c r="EV16" s="14" vm="2700">
        <f ca="1"/>
        <v>59.53</v>
      </c>
      <c r="EW16" s="14" vm="2695">
        <f ca="1"/>
        <v>60.14</v>
      </c>
      <c r="EX16" s="14" vm="2701">
        <f ca="1"/>
        <v>59.09</v>
      </c>
      <c r="EY16" s="14" vm="2702">
        <f ca="1"/>
        <v>59.87</v>
      </c>
      <c r="EZ16" s="14" vm="2703">
        <f ca="1"/>
        <v>60.21</v>
      </c>
      <c r="FA16" s="14" vm="2704">
        <f ca="1"/>
        <v>60.16</v>
      </c>
      <c r="FB16" s="14" vm="2705">
        <f ca="1"/>
        <v>60.24</v>
      </c>
      <c r="FC16" s="14" vm="2706">
        <f ca="1"/>
        <v>59.35</v>
      </c>
      <c r="FD16" s="14" vm="2707">
        <f ca="1"/>
        <v>58.85</v>
      </c>
      <c r="FE16" s="14" vm="2708">
        <f ca="1"/>
        <v>59.71</v>
      </c>
      <c r="FF16" s="14" vm="2709">
        <f ca="1"/>
        <v>59.82</v>
      </c>
      <c r="FG16" s="14" vm="2702">
        <f ca="1"/>
        <v>59.87</v>
      </c>
      <c r="FH16" s="14" vm="2693">
        <f ca="1"/>
        <v>60.62</v>
      </c>
      <c r="FI16" s="14" vm="2710">
        <f ca="1"/>
        <v>60.3</v>
      </c>
      <c r="FJ16" s="14" vm="2711">
        <f ca="1"/>
        <v>60.44</v>
      </c>
      <c r="FK16" s="14" vm="2712">
        <f ca="1"/>
        <v>60.48</v>
      </c>
      <c r="FL16" s="14" vm="2713">
        <f ca="1"/>
        <v>60.41</v>
      </c>
      <c r="FM16" s="14" vm="2714">
        <f ca="1"/>
        <v>59.86</v>
      </c>
      <c r="FN16" s="14" vm="2715">
        <f ca="1"/>
        <v>59.83</v>
      </c>
      <c r="FO16" s="14" vm="2716">
        <f ca="1"/>
        <v>64.010000000000005</v>
      </c>
      <c r="FP16" s="14" vm="2717">
        <f ca="1"/>
        <v>64.650000000000006</v>
      </c>
      <c r="FQ16" s="14" vm="2718">
        <f ca="1"/>
        <v>64.180000000000007</v>
      </c>
      <c r="FR16" s="14" vm="2719">
        <f ca="1"/>
        <v>65.150000000000006</v>
      </c>
      <c r="FS16" s="14" vm="2720">
        <f ca="1"/>
        <v>65.25</v>
      </c>
      <c r="FT16" s="14" vm="2721">
        <f ca="1"/>
        <v>64.84</v>
      </c>
      <c r="FU16" s="14" vm="2722">
        <f ca="1"/>
        <v>65.38</v>
      </c>
      <c r="FV16" s="14" vm="2723">
        <f ca="1"/>
        <v>65.040000000000006</v>
      </c>
      <c r="FW16" s="14" vm="2724">
        <f ca="1"/>
        <v>64.92</v>
      </c>
      <c r="FX16" s="14" vm="2725">
        <f ca="1"/>
        <v>64.89</v>
      </c>
      <c r="FY16" s="14" vm="2726">
        <f ca="1"/>
        <v>65.760000000000005</v>
      </c>
      <c r="FZ16" s="14" vm="2727">
        <f ca="1"/>
        <v>65.819999999999993</v>
      </c>
      <c r="GA16" s="14" vm="2728">
        <f ca="1"/>
        <v>66.599999999999994</v>
      </c>
      <c r="GB16" s="14" vm="2729">
        <f ca="1"/>
        <v>67.09</v>
      </c>
      <c r="GC16" s="14" vm="2730">
        <f ca="1"/>
        <v>67.150000000000006</v>
      </c>
      <c r="GD16" s="14" vm="2731">
        <f ca="1"/>
        <v>65.88</v>
      </c>
      <c r="GE16" s="14" vm="2732">
        <f ca="1"/>
        <v>66.959999999999994</v>
      </c>
      <c r="GF16" s="14" vm="2733">
        <f ca="1"/>
        <v>66.73</v>
      </c>
      <c r="GG16" s="14" vm="2734">
        <f ca="1"/>
        <v>66.31</v>
      </c>
      <c r="GH16" s="14" vm="2735">
        <f ca="1"/>
        <v>66.7</v>
      </c>
      <c r="GI16" s="14" vm="2736">
        <f ca="1"/>
        <v>67.02</v>
      </c>
      <c r="GJ16" s="14" vm="2737">
        <f ca="1"/>
        <v>67.42</v>
      </c>
      <c r="GK16" s="14" vm="2738">
        <f ca="1"/>
        <v>67.599999999999994</v>
      </c>
      <c r="GL16" s="14" vm="2739">
        <f ca="1"/>
        <v>68.010000000000005</v>
      </c>
      <c r="GM16" s="14" vm="2740">
        <f ca="1"/>
        <v>67.91</v>
      </c>
      <c r="GN16" s="14" vm="2741">
        <f ca="1"/>
        <v>68.900000000000006</v>
      </c>
      <c r="GO16" s="14" vm="2737">
        <f ca="1"/>
        <v>67.42</v>
      </c>
      <c r="GP16" s="14" vm="2742">
        <f ca="1"/>
        <v>68.290000000000006</v>
      </c>
      <c r="GQ16" s="14" vm="2743">
        <f ca="1"/>
        <v>67.88</v>
      </c>
      <c r="GR16" s="14" vm="2744">
        <f ca="1"/>
        <v>67.709999999999994</v>
      </c>
      <c r="GS16" s="14" vm="2745">
        <f ca="1"/>
        <v>67.48</v>
      </c>
      <c r="GT16" s="14" vm="2746">
        <f ca="1"/>
        <v>68.069999999999993</v>
      </c>
      <c r="GU16" s="14" vm="2747">
        <f ca="1"/>
        <v>68.239999999999995</v>
      </c>
      <c r="GV16" s="14" vm="2748">
        <f ca="1"/>
        <v>70.040000000000006</v>
      </c>
      <c r="GW16" s="14" vm="2749">
        <f ca="1"/>
        <v>69.680000000000007</v>
      </c>
      <c r="GX16" s="14" vm="2750">
        <f ca="1"/>
        <v>69.900000000000006</v>
      </c>
      <c r="GY16" s="14" vm="2751">
        <f ca="1"/>
        <v>70.41</v>
      </c>
      <c r="GZ16" s="14" vm="2752">
        <f ca="1"/>
        <v>69.8</v>
      </c>
      <c r="HA16" s="14" vm="2753">
        <f ca="1"/>
        <v>69.239999999999995</v>
      </c>
      <c r="HB16" s="14" vm="623">
        <f ca="1"/>
        <v>69.61</v>
      </c>
      <c r="HC16" s="14" vm="2754">
        <f ca="1"/>
        <v>69.989999999999995</v>
      </c>
      <c r="HD16" s="14" vm="2755">
        <f ca="1"/>
        <v>71.03</v>
      </c>
      <c r="HE16" s="14" vm="2756">
        <f ca="1"/>
        <v>70.819999999999993</v>
      </c>
      <c r="HF16" s="14" vm="2757">
        <f ca="1"/>
        <v>70.75</v>
      </c>
      <c r="HG16" s="14" vm="2758">
        <f ca="1"/>
        <v>70.38</v>
      </c>
      <c r="HH16" s="14" vm="2759">
        <f ca="1"/>
        <v>70.650000000000006</v>
      </c>
      <c r="HI16" s="14" vm="2760">
        <f ca="1"/>
        <v>70.599999999999994</v>
      </c>
      <c r="HJ16" s="14" vm="2761">
        <f ca="1"/>
        <v>70.02</v>
      </c>
      <c r="HK16" s="14" vm="2762">
        <f ca="1"/>
        <v>69.78</v>
      </c>
      <c r="HL16" s="14" vm="2763">
        <f ca="1"/>
        <v>69.62</v>
      </c>
      <c r="HM16" s="14" vm="2764">
        <f ca="1"/>
        <v>69.19</v>
      </c>
      <c r="HN16" s="14" vm="2765">
        <f ca="1"/>
        <v>68.64</v>
      </c>
      <c r="HO16" s="14" vm="2766">
        <f ca="1"/>
        <v>69.790000000000006</v>
      </c>
      <c r="HP16" s="14" vm="2767">
        <f ca="1"/>
        <v>68.459999999999994</v>
      </c>
      <c r="HQ16" s="14" vm="2768">
        <f ca="1"/>
        <v>67.59</v>
      </c>
      <c r="HR16" s="14" vm="2769">
        <f ca="1"/>
        <v>67.739999999999995</v>
      </c>
      <c r="HS16" s="14" vm="2770">
        <f ca="1"/>
        <v>66.91</v>
      </c>
      <c r="HT16" s="14" vm="2771">
        <f ca="1"/>
        <v>67.66</v>
      </c>
      <c r="HU16" s="14" vm="2772">
        <f ca="1"/>
        <v>67.95</v>
      </c>
      <c r="HV16" s="14" vm="2773">
        <f ca="1"/>
        <v>68.7</v>
      </c>
      <c r="HW16" s="14" vm="2774">
        <f ca="1"/>
        <v>68.13</v>
      </c>
      <c r="HX16" s="14" vm="2775">
        <f ca="1"/>
        <v>68.66</v>
      </c>
      <c r="HY16" s="14" vm="2776">
        <f ca="1"/>
        <v>73.180000000000007</v>
      </c>
      <c r="HZ16" s="14" vm="2777">
        <f ca="1"/>
        <v>73.45</v>
      </c>
      <c r="IA16" s="14" vm="2778">
        <f ca="1"/>
        <v>73.72</v>
      </c>
      <c r="IB16" s="14" vm="2779">
        <f ca="1"/>
        <v>74.540000000000006</v>
      </c>
      <c r="IC16" s="14" vm="2050">
        <f ca="1"/>
        <v>75.239999999999995</v>
      </c>
      <c r="ID16" s="14" vm="589">
        <f ca="1"/>
        <v>75.58</v>
      </c>
      <c r="IE16" s="14" vm="673">
        <f ca="1"/>
        <v>75.7</v>
      </c>
      <c r="IF16" s="14" vm="2780">
        <f ca="1"/>
        <v>76.03</v>
      </c>
      <c r="IG16" s="14" vm="2781">
        <f ca="1"/>
        <v>76.13</v>
      </c>
      <c r="IH16" s="14" vm="2782">
        <f ca="1"/>
        <v>76.08</v>
      </c>
      <c r="II16" s="14" vm="2783">
        <f ca="1"/>
        <v>76.42</v>
      </c>
      <c r="IJ16" s="14" vm="2784">
        <f ca="1"/>
        <v>77.23</v>
      </c>
      <c r="IK16" s="14" vm="2785">
        <f ca="1"/>
        <v>77.17</v>
      </c>
      <c r="IL16" s="14" vm="556">
        <f ca="1"/>
        <v>77.239999999999995</v>
      </c>
      <c r="IM16" s="14" vm="2786">
        <f ca="1"/>
        <v>76.959999999999994</v>
      </c>
      <c r="IN16" s="14" vm="682">
        <f ca="1"/>
        <v>76.64</v>
      </c>
      <c r="IO16" s="14" vm="2787">
        <f ca="1"/>
        <v>77.34</v>
      </c>
      <c r="IP16" s="14" vm="2788">
        <f ca="1"/>
        <v>78.81</v>
      </c>
      <c r="IQ16" s="14" vm="2789">
        <f ca="1"/>
        <v>78.84</v>
      </c>
      <c r="IR16" s="14" vm="2790">
        <f ca="1"/>
        <v>79.66</v>
      </c>
      <c r="IS16" s="14" vm="2791">
        <f ca="1"/>
        <v>80.599999999999994</v>
      </c>
      <c r="IT16" s="14" vm="2792">
        <f ca="1"/>
        <v>80.56</v>
      </c>
      <c r="IU16" s="14" vm="2793">
        <f ca="1"/>
        <v>78.599999999999994</v>
      </c>
      <c r="IV16" s="14" vm="2794">
        <f ca="1"/>
        <v>79.03</v>
      </c>
      <c r="IW16" s="14" vm="658">
        <f ca="1"/>
        <v>78.040000000000006</v>
      </c>
      <c r="IX16" s="14" vm="649">
        <f ca="1"/>
        <v>79.06</v>
      </c>
      <c r="IY16" s="14" vm="632">
        <f ca="1"/>
        <v>80.33</v>
      </c>
      <c r="IZ16" s="14"/>
      <c r="JA16" s="14"/>
      <c r="JB16" s="14"/>
      <c r="JC16" s="14"/>
      <c r="JD16" s="14"/>
      <c r="JE16" s="14"/>
      <c r="JF16" s="14"/>
      <c r="JG16" s="14"/>
    </row>
    <row r="17" spans="2:267" x14ac:dyDescent="0.25">
      <c r="E17" s="11"/>
      <c r="F17" s="11"/>
      <c r="G17" s="13"/>
      <c r="H17" s="16"/>
      <c r="I17" s="13"/>
      <c r="J17" s="12"/>
      <c r="K17" s="12"/>
      <c r="L17" s="12"/>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s="14"/>
      <c r="JD17" s="14"/>
      <c r="JE17" s="14"/>
      <c r="JF17" s="14"/>
      <c r="JG17" s="14"/>
    </row>
    <row r="18" spans="2:267" hidden="1" x14ac:dyDescent="0.25">
      <c r="E18" s="11"/>
      <c r="F18" s="11"/>
      <c r="G18" s="13"/>
      <c r="H18" s="16"/>
      <c r="I18" s="13"/>
      <c r="J18" s="12"/>
      <c r="K18" s="12"/>
      <c r="L18" s="12"/>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c r="IW18" s="14"/>
      <c r="IX18" s="14"/>
      <c r="IY18" s="14"/>
      <c r="IZ18" s="14"/>
      <c r="JA18" s="14"/>
      <c r="JB18" s="14"/>
      <c r="JC18" s="14"/>
      <c r="JD18" s="14"/>
      <c r="JE18" s="14"/>
      <c r="JF18" s="14"/>
      <c r="JG18" s="14"/>
    </row>
    <row r="19" spans="2:267" hidden="1" x14ac:dyDescent="0.25">
      <c r="E19" s="11"/>
      <c r="F19" s="11"/>
      <c r="G19" s="13"/>
      <c r="H19" s="16"/>
      <c r="I19" s="13"/>
      <c r="J19" s="12"/>
      <c r="K19" s="12"/>
      <c r="L19" s="12"/>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row>
    <row r="20" spans="2:267" hidden="1" x14ac:dyDescent="0.25">
      <c r="E20" s="11"/>
      <c r="F20" s="11"/>
      <c r="G20" s="13"/>
      <c r="H20" s="16"/>
      <c r="I20" s="13"/>
      <c r="J20" s="12"/>
      <c r="K20" s="12"/>
      <c r="L20" s="12"/>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row>
    <row r="21" spans="2:267" hidden="1" x14ac:dyDescent="0.25">
      <c r="E21" s="11"/>
      <c r="F21" s="11"/>
      <c r="G21" s="13"/>
      <c r="H21" s="16"/>
      <c r="I21" s="13"/>
      <c r="J21" s="12"/>
      <c r="K21" s="12"/>
      <c r="L21" s="12"/>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c r="JG21" s="14"/>
    </row>
    <row r="22" spans="2:267" hidden="1" x14ac:dyDescent="0.25"/>
    <row r="23" spans="2:267" x14ac:dyDescent="0.25">
      <c r="B23" s="5" t="s">
        <v>10</v>
      </c>
      <c r="C23" s="5"/>
      <c r="D23" s="8" t="s">
        <v>11</v>
      </c>
      <c r="E23" s="8"/>
      <c r="F23" s="8"/>
      <c r="G23" s="8"/>
      <c r="H23" s="8"/>
      <c r="I23" s="8"/>
      <c r="J23" s="8"/>
      <c r="K23" s="8"/>
      <c r="L23" s="8"/>
    </row>
    <row r="24" spans="2:267" ht="15.75" thickBot="1" x14ac:dyDescent="0.3">
      <c r="B24" s="6" t="s">
        <v>3</v>
      </c>
      <c r="C24" s="6" t="s">
        <v>6</v>
      </c>
    </row>
    <row r="25" spans="2:267" x14ac:dyDescent="0.25">
      <c r="B25" t="str" cm="1">
        <f t="array" aca="1" ref="B25:B32" ca="1">_xlfn.UNIQUE(_xlfn.ANCHORARRAY(C6))</f>
        <v>Software &amp; IT Services</v>
      </c>
      <c r="C25" s="24" cm="1">
        <f t="array" aca="1" ref="C25:C32" ca="1">SUMIF(_xlfn.ANCHORARRAY(C6),_xlfn.ANCHORARRAY(B25),_xlfn.ANCHORARRAY(F6))</f>
        <v>31194</v>
      </c>
    </row>
    <row r="26" spans="2:267" x14ac:dyDescent="0.25">
      <c r="B26" t="str">
        <f ca="1"/>
        <v>Communications &amp; Networking</v>
      </c>
      <c r="C26" s="24">
        <f ca="1"/>
        <v>2650.5</v>
      </c>
    </row>
    <row r="27" spans="2:267" x14ac:dyDescent="0.25">
      <c r="B27" t="str">
        <f ca="1"/>
        <v>Oil &amp; Gas</v>
      </c>
      <c r="C27" s="24">
        <f ca="1"/>
        <v>11633</v>
      </c>
    </row>
    <row r="28" spans="2:267" x14ac:dyDescent="0.25">
      <c r="B28" t="str">
        <f ca="1"/>
        <v>Freight &amp; Logistics Services</v>
      </c>
      <c r="C28" s="24">
        <f ca="1"/>
        <v>5481.2840000000006</v>
      </c>
    </row>
    <row r="29" spans="2:267" x14ac:dyDescent="0.25">
      <c r="B29" t="str">
        <f ca="1"/>
        <v>Pharmaceuticals</v>
      </c>
      <c r="C29" s="24">
        <f ca="1"/>
        <v>1612.4929999999999</v>
      </c>
    </row>
    <row r="30" spans="2:267" x14ac:dyDescent="0.25">
      <c r="B30" t="str">
        <f ca="1"/>
        <v>Banking Services</v>
      </c>
      <c r="C30" s="24">
        <f ca="1"/>
        <v>10476.5</v>
      </c>
    </row>
    <row r="31" spans="2:267" x14ac:dyDescent="0.25">
      <c r="B31" t="str">
        <f ca="1"/>
        <v>Textiles &amp; Apparel</v>
      </c>
      <c r="C31" s="24">
        <f ca="1"/>
        <v>8862.5</v>
      </c>
    </row>
    <row r="32" spans="2:267" x14ac:dyDescent="0.25">
      <c r="B32" t="str">
        <f ca="1"/>
        <v>Food &amp; Drug Retailing</v>
      </c>
      <c r="C32" s="24">
        <f ca="1"/>
        <v>1605.5</v>
      </c>
    </row>
  </sheetData>
  <mergeCells count="12">
    <mergeCell ref="J16:L16"/>
    <mergeCell ref="J7:L7"/>
    <mergeCell ref="J8:L8"/>
    <mergeCell ref="J9:L9"/>
    <mergeCell ref="J10:L10"/>
    <mergeCell ref="J11:L11"/>
    <mergeCell ref="J12:L12"/>
    <mergeCell ref="B1:C2"/>
    <mergeCell ref="J6:L6"/>
    <mergeCell ref="J13:L13"/>
    <mergeCell ref="J14:L14"/>
    <mergeCell ref="J15:L15"/>
  </mergeCells>
  <conditionalFormatting sqref="C25:C32">
    <cfRule type="dataBar" priority="1">
      <dataBar>
        <cfvo type="min"/>
        <cfvo type="max"/>
        <color theme="4" tint="0.59999389629810485"/>
      </dataBar>
      <extLst>
        <ext xmlns:x14="http://schemas.microsoft.com/office/spreadsheetml/2009/9/main" uri="{B025F937-C7B1-47D3-B67F-A62EFF666E3E}">
          <x14:id>{9F34254A-F463-4F0E-BCA8-FDDAE453B90A}</x14:id>
        </ext>
      </extLst>
    </cfRule>
  </conditionalFormatting>
  <conditionalFormatting sqref="F6:F21">
    <cfRule type="dataBar" priority="2">
      <dataBar>
        <cfvo type="min"/>
        <cfvo type="max"/>
        <color theme="4" tint="0.59999389629810485"/>
      </dataBar>
      <extLst>
        <ext xmlns:x14="http://schemas.microsoft.com/office/spreadsheetml/2009/9/main" uri="{B025F937-C7B1-47D3-B67F-A62EFF666E3E}">
          <x14:id>{3CBD6F05-1A54-42D8-A2C1-F6AD2D5F8087}</x14:id>
        </ext>
      </extLst>
    </cfRule>
  </conditionalFormatting>
  <pageMargins left="0.7" right="0.7" top="0.75" bottom="0.75" header="0.3" footer="0.3"/>
  <pageSetup orientation="portrait" horizontalDpi="300" verticalDpi="300" r:id="rId1"/>
  <drawing r:id="rId2"/>
  <extLst>
    <ext xmlns:x14="http://schemas.microsoft.com/office/spreadsheetml/2009/9/main" uri="{78C0D931-6437-407d-A8EE-F0AAD7539E65}">
      <x14:conditionalFormattings>
        <x14:conditionalFormatting xmlns:xm="http://schemas.microsoft.com/office/excel/2006/main">
          <x14:cfRule type="dataBar" id="{9F34254A-F463-4F0E-BCA8-FDDAE453B90A}">
            <x14:dataBar minLength="0" maxLength="100" gradient="0">
              <x14:cfvo type="autoMin"/>
              <x14:cfvo type="autoMax"/>
              <x14:negativeFillColor rgb="FFFF0000"/>
              <x14:axisColor rgb="FF000000"/>
            </x14:dataBar>
          </x14:cfRule>
          <xm:sqref>C25:C32</xm:sqref>
        </x14:conditionalFormatting>
        <x14:conditionalFormatting xmlns:xm="http://schemas.microsoft.com/office/excel/2006/main">
          <x14:cfRule type="dataBar" id="{3CBD6F05-1A54-42D8-A2C1-F6AD2D5F8087}">
            <x14:dataBar minLength="0" maxLength="100" gradient="0">
              <x14:cfvo type="autoMin"/>
              <x14:cfvo type="autoMax"/>
              <x14:negativeFillColor rgb="FFFF0000"/>
              <x14:axisColor rgb="FF000000"/>
            </x14:dataBar>
          </x14:cfRule>
          <xm:sqref>F6:F21</xm:sqref>
        </x14:conditionalFormatting>
        <x14:conditionalFormatting xmlns:xm="http://schemas.microsoft.com/office/excel/2006/main">
          <x14:cfRule type="iconSet" priority="4" id="{BD8FE8FE-BFB0-40D8-92BC-D0E838A90E2E}">
            <x14:iconSet iconSet="3Triangles">
              <x14:cfvo type="percent">
                <xm:f>0</xm:f>
              </x14:cfvo>
              <x14:cfvo type="num">
                <xm:f>0</xm:f>
              </x14:cfvo>
              <x14:cfvo type="num" gte="0">
                <xm:f>0</xm:f>
              </x14:cfvo>
            </x14:iconSet>
          </x14:cfRule>
          <xm:sqref>H2</xm:sqref>
        </x14:conditionalFormatting>
        <x14:conditionalFormatting xmlns:xm="http://schemas.microsoft.com/office/excel/2006/main">
          <x14:cfRule type="iconSet" priority="3" id="{FD73FCB2-E2B7-4F04-8C1D-68CA1441CE6B}">
            <x14:iconSet iconSet="3Triangles">
              <x14:cfvo type="percent">
                <xm:f>0</xm:f>
              </x14:cfvo>
              <x14:cfvo type="num">
                <xm:f>0</xm:f>
              </x14:cfvo>
              <x14:cfvo type="num" gte="0">
                <xm:f>0</xm:f>
              </x14:cfvo>
            </x14:iconSet>
          </x14:cfRule>
          <xm:sqref>H6:H21</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E51A9D7D-184C-4691-8548-C2244B1C1249}">
          <x14:colorSeries rgb="FF376092"/>
          <x14:colorNegative rgb="FFD00000"/>
          <x14:colorAxis rgb="FF000000"/>
          <x14:colorMarkers rgb="FFD00000"/>
          <x14:colorFirst rgb="FFD00000"/>
          <x14:colorLast rgb="FFD00000"/>
          <x14:colorHigh rgb="FFD00000"/>
          <x14:colorLow rgb="FFD00000"/>
          <x14:sparklines>
            <x14:sparkline>
              <xm:f>Dashboard!N6:JG6</xm:f>
              <xm:sqref>J6</xm:sqref>
            </x14:sparkline>
            <x14:sparkline>
              <xm:f>Dashboard!N7:JG7</xm:f>
              <xm:sqref>J7</xm:sqref>
            </x14:sparkline>
            <x14:sparkline>
              <xm:f>Dashboard!N8:JG8</xm:f>
              <xm:sqref>J8</xm:sqref>
            </x14:sparkline>
            <x14:sparkline>
              <xm:f>Dashboard!N9:JG9</xm:f>
              <xm:sqref>J9</xm:sqref>
            </x14:sparkline>
            <x14:sparkline>
              <xm:f>Dashboard!N10:JG10</xm:f>
              <xm:sqref>J10</xm:sqref>
            </x14:sparkline>
            <x14:sparkline>
              <xm:f>Dashboard!N11:JG11</xm:f>
              <xm:sqref>J11</xm:sqref>
            </x14:sparkline>
            <x14:sparkline>
              <xm:f>Dashboard!N12:JG12</xm:f>
              <xm:sqref>J12</xm:sqref>
            </x14:sparkline>
            <x14:sparkline>
              <xm:f>Dashboard!N13:JG13</xm:f>
              <xm:sqref>J13</xm:sqref>
            </x14:sparkline>
            <x14:sparkline>
              <xm:f>Dashboard!N14:JG14</xm:f>
              <xm:sqref>J14</xm:sqref>
            </x14:sparkline>
            <x14:sparkline>
              <xm:f>Dashboard!N15:JG15</xm:f>
              <xm:sqref>J15</xm:sqref>
            </x14:sparkline>
            <x14:sparkline>
              <xm:f>Dashboard!N16:JG16</xm:f>
              <xm:sqref>J16</xm:sqref>
            </x14:sparkline>
            <x14:sparkline>
              <xm:f>Dashboard!N17:JG17</xm:f>
              <xm:sqref>J17</xm:sqref>
            </x14:sparkline>
            <x14:sparkline>
              <xm:f>Dashboard!N18:JG18</xm:f>
              <xm:sqref>J18</xm:sqref>
            </x14:sparkline>
            <x14:sparkline>
              <xm:f>Dashboard!N19:JG19</xm:f>
              <xm:sqref>J19</xm:sqref>
            </x14:sparkline>
            <x14:sparkline>
              <xm:f>Dashboard!N20:JG20</xm:f>
              <xm:sqref>J20</xm:sqref>
            </x14:sparkline>
            <x14:sparkline>
              <xm:f>Dashboard!N21:JG21</xm:f>
              <xm:sqref>J21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4AF64-448D-45B1-B1DF-A56177934911}">
  <dimension ref="A3:H30"/>
  <sheetViews>
    <sheetView workbookViewId="0">
      <selection activeCell="M8" sqref="M8"/>
    </sheetView>
  </sheetViews>
  <sheetFormatPr defaultRowHeight="15" x14ac:dyDescent="0.25"/>
  <cols>
    <col min="1" max="1" width="10.42578125" bestFit="1" customWidth="1"/>
    <col min="2" max="2" width="51.7109375" bestFit="1" customWidth="1"/>
    <col min="3" max="3" width="13.5703125" customWidth="1"/>
    <col min="4" max="4" width="10" customWidth="1"/>
    <col min="6" max="6" width="11.42578125" customWidth="1"/>
    <col min="7" max="7" width="21.42578125" bestFit="1" customWidth="1"/>
    <col min="8" max="8" width="8.7109375" bestFit="1" customWidth="1"/>
  </cols>
  <sheetData>
    <row r="3" spans="1:8" x14ac:dyDescent="0.25">
      <c r="A3" t="s">
        <v>12</v>
      </c>
      <c r="B3" t="s">
        <v>13</v>
      </c>
      <c r="C3" t="s">
        <v>14</v>
      </c>
      <c r="D3" t="s">
        <v>19</v>
      </c>
      <c r="E3" t="s">
        <v>15</v>
      </c>
      <c r="F3" t="s">
        <v>16</v>
      </c>
      <c r="G3" t="s">
        <v>17</v>
      </c>
      <c r="H3" t="s">
        <v>22</v>
      </c>
    </row>
    <row r="4" spans="1:8" x14ac:dyDescent="0.25">
      <c r="A4" s="9">
        <v>44669</v>
      </c>
      <c r="B4" t="e" vm="1878">
        <v>#VALUE!</v>
      </c>
      <c r="C4" t="s">
        <v>18</v>
      </c>
      <c r="D4">
        <v>100</v>
      </c>
      <c r="E4">
        <v>131.44</v>
      </c>
      <c r="F4" t="s">
        <v>20</v>
      </c>
      <c r="G4" s="10">
        <f t="shared" ref="G4:G30" si="0">$D4*$E4</f>
        <v>13144</v>
      </c>
      <c r="H4" t="str" cm="1">
        <f t="array" aca="1" ref="H4" ca="1">_FV(Ledger[[#This Row],[Stock]],"Ticker symbol",TRUE)</f>
        <v>NKE</v>
      </c>
    </row>
    <row r="5" spans="1:8" x14ac:dyDescent="0.25">
      <c r="A5" s="9">
        <v>44756</v>
      </c>
      <c r="B5" t="e" vm="248">
        <v>#VALUE!</v>
      </c>
      <c r="C5" t="s">
        <v>18</v>
      </c>
      <c r="D5">
        <v>10</v>
      </c>
      <c r="E5">
        <v>374.01</v>
      </c>
      <c r="F5" t="s">
        <v>20</v>
      </c>
      <c r="G5" s="10">
        <f t="shared" si="0"/>
        <v>3740.1</v>
      </c>
      <c r="H5" t="str" cm="1">
        <f t="array" aca="1" ref="H5" ca="1">_FV(Ledger[[#This Row],[Stock]],"Ticker symbol",TRUE)</f>
        <v>ADBE</v>
      </c>
    </row>
    <row r="6" spans="1:8" x14ac:dyDescent="0.25">
      <c r="A6" s="9">
        <v>44999</v>
      </c>
      <c r="B6" t="e" vm="2564">
        <v>#VALUE!</v>
      </c>
      <c r="C6" t="s">
        <v>18</v>
      </c>
      <c r="D6">
        <v>20</v>
      </c>
      <c r="E6">
        <v>46.67</v>
      </c>
      <c r="F6" t="s">
        <v>20</v>
      </c>
      <c r="G6" s="10">
        <f t="shared" si="0"/>
        <v>933.40000000000009</v>
      </c>
      <c r="H6" t="str" cm="1">
        <f t="array" aca="1" ref="H6" ca="1">_FV(Ledger[[#This Row],[Stock]],"Ticker symbol",TRUE)</f>
        <v>WMT</v>
      </c>
    </row>
    <row r="7" spans="1:8" x14ac:dyDescent="0.25">
      <c r="A7" s="9">
        <v>45161</v>
      </c>
      <c r="B7" t="e" vm="2795">
        <v>#VALUE!</v>
      </c>
      <c r="C7" t="s">
        <v>18</v>
      </c>
      <c r="D7">
        <v>100</v>
      </c>
      <c r="E7">
        <v>40.76</v>
      </c>
      <c r="F7" t="s">
        <v>20</v>
      </c>
      <c r="G7" s="10">
        <f t="shared" si="0"/>
        <v>4076</v>
      </c>
      <c r="H7" t="str" cm="1">
        <f t="array" aca="1" ref="H7" ca="1">_FV(Ledger[[#This Row],[Stock]],"Ticker symbol",TRUE)</f>
        <v>HPE</v>
      </c>
    </row>
    <row r="8" spans="1:8" x14ac:dyDescent="0.25">
      <c r="A8" s="9">
        <v>45124</v>
      </c>
      <c r="B8" t="e" vm="724">
        <v>#VALUE!</v>
      </c>
      <c r="C8" t="s">
        <v>18</v>
      </c>
      <c r="D8">
        <v>50</v>
      </c>
      <c r="E8">
        <v>50.52</v>
      </c>
      <c r="F8" t="s">
        <v>20</v>
      </c>
      <c r="G8" s="10">
        <f t="shared" si="0"/>
        <v>2526</v>
      </c>
      <c r="H8" t="str" cm="1">
        <f t="array" aca="1" ref="H8" ca="1">_FV(Ledger[[#This Row],[Stock]],"Ticker symbol",TRUE)</f>
        <v>CSCO</v>
      </c>
    </row>
    <row r="9" spans="1:8" x14ac:dyDescent="0.25">
      <c r="A9" s="9">
        <v>45149</v>
      </c>
      <c r="B9" t="e" vm="2796">
        <v>#VALUE!</v>
      </c>
      <c r="C9" t="s">
        <v>18</v>
      </c>
      <c r="D9">
        <v>30</v>
      </c>
      <c r="E9">
        <v>112.56</v>
      </c>
      <c r="F9" t="s">
        <v>20</v>
      </c>
      <c r="G9" s="10">
        <f t="shared" si="0"/>
        <v>3376.8</v>
      </c>
      <c r="H9" t="str" cm="1">
        <f t="array" aca="1" ref="H9" ca="1">_FV(Ledger[[#This Row],[Stock]],"Ticker symbol",TRUE)</f>
        <v>ORCL</v>
      </c>
    </row>
    <row r="10" spans="1:8" x14ac:dyDescent="0.25">
      <c r="A10" s="9">
        <v>45224</v>
      </c>
      <c r="B10" t="e" vm="2797">
        <v>#VALUE!</v>
      </c>
      <c r="C10" t="s">
        <v>18</v>
      </c>
      <c r="D10">
        <v>60</v>
      </c>
      <c r="E10">
        <v>120</v>
      </c>
      <c r="F10" t="s">
        <v>20</v>
      </c>
      <c r="G10" s="10">
        <f t="shared" si="0"/>
        <v>7200</v>
      </c>
      <c r="H10" t="str" cm="1">
        <f t="array" aca="1" ref="H10" ca="1">_FV(Ledger[[#This Row],[Stock]],"Ticker symbol",TRUE)</f>
        <v>AMZN</v>
      </c>
    </row>
    <row r="11" spans="1:8" x14ac:dyDescent="0.25">
      <c r="A11" s="9">
        <v>45072</v>
      </c>
      <c r="B11" t="e" vm="2798">
        <v>#VALUE!</v>
      </c>
      <c r="C11" t="s">
        <v>18</v>
      </c>
      <c r="D11">
        <v>10</v>
      </c>
      <c r="E11">
        <v>59.44</v>
      </c>
      <c r="F11" t="s">
        <v>20</v>
      </c>
      <c r="G11" s="10">
        <f t="shared" si="0"/>
        <v>594.4</v>
      </c>
      <c r="H11" t="str" cm="1">
        <f t="array" aca="1" ref="H11" ca="1">_FV(Ledger[[#This Row],[Stock]],"Ticker symbol",TRUE)</f>
        <v>PYPL</v>
      </c>
    </row>
    <row r="12" spans="1:8" x14ac:dyDescent="0.25">
      <c r="A12" s="9">
        <v>45229</v>
      </c>
      <c r="B12" t="e" vm="1639">
        <v>#VALUE!</v>
      </c>
      <c r="C12" t="s">
        <v>18</v>
      </c>
      <c r="D12">
        <v>50</v>
      </c>
      <c r="E12">
        <v>137.12</v>
      </c>
      <c r="F12" t="s">
        <v>20</v>
      </c>
      <c r="G12" s="10">
        <f t="shared" si="0"/>
        <v>6856</v>
      </c>
      <c r="H12" t="str" cm="1">
        <f t="array" aca="1" ref="H12" ca="1">_FV(Ledger[[#This Row],[Stock]],"Ticker symbol",TRUE)</f>
        <v>JPM</v>
      </c>
    </row>
    <row r="13" spans="1:8" x14ac:dyDescent="0.25">
      <c r="A13" s="9">
        <v>45250</v>
      </c>
      <c r="B13" t="e" vm="1405">
        <v>#VALUE!</v>
      </c>
      <c r="C13" t="s">
        <v>18</v>
      </c>
      <c r="D13">
        <v>20</v>
      </c>
      <c r="E13">
        <v>147.97999999999999</v>
      </c>
      <c r="F13" t="s">
        <v>20</v>
      </c>
      <c r="G13" s="10">
        <f t="shared" si="0"/>
        <v>2959.6</v>
      </c>
      <c r="H13" t="str" cm="1">
        <f t="array" aca="1" ref="H13" ca="1">_FV(Ledger[[#This Row],[Stock]],"Ticker symbol",TRUE)</f>
        <v>JNJ</v>
      </c>
    </row>
    <row r="14" spans="1:8" x14ac:dyDescent="0.25">
      <c r="A14" s="9">
        <v>45509</v>
      </c>
      <c r="B14" t="e" vm="1405">
        <v>#VALUE!</v>
      </c>
      <c r="C14" t="s">
        <v>21</v>
      </c>
      <c r="D14">
        <v>-10</v>
      </c>
      <c r="E14">
        <v>164.45</v>
      </c>
      <c r="F14" t="s">
        <v>20</v>
      </c>
      <c r="G14" s="10">
        <f t="shared" si="0"/>
        <v>-1644.5</v>
      </c>
      <c r="H14" t="str" cm="1">
        <f t="array" aca="1" ref="H14" ca="1">_FV(Ledger[[#This Row],[Stock]],"Ticker symbol",TRUE)</f>
        <v>JNJ</v>
      </c>
    </row>
    <row r="15" spans="1:8" x14ac:dyDescent="0.25">
      <c r="A15" s="9">
        <v>45483</v>
      </c>
      <c r="B15" t="e" vm="2797">
        <v>#VALUE!</v>
      </c>
      <c r="C15" t="s">
        <v>21</v>
      </c>
      <c r="D15">
        <v>-60</v>
      </c>
      <c r="E15">
        <v>194.57</v>
      </c>
      <c r="F15" t="s">
        <v>20</v>
      </c>
      <c r="G15" s="10">
        <f t="shared" si="0"/>
        <v>-11674.199999999999</v>
      </c>
      <c r="H15" t="str" cm="1">
        <f t="array" aca="1" ref="H15" ca="1">_FV(Ledger[[#This Row],[Stock]],"Ticker symbol",TRUE)</f>
        <v>AMZN</v>
      </c>
    </row>
    <row r="16" spans="1:8" x14ac:dyDescent="0.25">
      <c r="A16" s="9">
        <v>45413</v>
      </c>
      <c r="B16" t="e" vm="2798">
        <v>#VALUE!</v>
      </c>
      <c r="C16" t="s">
        <v>21</v>
      </c>
      <c r="D16">
        <v>-10</v>
      </c>
      <c r="E16">
        <v>69.66</v>
      </c>
      <c r="F16" t="s">
        <v>20</v>
      </c>
      <c r="G16" s="10">
        <f t="shared" si="0"/>
        <v>-696.59999999999991</v>
      </c>
      <c r="H16" t="str" cm="1">
        <f t="array" aca="1" ref="H16" ca="1">_FV(Ledger[[#This Row],[Stock]],"Ticker symbol",TRUE)</f>
        <v>PYPL</v>
      </c>
    </row>
    <row r="17" spans="1:8" x14ac:dyDescent="0.25">
      <c r="A17" s="9">
        <v>45483</v>
      </c>
      <c r="B17" t="e" vm="2796">
        <v>#VALUE!</v>
      </c>
      <c r="C17" t="s">
        <v>21</v>
      </c>
      <c r="D17">
        <v>-30</v>
      </c>
      <c r="E17">
        <v>142.94999999999999</v>
      </c>
      <c r="F17" t="s">
        <v>20</v>
      </c>
      <c r="G17" s="10">
        <f t="shared" si="0"/>
        <v>-4288.5</v>
      </c>
      <c r="H17" t="str" cm="1">
        <f t="array" aca="1" ref="H17" ca="1">_FV(Ledger[[#This Row],[Stock]],"Ticker symbol",TRUE)</f>
        <v>ORCL</v>
      </c>
    </row>
    <row r="18" spans="1:8" x14ac:dyDescent="0.25">
      <c r="A18" s="9">
        <v>45391</v>
      </c>
      <c r="B18" t="e" vm="2795">
        <v>#VALUE!</v>
      </c>
      <c r="C18" t="s">
        <v>21</v>
      </c>
      <c r="D18">
        <v>-100</v>
      </c>
      <c r="E18">
        <v>43.4</v>
      </c>
      <c r="F18" t="s">
        <v>20</v>
      </c>
      <c r="G18" s="10">
        <f t="shared" si="0"/>
        <v>-4340</v>
      </c>
      <c r="H18" t="str" cm="1">
        <f t="array" aca="1" ref="H18" ca="1">_FV(Ledger[[#This Row],[Stock]],"Ticker symbol",TRUE)</f>
        <v>HPE</v>
      </c>
    </row>
    <row r="19" spans="1:8" x14ac:dyDescent="0.25">
      <c r="A19" s="9">
        <v>44999</v>
      </c>
      <c r="B19" t="e" vm="2799">
        <v>#VALUE!</v>
      </c>
      <c r="C19" t="s">
        <v>18</v>
      </c>
      <c r="D19">
        <v>200</v>
      </c>
      <c r="E19">
        <v>90.94</v>
      </c>
      <c r="F19" t="s">
        <v>20</v>
      </c>
      <c r="G19" s="10">
        <f t="shared" si="0"/>
        <v>18188</v>
      </c>
      <c r="H19" t="str" cm="1">
        <f t="array" aca="1" ref="H19" ca="1">_FV(Ledger[[#This Row],[Stock]],"Ticker symbol",TRUE)</f>
        <v>GOOG</v>
      </c>
    </row>
    <row r="20" spans="1:8" x14ac:dyDescent="0.25">
      <c r="A20" s="9">
        <v>45489</v>
      </c>
      <c r="B20" t="e" vm="2799">
        <v>#VALUE!</v>
      </c>
      <c r="C20" t="s">
        <v>21</v>
      </c>
      <c r="D20">
        <v>-200</v>
      </c>
      <c r="E20">
        <v>184.49</v>
      </c>
      <c r="F20" t="s">
        <v>20</v>
      </c>
      <c r="G20" s="10">
        <f t="shared" si="0"/>
        <v>-36898</v>
      </c>
      <c r="H20" t="str" cm="1">
        <f t="array" aca="1" ref="H20" ca="1">_FV(Ledger[[#This Row],[Stock]],"Ticker symbol",TRUE)</f>
        <v>GOOG</v>
      </c>
    </row>
    <row r="21" spans="1:8" x14ac:dyDescent="0.25">
      <c r="A21" s="9">
        <v>45406</v>
      </c>
      <c r="B21" t="e" vm="2800">
        <v>#VALUE!</v>
      </c>
      <c r="C21" t="s">
        <v>18</v>
      </c>
      <c r="D21">
        <v>50</v>
      </c>
      <c r="E21">
        <v>170.16</v>
      </c>
      <c r="F21" t="s">
        <v>20</v>
      </c>
      <c r="G21" s="10">
        <f t="shared" si="0"/>
        <v>8508</v>
      </c>
      <c r="H21" t="str" cm="1">
        <f t="array" aca="1" ref="H21" ca="1">_FV(Ledger[[#This Row],[Stock]],"Ticker symbol",TRUE)</f>
        <v>AAPL</v>
      </c>
    </row>
    <row r="22" spans="1:8" x14ac:dyDescent="0.25">
      <c r="A22" s="9">
        <v>45491</v>
      </c>
      <c r="B22" t="e" vm="2800">
        <v>#VALUE!</v>
      </c>
      <c r="C22" t="s">
        <v>21</v>
      </c>
      <c r="D22">
        <v>-50</v>
      </c>
      <c r="E22">
        <v>228.2</v>
      </c>
      <c r="F22" t="s">
        <v>20</v>
      </c>
      <c r="G22" s="10">
        <f t="shared" si="0"/>
        <v>-11410</v>
      </c>
      <c r="H22" t="str" cm="1">
        <f t="array" aca="1" ref="H22" ca="1">_FV(Ledger[[#This Row],[Stock]],"Ticker symbol",TRUE)</f>
        <v>AAPL</v>
      </c>
    </row>
    <row r="23" spans="1:8" x14ac:dyDescent="0.25">
      <c r="A23" s="9">
        <v>45334</v>
      </c>
      <c r="B23" t="e" vm="248">
        <v>#VALUE!</v>
      </c>
      <c r="C23" t="s">
        <v>21</v>
      </c>
      <c r="D23">
        <v>10</v>
      </c>
      <c r="E23">
        <v>609.37</v>
      </c>
      <c r="F23" t="s">
        <v>20</v>
      </c>
      <c r="G23" s="10">
        <f t="shared" si="0"/>
        <v>6093.7</v>
      </c>
      <c r="H23" t="str" cm="1">
        <f t="array" aca="1" ref="H23" ca="1">_FV(Ledger[[#This Row],[Stock]],"Ticker symbol",TRUE)</f>
        <v>ADBE</v>
      </c>
    </row>
    <row r="24" spans="1:8" x14ac:dyDescent="0.25">
      <c r="A24" s="9">
        <v>45314</v>
      </c>
      <c r="B24" t="e" vm="494">
        <v>#VALUE!</v>
      </c>
      <c r="C24" t="s">
        <v>18</v>
      </c>
      <c r="D24">
        <v>100</v>
      </c>
      <c r="E24">
        <v>69.7</v>
      </c>
      <c r="F24" t="s">
        <v>20</v>
      </c>
      <c r="G24" s="10">
        <f t="shared" si="0"/>
        <v>6970</v>
      </c>
      <c r="H24" t="str" cm="1">
        <f t="array" aca="1" ref="H24" ca="1">_FV(Ledger[[#This Row],[Stock]],"Ticker symbol",TRUE)</f>
        <v>BABA</v>
      </c>
    </row>
    <row r="25" spans="1:8" x14ac:dyDescent="0.25">
      <c r="A25" s="9">
        <v>45315</v>
      </c>
      <c r="B25" t="e" vm="932">
        <v>#VALUE!</v>
      </c>
      <c r="C25" t="s">
        <v>18</v>
      </c>
      <c r="D25">
        <v>100</v>
      </c>
      <c r="E25">
        <v>99.54</v>
      </c>
      <c r="F25" t="s">
        <v>20</v>
      </c>
      <c r="G25" s="10">
        <f t="shared" si="0"/>
        <v>9954</v>
      </c>
      <c r="H25" t="str" cm="1">
        <f t="array" aca="1" ref="H25" ca="1">_FV(Ledger[[#This Row],[Stock]],"Ticker symbol",TRUE)</f>
        <v>XOM</v>
      </c>
    </row>
    <row r="26" spans="1:8" x14ac:dyDescent="0.25">
      <c r="A26" s="9">
        <v>45240</v>
      </c>
      <c r="B26" t="e" vm="2332">
        <v>#VALUE!</v>
      </c>
      <c r="C26" t="s">
        <v>18</v>
      </c>
      <c r="D26">
        <v>10</v>
      </c>
      <c r="E26">
        <v>245.44</v>
      </c>
      <c r="F26" t="s">
        <v>20</v>
      </c>
      <c r="G26" s="10">
        <f t="shared" si="0"/>
        <v>2454.4</v>
      </c>
      <c r="H26" t="str" cm="1">
        <f t="array" aca="1" ref="H26" ca="1">_FV(Ledger[[#This Row],[Stock]],"Ticker symbol",TRUE)</f>
        <v>V</v>
      </c>
    </row>
    <row r="27" spans="1:8" x14ac:dyDescent="0.25">
      <c r="A27" s="9">
        <v>45230</v>
      </c>
      <c r="B27" t="e" vm="2801">
        <v>#VALUE!</v>
      </c>
      <c r="C27" t="s">
        <v>18</v>
      </c>
      <c r="D27">
        <v>20</v>
      </c>
      <c r="E27">
        <v>187.9</v>
      </c>
      <c r="F27" t="s">
        <v>20</v>
      </c>
      <c r="G27" s="10">
        <f t="shared" si="0"/>
        <v>3758</v>
      </c>
      <c r="H27" t="str" cm="1">
        <f t="array" aca="1" ref="H27" ca="1">_FV(Ledger[[#This Row],[Stock]],"Ticker symbol",TRUE)</f>
        <v>BA</v>
      </c>
    </row>
    <row r="28" spans="1:8" x14ac:dyDescent="0.25">
      <c r="A28" s="9">
        <v>45293</v>
      </c>
      <c r="B28" t="e" vm="2801">
        <v>#VALUE!</v>
      </c>
      <c r="C28" t="s">
        <v>21</v>
      </c>
      <c r="D28">
        <v>-20</v>
      </c>
      <c r="E28">
        <v>251.73</v>
      </c>
      <c r="F28" t="s">
        <v>20</v>
      </c>
      <c r="G28" s="10">
        <f t="shared" si="0"/>
        <v>-5034.5999999999995</v>
      </c>
      <c r="H28" t="str" cm="1">
        <f t="array" aca="1" ref="H28" ca="1">_FV(Ledger[[#This Row],[Stock]],"Ticker symbol",TRUE)</f>
        <v>BA</v>
      </c>
    </row>
    <row r="29" spans="1:8" x14ac:dyDescent="0.25">
      <c r="A29" s="9">
        <v>45327</v>
      </c>
      <c r="B29" t="e" vm="2091">
        <v>#VALUE!</v>
      </c>
      <c r="C29" t="s">
        <v>18</v>
      </c>
      <c r="D29">
        <v>20</v>
      </c>
      <c r="E29">
        <v>226.36</v>
      </c>
      <c r="F29" t="s">
        <v>20</v>
      </c>
      <c r="G29" s="10">
        <f t="shared" si="0"/>
        <v>4527.2000000000007</v>
      </c>
      <c r="H29" t="str" cm="1">
        <f t="array" aca="1" ref="H29" ca="1">_FV(Ledger[[#This Row],[Stock]],"Ticker symbol",TRUE)</f>
        <v>SPOT</v>
      </c>
    </row>
    <row r="30" spans="1:8" x14ac:dyDescent="0.25">
      <c r="A30" s="9">
        <v>45230</v>
      </c>
      <c r="B30" t="e" vm="1164">
        <v>#VALUE!</v>
      </c>
      <c r="C30" t="s">
        <v>18</v>
      </c>
      <c r="D30">
        <v>20</v>
      </c>
      <c r="E30">
        <v>238.55</v>
      </c>
      <c r="F30" t="s">
        <v>20</v>
      </c>
      <c r="G30" s="10">
        <f t="shared" si="0"/>
        <v>4771</v>
      </c>
      <c r="H30" t="str" cm="1">
        <f t="array" aca="1" ref="H30" ca="1">_FV(Ledger[[#This Row],[Stock]],"Ticker symbol",TRUE)</f>
        <v>FDX</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7696-2FC9-4382-8403-4D0855EE184F}">
  <dimension ref="A1:K21"/>
  <sheetViews>
    <sheetView workbookViewId="0">
      <selection activeCell="G3" sqref="G3"/>
    </sheetView>
  </sheetViews>
  <sheetFormatPr defaultRowHeight="15" x14ac:dyDescent="0.25"/>
  <cols>
    <col min="1" max="1" width="51.7109375" bestFit="1" customWidth="1"/>
    <col min="3" max="3" width="15.85546875" bestFit="1" customWidth="1"/>
    <col min="8" max="8" width="10.140625" bestFit="1" customWidth="1"/>
    <col min="10" max="10" width="13.42578125" bestFit="1" customWidth="1"/>
    <col min="11" max="11" width="15.85546875" bestFit="1" customWidth="1"/>
  </cols>
  <sheetData>
    <row r="1" spans="1:11" x14ac:dyDescent="0.25">
      <c r="J1" s="25" t="s">
        <v>13</v>
      </c>
      <c r="K1" t="s">
        <v>41</v>
      </c>
    </row>
    <row r="2" spans="1:11" x14ac:dyDescent="0.25">
      <c r="A2" t="s">
        <v>13</v>
      </c>
      <c r="B2" t="s">
        <v>25</v>
      </c>
      <c r="C2" t="s">
        <v>26</v>
      </c>
      <c r="D2" t="s">
        <v>27</v>
      </c>
      <c r="E2" t="s">
        <v>37</v>
      </c>
      <c r="F2" t="s">
        <v>15</v>
      </c>
      <c r="G2" t="s">
        <v>38</v>
      </c>
      <c r="H2" t="s">
        <v>39</v>
      </c>
    </row>
    <row r="3" spans="1:11" x14ac:dyDescent="0.25">
      <c r="A3" t="e" vm="1878">
        <v>#VALUE!</v>
      </c>
      <c r="B3" t="str" cm="1">
        <f t="array" aca="1" ref="B3" ca="1">_FV(Table2[[#This Row],[Stock]],"Exchange abbreviation",TRUE)</f>
        <v>XNYS</v>
      </c>
      <c r="C3" t="str" cm="1">
        <f t="array" aca="1" ref="C3" ca="1">_FV(Table2[[#This Row],[Stock]],"Ticker symbol",TRUE)</f>
        <v>NKE</v>
      </c>
      <c r="D3" s="11" cm="1">
        <f t="array" aca="1" ref="D3" ca="1">_FV(Table2[[#This Row],[Stock]],"52 week high",TRUE)</f>
        <v>123.3916</v>
      </c>
      <c r="E3" s="11" cm="1">
        <f t="array" aca="1" ref="E3" ca="1">_FV(Table2[[#This Row],[Stock]],"52 week low",TRUE)</f>
        <v>70.750200000000007</v>
      </c>
      <c r="F3" s="11" cm="1">
        <f t="array" aca="1" ref="F3" ca="1">_FV(Table2[[#This Row],[Stock]],"Price")</f>
        <v>88.625</v>
      </c>
      <c r="G3" s="11" cm="1">
        <f t="array" aca="1" ref="G3" ca="1">_FV(Table2[[#This Row],[Stock]],"P/E",TRUE)</f>
        <v>23.9971</v>
      </c>
      <c r="H3" s="11" cm="1">
        <f t="array" aca="1" ref="H3" ca="1">_FV(Table2[[#This Row],[Stock]],"Change")</f>
        <v>-0.81499999999999995</v>
      </c>
      <c r="J3" s="25" t="s">
        <v>25</v>
      </c>
      <c r="K3" s="25" t="s">
        <v>26</v>
      </c>
    </row>
    <row r="4" spans="1:11" x14ac:dyDescent="0.25">
      <c r="A4" t="e" vm="248">
        <v>#VALUE!</v>
      </c>
      <c r="B4" t="str" cm="1">
        <f t="array" aca="1" ref="B4" ca="1">_FV(Table2[[#This Row],[Stock]],"Exchange abbreviation",TRUE)</f>
        <v>XNAS</v>
      </c>
      <c r="C4" t="str" cm="1">
        <f t="array" aca="1" ref="C4" ca="1">_FV(Table2[[#This Row],[Stock]],"Ticker symbol",TRUE)</f>
        <v>ADBE</v>
      </c>
      <c r="D4" s="11" cm="1">
        <f t="array" aca="1" ref="D4" ca="1">_FV(Table2[[#This Row],[Stock]],"52 week high",TRUE)</f>
        <v>638.25</v>
      </c>
      <c r="E4" s="11" cm="1">
        <f t="array" aca="1" ref="E4" ca="1">_FV(Table2[[#This Row],[Stock]],"52 week low",TRUE)</f>
        <v>433.97</v>
      </c>
      <c r="F4" s="11" cm="1">
        <f t="array" aca="1" ref="F4" ca="1">_FV(Table2[[#This Row],[Stock]],"Price")</f>
        <v>515.54</v>
      </c>
      <c r="G4" s="11" cm="1">
        <f t="array" aca="1" ref="G4" ca="1">_FV(Table2[[#This Row],[Stock]],"P/E",TRUE)</f>
        <v>43.531300000000002</v>
      </c>
      <c r="H4" s="11" cm="1">
        <f t="array" aca="1" ref="H4" ca="1">_FV(Table2[[#This Row],[Stock]],"Change")</f>
        <v>0.06</v>
      </c>
      <c r="J4" t="s">
        <v>42</v>
      </c>
      <c r="K4" t="s">
        <v>44</v>
      </c>
    </row>
    <row r="5" spans="1:11" x14ac:dyDescent="0.25">
      <c r="A5" t="e" vm="2564">
        <v>#VALUE!</v>
      </c>
      <c r="B5" t="str" cm="1">
        <f t="array" aca="1" ref="B5" ca="1">_FV(Table2[[#This Row],[Stock]],"Exchange abbreviation",TRUE)</f>
        <v>XNYS</v>
      </c>
      <c r="C5" t="str" cm="1">
        <f t="array" aca="1" ref="C5" ca="1">_FV(Table2[[#This Row],[Stock]],"Ticker symbol",TRUE)</f>
        <v>WMT</v>
      </c>
      <c r="D5" s="11" cm="1">
        <f t="array" aca="1" ref="D5" ca="1">_FV(Table2[[#This Row],[Stock]],"52 week high",TRUE)</f>
        <v>81.599999999999994</v>
      </c>
      <c r="E5" s="11" cm="1">
        <f t="array" aca="1" ref="E5" ca="1">_FV(Table2[[#This Row],[Stock]],"52 week low",TRUE)</f>
        <v>49.846600000000002</v>
      </c>
      <c r="F5" s="11" cm="1">
        <f t="array" aca="1" ref="F5" ca="1">_FV(Table2[[#This Row],[Stock]],"Price")</f>
        <v>80.275000000000006</v>
      </c>
      <c r="G5" s="11" cm="1">
        <f t="array" aca="1" ref="G5" ca="1">_FV(Table2[[#This Row],[Stock]],"P/E",TRUE)</f>
        <v>54.265500000000003</v>
      </c>
      <c r="H5" s="11" cm="1">
        <f t="array" aca="1" ref="H5" ca="1">_FV(Table2[[#This Row],[Stock]],"Change")</f>
        <v>0.495</v>
      </c>
      <c r="K5" t="s">
        <v>45</v>
      </c>
    </row>
    <row r="6" spans="1:11" x14ac:dyDescent="0.25">
      <c r="A6" t="e" vm="2795">
        <v>#VALUE!</v>
      </c>
      <c r="B6" t="str" cm="1">
        <f t="array" aca="1" ref="B6" ca="1">_FV(Table2[[#This Row],[Stock]],"Exchange abbreviation",TRUE)</f>
        <v>XNYS</v>
      </c>
      <c r="C6" t="str" cm="1">
        <f t="array" aca="1" ref="C6" ca="1">_FV(Table2[[#This Row],[Stock]],"Ticker symbol",TRUE)</f>
        <v>HPE</v>
      </c>
      <c r="D6" s="11" cm="1">
        <f t="array" aca="1" ref="D6" ca="1">_FV(Table2[[#This Row],[Stock]],"52 week high",TRUE)</f>
        <v>22.82</v>
      </c>
      <c r="E6" s="11" cm="1">
        <f t="array" aca="1" ref="E6" ca="1">_FV(Table2[[#This Row],[Stock]],"52 week low",TRUE)</f>
        <v>14.465</v>
      </c>
      <c r="F6" s="11" cm="1">
        <f t="array" aca="1" ref="F6" ca="1">_FV(Table2[[#This Row],[Stock]],"Price")</f>
        <v>20.175000000000001</v>
      </c>
      <c r="G6" s="11" cm="1">
        <f t="array" aca="1" ref="G6" ca="1">_FV(Table2[[#This Row],[Stock]],"P/E",TRUE)</f>
        <v>14.344200000000001</v>
      </c>
      <c r="H6" s="11" cm="1">
        <f t="array" aca="1" ref="H6" ca="1">_FV(Table2[[#This Row],[Stock]],"Change")</f>
        <v>3.5000000000000003E-2</v>
      </c>
      <c r="K6" t="s">
        <v>46</v>
      </c>
    </row>
    <row r="7" spans="1:11" x14ac:dyDescent="0.25">
      <c r="A7" t="e" vm="724">
        <v>#VALUE!</v>
      </c>
      <c r="B7" t="str" cm="1">
        <f t="array" aca="1" ref="B7" ca="1">_FV(Table2[[#This Row],[Stock]],"Exchange abbreviation",TRUE)</f>
        <v>XNAS</v>
      </c>
      <c r="C7" t="str" cm="1">
        <f t="array" aca="1" ref="C7" ca="1">_FV(Table2[[#This Row],[Stock]],"Ticker symbol",TRUE)</f>
        <v>CSCO</v>
      </c>
      <c r="D7" s="11" cm="1">
        <f t="array" aca="1" ref="D7" ca="1">_FV(Table2[[#This Row],[Stock]],"52 week high",TRUE)</f>
        <v>54.585000000000001</v>
      </c>
      <c r="E7" s="11" cm="1">
        <f t="array" aca="1" ref="E7" ca="1">_FV(Table2[[#This Row],[Stock]],"52 week low",TRUE)</f>
        <v>44.5</v>
      </c>
      <c r="F7" s="11" cm="1">
        <f t="array" aca="1" ref="F7" ca="1">_FV(Table2[[#This Row],[Stock]],"Price")</f>
        <v>53.01</v>
      </c>
      <c r="G7" s="11" cm="1">
        <f t="array" aca="1" ref="G7" ca="1">_FV(Table2[[#This Row],[Stock]],"P/E",TRUE)</f>
        <v>20.879300000000001</v>
      </c>
      <c r="H7" s="11" cm="1">
        <f t="array" aca="1" ref="H7" ca="1">_FV(Table2[[#This Row],[Stock]],"Change")</f>
        <v>-0.01</v>
      </c>
      <c r="K7" t="s">
        <v>47</v>
      </c>
    </row>
    <row r="8" spans="1:11" x14ac:dyDescent="0.25">
      <c r="A8" t="e" vm="2796">
        <v>#VALUE!</v>
      </c>
      <c r="B8" t="str" cm="1">
        <f t="array" aca="1" ref="B8" ca="1">_FV(Table2[[#This Row],[Stock]],"Exchange abbreviation",TRUE)</f>
        <v>XNYS</v>
      </c>
      <c r="C8" t="str" cm="1">
        <f t="array" aca="1" ref="C8" ca="1">_FV(Table2[[#This Row],[Stock]],"Ticker symbol",TRUE)</f>
        <v>ORCL</v>
      </c>
      <c r="D8" s="11" cm="1">
        <f t="array" aca="1" ref="D8" ca="1">_FV(Table2[[#This Row],[Stock]],"52 week high",TRUE)</f>
        <v>173.99</v>
      </c>
      <c r="E8" s="11" cm="1">
        <f t="array" aca="1" ref="E8" ca="1">_FV(Table2[[#This Row],[Stock]],"52 week low",TRUE)</f>
        <v>99.26</v>
      </c>
      <c r="F8" s="11" cm="1">
        <f t="array" aca="1" ref="F8" ca="1">_FV(Table2[[#This Row],[Stock]],"Price")</f>
        <v>167.78</v>
      </c>
      <c r="G8" s="11" cm="1">
        <f t="array" aca="1" ref="G8" ca="1">_FV(Table2[[#This Row],[Stock]],"P/E",TRUE)</f>
        <v>43.494999999999997</v>
      </c>
      <c r="H8" s="11" cm="1">
        <f t="array" aca="1" ref="H8" ca="1">_FV(Table2[[#This Row],[Stock]],"Change")</f>
        <v>-0.96</v>
      </c>
      <c r="K8" t="s">
        <v>48</v>
      </c>
    </row>
    <row r="9" spans="1:11" x14ac:dyDescent="0.25">
      <c r="A9" t="e" vm="2797">
        <v>#VALUE!</v>
      </c>
      <c r="B9" t="str" cm="1">
        <f t="array" aca="1" ref="B9" ca="1">_FV(Table2[[#This Row],[Stock]],"Exchange abbreviation",TRUE)</f>
        <v>XNAS</v>
      </c>
      <c r="C9" t="str" cm="1">
        <f t="array" aca="1" ref="C9" ca="1">_FV(Table2[[#This Row],[Stock]],"Ticker symbol",TRUE)</f>
        <v>AMZN</v>
      </c>
      <c r="D9" s="11" cm="1">
        <f t="array" aca="1" ref="D9" ca="1">_FV(Table2[[#This Row],[Stock]],"52 week high",TRUE)</f>
        <v>201.2</v>
      </c>
      <c r="E9" s="11" cm="1">
        <f t="array" aca="1" ref="E9" ca="1">_FV(Table2[[#This Row],[Stock]],"52 week low",TRUE)</f>
        <v>118.35</v>
      </c>
      <c r="F9" s="11" cm="1">
        <f t="array" aca="1" ref="F9" ca="1">_FV(Table2[[#This Row],[Stock]],"Price")</f>
        <v>185.92</v>
      </c>
      <c r="G9" s="11" cm="1">
        <f t="array" aca="1" ref="G9" ca="1">_FV(Table2[[#This Row],[Stock]],"P/E",TRUE)</f>
        <v>45.036099999999998</v>
      </c>
      <c r="H9" s="11" cm="1">
        <f t="array" aca="1" ref="H9" ca="1">_FV(Table2[[#This Row],[Stock]],"Change")</f>
        <v>-2.0499999999999998</v>
      </c>
      <c r="K9" t="s">
        <v>49</v>
      </c>
    </row>
    <row r="10" spans="1:11" x14ac:dyDescent="0.25">
      <c r="A10" t="e" vm="2798">
        <v>#VALUE!</v>
      </c>
      <c r="B10" t="str" cm="1">
        <f t="array" aca="1" ref="B10" ca="1">_FV(Table2[[#This Row],[Stock]],"Exchange abbreviation",TRUE)</f>
        <v>XNAS</v>
      </c>
      <c r="C10" t="str" cm="1">
        <f t="array" aca="1" ref="C10" ca="1">_FV(Table2[[#This Row],[Stock]],"Ticker symbol",TRUE)</f>
        <v>PYPL</v>
      </c>
      <c r="D10" s="11" cm="1">
        <f t="array" aca="1" ref="D10" ca="1">_FV(Table2[[#This Row],[Stock]],"52 week high",TRUE)</f>
        <v>80.629900000000006</v>
      </c>
      <c r="E10" s="11" cm="1">
        <f t="array" aca="1" ref="E10" ca="1">_FV(Table2[[#This Row],[Stock]],"52 week low",TRUE)</f>
        <v>50.25</v>
      </c>
      <c r="F10" s="11" cm="1">
        <f t="array" aca="1" ref="F10" ca="1">_FV(Table2[[#This Row],[Stock]],"Price")</f>
        <v>78</v>
      </c>
      <c r="G10" s="11" cm="1">
        <f t="array" aca="1" ref="G10" ca="1">_FV(Table2[[#This Row],[Stock]],"P/E",TRUE)</f>
        <v>18.860800000000001</v>
      </c>
      <c r="H10" s="11" cm="1">
        <f t="array" aca="1" ref="H10" ca="1">_FV(Table2[[#This Row],[Stock]],"Change")</f>
        <v>0.12</v>
      </c>
      <c r="J10" t="s">
        <v>43</v>
      </c>
      <c r="K10" t="s">
        <v>50</v>
      </c>
    </row>
    <row r="11" spans="1:11" x14ac:dyDescent="0.25">
      <c r="A11" t="e" vm="1639">
        <v>#VALUE!</v>
      </c>
      <c r="B11" t="str" cm="1">
        <f t="array" aca="1" ref="B11" ca="1">_FV(Table2[[#This Row],[Stock]],"Exchange abbreviation",TRUE)</f>
        <v>XNYS</v>
      </c>
      <c r="C11" t="str" cm="1">
        <f t="array" aca="1" ref="C11" ca="1">_FV(Table2[[#This Row],[Stock]],"Ticker symbol",TRUE)</f>
        <v>JPM</v>
      </c>
      <c r="D11" s="11" cm="1">
        <f t="array" aca="1" ref="D11" ca="1">_FV(Table2[[#This Row],[Stock]],"52 week high",TRUE)</f>
        <v>225.48</v>
      </c>
      <c r="E11" s="11" cm="1">
        <f t="array" aca="1" ref="E11" ca="1">_FV(Table2[[#This Row],[Stock]],"52 week low",TRUE)</f>
        <v>135.19</v>
      </c>
      <c r="F11" s="11" cm="1">
        <f t="array" aca="1" ref="F11" ca="1">_FV(Table2[[#This Row],[Stock]],"Price")</f>
        <v>209.53</v>
      </c>
      <c r="G11" s="11" cm="1">
        <f t="array" aca="1" ref="G11" ca="1">_FV(Table2[[#This Row],[Stock]],"P/E",TRUE)</f>
        <v>11.728199999999999</v>
      </c>
      <c r="H11" s="11" cm="1">
        <f t="array" aca="1" ref="H11" ca="1">_FV(Table2[[#This Row],[Stock]],"Change")</f>
        <v>-0.97</v>
      </c>
      <c r="K11" t="s">
        <v>51</v>
      </c>
    </row>
    <row r="12" spans="1:11" x14ac:dyDescent="0.25">
      <c r="A12" t="e" vm="1405">
        <v>#VALUE!</v>
      </c>
      <c r="B12" t="str" cm="1">
        <f t="array" aca="1" ref="B12" ca="1">_FV(Table2[[#This Row],[Stock]],"Exchange abbreviation",TRUE)</f>
        <v>XNYS</v>
      </c>
      <c r="C12" t="str" cm="1">
        <f t="array" aca="1" ref="C12" ca="1">_FV(Table2[[#This Row],[Stock]],"Ticker symbol",TRUE)</f>
        <v>JNJ</v>
      </c>
      <c r="D12" s="11" cm="1">
        <f t="array" aca="1" ref="D12" ca="1">_FV(Table2[[#This Row],[Stock]],"52 week high",TRUE)</f>
        <v>168.85</v>
      </c>
      <c r="E12" s="11" cm="1">
        <f t="array" aca="1" ref="E12" ca="1">_FV(Table2[[#This Row],[Stock]],"52 week low",TRUE)</f>
        <v>143.13</v>
      </c>
      <c r="F12" s="11" cm="1">
        <f t="array" aca="1" ref="F12" ca="1">_FV(Table2[[#This Row],[Stock]],"Price")</f>
        <v>161.24930000000001</v>
      </c>
      <c r="G12" s="11" cm="1">
        <f t="array" aca="1" ref="G12" ca="1">_FV(Table2[[#This Row],[Stock]],"P/E",TRUE)</f>
        <v>24.2151</v>
      </c>
      <c r="H12" s="11" cm="1">
        <f t="array" aca="1" ref="H12" ca="1">_FV(Table2[[#This Row],[Stock]],"Change")</f>
        <v>-0.1507</v>
      </c>
      <c r="K12" t="s">
        <v>52</v>
      </c>
    </row>
    <row r="13" spans="1:11" x14ac:dyDescent="0.25">
      <c r="A13" t="e" vm="2799">
        <v>#VALUE!</v>
      </c>
      <c r="B13" t="str" cm="1">
        <f t="array" aca="1" ref="B13" ca="1">_FV(Table2[[#This Row],[Stock]],"Exchange abbreviation",TRUE)</f>
        <v>XNAS</v>
      </c>
      <c r="C13" t="str" cm="1">
        <f t="array" aca="1" ref="C13" ca="1">_FV(Table2[[#This Row],[Stock]],"Ticker symbol",TRUE)</f>
        <v>GOOG</v>
      </c>
      <c r="D13" s="11" cm="1">
        <f t="array" aca="1" ref="D13" ca="1">_FV(Table2[[#This Row],[Stock]],"52 week high",TRUE)</f>
        <v>193.31</v>
      </c>
      <c r="E13" s="11" cm="1">
        <f t="array" aca="1" ref="E13" ca="1">_FV(Table2[[#This Row],[Stock]],"52 week low",TRUE)</f>
        <v>121.46</v>
      </c>
      <c r="F13" s="11" cm="1">
        <f t="array" aca="1" ref="F13" ca="1">_FV(Table2[[#This Row],[Stock]],"Price")</f>
        <v>165.8175</v>
      </c>
      <c r="G13" s="11" cm="1">
        <f t="array" aca="1" ref="G13" ca="1">_FV(Table2[[#This Row],[Stock]],"P/E",TRUE)</f>
        <v>23.706299999999999</v>
      </c>
      <c r="H13" s="11" cm="1">
        <f t="array" aca="1" ref="H13" ca="1">_FV(Table2[[#This Row],[Stock]],"Change")</f>
        <v>0.52749999999999997</v>
      </c>
      <c r="K13" t="s">
        <v>53</v>
      </c>
    </row>
    <row r="14" spans="1:11" x14ac:dyDescent="0.25">
      <c r="A14" t="e" vm="2800">
        <v>#VALUE!</v>
      </c>
      <c r="B14" t="str" cm="1">
        <f t="array" aca="1" ref="B14" ca="1">_FV(Table2[[#This Row],[Stock]],"Exchange abbreviation",TRUE)</f>
        <v>XNAS</v>
      </c>
      <c r="C14" t="str" cm="1">
        <f t="array" aca="1" ref="C14" ca="1">_FV(Table2[[#This Row],[Stock]],"Ticker symbol",TRUE)</f>
        <v>AAPL</v>
      </c>
      <c r="D14" s="11" cm="1">
        <f t="array" aca="1" ref="D14" ca="1">_FV(Table2[[#This Row],[Stock]],"52 week high",TRUE)</f>
        <v>237.23</v>
      </c>
      <c r="E14" s="11" cm="1">
        <f t="array" aca="1" ref="E14" ca="1">_FV(Table2[[#This Row],[Stock]],"52 week low",TRUE)</f>
        <v>164.07499999999999</v>
      </c>
      <c r="F14" s="11" cm="1">
        <f t="array" aca="1" ref="F14" ca="1">_FV(Table2[[#This Row],[Stock]],"Price")</f>
        <v>232.2783</v>
      </c>
      <c r="G14" s="11" cm="1">
        <f t="array" aca="1" ref="G14" ca="1">_FV(Table2[[#This Row],[Stock]],"P/E",TRUE)</f>
        <v>34.672400000000003</v>
      </c>
      <c r="H14" s="11" cm="1">
        <f t="array" aca="1" ref="H14" ca="1">_FV(Table2[[#This Row],[Stock]],"Change")</f>
        <v>4.4882999999999997</v>
      </c>
      <c r="K14" t="s">
        <v>54</v>
      </c>
    </row>
    <row r="15" spans="1:11" x14ac:dyDescent="0.25">
      <c r="A15" t="e" vm="494">
        <v>#VALUE!</v>
      </c>
      <c r="B15" t="str" cm="1">
        <f t="array" aca="1" ref="B15" ca="1">_FV(Table2[[#This Row],[Stock]],"Exchange abbreviation",TRUE)</f>
        <v>XNYS</v>
      </c>
      <c r="C15" t="str" cm="1">
        <f t="array" aca="1" ref="C15" ca="1">_FV(Table2[[#This Row],[Stock]],"Ticker symbol",TRUE)</f>
        <v>BABA</v>
      </c>
      <c r="D15" s="11" cm="1">
        <f t="array" aca="1" ref="D15" ca="1">_FV(Table2[[#This Row],[Stock]],"52 week high",TRUE)</f>
        <v>112.22</v>
      </c>
      <c r="E15" s="11" cm="1">
        <f t="array" aca="1" ref="E15" ca="1">_FV(Table2[[#This Row],[Stock]],"52 week low",TRUE)</f>
        <v>66.066500000000005</v>
      </c>
      <c r="F15" s="11" cm="1">
        <f t="array" aca="1" ref="F15" ca="1">_FV(Table2[[#This Row],[Stock]],"Price")</f>
        <v>107.68</v>
      </c>
      <c r="G15" s="11" cm="1">
        <f t="array" aca="1" ref="G15" ca="1">_FV(Table2[[#This Row],[Stock]],"P/E",TRUE)</f>
        <v>28.160499999999999</v>
      </c>
      <c r="H15" s="11" cm="1">
        <f t="array" aca="1" ref="H15" ca="1">_FV(Table2[[#This Row],[Stock]],"Change")</f>
        <v>0.35</v>
      </c>
      <c r="K15" t="s">
        <v>55</v>
      </c>
    </row>
    <row r="16" spans="1:11" x14ac:dyDescent="0.25">
      <c r="A16" t="e" vm="932">
        <v>#VALUE!</v>
      </c>
      <c r="B16" t="str" cm="1">
        <f t="array" aca="1" ref="B16" ca="1">_FV(Table2[[#This Row],[Stock]],"Exchange abbreviation",TRUE)</f>
        <v>XNYS</v>
      </c>
      <c r="C16" t="str" cm="1">
        <f t="array" aca="1" ref="C16" ca="1">_FV(Table2[[#This Row],[Stock]],"Ticker symbol",TRUE)</f>
        <v>XOM</v>
      </c>
      <c r="D16" s="11" cm="1">
        <f t="array" aca="1" ref="D16" ca="1">_FV(Table2[[#This Row],[Stock]],"52 week high",TRUE)</f>
        <v>123.75</v>
      </c>
      <c r="E16" s="11" cm="1">
        <f t="array" aca="1" ref="E16" ca="1">_FV(Table2[[#This Row],[Stock]],"52 week low",TRUE)</f>
        <v>95.77</v>
      </c>
      <c r="F16" s="11" cm="1">
        <f t="array" aca="1" ref="F16" ca="1">_FV(Table2[[#This Row],[Stock]],"Price")</f>
        <v>116.33</v>
      </c>
      <c r="G16" s="11" cm="1">
        <f t="array" aca="1" ref="G16" ca="1">_FV(Table2[[#This Row],[Stock]],"P/E",TRUE)</f>
        <v>13.881</v>
      </c>
      <c r="H16" s="11" cm="1">
        <f t="array" aca="1" ref="H16" ca="1">_FV(Table2[[#This Row],[Stock]],"Change")</f>
        <v>0.51</v>
      </c>
      <c r="K16" t="s">
        <v>56</v>
      </c>
    </row>
    <row r="17" spans="1:11" x14ac:dyDescent="0.25">
      <c r="A17" t="e" vm="2332">
        <v>#VALUE!</v>
      </c>
      <c r="B17" t="str" cm="1">
        <f t="array" aca="1" ref="B17" ca="1">_FV(Table2[[#This Row],[Stock]],"Exchange abbreviation",TRUE)</f>
        <v>XNYS</v>
      </c>
      <c r="C17" t="str" cm="1">
        <f t="array" aca="1" ref="C17" ca="1">_FV(Table2[[#This Row],[Stock]],"Ticker symbol",TRUE)</f>
        <v>V</v>
      </c>
      <c r="D17" s="11" cm="1">
        <f t="array" aca="1" ref="D17" ca="1">_FV(Table2[[#This Row],[Stock]],"52 week high",TRUE)</f>
        <v>293.07</v>
      </c>
      <c r="E17" s="11" cm="1">
        <f t="array" aca="1" ref="E17" ca="1">_FV(Table2[[#This Row],[Stock]],"52 week low",TRUE)</f>
        <v>227.78</v>
      </c>
      <c r="F17" s="11" cm="1">
        <f t="array" aca="1" ref="F17" ca="1">_FV(Table2[[#This Row],[Stock]],"Price")</f>
        <v>274.87</v>
      </c>
      <c r="G17" s="11" cm="1">
        <f t="array" aca="1" ref="G17" ca="1">_FV(Table2[[#This Row],[Stock]],"P/E",TRUE)</f>
        <v>29.459299999999999</v>
      </c>
      <c r="H17" s="11" cm="1">
        <f t="array" aca="1" ref="H17" ca="1">_FV(Table2[[#This Row],[Stock]],"Change")</f>
        <v>-0.3</v>
      </c>
      <c r="K17" t="s">
        <v>57</v>
      </c>
    </row>
    <row r="18" spans="1:11" x14ac:dyDescent="0.25">
      <c r="A18" t="e" vm="2801">
        <v>#VALUE!</v>
      </c>
      <c r="B18" t="str" cm="1">
        <f t="array" aca="1" ref="B18" ca="1">_FV(Table2[[#This Row],[Stock]],"Exchange abbreviation",TRUE)</f>
        <v>XNYS</v>
      </c>
      <c r="C18" t="str" cm="1">
        <f t="array" aca="1" ref="C18" ca="1">_FV(Table2[[#This Row],[Stock]],"Ticker symbol",TRUE)</f>
        <v>BA</v>
      </c>
      <c r="D18" s="11" cm="1">
        <f t="array" aca="1" ref="D18" ca="1">_FV(Table2[[#This Row],[Stock]],"52 week high",TRUE)</f>
        <v>267.54000000000002</v>
      </c>
      <c r="E18" s="11" cm="1">
        <f t="array" aca="1" ref="E18" ca="1">_FV(Table2[[#This Row],[Stock]],"52 week low",TRUE)</f>
        <v>151.24</v>
      </c>
      <c r="F18" s="11" cm="1">
        <f t="array" aca="1" ref="F18" ca="1">_FV(Table2[[#This Row],[Stock]],"Price")</f>
        <v>152.09139999999999</v>
      </c>
      <c r="G18" s="11" t="e" cm="1" vm="2802">
        <f t="array" ref="G18">_FV(Table2[[#This Row],[Stock]],"P/E",TRUE)</f>
        <v>#VALUE!</v>
      </c>
      <c r="H18" s="11" cm="1">
        <f t="array" aca="1" ref="H18" ca="1">_FV(Table2[[#This Row],[Stock]],"Change")</f>
        <v>-4.2286000000000001</v>
      </c>
      <c r="K18" t="s">
        <v>58</v>
      </c>
    </row>
    <row r="19" spans="1:11" x14ac:dyDescent="0.25">
      <c r="A19" t="e" vm="2091">
        <v>#VALUE!</v>
      </c>
      <c r="B19" t="str" cm="1">
        <f t="array" aca="1" ref="B19" ca="1">_FV(Table2[[#This Row],[Stock]],"Exchange abbreviation",TRUE)</f>
        <v>XNYS</v>
      </c>
      <c r="C19" t="str" cm="1">
        <f t="array" aca="1" ref="C19" ca="1">_FV(Table2[[#This Row],[Stock]],"Ticker symbol",TRUE)</f>
        <v>SPOT</v>
      </c>
      <c r="D19" s="11" cm="1">
        <f t="array" aca="1" ref="D19" ca="1">_FV(Table2[[#This Row],[Stock]],"52 week high",TRUE)</f>
        <v>389.23</v>
      </c>
      <c r="E19" s="11" cm="1">
        <f t="array" aca="1" ref="E19" ca="1">_FV(Table2[[#This Row],[Stock]],"52 week low",TRUE)</f>
        <v>145.76</v>
      </c>
      <c r="F19" s="11" cm="1">
        <f t="array" aca="1" ref="F19" ca="1">_FV(Table2[[#This Row],[Stock]],"Price")</f>
        <v>368.32499999999999</v>
      </c>
      <c r="G19" s="11" cm="1">
        <f t="array" aca="1" ref="G19" ca="1">_FV(Table2[[#This Row],[Stock]],"P/E",TRUE)</f>
        <v>153.4872</v>
      </c>
      <c r="H19" s="11" cm="1">
        <f t="array" aca="1" ref="H19" ca="1">_FV(Table2[[#This Row],[Stock]],"Change")</f>
        <v>-0.875</v>
      </c>
      <c r="K19" t="s">
        <v>59</v>
      </c>
    </row>
    <row r="20" spans="1:11" x14ac:dyDescent="0.25">
      <c r="A20" t="e" vm="1164">
        <v>#VALUE!</v>
      </c>
      <c r="B20" t="str" cm="1">
        <f t="array" aca="1" ref="B20" ca="1">_FV(Table2[[#This Row],[Stock]],"Exchange abbreviation",TRUE)</f>
        <v>XNYS</v>
      </c>
      <c r="C20" t="str" cm="1">
        <f t="array" aca="1" ref="C20" ca="1">_FV(Table2[[#This Row],[Stock]],"Ticker symbol",TRUE)</f>
        <v>FDX</v>
      </c>
      <c r="D20" s="11" cm="1">
        <f t="array" aca="1" ref="D20" ca="1">_FV(Table2[[#This Row],[Stock]],"52 week high",TRUE)</f>
        <v>313.83999999999997</v>
      </c>
      <c r="E20" s="11" cm="1">
        <f t="array" aca="1" ref="E20" ca="1">_FV(Table2[[#This Row],[Stock]],"52 week low",TRUE)</f>
        <v>224.69</v>
      </c>
      <c r="F20" s="11" cm="1">
        <f t="array" aca="1" ref="F20" ca="1">_FV(Table2[[#This Row],[Stock]],"Price")</f>
        <v>274.06420000000003</v>
      </c>
      <c r="G20" s="11" cm="1">
        <f t="array" aca="1" ref="G20" ca="1">_FV(Table2[[#This Row],[Stock]],"P/E",TRUE)</f>
        <v>16.507300000000001</v>
      </c>
      <c r="H20" s="11" cm="1">
        <f t="array" aca="1" ref="H20" ca="1">_FV(Table2[[#This Row],[Stock]],"Change")</f>
        <v>6.5141999999999998</v>
      </c>
      <c r="K20" t="s">
        <v>60</v>
      </c>
    </row>
    <row r="21" spans="1:11" x14ac:dyDescent="0.25">
      <c r="K21" t="s">
        <v>61</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EE68-4BD2-41E1-8323-A2203C6602C1}">
  <dimension ref="A1:IR25"/>
  <sheetViews>
    <sheetView workbookViewId="0">
      <selection activeCell="J22" sqref="J22"/>
    </sheetView>
  </sheetViews>
  <sheetFormatPr defaultRowHeight="15" x14ac:dyDescent="0.25"/>
  <cols>
    <col min="1" max="1" width="11.85546875" bestFit="1" customWidth="1"/>
    <col min="2" max="2" width="25.5703125" bestFit="1" customWidth="1"/>
    <col min="3" max="253" width="10.42578125" bestFit="1" customWidth="1"/>
  </cols>
  <sheetData>
    <row r="1" spans="1:252" x14ac:dyDescent="0.25">
      <c r="A1" s="25" t="s">
        <v>13</v>
      </c>
      <c r="B1" t="s">
        <v>31</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42</v>
      </c>
      <c r="B4" t="s">
        <v>45</v>
      </c>
      <c r="C4" vm="249">
        <f ca="1"/>
        <v>521.13</v>
      </c>
      <c r="D4" vm="250">
        <f ca="1"/>
        <v>507.03</v>
      </c>
      <c r="E4" vm="251">
        <f ca="1"/>
        <v>518.41999999999996</v>
      </c>
      <c r="F4" vm="252">
        <f ca="1"/>
        <v>516.44000000000005</v>
      </c>
      <c r="G4" vm="253">
        <f ca="1"/>
        <v>526.67999999999995</v>
      </c>
      <c r="H4" vm="254">
        <f ca="1"/>
        <v>529.29</v>
      </c>
      <c r="I4" vm="255">
        <f ca="1"/>
        <v>532.72</v>
      </c>
      <c r="J4" vm="256">
        <f ca="1"/>
        <v>549.91</v>
      </c>
      <c r="K4" vm="257">
        <f ca="1"/>
        <v>559.63</v>
      </c>
      <c r="L4" vm="258">
        <f ca="1"/>
        <v>548.76</v>
      </c>
      <c r="M4" vm="259">
        <f ca="1"/>
        <v>550.74</v>
      </c>
      <c r="N4" vm="260">
        <f ca="1"/>
        <v>560.09</v>
      </c>
      <c r="O4" vm="261">
        <f ca="1"/>
        <v>557.87</v>
      </c>
      <c r="P4" vm="262">
        <f ca="1"/>
        <v>555.74</v>
      </c>
      <c r="Q4" vm="263">
        <f ca="1"/>
        <v>540.96</v>
      </c>
      <c r="R4" vm="264">
        <f ca="1"/>
        <v>540.41</v>
      </c>
      <c r="S4" vm="265">
        <f ca="1"/>
        <v>539.55999999999995</v>
      </c>
      <c r="T4" vm="266">
        <f ca="1"/>
        <v>521.14</v>
      </c>
      <c r="U4" vm="267">
        <f ca="1"/>
        <v>514.28</v>
      </c>
      <c r="V4" vm="268">
        <f ca="1"/>
        <v>508.12</v>
      </c>
      <c r="W4" vm="269">
        <f ca="1"/>
        <v>526.94000000000005</v>
      </c>
      <c r="X4" vm="270">
        <f ca="1"/>
        <v>532.05999999999995</v>
      </c>
      <c r="Y4" vm="271">
        <f ca="1"/>
        <v>544.5</v>
      </c>
      <c r="Z4" vm="272">
        <f ca="1"/>
        <v>558.71</v>
      </c>
      <c r="AA4" vm="273">
        <f ca="1"/>
        <v>563.66</v>
      </c>
      <c r="AB4" vm="274">
        <f ca="1"/>
        <v>565.45000000000005</v>
      </c>
      <c r="AC4" vm="275">
        <f ca="1"/>
        <v>585.20000000000005</v>
      </c>
      <c r="AD4" vm="276">
        <f ca="1"/>
        <v>585.30999999999995</v>
      </c>
      <c r="AE4" vm="277">
        <f ca="1"/>
        <v>577.74</v>
      </c>
      <c r="AF4" vm="278">
        <f ca="1"/>
        <v>597.22</v>
      </c>
      <c r="AG4" vm="279">
        <f ca="1"/>
        <v>590.34</v>
      </c>
      <c r="AH4" vm="280">
        <f ca="1"/>
        <v>604.33000000000004</v>
      </c>
      <c r="AI4" vm="281">
        <f ca="1"/>
        <v>595.30999999999995</v>
      </c>
      <c r="AJ4" vm="282">
        <f ca="1"/>
        <v>602.05999999999995</v>
      </c>
      <c r="AK4" vm="283">
        <f ca="1"/>
        <v>602.66</v>
      </c>
      <c r="AL4" vm="284">
        <f ca="1"/>
        <v>612.70000000000005</v>
      </c>
      <c r="AM4" vm="285">
        <f ca="1"/>
        <v>610.99</v>
      </c>
      <c r="AN4" vm="286">
        <f ca="1"/>
        <v>619.72</v>
      </c>
      <c r="AO4" vm="287">
        <f ca="1"/>
        <v>619.42999999999995</v>
      </c>
      <c r="AP4" vm="288">
        <f ca="1"/>
        <v>619.27</v>
      </c>
      <c r="AQ4" vm="289">
        <f ca="1"/>
        <v>623.32000000000005</v>
      </c>
      <c r="AR4" vm="290">
        <f ca="1"/>
        <v>617.39</v>
      </c>
      <c r="AS4" vm="291">
        <f ca="1"/>
        <v>611.01</v>
      </c>
      <c r="AT4" vm="292">
        <f ca="1"/>
        <v>612.47</v>
      </c>
      <c r="AU4" vm="293">
        <f ca="1"/>
        <v>604.55999999999995</v>
      </c>
      <c r="AV4" vm="294">
        <f ca="1"/>
        <v>602.22</v>
      </c>
      <c r="AW4" vm="295">
        <f ca="1"/>
        <v>595.70000000000005</v>
      </c>
      <c r="AX4" vm="296">
        <f ca="1"/>
        <v>608.78</v>
      </c>
      <c r="AY4" vm="297">
        <f ca="1"/>
        <v>610.01</v>
      </c>
      <c r="AZ4" vm="298">
        <f ca="1"/>
        <v>625.20000000000005</v>
      </c>
      <c r="BA4" vm="299">
        <f ca="1"/>
        <v>633.66</v>
      </c>
      <c r="BB4" vm="300">
        <f ca="1"/>
        <v>624.26</v>
      </c>
      <c r="BC4" vm="301">
        <f ca="1"/>
        <v>584.64</v>
      </c>
      <c r="BD4" vm="302">
        <f ca="1"/>
        <v>584.67999999999995</v>
      </c>
      <c r="BE4" vm="303">
        <f ca="1"/>
        <v>599.13</v>
      </c>
      <c r="BF4" vm="304">
        <f ca="1"/>
        <v>604.64</v>
      </c>
      <c r="BG4" vm="305">
        <f ca="1"/>
        <v>596.05999999999995</v>
      </c>
      <c r="BH4" vm="306">
        <f ca="1"/>
        <v>600.14</v>
      </c>
      <c r="BI4" vm="307">
        <f ca="1"/>
        <v>598.75</v>
      </c>
      <c r="BJ4" vm="308">
        <f ca="1"/>
        <v>598.26</v>
      </c>
      <c r="BK4" vm="309">
        <f ca="1"/>
        <v>596.08000000000004</v>
      </c>
      <c r="BL4" vm="310">
        <f ca="1"/>
        <v>595.52</v>
      </c>
      <c r="BM4" vm="311">
        <f ca="1"/>
        <v>596.6</v>
      </c>
      <c r="BN4" vm="312">
        <f ca="1"/>
        <v>580.07000000000005</v>
      </c>
      <c r="BO4" vm="313">
        <f ca="1"/>
        <v>571.79</v>
      </c>
      <c r="BP4" vm="314">
        <f ca="1"/>
        <v>567.04999999999995</v>
      </c>
      <c r="BQ4" vm="315">
        <f ca="1"/>
        <v>564.6</v>
      </c>
      <c r="BR4" vm="316">
        <f ca="1"/>
        <v>580.54999999999995</v>
      </c>
      <c r="BS4" vm="317">
        <f ca="1"/>
        <v>586.20000000000005</v>
      </c>
      <c r="BT4" vm="318">
        <f ca="1"/>
        <v>591.03</v>
      </c>
      <c r="BU4" vm="319">
        <f ca="1"/>
        <v>597.49</v>
      </c>
      <c r="BV4" vm="320">
        <f ca="1"/>
        <v>596.54</v>
      </c>
      <c r="BW4" vm="321">
        <f ca="1"/>
        <v>597.67999999999995</v>
      </c>
      <c r="BX4" vm="322">
        <f ca="1"/>
        <v>596.1</v>
      </c>
      <c r="BY4" vm="323">
        <f ca="1"/>
        <v>593.70000000000005</v>
      </c>
      <c r="BZ4" vm="324">
        <f ca="1"/>
        <v>611.54999999999995</v>
      </c>
      <c r="CA4" vm="325">
        <f ca="1"/>
        <v>603.59</v>
      </c>
      <c r="CB4" vm="326">
        <f ca="1"/>
        <v>597.17999999999995</v>
      </c>
      <c r="CC4" vm="327">
        <f ca="1"/>
        <v>606.48</v>
      </c>
      <c r="CD4" vm="328">
        <f ca="1"/>
        <v>622.58000000000004</v>
      </c>
      <c r="CE4" vm="329">
        <f ca="1"/>
        <v>613.92999999999995</v>
      </c>
      <c r="CF4" vm="330">
        <f ca="1"/>
        <v>630.23</v>
      </c>
      <c r="CG4" vm="331">
        <f ca="1"/>
        <v>627.96</v>
      </c>
      <c r="CH4" vm="332">
        <f ca="1"/>
        <v>617.78</v>
      </c>
      <c r="CI4" vm="333">
        <f ca="1"/>
        <v>627.91</v>
      </c>
      <c r="CJ4" vm="334">
        <f ca="1"/>
        <v>634.76</v>
      </c>
      <c r="CK4" vm="335">
        <f ca="1"/>
        <v>630.5</v>
      </c>
      <c r="CL4" vm="336">
        <f ca="1"/>
        <v>607.14</v>
      </c>
      <c r="CM4" vm="337">
        <f ca="1"/>
        <v>615.85</v>
      </c>
      <c r="CN4" vm="338">
        <f ca="1"/>
        <v>615.86</v>
      </c>
      <c r="CO4" vm="339">
        <f ca="1"/>
        <v>627.21</v>
      </c>
      <c r="CP4" vm="340">
        <f ca="1"/>
        <v>611.84</v>
      </c>
      <c r="CQ4" vm="341">
        <f ca="1"/>
        <v>601.89</v>
      </c>
      <c r="CR4" vm="342">
        <f ca="1"/>
        <v>604.66</v>
      </c>
      <c r="CS4" vm="343">
        <f ca="1"/>
        <v>590.44000000000005</v>
      </c>
      <c r="CT4" vm="344">
        <f ca="1"/>
        <v>546.66</v>
      </c>
      <c r="CU4" vm="345">
        <f ca="1"/>
        <v>541.91</v>
      </c>
      <c r="CV4" vm="346">
        <f ca="1"/>
        <v>538.52</v>
      </c>
      <c r="CW4" vm="347">
        <f ca="1"/>
        <v>537.57000000000005</v>
      </c>
      <c r="CX4" vm="348">
        <f ca="1"/>
        <v>553.44000000000005</v>
      </c>
      <c r="CY4" vm="349">
        <f ca="1"/>
        <v>560.48</v>
      </c>
      <c r="CZ4" vm="350">
        <f ca="1"/>
        <v>552.49</v>
      </c>
      <c r="DA4" vm="351">
        <f ca="1"/>
        <v>551.82000000000005</v>
      </c>
      <c r="DB4" vm="352">
        <f ca="1"/>
        <v>560.28</v>
      </c>
      <c r="DC4" vm="353">
        <f ca="1"/>
        <v>570.92999999999995</v>
      </c>
      <c r="DD4" vm="354">
        <f ca="1"/>
        <v>567.94000000000005</v>
      </c>
      <c r="DE4" vm="355">
        <f ca="1"/>
        <v>544.84</v>
      </c>
      <c r="DF4" vm="356">
        <f ca="1"/>
        <v>543.09</v>
      </c>
      <c r="DG4" vm="357">
        <f ca="1"/>
        <v>556.04</v>
      </c>
      <c r="DH4" vm="358">
        <f ca="1"/>
        <v>551.69000000000005</v>
      </c>
      <c r="DI4" vm="359">
        <f ca="1"/>
        <v>560.41999999999996</v>
      </c>
      <c r="DJ4" vm="360">
        <f ca="1"/>
        <v>579.14</v>
      </c>
      <c r="DK4" vm="361">
        <f ca="1"/>
        <v>573.54999999999995</v>
      </c>
      <c r="DL4" vm="362">
        <f ca="1"/>
        <v>570.45000000000005</v>
      </c>
      <c r="DM4" vm="363">
        <f ca="1"/>
        <v>492.46</v>
      </c>
      <c r="DN4" vm="364">
        <f ca="1"/>
        <v>513.86</v>
      </c>
      <c r="DO4" vm="365">
        <f ca="1"/>
        <v>521.19000000000005</v>
      </c>
      <c r="DP4" vm="366">
        <f ca="1"/>
        <v>519.14</v>
      </c>
      <c r="DQ4" vm="367">
        <f ca="1"/>
        <v>511.25</v>
      </c>
      <c r="DR4" vm="368">
        <f ca="1"/>
        <v>499.52</v>
      </c>
      <c r="DS4" vm="369">
        <f ca="1"/>
        <v>507.23</v>
      </c>
      <c r="DT4" vm="370">
        <f ca="1"/>
        <v>507.6</v>
      </c>
      <c r="DU4" vm="371">
        <f ca="1"/>
        <v>504.4</v>
      </c>
      <c r="DV4" vm="372">
        <f ca="1"/>
        <v>504.6</v>
      </c>
      <c r="DW4" vm="373">
        <f ca="1"/>
        <v>502.09</v>
      </c>
      <c r="DX4" vm="374">
        <f ca="1"/>
        <v>499.21</v>
      </c>
      <c r="DY4" vm="375">
        <f ca="1"/>
        <v>497.01</v>
      </c>
      <c r="DZ4" vm="376">
        <f ca="1"/>
        <v>487.11</v>
      </c>
      <c r="EA4" vm="377">
        <f ca="1"/>
        <v>485.12</v>
      </c>
      <c r="EB4" vm="378">
        <f ca="1"/>
        <v>484.28</v>
      </c>
      <c r="EC4" vm="379">
        <f ca="1"/>
        <v>492.55</v>
      </c>
      <c r="ED4" vm="380">
        <f ca="1"/>
        <v>487.22</v>
      </c>
      <c r="EE4" vm="378">
        <f ca="1"/>
        <v>484.28</v>
      </c>
      <c r="EF4" vm="381">
        <f ca="1"/>
        <v>474.09</v>
      </c>
      <c r="EG4" vm="382">
        <f ca="1"/>
        <v>470.1</v>
      </c>
      <c r="EH4" vm="383">
        <f ca="1"/>
        <v>476.22</v>
      </c>
      <c r="EI4" vm="384">
        <f ca="1"/>
        <v>474.45</v>
      </c>
      <c r="EJ4" vm="385">
        <f ca="1"/>
        <v>473.18</v>
      </c>
      <c r="EK4" vm="386">
        <f ca="1"/>
        <v>465.02</v>
      </c>
      <c r="EL4" vm="387">
        <f ca="1"/>
        <v>466.89</v>
      </c>
      <c r="EM4" vm="388">
        <f ca="1"/>
        <v>472.9</v>
      </c>
      <c r="EN4" vm="389">
        <f ca="1"/>
        <v>477.12</v>
      </c>
      <c r="EO4" vm="390">
        <f ca="1"/>
        <v>473.44</v>
      </c>
      <c r="EP4" vm="391">
        <f ca="1"/>
        <v>477.56</v>
      </c>
      <c r="EQ4" vm="392">
        <f ca="1"/>
        <v>473.07</v>
      </c>
      <c r="ER4" vm="393">
        <f ca="1"/>
        <v>462.83</v>
      </c>
      <c r="ES4" vm="394">
        <f ca="1"/>
        <v>469.39</v>
      </c>
      <c r="ET4" vm="395">
        <f ca="1"/>
        <v>476.57</v>
      </c>
      <c r="EU4" vm="396">
        <f ca="1"/>
        <v>486.18</v>
      </c>
      <c r="EV4" vm="397">
        <f ca="1"/>
        <v>493.59</v>
      </c>
      <c r="EW4" vm="398">
        <f ca="1"/>
        <v>492.27</v>
      </c>
      <c r="EX4" vm="399">
        <f ca="1"/>
        <v>488.1</v>
      </c>
      <c r="EY4" vm="400">
        <f ca="1"/>
        <v>482.65</v>
      </c>
      <c r="EZ4" vm="401">
        <f ca="1"/>
        <v>482.29</v>
      </c>
      <c r="FA4" vm="402">
        <f ca="1"/>
        <v>483.11</v>
      </c>
      <c r="FB4" vm="403">
        <f ca="1"/>
        <v>475.95</v>
      </c>
      <c r="FC4" vm="404">
        <f ca="1"/>
        <v>485.35</v>
      </c>
      <c r="FD4" vm="405">
        <f ca="1"/>
        <v>482.88</v>
      </c>
      <c r="FE4" vm="406">
        <f ca="1"/>
        <v>483.43</v>
      </c>
      <c r="FF4" vm="407">
        <f ca="1"/>
        <v>484.69</v>
      </c>
      <c r="FG4" vm="408">
        <f ca="1"/>
        <v>481.85</v>
      </c>
      <c r="FH4" vm="409">
        <f ca="1"/>
        <v>483.93</v>
      </c>
      <c r="FI4" vm="410">
        <f ca="1"/>
        <v>483.31</v>
      </c>
      <c r="FJ4" vm="411">
        <f ca="1"/>
        <v>475.43</v>
      </c>
      <c r="FK4" vm="412">
        <f ca="1"/>
        <v>478.43</v>
      </c>
      <c r="FL4" vm="413">
        <f ca="1"/>
        <v>477.6</v>
      </c>
      <c r="FM4" vm="414">
        <f ca="1"/>
        <v>445.87</v>
      </c>
      <c r="FN4" vm="415">
        <f ca="1"/>
        <v>444.76</v>
      </c>
      <c r="FO4" vm="416">
        <f ca="1"/>
        <v>439.02</v>
      </c>
      <c r="FP4" vm="417">
        <f ca="1"/>
        <v>448.37</v>
      </c>
      <c r="FQ4" vm="418">
        <f ca="1"/>
        <v>455.8</v>
      </c>
      <c r="FR4" vm="419">
        <f ca="1"/>
        <v>458.13</v>
      </c>
      <c r="FS4" vm="420">
        <f ca="1"/>
        <v>465.43</v>
      </c>
      <c r="FT4" vm="421">
        <f ca="1"/>
        <v>459.94</v>
      </c>
      <c r="FU4" vm="422">
        <f ca="1"/>
        <v>462.69</v>
      </c>
      <c r="FV4" vm="423">
        <f ca="1"/>
        <v>459.87</v>
      </c>
      <c r="FW4" vm="424">
        <f ca="1"/>
        <v>458.74</v>
      </c>
      <c r="FX4" vm="425">
        <f ca="1"/>
        <v>525.30999999999995</v>
      </c>
      <c r="FY4" vm="426">
        <f ca="1"/>
        <v>518.74</v>
      </c>
      <c r="FZ4" vm="427">
        <f ca="1"/>
        <v>522.25</v>
      </c>
      <c r="GA4" vm="428">
        <f ca="1"/>
        <v>522.95000000000005</v>
      </c>
      <c r="GB4" vm="429">
        <f ca="1"/>
        <v>533.44000000000005</v>
      </c>
      <c r="GC4" vm="430">
        <f ca="1"/>
        <v>524.16999999999996</v>
      </c>
      <c r="GD4" vm="431">
        <f ca="1"/>
        <v>526.88</v>
      </c>
      <c r="GE4" vm="432">
        <f ca="1"/>
        <v>528.66</v>
      </c>
      <c r="GF4" vm="433">
        <f ca="1"/>
        <v>546.76</v>
      </c>
      <c r="GG4" vm="434">
        <f ca="1"/>
        <v>555.54</v>
      </c>
      <c r="GH4" vm="435">
        <f ca="1"/>
        <v>560.01</v>
      </c>
      <c r="GI4" vm="436">
        <f ca="1"/>
        <v>567.71</v>
      </c>
      <c r="GJ4" vm="437">
        <f ca="1"/>
        <v>570.15</v>
      </c>
      <c r="GK4" vm="438">
        <f ca="1"/>
        <v>578.34</v>
      </c>
      <c r="GL4" vm="439">
        <f ca="1"/>
        <v>575.4</v>
      </c>
      <c r="GM4" vm="440">
        <f ca="1"/>
        <v>566.02</v>
      </c>
      <c r="GN4" vm="441">
        <f ca="1"/>
        <v>564.54999999999995</v>
      </c>
      <c r="GO4" vm="442">
        <f ca="1"/>
        <v>557.63</v>
      </c>
      <c r="GP4" vm="443">
        <f ca="1"/>
        <v>559.04999999999995</v>
      </c>
      <c r="GQ4" vm="444">
        <f ca="1"/>
        <v>565.71</v>
      </c>
      <c r="GR4" vm="445">
        <f ca="1"/>
        <v>566.54</v>
      </c>
      <c r="GS4" vm="446">
        <f ca="1"/>
        <v>563.09</v>
      </c>
      <c r="GT4" vm="447">
        <f ca="1"/>
        <v>556.85</v>
      </c>
      <c r="GU4" vm="448">
        <f ca="1"/>
        <v>551</v>
      </c>
      <c r="GV4" vm="449">
        <f ca="1"/>
        <v>554.82000000000005</v>
      </c>
      <c r="GW4" vm="450">
        <f ca="1"/>
        <v>546.01</v>
      </c>
      <c r="GX4" vm="451">
        <f ca="1"/>
        <v>531.04</v>
      </c>
      <c r="GY4" vm="452">
        <f ca="1"/>
        <v>532.15</v>
      </c>
      <c r="GZ4" vm="453">
        <f ca="1"/>
        <v>542.44000000000005</v>
      </c>
      <c r="HA4" vm="454">
        <f ca="1"/>
        <v>536.61</v>
      </c>
      <c r="HB4" vm="455">
        <f ca="1"/>
        <v>538.71</v>
      </c>
      <c r="HC4" vm="456">
        <f ca="1"/>
        <v>551.65</v>
      </c>
      <c r="HD4" vm="457">
        <f ca="1"/>
        <v>546.41</v>
      </c>
      <c r="HE4" vm="458">
        <f ca="1"/>
        <v>526.16999999999996</v>
      </c>
      <c r="HF4" vm="459">
        <f ca="1"/>
        <v>509.32</v>
      </c>
      <c r="HG4" vm="460">
        <f ca="1"/>
        <v>514.20000000000005</v>
      </c>
      <c r="HH4" vm="461">
        <f ca="1"/>
        <v>513.62</v>
      </c>
      <c r="HI4" vm="462">
        <f ca="1"/>
        <v>530.24</v>
      </c>
      <c r="HJ4" vm="463">
        <f ca="1"/>
        <v>536.29999999999995</v>
      </c>
      <c r="HK4" vm="464">
        <f ca="1"/>
        <v>530.92999999999995</v>
      </c>
      <c r="HL4" vm="465">
        <f ca="1"/>
        <v>535.22</v>
      </c>
      <c r="HM4" vm="466">
        <f ca="1"/>
        <v>539.79</v>
      </c>
      <c r="HN4" vm="467">
        <f ca="1"/>
        <v>554.16</v>
      </c>
      <c r="HO4" vm="468">
        <f ca="1"/>
        <v>553.46</v>
      </c>
      <c r="HP4" vm="469">
        <f ca="1"/>
        <v>563.12</v>
      </c>
      <c r="HQ4" vm="470">
        <f ca="1"/>
        <v>562.25</v>
      </c>
      <c r="HR4" vm="471">
        <f ca="1"/>
        <v>565.79</v>
      </c>
      <c r="HS4" vm="472">
        <f ca="1"/>
        <v>557.44000000000005</v>
      </c>
      <c r="HT4" vm="473">
        <f ca="1"/>
        <v>558.29999999999995</v>
      </c>
      <c r="HU4" vm="474">
        <f ca="1"/>
        <v>559.44000000000005</v>
      </c>
      <c r="HV4" vm="475">
        <f ca="1"/>
        <v>567.82000000000005</v>
      </c>
      <c r="HW4" vm="476">
        <f ca="1"/>
        <v>560.54</v>
      </c>
      <c r="HX4" vm="477">
        <f ca="1"/>
        <v>569.63</v>
      </c>
      <c r="HY4" vm="478">
        <f ca="1"/>
        <v>574.41</v>
      </c>
      <c r="HZ4" vm="479">
        <f ca="1"/>
        <v>571.04</v>
      </c>
      <c r="IA4" vm="480">
        <f ca="1"/>
        <v>575.25</v>
      </c>
      <c r="IB4" vm="481">
        <f ca="1"/>
        <v>567.92999999999995</v>
      </c>
      <c r="IC4" vm="482">
        <f ca="1"/>
        <v>563.41</v>
      </c>
      <c r="ID4" vm="483">
        <f ca="1"/>
        <v>569.88</v>
      </c>
      <c r="IE4" vm="484">
        <f ca="1"/>
        <v>574.48</v>
      </c>
      <c r="IF4" vm="485">
        <f ca="1"/>
        <v>580.38</v>
      </c>
      <c r="IG4" vm="486">
        <f ca="1"/>
        <v>586.54999999999995</v>
      </c>
      <c r="IH4" vm="487">
        <f ca="1"/>
        <v>536.87</v>
      </c>
      <c r="II4" vm="488">
        <f ca="1"/>
        <v>521.5</v>
      </c>
      <c r="IJ4" vm="489">
        <f ca="1"/>
        <v>515.03</v>
      </c>
      <c r="IK4" vm="490">
        <f ca="1"/>
        <v>508.13</v>
      </c>
      <c r="IL4" vm="491">
        <f ca="1"/>
        <v>526.44000000000005</v>
      </c>
      <c r="IM4" vm="492">
        <f ca="1"/>
        <v>522.29999999999995</v>
      </c>
      <c r="IN4" vm="493">
        <f ca="1"/>
        <v>527.87</v>
      </c>
      <c r="IO4" vm="2807">
        <f ca="1"/>
        <v>524.07000000000005</v>
      </c>
      <c r="IP4" vm="2808">
        <f ca="1"/>
        <v>517.9</v>
      </c>
      <c r="IQ4" vm="2809">
        <f ca="1"/>
        <v>515.38</v>
      </c>
      <c r="IR4" vm="2810">
        <f ca="1"/>
        <v>515.48</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2811">
        <f ca="1"/>
        <v>2757929</v>
      </c>
      <c r="C7" vm="2812">
        <f ca="1"/>
        <v>576.29999999999995</v>
      </c>
      <c r="D7" vm="2813">
        <f ca="1"/>
        <v>586.69500000000005</v>
      </c>
      <c r="E7" vm="2814">
        <f ca="1"/>
        <v>566.79</v>
      </c>
      <c r="F7" vm="479">
        <f ca="1"/>
        <v>571.04</v>
      </c>
    </row>
    <row r="8" spans="1:252" x14ac:dyDescent="0.25">
      <c r="A8" vm="234">
        <f ca="1"/>
        <v>45539</v>
      </c>
      <c r="B8" vm="2815">
        <f ca="1"/>
        <v>1615787</v>
      </c>
      <c r="C8" vm="2816">
        <f ca="1"/>
        <v>568.87</v>
      </c>
      <c r="D8" vm="2817">
        <f ca="1"/>
        <v>578.86</v>
      </c>
      <c r="E8" vm="2818">
        <f ca="1"/>
        <v>565.76</v>
      </c>
      <c r="F8" vm="480">
        <f ca="1"/>
        <v>575.25</v>
      </c>
    </row>
    <row r="9" spans="1:252" x14ac:dyDescent="0.25">
      <c r="A9" vm="235">
        <f ca="1"/>
        <v>45540</v>
      </c>
      <c r="B9" vm="2819">
        <f ca="1"/>
        <v>1573571</v>
      </c>
      <c r="C9" vm="2820">
        <f ca="1"/>
        <v>570.75</v>
      </c>
      <c r="D9" vm="2821">
        <f ca="1"/>
        <v>573.39</v>
      </c>
      <c r="E9" vm="2822">
        <f ca="1"/>
        <v>562.53</v>
      </c>
      <c r="F9" vm="481">
        <f ca="1"/>
        <v>567.92999999999995</v>
      </c>
    </row>
    <row r="10" spans="1:252" x14ac:dyDescent="0.25">
      <c r="A10" vm="236">
        <f ca="1"/>
        <v>45541</v>
      </c>
      <c r="B10" vm="2823">
        <f ca="1"/>
        <v>2096790</v>
      </c>
      <c r="C10" vm="2824">
        <f ca="1"/>
        <v>570.9</v>
      </c>
      <c r="D10" vm="2825">
        <f ca="1"/>
        <v>573.30999999999995</v>
      </c>
      <c r="E10" vm="2826">
        <f ca="1"/>
        <v>558</v>
      </c>
      <c r="F10" vm="482">
        <f ca="1"/>
        <v>563.41</v>
      </c>
    </row>
    <row r="11" spans="1:252" x14ac:dyDescent="0.25">
      <c r="A11" vm="237">
        <f ca="1"/>
        <v>45544</v>
      </c>
      <c r="B11" vm="2827">
        <f ca="1"/>
        <v>1997121</v>
      </c>
      <c r="C11" vm="2828">
        <f ca="1"/>
        <v>567.69000000000005</v>
      </c>
      <c r="D11" vm="2829">
        <f ca="1"/>
        <v>574.57000000000005</v>
      </c>
      <c r="E11" vm="2830">
        <f ca="1"/>
        <v>564.44000000000005</v>
      </c>
      <c r="F11" vm="483">
        <f ca="1"/>
        <v>569.88</v>
      </c>
    </row>
    <row r="12" spans="1:252" x14ac:dyDescent="0.25">
      <c r="A12" vm="238">
        <f ca="1"/>
        <v>45545</v>
      </c>
      <c r="B12" vm="2831">
        <f ca="1"/>
        <v>2030076</v>
      </c>
      <c r="C12" vm="2832">
        <f ca="1"/>
        <v>576.75</v>
      </c>
      <c r="D12" vm="2833">
        <f ca="1"/>
        <v>577.79999999999995</v>
      </c>
      <c r="E12" vm="2834">
        <f ca="1"/>
        <v>567.14</v>
      </c>
      <c r="F12" vm="484">
        <f ca="1"/>
        <v>574.48</v>
      </c>
    </row>
    <row r="13" spans="1:252" x14ac:dyDescent="0.25">
      <c r="A13" vm="239">
        <f ca="1"/>
        <v>45546</v>
      </c>
      <c r="B13" vm="2835">
        <f ca="1"/>
        <v>2680977</v>
      </c>
      <c r="C13" vm="2836">
        <f ca="1"/>
        <v>573.01</v>
      </c>
      <c r="D13" vm="2837">
        <f ca="1"/>
        <v>581.24</v>
      </c>
      <c r="E13" vm="2838">
        <f ca="1"/>
        <v>559.35</v>
      </c>
      <c r="F13" vm="485">
        <f ca="1"/>
        <v>580.38</v>
      </c>
    </row>
    <row r="14" spans="1:252" x14ac:dyDescent="0.25">
      <c r="A14" vm="240">
        <f ca="1"/>
        <v>45547</v>
      </c>
      <c r="B14" vm="2839">
        <f ca="1"/>
        <v>5605338</v>
      </c>
      <c r="C14" vm="2840">
        <f ca="1"/>
        <v>581.44500000000005</v>
      </c>
      <c r="D14" vm="2841">
        <f ca="1"/>
        <v>587.75</v>
      </c>
      <c r="E14" vm="2842">
        <f ca="1"/>
        <v>572.98</v>
      </c>
      <c r="F14" vm="486">
        <f ca="1"/>
        <v>586.54999999999995</v>
      </c>
    </row>
    <row r="15" spans="1:252" x14ac:dyDescent="0.25">
      <c r="A15" vm="241">
        <f ca="1"/>
        <v>45548</v>
      </c>
      <c r="B15" vm="2843">
        <f ca="1"/>
        <v>10423510</v>
      </c>
      <c r="C15" vm="2844">
        <f ca="1"/>
        <v>532.56500000000005</v>
      </c>
      <c r="D15" vm="2845">
        <f ca="1"/>
        <v>540.27</v>
      </c>
      <c r="E15" vm="2846">
        <f ca="1"/>
        <v>526.6</v>
      </c>
      <c r="F15" vm="487">
        <f ca="1"/>
        <v>536.87</v>
      </c>
    </row>
    <row r="16" spans="1:252" x14ac:dyDescent="0.25">
      <c r="A16" vm="242">
        <f ca="1"/>
        <v>45551</v>
      </c>
      <c r="B16" vm="2847">
        <f ca="1"/>
        <v>5248205</v>
      </c>
      <c r="C16" vm="2848">
        <f ca="1"/>
        <v>537.4</v>
      </c>
      <c r="D16" vm="2849">
        <f ca="1"/>
        <v>537.69000000000005</v>
      </c>
      <c r="E16" vm="2850">
        <f ca="1"/>
        <v>521.26</v>
      </c>
      <c r="F16" vm="488">
        <f ca="1"/>
        <v>521.5</v>
      </c>
    </row>
    <row r="17" spans="1:6" x14ac:dyDescent="0.25">
      <c r="A17" vm="243">
        <f ca="1"/>
        <v>45552</v>
      </c>
      <c r="B17" vm="2851">
        <f ca="1"/>
        <v>5164089</v>
      </c>
      <c r="C17" vm="2852">
        <f ca="1"/>
        <v>524.29</v>
      </c>
      <c r="D17" vm="2853">
        <f ca="1"/>
        <v>527.09990000000005</v>
      </c>
      <c r="E17" vm="2854">
        <f ca="1"/>
        <v>514.58000000000004</v>
      </c>
      <c r="F17" vm="489">
        <f ca="1"/>
        <v>515.03</v>
      </c>
    </row>
    <row r="18" spans="1:6" x14ac:dyDescent="0.25">
      <c r="A18" vm="244">
        <f ca="1"/>
        <v>45553</v>
      </c>
      <c r="B18" vm="2855">
        <f ca="1"/>
        <v>3997267</v>
      </c>
      <c r="C18" vm="2856">
        <f ca="1"/>
        <v>517.01</v>
      </c>
      <c r="D18" vm="2857">
        <f ca="1"/>
        <v>517.58000000000004</v>
      </c>
      <c r="E18" vm="2858">
        <f ca="1"/>
        <v>506.49009999999998</v>
      </c>
      <c r="F18" vm="490">
        <f ca="1"/>
        <v>508.13</v>
      </c>
    </row>
    <row r="19" spans="1:6" x14ac:dyDescent="0.25">
      <c r="A19" vm="245">
        <f ca="1"/>
        <v>45554</v>
      </c>
      <c r="B19" vm="2859">
        <f ca="1"/>
        <v>3582532</v>
      </c>
      <c r="C19" vm="2860">
        <f ca="1"/>
        <v>518.80999999999995</v>
      </c>
      <c r="D19" vm="2861">
        <f ca="1"/>
        <v>527.48</v>
      </c>
      <c r="E19" vm="2862">
        <f ca="1"/>
        <v>518.02</v>
      </c>
      <c r="F19" vm="491">
        <f ca="1"/>
        <v>526.44000000000005</v>
      </c>
    </row>
    <row r="20" spans="1:6" x14ac:dyDescent="0.25">
      <c r="A20" vm="246">
        <f ca="1"/>
        <v>45555</v>
      </c>
      <c r="B20" vm="2863">
        <f ca="1"/>
        <v>6100685</v>
      </c>
      <c r="C20" vm="491">
        <f ca="1"/>
        <v>526.44000000000005</v>
      </c>
      <c r="D20" vm="2864">
        <f ca="1"/>
        <v>528.625</v>
      </c>
      <c r="E20" vm="2865">
        <f ca="1"/>
        <v>515.72</v>
      </c>
      <c r="F20" vm="492">
        <f ca="1"/>
        <v>522.29999999999995</v>
      </c>
    </row>
    <row r="21" spans="1:6" x14ac:dyDescent="0.25">
      <c r="A21" vm="247">
        <f ca="1"/>
        <v>45558</v>
      </c>
      <c r="B21" vm="2866">
        <f ca="1"/>
        <v>2106995</v>
      </c>
      <c r="C21" vm="2867">
        <f ca="1"/>
        <v>525.71</v>
      </c>
      <c r="D21" vm="2868">
        <f ca="1"/>
        <v>532</v>
      </c>
      <c r="E21" vm="2869">
        <f ca="1"/>
        <v>524.95500000000004</v>
      </c>
      <c r="F21" vm="493">
        <f ca="1"/>
        <v>527.87</v>
      </c>
    </row>
    <row r="22" spans="1:6" x14ac:dyDescent="0.25">
      <c r="A22" vm="2803">
        <f ca="1"/>
        <v>45559</v>
      </c>
      <c r="B22" vm="2870">
        <f ca="1"/>
        <v>2842054</v>
      </c>
      <c r="C22" vm="2871">
        <f ca="1"/>
        <v>527.72</v>
      </c>
      <c r="D22" vm="2872">
        <f ca="1"/>
        <v>530.29989999999998</v>
      </c>
      <c r="E22" vm="2873">
        <f ca="1"/>
        <v>521.71</v>
      </c>
      <c r="F22" vm="2807">
        <f ca="1"/>
        <v>524.07000000000005</v>
      </c>
    </row>
    <row r="23" spans="1:6" x14ac:dyDescent="0.25">
      <c r="A23" vm="2804">
        <f ca="1"/>
        <v>45560</v>
      </c>
      <c r="B23" vm="2874">
        <f ca="1"/>
        <v>3211612</v>
      </c>
      <c r="C23" vm="2875">
        <f ca="1"/>
        <v>526.02</v>
      </c>
      <c r="D23" vm="2876">
        <f ca="1"/>
        <v>526.17999999999995</v>
      </c>
      <c r="E23" vm="2877">
        <f ca="1"/>
        <v>516.24</v>
      </c>
      <c r="F23" vm="2808">
        <f ca="1"/>
        <v>517.9</v>
      </c>
    </row>
    <row r="24" spans="1:6" x14ac:dyDescent="0.25">
      <c r="A24" vm="2805">
        <f ca="1"/>
        <v>45561</v>
      </c>
      <c r="B24" vm="2878">
        <f ca="1"/>
        <v>3282437</v>
      </c>
      <c r="C24" vm="2879">
        <f ca="1"/>
        <v>520.51</v>
      </c>
      <c r="D24" vm="2880">
        <f ca="1"/>
        <v>521.35500000000002</v>
      </c>
      <c r="E24" vm="2881">
        <f ca="1"/>
        <v>512.11</v>
      </c>
      <c r="F24" vm="2809">
        <f ca="1"/>
        <v>515.38</v>
      </c>
    </row>
    <row r="25" spans="1:6" x14ac:dyDescent="0.25">
      <c r="A25" vm="2806">
        <f ca="1"/>
        <v>45562</v>
      </c>
      <c r="B25" vm="2882">
        <f ca="1"/>
        <v>2718323</v>
      </c>
      <c r="C25" vm="2883">
        <f ca="1"/>
        <v>516.52</v>
      </c>
      <c r="D25" vm="2884">
        <f ca="1"/>
        <v>516.67989999999998</v>
      </c>
      <c r="E25" vm="2885">
        <f ca="1"/>
        <v>512.29999999999995</v>
      </c>
      <c r="F25" vm="2810">
        <f ca="1"/>
        <v>515.48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21902-2C77-4E9B-B438-2E178812CCF5}">
  <dimension ref="A1:IR25"/>
  <sheetViews>
    <sheetView workbookViewId="0">
      <selection activeCell="B16" sqref="B16"/>
    </sheetView>
  </sheetViews>
  <sheetFormatPr defaultRowHeight="15" x14ac:dyDescent="0.25"/>
  <cols>
    <col min="1" max="1" width="11.85546875" bestFit="1" customWidth="1"/>
    <col min="2" max="2" width="42.7109375" bestFit="1" customWidth="1"/>
    <col min="3" max="253" width="10.42578125" bestFit="1" customWidth="1"/>
  </cols>
  <sheetData>
    <row r="1" spans="1:252" x14ac:dyDescent="0.25">
      <c r="A1" s="25" t="s">
        <v>13</v>
      </c>
      <c r="B1" t="s">
        <v>69</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51</v>
      </c>
      <c r="C4" vm="495">
        <f ca="1"/>
        <v>86.53</v>
      </c>
      <c r="D4" vm="496">
        <f ca="1"/>
        <v>84.54</v>
      </c>
      <c r="E4" vm="497">
        <f ca="1"/>
        <v>84.08</v>
      </c>
      <c r="F4" vm="498">
        <f ca="1"/>
        <v>83.67</v>
      </c>
      <c r="G4" vm="499">
        <f ca="1"/>
        <v>86.06</v>
      </c>
      <c r="H4" vm="500">
        <f ca="1"/>
        <v>84.85</v>
      </c>
      <c r="I4" vm="501">
        <f ca="1"/>
        <v>87.17</v>
      </c>
      <c r="J4" vm="502">
        <f ca="1"/>
        <v>87.78</v>
      </c>
      <c r="K4" vm="503">
        <f ca="1"/>
        <v>84.51</v>
      </c>
      <c r="L4" vm="504">
        <f ca="1"/>
        <v>84.02</v>
      </c>
      <c r="M4" vm="505">
        <f ca="1"/>
        <v>84.31</v>
      </c>
      <c r="N4" vm="506">
        <f ca="1"/>
        <v>83.91</v>
      </c>
      <c r="O4" vm="507">
        <f ca="1"/>
        <v>83.01</v>
      </c>
      <c r="P4" vm="508">
        <f ca="1"/>
        <v>81.61</v>
      </c>
      <c r="Q4" vm="509">
        <f ca="1"/>
        <v>79.94</v>
      </c>
      <c r="R4" vm="510">
        <f ca="1"/>
        <v>80.510000000000005</v>
      </c>
      <c r="S4" vm="511">
        <f ca="1"/>
        <v>82.87</v>
      </c>
      <c r="T4" vm="512">
        <f ca="1"/>
        <v>81.03</v>
      </c>
      <c r="U4" vm="513">
        <f ca="1"/>
        <v>82.51</v>
      </c>
      <c r="V4" vm="514">
        <f ca="1"/>
        <v>82.82</v>
      </c>
      <c r="W4" vm="515">
        <f ca="1"/>
        <v>83.14</v>
      </c>
      <c r="X4" vm="516">
        <f ca="1"/>
        <v>82.54</v>
      </c>
      <c r="Y4" vm="517">
        <f ca="1"/>
        <v>82.48</v>
      </c>
      <c r="Z4" vm="518">
        <f ca="1"/>
        <v>83.41</v>
      </c>
      <c r="AA4" vm="519">
        <f ca="1"/>
        <v>85.31</v>
      </c>
      <c r="AB4" vm="520">
        <f ca="1"/>
        <v>85.36</v>
      </c>
      <c r="AC4" vm="521">
        <f ca="1"/>
        <v>85.41</v>
      </c>
      <c r="AD4" vm="522">
        <f ca="1"/>
        <v>84.8</v>
      </c>
      <c r="AE4" vm="523">
        <f ca="1"/>
        <v>82.73</v>
      </c>
      <c r="AF4" vm="524">
        <f ca="1"/>
        <v>82.75</v>
      </c>
      <c r="AG4" vm="525">
        <f ca="1"/>
        <v>82.26</v>
      </c>
      <c r="AH4" vm="526">
        <f ca="1"/>
        <v>83.87</v>
      </c>
      <c r="AI4" vm="527">
        <f ca="1"/>
        <v>87.07</v>
      </c>
      <c r="AJ4" vm="528">
        <f ca="1"/>
        <v>79.11</v>
      </c>
      <c r="AK4" vm="529">
        <f ca="1"/>
        <v>77.599999999999994</v>
      </c>
      <c r="AL4" vm="530">
        <f ca="1"/>
        <v>78.459999999999994</v>
      </c>
      <c r="AM4" vm="531">
        <f ca="1"/>
        <v>78.94</v>
      </c>
      <c r="AN4" vm="532">
        <f ca="1"/>
        <v>78.959999999999994</v>
      </c>
      <c r="AO4" vm="533">
        <f ca="1"/>
        <v>78.489999999999995</v>
      </c>
      <c r="AP4" vm="534">
        <f ca="1"/>
        <v>77.53</v>
      </c>
      <c r="AQ4" vm="535">
        <f ca="1"/>
        <v>76.739999999999995</v>
      </c>
      <c r="AR4" vm="536">
        <f ca="1"/>
        <v>74.67</v>
      </c>
      <c r="AS4" vm="537">
        <f ca="1"/>
        <v>74.88</v>
      </c>
      <c r="AT4" vm="538">
        <f ca="1"/>
        <v>73.989999999999995</v>
      </c>
      <c r="AU4" vm="539">
        <f ca="1"/>
        <v>73.03</v>
      </c>
      <c r="AV4" vm="540">
        <f ca="1"/>
        <v>72.38</v>
      </c>
      <c r="AW4" vm="541">
        <f ca="1"/>
        <v>71.489999999999995</v>
      </c>
      <c r="AX4" vm="542">
        <f ca="1"/>
        <v>72.33</v>
      </c>
      <c r="AY4" vm="543">
        <f ca="1"/>
        <v>72.14</v>
      </c>
      <c r="AZ4" vm="544">
        <f ca="1"/>
        <v>71.37</v>
      </c>
      <c r="BA4" vm="545">
        <f ca="1"/>
        <v>71.39</v>
      </c>
      <c r="BB4" vm="546">
        <f ca="1"/>
        <v>71.459999999999994</v>
      </c>
      <c r="BC4" vm="547">
        <f ca="1"/>
        <v>72.510000000000005</v>
      </c>
      <c r="BD4" vm="548">
        <f ca="1"/>
        <v>74.510000000000005</v>
      </c>
      <c r="BE4" vm="549">
        <f ca="1"/>
        <v>73.84</v>
      </c>
      <c r="BF4" vm="550">
        <f ca="1"/>
        <v>75.39</v>
      </c>
      <c r="BG4" vm="551">
        <f ca="1"/>
        <v>73.349999999999994</v>
      </c>
      <c r="BH4" vm="552">
        <f ca="1"/>
        <v>76.260000000000005</v>
      </c>
      <c r="BI4" vm="553">
        <f ca="1"/>
        <v>75.28</v>
      </c>
      <c r="BJ4" vm="554">
        <f ca="1"/>
        <v>75.849999999999994</v>
      </c>
      <c r="BK4" vm="555">
        <f ca="1"/>
        <v>76.11</v>
      </c>
      <c r="BL4" vm="556">
        <f ca="1"/>
        <v>77.239999999999995</v>
      </c>
      <c r="BM4" vm="557">
        <f ca="1"/>
        <v>77.510000000000005</v>
      </c>
      <c r="BN4" vm="558">
        <f ca="1"/>
        <v>74.760000000000005</v>
      </c>
      <c r="BO4" vm="559">
        <f ca="1"/>
        <v>76.59</v>
      </c>
      <c r="BP4" vm="560">
        <f ca="1"/>
        <v>74.66</v>
      </c>
      <c r="BQ4" vm="561">
        <f ca="1"/>
        <v>73.010000000000005</v>
      </c>
      <c r="BR4" vm="562">
        <f ca="1"/>
        <v>72.88</v>
      </c>
      <c r="BS4" vm="563">
        <f ca="1"/>
        <v>72.02</v>
      </c>
      <c r="BT4" vm="564">
        <f ca="1"/>
        <v>71.41</v>
      </c>
      <c r="BU4" vm="540">
        <f ca="1"/>
        <v>72.38</v>
      </c>
      <c r="BV4" vm="565">
        <f ca="1"/>
        <v>71.84</v>
      </c>
      <c r="BW4" vm="566">
        <f ca="1"/>
        <v>69.459999999999994</v>
      </c>
      <c r="BX4" vm="567">
        <f ca="1"/>
        <v>68.930000000000007</v>
      </c>
      <c r="BY4" vm="568">
        <f ca="1"/>
        <v>68.05</v>
      </c>
      <c r="BZ4" vm="569">
        <f ca="1"/>
        <v>69.42</v>
      </c>
      <c r="CA4" vm="570">
        <f ca="1"/>
        <v>68.63</v>
      </c>
      <c r="CB4" vm="571">
        <f ca="1"/>
        <v>74.02</v>
      </c>
      <c r="CC4" vm="572">
        <f ca="1"/>
        <v>75.2</v>
      </c>
      <c r="CD4" vm="573">
        <f ca="1"/>
        <v>73.849999999999994</v>
      </c>
      <c r="CE4" vm="574">
        <f ca="1"/>
        <v>74.010000000000005</v>
      </c>
      <c r="CF4" vm="575">
        <f ca="1"/>
        <v>73.58</v>
      </c>
      <c r="CG4" vm="576">
        <f ca="1"/>
        <v>72.319999999999993</v>
      </c>
      <c r="CH4" vm="577">
        <f ca="1"/>
        <v>72.17</v>
      </c>
      <c r="CI4" vm="578">
        <f ca="1"/>
        <v>72.459999999999994</v>
      </c>
      <c r="CJ4" vm="579">
        <f ca="1"/>
        <v>71.849999999999994</v>
      </c>
      <c r="CK4" vm="580">
        <f ca="1"/>
        <v>74.63</v>
      </c>
      <c r="CL4" vm="581">
        <f ca="1"/>
        <v>78.23</v>
      </c>
      <c r="CM4" vm="582">
        <f ca="1"/>
        <v>73.64</v>
      </c>
      <c r="CN4" vm="583">
        <f ca="1"/>
        <v>70.78</v>
      </c>
      <c r="CO4" vm="563">
        <f ca="1"/>
        <v>72.02</v>
      </c>
      <c r="CP4" vm="584">
        <f ca="1"/>
        <v>73.14</v>
      </c>
      <c r="CQ4" vm="585">
        <f ca="1"/>
        <v>71.599999999999994</v>
      </c>
      <c r="CR4" vm="586">
        <f ca="1"/>
        <v>73.39</v>
      </c>
      <c r="CS4" vm="587">
        <f ca="1"/>
        <v>73.819999999999993</v>
      </c>
      <c r="CT4" vm="588">
        <f ca="1"/>
        <v>73.91</v>
      </c>
      <c r="CU4" vm="584">
        <f ca="1"/>
        <v>73.14</v>
      </c>
      <c r="CV4" vm="589">
        <f ca="1"/>
        <v>75.58</v>
      </c>
      <c r="CW4" vm="590">
        <f ca="1"/>
        <v>76.12</v>
      </c>
      <c r="CX4" vm="591">
        <f ca="1"/>
        <v>75.959999999999994</v>
      </c>
      <c r="CY4" vm="592">
        <f ca="1"/>
        <v>76.510000000000005</v>
      </c>
      <c r="CZ4" vm="593">
        <f ca="1"/>
        <v>77.680000000000007</v>
      </c>
      <c r="DA4" vm="594">
        <f ca="1"/>
        <v>74.59</v>
      </c>
      <c r="DB4" vm="595">
        <f ca="1"/>
        <v>74.03</v>
      </c>
      <c r="DC4" vm="596">
        <f ca="1"/>
        <v>74.62</v>
      </c>
      <c r="DD4" vm="597">
        <f ca="1"/>
        <v>72</v>
      </c>
      <c r="DE4" vm="598">
        <f ca="1"/>
        <v>72.069999999999993</v>
      </c>
      <c r="DF4" vm="599">
        <f ca="1"/>
        <v>73.709999999999994</v>
      </c>
      <c r="DG4" vm="600">
        <f ca="1"/>
        <v>72.540000000000006</v>
      </c>
      <c r="DH4" vm="601">
        <f ca="1"/>
        <v>73.55</v>
      </c>
      <c r="DI4" vm="602">
        <f ca="1"/>
        <v>74.86</v>
      </c>
      <c r="DJ4" vm="603">
        <f ca="1"/>
        <v>76.06</v>
      </c>
      <c r="DK4" vm="604">
        <f ca="1"/>
        <v>76.39</v>
      </c>
      <c r="DL4" vm="605">
        <f ca="1"/>
        <v>73.400000000000006</v>
      </c>
      <c r="DM4" vm="606">
        <f ca="1"/>
        <v>73.42</v>
      </c>
      <c r="DN4" vm="607">
        <f ca="1"/>
        <v>73.52</v>
      </c>
      <c r="DO4" vm="606">
        <f ca="1"/>
        <v>73.42</v>
      </c>
      <c r="DP4" vm="608">
        <f ca="1"/>
        <v>74.180000000000007</v>
      </c>
      <c r="DQ4" vm="609">
        <f ca="1"/>
        <v>73.83</v>
      </c>
      <c r="DR4" vm="610">
        <f ca="1"/>
        <v>72.13</v>
      </c>
      <c r="DS4" vm="546">
        <f ca="1"/>
        <v>71.459999999999994</v>
      </c>
      <c r="DT4" vm="611">
        <f ca="1"/>
        <v>71.48</v>
      </c>
      <c r="DU4" vm="612">
        <f ca="1"/>
        <v>71.59</v>
      </c>
      <c r="DV4" vm="613">
        <f ca="1"/>
        <v>72.36</v>
      </c>
      <c r="DW4" vm="614">
        <f ca="1"/>
        <v>73.37</v>
      </c>
      <c r="DX4" vm="562">
        <f ca="1"/>
        <v>72.88</v>
      </c>
      <c r="DY4" vm="615">
        <f ca="1"/>
        <v>72.44</v>
      </c>
      <c r="DZ4" vm="616">
        <f ca="1"/>
        <v>71.95</v>
      </c>
      <c r="EA4" vm="617">
        <f ca="1"/>
        <v>71.66</v>
      </c>
      <c r="EB4" vm="618">
        <f ca="1"/>
        <v>71.709999999999994</v>
      </c>
      <c r="EC4" vm="619">
        <f ca="1"/>
        <v>72.989999999999995</v>
      </c>
      <c r="ED4" vm="594">
        <f ca="1"/>
        <v>74.59</v>
      </c>
      <c r="EE4" vm="620">
        <f ca="1"/>
        <v>74.849999999999994</v>
      </c>
      <c r="EF4" vm="621">
        <f ca="1"/>
        <v>71.290000000000006</v>
      </c>
      <c r="EG4" vm="622">
        <f ca="1"/>
        <v>70.62</v>
      </c>
      <c r="EH4" vm="623">
        <f ca="1"/>
        <v>69.61</v>
      </c>
      <c r="EI4" vm="624">
        <f ca="1"/>
        <v>68.819999999999993</v>
      </c>
      <c r="EJ4" vm="625">
        <f ca="1"/>
        <v>68.88</v>
      </c>
      <c r="EK4" vm="626">
        <f ca="1"/>
        <v>69.069999999999993</v>
      </c>
      <c r="EL4" vm="627">
        <f ca="1"/>
        <v>70.680000000000007</v>
      </c>
      <c r="EM4" vm="547">
        <f ca="1"/>
        <v>72.510000000000005</v>
      </c>
      <c r="EN4" vm="580">
        <f ca="1"/>
        <v>74.63</v>
      </c>
      <c r="EO4" vm="628">
        <f ca="1"/>
        <v>75.11</v>
      </c>
      <c r="EP4" vm="629">
        <f ca="1"/>
        <v>75.55</v>
      </c>
      <c r="EQ4" vm="630">
        <f ca="1"/>
        <v>76.41</v>
      </c>
      <c r="ER4" vm="620">
        <f ca="1"/>
        <v>74.849999999999994</v>
      </c>
      <c r="ES4" vm="631">
        <f ca="1"/>
        <v>75.510000000000005</v>
      </c>
      <c r="ET4" vm="632">
        <f ca="1"/>
        <v>80.33</v>
      </c>
      <c r="EU4" vm="633">
        <f ca="1"/>
        <v>81.33</v>
      </c>
      <c r="EV4" vm="634">
        <f ca="1"/>
        <v>81.55</v>
      </c>
      <c r="EW4" vm="635">
        <f ca="1"/>
        <v>79.37</v>
      </c>
      <c r="EX4" vm="530">
        <f ca="1"/>
        <v>78.459999999999994</v>
      </c>
      <c r="EY4" vm="636">
        <f ca="1"/>
        <v>79.459999999999994</v>
      </c>
      <c r="EZ4" vm="637">
        <f ca="1"/>
        <v>80.040000000000006</v>
      </c>
      <c r="FA4" vm="638">
        <f ca="1"/>
        <v>84.6</v>
      </c>
      <c r="FB4" vm="639">
        <f ca="1"/>
        <v>79.510000000000005</v>
      </c>
      <c r="FC4" vm="640">
        <f ca="1"/>
        <v>80.989999999999995</v>
      </c>
      <c r="FD4" vm="641">
        <f ca="1"/>
        <v>86.7</v>
      </c>
      <c r="FE4" vm="642">
        <f ca="1"/>
        <v>88.54</v>
      </c>
      <c r="FF4" vm="643">
        <f ca="1"/>
        <v>88.28</v>
      </c>
      <c r="FG4" vm="644">
        <f ca="1"/>
        <v>86.13</v>
      </c>
      <c r="FH4" vm="645">
        <f ca="1"/>
        <v>82.68</v>
      </c>
      <c r="FI4" vm="646">
        <f ca="1"/>
        <v>80.8</v>
      </c>
      <c r="FJ4" vm="647">
        <f ca="1"/>
        <v>81.260000000000005</v>
      </c>
      <c r="FK4" vm="648">
        <f ca="1"/>
        <v>80.58</v>
      </c>
      <c r="FL4" vm="649">
        <f ca="1"/>
        <v>79.06</v>
      </c>
      <c r="FM4" vm="650">
        <f ca="1"/>
        <v>79.63</v>
      </c>
      <c r="FN4" vm="651">
        <f ca="1"/>
        <v>78.34</v>
      </c>
      <c r="FO4" vm="652">
        <f ca="1"/>
        <v>77.900000000000006</v>
      </c>
      <c r="FP4" vm="653">
        <f ca="1"/>
        <v>78.45</v>
      </c>
      <c r="FQ4" vm="654">
        <f ca="1"/>
        <v>79.83</v>
      </c>
      <c r="FR4" vm="655">
        <f ca="1"/>
        <v>80.010000000000005</v>
      </c>
      <c r="FS4" vm="656">
        <f ca="1"/>
        <v>78.41</v>
      </c>
      <c r="FT4" vm="657">
        <f ca="1"/>
        <v>79.3</v>
      </c>
      <c r="FU4" vm="652">
        <f ca="1"/>
        <v>77.900000000000006</v>
      </c>
      <c r="FV4" vm="658">
        <f ca="1"/>
        <v>78.040000000000006</v>
      </c>
      <c r="FW4" vm="659">
        <f ca="1"/>
        <v>75.680000000000007</v>
      </c>
      <c r="FX4" vm="551">
        <f ca="1"/>
        <v>73.349999999999994</v>
      </c>
      <c r="FY4" vm="660">
        <f ca="1"/>
        <v>74.55</v>
      </c>
      <c r="FZ4" vm="661">
        <f ca="1"/>
        <v>74.459999999999994</v>
      </c>
      <c r="GA4" vm="662">
        <f ca="1"/>
        <v>74.349999999999994</v>
      </c>
      <c r="GB4" vm="663">
        <f ca="1"/>
        <v>73.67</v>
      </c>
      <c r="GC4" vm="664">
        <f ca="1"/>
        <v>74.790000000000006</v>
      </c>
      <c r="GD4" vm="665">
        <f ca="1"/>
        <v>73.790000000000006</v>
      </c>
      <c r="GE4" vm="666">
        <f ca="1"/>
        <v>74.17</v>
      </c>
      <c r="GF4" vm="667">
        <f ca="1"/>
        <v>72.37</v>
      </c>
      <c r="GG4" vm="597">
        <f ca="1"/>
        <v>72</v>
      </c>
      <c r="GH4" vm="668">
        <f ca="1"/>
        <v>72.180000000000007</v>
      </c>
      <c r="GI4" vm="669">
        <f ca="1"/>
        <v>73.680000000000007</v>
      </c>
      <c r="GJ4" vm="670">
        <f ca="1"/>
        <v>75.569999999999993</v>
      </c>
      <c r="GK4" vm="671">
        <f ca="1"/>
        <v>74.52</v>
      </c>
      <c r="GL4" vm="672">
        <f ca="1"/>
        <v>73.5</v>
      </c>
      <c r="GM4" vm="673">
        <f ca="1"/>
        <v>75.7</v>
      </c>
      <c r="GN4" vm="674">
        <f ca="1"/>
        <v>76.010000000000005</v>
      </c>
      <c r="GO4" vm="675">
        <f ca="1"/>
        <v>78.52</v>
      </c>
      <c r="GP4" vm="676">
        <f ca="1"/>
        <v>79.650000000000006</v>
      </c>
      <c r="GQ4" vm="677">
        <f ca="1"/>
        <v>78.010000000000005</v>
      </c>
      <c r="GR4" vm="678">
        <f ca="1"/>
        <v>78.38</v>
      </c>
      <c r="GS4" vm="679">
        <f ca="1"/>
        <v>77.040000000000006</v>
      </c>
      <c r="GT4" vm="680">
        <f ca="1"/>
        <v>76.540000000000006</v>
      </c>
      <c r="GU4" vm="681">
        <f ca="1"/>
        <v>75.27</v>
      </c>
      <c r="GV4" vm="682">
        <f ca="1"/>
        <v>76.64</v>
      </c>
      <c r="GW4" vm="683">
        <f ca="1"/>
        <v>76.099999999999994</v>
      </c>
      <c r="GX4" vm="684">
        <f ca="1"/>
        <v>75.8</v>
      </c>
      <c r="GY4" vm="685">
        <f ca="1"/>
        <v>75.400000000000006</v>
      </c>
      <c r="GZ4" vm="686">
        <f ca="1"/>
        <v>76.53</v>
      </c>
      <c r="HA4" vm="687">
        <f ca="1"/>
        <v>78.62</v>
      </c>
      <c r="HB4" vm="688">
        <f ca="1"/>
        <v>78</v>
      </c>
      <c r="HC4" vm="689">
        <f ca="1"/>
        <v>78.849999999999994</v>
      </c>
      <c r="HD4" vm="690">
        <f ca="1"/>
        <v>77.98</v>
      </c>
      <c r="HE4" vm="691">
        <f ca="1"/>
        <v>77.45</v>
      </c>
      <c r="HF4" vm="692">
        <f ca="1"/>
        <v>76.98</v>
      </c>
      <c r="HG4" vm="652">
        <f ca="1"/>
        <v>77.900000000000006</v>
      </c>
      <c r="HH4" vm="693">
        <f ca="1"/>
        <v>77.83</v>
      </c>
      <c r="HI4" vm="694">
        <f ca="1"/>
        <v>80.31</v>
      </c>
      <c r="HJ4" vm="695">
        <f ca="1"/>
        <v>79.989999999999995</v>
      </c>
      <c r="HK4" vm="696">
        <f ca="1"/>
        <v>80.91</v>
      </c>
      <c r="HL4" vm="697">
        <f ca="1"/>
        <v>81.099999999999994</v>
      </c>
      <c r="HM4" vm="698">
        <f ca="1"/>
        <v>79.47</v>
      </c>
      <c r="HN4" vm="699">
        <f ca="1"/>
        <v>79.540000000000006</v>
      </c>
      <c r="HO4" vm="700">
        <f ca="1"/>
        <v>83.18</v>
      </c>
      <c r="HP4" vm="506">
        <f ca="1"/>
        <v>83.91</v>
      </c>
      <c r="HQ4" vm="701">
        <f ca="1"/>
        <v>81.040000000000006</v>
      </c>
      <c r="HR4" vm="702">
        <f ca="1"/>
        <v>83.53</v>
      </c>
      <c r="HS4" vm="703">
        <f ca="1"/>
        <v>82.96</v>
      </c>
      <c r="HT4" vm="521">
        <f ca="1"/>
        <v>85.41</v>
      </c>
      <c r="HU4" vm="704">
        <f ca="1"/>
        <v>81.760000000000005</v>
      </c>
      <c r="HV4" vm="705">
        <f ca="1"/>
        <v>81.45</v>
      </c>
      <c r="HW4" vm="706">
        <f ca="1"/>
        <v>79.62</v>
      </c>
      <c r="HX4" vm="707">
        <f ca="1"/>
        <v>81.02</v>
      </c>
      <c r="HY4" vm="708">
        <f ca="1"/>
        <v>83.34</v>
      </c>
      <c r="HZ4" vm="709">
        <f ca="1"/>
        <v>82.27</v>
      </c>
      <c r="IA4" vm="710">
        <f ca="1"/>
        <v>82.47</v>
      </c>
      <c r="IB4" vm="711">
        <f ca="1"/>
        <v>82.43</v>
      </c>
      <c r="IC4" vm="712">
        <f ca="1"/>
        <v>81.180000000000007</v>
      </c>
      <c r="ID4" vm="713">
        <f ca="1"/>
        <v>81.44</v>
      </c>
      <c r="IE4" vm="714">
        <f ca="1"/>
        <v>83.8</v>
      </c>
      <c r="IF4" vm="715">
        <f ca="1"/>
        <v>84.81</v>
      </c>
      <c r="IG4" vm="716">
        <f ca="1"/>
        <v>85.49</v>
      </c>
      <c r="IH4" vm="717">
        <f ca="1"/>
        <v>84.69</v>
      </c>
      <c r="II4" vm="718">
        <f ca="1"/>
        <v>83.6</v>
      </c>
      <c r="IJ4" vm="719">
        <f ca="1"/>
        <v>84.7</v>
      </c>
      <c r="IK4" vm="720">
        <f ca="1"/>
        <v>84.42</v>
      </c>
      <c r="IL4" vm="721">
        <f ca="1"/>
        <v>88.49</v>
      </c>
      <c r="IM4" vm="722">
        <f ca="1"/>
        <v>88.29</v>
      </c>
      <c r="IN4" vm="723">
        <f ca="1"/>
        <v>90.09</v>
      </c>
      <c r="IO4" vm="2886">
        <f ca="1"/>
        <v>97.19</v>
      </c>
      <c r="IP4" vm="2887">
        <f ca="1"/>
        <v>95.46</v>
      </c>
      <c r="IQ4" vm="2888">
        <f ca="1"/>
        <v>105.07</v>
      </c>
      <c r="IR4" vm="2889">
        <f ca="1"/>
        <v>107.33</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2890">
        <f ca="1"/>
        <v>11638188</v>
      </c>
      <c r="C7" vm="2891">
        <f ca="1"/>
        <v>81.78</v>
      </c>
      <c r="D7" vm="2892">
        <f ca="1"/>
        <v>83.02</v>
      </c>
      <c r="E7" vm="2893">
        <f ca="1"/>
        <v>81.7</v>
      </c>
      <c r="F7" vm="709">
        <f ca="1"/>
        <v>82.27</v>
      </c>
    </row>
    <row r="8" spans="1:252" x14ac:dyDescent="0.25">
      <c r="A8" vm="234">
        <f ca="1"/>
        <v>45539</v>
      </c>
      <c r="B8" vm="2894">
        <f ca="1"/>
        <v>11114067</v>
      </c>
      <c r="C8" vm="511">
        <f ca="1"/>
        <v>82.87</v>
      </c>
      <c r="D8" vm="2895">
        <f ca="1"/>
        <v>83.4</v>
      </c>
      <c r="E8" vm="2896">
        <f ca="1"/>
        <v>82.3</v>
      </c>
      <c r="F8" vm="710">
        <f ca="1"/>
        <v>82.47</v>
      </c>
    </row>
    <row r="9" spans="1:252" x14ac:dyDescent="0.25">
      <c r="A9" vm="235">
        <f ca="1"/>
        <v>45540</v>
      </c>
      <c r="B9" vm="2897">
        <f ca="1"/>
        <v>8461044</v>
      </c>
      <c r="C9" vm="2898">
        <f ca="1"/>
        <v>82.105000000000004</v>
      </c>
      <c r="D9" vm="507">
        <f ca="1"/>
        <v>83.01</v>
      </c>
      <c r="E9" vm="2899">
        <f ca="1"/>
        <v>82</v>
      </c>
      <c r="F9" vm="711">
        <f ca="1"/>
        <v>82.43</v>
      </c>
    </row>
    <row r="10" spans="1:252" x14ac:dyDescent="0.25">
      <c r="A10" vm="236">
        <f ca="1"/>
        <v>45541</v>
      </c>
      <c r="B10" vm="2900">
        <f ca="1"/>
        <v>11712670</v>
      </c>
      <c r="C10" vm="2901">
        <f ca="1"/>
        <v>82.12</v>
      </c>
      <c r="D10" vm="2902">
        <f ca="1"/>
        <v>82.62</v>
      </c>
      <c r="E10" vm="2903">
        <f ca="1"/>
        <v>81.17</v>
      </c>
      <c r="F10" vm="712">
        <f ca="1"/>
        <v>81.180000000000007</v>
      </c>
    </row>
    <row r="11" spans="1:252" x14ac:dyDescent="0.25">
      <c r="A11" vm="237">
        <f ca="1"/>
        <v>45544</v>
      </c>
      <c r="B11" vm="2904">
        <f ca="1"/>
        <v>10434425</v>
      </c>
      <c r="C11" vm="2905">
        <f ca="1"/>
        <v>80.930000000000007</v>
      </c>
      <c r="D11" vm="2906">
        <f ca="1"/>
        <v>81.625</v>
      </c>
      <c r="E11" vm="2907">
        <f ca="1"/>
        <v>80.319900000000004</v>
      </c>
      <c r="F11" vm="713">
        <f ca="1"/>
        <v>81.44</v>
      </c>
    </row>
    <row r="12" spans="1:252" x14ac:dyDescent="0.25">
      <c r="A12" vm="238">
        <f ca="1"/>
        <v>45545</v>
      </c>
      <c r="B12" vm="2908">
        <f ca="1"/>
        <v>15327768</v>
      </c>
      <c r="C12" vm="714">
        <f ca="1"/>
        <v>83.8</v>
      </c>
      <c r="D12" vm="2909">
        <f ca="1"/>
        <v>84.3</v>
      </c>
      <c r="E12" vm="2910">
        <f ca="1"/>
        <v>82.715000000000003</v>
      </c>
      <c r="F12" vm="714">
        <f ca="1"/>
        <v>83.8</v>
      </c>
    </row>
    <row r="13" spans="1:252" x14ac:dyDescent="0.25">
      <c r="A13" vm="239">
        <f ca="1"/>
        <v>45546</v>
      </c>
      <c r="B13" vm="2911">
        <f ca="1"/>
        <v>11551734</v>
      </c>
      <c r="C13" vm="2912">
        <f ca="1"/>
        <v>83.575000000000003</v>
      </c>
      <c r="D13" vm="2913">
        <f ca="1"/>
        <v>84.84</v>
      </c>
      <c r="E13" vm="2914">
        <f ca="1"/>
        <v>83.5</v>
      </c>
      <c r="F13" vm="715">
        <f ca="1"/>
        <v>84.81</v>
      </c>
    </row>
    <row r="14" spans="1:252" x14ac:dyDescent="0.25">
      <c r="A14" vm="240">
        <f ca="1"/>
        <v>45547</v>
      </c>
      <c r="B14" vm="2915">
        <f ca="1"/>
        <v>10781344</v>
      </c>
      <c r="C14" vm="2916">
        <f ca="1"/>
        <v>85.03</v>
      </c>
      <c r="D14" vm="2917">
        <f ca="1"/>
        <v>85.680099999999996</v>
      </c>
      <c r="E14" vm="2918">
        <f ca="1"/>
        <v>84.86</v>
      </c>
      <c r="F14" vm="716">
        <f ca="1"/>
        <v>85.49</v>
      </c>
    </row>
    <row r="15" spans="1:252" x14ac:dyDescent="0.25">
      <c r="A15" vm="241">
        <f ca="1"/>
        <v>45548</v>
      </c>
      <c r="B15" vm="2919">
        <f ca="1"/>
        <v>8985457</v>
      </c>
      <c r="C15" vm="2920">
        <f ca="1"/>
        <v>84.39</v>
      </c>
      <c r="D15" vm="2921">
        <f ca="1"/>
        <v>84.89</v>
      </c>
      <c r="E15" vm="2922">
        <f ca="1"/>
        <v>83.82</v>
      </c>
      <c r="F15" vm="717">
        <f ca="1"/>
        <v>84.69</v>
      </c>
    </row>
    <row r="16" spans="1:252" x14ac:dyDescent="0.25">
      <c r="A16" vm="242">
        <f ca="1"/>
        <v>45551</v>
      </c>
      <c r="B16" vm="2923">
        <f ca="1"/>
        <v>11298241</v>
      </c>
      <c r="C16" vm="2924">
        <f ca="1"/>
        <v>84.034999999999997</v>
      </c>
      <c r="D16" vm="2925">
        <f ca="1"/>
        <v>84.38</v>
      </c>
      <c r="E16" vm="2076">
        <f ca="1"/>
        <v>83.26</v>
      </c>
      <c r="F16" vm="718">
        <f ca="1"/>
        <v>83.6</v>
      </c>
    </row>
    <row r="17" spans="1:6" x14ac:dyDescent="0.25">
      <c r="A17" vm="243">
        <f ca="1"/>
        <v>45552</v>
      </c>
      <c r="B17" vm="2926">
        <f ca="1"/>
        <v>10113889</v>
      </c>
      <c r="C17" vm="2927">
        <f ca="1"/>
        <v>84.82</v>
      </c>
      <c r="D17" vm="2928">
        <f ca="1"/>
        <v>85.77</v>
      </c>
      <c r="E17" vm="2929">
        <f ca="1"/>
        <v>84.63</v>
      </c>
      <c r="F17" vm="719">
        <f ca="1"/>
        <v>84.7</v>
      </c>
    </row>
    <row r="18" spans="1:6" x14ac:dyDescent="0.25">
      <c r="A18" vm="244">
        <f ca="1"/>
        <v>45553</v>
      </c>
      <c r="B18" vm="2930">
        <f ca="1"/>
        <v>7858842</v>
      </c>
      <c r="C18" vm="500">
        <f ca="1"/>
        <v>84.85</v>
      </c>
      <c r="D18" vm="2931">
        <f ca="1"/>
        <v>85</v>
      </c>
      <c r="E18" vm="2932">
        <f ca="1"/>
        <v>84.04</v>
      </c>
      <c r="F18" vm="720">
        <f ca="1"/>
        <v>84.42</v>
      </c>
    </row>
    <row r="19" spans="1:6" x14ac:dyDescent="0.25">
      <c r="A19" vm="245">
        <f ca="1"/>
        <v>45554</v>
      </c>
      <c r="B19" vm="2933">
        <f ca="1"/>
        <v>18618354</v>
      </c>
      <c r="C19" vm="2934">
        <f ca="1"/>
        <v>87.625</v>
      </c>
      <c r="D19" vm="2935">
        <f ca="1"/>
        <v>88.564999999999998</v>
      </c>
      <c r="E19" vm="2936">
        <f ca="1"/>
        <v>86.95</v>
      </c>
      <c r="F19" vm="721">
        <f ca="1"/>
        <v>88.49</v>
      </c>
    </row>
    <row r="20" spans="1:6" x14ac:dyDescent="0.25">
      <c r="A20" vm="246">
        <f ca="1"/>
        <v>45555</v>
      </c>
      <c r="B20" vm="2937">
        <f ca="1"/>
        <v>12277036</v>
      </c>
      <c r="C20" vm="2938">
        <f ca="1"/>
        <v>89.22</v>
      </c>
      <c r="D20" vm="2939">
        <f ca="1"/>
        <v>89.52</v>
      </c>
      <c r="E20" vm="2940">
        <f ca="1"/>
        <v>88.05</v>
      </c>
      <c r="F20" vm="722">
        <f ca="1"/>
        <v>88.29</v>
      </c>
    </row>
    <row r="21" spans="1:6" x14ac:dyDescent="0.25">
      <c r="A21" vm="247">
        <f ca="1"/>
        <v>45558</v>
      </c>
      <c r="B21" vm="2941">
        <f ca="1"/>
        <v>19744055</v>
      </c>
      <c r="C21" vm="2942">
        <f ca="1"/>
        <v>89.47</v>
      </c>
      <c r="D21" vm="2943">
        <f ca="1"/>
        <v>91.15</v>
      </c>
      <c r="E21" vm="2944">
        <f ca="1"/>
        <v>89.32</v>
      </c>
      <c r="F21" vm="723">
        <f ca="1"/>
        <v>90.09</v>
      </c>
    </row>
    <row r="22" spans="1:6" x14ac:dyDescent="0.25">
      <c r="A22" vm="2803">
        <f ca="1"/>
        <v>45559</v>
      </c>
      <c r="B22" vm="2945">
        <f ca="1"/>
        <v>47423157</v>
      </c>
      <c r="C22" vm="2946">
        <f ca="1"/>
        <v>96.07</v>
      </c>
      <c r="D22" vm="2947">
        <f ca="1"/>
        <v>97.5</v>
      </c>
      <c r="E22" vm="2032">
        <f ca="1"/>
        <v>94.4</v>
      </c>
      <c r="F22" vm="2886">
        <f ca="1"/>
        <v>97.19</v>
      </c>
    </row>
    <row r="23" spans="1:6" x14ac:dyDescent="0.25">
      <c r="A23" vm="2804">
        <f ca="1"/>
        <v>45560</v>
      </c>
      <c r="B23" vm="2948">
        <f ca="1"/>
        <v>18816624</v>
      </c>
      <c r="C23" vm="2949">
        <f ca="1"/>
        <v>94.38</v>
      </c>
      <c r="D23" vm="2950">
        <f ca="1"/>
        <v>96.18</v>
      </c>
      <c r="E23" vm="2012">
        <f ca="1"/>
        <v>94.06</v>
      </c>
      <c r="F23" vm="2887">
        <f ca="1"/>
        <v>95.46</v>
      </c>
    </row>
    <row r="24" spans="1:6" x14ac:dyDescent="0.25">
      <c r="A24" vm="2805">
        <f ca="1"/>
        <v>45561</v>
      </c>
      <c r="B24" vm="2951">
        <f ca="1"/>
        <v>67261624</v>
      </c>
      <c r="C24" vm="2952">
        <f ca="1"/>
        <v>102.69</v>
      </c>
      <c r="D24" vm="2953">
        <f ca="1"/>
        <v>105.97</v>
      </c>
      <c r="E24" vm="1957">
        <f ca="1"/>
        <v>101.76</v>
      </c>
      <c r="F24" vm="2888">
        <f ca="1"/>
        <v>105.07</v>
      </c>
    </row>
    <row r="25" spans="1:6" x14ac:dyDescent="0.25">
      <c r="A25" vm="2806">
        <f ca="1"/>
        <v>45562</v>
      </c>
      <c r="B25" vm="2954">
        <f ca="1"/>
        <v>50075194</v>
      </c>
      <c r="C25" vm="2953">
        <f ca="1"/>
        <v>105.97</v>
      </c>
      <c r="D25" vm="2955">
        <f ca="1"/>
        <v>109.43</v>
      </c>
      <c r="E25" vm="2956">
        <f ca="1"/>
        <v>105.73</v>
      </c>
      <c r="F25" vm="2889">
        <f ca="1"/>
        <v>107.33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E14F1-EAF6-449D-A5B6-6FF947AA8FAC}">
  <dimension ref="A1:IR25"/>
  <sheetViews>
    <sheetView workbookViewId="0">
      <selection activeCell="C3" sqref="C3:IS4"/>
    </sheetView>
  </sheetViews>
  <sheetFormatPr defaultRowHeight="15" x14ac:dyDescent="0.25"/>
  <cols>
    <col min="2" max="2" width="29.28515625" bestFit="1" customWidth="1"/>
    <col min="3" max="253" width="10.42578125" bestFit="1" customWidth="1"/>
  </cols>
  <sheetData>
    <row r="1" spans="1:252" x14ac:dyDescent="0.25">
      <c r="A1" s="25" t="s">
        <v>13</v>
      </c>
      <c r="B1" t="s">
        <v>34</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42</v>
      </c>
      <c r="B4" t="s">
        <v>48</v>
      </c>
      <c r="C4" vm="2957">
        <f ca="1"/>
        <v>135.16999999999999</v>
      </c>
      <c r="D4" vm="2958">
        <f ca="1"/>
        <v>133.30000000000001</v>
      </c>
      <c r="E4" vm="2959">
        <f ca="1"/>
        <v>136.27000000000001</v>
      </c>
      <c r="F4" vm="2960">
        <f ca="1"/>
        <v>135.99</v>
      </c>
      <c r="G4" vm="2961">
        <f ca="1"/>
        <v>138.72999999999999</v>
      </c>
      <c r="H4" vm="2962">
        <f ca="1"/>
        <v>139.5</v>
      </c>
      <c r="I4" vm="2963">
        <f ca="1"/>
        <v>139.19999999999999</v>
      </c>
      <c r="J4" vm="2964">
        <f ca="1"/>
        <v>141.69999999999999</v>
      </c>
      <c r="K4" vm="2965">
        <f ca="1"/>
        <v>140.29</v>
      </c>
      <c r="L4" vm="2966">
        <f ca="1"/>
        <v>138.58000000000001</v>
      </c>
      <c r="M4" vm="2967">
        <f ca="1"/>
        <v>140.49</v>
      </c>
      <c r="N4" vm="2968">
        <f ca="1"/>
        <v>140.99</v>
      </c>
      <c r="O4" vm="2969">
        <f ca="1"/>
        <v>139.28</v>
      </c>
      <c r="P4" vm="2970">
        <f ca="1"/>
        <v>138.97999999999999</v>
      </c>
      <c r="Q4" vm="2971">
        <f ca="1"/>
        <v>136.74</v>
      </c>
      <c r="R4" vm="2972">
        <f ca="1"/>
        <v>137.9</v>
      </c>
      <c r="S4" vm="2973">
        <f ca="1"/>
        <v>140.12</v>
      </c>
      <c r="T4" vm="2974">
        <f ca="1"/>
        <v>126.67</v>
      </c>
      <c r="U4" vm="2975">
        <f ca="1"/>
        <v>123.44</v>
      </c>
      <c r="V4" vm="2976">
        <f ca="1"/>
        <v>123.4</v>
      </c>
      <c r="W4" vm="2977">
        <f ca="1"/>
        <v>125.75</v>
      </c>
      <c r="X4" vm="2978">
        <f ca="1"/>
        <v>125.3</v>
      </c>
      <c r="Y4" vm="2979">
        <f ca="1"/>
        <v>127.57</v>
      </c>
      <c r="Z4" vm="2980">
        <f ca="1"/>
        <v>128.58000000000001</v>
      </c>
      <c r="AA4" vm="2981">
        <f ca="1"/>
        <v>130.37</v>
      </c>
      <c r="AB4" vm="2982">
        <f ca="1"/>
        <v>131.44999999999999</v>
      </c>
      <c r="AC4" vm="2983">
        <f ca="1"/>
        <v>132.4</v>
      </c>
      <c r="AD4" vm="2984">
        <f ca="1"/>
        <v>133.26</v>
      </c>
      <c r="AE4" vm="2985">
        <f ca="1"/>
        <v>131.69</v>
      </c>
      <c r="AF4" vm="2986">
        <f ca="1"/>
        <v>134.06</v>
      </c>
      <c r="AG4" vm="2987">
        <f ca="1"/>
        <v>133.63999999999999</v>
      </c>
      <c r="AH4" vm="2988">
        <f ca="1"/>
        <v>135.43</v>
      </c>
      <c r="AI4" vm="2989">
        <f ca="1"/>
        <v>136.38</v>
      </c>
      <c r="AJ4" vm="2990">
        <f ca="1"/>
        <v>138.69999999999999</v>
      </c>
      <c r="AK4" vm="2991">
        <f ca="1"/>
        <v>136.94</v>
      </c>
      <c r="AL4" vm="2992">
        <f ca="1"/>
        <v>137.91999999999999</v>
      </c>
      <c r="AM4" vm="2993">
        <f ca="1"/>
        <v>138.62</v>
      </c>
      <c r="AN4" vm="2994">
        <f ca="1"/>
        <v>140.02000000000001</v>
      </c>
      <c r="AO4" vm="2995">
        <f ca="1"/>
        <v>138.22</v>
      </c>
      <c r="AP4" vm="2996">
        <f ca="1"/>
        <v>138.05000000000001</v>
      </c>
      <c r="AQ4" vm="2993">
        <f ca="1"/>
        <v>138.62</v>
      </c>
      <c r="AR4" vm="2997">
        <f ca="1"/>
        <v>136.4</v>
      </c>
      <c r="AS4" vm="2998">
        <f ca="1"/>
        <v>133.91999999999999</v>
      </c>
      <c r="AT4" vm="2999">
        <f ca="1"/>
        <v>133.32</v>
      </c>
      <c r="AU4" vm="3000">
        <f ca="1"/>
        <v>130.63</v>
      </c>
      <c r="AV4" vm="3001">
        <f ca="1"/>
        <v>132.38999999999999</v>
      </c>
      <c r="AW4" vm="3002">
        <f ca="1"/>
        <v>131.43</v>
      </c>
      <c r="AX4" vm="3003">
        <f ca="1"/>
        <v>138.44999999999999</v>
      </c>
      <c r="AY4" vm="3004">
        <f ca="1"/>
        <v>136.63999999999999</v>
      </c>
      <c r="AZ4" vm="3005">
        <f ca="1"/>
        <v>134.69999999999999</v>
      </c>
      <c r="BA4" vm="2987">
        <f ca="1"/>
        <v>133.63999999999999</v>
      </c>
      <c r="BB4" vm="3006">
        <f ca="1"/>
        <v>133.97</v>
      </c>
      <c r="BC4" vm="3007">
        <f ca="1"/>
        <v>133.19999999999999</v>
      </c>
      <c r="BD4" vm="3008">
        <f ca="1"/>
        <v>133.84</v>
      </c>
      <c r="BE4" vm="3009">
        <f ca="1"/>
        <v>137.19</v>
      </c>
      <c r="BF4" vm="3010">
        <f ca="1"/>
        <v>138.1</v>
      </c>
      <c r="BG4" vm="3011">
        <f ca="1"/>
        <v>139.66</v>
      </c>
      <c r="BH4" vm="3012">
        <f ca="1"/>
        <v>141.80000000000001</v>
      </c>
      <c r="BI4" vm="3013">
        <f ca="1"/>
        <v>142.72</v>
      </c>
      <c r="BJ4" vm="3014">
        <f ca="1"/>
        <v>142.82</v>
      </c>
      <c r="BK4" vm="3015">
        <f ca="1"/>
        <v>141.44</v>
      </c>
      <c r="BL4" vm="3016">
        <f ca="1"/>
        <v>141.28</v>
      </c>
      <c r="BM4" vm="3017">
        <f ca="1"/>
        <v>140.93</v>
      </c>
      <c r="BN4" vm="3018">
        <f ca="1"/>
        <v>139.56</v>
      </c>
      <c r="BO4" vm="3019">
        <f ca="1"/>
        <v>140.36000000000001</v>
      </c>
      <c r="BP4" vm="3020">
        <f ca="1"/>
        <v>138.04</v>
      </c>
      <c r="BQ4" vm="3021">
        <f ca="1"/>
        <v>137.38999999999999</v>
      </c>
      <c r="BR4" vm="3022">
        <f ca="1"/>
        <v>140.53</v>
      </c>
      <c r="BS4" vm="3023">
        <f ca="1"/>
        <v>142.56</v>
      </c>
      <c r="BT4" vm="3024">
        <f ca="1"/>
        <v>143.80000000000001</v>
      </c>
      <c r="BU4" vm="3025">
        <f ca="1"/>
        <v>143.66999999999999</v>
      </c>
      <c r="BV4" vm="3026">
        <f ca="1"/>
        <v>144.24</v>
      </c>
      <c r="BW4" vm="1663">
        <f ca="1"/>
        <v>144.08000000000001</v>
      </c>
      <c r="BX4" vm="3027">
        <f ca="1"/>
        <v>142.88999999999999</v>
      </c>
      <c r="BY4" vm="3028">
        <f ca="1"/>
        <v>144.99</v>
      </c>
      <c r="BZ4" vm="3029">
        <f ca="1"/>
        <v>147.97</v>
      </c>
      <c r="CA4" vm="3030">
        <f ca="1"/>
        <v>147.71</v>
      </c>
      <c r="CB4" vm="3031">
        <f ca="1"/>
        <v>148.68</v>
      </c>
      <c r="CC4" vm="1433">
        <f ca="1"/>
        <v>150.35</v>
      </c>
      <c r="CD4" vm="3032">
        <f ca="1"/>
        <v>153.63999999999999</v>
      </c>
      <c r="CE4" vm="3033">
        <f ca="1"/>
        <v>153.79</v>
      </c>
      <c r="CF4" vm="1463">
        <f ca="1"/>
        <v>154.84</v>
      </c>
      <c r="CG4" vm="3034">
        <f ca="1"/>
        <v>153.05000000000001</v>
      </c>
      <c r="CH4" vm="3012">
        <f ca="1"/>
        <v>141.80000000000001</v>
      </c>
      <c r="CI4" vm="1641">
        <f ca="1"/>
        <v>142.71</v>
      </c>
      <c r="CJ4" vm="3035">
        <f ca="1"/>
        <v>143.54</v>
      </c>
      <c r="CK4" vm="3036">
        <f ca="1"/>
        <v>144.93</v>
      </c>
      <c r="CL4" vm="1575">
        <f ca="1"/>
        <v>145.41</v>
      </c>
      <c r="CM4" vm="3037">
        <f ca="1"/>
        <v>146.68</v>
      </c>
      <c r="CN4" vm="3038">
        <f ca="1"/>
        <v>147.22</v>
      </c>
      <c r="CO4" vm="3039">
        <f ca="1"/>
        <v>150.22</v>
      </c>
      <c r="CP4" vm="3040">
        <f ca="1"/>
        <v>148.72999999999999</v>
      </c>
      <c r="CQ4" vm="3041">
        <f ca="1"/>
        <v>146.37</v>
      </c>
      <c r="CR4" vm="3042">
        <f ca="1"/>
        <v>147.13999999999999</v>
      </c>
      <c r="CS4" vm="3043">
        <f ca="1"/>
        <v>143.94</v>
      </c>
      <c r="CT4" vm="3044">
        <f ca="1"/>
        <v>141.76</v>
      </c>
      <c r="CU4" vm="3045">
        <f ca="1"/>
        <v>142.19999999999999</v>
      </c>
      <c r="CV4" vm="3046">
        <f ca="1"/>
        <v>143.84</v>
      </c>
      <c r="CW4" vm="3047">
        <f ca="1"/>
        <v>145.32</v>
      </c>
      <c r="CX4" vm="1651">
        <f ca="1"/>
        <v>145.29</v>
      </c>
      <c r="CY4" vm="3048">
        <f ca="1"/>
        <v>138.75</v>
      </c>
      <c r="CZ4" vm="3049">
        <f ca="1"/>
        <v>140.1</v>
      </c>
      <c r="DA4" vm="3050">
        <f ca="1"/>
        <v>137.43</v>
      </c>
      <c r="DB4" vm="3051">
        <f ca="1"/>
        <v>139.78</v>
      </c>
      <c r="DC4" vm="3052">
        <f ca="1"/>
        <v>138.08000000000001</v>
      </c>
      <c r="DD4" vm="3053">
        <f ca="1"/>
        <v>134.19999999999999</v>
      </c>
      <c r="DE4" vm="3054">
        <f ca="1"/>
        <v>133.78</v>
      </c>
      <c r="DF4" vm="3055">
        <f ca="1"/>
        <v>132.56</v>
      </c>
      <c r="DG4" vm="3056">
        <f ca="1"/>
        <v>135.24</v>
      </c>
      <c r="DH4" vm="3057">
        <f ca="1"/>
        <v>136.29</v>
      </c>
      <c r="DI4" vm="1660">
        <f ca="1"/>
        <v>138.94</v>
      </c>
      <c r="DJ4" vm="3058">
        <f ca="1"/>
        <v>139.62</v>
      </c>
      <c r="DK4" vm="3059">
        <f ca="1"/>
        <v>140.77000000000001</v>
      </c>
      <c r="DL4" vm="3060">
        <f ca="1"/>
        <v>144.34</v>
      </c>
      <c r="DM4" vm="3061">
        <f ca="1"/>
        <v>142.16999999999999</v>
      </c>
      <c r="DN4" vm="3062">
        <f ca="1"/>
        <v>148.47999999999999</v>
      </c>
      <c r="DO4" vm="3063">
        <f ca="1"/>
        <v>147.91999999999999</v>
      </c>
      <c r="DP4" vm="3064">
        <f ca="1"/>
        <v>149.68</v>
      </c>
      <c r="DQ4" vm="3065">
        <f ca="1"/>
        <v>148.74</v>
      </c>
      <c r="DR4" vm="3066">
        <f ca="1"/>
        <v>151.77000000000001</v>
      </c>
      <c r="DS4" vm="3067">
        <f ca="1"/>
        <v>151.15</v>
      </c>
      <c r="DT4" vm="1431">
        <f ca="1"/>
        <v>151.69999999999999</v>
      </c>
      <c r="DU4" vm="3068">
        <f ca="1"/>
        <v>151.94</v>
      </c>
      <c r="DV4" vm="3069">
        <f ca="1"/>
        <v>152.26</v>
      </c>
      <c r="DW4" vm="3070">
        <f ca="1"/>
        <v>156.5</v>
      </c>
      <c r="DX4" vm="3071">
        <f ca="1"/>
        <v>155.87</v>
      </c>
      <c r="DY4" vm="3072">
        <f ca="1"/>
        <v>156.37</v>
      </c>
      <c r="DZ4" vm="3068">
        <f ca="1"/>
        <v>151.94</v>
      </c>
      <c r="EA4" vm="3073">
        <f ca="1"/>
        <v>153.94</v>
      </c>
      <c r="EB4" vm="1465">
        <f ca="1"/>
        <v>156.13999999999999</v>
      </c>
      <c r="EC4" vm="3074">
        <f ca="1"/>
        <v>158.13999999999999</v>
      </c>
      <c r="ED4" vm="3075">
        <f ca="1"/>
        <v>157.66</v>
      </c>
      <c r="EE4" vm="1505">
        <f ca="1"/>
        <v>160.79</v>
      </c>
      <c r="EF4" vm="3076">
        <f ca="1"/>
        <v>159.19</v>
      </c>
      <c r="EG4" vm="1414">
        <f ca="1"/>
        <v>156.33000000000001</v>
      </c>
      <c r="EH4" vm="3077">
        <f ca="1"/>
        <v>156</v>
      </c>
      <c r="EI4" vm="3078">
        <f ca="1"/>
        <v>156.88</v>
      </c>
      <c r="EJ4" vm="3079">
        <f ca="1"/>
        <v>157.46</v>
      </c>
      <c r="EK4" vm="3080">
        <f ca="1"/>
        <v>155.72</v>
      </c>
      <c r="EL4" vm="3081">
        <f ca="1"/>
        <v>157.94999999999999</v>
      </c>
      <c r="EM4" vm="3082">
        <f ca="1"/>
        <v>159.91999999999999</v>
      </c>
      <c r="EN4" vm="1516">
        <f ca="1"/>
        <v>161.1</v>
      </c>
      <c r="EO4" vm="3081">
        <f ca="1"/>
        <v>157.94999999999999</v>
      </c>
      <c r="EP4" vm="3083">
        <f ca="1"/>
        <v>173.69</v>
      </c>
      <c r="EQ4" vm="3084">
        <f ca="1"/>
        <v>167.9</v>
      </c>
      <c r="ER4" vm="1632">
        <f ca="1"/>
        <v>164.64</v>
      </c>
      <c r="ES4" vm="3085">
        <f ca="1"/>
        <v>165.57</v>
      </c>
      <c r="ET4" vm="3086">
        <f ca="1"/>
        <v>168.46</v>
      </c>
      <c r="EU4" vm="1712">
        <f ca="1"/>
        <v>168.99</v>
      </c>
      <c r="EV4" vm="3087">
        <f ca="1"/>
        <v>169.83</v>
      </c>
      <c r="EW4" vm="3088">
        <f ca="1"/>
        <v>172.98</v>
      </c>
      <c r="EX4" vm="3089">
        <f ca="1"/>
        <v>171.16</v>
      </c>
      <c r="EY4" vm="3090">
        <f ca="1"/>
        <v>171.58</v>
      </c>
      <c r="EZ4" vm="3091">
        <f ca="1"/>
        <v>170.29</v>
      </c>
      <c r="FA4" vm="3092">
        <f ca="1"/>
        <v>170.9</v>
      </c>
      <c r="FB4" vm="3093">
        <f ca="1"/>
        <v>171.93</v>
      </c>
      <c r="FC4" vm="3094">
        <f ca="1"/>
        <v>173.88</v>
      </c>
      <c r="FD4" vm="1723">
        <f ca="1"/>
        <v>175.43</v>
      </c>
      <c r="FE4" vm="3095">
        <f ca="1"/>
        <v>177.29</v>
      </c>
      <c r="FF4" vm="3096">
        <f ca="1"/>
        <v>178.46</v>
      </c>
      <c r="FG4" vm="3097">
        <f ca="1"/>
        <v>179.54</v>
      </c>
      <c r="FH4" vm="3098">
        <f ca="1"/>
        <v>178</v>
      </c>
      <c r="FI4" vm="3099">
        <f ca="1"/>
        <v>175.06</v>
      </c>
      <c r="FJ4" vm="3100">
        <f ca="1"/>
        <v>176.33</v>
      </c>
      <c r="FK4" vm="3101">
        <f ca="1"/>
        <v>178.02</v>
      </c>
      <c r="FL4" vm="3102">
        <f ca="1"/>
        <v>177.4</v>
      </c>
      <c r="FM4" vm="3103">
        <f ca="1"/>
        <v>173.56</v>
      </c>
      <c r="FN4" vm="3104">
        <f ca="1"/>
        <v>173.96</v>
      </c>
      <c r="FO4" vm="3105">
        <f ca="1"/>
        <v>174.42</v>
      </c>
      <c r="FP4" vm="3106">
        <f ca="1"/>
        <v>175.13</v>
      </c>
      <c r="FQ4" vm="3107">
        <f ca="1"/>
        <v>177.07</v>
      </c>
      <c r="FR4" vm="3108">
        <f ca="1"/>
        <v>178.35</v>
      </c>
      <c r="FS4" vm="3109">
        <f ca="1"/>
        <v>175.95</v>
      </c>
      <c r="FT4" vm="3110">
        <f ca="1"/>
        <v>176.63</v>
      </c>
      <c r="FU4" vm="3111">
        <f ca="1"/>
        <v>178.19</v>
      </c>
      <c r="FV4" vm="3112">
        <f ca="1"/>
        <v>179.56</v>
      </c>
      <c r="FW4" vm="3113">
        <f ca="1"/>
        <v>176.74</v>
      </c>
      <c r="FX4" vm="3114">
        <f ca="1"/>
        <v>178.37</v>
      </c>
      <c r="FY4" vm="3115">
        <f ca="1"/>
        <v>178.78</v>
      </c>
      <c r="FZ4" vm="3116">
        <f ca="1"/>
        <v>176.45</v>
      </c>
      <c r="GA4" vm="3117">
        <f ca="1"/>
        <v>177.71</v>
      </c>
      <c r="GB4" vm="3118">
        <f ca="1"/>
        <v>180.26</v>
      </c>
      <c r="GC4" vm="3119">
        <f ca="1"/>
        <v>180.79</v>
      </c>
      <c r="GD4" vm="3120">
        <f ca="1"/>
        <v>185.58</v>
      </c>
      <c r="GE4" vm="3121">
        <f ca="1"/>
        <v>185.37</v>
      </c>
      <c r="GF4" vm="3122">
        <f ca="1"/>
        <v>186.86</v>
      </c>
      <c r="GG4" vm="3123">
        <f ca="1"/>
        <v>183.42</v>
      </c>
      <c r="GH4" vm="3124">
        <f ca="1"/>
        <v>184.49</v>
      </c>
      <c r="GI4" vm="3125">
        <f ca="1"/>
        <v>186.61</v>
      </c>
      <c r="GJ4" vm="3126">
        <f ca="1"/>
        <v>187.39</v>
      </c>
      <c r="GK4" vm="3127">
        <f ca="1"/>
        <v>191.96</v>
      </c>
      <c r="GL4" vm="3128">
        <f ca="1"/>
        <v>190.48</v>
      </c>
      <c r="GM4" vm="3129">
        <f ca="1"/>
        <v>190.44</v>
      </c>
      <c r="GN4" vm="1750">
        <f ca="1"/>
        <v>192.66</v>
      </c>
      <c r="GO4" vm="3130">
        <f ca="1"/>
        <v>187.3</v>
      </c>
      <c r="GP4" vm="3131">
        <f ca="1"/>
        <v>186.78</v>
      </c>
      <c r="GQ4" vm="3132">
        <f ca="1"/>
        <v>188.19</v>
      </c>
      <c r="GR4" vm="3133">
        <f ca="1"/>
        <v>185.5</v>
      </c>
      <c r="GS4" vm="3134">
        <f ca="1"/>
        <v>182.62</v>
      </c>
      <c r="GT4" vm="3135">
        <f ca="1"/>
        <v>179.22</v>
      </c>
      <c r="GU4" vm="3136">
        <f ca="1"/>
        <v>179.39</v>
      </c>
      <c r="GV4" vm="3137">
        <f ca="1"/>
        <v>183.35</v>
      </c>
      <c r="GW4" vm="3138">
        <f ca="1"/>
        <v>183.6</v>
      </c>
      <c r="GX4" vm="3139">
        <f ca="1"/>
        <v>174.37</v>
      </c>
      <c r="GY4" vm="3140">
        <f ca="1"/>
        <v>169.16</v>
      </c>
      <c r="GZ4" vm="3141">
        <f ca="1"/>
        <v>168.68</v>
      </c>
      <c r="HA4" vm="3142">
        <f ca="1"/>
        <v>171.13</v>
      </c>
      <c r="HB4" vm="3143">
        <f ca="1"/>
        <v>171.86</v>
      </c>
      <c r="HC4" vm="3144">
        <f ca="1"/>
        <v>173.15</v>
      </c>
      <c r="HD4" vm="3145">
        <f ca="1"/>
        <v>172.45</v>
      </c>
      <c r="HE4" vm="3146">
        <f ca="1"/>
        <v>168.4</v>
      </c>
      <c r="HF4" vm="1601">
        <f ca="1"/>
        <v>160.63999999999999</v>
      </c>
      <c r="HG4" vm="3147">
        <f ca="1"/>
        <v>160.54</v>
      </c>
      <c r="HH4" vm="3148">
        <f ca="1"/>
        <v>160.75</v>
      </c>
      <c r="HI4" vm="3149">
        <f ca="1"/>
        <v>163.84</v>
      </c>
      <c r="HJ4" vm="3150">
        <f ca="1"/>
        <v>165.39</v>
      </c>
      <c r="HK4" vm="3151">
        <f ca="1"/>
        <v>163.95</v>
      </c>
      <c r="HL4" vm="3152">
        <f ca="1"/>
        <v>165.93</v>
      </c>
      <c r="HM4" vm="3153">
        <f ca="1"/>
        <v>162.03</v>
      </c>
      <c r="HN4" vm="3154">
        <f ca="1"/>
        <v>163.16999999999999</v>
      </c>
      <c r="HO4" vm="3155">
        <f ca="1"/>
        <v>164.74</v>
      </c>
      <c r="HP4" vm="3146">
        <f ca="1"/>
        <v>168.4</v>
      </c>
      <c r="HQ4" vm="3156">
        <f ca="1"/>
        <v>168.96</v>
      </c>
      <c r="HR4" vm="2111">
        <f ca="1"/>
        <v>167.63</v>
      </c>
      <c r="HS4" vm="3157">
        <f ca="1"/>
        <v>165.49</v>
      </c>
      <c r="HT4" vm="3158">
        <f ca="1"/>
        <v>167.43</v>
      </c>
      <c r="HU4" vm="3159">
        <f ca="1"/>
        <v>167.93</v>
      </c>
      <c r="HV4" vm="3160">
        <f ca="1"/>
        <v>166.38</v>
      </c>
      <c r="HW4" vm="3161">
        <f ca="1"/>
        <v>164.5</v>
      </c>
      <c r="HX4" vm="3162">
        <f ca="1"/>
        <v>163.4</v>
      </c>
      <c r="HY4" vm="3163">
        <f ca="1"/>
        <v>165.11</v>
      </c>
      <c r="HZ4" vm="3164">
        <f ca="1"/>
        <v>158.61000000000001</v>
      </c>
      <c r="IA4" vm="3165">
        <f ca="1"/>
        <v>157.81</v>
      </c>
      <c r="IB4" vm="3166">
        <f ca="1"/>
        <v>158.6</v>
      </c>
      <c r="IC4" vm="3167">
        <f ca="1"/>
        <v>152.13</v>
      </c>
      <c r="ID4" vm="3168">
        <f ca="1"/>
        <v>149.54</v>
      </c>
      <c r="IE4" vm="3169">
        <f ca="1"/>
        <v>150.01</v>
      </c>
      <c r="IF4" vm="3170">
        <f ca="1"/>
        <v>152.15</v>
      </c>
      <c r="IG4" vm="3171">
        <f ca="1"/>
        <v>155.54</v>
      </c>
      <c r="IH4" vm="3172">
        <f ca="1"/>
        <v>158.37</v>
      </c>
      <c r="II4" vm="3173">
        <f ca="1"/>
        <v>158.99</v>
      </c>
      <c r="IJ4" vm="3174">
        <f ca="1"/>
        <v>160.28</v>
      </c>
      <c r="IK4" vm="3175">
        <f ca="1"/>
        <v>160.81</v>
      </c>
      <c r="IL4" vm="3176">
        <f ca="1"/>
        <v>163.24</v>
      </c>
      <c r="IM4" vm="1632">
        <f ca="1"/>
        <v>164.64</v>
      </c>
      <c r="IN4" vm="3177">
        <f ca="1"/>
        <v>163.07</v>
      </c>
      <c r="IO4" vm="3178">
        <f ca="1"/>
        <v>163.63999999999999</v>
      </c>
      <c r="IP4" vm="3179">
        <f ca="1"/>
        <v>162.99</v>
      </c>
      <c r="IQ4" vm="3180">
        <f ca="1"/>
        <v>163.83000000000001</v>
      </c>
      <c r="IR4" vm="3181">
        <f ca="1"/>
        <v>165.29</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3182">
        <f ca="1"/>
        <v>26533110</v>
      </c>
      <c r="C7" vm="3183">
        <f ca="1"/>
        <v>163.315</v>
      </c>
      <c r="D7" vm="3184">
        <f ca="1"/>
        <v>163.38</v>
      </c>
      <c r="E7" vm="3185">
        <f ca="1"/>
        <v>157.85499999999999</v>
      </c>
      <c r="F7" vm="3164">
        <f ca="1"/>
        <v>158.61000000000001</v>
      </c>
    </row>
    <row r="8" spans="1:252" x14ac:dyDescent="0.25">
      <c r="A8" vm="234">
        <f ca="1"/>
        <v>45539</v>
      </c>
      <c r="B8" vm="3186">
        <f ca="1"/>
        <v>17410652</v>
      </c>
      <c r="C8" vm="3187">
        <f ca="1"/>
        <v>158.07499999999999</v>
      </c>
      <c r="D8" vm="3188">
        <f ca="1"/>
        <v>160.4</v>
      </c>
      <c r="E8" vm="3189">
        <f ca="1"/>
        <v>157.44</v>
      </c>
      <c r="F8" vm="3165">
        <f ca="1"/>
        <v>157.81</v>
      </c>
    </row>
    <row r="9" spans="1:252" x14ac:dyDescent="0.25">
      <c r="A9" vm="235">
        <f ca="1"/>
        <v>45540</v>
      </c>
      <c r="B9" vm="3190">
        <f ca="1"/>
        <v>14139501</v>
      </c>
      <c r="C9" vm="1527">
        <f ca="1"/>
        <v>157.78</v>
      </c>
      <c r="D9" vm="3191">
        <f ca="1"/>
        <v>161.01499999999999</v>
      </c>
      <c r="E9" vm="3192">
        <f ca="1"/>
        <v>157.52000000000001</v>
      </c>
      <c r="F9" vm="3166">
        <f ca="1"/>
        <v>158.6</v>
      </c>
    </row>
    <row r="10" spans="1:252" x14ac:dyDescent="0.25">
      <c r="A10" vm="236">
        <f ca="1"/>
        <v>45541</v>
      </c>
      <c r="B10" vm="3193">
        <f ca="1"/>
        <v>24999062</v>
      </c>
      <c r="C10" vm="3194">
        <f ca="1"/>
        <v>158.69</v>
      </c>
      <c r="D10" vm="3195">
        <f ca="1"/>
        <v>159.22</v>
      </c>
      <c r="E10" vm="3196">
        <f ca="1"/>
        <v>151.935</v>
      </c>
      <c r="F10" vm="3167">
        <f ca="1"/>
        <v>152.13</v>
      </c>
    </row>
    <row r="11" spans="1:252" x14ac:dyDescent="0.25">
      <c r="A11" vm="237">
        <f ca="1"/>
        <v>45544</v>
      </c>
      <c r="B11" vm="3197">
        <f ca="1"/>
        <v>28057746</v>
      </c>
      <c r="C11" vm="3198">
        <f ca="1"/>
        <v>153.63</v>
      </c>
      <c r="D11" vm="1558">
        <f ca="1"/>
        <v>154.63999999999999</v>
      </c>
      <c r="E11" vm="3199">
        <f ca="1"/>
        <v>148.19999999999999</v>
      </c>
      <c r="F11" vm="3168">
        <f ca="1"/>
        <v>149.54</v>
      </c>
    </row>
    <row r="12" spans="1:252" x14ac:dyDescent="0.25">
      <c r="A12" vm="238">
        <f ca="1"/>
        <v>45545</v>
      </c>
      <c r="B12" vm="3200">
        <f ca="1"/>
        <v>20401774</v>
      </c>
      <c r="C12" vm="1671">
        <f ca="1"/>
        <v>151.44999999999999</v>
      </c>
      <c r="D12" vm="3201">
        <f ca="1"/>
        <v>152.30000000000001</v>
      </c>
      <c r="E12" vm="3202">
        <f ca="1"/>
        <v>149.5427</v>
      </c>
      <c r="F12" vm="3169">
        <f ca="1"/>
        <v>150.01</v>
      </c>
    </row>
    <row r="13" spans="1:252" x14ac:dyDescent="0.25">
      <c r="A13" vm="239">
        <f ca="1"/>
        <v>45546</v>
      </c>
      <c r="B13" vm="3203">
        <f ca="1"/>
        <v>18991486</v>
      </c>
      <c r="C13" vm="3204">
        <f ca="1"/>
        <v>151.09</v>
      </c>
      <c r="D13" vm="3205">
        <f ca="1"/>
        <v>152.47999999999999</v>
      </c>
      <c r="E13" vm="3206">
        <f ca="1"/>
        <v>148.69999999999999</v>
      </c>
      <c r="F13" vm="3170">
        <f ca="1"/>
        <v>152.15</v>
      </c>
    </row>
    <row r="14" spans="1:252" x14ac:dyDescent="0.25">
      <c r="A14" vm="240">
        <f ca="1"/>
        <v>45547</v>
      </c>
      <c r="B14" vm="3207">
        <f ca="1"/>
        <v>21024062</v>
      </c>
      <c r="C14" vm="3208">
        <f ca="1"/>
        <v>154.81</v>
      </c>
      <c r="D14" vm="3209">
        <f ca="1"/>
        <v>155.61000000000001</v>
      </c>
      <c r="E14" vm="1561">
        <f ca="1"/>
        <v>153.5</v>
      </c>
      <c r="F14" vm="3171">
        <f ca="1"/>
        <v>155.54</v>
      </c>
    </row>
    <row r="15" spans="1:252" x14ac:dyDescent="0.25">
      <c r="A15" vm="241">
        <f ca="1"/>
        <v>45548</v>
      </c>
      <c r="B15" vm="3210">
        <f ca="1"/>
        <v>16733908</v>
      </c>
      <c r="C15" vm="3211">
        <f ca="1"/>
        <v>156.36199999999999</v>
      </c>
      <c r="D15" vm="3212">
        <f ca="1"/>
        <v>159.27500000000001</v>
      </c>
      <c r="E15" vm="3213">
        <f ca="1"/>
        <v>156.11000000000001</v>
      </c>
      <c r="F15" vm="3172">
        <f ca="1"/>
        <v>158.37</v>
      </c>
    </row>
    <row r="16" spans="1:252" x14ac:dyDescent="0.25">
      <c r="A16" vm="242">
        <f ca="1"/>
        <v>45551</v>
      </c>
      <c r="B16" vm="3214">
        <f ca="1"/>
        <v>14157614</v>
      </c>
      <c r="C16" vm="3215">
        <f ca="1"/>
        <v>158.33000000000001</v>
      </c>
      <c r="D16" vm="3216">
        <f ca="1"/>
        <v>159.24</v>
      </c>
      <c r="E16" vm="3217">
        <f ca="1"/>
        <v>157.61000000000001</v>
      </c>
      <c r="F16" vm="3173">
        <f ca="1"/>
        <v>158.99</v>
      </c>
    </row>
    <row r="17" spans="1:6" x14ac:dyDescent="0.25">
      <c r="A17" vm="243">
        <f ca="1"/>
        <v>45552</v>
      </c>
      <c r="B17" vm="3218">
        <f ca="1"/>
        <v>12064790</v>
      </c>
      <c r="C17" vm="3219">
        <f ca="1"/>
        <v>160.09</v>
      </c>
      <c r="D17" vm="3220">
        <f ca="1"/>
        <v>161.59</v>
      </c>
      <c r="E17" vm="3221">
        <f ca="1"/>
        <v>159.41</v>
      </c>
      <c r="F17" vm="3174">
        <f ca="1"/>
        <v>160.28</v>
      </c>
    </row>
    <row r="18" spans="1:6" x14ac:dyDescent="0.25">
      <c r="A18" vm="244">
        <f ca="1"/>
        <v>45553</v>
      </c>
      <c r="B18" vm="3222">
        <f ca="1"/>
        <v>16756450</v>
      </c>
      <c r="C18" vm="3223">
        <f ca="1"/>
        <v>160.85</v>
      </c>
      <c r="D18" vm="1474">
        <f ca="1"/>
        <v>161.63</v>
      </c>
      <c r="E18" vm="3224">
        <f ca="1"/>
        <v>159.66</v>
      </c>
      <c r="F18" vm="3175">
        <f ca="1"/>
        <v>160.81</v>
      </c>
    </row>
    <row r="19" spans="1:6" x14ac:dyDescent="0.25">
      <c r="A19" vm="245">
        <f ca="1"/>
        <v>45554</v>
      </c>
      <c r="B19" vm="3225">
        <f ca="1"/>
        <v>17548190</v>
      </c>
      <c r="C19" vm="1631">
        <f ca="1"/>
        <v>164.82</v>
      </c>
      <c r="D19" vm="1627">
        <f ca="1"/>
        <v>164.99</v>
      </c>
      <c r="E19" vm="3226">
        <f ca="1"/>
        <v>162.52160000000001</v>
      </c>
      <c r="F19" vm="3176">
        <f ca="1"/>
        <v>163.24</v>
      </c>
    </row>
    <row r="20" spans="1:6" x14ac:dyDescent="0.25">
      <c r="A20" vm="246">
        <f ca="1"/>
        <v>45555</v>
      </c>
      <c r="B20" vm="3227">
        <f ca="1"/>
        <v>46362673</v>
      </c>
      <c r="C20" vm="3228">
        <f ca="1"/>
        <v>164.52</v>
      </c>
      <c r="D20" vm="3229">
        <f ca="1"/>
        <v>164.75</v>
      </c>
      <c r="E20" vm="3230">
        <f ca="1"/>
        <v>163.18</v>
      </c>
      <c r="F20" vm="1632">
        <f ca="1"/>
        <v>164.64</v>
      </c>
    </row>
    <row r="21" spans="1:6" x14ac:dyDescent="0.25">
      <c r="A21" vm="247">
        <f ca="1"/>
        <v>45558</v>
      </c>
      <c r="B21" vm="3231">
        <f ca="1"/>
        <v>15648446</v>
      </c>
      <c r="C21" vm="3232">
        <f ca="1"/>
        <v>165.34</v>
      </c>
      <c r="D21" vm="1629">
        <f ca="1"/>
        <v>166.61</v>
      </c>
      <c r="E21" vm="1621">
        <f ca="1"/>
        <v>162.94999999999999</v>
      </c>
      <c r="F21" vm="3177">
        <f ca="1"/>
        <v>163.07</v>
      </c>
    </row>
    <row r="22" spans="1:6" x14ac:dyDescent="0.25">
      <c r="A22" vm="2803">
        <f ca="1"/>
        <v>45559</v>
      </c>
      <c r="B22" vm="3233">
        <f ca="1"/>
        <v>18774056</v>
      </c>
      <c r="C22" vm="3234">
        <f ca="1"/>
        <v>164.25</v>
      </c>
      <c r="D22" vm="3235">
        <f ca="1"/>
        <v>164.55</v>
      </c>
      <c r="E22" vm="3153">
        <f ca="1"/>
        <v>162.03</v>
      </c>
      <c r="F22" vm="3178">
        <f ca="1"/>
        <v>163.63999999999999</v>
      </c>
    </row>
    <row r="23" spans="1:6" x14ac:dyDescent="0.25">
      <c r="A23" vm="2804">
        <f ca="1"/>
        <v>45560</v>
      </c>
      <c r="B23" vm="3236">
        <f ca="1"/>
        <v>13607892</v>
      </c>
      <c r="C23" vm="3237">
        <f ca="1"/>
        <v>162.97</v>
      </c>
      <c r="D23" vm="3238">
        <f ca="1"/>
        <v>164.21700000000001</v>
      </c>
      <c r="E23" vm="3239">
        <f ca="1"/>
        <v>162.77500000000001</v>
      </c>
      <c r="F23" vm="3179">
        <f ca="1"/>
        <v>162.99</v>
      </c>
    </row>
    <row r="24" spans="1:6" x14ac:dyDescent="0.25">
      <c r="A24" vm="2805">
        <f ca="1"/>
        <v>45561</v>
      </c>
      <c r="B24" vm="3240">
        <f ca="1"/>
        <v>18234497</v>
      </c>
      <c r="C24" vm="3241">
        <f ca="1"/>
        <v>165.03</v>
      </c>
      <c r="D24" vm="2115">
        <f ca="1"/>
        <v>165.5</v>
      </c>
      <c r="E24" vm="3242">
        <f ca="1"/>
        <v>163.5</v>
      </c>
      <c r="F24" vm="3180">
        <f ca="1"/>
        <v>163.83000000000001</v>
      </c>
    </row>
    <row r="25" spans="1:6" x14ac:dyDescent="0.25">
      <c r="A25" vm="2806">
        <f ca="1"/>
        <v>45562</v>
      </c>
      <c r="B25" vm="3243">
        <f ca="1"/>
        <v>13604261</v>
      </c>
      <c r="C25" vm="3244">
        <f ca="1"/>
        <v>163.91</v>
      </c>
      <c r="D25" vm="3245">
        <f ca="1"/>
        <v>166.97</v>
      </c>
      <c r="E25" vm="3180">
        <f ca="1"/>
        <v>163.83000000000001</v>
      </c>
      <c r="F25" vm="3181">
        <f ca="1"/>
        <v>165.29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6C6D0-1A36-44C3-A02B-810E938EE685}">
  <dimension ref="A1:IR25"/>
  <sheetViews>
    <sheetView workbookViewId="0">
      <selection activeCell="C3" sqref="C3:IS4"/>
    </sheetView>
  </sheetViews>
  <sheetFormatPr defaultRowHeight="15" x14ac:dyDescent="0.25"/>
  <cols>
    <col min="1" max="1" width="11.85546875" bestFit="1" customWidth="1"/>
    <col min="2" max="2" width="33.42578125" bestFit="1" customWidth="1"/>
    <col min="3" max="253" width="10.42578125" bestFit="1" customWidth="1"/>
  </cols>
  <sheetData>
    <row r="1" spans="1:252" x14ac:dyDescent="0.25">
      <c r="A1" s="25" t="s">
        <v>13</v>
      </c>
      <c r="B1" t="s">
        <v>32</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42</v>
      </c>
      <c r="B4" t="s">
        <v>46</v>
      </c>
      <c r="C4" vm="3246">
        <f ca="1"/>
        <v>129.46</v>
      </c>
      <c r="D4" vm="3247">
        <f ca="1"/>
        <v>124.72</v>
      </c>
      <c r="E4" vm="3248">
        <f ca="1"/>
        <v>127</v>
      </c>
      <c r="F4" vm="3249">
        <f ca="1"/>
        <v>125.96</v>
      </c>
      <c r="G4" vm="3250">
        <f ca="1"/>
        <v>127.96</v>
      </c>
      <c r="H4" vm="3251">
        <f ca="1"/>
        <v>128.26</v>
      </c>
      <c r="I4" vm="3252">
        <f ca="1"/>
        <v>129.47999999999999</v>
      </c>
      <c r="J4" vm="3253">
        <f ca="1"/>
        <v>131.83000000000001</v>
      </c>
      <c r="K4" vm="3254">
        <f ca="1"/>
        <v>132.33000000000001</v>
      </c>
      <c r="L4" vm="3255">
        <f ca="1"/>
        <v>129.79</v>
      </c>
      <c r="M4" vm="3256">
        <f ca="1"/>
        <v>132.55000000000001</v>
      </c>
      <c r="N4" vm="3257">
        <f ca="1"/>
        <v>131.47</v>
      </c>
      <c r="O4" vm="3258">
        <f ca="1"/>
        <v>128.13</v>
      </c>
      <c r="P4" vm="3259">
        <f ca="1"/>
        <v>128.4</v>
      </c>
      <c r="Q4" vm="3260">
        <f ca="1"/>
        <v>125.17</v>
      </c>
      <c r="R4" vm="3261">
        <f ca="1"/>
        <v>126.56</v>
      </c>
      <c r="S4" vm="3262">
        <f ca="1"/>
        <v>128.56</v>
      </c>
      <c r="T4" vm="3263">
        <f ca="1"/>
        <v>121.39</v>
      </c>
      <c r="U4" vm="3264">
        <f ca="1"/>
        <v>119.57</v>
      </c>
      <c r="V4" vm="3265">
        <f ca="1"/>
        <v>127.74</v>
      </c>
      <c r="W4" vm="3266">
        <f ca="1"/>
        <v>132.71</v>
      </c>
      <c r="X4" vm="3267">
        <f ca="1"/>
        <v>133.09</v>
      </c>
      <c r="Y4" vm="3268">
        <f ca="1"/>
        <v>137</v>
      </c>
      <c r="Z4" vm="3269">
        <f ca="1"/>
        <v>138.07</v>
      </c>
      <c r="AA4" vm="3270">
        <f ca="1"/>
        <v>138.6</v>
      </c>
      <c r="AB4" vm="3271">
        <f ca="1"/>
        <v>139.74</v>
      </c>
      <c r="AC4" vm="1641">
        <f ca="1"/>
        <v>142.71</v>
      </c>
      <c r="AD4" vm="3272">
        <f ca="1"/>
        <v>142.08000000000001</v>
      </c>
      <c r="AE4" vm="3273">
        <f ca="1"/>
        <v>140.6</v>
      </c>
      <c r="AF4" vm="3274">
        <f ca="1"/>
        <v>143.56</v>
      </c>
      <c r="AG4" vm="3275">
        <f ca="1"/>
        <v>142.59</v>
      </c>
      <c r="AH4" vm="1583">
        <f ca="1"/>
        <v>145.80000000000001</v>
      </c>
      <c r="AI4" vm="3276">
        <f ca="1"/>
        <v>143.19999999999999</v>
      </c>
      <c r="AJ4" vm="3277">
        <f ca="1"/>
        <v>142.83000000000001</v>
      </c>
      <c r="AK4" vm="3278">
        <f ca="1"/>
        <v>145.18</v>
      </c>
      <c r="AL4" vm="3279">
        <f ca="1"/>
        <v>146.13</v>
      </c>
      <c r="AM4" vm="3280">
        <f ca="1"/>
        <v>143.9</v>
      </c>
      <c r="AN4" vm="3281">
        <f ca="1"/>
        <v>146.71</v>
      </c>
      <c r="AO4" vm="3282">
        <f ca="1"/>
        <v>146.74</v>
      </c>
      <c r="AP4" vm="3283">
        <f ca="1"/>
        <v>147.72999999999999</v>
      </c>
      <c r="AQ4" vm="1426">
        <f ca="1"/>
        <v>147.03</v>
      </c>
      <c r="AR4" vm="3284">
        <f ca="1"/>
        <v>146.32</v>
      </c>
      <c r="AS4" vm="3285">
        <f ca="1"/>
        <v>146.09</v>
      </c>
      <c r="AT4" vm="1426">
        <f ca="1"/>
        <v>147.03</v>
      </c>
      <c r="AU4" vm="3286">
        <f ca="1"/>
        <v>144.84</v>
      </c>
      <c r="AV4" vm="3287">
        <f ca="1"/>
        <v>146.88</v>
      </c>
      <c r="AW4" vm="3288">
        <f ca="1"/>
        <v>144.52000000000001</v>
      </c>
      <c r="AX4" vm="3287">
        <f ca="1"/>
        <v>146.88</v>
      </c>
      <c r="AY4" vm="1434">
        <f ca="1"/>
        <v>147.41999999999999</v>
      </c>
      <c r="AZ4" vm="3289">
        <f ca="1"/>
        <v>145.88999999999999</v>
      </c>
      <c r="BA4" vm="3290">
        <f ca="1"/>
        <v>147.47999999999999</v>
      </c>
      <c r="BB4" vm="3291">
        <f ca="1"/>
        <v>148.84</v>
      </c>
      <c r="BC4" vm="1434">
        <f ca="1"/>
        <v>147.41999999999999</v>
      </c>
      <c r="BD4" vm="2104">
        <f ca="1"/>
        <v>149.97</v>
      </c>
      <c r="BE4" vm="3292">
        <f ca="1"/>
        <v>154.07</v>
      </c>
      <c r="BF4" vm="3033">
        <f ca="1"/>
        <v>153.79</v>
      </c>
      <c r="BG4" vm="3293">
        <f ca="1"/>
        <v>152.12</v>
      </c>
      <c r="BH4" vm="3294">
        <f ca="1"/>
        <v>153.84</v>
      </c>
      <c r="BI4" vm="3295">
        <f ca="1"/>
        <v>153.41999999999999</v>
      </c>
      <c r="BJ4" vm="3296">
        <f ca="1"/>
        <v>153.41</v>
      </c>
      <c r="BK4" vm="3297">
        <f ca="1"/>
        <v>153.34</v>
      </c>
      <c r="BL4" vm="3298">
        <f ca="1"/>
        <v>153.38</v>
      </c>
      <c r="BM4" vm="3068">
        <f ca="1"/>
        <v>151.94</v>
      </c>
      <c r="BN4" vm="3299">
        <f ca="1"/>
        <v>149.93</v>
      </c>
      <c r="BO4" vm="3300">
        <f ca="1"/>
        <v>148.47</v>
      </c>
      <c r="BP4" vm="3301">
        <f ca="1"/>
        <v>144.57</v>
      </c>
      <c r="BQ4" vm="3302">
        <f ca="1"/>
        <v>145.24</v>
      </c>
      <c r="BR4" vm="3303">
        <f ca="1"/>
        <v>149.1</v>
      </c>
      <c r="BS4" vm="3304">
        <f ca="1"/>
        <v>151.37</v>
      </c>
      <c r="BT4" vm="3305">
        <f ca="1"/>
        <v>153.72999999999999</v>
      </c>
      <c r="BU4" vm="3306">
        <f ca="1"/>
        <v>155.18</v>
      </c>
      <c r="BV4" vm="3307">
        <f ca="1"/>
        <v>154.62</v>
      </c>
      <c r="BW4" vm="3308">
        <f ca="1"/>
        <v>153.16</v>
      </c>
      <c r="BX4" vm="3309">
        <f ca="1"/>
        <v>151.71</v>
      </c>
      <c r="BY4" vm="1561">
        <f ca="1"/>
        <v>153.5</v>
      </c>
      <c r="BZ4" vm="1407">
        <f ca="1"/>
        <v>155.34</v>
      </c>
      <c r="CA4" vm="3310">
        <f ca="1"/>
        <v>154.78</v>
      </c>
      <c r="CB4" vm="3311">
        <f ca="1"/>
        <v>156.02000000000001</v>
      </c>
      <c r="CC4" vm="1458">
        <f ca="1"/>
        <v>156.87</v>
      </c>
      <c r="CD4" vm="3312">
        <f ca="1"/>
        <v>157.75</v>
      </c>
      <c r="CE4" vm="3313">
        <f ca="1"/>
        <v>159.12</v>
      </c>
      <c r="CF4" vm="3314">
        <f ca="1"/>
        <v>161.26</v>
      </c>
      <c r="CG4" vm="3315">
        <f ca="1"/>
        <v>159</v>
      </c>
      <c r="CH4" vm="3316">
        <f ca="1"/>
        <v>155.19999999999999</v>
      </c>
      <c r="CI4" vm="3317">
        <f ca="1"/>
        <v>159.28</v>
      </c>
      <c r="CJ4" vm="3318">
        <f ca="1"/>
        <v>171.81</v>
      </c>
      <c r="CK4" vm="1710">
        <f ca="1"/>
        <v>170.31</v>
      </c>
      <c r="CL4" vm="3319">
        <f ca="1"/>
        <v>169.15</v>
      </c>
      <c r="CM4" vm="3320">
        <f ca="1"/>
        <v>170.53</v>
      </c>
      <c r="CN4" vm="3321">
        <f ca="1"/>
        <v>169.84</v>
      </c>
      <c r="CO4" vm="3322">
        <f ca="1"/>
        <v>174.45</v>
      </c>
      <c r="CP4" vm="3323">
        <f ca="1"/>
        <v>172.34</v>
      </c>
      <c r="CQ4" vm="3324">
        <f ca="1"/>
        <v>168.64</v>
      </c>
      <c r="CR4" vm="2118">
        <f ca="1"/>
        <v>170.98</v>
      </c>
      <c r="CS4" vm="3325">
        <f ca="1"/>
        <v>169.8</v>
      </c>
      <c r="CT4" vm="3326">
        <f ca="1"/>
        <v>169.51</v>
      </c>
      <c r="CU4" vm="3327">
        <f ca="1"/>
        <v>167.08</v>
      </c>
      <c r="CV4" vm="3328">
        <f ca="1"/>
        <v>168.59</v>
      </c>
      <c r="CW4" vm="3329">
        <f ca="1"/>
        <v>174.58</v>
      </c>
      <c r="CX4" vm="3330">
        <f ca="1"/>
        <v>174.99</v>
      </c>
      <c r="CY4" vm="1720">
        <f ca="1"/>
        <v>174.73</v>
      </c>
      <c r="CZ4" vm="3331">
        <f ca="1"/>
        <v>173.54</v>
      </c>
      <c r="DA4" vm="3332">
        <f ca="1"/>
        <v>173.16</v>
      </c>
      <c r="DB4" vm="3333">
        <f ca="1"/>
        <v>176.76</v>
      </c>
      <c r="DC4" vm="3334">
        <f ca="1"/>
        <v>178.22</v>
      </c>
      <c r="DD4" vm="3335">
        <f ca="1"/>
        <v>177.58</v>
      </c>
      <c r="DE4" vm="3336">
        <f ca="1"/>
        <v>174.12</v>
      </c>
      <c r="DF4" vm="3337">
        <f ca="1"/>
        <v>173.51</v>
      </c>
      <c r="DG4" vm="3338">
        <f ca="1"/>
        <v>176.82</v>
      </c>
      <c r="DH4" vm="3339">
        <f ca="1"/>
        <v>175.35</v>
      </c>
      <c r="DI4" vm="3340">
        <f ca="1"/>
        <v>171.96</v>
      </c>
      <c r="DJ4" vm="3341">
        <f ca="1"/>
        <v>175.39</v>
      </c>
      <c r="DK4" vm="3342">
        <f ca="1"/>
        <v>176.55500000000001</v>
      </c>
      <c r="DL4" vm="3343">
        <f ca="1"/>
        <v>178.75</v>
      </c>
      <c r="DM4" vm="3105">
        <f ca="1"/>
        <v>174.42</v>
      </c>
      <c r="DN4" vm="3344">
        <f ca="1"/>
        <v>174.48</v>
      </c>
      <c r="DO4" vm="3345">
        <f ca="1"/>
        <v>175.9</v>
      </c>
      <c r="DP4" vm="3346">
        <f ca="1"/>
        <v>178.15</v>
      </c>
      <c r="DQ4" vm="3346">
        <f ca="1"/>
        <v>178.15</v>
      </c>
      <c r="DR4" vm="3347">
        <f ca="1"/>
        <v>178.87</v>
      </c>
      <c r="DS4" vm="3348">
        <f ca="1"/>
        <v>179.71</v>
      </c>
      <c r="DT4" vm="3349">
        <f ca="1"/>
        <v>178.3</v>
      </c>
      <c r="DU4" vm="3350">
        <f ca="1"/>
        <v>179.83</v>
      </c>
      <c r="DV4" vm="3351">
        <f ca="1"/>
        <v>180.38</v>
      </c>
      <c r="DW4" vm="3352">
        <f ca="1"/>
        <v>180.97</v>
      </c>
      <c r="DX4" vm="2132">
        <f ca="1"/>
        <v>180.69</v>
      </c>
      <c r="DY4" vm="3353">
        <f ca="1"/>
        <v>182.41</v>
      </c>
      <c r="DZ4" vm="3354">
        <f ca="1"/>
        <v>180</v>
      </c>
      <c r="EA4" vm="3355">
        <f ca="1"/>
        <v>185.07</v>
      </c>
      <c r="EB4" vm="3356">
        <f ca="1"/>
        <v>185.19</v>
      </c>
      <c r="EC4" vm="3357">
        <f ca="1"/>
        <v>185.67</v>
      </c>
      <c r="ED4" vm="3358">
        <f ca="1"/>
        <v>185.95</v>
      </c>
      <c r="EE4" vm="3359">
        <f ca="1"/>
        <v>189.05</v>
      </c>
      <c r="EF4" vm="3360">
        <f ca="1"/>
        <v>186.13</v>
      </c>
      <c r="EG4" vm="3361">
        <f ca="1"/>
        <v>183.62</v>
      </c>
      <c r="EH4" vm="3362">
        <f ca="1"/>
        <v>183.32</v>
      </c>
      <c r="EI4" vm="3363">
        <f ca="1"/>
        <v>181.28</v>
      </c>
      <c r="EJ4" vm="3135">
        <f ca="1"/>
        <v>179.22</v>
      </c>
      <c r="EK4" vm="3364">
        <f ca="1"/>
        <v>174.63</v>
      </c>
      <c r="EL4" vm="3365">
        <f ca="1"/>
        <v>177.23</v>
      </c>
      <c r="EM4" vm="3097">
        <f ca="1"/>
        <v>179.54</v>
      </c>
      <c r="EN4" vm="3366">
        <f ca="1"/>
        <v>176.59</v>
      </c>
      <c r="EO4" vm="3367">
        <f ca="1"/>
        <v>173.67</v>
      </c>
      <c r="EP4" vm="3368">
        <f ca="1"/>
        <v>179.62</v>
      </c>
      <c r="EQ4" vm="3369">
        <f ca="1"/>
        <v>180.96</v>
      </c>
      <c r="ER4" vm="3370">
        <f ca="1"/>
        <v>175</v>
      </c>
      <c r="ES4" vm="3371">
        <f ca="1"/>
        <v>179</v>
      </c>
      <c r="ET4" vm="3372">
        <f ca="1"/>
        <v>184.72</v>
      </c>
      <c r="EU4" vm="3373">
        <f ca="1"/>
        <v>186.21</v>
      </c>
      <c r="EV4" vm="3374">
        <f ca="1"/>
        <v>188.7</v>
      </c>
      <c r="EW4" vm="3375">
        <f ca="1"/>
        <v>188.76</v>
      </c>
      <c r="EX4" vm="3376">
        <f ca="1"/>
        <v>188</v>
      </c>
      <c r="EY4" vm="3377">
        <f ca="1"/>
        <v>189.5</v>
      </c>
      <c r="EZ4" vm="3378">
        <f ca="1"/>
        <v>187.48</v>
      </c>
      <c r="FA4" vm="3379">
        <f ca="1"/>
        <v>186.57</v>
      </c>
      <c r="FB4" vm="3380">
        <f ca="1"/>
        <v>187.07</v>
      </c>
      <c r="FC4" vm="3381">
        <f ca="1"/>
        <v>185.99</v>
      </c>
      <c r="FD4" vm="3382">
        <f ca="1"/>
        <v>183.63</v>
      </c>
      <c r="FE4" vm="3383">
        <f ca="1"/>
        <v>184.7</v>
      </c>
      <c r="FF4" vm="3384">
        <f ca="1"/>
        <v>183.54</v>
      </c>
      <c r="FG4" vm="3385">
        <f ca="1"/>
        <v>183.15</v>
      </c>
      <c r="FH4" vm="3386">
        <f ca="1"/>
        <v>183.13</v>
      </c>
      <c r="FI4" vm="3387">
        <f ca="1"/>
        <v>181.05</v>
      </c>
      <c r="FJ4" vm="3388">
        <f ca="1"/>
        <v>180.75</v>
      </c>
      <c r="FK4" vm="3389">
        <f ca="1"/>
        <v>182.15</v>
      </c>
      <c r="FL4" vm="3390">
        <f ca="1"/>
        <v>182.02</v>
      </c>
      <c r="FM4" vm="3391">
        <f ca="1"/>
        <v>179.32</v>
      </c>
      <c r="FN4" vm="3392">
        <f ca="1"/>
        <v>176.44</v>
      </c>
      <c r="FO4" vm="3393">
        <f ca="1"/>
        <v>178.34</v>
      </c>
      <c r="FP4" vm="3394">
        <f ca="1"/>
        <v>179.34</v>
      </c>
      <c r="FQ4" vm="3363">
        <f ca="1"/>
        <v>181.28</v>
      </c>
      <c r="FR4" vm="3395">
        <f ca="1"/>
        <v>185</v>
      </c>
      <c r="FS4" vm="3396">
        <f ca="1"/>
        <v>184.3</v>
      </c>
      <c r="FT4" vm="3397">
        <f ca="1"/>
        <v>187.06</v>
      </c>
      <c r="FU4" vm="3398">
        <f ca="1"/>
        <v>187.23</v>
      </c>
      <c r="FV4" vm="3399">
        <f ca="1"/>
        <v>186.89</v>
      </c>
      <c r="FW4" vm="3400">
        <f ca="1"/>
        <v>183.83</v>
      </c>
      <c r="FX4" vm="3401">
        <f ca="1"/>
        <v>183.66</v>
      </c>
      <c r="FY4" vm="3402">
        <f ca="1"/>
        <v>184.06</v>
      </c>
      <c r="FZ4" vm="3403">
        <f ca="1"/>
        <v>182.81</v>
      </c>
      <c r="GA4" vm="3404">
        <f ca="1"/>
        <v>186.1</v>
      </c>
      <c r="GB4" vm="3405">
        <f ca="1"/>
        <v>189.08</v>
      </c>
      <c r="GC4" vm="3406">
        <f ca="1"/>
        <v>185.57</v>
      </c>
      <c r="GD4" vm="3407">
        <f ca="1"/>
        <v>186.34</v>
      </c>
      <c r="GE4" vm="3408">
        <f ca="1"/>
        <v>193.61</v>
      </c>
      <c r="GF4" vm="3409">
        <f ca="1"/>
        <v>197.85</v>
      </c>
      <c r="GG4" vm="3410">
        <f ca="1"/>
        <v>193.25</v>
      </c>
      <c r="GH4" vm="3411">
        <f ca="1"/>
        <v>197.2</v>
      </c>
      <c r="GI4" vm="3412">
        <f ca="1"/>
        <v>200</v>
      </c>
      <c r="GJ4" vm="3413">
        <f ca="1"/>
        <v>197.59</v>
      </c>
      <c r="GK4" vm="3412">
        <f ca="1"/>
        <v>200</v>
      </c>
      <c r="GL4" vm="3414">
        <f ca="1"/>
        <v>199.29</v>
      </c>
      <c r="GM4" vm="3415">
        <f ca="1"/>
        <v>199.34</v>
      </c>
      <c r="GN4" vm="3416">
        <f ca="1"/>
        <v>199.79</v>
      </c>
      <c r="GO4" vm="3417">
        <f ca="1"/>
        <v>195.05</v>
      </c>
      <c r="GP4" vm="3418">
        <f ca="1"/>
        <v>194.49</v>
      </c>
      <c r="GQ4" vm="3419">
        <f ca="1"/>
        <v>192.72</v>
      </c>
      <c r="GR4" vm="2156">
        <f ca="1"/>
        <v>193.02</v>
      </c>
      <c r="GS4" vm="3420">
        <f ca="1"/>
        <v>187.93</v>
      </c>
      <c r="GT4" vm="3421">
        <f ca="1"/>
        <v>183.75</v>
      </c>
      <c r="GU4" vm="3386">
        <f ca="1"/>
        <v>183.13</v>
      </c>
      <c r="GV4" vm="3422">
        <f ca="1"/>
        <v>182.55</v>
      </c>
      <c r="GW4" vm="3423">
        <f ca="1"/>
        <v>186.41</v>
      </c>
      <c r="GX4" vm="3424">
        <f ca="1"/>
        <v>180.83</v>
      </c>
      <c r="GY4" vm="3425">
        <f ca="1"/>
        <v>179.85</v>
      </c>
      <c r="GZ4" vm="3426">
        <f ca="1"/>
        <v>182.5</v>
      </c>
      <c r="HA4" vm="3427">
        <f ca="1"/>
        <v>183.2</v>
      </c>
      <c r="HB4" vm="3428">
        <f ca="1"/>
        <v>181.71</v>
      </c>
      <c r="HC4" vm="3429">
        <f ca="1"/>
        <v>186.98</v>
      </c>
      <c r="HD4" vm="3430">
        <f ca="1"/>
        <v>184.07</v>
      </c>
      <c r="HE4" vm="3084">
        <f ca="1"/>
        <v>167.9</v>
      </c>
      <c r="HF4" vm="3431">
        <f ca="1"/>
        <v>161.02000000000001</v>
      </c>
      <c r="HG4" vm="3432">
        <f ca="1"/>
        <v>161.93</v>
      </c>
      <c r="HH4" vm="3433">
        <f ca="1"/>
        <v>162.77000000000001</v>
      </c>
      <c r="HI4" vm="3434">
        <f ca="1"/>
        <v>165.8</v>
      </c>
      <c r="HJ4" vm="3435">
        <f ca="1"/>
        <v>166.94</v>
      </c>
      <c r="HK4" vm="3436">
        <f ca="1"/>
        <v>166.8</v>
      </c>
      <c r="HL4" vm="3437">
        <f ca="1"/>
        <v>170.23</v>
      </c>
      <c r="HM4" vm="1698">
        <f ca="1"/>
        <v>170.1</v>
      </c>
      <c r="HN4" vm="3438">
        <f ca="1"/>
        <v>177.59</v>
      </c>
      <c r="HO4" vm="3439">
        <f ca="1"/>
        <v>177.06</v>
      </c>
      <c r="HP4" vm="3334">
        <f ca="1"/>
        <v>178.22</v>
      </c>
      <c r="HQ4" vm="3440">
        <f ca="1"/>
        <v>178.88</v>
      </c>
      <c r="HR4" vm="3441">
        <f ca="1"/>
        <v>180.11</v>
      </c>
      <c r="HS4" vm="3442">
        <f ca="1"/>
        <v>176.13</v>
      </c>
      <c r="HT4" vm="3443">
        <f ca="1"/>
        <v>177.04</v>
      </c>
      <c r="HU4" vm="3444">
        <f ca="1"/>
        <v>175.5</v>
      </c>
      <c r="HV4" vm="3445">
        <f ca="1"/>
        <v>173.12</v>
      </c>
      <c r="HW4" vm="3446">
        <f ca="1"/>
        <v>170.8</v>
      </c>
      <c r="HX4" vm="3447">
        <f ca="1"/>
        <v>172.12</v>
      </c>
      <c r="HY4" vm="3448">
        <f ca="1"/>
        <v>178.5</v>
      </c>
      <c r="HZ4" vm="3449">
        <f ca="1"/>
        <v>176.25</v>
      </c>
      <c r="IA4" vm="3450">
        <f ca="1"/>
        <v>173.33</v>
      </c>
      <c r="IB4" vm="3451">
        <f ca="1"/>
        <v>177.89</v>
      </c>
      <c r="IC4" vm="3452">
        <f ca="1"/>
        <v>171.39</v>
      </c>
      <c r="ID4" vm="3453">
        <f ca="1"/>
        <v>175.4</v>
      </c>
      <c r="IE4" vm="3454">
        <f ca="1"/>
        <v>179.55</v>
      </c>
      <c r="IF4" vm="3455">
        <f ca="1"/>
        <v>184.52</v>
      </c>
      <c r="IG4" vm="3456">
        <f ca="1"/>
        <v>187</v>
      </c>
      <c r="IH4" vm="3457">
        <f ca="1"/>
        <v>186.49</v>
      </c>
      <c r="II4" vm="3458">
        <f ca="1"/>
        <v>184.89</v>
      </c>
      <c r="IJ4" vm="3459">
        <f ca="1"/>
        <v>186.88</v>
      </c>
      <c r="IK4" vm="3460">
        <f ca="1"/>
        <v>186.43</v>
      </c>
      <c r="IL4" vm="3461">
        <f ca="1"/>
        <v>189.87</v>
      </c>
      <c r="IM4" vm="3462">
        <f ca="1"/>
        <v>191.6</v>
      </c>
      <c r="IN4" vm="3463">
        <f ca="1"/>
        <v>193.88</v>
      </c>
      <c r="IO4" vm="3464">
        <f ca="1"/>
        <v>193.96</v>
      </c>
      <c r="IP4" vm="3465">
        <f ca="1"/>
        <v>192.53</v>
      </c>
      <c r="IQ4" vm="3466">
        <f ca="1"/>
        <v>191.16</v>
      </c>
      <c r="IR4" vm="1748">
        <f ca="1"/>
        <v>187.97</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3467">
        <f ca="1"/>
        <v>37817511</v>
      </c>
      <c r="C7" vm="3468">
        <f ca="1"/>
        <v>177.55</v>
      </c>
      <c r="D7" vm="3469">
        <f ca="1"/>
        <v>178.26</v>
      </c>
      <c r="E7" vm="3470">
        <f ca="1"/>
        <v>175.26</v>
      </c>
      <c r="F7" vm="3449">
        <f ca="1"/>
        <v>176.25</v>
      </c>
    </row>
    <row r="8" spans="1:252" x14ac:dyDescent="0.25">
      <c r="A8" vm="234">
        <f ca="1"/>
        <v>45539</v>
      </c>
      <c r="B8" vm="3471">
        <f ca="1"/>
        <v>30309225</v>
      </c>
      <c r="C8" vm="3344">
        <f ca="1"/>
        <v>174.48</v>
      </c>
      <c r="D8" vm="3472">
        <f ca="1"/>
        <v>175.98</v>
      </c>
      <c r="E8" vm="3473">
        <f ca="1"/>
        <v>172.54</v>
      </c>
      <c r="F8" vm="3450">
        <f ca="1"/>
        <v>173.33</v>
      </c>
    </row>
    <row r="9" spans="1:252" x14ac:dyDescent="0.25">
      <c r="A9" vm="235">
        <f ca="1"/>
        <v>45540</v>
      </c>
      <c r="B9" vm="3474">
        <f ca="1"/>
        <v>40170526</v>
      </c>
      <c r="C9" vm="3370">
        <f ca="1"/>
        <v>175</v>
      </c>
      <c r="D9" vm="3475">
        <f ca="1"/>
        <v>179.875</v>
      </c>
      <c r="E9" vm="3476">
        <f ca="1"/>
        <v>174.995</v>
      </c>
      <c r="F9" vm="3451">
        <f ca="1"/>
        <v>177.89</v>
      </c>
    </row>
    <row r="10" spans="1:252" x14ac:dyDescent="0.25">
      <c r="A10" vm="236">
        <f ca="1"/>
        <v>45541</v>
      </c>
      <c r="B10" vm="3477">
        <f ca="1"/>
        <v>41466537</v>
      </c>
      <c r="C10" vm="3478">
        <f ca="1"/>
        <v>177.24</v>
      </c>
      <c r="D10" vm="3479">
        <f ca="1"/>
        <v>178.38</v>
      </c>
      <c r="E10" vm="3089">
        <f ca="1"/>
        <v>171.16</v>
      </c>
      <c r="F10" vm="3452">
        <f ca="1"/>
        <v>171.39</v>
      </c>
    </row>
    <row r="11" spans="1:252" x14ac:dyDescent="0.25">
      <c r="A11" vm="237">
        <f ca="1"/>
        <v>45544</v>
      </c>
      <c r="B11" vm="3480">
        <f ca="1"/>
        <v>29037362</v>
      </c>
      <c r="C11" vm="3481">
        <f ca="1"/>
        <v>174.53</v>
      </c>
      <c r="D11" vm="3482">
        <f ca="1"/>
        <v>175.85</v>
      </c>
      <c r="E11" vm="3337">
        <f ca="1"/>
        <v>173.51</v>
      </c>
      <c r="F11" vm="3453">
        <f ca="1"/>
        <v>175.4</v>
      </c>
    </row>
    <row r="12" spans="1:252" x14ac:dyDescent="0.25">
      <c r="A12" vm="238">
        <f ca="1"/>
        <v>45545</v>
      </c>
      <c r="B12" vm="3483">
        <f ca="1"/>
        <v>36233796</v>
      </c>
      <c r="C12" vm="3484">
        <f ca="1"/>
        <v>177.49</v>
      </c>
      <c r="D12" vm="3485">
        <f ca="1"/>
        <v>180.5</v>
      </c>
      <c r="E12" vm="3486">
        <f ca="1"/>
        <v>176.79</v>
      </c>
      <c r="F12" vm="3454">
        <f ca="1"/>
        <v>179.55</v>
      </c>
    </row>
    <row r="13" spans="1:252" x14ac:dyDescent="0.25">
      <c r="A13" vm="239">
        <f ca="1"/>
        <v>45546</v>
      </c>
      <c r="B13" vm="3487">
        <f ca="1"/>
        <v>42564698</v>
      </c>
      <c r="C13" vm="3488">
        <f ca="1"/>
        <v>180.095</v>
      </c>
      <c r="D13" vm="3489">
        <f ca="1"/>
        <v>184.99</v>
      </c>
      <c r="E13" vm="3490">
        <f ca="1"/>
        <v>175.73</v>
      </c>
      <c r="F13" vm="3455">
        <f ca="1"/>
        <v>184.52</v>
      </c>
    </row>
    <row r="14" spans="1:252" x14ac:dyDescent="0.25">
      <c r="A14" vm="240">
        <f ca="1"/>
        <v>45547</v>
      </c>
      <c r="B14" vm="3491">
        <f ca="1"/>
        <v>33622483</v>
      </c>
      <c r="C14" vm="3492">
        <f ca="1"/>
        <v>184.8</v>
      </c>
      <c r="D14" vm="3493">
        <f ca="1"/>
        <v>187.41</v>
      </c>
      <c r="E14" vm="3384">
        <f ca="1"/>
        <v>183.54</v>
      </c>
      <c r="F14" vm="3456">
        <f ca="1"/>
        <v>187</v>
      </c>
    </row>
    <row r="15" spans="1:252" x14ac:dyDescent="0.25">
      <c r="A15" vm="241">
        <f ca="1"/>
        <v>45548</v>
      </c>
      <c r="B15" vm="3494">
        <f ca="1"/>
        <v>26495351</v>
      </c>
      <c r="C15" vm="3456">
        <f ca="1"/>
        <v>187</v>
      </c>
      <c r="D15" vm="3495">
        <f ca="1"/>
        <v>188.5</v>
      </c>
      <c r="E15" vm="3496">
        <f ca="1"/>
        <v>185.91</v>
      </c>
      <c r="F15" vm="3457">
        <f ca="1"/>
        <v>186.49</v>
      </c>
    </row>
    <row r="16" spans="1:252" x14ac:dyDescent="0.25">
      <c r="A16" vm="242">
        <f ca="1"/>
        <v>45551</v>
      </c>
      <c r="B16" vm="3497">
        <f ca="1"/>
        <v>26065485</v>
      </c>
      <c r="C16" vm="1739">
        <f ca="1"/>
        <v>185.29</v>
      </c>
      <c r="D16" vm="3498">
        <f ca="1"/>
        <v>185.81</v>
      </c>
      <c r="E16" vm="1735">
        <f ca="1"/>
        <v>183.36</v>
      </c>
      <c r="F16" vm="3458">
        <f ca="1"/>
        <v>184.89</v>
      </c>
    </row>
    <row r="17" spans="1:6" x14ac:dyDescent="0.25">
      <c r="A17" vm="243">
        <f ca="1"/>
        <v>45552</v>
      </c>
      <c r="B17" vm="3499">
        <f ca="1"/>
        <v>26091682</v>
      </c>
      <c r="C17" vm="3500">
        <f ca="1"/>
        <v>186.85</v>
      </c>
      <c r="D17" vm="3501">
        <f ca="1"/>
        <v>189.45</v>
      </c>
      <c r="E17" vm="3502">
        <f ca="1"/>
        <v>186.14</v>
      </c>
      <c r="F17" vm="3459">
        <f ca="1"/>
        <v>186.88</v>
      </c>
    </row>
    <row r="18" spans="1:6" x14ac:dyDescent="0.25">
      <c r="A18" vm="244">
        <f ca="1"/>
        <v>45553</v>
      </c>
      <c r="B18" vm="3503">
        <f ca="1"/>
        <v>34448130</v>
      </c>
      <c r="C18" vm="3504">
        <f ca="1"/>
        <v>186.45</v>
      </c>
      <c r="D18" vm="2151">
        <f ca="1"/>
        <v>188.8</v>
      </c>
      <c r="E18" vm="3505">
        <f ca="1"/>
        <v>185.06</v>
      </c>
      <c r="F18" vm="3460">
        <f ca="1"/>
        <v>186.43</v>
      </c>
    </row>
    <row r="19" spans="1:6" x14ac:dyDescent="0.25">
      <c r="A19" vm="245">
        <f ca="1"/>
        <v>45554</v>
      </c>
      <c r="B19" vm="3506">
        <f ca="1"/>
        <v>39543168</v>
      </c>
      <c r="C19" vm="3507">
        <f ca="1"/>
        <v>190.04</v>
      </c>
      <c r="D19" vm="3508">
        <f ca="1"/>
        <v>190.99</v>
      </c>
      <c r="E19" vm="3509">
        <f ca="1"/>
        <v>188.47</v>
      </c>
      <c r="F19" vm="3461">
        <f ca="1"/>
        <v>189.87</v>
      </c>
    </row>
    <row r="20" spans="1:6" x14ac:dyDescent="0.25">
      <c r="A20" vm="246">
        <f ca="1"/>
        <v>45555</v>
      </c>
      <c r="B20" vm="3510">
        <f ca="1"/>
        <v>100378553</v>
      </c>
      <c r="C20" vm="3511">
        <f ca="1"/>
        <v>190.23</v>
      </c>
      <c r="D20" vm="3512">
        <f ca="1"/>
        <v>191.84</v>
      </c>
      <c r="E20" vm="3493">
        <f ca="1"/>
        <v>187.41</v>
      </c>
      <c r="F20" vm="3462">
        <f ca="1"/>
        <v>191.6</v>
      </c>
    </row>
    <row r="21" spans="1:6" x14ac:dyDescent="0.25">
      <c r="A21" vm="247">
        <f ca="1"/>
        <v>45558</v>
      </c>
      <c r="B21" vm="3513">
        <f ca="1"/>
        <v>36993111</v>
      </c>
      <c r="C21" vm="3514">
        <f ca="1"/>
        <v>191.64</v>
      </c>
      <c r="D21" vm="3515">
        <f ca="1"/>
        <v>194.45</v>
      </c>
      <c r="E21" vm="3516">
        <f ca="1"/>
        <v>190.57</v>
      </c>
      <c r="F21" vm="3463">
        <f ca="1"/>
        <v>193.88</v>
      </c>
    </row>
    <row r="22" spans="1:6" x14ac:dyDescent="0.25">
      <c r="A22" vm="2803">
        <f ca="1"/>
        <v>45559</v>
      </c>
      <c r="B22" vm="3517">
        <f ca="1"/>
        <v>43478926</v>
      </c>
      <c r="C22" vm="3518">
        <f ca="1"/>
        <v>194.27</v>
      </c>
      <c r="D22" vm="3519">
        <f ca="1"/>
        <v>195.37</v>
      </c>
      <c r="E22" vm="3520">
        <f ca="1"/>
        <v>190.13</v>
      </c>
      <c r="F22" vm="3464">
        <f ca="1"/>
        <v>193.96</v>
      </c>
    </row>
    <row r="23" spans="1:6" x14ac:dyDescent="0.25">
      <c r="A23" vm="2804">
        <f ca="1"/>
        <v>45560</v>
      </c>
      <c r="B23" vm="3521">
        <f ca="1"/>
        <v>26391144</v>
      </c>
      <c r="C23" vm="3522">
        <f ca="1"/>
        <v>193.75</v>
      </c>
      <c r="D23" vm="3523">
        <f ca="1"/>
        <v>193.94980000000001</v>
      </c>
      <c r="E23" vm="3524">
        <f ca="1"/>
        <v>192.16</v>
      </c>
      <c r="F23" vm="3465">
        <f ca="1"/>
        <v>192.53</v>
      </c>
    </row>
    <row r="24" spans="1:6" x14ac:dyDescent="0.25">
      <c r="A24" vm="2805">
        <f ca="1"/>
        <v>45561</v>
      </c>
      <c r="B24" vm="3525">
        <f ca="1"/>
        <v>36334854</v>
      </c>
      <c r="C24" vm="3526">
        <f ca="1"/>
        <v>194.31</v>
      </c>
      <c r="D24" vm="3527">
        <f ca="1"/>
        <v>194.53</v>
      </c>
      <c r="E24" vm="3528">
        <f ca="1"/>
        <v>189.54</v>
      </c>
      <c r="F24" vm="3466">
        <f ca="1"/>
        <v>191.16</v>
      </c>
    </row>
    <row r="25" spans="1:6" x14ac:dyDescent="0.25">
      <c r="A25" vm="2806">
        <f ca="1"/>
        <v>45562</v>
      </c>
      <c r="B25" vm="3529">
        <f ca="1"/>
        <v>36002316</v>
      </c>
      <c r="C25" vm="3530">
        <f ca="1"/>
        <v>190.68</v>
      </c>
      <c r="D25" vm="3531">
        <f ca="1"/>
        <v>190.9</v>
      </c>
      <c r="E25" vm="3532">
        <f ca="1"/>
        <v>187.34</v>
      </c>
      <c r="F25" vm="1748">
        <f ca="1"/>
        <v>187.97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CB593-343A-49E8-8018-217DB207301E}">
  <dimension ref="A1:IR25"/>
  <sheetViews>
    <sheetView workbookViewId="0">
      <selection activeCell="D3" sqref="D3"/>
    </sheetView>
  </sheetViews>
  <sheetFormatPr defaultRowHeight="15" x14ac:dyDescent="0.25"/>
  <cols>
    <col min="2" max="2" width="24.5703125" bestFit="1" customWidth="1"/>
    <col min="3" max="253" width="10.42578125" bestFit="1" customWidth="1"/>
  </cols>
  <sheetData>
    <row r="1" spans="1:252" x14ac:dyDescent="0.25">
      <c r="A1" s="25" t="s">
        <v>13</v>
      </c>
      <c r="B1" t="s">
        <v>35</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42</v>
      </c>
      <c r="B4" t="s">
        <v>44</v>
      </c>
      <c r="C4" vm="3533">
        <f ca="1"/>
        <v>173.75</v>
      </c>
      <c r="D4" vm="3534">
        <f ca="1"/>
        <v>172.4</v>
      </c>
      <c r="E4" vm="3535">
        <f ca="1"/>
        <v>173.66</v>
      </c>
      <c r="F4" vm="3536">
        <f ca="1"/>
        <v>174.91</v>
      </c>
      <c r="G4" vm="3484">
        <f ca="1"/>
        <v>177.49</v>
      </c>
      <c r="H4" vm="3537">
        <f ca="1"/>
        <v>178.99</v>
      </c>
      <c r="I4" vm="3538">
        <f ca="1"/>
        <v>178.39</v>
      </c>
      <c r="J4" vm="3539">
        <f ca="1"/>
        <v>179.8</v>
      </c>
      <c r="K4" vm="3540">
        <f ca="1"/>
        <v>180.71</v>
      </c>
      <c r="L4" vm="3541">
        <f ca="1"/>
        <v>178.85</v>
      </c>
      <c r="M4" vm="3542">
        <f ca="1"/>
        <v>178.72</v>
      </c>
      <c r="N4" vm="3543">
        <f ca="1"/>
        <v>177.15</v>
      </c>
      <c r="O4" vm="3544">
        <f ca="1"/>
        <v>175.84</v>
      </c>
      <c r="P4" vm="3545">
        <f ca="1"/>
        <v>175.46</v>
      </c>
      <c r="Q4" vm="3546">
        <f ca="1"/>
        <v>172.88</v>
      </c>
      <c r="R4" vm="3547">
        <f ca="1"/>
        <v>173</v>
      </c>
      <c r="S4" vm="3548">
        <f ca="1"/>
        <v>173.44</v>
      </c>
      <c r="T4" vm="3549">
        <f ca="1"/>
        <v>171.1</v>
      </c>
      <c r="U4" vm="3550">
        <f ca="1"/>
        <v>166.89</v>
      </c>
      <c r="V4" vm="3551">
        <f ca="1"/>
        <v>168.22</v>
      </c>
      <c r="W4" vm="3091">
        <f ca="1"/>
        <v>170.29</v>
      </c>
      <c r="X4" vm="3552">
        <f ca="1"/>
        <v>170.77</v>
      </c>
      <c r="Y4" vm="3553">
        <f ca="1"/>
        <v>173.97</v>
      </c>
      <c r="Z4" vm="3554">
        <f ca="1"/>
        <v>177.57</v>
      </c>
      <c r="AA4" vm="3555">
        <f ca="1"/>
        <v>176.65</v>
      </c>
      <c r="AB4" vm="3556">
        <f ca="1"/>
        <v>179.23</v>
      </c>
      <c r="AC4" vm="3557">
        <f ca="1"/>
        <v>181.82</v>
      </c>
      <c r="AD4" vm="1769">
        <f ca="1"/>
        <v>182.89</v>
      </c>
      <c r="AE4" vm="3353">
        <f ca="1"/>
        <v>182.41</v>
      </c>
      <c r="AF4" vm="3558">
        <f ca="1"/>
        <v>186.4</v>
      </c>
      <c r="AG4" vm="3492">
        <f ca="1"/>
        <v>184.8</v>
      </c>
      <c r="AH4" vm="3559">
        <f ca="1"/>
        <v>187.44</v>
      </c>
      <c r="AI4" vm="3560">
        <f ca="1"/>
        <v>188.01</v>
      </c>
      <c r="AJ4" vm="3561">
        <f ca="1"/>
        <v>189.71</v>
      </c>
      <c r="AK4" vm="3562">
        <f ca="1"/>
        <v>189.69</v>
      </c>
      <c r="AL4" vm="3563">
        <f ca="1"/>
        <v>191.45</v>
      </c>
      <c r="AM4" vm="3564">
        <f ca="1"/>
        <v>190.64</v>
      </c>
      <c r="AN4" vm="3565">
        <f ca="1"/>
        <v>191.31</v>
      </c>
      <c r="AO4" vm="3566">
        <f ca="1"/>
        <v>189.97</v>
      </c>
      <c r="AP4" vm="3567">
        <f ca="1"/>
        <v>189.79</v>
      </c>
      <c r="AQ4" vm="3568">
        <f ca="1"/>
        <v>190.4</v>
      </c>
      <c r="AR4" vm="3569">
        <f ca="1"/>
        <v>189.37</v>
      </c>
      <c r="AS4" vm="3570">
        <f ca="1"/>
        <v>189.95</v>
      </c>
      <c r="AT4" vm="3571">
        <f ca="1"/>
        <v>191.24</v>
      </c>
      <c r="AU4" vm="3572">
        <f ca="1"/>
        <v>189.43</v>
      </c>
      <c r="AV4" vm="3573">
        <f ca="1"/>
        <v>193.42</v>
      </c>
      <c r="AW4" vm="3574">
        <f ca="1"/>
        <v>192.32</v>
      </c>
      <c r="AX4" vm="3518">
        <f ca="1"/>
        <v>194.27</v>
      </c>
      <c r="AY4" vm="3575">
        <f ca="1"/>
        <v>195.71</v>
      </c>
      <c r="AZ4" vm="3576">
        <f ca="1"/>
        <v>193.18</v>
      </c>
      <c r="BA4" vm="3577">
        <f ca="1"/>
        <v>194.71</v>
      </c>
      <c r="BB4" vm="3578">
        <f ca="1"/>
        <v>197.96</v>
      </c>
      <c r="BC4" vm="1798">
        <f ca="1"/>
        <v>198.11</v>
      </c>
      <c r="BD4" vm="3579">
        <f ca="1"/>
        <v>197.57</v>
      </c>
      <c r="BE4" vm="3580">
        <f ca="1"/>
        <v>195.89</v>
      </c>
      <c r="BF4" vm="3581">
        <f ca="1"/>
        <v>196.94</v>
      </c>
      <c r="BG4" vm="3582">
        <f ca="1"/>
        <v>194.83</v>
      </c>
      <c r="BH4" vm="3583">
        <f ca="1"/>
        <v>194.68</v>
      </c>
      <c r="BI4" vm="3584">
        <f ca="1"/>
        <v>193.6</v>
      </c>
      <c r="BJ4" vm="3585">
        <f ca="1"/>
        <v>193.05</v>
      </c>
      <c r="BK4" vm="3586">
        <f ca="1"/>
        <v>193.15</v>
      </c>
      <c r="BL4" vm="3587">
        <f ca="1"/>
        <v>193.58</v>
      </c>
      <c r="BM4" vm="3465">
        <f ca="1"/>
        <v>192.53</v>
      </c>
      <c r="BN4" vm="3588">
        <f ca="1"/>
        <v>185.64</v>
      </c>
      <c r="BO4" vm="3589">
        <f ca="1"/>
        <v>184.25</v>
      </c>
      <c r="BP4" vm="3590">
        <f ca="1"/>
        <v>181.91</v>
      </c>
      <c r="BQ4" vm="3591">
        <f ca="1"/>
        <v>181.18</v>
      </c>
      <c r="BR4" vm="3592">
        <f ca="1"/>
        <v>185.56</v>
      </c>
      <c r="BS4" vm="3593">
        <f ca="1"/>
        <v>185.14</v>
      </c>
      <c r="BT4" vm="3594">
        <f ca="1"/>
        <v>186.19</v>
      </c>
      <c r="BU4" vm="3595">
        <f ca="1"/>
        <v>185.59</v>
      </c>
      <c r="BV4" vm="3596">
        <f ca="1"/>
        <v>185.92</v>
      </c>
      <c r="BW4" vm="3382">
        <f ca="1"/>
        <v>183.63</v>
      </c>
      <c r="BX4" vm="3597">
        <f ca="1"/>
        <v>182.68</v>
      </c>
      <c r="BY4" vm="3598">
        <f ca="1"/>
        <v>188.63</v>
      </c>
      <c r="BZ4" vm="3599">
        <f ca="1"/>
        <v>191.56</v>
      </c>
      <c r="CA4" vm="3600">
        <f ca="1"/>
        <v>193.89</v>
      </c>
      <c r="CB4" vm="3601">
        <f ca="1"/>
        <v>195.18</v>
      </c>
      <c r="CC4" vm="3602">
        <f ca="1"/>
        <v>194.5</v>
      </c>
      <c r="CD4" vm="2133">
        <f ca="1"/>
        <v>194.17</v>
      </c>
      <c r="CE4" vm="3603">
        <f ca="1"/>
        <v>192.42</v>
      </c>
      <c r="CF4" vm="3604">
        <f ca="1"/>
        <v>191.73</v>
      </c>
      <c r="CG4" vm="3605">
        <f ca="1"/>
        <v>188.04</v>
      </c>
      <c r="CH4" vm="3606">
        <f ca="1"/>
        <v>184.4</v>
      </c>
      <c r="CI4" vm="3122">
        <f ca="1"/>
        <v>186.86</v>
      </c>
      <c r="CJ4" vm="3607">
        <f ca="1"/>
        <v>185.85</v>
      </c>
      <c r="CK4" vm="3608">
        <f ca="1"/>
        <v>187.68</v>
      </c>
      <c r="CL4" vm="3609">
        <f ca="1"/>
        <v>189.3</v>
      </c>
      <c r="CM4" vm="1774">
        <f ca="1"/>
        <v>189.41</v>
      </c>
      <c r="CN4" vm="3610">
        <f ca="1"/>
        <v>188.32</v>
      </c>
      <c r="CO4" vm="3611">
        <f ca="1"/>
        <v>188.85</v>
      </c>
      <c r="CP4" vm="3612">
        <f ca="1"/>
        <v>187.15</v>
      </c>
      <c r="CQ4" vm="3613">
        <f ca="1"/>
        <v>185.04</v>
      </c>
      <c r="CR4" vm="3614">
        <f ca="1"/>
        <v>184.15</v>
      </c>
      <c r="CS4" vm="3615">
        <f ca="1"/>
        <v>183.86</v>
      </c>
      <c r="CT4" vm="2130">
        <f ca="1"/>
        <v>182.31</v>
      </c>
      <c r="CU4" vm="3616">
        <f ca="1"/>
        <v>181.56</v>
      </c>
      <c r="CV4" vm="3617">
        <f ca="1"/>
        <v>182.32</v>
      </c>
      <c r="CW4" vm="3618">
        <f ca="1"/>
        <v>184.37</v>
      </c>
      <c r="CX4" vm="3619">
        <f ca="1"/>
        <v>182.52</v>
      </c>
      <c r="CY4" vm="3620">
        <f ca="1"/>
        <v>181.16</v>
      </c>
      <c r="CZ4" vm="3621">
        <f ca="1"/>
        <v>182.63</v>
      </c>
      <c r="DA4" vm="3622">
        <f ca="1"/>
        <v>181.42</v>
      </c>
      <c r="DB4" vm="3388">
        <f ca="1"/>
        <v>180.75</v>
      </c>
      <c r="DC4" vm="3623">
        <f ca="1"/>
        <v>179.66</v>
      </c>
      <c r="DD4" vm="1722">
        <f ca="1"/>
        <v>175.1</v>
      </c>
      <c r="DE4" vm="3624">
        <f ca="1"/>
        <v>170.12</v>
      </c>
      <c r="DF4" vm="3625">
        <f ca="1"/>
        <v>169.12</v>
      </c>
      <c r="DG4" vm="3626">
        <f ca="1"/>
        <v>169</v>
      </c>
      <c r="DH4" vm="3627">
        <f ca="1"/>
        <v>170.73</v>
      </c>
      <c r="DI4" vm="3628">
        <f ca="1"/>
        <v>172.75</v>
      </c>
      <c r="DJ4" vm="3629">
        <f ca="1"/>
        <v>173.23</v>
      </c>
      <c r="DK4" vm="3142">
        <f ca="1"/>
        <v>171.13</v>
      </c>
      <c r="DL4" vm="3547">
        <f ca="1"/>
        <v>173</v>
      </c>
      <c r="DM4" vm="3630">
        <f ca="1"/>
        <v>172.62</v>
      </c>
      <c r="DN4" vm="3631">
        <f ca="1"/>
        <v>173.72</v>
      </c>
      <c r="DO4" vm="3632">
        <f ca="1"/>
        <v>176.08</v>
      </c>
      <c r="DP4" vm="3633">
        <f ca="1"/>
        <v>178.67</v>
      </c>
      <c r="DQ4" vm="3634">
        <f ca="1"/>
        <v>171.37</v>
      </c>
      <c r="DR4" vm="1715">
        <f ca="1"/>
        <v>172.28</v>
      </c>
      <c r="DS4" vm="3635">
        <f ca="1"/>
        <v>170.85</v>
      </c>
      <c r="DT4" vm="3636">
        <f ca="1"/>
        <v>169.71</v>
      </c>
      <c r="DU4" vm="3637">
        <f ca="1"/>
        <v>173.31</v>
      </c>
      <c r="DV4" vm="3638">
        <f ca="1"/>
        <v>171.48</v>
      </c>
      <c r="DW4" vm="3639">
        <f ca="1"/>
        <v>170.03</v>
      </c>
      <c r="DX4" vm="3640">
        <f ca="1"/>
        <v>168.84</v>
      </c>
      <c r="DY4" vm="3641">
        <f ca="1"/>
        <v>169.65</v>
      </c>
      <c r="DZ4" vm="3642">
        <f ca="1"/>
        <v>168.82</v>
      </c>
      <c r="EA4" vm="3643">
        <f ca="1"/>
        <v>169.58</v>
      </c>
      <c r="EB4" vm="1691">
        <f ca="1"/>
        <v>168.45</v>
      </c>
      <c r="EC4" vm="3644">
        <f ca="1"/>
        <v>169.67</v>
      </c>
      <c r="ED4" vm="3645">
        <f ca="1"/>
        <v>167.78</v>
      </c>
      <c r="EE4" vm="3646">
        <f ca="1"/>
        <v>175.04</v>
      </c>
      <c r="EF4" vm="3647">
        <f ca="1"/>
        <v>176.55</v>
      </c>
      <c r="EG4" vm="3648">
        <f ca="1"/>
        <v>172.69</v>
      </c>
      <c r="EH4" vm="3649">
        <f ca="1"/>
        <v>169.38</v>
      </c>
      <c r="EI4" vm="3650">
        <f ca="1"/>
        <v>168</v>
      </c>
      <c r="EJ4" vm="3651">
        <f ca="1"/>
        <v>167.04</v>
      </c>
      <c r="EK4" vm="3652">
        <f ca="1"/>
        <v>165</v>
      </c>
      <c r="EL4" vm="3653">
        <f ca="1"/>
        <v>165.84</v>
      </c>
      <c r="EM4" vm="3654">
        <f ca="1"/>
        <v>166.9</v>
      </c>
      <c r="EN4" vm="3655">
        <f ca="1"/>
        <v>169.02</v>
      </c>
      <c r="EO4" vm="3656">
        <f ca="1"/>
        <v>169.89</v>
      </c>
      <c r="EP4" vm="3657">
        <f ca="1"/>
        <v>169.3</v>
      </c>
      <c r="EQ4" vm="3658">
        <f ca="1"/>
        <v>173.5</v>
      </c>
      <c r="ER4" vm="3659">
        <f ca="1"/>
        <v>170.33</v>
      </c>
      <c r="ES4" vm="3657">
        <f ca="1"/>
        <v>169.3</v>
      </c>
      <c r="ET4" vm="3660">
        <f ca="1"/>
        <v>173.03</v>
      </c>
      <c r="EU4" vm="3661">
        <f ca="1"/>
        <v>183.38</v>
      </c>
      <c r="EV4" vm="3428">
        <f ca="1"/>
        <v>181.71</v>
      </c>
      <c r="EW4" vm="3662">
        <f ca="1"/>
        <v>182.4</v>
      </c>
      <c r="EX4" vm="3663">
        <f ca="1"/>
        <v>182.74</v>
      </c>
      <c r="EY4" vm="3664">
        <f ca="1"/>
        <v>184.57</v>
      </c>
      <c r="EZ4" vm="3665">
        <f ca="1"/>
        <v>183.05</v>
      </c>
      <c r="FA4" vm="3666">
        <f ca="1"/>
        <v>186.28</v>
      </c>
      <c r="FB4" vm="3667">
        <f ca="1"/>
        <v>187.43</v>
      </c>
      <c r="FC4" vm="3668">
        <f ca="1"/>
        <v>189.72</v>
      </c>
      <c r="FD4" vm="1746">
        <f ca="1"/>
        <v>189.84</v>
      </c>
      <c r="FE4" vm="3461">
        <f ca="1"/>
        <v>189.87</v>
      </c>
      <c r="FF4" vm="3669">
        <f ca="1"/>
        <v>191.04</v>
      </c>
      <c r="FG4" vm="3670">
        <f ca="1"/>
        <v>192.35</v>
      </c>
      <c r="FH4" vm="3531">
        <f ca="1"/>
        <v>190.9</v>
      </c>
      <c r="FI4" vm="3459">
        <f ca="1"/>
        <v>186.88</v>
      </c>
      <c r="FJ4" vm="3671">
        <f ca="1"/>
        <v>189.98</v>
      </c>
      <c r="FK4" vm="3672">
        <f ca="1"/>
        <v>189.99</v>
      </c>
      <c r="FL4" vm="3673">
        <f ca="1"/>
        <v>190.29</v>
      </c>
      <c r="FM4" vm="3674">
        <f ca="1"/>
        <v>191.29</v>
      </c>
      <c r="FN4" vm="3675">
        <f ca="1"/>
        <v>192.25</v>
      </c>
      <c r="FO4" vm="3676">
        <f ca="1"/>
        <v>194.03</v>
      </c>
      <c r="FP4" vm="3677">
        <f ca="1"/>
        <v>194.35</v>
      </c>
      <c r="FQ4" vm="3678">
        <f ca="1"/>
        <v>195.87</v>
      </c>
      <c r="FR4" vm="3679">
        <f ca="1"/>
        <v>194.48</v>
      </c>
      <c r="FS4" vm="3680">
        <f ca="1"/>
        <v>196.89</v>
      </c>
      <c r="FT4" vm="3681">
        <f ca="1"/>
        <v>193.12</v>
      </c>
      <c r="FU4" vm="3682">
        <f ca="1"/>
        <v>207.15</v>
      </c>
      <c r="FV4" vm="3683">
        <f ca="1"/>
        <v>213.07</v>
      </c>
      <c r="FW4" vm="3684">
        <f ca="1"/>
        <v>214.24</v>
      </c>
      <c r="FX4" vm="3685">
        <f ca="1"/>
        <v>212.49</v>
      </c>
      <c r="FY4" vm="3686">
        <f ca="1"/>
        <v>216.67</v>
      </c>
      <c r="FZ4" vm="2168">
        <f ca="1"/>
        <v>214.29</v>
      </c>
      <c r="GA4" vm="3687">
        <f ca="1"/>
        <v>209.68</v>
      </c>
      <c r="GB4" vm="3688">
        <f ca="1"/>
        <v>207.49</v>
      </c>
      <c r="GC4" vm="3689">
        <f ca="1"/>
        <v>208.14</v>
      </c>
      <c r="GD4" vm="3690">
        <f ca="1"/>
        <v>209.07</v>
      </c>
      <c r="GE4" vm="3691">
        <f ca="1"/>
        <v>213.25</v>
      </c>
      <c r="GF4" vm="3692">
        <f ca="1"/>
        <v>214.1</v>
      </c>
      <c r="GG4" vm="3693">
        <f ca="1"/>
        <v>210.62</v>
      </c>
      <c r="GH4" vm="3694">
        <f ca="1"/>
        <v>216.75</v>
      </c>
      <c r="GI4" vm="3695">
        <f ca="1"/>
        <v>220.27</v>
      </c>
      <c r="GJ4" vm="3696">
        <f ca="1"/>
        <v>221.55</v>
      </c>
      <c r="GK4" vm="3697">
        <f ca="1"/>
        <v>226.34</v>
      </c>
      <c r="GL4" vm="3698">
        <f ca="1"/>
        <v>227.82</v>
      </c>
      <c r="GM4" vm="3699">
        <f ca="1"/>
        <v>228.68</v>
      </c>
      <c r="GN4" vm="3700">
        <f ca="1"/>
        <v>232.98</v>
      </c>
      <c r="GO4" vm="3701">
        <f ca="1"/>
        <v>227.57</v>
      </c>
      <c r="GP4" vm="3702">
        <f ca="1"/>
        <v>230.54</v>
      </c>
      <c r="GQ4" vm="3703">
        <f ca="1"/>
        <v>234.4</v>
      </c>
      <c r="GR4" vm="3704">
        <f ca="1"/>
        <v>234.82</v>
      </c>
      <c r="GS4" vm="3705">
        <f ca="1"/>
        <v>228.88</v>
      </c>
      <c r="GT4" vm="3706">
        <f ca="1"/>
        <v>224.18</v>
      </c>
      <c r="GU4" vm="3707">
        <f ca="1"/>
        <v>224.31</v>
      </c>
      <c r="GV4" vm="3708">
        <f ca="1"/>
        <v>223.96</v>
      </c>
      <c r="GW4" vm="3709">
        <f ca="1"/>
        <v>225.01</v>
      </c>
      <c r="GX4" vm="3710">
        <f ca="1"/>
        <v>218.54</v>
      </c>
      <c r="GY4" vm="3711">
        <f ca="1"/>
        <v>217.49</v>
      </c>
      <c r="GZ4" vm="3712">
        <f ca="1"/>
        <v>217.96</v>
      </c>
      <c r="HA4" vm="3713">
        <f ca="1"/>
        <v>218.24</v>
      </c>
      <c r="HB4" vm="3714">
        <f ca="1"/>
        <v>218.8</v>
      </c>
      <c r="HC4" vm="3715">
        <f ca="1"/>
        <v>222.08</v>
      </c>
      <c r="HD4" vm="3716">
        <f ca="1"/>
        <v>218.36</v>
      </c>
      <c r="HE4" vm="3717">
        <f ca="1"/>
        <v>219.86</v>
      </c>
      <c r="HF4" vm="3718">
        <f ca="1"/>
        <v>209.27</v>
      </c>
      <c r="HG4" vm="1869">
        <f ca="1"/>
        <v>207.23</v>
      </c>
      <c r="HH4" vm="3719">
        <f ca="1"/>
        <v>209.82</v>
      </c>
      <c r="HI4" vm="3720">
        <f ca="1"/>
        <v>213.31</v>
      </c>
      <c r="HJ4" vm="3721">
        <f ca="1"/>
        <v>216.24</v>
      </c>
      <c r="HK4" vm="3722">
        <f ca="1"/>
        <v>217.53</v>
      </c>
      <c r="HL4" vm="3723">
        <f ca="1"/>
        <v>221.27</v>
      </c>
      <c r="HM4" vm="3724">
        <f ca="1"/>
        <v>221.72</v>
      </c>
      <c r="HN4" vm="3725">
        <f ca="1"/>
        <v>224.72</v>
      </c>
      <c r="HO4" vm="3726">
        <f ca="1"/>
        <v>226.05</v>
      </c>
      <c r="HP4" vm="3727">
        <f ca="1"/>
        <v>225.89</v>
      </c>
      <c r="HQ4" vm="3728">
        <f ca="1"/>
        <v>226.51</v>
      </c>
      <c r="HR4" vm="3729">
        <f ca="1"/>
        <v>226.4</v>
      </c>
      <c r="HS4" vm="3730">
        <f ca="1"/>
        <v>224.53</v>
      </c>
      <c r="HT4" vm="3731">
        <f ca="1"/>
        <v>226.84</v>
      </c>
      <c r="HU4" vm="3732">
        <f ca="1"/>
        <v>227.18</v>
      </c>
      <c r="HV4" vm="3733">
        <f ca="1"/>
        <v>228.03</v>
      </c>
      <c r="HW4" vm="3734">
        <f ca="1"/>
        <v>226.49</v>
      </c>
      <c r="HX4" vm="3735">
        <f ca="1"/>
        <v>229.79</v>
      </c>
      <c r="HY4" vm="3736">
        <f ca="1"/>
        <v>229</v>
      </c>
      <c r="HZ4" vm="3737">
        <f ca="1"/>
        <v>222.77</v>
      </c>
      <c r="IA4" vm="3738">
        <f ca="1"/>
        <v>220.85</v>
      </c>
      <c r="IB4" vm="3739">
        <f ca="1"/>
        <v>222.38</v>
      </c>
      <c r="IC4" vm="3740">
        <f ca="1"/>
        <v>220.82</v>
      </c>
      <c r="ID4" vm="3741">
        <f ca="1"/>
        <v>220.91</v>
      </c>
      <c r="IE4" vm="3742">
        <f ca="1"/>
        <v>220.11</v>
      </c>
      <c r="IF4" vm="3743">
        <f ca="1"/>
        <v>222.66</v>
      </c>
      <c r="IG4" vm="3737">
        <f ca="1"/>
        <v>222.77</v>
      </c>
      <c r="IH4" vm="3744">
        <f ca="1"/>
        <v>222.5</v>
      </c>
      <c r="II4" vm="3745">
        <f ca="1"/>
        <v>216.32</v>
      </c>
      <c r="IJ4" vm="3746">
        <f ca="1"/>
        <v>216.79</v>
      </c>
      <c r="IK4" vm="3747">
        <f ca="1"/>
        <v>220.69</v>
      </c>
      <c r="IL4" vm="3748">
        <f ca="1"/>
        <v>228.87</v>
      </c>
      <c r="IM4" vm="3749">
        <f ca="1"/>
        <v>228.2</v>
      </c>
      <c r="IN4" vm="3750">
        <f ca="1"/>
        <v>226.47</v>
      </c>
      <c r="IO4" vm="3751">
        <f ca="1"/>
        <v>227.37</v>
      </c>
      <c r="IP4" vm="3752">
        <f ca="1"/>
        <v>226.37</v>
      </c>
      <c r="IQ4" vm="3753">
        <f ca="1"/>
        <v>227.52</v>
      </c>
      <c r="IR4" vm="3754">
        <f ca="1"/>
        <v>227.79</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3755">
        <f ca="1"/>
        <v>50190574</v>
      </c>
      <c r="C7" vm="3756">
        <f ca="1"/>
        <v>228.55</v>
      </c>
      <c r="D7" vm="3736">
        <f ca="1"/>
        <v>229</v>
      </c>
      <c r="E7" vm="3757">
        <f ca="1"/>
        <v>221.17</v>
      </c>
      <c r="F7" vm="3737">
        <f ca="1"/>
        <v>222.77</v>
      </c>
    </row>
    <row r="8" spans="1:252" x14ac:dyDescent="0.25">
      <c r="A8" vm="234">
        <f ca="1"/>
        <v>45539</v>
      </c>
      <c r="B8" vm="3758">
        <f ca="1"/>
        <v>43840196</v>
      </c>
      <c r="C8" vm="3759">
        <f ca="1"/>
        <v>221.66</v>
      </c>
      <c r="D8" vm="3760">
        <f ca="1"/>
        <v>221.78</v>
      </c>
      <c r="E8" vm="3761">
        <f ca="1"/>
        <v>217.48</v>
      </c>
      <c r="F8" vm="3738">
        <f ca="1"/>
        <v>220.85</v>
      </c>
    </row>
    <row r="9" spans="1:252" x14ac:dyDescent="0.25">
      <c r="A9" vm="235">
        <f ca="1"/>
        <v>45540</v>
      </c>
      <c r="B9" vm="3762">
        <f ca="1"/>
        <v>36615398</v>
      </c>
      <c r="C9" vm="3763">
        <f ca="1"/>
        <v>221.625</v>
      </c>
      <c r="D9" vm="3764">
        <f ca="1"/>
        <v>225.48</v>
      </c>
      <c r="E9" vm="3765">
        <f ca="1"/>
        <v>221.52</v>
      </c>
      <c r="F9" vm="3739">
        <f ca="1"/>
        <v>222.38</v>
      </c>
    </row>
    <row r="10" spans="1:252" x14ac:dyDescent="0.25">
      <c r="A10" vm="236">
        <f ca="1"/>
        <v>45541</v>
      </c>
      <c r="B10" vm="3766">
        <f ca="1"/>
        <v>48423011</v>
      </c>
      <c r="C10" vm="3767">
        <f ca="1"/>
        <v>223.95</v>
      </c>
      <c r="D10" vm="3768">
        <f ca="1"/>
        <v>225.24</v>
      </c>
      <c r="E10" vm="3769">
        <f ca="1"/>
        <v>219.77</v>
      </c>
      <c r="F10" vm="3740">
        <f ca="1"/>
        <v>220.82</v>
      </c>
    </row>
    <row r="11" spans="1:252" x14ac:dyDescent="0.25">
      <c r="A11" vm="237">
        <f ca="1"/>
        <v>45544</v>
      </c>
      <c r="B11" vm="3770">
        <f ca="1"/>
        <v>67179965</v>
      </c>
      <c r="C11" vm="3740">
        <f ca="1"/>
        <v>220.82</v>
      </c>
      <c r="D11" vm="3723">
        <f ca="1"/>
        <v>221.27</v>
      </c>
      <c r="E11" vm="3771">
        <f ca="1"/>
        <v>216.71</v>
      </c>
      <c r="F11" vm="3741">
        <f ca="1"/>
        <v>220.91</v>
      </c>
    </row>
    <row r="12" spans="1:252" x14ac:dyDescent="0.25">
      <c r="A12" vm="238">
        <f ca="1"/>
        <v>45545</v>
      </c>
      <c r="B12" vm="3772">
        <f ca="1"/>
        <v>51591033</v>
      </c>
      <c r="C12" vm="3773">
        <f ca="1"/>
        <v>218.92</v>
      </c>
      <c r="D12" vm="3774">
        <f ca="1"/>
        <v>221.48</v>
      </c>
      <c r="E12" vm="3775">
        <f ca="1"/>
        <v>216.73</v>
      </c>
      <c r="F12" vm="3742">
        <f ca="1"/>
        <v>220.11</v>
      </c>
    </row>
    <row r="13" spans="1:252" x14ac:dyDescent="0.25">
      <c r="A13" vm="239">
        <f ca="1"/>
        <v>45546</v>
      </c>
      <c r="B13" vm="3776">
        <f ca="1"/>
        <v>44587072</v>
      </c>
      <c r="C13" vm="3777">
        <f ca="1"/>
        <v>221.45500000000001</v>
      </c>
      <c r="D13" vm="3778">
        <f ca="1"/>
        <v>223.09</v>
      </c>
      <c r="E13" vm="3779">
        <f ca="1"/>
        <v>217.89</v>
      </c>
      <c r="F13" vm="3743">
        <f ca="1"/>
        <v>222.66</v>
      </c>
    </row>
    <row r="14" spans="1:252" x14ac:dyDescent="0.25">
      <c r="A14" vm="240">
        <f ca="1"/>
        <v>45547</v>
      </c>
      <c r="B14" vm="3780">
        <f ca="1"/>
        <v>37498225</v>
      </c>
      <c r="C14" vm="3744">
        <f ca="1"/>
        <v>222.5</v>
      </c>
      <c r="D14" vm="3781">
        <f ca="1"/>
        <v>223.55</v>
      </c>
      <c r="E14" vm="3782">
        <f ca="1"/>
        <v>219.82</v>
      </c>
      <c r="F14" vm="3737">
        <f ca="1"/>
        <v>222.77</v>
      </c>
    </row>
    <row r="15" spans="1:252" x14ac:dyDescent="0.25">
      <c r="A15" vm="241">
        <f ca="1"/>
        <v>45548</v>
      </c>
      <c r="B15" vm="3783">
        <f ca="1"/>
        <v>36766619</v>
      </c>
      <c r="C15" vm="3784">
        <f ca="1"/>
        <v>223.58</v>
      </c>
      <c r="D15" vm="3785">
        <f ca="1"/>
        <v>224.04</v>
      </c>
      <c r="E15" vm="3786">
        <f ca="1"/>
        <v>221.91</v>
      </c>
      <c r="F15" vm="3744">
        <f ca="1"/>
        <v>222.5</v>
      </c>
    </row>
    <row r="16" spans="1:252" x14ac:dyDescent="0.25">
      <c r="A16" vm="242">
        <f ca="1"/>
        <v>45551</v>
      </c>
      <c r="B16" vm="3787">
        <f ca="1"/>
        <v>59357427</v>
      </c>
      <c r="C16" vm="3788">
        <f ca="1"/>
        <v>216.54</v>
      </c>
      <c r="D16" vm="3789">
        <f ca="1"/>
        <v>217.22</v>
      </c>
      <c r="E16" vm="3790">
        <f ca="1"/>
        <v>213.92</v>
      </c>
      <c r="F16" vm="3745">
        <f ca="1"/>
        <v>216.32</v>
      </c>
    </row>
    <row r="17" spans="1:6" x14ac:dyDescent="0.25">
      <c r="A17" vm="243">
        <f ca="1"/>
        <v>45552</v>
      </c>
      <c r="B17" vm="3791">
        <f ca="1"/>
        <v>45519339</v>
      </c>
      <c r="C17" vm="3792">
        <f ca="1"/>
        <v>215.75</v>
      </c>
      <c r="D17" vm="3793">
        <f ca="1"/>
        <v>216.9</v>
      </c>
      <c r="E17" vm="3794">
        <f ca="1"/>
        <v>214.5</v>
      </c>
      <c r="F17" vm="3746">
        <f ca="1"/>
        <v>216.79</v>
      </c>
    </row>
    <row r="18" spans="1:6" x14ac:dyDescent="0.25">
      <c r="A18" vm="244">
        <f ca="1"/>
        <v>45553</v>
      </c>
      <c r="B18" vm="3795">
        <f ca="1"/>
        <v>59894928</v>
      </c>
      <c r="C18" vm="3796">
        <f ca="1"/>
        <v>217.55</v>
      </c>
      <c r="D18" vm="3797">
        <f ca="1"/>
        <v>222.71</v>
      </c>
      <c r="E18" vm="3798">
        <f ca="1"/>
        <v>217.54</v>
      </c>
      <c r="F18" vm="3747">
        <f ca="1"/>
        <v>220.69</v>
      </c>
    </row>
    <row r="19" spans="1:6" x14ac:dyDescent="0.25">
      <c r="A19" vm="245">
        <f ca="1"/>
        <v>45554</v>
      </c>
      <c r="B19" vm="3799">
        <f ca="1"/>
        <v>66781315</v>
      </c>
      <c r="C19" vm="3800">
        <f ca="1"/>
        <v>224.99</v>
      </c>
      <c r="D19" vm="3801">
        <f ca="1"/>
        <v>229.82</v>
      </c>
      <c r="E19" vm="3802">
        <f ca="1"/>
        <v>224.63</v>
      </c>
      <c r="F19" vm="3748">
        <f ca="1"/>
        <v>228.87</v>
      </c>
    </row>
    <row r="20" spans="1:6" x14ac:dyDescent="0.25">
      <c r="A20" vm="246">
        <f ca="1"/>
        <v>45555</v>
      </c>
      <c r="B20" vm="3803">
        <f ca="1"/>
        <v>318679888</v>
      </c>
      <c r="C20" vm="3804">
        <f ca="1"/>
        <v>229.97</v>
      </c>
      <c r="D20" vm="3805">
        <f ca="1"/>
        <v>233.09</v>
      </c>
      <c r="E20" vm="3806">
        <f ca="1"/>
        <v>227.62</v>
      </c>
      <c r="F20" vm="3749">
        <f ca="1"/>
        <v>228.2</v>
      </c>
    </row>
    <row r="21" spans="1:6" x14ac:dyDescent="0.25">
      <c r="A21" vm="247">
        <f ca="1"/>
        <v>45558</v>
      </c>
      <c r="B21" vm="3807">
        <f ca="1"/>
        <v>54146023</v>
      </c>
      <c r="C21" vm="3808">
        <f ca="1"/>
        <v>227.34</v>
      </c>
      <c r="D21" vm="3809">
        <f ca="1"/>
        <v>229.45</v>
      </c>
      <c r="E21" vm="3810">
        <f ca="1"/>
        <v>225.81</v>
      </c>
      <c r="F21" vm="3750">
        <f ca="1"/>
        <v>226.47</v>
      </c>
    </row>
    <row r="22" spans="1:6" x14ac:dyDescent="0.25">
      <c r="A22" vm="2803">
        <f ca="1"/>
        <v>45559</v>
      </c>
      <c r="B22" vm="3811">
        <f ca="1"/>
        <v>43556068</v>
      </c>
      <c r="C22" vm="3812">
        <f ca="1"/>
        <v>228.64500000000001</v>
      </c>
      <c r="D22" vm="3813">
        <f ca="1"/>
        <v>229.35</v>
      </c>
      <c r="E22" vm="3814">
        <f ca="1"/>
        <v>225.73</v>
      </c>
      <c r="F22" vm="3751">
        <f ca="1"/>
        <v>227.37</v>
      </c>
    </row>
    <row r="23" spans="1:6" x14ac:dyDescent="0.25">
      <c r="A23" vm="2804">
        <f ca="1"/>
        <v>45560</v>
      </c>
      <c r="B23" vm="3815">
        <f ca="1"/>
        <v>42308715</v>
      </c>
      <c r="C23" vm="3816">
        <f ca="1"/>
        <v>224.93</v>
      </c>
      <c r="D23" vm="3817">
        <f ca="1"/>
        <v>227.29</v>
      </c>
      <c r="E23" vm="3818">
        <f ca="1"/>
        <v>224.02</v>
      </c>
      <c r="F23" vm="3752">
        <f ca="1"/>
        <v>226.37</v>
      </c>
    </row>
    <row r="24" spans="1:6" x14ac:dyDescent="0.25">
      <c r="A24" vm="2805">
        <f ca="1"/>
        <v>45561</v>
      </c>
      <c r="B24" vm="3819">
        <f ca="1"/>
        <v>36636707</v>
      </c>
      <c r="C24" vm="3820">
        <f ca="1"/>
        <v>227.3</v>
      </c>
      <c r="D24" vm="3821">
        <f ca="1"/>
        <v>228.5</v>
      </c>
      <c r="E24" vm="3822">
        <f ca="1"/>
        <v>225.41</v>
      </c>
      <c r="F24" vm="3753">
        <f ca="1"/>
        <v>227.52</v>
      </c>
    </row>
    <row r="25" spans="1:6" x14ac:dyDescent="0.25">
      <c r="A25" vm="2806">
        <f ca="1"/>
        <v>45562</v>
      </c>
      <c r="B25" vm="3823">
        <f ca="1"/>
        <v>34025967</v>
      </c>
      <c r="C25" vm="3824">
        <f ca="1"/>
        <v>228.46</v>
      </c>
      <c r="D25" vm="3825">
        <f ca="1"/>
        <v>229.52</v>
      </c>
      <c r="E25" vm="3820">
        <f ca="1"/>
        <v>227.3</v>
      </c>
      <c r="F25" vm="3754">
        <f ca="1"/>
        <v>227.79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FA10-AA6C-4313-B121-6E2F7984B81C}">
  <dimension ref="A1:IR25"/>
  <sheetViews>
    <sheetView workbookViewId="0">
      <selection activeCell="H18" sqref="H18"/>
    </sheetView>
  </sheetViews>
  <sheetFormatPr defaultRowHeight="15" x14ac:dyDescent="0.25"/>
  <cols>
    <col min="1" max="1" width="11.85546875" bestFit="1" customWidth="1"/>
    <col min="2" max="2" width="33.85546875" bestFit="1" customWidth="1"/>
    <col min="3" max="253" width="10.42578125" bestFit="1" customWidth="1"/>
  </cols>
  <sheetData>
    <row r="1" spans="1:252" x14ac:dyDescent="0.25">
      <c r="A1" s="25" t="s">
        <v>13</v>
      </c>
      <c r="B1" t="s">
        <v>29</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42</v>
      </c>
      <c r="B4" t="s">
        <v>47</v>
      </c>
      <c r="C4" vm="725">
        <f ca="1"/>
        <v>54.39</v>
      </c>
      <c r="D4" vm="726">
        <f ca="1"/>
        <v>53.65</v>
      </c>
      <c r="E4" vm="727">
        <f ca="1"/>
        <v>53.45</v>
      </c>
      <c r="F4" vm="728">
        <f ca="1"/>
        <v>53.07</v>
      </c>
      <c r="G4" vm="727">
        <f ca="1"/>
        <v>53.45</v>
      </c>
      <c r="H4" vm="729">
        <f ca="1"/>
        <v>53.92</v>
      </c>
      <c r="I4" vm="730">
        <f ca="1"/>
        <v>53.87</v>
      </c>
      <c r="J4" vm="731">
        <f ca="1"/>
        <v>53.66</v>
      </c>
      <c r="K4" vm="732">
        <f ca="1"/>
        <v>53.85</v>
      </c>
      <c r="L4" vm="733">
        <f ca="1"/>
        <v>53.77</v>
      </c>
      <c r="M4" vm="734">
        <f ca="1"/>
        <v>54.16</v>
      </c>
      <c r="N4" vm="735">
        <f ca="1"/>
        <v>53.94</v>
      </c>
      <c r="O4" vm="733">
        <f ca="1"/>
        <v>53.77</v>
      </c>
      <c r="P4" vm="736">
        <f ca="1"/>
        <v>53.32</v>
      </c>
      <c r="Q4" vm="737">
        <f ca="1"/>
        <v>52.93</v>
      </c>
      <c r="R4" vm="738">
        <f ca="1"/>
        <v>52.2</v>
      </c>
      <c r="S4" vm="739">
        <f ca="1"/>
        <v>53.01</v>
      </c>
      <c r="T4" vm="740">
        <f ca="1"/>
        <v>52.4</v>
      </c>
      <c r="U4" vm="741">
        <f ca="1"/>
        <v>51.37</v>
      </c>
      <c r="V4" vm="742">
        <f ca="1"/>
        <v>51.56</v>
      </c>
      <c r="W4" vm="743">
        <f ca="1"/>
        <v>51.57</v>
      </c>
      <c r="X4" vm="744">
        <f ca="1"/>
        <v>52.13</v>
      </c>
      <c r="Y4" vm="745">
        <f ca="1"/>
        <v>52.19</v>
      </c>
      <c r="Z4" vm="746">
        <f ca="1"/>
        <v>52.75</v>
      </c>
      <c r="AA4" vm="739">
        <f ca="1"/>
        <v>53.01</v>
      </c>
      <c r="AB4" vm="747">
        <f ca="1"/>
        <v>53.29</v>
      </c>
      <c r="AC4" vm="748">
        <f ca="1"/>
        <v>53.13</v>
      </c>
      <c r="AD4" vm="749">
        <f ca="1"/>
        <v>53</v>
      </c>
      <c r="AE4" vm="750">
        <f ca="1"/>
        <v>52</v>
      </c>
      <c r="AF4" vm="751">
        <f ca="1"/>
        <v>52.59</v>
      </c>
      <c r="AG4" vm="752">
        <f ca="1"/>
        <v>52.23</v>
      </c>
      <c r="AH4" vm="753">
        <f ca="1"/>
        <v>53.17</v>
      </c>
      <c r="AI4" vm="754">
        <f ca="1"/>
        <v>53.28</v>
      </c>
      <c r="AJ4" vm="755">
        <f ca="1"/>
        <v>48.04</v>
      </c>
      <c r="AK4" vm="756">
        <f ca="1"/>
        <v>47.755000000000003</v>
      </c>
      <c r="AL4" vm="757">
        <f ca="1"/>
        <v>48.27</v>
      </c>
      <c r="AM4" vm="758">
        <f ca="1"/>
        <v>47.8</v>
      </c>
      <c r="AN4" vm="759">
        <f ca="1"/>
        <v>48.08</v>
      </c>
      <c r="AO4" vm="760">
        <f ca="1"/>
        <v>48.36</v>
      </c>
      <c r="AP4" vm="761">
        <f ca="1"/>
        <v>47.93</v>
      </c>
      <c r="AQ4" vm="762">
        <f ca="1"/>
        <v>47.85</v>
      </c>
      <c r="AR4" vm="763">
        <f ca="1"/>
        <v>48.05</v>
      </c>
      <c r="AS4" vm="764">
        <f ca="1"/>
        <v>48.38</v>
      </c>
      <c r="AT4" vm="765">
        <f ca="1"/>
        <v>48.47</v>
      </c>
      <c r="AU4" vm="763">
        <f ca="1"/>
        <v>48.05</v>
      </c>
      <c r="AV4" vm="761">
        <f ca="1"/>
        <v>47.93</v>
      </c>
      <c r="AW4" vm="766">
        <f ca="1"/>
        <v>47.7</v>
      </c>
      <c r="AX4" vm="767">
        <f ca="1"/>
        <v>48.26</v>
      </c>
      <c r="AY4" vm="764">
        <f ca="1"/>
        <v>48.38</v>
      </c>
      <c r="AZ4" vm="768">
        <f ca="1"/>
        <v>49.39</v>
      </c>
      <c r="BA4" vm="769">
        <f ca="1"/>
        <v>49.33</v>
      </c>
      <c r="BB4" vm="770">
        <f ca="1"/>
        <v>49.69</v>
      </c>
      <c r="BC4" vm="771">
        <f ca="1"/>
        <v>49.44</v>
      </c>
      <c r="BD4" vm="772">
        <f ca="1"/>
        <v>49.87</v>
      </c>
      <c r="BE4" vm="773">
        <f ca="1"/>
        <v>50.24</v>
      </c>
      <c r="BF4" vm="774">
        <f ca="1"/>
        <v>50.18</v>
      </c>
      <c r="BG4" vm="775">
        <f ca="1"/>
        <v>49.8</v>
      </c>
      <c r="BH4" vm="776">
        <f ca="1"/>
        <v>49.7</v>
      </c>
      <c r="BI4" vm="777">
        <f ca="1"/>
        <v>50.09</v>
      </c>
      <c r="BJ4" vm="778">
        <f ca="1"/>
        <v>50.28</v>
      </c>
      <c r="BK4" vm="779">
        <f ca="1"/>
        <v>50.44</v>
      </c>
      <c r="BL4" vm="780">
        <f ca="1"/>
        <v>50.48</v>
      </c>
      <c r="BM4" vm="781">
        <f ca="1"/>
        <v>50.52</v>
      </c>
      <c r="BN4" vm="782">
        <f ca="1"/>
        <v>50.51</v>
      </c>
      <c r="BO4" vm="782">
        <f ca="1"/>
        <v>50.51</v>
      </c>
      <c r="BP4" vm="783">
        <f ca="1"/>
        <v>50.08</v>
      </c>
      <c r="BQ4" vm="777">
        <f ca="1"/>
        <v>50.09</v>
      </c>
      <c r="BR4" vm="784">
        <f ca="1"/>
        <v>50.46</v>
      </c>
      <c r="BS4" vm="785">
        <f ca="1"/>
        <v>49.91</v>
      </c>
      <c r="BT4" vm="773">
        <f ca="1"/>
        <v>50.24</v>
      </c>
      <c r="BU4" vm="779">
        <f ca="1"/>
        <v>50.44</v>
      </c>
      <c r="BV4" vm="786">
        <f ca="1"/>
        <v>50.34</v>
      </c>
      <c r="BW4" vm="787">
        <f ca="1"/>
        <v>50.59</v>
      </c>
      <c r="BX4" vm="788">
        <f ca="1"/>
        <v>50.3</v>
      </c>
      <c r="BY4" vm="789">
        <f ca="1"/>
        <v>50.75</v>
      </c>
      <c r="BZ4" vm="790">
        <f ca="1"/>
        <v>51.27</v>
      </c>
      <c r="CA4" vm="743">
        <f ca="1"/>
        <v>51.57</v>
      </c>
      <c r="CB4" vm="791">
        <f ca="1"/>
        <v>51.76</v>
      </c>
      <c r="CC4" vm="792">
        <f ca="1"/>
        <v>51.31</v>
      </c>
      <c r="CD4" vm="793">
        <f ca="1"/>
        <v>52.33</v>
      </c>
      <c r="CE4" vm="794">
        <f ca="1"/>
        <v>52.14</v>
      </c>
      <c r="CF4" vm="795">
        <f ca="1"/>
        <v>52.29</v>
      </c>
      <c r="CG4" vm="796">
        <f ca="1"/>
        <v>52.24</v>
      </c>
      <c r="CH4" vm="774">
        <f ca="1"/>
        <v>50.18</v>
      </c>
      <c r="CI4" vm="774">
        <f ca="1"/>
        <v>50.18</v>
      </c>
      <c r="CJ4" vm="774">
        <f ca="1"/>
        <v>50.18</v>
      </c>
      <c r="CK4" vm="797">
        <f ca="1"/>
        <v>49.51</v>
      </c>
      <c r="CL4" vm="798">
        <f ca="1"/>
        <v>49.98</v>
      </c>
      <c r="CM4" vm="799">
        <f ca="1"/>
        <v>49.77</v>
      </c>
      <c r="CN4" vm="800">
        <f ca="1"/>
        <v>49.95</v>
      </c>
      <c r="CO4" vm="801">
        <f ca="1"/>
        <v>50.13</v>
      </c>
      <c r="CP4" vm="802">
        <f ca="1"/>
        <v>49.99</v>
      </c>
      <c r="CQ4" vm="803">
        <f ca="1"/>
        <v>49.64</v>
      </c>
      <c r="CR4" vm="778">
        <f ca="1"/>
        <v>50.28</v>
      </c>
      <c r="CS4" vm="804">
        <f ca="1"/>
        <v>49.06</v>
      </c>
      <c r="CT4" vm="805">
        <f ca="1"/>
        <v>48.44</v>
      </c>
      <c r="CU4" vm="806">
        <f ca="1"/>
        <v>48.28</v>
      </c>
      <c r="CV4" vm="807">
        <f ca="1"/>
        <v>48.48</v>
      </c>
      <c r="CW4" vm="808">
        <f ca="1"/>
        <v>48.57</v>
      </c>
      <c r="CX4" vm="809">
        <f ca="1"/>
        <v>48.86</v>
      </c>
      <c r="CY4" vm="810">
        <f ca="1"/>
        <v>48.4</v>
      </c>
      <c r="CZ4" vm="811">
        <f ca="1"/>
        <v>48.31</v>
      </c>
      <c r="DA4" vm="812">
        <f ca="1"/>
        <v>48.06</v>
      </c>
      <c r="DB4" vm="813">
        <f ca="1"/>
        <v>48.37</v>
      </c>
      <c r="DC4" vm="810">
        <f ca="1"/>
        <v>48.4</v>
      </c>
      <c r="DD4" vm="814">
        <f ca="1"/>
        <v>49.13</v>
      </c>
      <c r="DE4" vm="815">
        <f ca="1"/>
        <v>48.95</v>
      </c>
      <c r="DF4" vm="816">
        <f ca="1"/>
        <v>49.17</v>
      </c>
      <c r="DG4" vm="817">
        <f ca="1"/>
        <v>48.9</v>
      </c>
      <c r="DH4" vm="818">
        <f ca="1"/>
        <v>49.5</v>
      </c>
      <c r="DI4" vm="819">
        <f ca="1"/>
        <v>50.22</v>
      </c>
      <c r="DJ4" vm="820">
        <f ca="1"/>
        <v>50.07</v>
      </c>
      <c r="DK4" vm="821">
        <f ca="1"/>
        <v>50.11</v>
      </c>
      <c r="DL4" vm="822">
        <f ca="1"/>
        <v>49.79</v>
      </c>
      <c r="DM4" vm="823">
        <f ca="1"/>
        <v>48.93</v>
      </c>
      <c r="DN4" vm="824">
        <f ca="1"/>
        <v>49.27</v>
      </c>
      <c r="DO4" vm="825">
        <f ca="1"/>
        <v>49.14</v>
      </c>
      <c r="DP4" vm="826">
        <f ca="1"/>
        <v>49.55</v>
      </c>
      <c r="DQ4" vm="827">
        <f ca="1"/>
        <v>49.88</v>
      </c>
      <c r="DR4" vm="828">
        <f ca="1"/>
        <v>49.78</v>
      </c>
      <c r="DS4" vm="829">
        <f ca="1"/>
        <v>49.68</v>
      </c>
      <c r="DT4" vm="826">
        <f ca="1"/>
        <v>49.55</v>
      </c>
      <c r="DU4" vm="799">
        <f ca="1"/>
        <v>49.77</v>
      </c>
      <c r="DV4" vm="785">
        <f ca="1"/>
        <v>49.91</v>
      </c>
      <c r="DW4" vm="830">
        <f ca="1"/>
        <v>50.04</v>
      </c>
      <c r="DX4" vm="831">
        <f ca="1"/>
        <v>49.36</v>
      </c>
      <c r="DY4" vm="832">
        <f ca="1"/>
        <v>48.74</v>
      </c>
      <c r="DZ4" vm="833">
        <f ca="1"/>
        <v>48.11</v>
      </c>
      <c r="EA4" vm="834">
        <f ca="1"/>
        <v>48.55</v>
      </c>
      <c r="EB4" vm="835">
        <f ca="1"/>
        <v>48.24</v>
      </c>
      <c r="EC4" vm="836">
        <f ca="1"/>
        <v>50.01</v>
      </c>
      <c r="ED4" vm="837">
        <f ca="1"/>
        <v>49.21</v>
      </c>
      <c r="EE4" vm="838">
        <f ca="1"/>
        <v>49.53</v>
      </c>
      <c r="EF4" vm="839">
        <f ca="1"/>
        <v>48.49</v>
      </c>
      <c r="EG4" vm="835">
        <f ca="1"/>
        <v>48.24</v>
      </c>
      <c r="EH4" vm="840">
        <f ca="1"/>
        <v>47.92</v>
      </c>
      <c r="EI4" vm="841">
        <f ca="1"/>
        <v>47.79</v>
      </c>
      <c r="EJ4" vm="833">
        <f ca="1"/>
        <v>48.11</v>
      </c>
      <c r="EK4" vm="842">
        <f ca="1"/>
        <v>48.32</v>
      </c>
      <c r="EL4" vm="843">
        <f ca="1"/>
        <v>48.14</v>
      </c>
      <c r="EM4" vm="842">
        <f ca="1"/>
        <v>48.32</v>
      </c>
      <c r="EN4" vm="844">
        <f ca="1"/>
        <v>48.35</v>
      </c>
      <c r="EO4" vm="845">
        <f ca="1"/>
        <v>48.1</v>
      </c>
      <c r="EP4" vm="846">
        <f ca="1"/>
        <v>47.86</v>
      </c>
      <c r="EQ4" vm="847">
        <f ca="1"/>
        <v>47.78</v>
      </c>
      <c r="ER4" vm="848">
        <f ca="1"/>
        <v>46.98</v>
      </c>
      <c r="ES4" vm="849">
        <f ca="1"/>
        <v>46.84</v>
      </c>
      <c r="ET4" vm="850">
        <f ca="1"/>
        <v>46.79</v>
      </c>
      <c r="EU4" vm="851">
        <f ca="1"/>
        <v>47.12</v>
      </c>
      <c r="EV4" vm="852">
        <f ca="1"/>
        <v>47.11</v>
      </c>
      <c r="EW4" vm="853">
        <f ca="1"/>
        <v>47.28</v>
      </c>
      <c r="EX4" vm="854">
        <f ca="1"/>
        <v>48</v>
      </c>
      <c r="EY4" vm="841">
        <f ca="1"/>
        <v>47.79</v>
      </c>
      <c r="EZ4" vm="812">
        <f ca="1"/>
        <v>48.06</v>
      </c>
      <c r="FA4" vm="855">
        <f ca="1"/>
        <v>48.68</v>
      </c>
      <c r="FB4" vm="815">
        <f ca="1"/>
        <v>48.95</v>
      </c>
      <c r="FC4" vm="856">
        <f ca="1"/>
        <v>49.67</v>
      </c>
      <c r="FD4" vm="857">
        <f ca="1"/>
        <v>48.34</v>
      </c>
      <c r="FE4" vm="858">
        <f ca="1"/>
        <v>48.17</v>
      </c>
      <c r="FF4" vm="859">
        <f ca="1"/>
        <v>47.13</v>
      </c>
      <c r="FG4" vm="860">
        <f ca="1"/>
        <v>46.94</v>
      </c>
      <c r="FH4" vm="861">
        <f ca="1"/>
        <v>47.43</v>
      </c>
      <c r="FI4" vm="862">
        <f ca="1"/>
        <v>46.6</v>
      </c>
      <c r="FJ4" vm="863">
        <f ca="1"/>
        <v>46.42</v>
      </c>
      <c r="FK4" vm="864">
        <f ca="1"/>
        <v>46.28</v>
      </c>
      <c r="FL4" vm="865">
        <f ca="1"/>
        <v>46.08</v>
      </c>
      <c r="FM4" vm="866">
        <f ca="1"/>
        <v>46.12</v>
      </c>
      <c r="FN4" vm="867">
        <f ca="1"/>
        <v>46.5</v>
      </c>
      <c r="FO4" vm="868">
        <f ca="1"/>
        <v>46.65</v>
      </c>
      <c r="FP4" vm="869">
        <f ca="1"/>
        <v>47.42</v>
      </c>
      <c r="FQ4" vm="870">
        <f ca="1"/>
        <v>46.02</v>
      </c>
      <c r="FR4" vm="871">
        <f ca="1"/>
        <v>46.23</v>
      </c>
      <c r="FS4" vm="872">
        <f ca="1"/>
        <v>45.84</v>
      </c>
      <c r="FT4" vm="873">
        <f ca="1"/>
        <v>45.85</v>
      </c>
      <c r="FU4" vm="874">
        <f ca="1"/>
        <v>45.77</v>
      </c>
      <c r="FV4" vm="875">
        <f ca="1"/>
        <v>45.62</v>
      </c>
      <c r="FW4" vm="876">
        <f ca="1"/>
        <v>45.52</v>
      </c>
      <c r="FX4" vm="877">
        <f ca="1"/>
        <v>45.68</v>
      </c>
      <c r="FY4" vm="878">
        <f ca="1"/>
        <v>45.69</v>
      </c>
      <c r="FZ4" vm="879">
        <f ca="1"/>
        <v>45.97</v>
      </c>
      <c r="GA4" vm="880">
        <f ca="1"/>
        <v>46.72</v>
      </c>
      <c r="GB4" vm="881">
        <f ca="1"/>
        <v>47.29</v>
      </c>
      <c r="GC4" vm="853">
        <f ca="1"/>
        <v>47.28</v>
      </c>
      <c r="GD4" vm="882">
        <f ca="1"/>
        <v>47.38</v>
      </c>
      <c r="GE4" vm="883">
        <f ca="1"/>
        <v>46.86</v>
      </c>
      <c r="GF4" vm="884">
        <f ca="1"/>
        <v>47.45</v>
      </c>
      <c r="GG4" vm="885">
        <f ca="1"/>
        <v>47.51</v>
      </c>
      <c r="GH4" vm="886">
        <f ca="1"/>
        <v>47.52</v>
      </c>
      <c r="GI4" vm="853">
        <f ca="1"/>
        <v>47.28</v>
      </c>
      <c r="GJ4" vm="887">
        <f ca="1"/>
        <v>47.09</v>
      </c>
      <c r="GK4" vm="868">
        <f ca="1"/>
        <v>46.65</v>
      </c>
      <c r="GL4" vm="888">
        <f ca="1"/>
        <v>46.06</v>
      </c>
      <c r="GM4" vm="889">
        <f ca="1"/>
        <v>45.8</v>
      </c>
      <c r="GN4" vm="890">
        <f ca="1"/>
        <v>46.27</v>
      </c>
      <c r="GO4" vm="891">
        <f ca="1"/>
        <v>46.76</v>
      </c>
      <c r="GP4" vm="882">
        <f ca="1"/>
        <v>47.38</v>
      </c>
      <c r="GQ4" vm="892">
        <f ca="1"/>
        <v>47.4</v>
      </c>
      <c r="GR4" vm="869">
        <f ca="1"/>
        <v>47.42</v>
      </c>
      <c r="GS4" vm="893">
        <f ca="1"/>
        <v>48.52</v>
      </c>
      <c r="GT4" vm="755">
        <f ca="1"/>
        <v>48.04</v>
      </c>
      <c r="GU4" vm="894">
        <f ca="1"/>
        <v>47.32</v>
      </c>
      <c r="GV4" vm="895">
        <f ca="1"/>
        <v>46.82</v>
      </c>
      <c r="GW4" vm="896">
        <f ca="1"/>
        <v>46.36</v>
      </c>
      <c r="GX4" vm="897">
        <f ca="1"/>
        <v>46.85</v>
      </c>
      <c r="GY4" vm="898">
        <f ca="1"/>
        <v>47.24</v>
      </c>
      <c r="GZ4" vm="899">
        <f ca="1"/>
        <v>47.88</v>
      </c>
      <c r="HA4" vm="900">
        <f ca="1"/>
        <v>47.99</v>
      </c>
      <c r="HB4" vm="843">
        <f ca="1"/>
        <v>48.14</v>
      </c>
      <c r="HC4" vm="901">
        <f ca="1"/>
        <v>48.45</v>
      </c>
      <c r="HD4" vm="902">
        <f ca="1"/>
        <v>47.39</v>
      </c>
      <c r="HE4" vm="903">
        <f ca="1"/>
        <v>46.66</v>
      </c>
      <c r="HF4" vm="904">
        <f ca="1"/>
        <v>44.74</v>
      </c>
      <c r="HG4" vm="905">
        <f ca="1"/>
        <v>45.16</v>
      </c>
      <c r="HH4" vm="906">
        <f ca="1"/>
        <v>45.12</v>
      </c>
      <c r="HI4" vm="907">
        <f ca="1"/>
        <v>45.83</v>
      </c>
      <c r="HJ4" vm="908">
        <f ca="1"/>
        <v>45.47</v>
      </c>
      <c r="HK4" vm="909">
        <f ca="1"/>
        <v>44.86</v>
      </c>
      <c r="HL4" vm="910">
        <f ca="1"/>
        <v>45.37</v>
      </c>
      <c r="HM4" vm="911">
        <f ca="1"/>
        <v>45.44</v>
      </c>
      <c r="HN4" vm="912">
        <f ca="1"/>
        <v>48.53</v>
      </c>
      <c r="HO4" vm="913">
        <f ca="1"/>
        <v>49.46</v>
      </c>
      <c r="HP4" vm="798">
        <f ca="1"/>
        <v>49.98</v>
      </c>
      <c r="HQ4" vm="773">
        <f ca="1"/>
        <v>50.24</v>
      </c>
      <c r="HR4" vm="914">
        <f ca="1"/>
        <v>50.45</v>
      </c>
      <c r="HS4" vm="819">
        <f ca="1"/>
        <v>50.22</v>
      </c>
      <c r="HT4" vm="915">
        <f ca="1"/>
        <v>50.74</v>
      </c>
      <c r="HU4" vm="916">
        <f ca="1"/>
        <v>50.79</v>
      </c>
      <c r="HV4" vm="917">
        <f ca="1"/>
        <v>50.71</v>
      </c>
      <c r="HW4" vm="918">
        <f ca="1"/>
        <v>49.85</v>
      </c>
      <c r="HX4" vm="919">
        <f ca="1"/>
        <v>50.39</v>
      </c>
      <c r="HY4" vm="920">
        <f ca="1"/>
        <v>50.54</v>
      </c>
      <c r="HZ4" vm="921">
        <f ca="1"/>
        <v>50.06</v>
      </c>
      <c r="IA4" vm="776">
        <f ca="1"/>
        <v>49.7</v>
      </c>
      <c r="IB4" vm="814">
        <f ca="1"/>
        <v>49.13</v>
      </c>
      <c r="IC4" vm="922">
        <f ca="1"/>
        <v>48.5</v>
      </c>
      <c r="ID4" vm="923">
        <f ca="1"/>
        <v>48.7</v>
      </c>
      <c r="IE4" vm="924">
        <f ca="1"/>
        <v>48.79</v>
      </c>
      <c r="IF4" vm="925">
        <f ca="1"/>
        <v>49.11</v>
      </c>
      <c r="IG4" vm="926">
        <f ca="1"/>
        <v>49.61</v>
      </c>
      <c r="IH4" vm="775">
        <f ca="1"/>
        <v>49.8</v>
      </c>
      <c r="II4" vm="927">
        <f ca="1"/>
        <v>51.03</v>
      </c>
      <c r="IJ4" vm="928">
        <f ca="1"/>
        <v>50.61</v>
      </c>
      <c r="IK4" vm="929">
        <f ca="1"/>
        <v>50.57</v>
      </c>
      <c r="IL4" vm="930">
        <f ca="1"/>
        <v>51.44</v>
      </c>
      <c r="IM4" vm="931">
        <f ca="1"/>
        <v>51.97</v>
      </c>
      <c r="IN4" vm="745">
        <f ca="1"/>
        <v>52.19</v>
      </c>
      <c r="IO4" vm="3826">
        <f ca="1"/>
        <v>52.52</v>
      </c>
      <c r="IP4" vm="3827">
        <f ca="1"/>
        <v>52.65</v>
      </c>
      <c r="IQ4" vm="3828">
        <f ca="1"/>
        <v>52.85</v>
      </c>
      <c r="IR4" vm="3829">
        <f ca="1"/>
        <v>53.02</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3830">
        <f ca="1"/>
        <v>14918584</v>
      </c>
      <c r="C7" vm="3831">
        <f ca="1"/>
        <v>50.31</v>
      </c>
      <c r="D7" vm="3832">
        <f ca="1"/>
        <v>50.5</v>
      </c>
      <c r="E7" vm="3833">
        <f ca="1"/>
        <v>49.9</v>
      </c>
      <c r="F7" vm="921">
        <f ca="1"/>
        <v>50.06</v>
      </c>
    </row>
    <row r="8" spans="1:252" x14ac:dyDescent="0.25">
      <c r="A8" vm="234">
        <f ca="1"/>
        <v>45539</v>
      </c>
      <c r="B8" vm="3834">
        <f ca="1"/>
        <v>16411747</v>
      </c>
      <c r="C8" vm="3835">
        <f ca="1"/>
        <v>49.82</v>
      </c>
      <c r="D8" vm="830">
        <f ca="1"/>
        <v>50.04</v>
      </c>
      <c r="E8" vm="3836">
        <f ca="1"/>
        <v>49.58</v>
      </c>
      <c r="F8" vm="776">
        <f ca="1"/>
        <v>49.7</v>
      </c>
    </row>
    <row r="9" spans="1:252" x14ac:dyDescent="0.25">
      <c r="A9" vm="235">
        <f ca="1"/>
        <v>45540</v>
      </c>
      <c r="B9" vm="3837">
        <f ca="1"/>
        <v>16311956</v>
      </c>
      <c r="C9" vm="818">
        <f ca="1"/>
        <v>49.5</v>
      </c>
      <c r="D9" vm="3838">
        <f ca="1"/>
        <v>49.645000000000003</v>
      </c>
      <c r="E9" vm="3839">
        <f ca="1"/>
        <v>48.935000000000002</v>
      </c>
      <c r="F9" vm="814">
        <f ca="1"/>
        <v>49.13</v>
      </c>
    </row>
    <row r="10" spans="1:252" x14ac:dyDescent="0.25">
      <c r="A10" vm="236">
        <f ca="1"/>
        <v>45541</v>
      </c>
      <c r="B10" vm="3840">
        <f ca="1"/>
        <v>21040496</v>
      </c>
      <c r="C10" vm="3841">
        <f ca="1"/>
        <v>48.87</v>
      </c>
      <c r="D10" vm="3842">
        <f ca="1"/>
        <v>49.23</v>
      </c>
      <c r="E10" vm="3843">
        <f ca="1"/>
        <v>48.2</v>
      </c>
      <c r="F10" vm="922">
        <f ca="1"/>
        <v>48.5</v>
      </c>
    </row>
    <row r="11" spans="1:252" x14ac:dyDescent="0.25">
      <c r="A11" vm="237">
        <f ca="1"/>
        <v>45544</v>
      </c>
      <c r="B11" vm="3844">
        <f ca="1"/>
        <v>18677582</v>
      </c>
      <c r="C11" vm="765">
        <f ca="1"/>
        <v>48.47</v>
      </c>
      <c r="D11" vm="3845">
        <f ca="1"/>
        <v>49.15</v>
      </c>
      <c r="E11" vm="767">
        <f ca="1"/>
        <v>48.26</v>
      </c>
      <c r="F11" vm="923">
        <f ca="1"/>
        <v>48.7</v>
      </c>
    </row>
    <row r="12" spans="1:252" x14ac:dyDescent="0.25">
      <c r="A12" vm="238">
        <f ca="1"/>
        <v>45545</v>
      </c>
      <c r="B12" vm="3846">
        <f ca="1"/>
        <v>11754935</v>
      </c>
      <c r="C12" vm="924">
        <f ca="1"/>
        <v>48.79</v>
      </c>
      <c r="D12" vm="3847">
        <f ca="1"/>
        <v>48.97</v>
      </c>
      <c r="E12" vm="805">
        <f ca="1"/>
        <v>48.44</v>
      </c>
      <c r="F12" vm="924">
        <f ca="1"/>
        <v>48.79</v>
      </c>
    </row>
    <row r="13" spans="1:252" x14ac:dyDescent="0.25">
      <c r="A13" vm="239">
        <f ca="1"/>
        <v>45546</v>
      </c>
      <c r="B13" vm="3848">
        <f ca="1"/>
        <v>15106553</v>
      </c>
      <c r="C13" vm="3849">
        <f ca="1"/>
        <v>48.75</v>
      </c>
      <c r="D13" vm="837">
        <f ca="1"/>
        <v>49.21</v>
      </c>
      <c r="E13" vm="3850">
        <f ca="1"/>
        <v>47.850099999999998</v>
      </c>
      <c r="F13" vm="925">
        <f ca="1"/>
        <v>49.11</v>
      </c>
    </row>
    <row r="14" spans="1:252" x14ac:dyDescent="0.25">
      <c r="A14" vm="240">
        <f ca="1"/>
        <v>45547</v>
      </c>
      <c r="B14" vm="3851">
        <f ca="1"/>
        <v>13236852</v>
      </c>
      <c r="C14" vm="3852">
        <f ca="1"/>
        <v>49.09</v>
      </c>
      <c r="D14" vm="803">
        <f ca="1"/>
        <v>49.64</v>
      </c>
      <c r="E14" vm="809">
        <f ca="1"/>
        <v>48.86</v>
      </c>
      <c r="F14" vm="926">
        <f ca="1"/>
        <v>49.61</v>
      </c>
    </row>
    <row r="15" spans="1:252" x14ac:dyDescent="0.25">
      <c r="A15" vm="241">
        <f ca="1"/>
        <v>45548</v>
      </c>
      <c r="B15" vm="3853">
        <f ca="1"/>
        <v>10168934</v>
      </c>
      <c r="C15" vm="3854">
        <f ca="1"/>
        <v>49.74</v>
      </c>
      <c r="D15" vm="3855">
        <f ca="1"/>
        <v>50.055</v>
      </c>
      <c r="E15" vm="856">
        <f ca="1"/>
        <v>49.67</v>
      </c>
      <c r="F15" vm="775">
        <f ca="1"/>
        <v>49.8</v>
      </c>
    </row>
    <row r="16" spans="1:252" x14ac:dyDescent="0.25">
      <c r="A16" vm="242">
        <f ca="1"/>
        <v>45551</v>
      </c>
      <c r="B16" vm="3856">
        <f ca="1"/>
        <v>16668244</v>
      </c>
      <c r="C16" vm="827">
        <f ca="1"/>
        <v>49.88</v>
      </c>
      <c r="D16" vm="3857">
        <f ca="1"/>
        <v>51.07</v>
      </c>
      <c r="E16" vm="828">
        <f ca="1"/>
        <v>49.78</v>
      </c>
      <c r="F16" vm="927">
        <f ca="1"/>
        <v>51.03</v>
      </c>
    </row>
    <row r="17" spans="1:6" x14ac:dyDescent="0.25">
      <c r="A17" vm="243">
        <f ca="1"/>
        <v>45552</v>
      </c>
      <c r="B17" vm="3858">
        <f ca="1"/>
        <v>13230265</v>
      </c>
      <c r="C17" vm="3859">
        <f ca="1"/>
        <v>51.02</v>
      </c>
      <c r="D17" vm="3860">
        <f ca="1"/>
        <v>51.414999999999999</v>
      </c>
      <c r="E17" vm="929">
        <f ca="1"/>
        <v>50.57</v>
      </c>
      <c r="F17" vm="928">
        <f ca="1"/>
        <v>50.61</v>
      </c>
    </row>
    <row r="18" spans="1:6" x14ac:dyDescent="0.25">
      <c r="A18" vm="244">
        <f ca="1"/>
        <v>45553</v>
      </c>
      <c r="B18" vm="3861">
        <f ca="1"/>
        <v>12697695</v>
      </c>
      <c r="C18" vm="919">
        <f ca="1"/>
        <v>50.39</v>
      </c>
      <c r="D18" vm="3862">
        <f ca="1"/>
        <v>51.14</v>
      </c>
      <c r="E18" vm="3863">
        <f ca="1"/>
        <v>50.27</v>
      </c>
      <c r="F18" vm="929">
        <f ca="1"/>
        <v>50.57</v>
      </c>
    </row>
    <row r="19" spans="1:6" x14ac:dyDescent="0.25">
      <c r="A19" vm="245">
        <f ca="1"/>
        <v>45554</v>
      </c>
      <c r="B19" vm="3864">
        <f ca="1"/>
        <v>16273986</v>
      </c>
      <c r="C19" vm="3865">
        <f ca="1"/>
        <v>51.41</v>
      </c>
      <c r="D19" vm="3866">
        <f ca="1"/>
        <v>51.715000000000003</v>
      </c>
      <c r="E19" vm="3867">
        <f ca="1"/>
        <v>51.145000000000003</v>
      </c>
      <c r="F19" vm="930">
        <f ca="1"/>
        <v>51.44</v>
      </c>
    </row>
    <row r="20" spans="1:6" x14ac:dyDescent="0.25">
      <c r="A20" vm="246">
        <f ca="1"/>
        <v>45555</v>
      </c>
      <c r="B20" vm="3868">
        <f ca="1"/>
        <v>44096635</v>
      </c>
      <c r="C20" vm="3869">
        <f ca="1"/>
        <v>51.45</v>
      </c>
      <c r="D20" vm="793">
        <f ca="1"/>
        <v>52.33</v>
      </c>
      <c r="E20" vm="3860">
        <f ca="1"/>
        <v>51.414999999999999</v>
      </c>
      <c r="F20" vm="931">
        <f ca="1"/>
        <v>51.97</v>
      </c>
    </row>
    <row r="21" spans="1:6" x14ac:dyDescent="0.25">
      <c r="A21" vm="247">
        <f ca="1"/>
        <v>45558</v>
      </c>
      <c r="B21" vm="3870">
        <f ca="1"/>
        <v>18343362</v>
      </c>
      <c r="C21" vm="3871">
        <f ca="1"/>
        <v>52.06</v>
      </c>
      <c r="D21" vm="3872">
        <f ca="1"/>
        <v>52.44</v>
      </c>
      <c r="E21" vm="3873">
        <f ca="1"/>
        <v>51.89</v>
      </c>
      <c r="F21" vm="745">
        <f ca="1"/>
        <v>52.19</v>
      </c>
    </row>
    <row r="22" spans="1:6" x14ac:dyDescent="0.25">
      <c r="A22" vm="2803">
        <f ca="1"/>
        <v>45559</v>
      </c>
      <c r="B22" vm="3874">
        <f ca="1"/>
        <v>26479286</v>
      </c>
      <c r="C22" vm="3875">
        <f ca="1"/>
        <v>52.21</v>
      </c>
      <c r="D22" vm="3876">
        <f ca="1"/>
        <v>52.57</v>
      </c>
      <c r="E22" vm="3877">
        <f ca="1"/>
        <v>52.005000000000003</v>
      </c>
      <c r="F22" vm="3826">
        <f ca="1"/>
        <v>52.52</v>
      </c>
    </row>
    <row r="23" spans="1:6" x14ac:dyDescent="0.25">
      <c r="A23" vm="2804">
        <f ca="1"/>
        <v>45560</v>
      </c>
      <c r="B23" vm="3878">
        <f ca="1"/>
        <v>22422194</v>
      </c>
      <c r="C23" vm="3876">
        <f ca="1"/>
        <v>52.57</v>
      </c>
      <c r="D23" vm="3879">
        <f ca="1"/>
        <v>52.73</v>
      </c>
      <c r="E23" vm="3880">
        <f ca="1"/>
        <v>52.365000000000002</v>
      </c>
      <c r="F23" vm="3827">
        <f ca="1"/>
        <v>52.65</v>
      </c>
    </row>
    <row r="24" spans="1:6" x14ac:dyDescent="0.25">
      <c r="A24" vm="2805">
        <f ca="1"/>
        <v>45561</v>
      </c>
      <c r="B24" vm="3881">
        <f ca="1"/>
        <v>18374000</v>
      </c>
      <c r="C24" vm="749">
        <f ca="1"/>
        <v>53</v>
      </c>
      <c r="D24" vm="747">
        <f ca="1"/>
        <v>53.29</v>
      </c>
      <c r="E24" vm="3882">
        <f ca="1"/>
        <v>52.76</v>
      </c>
      <c r="F24" vm="3828">
        <f ca="1"/>
        <v>52.85</v>
      </c>
    </row>
    <row r="25" spans="1:6" x14ac:dyDescent="0.25">
      <c r="A25" vm="2806">
        <f ca="1"/>
        <v>45562</v>
      </c>
      <c r="B25" vm="3883">
        <f ca="1"/>
        <v>13868340</v>
      </c>
      <c r="C25" vm="3884">
        <f ca="1"/>
        <v>53.04</v>
      </c>
      <c r="D25" vm="3885">
        <f ca="1"/>
        <v>53.216999999999999</v>
      </c>
      <c r="E25" vm="3886">
        <f ca="1"/>
        <v>52.86</v>
      </c>
      <c r="F25" vm="3829">
        <f ca="1"/>
        <v>53.02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F908F-68CE-4C7F-A652-71C4EC3D1917}">
  <dimension ref="A1:IR25"/>
  <sheetViews>
    <sheetView workbookViewId="0">
      <selection activeCell="A6" sqref="A6"/>
    </sheetView>
  </sheetViews>
  <sheetFormatPr defaultRowHeight="15" x14ac:dyDescent="0.25"/>
  <cols>
    <col min="2" max="2" width="41" bestFit="1" customWidth="1"/>
    <col min="3" max="3" width="10.42578125" bestFit="1" customWidth="1"/>
  </cols>
  <sheetData>
    <row r="1" spans="1:252" x14ac:dyDescent="0.25">
      <c r="A1" s="25" t="s">
        <v>13</v>
      </c>
      <c r="B1" t="s">
        <v>68</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61</v>
      </c>
      <c r="C4" vm="933">
        <f ca="1"/>
        <v>115.63</v>
      </c>
      <c r="D4" vm="934">
        <f ca="1"/>
        <v>115.83</v>
      </c>
      <c r="E4" vm="935">
        <f ca="1"/>
        <v>111.5</v>
      </c>
      <c r="F4" vm="936">
        <f ca="1"/>
        <v>108.99</v>
      </c>
      <c r="G4" vm="937">
        <f ca="1"/>
        <v>107.17</v>
      </c>
      <c r="H4" vm="938">
        <f ca="1"/>
        <v>110.92</v>
      </c>
      <c r="I4" vm="939">
        <f ca="1"/>
        <v>110.45</v>
      </c>
      <c r="J4" vm="940">
        <f ca="1"/>
        <v>106.49</v>
      </c>
      <c r="K4" vm="941">
        <f ca="1"/>
        <v>106.47</v>
      </c>
      <c r="L4" vm="942">
        <f ca="1"/>
        <v>109.87</v>
      </c>
      <c r="M4" vm="943">
        <f ca="1"/>
        <v>109.95</v>
      </c>
      <c r="N4" vm="944">
        <f ca="1"/>
        <v>111.39</v>
      </c>
      <c r="O4" vm="945">
        <f ca="1"/>
        <v>112.95</v>
      </c>
      <c r="P4" vm="946">
        <f ca="1"/>
        <v>113.02</v>
      </c>
      <c r="Q4" vm="947">
        <f ca="1"/>
        <v>111.08</v>
      </c>
      <c r="R4" vm="948">
        <f ca="1"/>
        <v>109.45</v>
      </c>
      <c r="S4" vm="949">
        <f ca="1"/>
        <v>108.39</v>
      </c>
      <c r="T4" vm="950">
        <f ca="1"/>
        <v>108.59</v>
      </c>
      <c r="U4" vm="951">
        <f ca="1"/>
        <v>107.6</v>
      </c>
      <c r="V4" vm="952">
        <f ca="1"/>
        <v>105.55</v>
      </c>
      <c r="W4" vm="953">
        <f ca="1"/>
        <v>105.88</v>
      </c>
      <c r="X4" vm="954">
        <f ca="1"/>
        <v>105.85</v>
      </c>
      <c r="Y4" vm="955">
        <f ca="1"/>
        <v>105.64</v>
      </c>
      <c r="Z4" vm="956">
        <f ca="1"/>
        <v>109.11</v>
      </c>
      <c r="AA4" vm="957">
        <f ca="1"/>
        <v>107.78</v>
      </c>
      <c r="AB4" vm="958">
        <f ca="1"/>
        <v>105.87</v>
      </c>
      <c r="AC4" vm="959">
        <f ca="1"/>
        <v>104.21</v>
      </c>
      <c r="AD4" vm="960">
        <f ca="1"/>
        <v>102.93</v>
      </c>
      <c r="AE4" vm="961">
        <f ca="1"/>
        <v>102.96</v>
      </c>
      <c r="AF4" vm="962">
        <f ca="1"/>
        <v>103.75</v>
      </c>
      <c r="AG4" vm="963">
        <f ca="1"/>
        <v>104.84</v>
      </c>
      <c r="AH4" vm="964">
        <f ca="1"/>
        <v>104.29</v>
      </c>
      <c r="AI4" vm="965">
        <f ca="1"/>
        <v>103.66</v>
      </c>
      <c r="AJ4" vm="966">
        <f ca="1"/>
        <v>102.46</v>
      </c>
      <c r="AK4" vm="967">
        <f ca="1"/>
        <v>104.96</v>
      </c>
      <c r="AL4" vm="968">
        <f ca="1"/>
        <v>104.5</v>
      </c>
      <c r="AM4" vm="969">
        <f ca="1"/>
        <v>104.46</v>
      </c>
      <c r="AN4" vm="970">
        <f ca="1"/>
        <v>104.01</v>
      </c>
      <c r="AO4" vm="971">
        <f ca="1"/>
        <v>104.57</v>
      </c>
      <c r="AP4" vm="972">
        <f ca="1"/>
        <v>103.96</v>
      </c>
      <c r="AQ4" vm="973">
        <f ca="1"/>
        <v>103.9</v>
      </c>
      <c r="AR4" vm="974">
        <f ca="1"/>
        <v>102.34</v>
      </c>
      <c r="AS4" vm="975">
        <f ca="1"/>
        <v>102.74</v>
      </c>
      <c r="AT4" vm="976">
        <f ca="1"/>
        <v>102.99</v>
      </c>
      <c r="AU4" vm="977">
        <f ca="1"/>
        <v>102.43</v>
      </c>
      <c r="AV4" vm="978">
        <f ca="1"/>
        <v>100.44</v>
      </c>
      <c r="AW4" vm="979">
        <f ca="1"/>
        <v>99.11</v>
      </c>
      <c r="AX4" vm="980">
        <f ca="1"/>
        <v>98.42</v>
      </c>
      <c r="AY4" vm="981">
        <f ca="1"/>
        <v>99.55</v>
      </c>
      <c r="AZ4" vm="982">
        <f ca="1"/>
        <v>99.62</v>
      </c>
      <c r="BA4" vm="983">
        <f ca="1"/>
        <v>98.05</v>
      </c>
      <c r="BB4" vm="984">
        <f ca="1"/>
        <v>98.92</v>
      </c>
      <c r="BC4" vm="985">
        <f ca="1"/>
        <v>101.58</v>
      </c>
      <c r="BD4" vm="986">
        <f ca="1"/>
        <v>100.9</v>
      </c>
      <c r="BE4" vm="987">
        <f ca="1"/>
        <v>101.65</v>
      </c>
      <c r="BF4" vm="976">
        <f ca="1"/>
        <v>102.99</v>
      </c>
      <c r="BG4" vm="988">
        <f ca="1"/>
        <v>101.27</v>
      </c>
      <c r="BH4" vm="989">
        <f ca="1"/>
        <v>101.73</v>
      </c>
      <c r="BI4" vm="990">
        <f ca="1"/>
        <v>101.91</v>
      </c>
      <c r="BJ4" vm="991">
        <f ca="1"/>
        <v>102.14</v>
      </c>
      <c r="BK4" vm="992">
        <f ca="1"/>
        <v>101.66</v>
      </c>
      <c r="BL4" vm="993">
        <f ca="1"/>
        <v>100.19</v>
      </c>
      <c r="BM4" vm="994">
        <f ca="1"/>
        <v>99.98</v>
      </c>
      <c r="BN4" vm="995">
        <f ca="1"/>
        <v>102.36</v>
      </c>
      <c r="BO4" vm="996">
        <f ca="1"/>
        <v>103.22</v>
      </c>
      <c r="BP4" vm="997">
        <f ca="1"/>
        <v>102.32</v>
      </c>
      <c r="BQ4" vm="998">
        <f ca="1"/>
        <v>102.63</v>
      </c>
      <c r="BR4" vm="999">
        <f ca="1"/>
        <v>100.92</v>
      </c>
      <c r="BS4" vm="1000">
        <f ca="1"/>
        <v>99.67</v>
      </c>
      <c r="BT4" vm="1001">
        <f ca="1"/>
        <v>98.69</v>
      </c>
      <c r="BU4" vm="1002">
        <f ca="1"/>
        <v>98.67</v>
      </c>
      <c r="BV4" vm="1003">
        <f ca="1"/>
        <v>99.95</v>
      </c>
      <c r="BW4" vm="1004">
        <f ca="1"/>
        <v>97.69</v>
      </c>
      <c r="BX4" vm="1005">
        <f ca="1"/>
        <v>96.98</v>
      </c>
      <c r="BY4" vm="1006">
        <f ca="1"/>
        <v>96.8</v>
      </c>
      <c r="BZ4" vm="1007">
        <f ca="1"/>
        <v>96.95</v>
      </c>
      <c r="CA4" vm="1008">
        <f ca="1"/>
        <v>96.82</v>
      </c>
      <c r="CB4" vm="1009">
        <f ca="1"/>
        <v>97.91</v>
      </c>
      <c r="CC4" vm="1010">
        <f ca="1"/>
        <v>99.6</v>
      </c>
      <c r="CD4" vm="1011">
        <f ca="1"/>
        <v>102.13</v>
      </c>
      <c r="CE4" vm="1012">
        <f ca="1"/>
        <v>103</v>
      </c>
      <c r="CF4" vm="1013">
        <f ca="1"/>
        <v>103.13</v>
      </c>
      <c r="CG4" vm="1014">
        <f ca="1"/>
        <v>104.85</v>
      </c>
      <c r="CH4" vm="1015">
        <f ca="1"/>
        <v>102.81</v>
      </c>
      <c r="CI4" vm="1016">
        <f ca="1"/>
        <v>102.39</v>
      </c>
      <c r="CJ4" vm="1017">
        <f ca="1"/>
        <v>101.97</v>
      </c>
      <c r="CK4" vm="1018">
        <f ca="1"/>
        <v>101.55</v>
      </c>
      <c r="CL4" vm="1019">
        <f ca="1"/>
        <v>102.25</v>
      </c>
      <c r="CM4" vm="1020">
        <f ca="1"/>
        <v>102.22</v>
      </c>
      <c r="CN4" vm="1021">
        <f ca="1"/>
        <v>103.97</v>
      </c>
      <c r="CO4" vm="1022">
        <f ca="1"/>
        <v>101.77</v>
      </c>
      <c r="CP4" vm="1023">
        <f ca="1"/>
        <v>103.17</v>
      </c>
      <c r="CQ4" vm="1024">
        <f ca="1"/>
        <v>101.34</v>
      </c>
      <c r="CR4" vm="1025">
        <f ca="1"/>
        <v>100.84</v>
      </c>
      <c r="CS4" vm="1026">
        <f ca="1"/>
        <v>103.73</v>
      </c>
      <c r="CT4" vm="1026">
        <f ca="1"/>
        <v>103.73</v>
      </c>
      <c r="CU4" vm="1027">
        <f ca="1"/>
        <v>102.75</v>
      </c>
      <c r="CV4" vm="1014">
        <f ca="1"/>
        <v>104.85</v>
      </c>
      <c r="CW4" vm="1028">
        <f ca="1"/>
        <v>104.76</v>
      </c>
      <c r="CX4" vm="1029">
        <f ca="1"/>
        <v>103.84</v>
      </c>
      <c r="CY4" vm="1030">
        <f ca="1"/>
        <v>104.25</v>
      </c>
      <c r="CZ4" vm="1031">
        <f ca="1"/>
        <v>104.03</v>
      </c>
      <c r="DA4" vm="1032">
        <f ca="1"/>
        <v>104.32</v>
      </c>
      <c r="DB4" vm="1033">
        <f ca="1"/>
        <v>104.52</v>
      </c>
      <c r="DC4" vm="1034">
        <f ca="1"/>
        <v>105.84</v>
      </c>
      <c r="DD4" vm="1035">
        <f ca="1"/>
        <v>104.36</v>
      </c>
      <c r="DE4" vm="955">
        <f ca="1"/>
        <v>105.64</v>
      </c>
      <c r="DF4" vm="1036">
        <f ca="1"/>
        <v>106.77</v>
      </c>
      <c r="DG4" vm="1037">
        <f ca="1"/>
        <v>107.37</v>
      </c>
      <c r="DH4" vm="1038">
        <f ca="1"/>
        <v>108.38</v>
      </c>
      <c r="DI4" vm="1039">
        <f ca="1"/>
        <v>109.02</v>
      </c>
      <c r="DJ4" vm="1040">
        <f ca="1"/>
        <v>108.32</v>
      </c>
      <c r="DK4" vm="1041">
        <f ca="1"/>
        <v>109.53</v>
      </c>
      <c r="DL4" vm="1042">
        <f ca="1"/>
        <v>111.47</v>
      </c>
      <c r="DM4" vm="1043">
        <f ca="1"/>
        <v>111.27</v>
      </c>
      <c r="DN4" vm="1044">
        <f ca="1"/>
        <v>112.3</v>
      </c>
      <c r="DO4" vm="1045">
        <f ca="1"/>
        <v>113.09</v>
      </c>
      <c r="DP4" vm="1046">
        <f ca="1"/>
        <v>112.99</v>
      </c>
      <c r="DQ4" vm="1047">
        <f ca="1"/>
        <v>113.49</v>
      </c>
      <c r="DR4" vm="1047">
        <f ca="1"/>
        <v>113.49</v>
      </c>
      <c r="DS4" vm="1048">
        <f ca="1"/>
        <v>114.65</v>
      </c>
      <c r="DT4" vm="1049">
        <f ca="1"/>
        <v>113.79</v>
      </c>
      <c r="DU4" vm="1050">
        <f ca="1"/>
        <v>114.97</v>
      </c>
      <c r="DV4" vm="1051">
        <f ca="1"/>
        <v>116.24</v>
      </c>
      <c r="DW4" vm="1052">
        <f ca="1"/>
        <v>116.99</v>
      </c>
      <c r="DX4" vm="1053">
        <f ca="1"/>
        <v>119.28</v>
      </c>
      <c r="DY4" vm="1054">
        <f ca="1"/>
        <v>119.3</v>
      </c>
      <c r="DZ4" vm="1055">
        <f ca="1"/>
        <v>119.72</v>
      </c>
      <c r="EA4" vm="1056">
        <f ca="1"/>
        <v>121.37</v>
      </c>
      <c r="EB4" vm="1057">
        <f ca="1"/>
        <v>120.55</v>
      </c>
      <c r="EC4" vm="1058">
        <f ca="1"/>
        <v>121.18</v>
      </c>
      <c r="ED4" vm="1059">
        <f ca="1"/>
        <v>122.2</v>
      </c>
      <c r="EE4" vm="1060">
        <f ca="1"/>
        <v>121.79</v>
      </c>
      <c r="EF4" vm="1061">
        <f ca="1"/>
        <v>120.37</v>
      </c>
      <c r="EG4" vm="1062">
        <f ca="1"/>
        <v>119.68</v>
      </c>
      <c r="EH4" vm="1063">
        <f ca="1"/>
        <v>118.69</v>
      </c>
      <c r="EI4" vm="1064">
        <f ca="1"/>
        <v>118.63</v>
      </c>
      <c r="EJ4" vm="1065">
        <f ca="1"/>
        <v>118.52</v>
      </c>
      <c r="EK4" vm="1066">
        <f ca="1"/>
        <v>119.88</v>
      </c>
      <c r="EL4" vm="1067">
        <f ca="1"/>
        <v>120.56</v>
      </c>
      <c r="EM4" vm="1068">
        <f ca="1"/>
        <v>121.03</v>
      </c>
      <c r="EN4" vm="1069">
        <f ca="1"/>
        <v>121.05</v>
      </c>
      <c r="EO4" vm="1070">
        <f ca="1"/>
        <v>121.33</v>
      </c>
      <c r="EP4" vm="1071">
        <f ca="1"/>
        <v>117.96</v>
      </c>
      <c r="EQ4" vm="1072">
        <f ca="1"/>
        <v>119.64</v>
      </c>
      <c r="ER4" vm="1073">
        <f ca="1"/>
        <v>118.27</v>
      </c>
      <c r="ES4" vm="1074">
        <f ca="1"/>
        <v>116.03</v>
      </c>
      <c r="ET4" vm="1051">
        <f ca="1"/>
        <v>116.24</v>
      </c>
      <c r="EU4" vm="1075">
        <f ca="1"/>
        <v>116</v>
      </c>
      <c r="EV4" vm="1076">
        <f ca="1"/>
        <v>116.75</v>
      </c>
      <c r="EW4" vm="1077">
        <f ca="1"/>
        <v>116.17</v>
      </c>
      <c r="EX4" vm="1078">
        <f ca="1"/>
        <v>116.15</v>
      </c>
      <c r="EY4" vm="1079">
        <f ca="1"/>
        <v>118.44</v>
      </c>
      <c r="EZ4" vm="1071">
        <f ca="1"/>
        <v>117.96</v>
      </c>
      <c r="FA4" vm="1080">
        <f ca="1"/>
        <v>117.91</v>
      </c>
      <c r="FB4" vm="1081">
        <f ca="1"/>
        <v>117.67</v>
      </c>
      <c r="FC4" vm="1082">
        <f ca="1"/>
        <v>118.58</v>
      </c>
      <c r="FD4" vm="1083">
        <f ca="1"/>
        <v>117.87</v>
      </c>
      <c r="FE4" vm="1072">
        <f ca="1"/>
        <v>119.64</v>
      </c>
      <c r="FF4" vm="1084">
        <f ca="1"/>
        <v>118.67</v>
      </c>
      <c r="FG4" vm="1085">
        <f ca="1"/>
        <v>117.85</v>
      </c>
      <c r="FH4" vm="1086">
        <f ca="1"/>
        <v>115.48</v>
      </c>
      <c r="FI4" vm="1087">
        <f ca="1"/>
        <v>113.51</v>
      </c>
      <c r="FJ4" vm="1088">
        <f ca="1"/>
        <v>113.42</v>
      </c>
      <c r="FK4" vm="1089">
        <f ca="1"/>
        <v>114.86</v>
      </c>
      <c r="FL4" vm="1090">
        <f ca="1"/>
        <v>113.63</v>
      </c>
      <c r="FM4" vm="1091">
        <f ca="1"/>
        <v>113.99</v>
      </c>
      <c r="FN4" vm="1092">
        <f ca="1"/>
        <v>117.26</v>
      </c>
      <c r="FO4" vm="1093">
        <f ca="1"/>
        <v>114.45</v>
      </c>
      <c r="FP4" vm="1094">
        <f ca="1"/>
        <v>112.67</v>
      </c>
      <c r="FQ4" vm="1095">
        <f ca="1"/>
        <v>113.12</v>
      </c>
      <c r="FR4" vm="1096">
        <f ca="1"/>
        <v>113.97</v>
      </c>
      <c r="FS4" vm="1097">
        <f ca="1"/>
        <v>112.75</v>
      </c>
      <c r="FT4" vm="1098">
        <f ca="1"/>
        <v>113.08</v>
      </c>
      <c r="FU4" vm="1099">
        <f ca="1"/>
        <v>112.17</v>
      </c>
      <c r="FV4" vm="1100">
        <f ca="1"/>
        <v>110.93</v>
      </c>
      <c r="FW4" vm="1101">
        <f ca="1"/>
        <v>110.04</v>
      </c>
      <c r="FX4" vm="956">
        <f ca="1"/>
        <v>109.11</v>
      </c>
      <c r="FY4" vm="1102">
        <f ca="1"/>
        <v>108.36</v>
      </c>
      <c r="FZ4" vm="1103">
        <f ca="1"/>
        <v>109.38</v>
      </c>
      <c r="GA4" vm="1104">
        <f ca="1"/>
        <v>111.74</v>
      </c>
      <c r="GB4" vm="1105">
        <f ca="1"/>
        <v>110.76</v>
      </c>
      <c r="GC4" vm="1106">
        <f ca="1"/>
        <v>114.05</v>
      </c>
      <c r="GD4" vm="1107">
        <f ca="1"/>
        <v>114.37</v>
      </c>
      <c r="GE4" vm="1108">
        <f ca="1"/>
        <v>114.41</v>
      </c>
      <c r="GF4" vm="1109">
        <f ca="1"/>
        <v>114.9</v>
      </c>
      <c r="GG4" vm="1110">
        <f ca="1"/>
        <v>115.12</v>
      </c>
      <c r="GH4" vm="1111">
        <f ca="1"/>
        <v>114.96</v>
      </c>
      <c r="GI4" vm="1112">
        <f ca="1"/>
        <v>114.18</v>
      </c>
      <c r="GJ4" vm="1113">
        <f ca="1"/>
        <v>114.76</v>
      </c>
      <c r="GK4" vm="1114">
        <f ca="1"/>
        <v>113.37</v>
      </c>
      <c r="GL4" vm="1115">
        <f ca="1"/>
        <v>112.18</v>
      </c>
      <c r="GM4" vm="1116">
        <f ca="1"/>
        <v>110.94</v>
      </c>
      <c r="GN4" vm="1117">
        <f ca="1"/>
        <v>111.92</v>
      </c>
      <c r="GO4" vm="1118">
        <f ca="1"/>
        <v>113.25</v>
      </c>
      <c r="GP4" vm="1119">
        <f ca="1"/>
        <v>113.27</v>
      </c>
      <c r="GQ4" vm="1120">
        <f ca="1"/>
        <v>115.21</v>
      </c>
      <c r="GR4" vm="1121">
        <f ca="1"/>
        <v>116.04</v>
      </c>
      <c r="GS4" vm="1122">
        <f ca="1"/>
        <v>117.64</v>
      </c>
      <c r="GT4" vm="1123">
        <f ca="1"/>
        <v>118.8</v>
      </c>
      <c r="GU4" vm="1124">
        <f ca="1"/>
        <v>116.07</v>
      </c>
      <c r="GV4" vm="1125">
        <f ca="1"/>
        <v>115.27</v>
      </c>
      <c r="GW4" vm="1126">
        <f ca="1"/>
        <v>113.41</v>
      </c>
      <c r="GX4" vm="1127">
        <f ca="1"/>
        <v>115.01</v>
      </c>
      <c r="GY4" vm="1128">
        <f ca="1"/>
        <v>117.43</v>
      </c>
      <c r="GZ4" vm="1129">
        <f ca="1"/>
        <v>117.33</v>
      </c>
      <c r="HA4" vm="1130">
        <f ca="1"/>
        <v>116.1</v>
      </c>
      <c r="HB4" vm="1131">
        <f ca="1"/>
        <v>118.17</v>
      </c>
      <c r="HC4" vm="1132">
        <f ca="1"/>
        <v>118.59</v>
      </c>
      <c r="HD4" vm="1133">
        <f ca="1"/>
        <v>116.95</v>
      </c>
      <c r="HE4" vm="1134">
        <f ca="1"/>
        <v>116.88</v>
      </c>
      <c r="HF4" vm="1135">
        <f ca="1"/>
        <v>114.77</v>
      </c>
      <c r="HG4" vm="1136">
        <f ca="1"/>
        <v>114.16</v>
      </c>
      <c r="HH4" vm="1137">
        <f ca="1"/>
        <v>115.68</v>
      </c>
      <c r="HI4" vm="1138">
        <f ca="1"/>
        <v>117.89</v>
      </c>
      <c r="HJ4" vm="1139">
        <f ca="1"/>
        <v>118.85</v>
      </c>
      <c r="HK4" vm="1140">
        <f ca="1"/>
        <v>119</v>
      </c>
      <c r="HL4" vm="1141">
        <f ca="1"/>
        <v>117.86</v>
      </c>
      <c r="HM4" vm="1142">
        <f ca="1"/>
        <v>118.95</v>
      </c>
      <c r="HN4" vm="1143">
        <f ca="1"/>
        <v>118.73</v>
      </c>
      <c r="HO4" vm="1131">
        <f ca="1"/>
        <v>118.17</v>
      </c>
      <c r="HP4" vm="1144">
        <f ca="1"/>
        <v>118.53</v>
      </c>
      <c r="HQ4" vm="1145">
        <f ca="1"/>
        <v>114.58</v>
      </c>
      <c r="HR4" vm="1146">
        <f ca="1"/>
        <v>113.85</v>
      </c>
      <c r="HS4" vm="1147">
        <f ca="1"/>
        <v>114.73</v>
      </c>
      <c r="HT4" vm="1148">
        <f ca="1"/>
        <v>116.32</v>
      </c>
      <c r="HU4" vm="1149">
        <f ca="1"/>
        <v>118.81</v>
      </c>
      <c r="HV4" vm="1150">
        <f ca="1"/>
        <v>117.68</v>
      </c>
      <c r="HW4" vm="1151">
        <f ca="1"/>
        <v>116.52</v>
      </c>
      <c r="HX4" vm="1152">
        <f ca="1"/>
        <v>118.13</v>
      </c>
      <c r="HY4" vm="1153">
        <f ca="1"/>
        <v>117.94</v>
      </c>
      <c r="HZ4" vm="1154">
        <f ca="1"/>
        <v>115.47</v>
      </c>
      <c r="IA4" vm="1155">
        <f ca="1"/>
        <v>114.06</v>
      </c>
      <c r="IB4" vm="1156">
        <f ca="1"/>
        <v>113.17</v>
      </c>
      <c r="IC4" vm="1157">
        <f ca="1"/>
        <v>112.64</v>
      </c>
      <c r="ID4" vm="1127">
        <f ca="1"/>
        <v>115.01</v>
      </c>
      <c r="IE4" vm="1158">
        <f ca="1"/>
        <v>110.82</v>
      </c>
      <c r="IF4" vm="1159">
        <f ca="1"/>
        <v>109.72</v>
      </c>
      <c r="IG4" vm="1160">
        <f ca="1"/>
        <v>111.23</v>
      </c>
      <c r="IH4" vm="1161">
        <f ca="1"/>
        <v>111.15</v>
      </c>
      <c r="II4" vm="1162">
        <f ca="1"/>
        <v>112.71</v>
      </c>
      <c r="IJ4" vm="1112">
        <f ca="1"/>
        <v>114.18</v>
      </c>
      <c r="IK4" vm="1145">
        <f ca="1"/>
        <v>114.58</v>
      </c>
      <c r="IL4" vm="1075">
        <f ca="1"/>
        <v>116</v>
      </c>
      <c r="IM4" vm="1125">
        <f ca="1"/>
        <v>115.27</v>
      </c>
      <c r="IN4" vm="1163">
        <f ca="1"/>
        <v>117.36</v>
      </c>
      <c r="IO4" vm="3887">
        <f ca="1"/>
        <v>117.05</v>
      </c>
      <c r="IP4" vm="1135">
        <f ca="1"/>
        <v>114.77</v>
      </c>
      <c r="IQ4" vm="3888">
        <f ca="1"/>
        <v>112.8</v>
      </c>
      <c r="IR4" vm="3889">
        <f ca="1"/>
        <v>115.82</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3890">
        <f ca="1"/>
        <v>15725139</v>
      </c>
      <c r="C7" vm="3891">
        <f ca="1"/>
        <v>115.84</v>
      </c>
      <c r="D7" vm="3892">
        <f ca="1"/>
        <v>116.09</v>
      </c>
      <c r="E7" vm="3893">
        <f ca="1"/>
        <v>114.04</v>
      </c>
      <c r="F7" vm="1154">
        <f ca="1"/>
        <v>115.47</v>
      </c>
    </row>
    <row r="8" spans="1:252" x14ac:dyDescent="0.25">
      <c r="A8" vm="234">
        <f ca="1"/>
        <v>45539</v>
      </c>
      <c r="B8" vm="3894">
        <f ca="1"/>
        <v>12620584</v>
      </c>
      <c r="C8" vm="3895">
        <f ca="1"/>
        <v>115.29</v>
      </c>
      <c r="D8" vm="1078">
        <f ca="1"/>
        <v>116.15</v>
      </c>
      <c r="E8" vm="3896">
        <f ca="1"/>
        <v>113.97499999999999</v>
      </c>
      <c r="F8" vm="1155">
        <f ca="1"/>
        <v>114.06</v>
      </c>
    </row>
    <row r="9" spans="1:252" x14ac:dyDescent="0.25">
      <c r="A9" vm="235">
        <f ca="1"/>
        <v>45540</v>
      </c>
      <c r="B9" vm="3897">
        <f ca="1"/>
        <v>17200770</v>
      </c>
      <c r="C9" vm="3898">
        <f ca="1"/>
        <v>115.07</v>
      </c>
      <c r="D9" vm="3899">
        <f ca="1"/>
        <v>115.28</v>
      </c>
      <c r="E9" vm="3900">
        <f ca="1"/>
        <v>113.07</v>
      </c>
      <c r="F9" vm="1156">
        <f ca="1"/>
        <v>113.17</v>
      </c>
    </row>
    <row r="10" spans="1:252" x14ac:dyDescent="0.25">
      <c r="A10" vm="236">
        <f ca="1"/>
        <v>45541</v>
      </c>
      <c r="B10" vm="3901">
        <f ca="1"/>
        <v>13467747</v>
      </c>
      <c r="C10" vm="3902">
        <f ca="1"/>
        <v>113.59</v>
      </c>
      <c r="D10" vm="1112">
        <f ca="1"/>
        <v>114.18</v>
      </c>
      <c r="E10" vm="3903">
        <f ca="1"/>
        <v>111.732</v>
      </c>
      <c r="F10" vm="1157">
        <f ca="1"/>
        <v>112.64</v>
      </c>
    </row>
    <row r="11" spans="1:252" x14ac:dyDescent="0.25">
      <c r="A11" vm="237">
        <f ca="1"/>
        <v>45544</v>
      </c>
      <c r="B11" vm="3904">
        <f ca="1"/>
        <v>21645325</v>
      </c>
      <c r="C11" vm="3905">
        <f ca="1"/>
        <v>112.87</v>
      </c>
      <c r="D11" vm="1078">
        <f ca="1"/>
        <v>116.15</v>
      </c>
      <c r="E11" vm="3906">
        <f ca="1"/>
        <v>112.66</v>
      </c>
      <c r="F11" vm="1127">
        <f ca="1"/>
        <v>115.01</v>
      </c>
    </row>
    <row r="12" spans="1:252" x14ac:dyDescent="0.25">
      <c r="A12" vm="238">
        <f ca="1"/>
        <v>45545</v>
      </c>
      <c r="B12" vm="3907">
        <f ca="1"/>
        <v>20913405</v>
      </c>
      <c r="C12" vm="3908">
        <f ca="1"/>
        <v>115.1</v>
      </c>
      <c r="D12" vm="3909">
        <f ca="1"/>
        <v>115.4</v>
      </c>
      <c r="E12" vm="3910">
        <f ca="1"/>
        <v>110.17</v>
      </c>
      <c r="F12" vm="1158">
        <f ca="1"/>
        <v>110.82</v>
      </c>
    </row>
    <row r="13" spans="1:252" x14ac:dyDescent="0.25">
      <c r="A13" vm="239">
        <f ca="1"/>
        <v>45546</v>
      </c>
      <c r="B13" vm="3911">
        <f ca="1"/>
        <v>19571945</v>
      </c>
      <c r="C13" vm="3912">
        <f ca="1"/>
        <v>110.77500000000001</v>
      </c>
      <c r="D13" vm="3913">
        <f ca="1"/>
        <v>110.95</v>
      </c>
      <c r="E13" vm="3914">
        <f ca="1"/>
        <v>107.77</v>
      </c>
      <c r="F13" vm="1159">
        <f ca="1"/>
        <v>109.72</v>
      </c>
    </row>
    <row r="14" spans="1:252" x14ac:dyDescent="0.25">
      <c r="A14" vm="240">
        <f ca="1"/>
        <v>45547</v>
      </c>
      <c r="B14" vm="3915">
        <f ca="1"/>
        <v>15923318</v>
      </c>
      <c r="C14" vm="3916">
        <f ca="1"/>
        <v>109.9</v>
      </c>
      <c r="D14" vm="3917">
        <f ca="1"/>
        <v>111.33</v>
      </c>
      <c r="E14" vm="3918">
        <f ca="1"/>
        <v>109.76090000000001</v>
      </c>
      <c r="F14" vm="1160">
        <f ca="1"/>
        <v>111.23</v>
      </c>
    </row>
    <row r="15" spans="1:252" x14ac:dyDescent="0.25">
      <c r="A15" vm="241">
        <f ca="1"/>
        <v>45548</v>
      </c>
      <c r="B15" vm="3919">
        <f ca="1"/>
        <v>10035392</v>
      </c>
      <c r="C15" vm="1042">
        <f ca="1"/>
        <v>111.47</v>
      </c>
      <c r="D15" vm="3920">
        <f ca="1"/>
        <v>112.47</v>
      </c>
      <c r="E15" vm="1100">
        <f ca="1"/>
        <v>110.93</v>
      </c>
      <c r="F15" vm="1161">
        <f ca="1"/>
        <v>111.15</v>
      </c>
    </row>
    <row r="16" spans="1:252" x14ac:dyDescent="0.25">
      <c r="A16" vm="242">
        <f ca="1"/>
        <v>45551</v>
      </c>
      <c r="B16" vm="3921">
        <f ca="1"/>
        <v>11729034</v>
      </c>
      <c r="C16" vm="3922">
        <f ca="1"/>
        <v>112.05</v>
      </c>
      <c r="D16" vm="3923">
        <f ca="1"/>
        <v>113.08499999999999</v>
      </c>
      <c r="E16" vm="3924">
        <f ca="1"/>
        <v>111.69</v>
      </c>
      <c r="F16" vm="1162">
        <f ca="1"/>
        <v>112.71</v>
      </c>
    </row>
    <row r="17" spans="1:6" x14ac:dyDescent="0.25">
      <c r="A17" vm="243">
        <f ca="1"/>
        <v>45552</v>
      </c>
      <c r="B17" vm="3925">
        <f ca="1"/>
        <v>12202556</v>
      </c>
      <c r="C17" vm="3926">
        <f ca="1"/>
        <v>112.32</v>
      </c>
      <c r="D17" vm="1107">
        <f ca="1"/>
        <v>114.37</v>
      </c>
      <c r="E17" vm="3927">
        <f ca="1"/>
        <v>112.12</v>
      </c>
      <c r="F17" vm="1112">
        <f ca="1"/>
        <v>114.18</v>
      </c>
    </row>
    <row r="18" spans="1:6" x14ac:dyDescent="0.25">
      <c r="A18" vm="244">
        <f ca="1"/>
        <v>45553</v>
      </c>
      <c r="B18" vm="3928">
        <f ca="1"/>
        <v>12569929</v>
      </c>
      <c r="C18" vm="3929">
        <f ca="1"/>
        <v>114.11</v>
      </c>
      <c r="D18" vm="933">
        <f ca="1"/>
        <v>115.63</v>
      </c>
      <c r="E18" vm="3930">
        <f ca="1"/>
        <v>113.81</v>
      </c>
      <c r="F18" vm="1145">
        <f ca="1"/>
        <v>114.58</v>
      </c>
    </row>
    <row r="19" spans="1:6" x14ac:dyDescent="0.25">
      <c r="A19" vm="245">
        <f ca="1"/>
        <v>45554</v>
      </c>
      <c r="B19" vm="3931">
        <f ca="1"/>
        <v>12660642</v>
      </c>
      <c r="C19" vm="3932">
        <f ca="1"/>
        <v>116.16</v>
      </c>
      <c r="D19" vm="3933">
        <f ca="1"/>
        <v>117.575</v>
      </c>
      <c r="E19" vm="3934">
        <f ca="1"/>
        <v>115.19</v>
      </c>
      <c r="F19" vm="1075">
        <f ca="1"/>
        <v>116</v>
      </c>
    </row>
    <row r="20" spans="1:6" x14ac:dyDescent="0.25">
      <c r="A20" vm="246">
        <f ca="1"/>
        <v>45555</v>
      </c>
      <c r="B20" vm="3935">
        <f ca="1"/>
        <v>36206195</v>
      </c>
      <c r="C20" vm="3936">
        <f ca="1"/>
        <v>115.46</v>
      </c>
      <c r="D20" vm="3937">
        <f ca="1"/>
        <v>115.51</v>
      </c>
      <c r="E20" vm="3938">
        <f ca="1"/>
        <v>114.25</v>
      </c>
      <c r="F20" vm="1125">
        <f ca="1"/>
        <v>115.27</v>
      </c>
    </row>
    <row r="21" spans="1:6" x14ac:dyDescent="0.25">
      <c r="A21" vm="247">
        <f ca="1"/>
        <v>45558</v>
      </c>
      <c r="B21" vm="3939">
        <f ca="1"/>
        <v>16066285</v>
      </c>
      <c r="C21" vm="3940">
        <f ca="1"/>
        <v>115.33</v>
      </c>
      <c r="D21" vm="3941">
        <f ca="1"/>
        <v>117.79300000000001</v>
      </c>
      <c r="E21" vm="1110">
        <f ca="1"/>
        <v>115.12</v>
      </c>
      <c r="F21" vm="1163">
        <f ca="1"/>
        <v>117.36</v>
      </c>
    </row>
    <row r="22" spans="1:6" x14ac:dyDescent="0.25">
      <c r="A22" vm="2803">
        <f ca="1"/>
        <v>45559</v>
      </c>
      <c r="B22" vm="3942">
        <f ca="1"/>
        <v>11984863</v>
      </c>
      <c r="C22" vm="3943">
        <f ca="1"/>
        <v>117.84</v>
      </c>
      <c r="D22" vm="3944">
        <f ca="1"/>
        <v>118.16</v>
      </c>
      <c r="E22" vm="3945">
        <f ca="1"/>
        <v>116.83</v>
      </c>
      <c r="F22" vm="3887">
        <f ca="1"/>
        <v>117.05</v>
      </c>
    </row>
    <row r="23" spans="1:6" x14ac:dyDescent="0.25">
      <c r="A23" vm="2804">
        <f ca="1"/>
        <v>45560</v>
      </c>
      <c r="B23" vm="3946">
        <f ca="1"/>
        <v>13816041</v>
      </c>
      <c r="C23" vm="3947">
        <f ca="1"/>
        <v>116.485</v>
      </c>
      <c r="D23" vm="3887">
        <f ca="1"/>
        <v>117.05</v>
      </c>
      <c r="E23" vm="3893">
        <f ca="1"/>
        <v>114.04</v>
      </c>
      <c r="F23" vm="1135">
        <f ca="1"/>
        <v>114.77</v>
      </c>
    </row>
    <row r="24" spans="1:6" x14ac:dyDescent="0.25">
      <c r="A24" vm="2805">
        <f ca="1"/>
        <v>45561</v>
      </c>
      <c r="B24" vm="3948">
        <f ca="1"/>
        <v>16887908</v>
      </c>
      <c r="C24" vm="3949">
        <f ca="1"/>
        <v>111.14</v>
      </c>
      <c r="D24" vm="1921">
        <f ca="1"/>
        <v>113.48</v>
      </c>
      <c r="E24" vm="3949">
        <f ca="1"/>
        <v>111.14</v>
      </c>
      <c r="F24" vm="3888">
        <f ca="1"/>
        <v>112.8</v>
      </c>
    </row>
    <row r="25" spans="1:6" x14ac:dyDescent="0.25">
      <c r="A25" vm="2806">
        <f ca="1"/>
        <v>45562</v>
      </c>
      <c r="B25" vm="3950">
        <f ca="1"/>
        <v>15963973</v>
      </c>
      <c r="C25" vm="3951">
        <f ca="1"/>
        <v>113.76</v>
      </c>
      <c r="D25" vm="3892">
        <f ca="1"/>
        <v>116.09</v>
      </c>
      <c r="E25" vm="1118">
        <f ca="1"/>
        <v>113.25</v>
      </c>
      <c r="F25" vm="3889">
        <f ca="1"/>
        <v>115.82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52647-43E6-4513-91C9-0772B848A458}">
  <dimension ref="A1:IR25"/>
  <sheetViews>
    <sheetView workbookViewId="0">
      <selection activeCell="I12" sqref="I12"/>
    </sheetView>
  </sheetViews>
  <sheetFormatPr defaultRowHeight="15" x14ac:dyDescent="0.25"/>
  <cols>
    <col min="1" max="1" width="11.85546875" bestFit="1" customWidth="1"/>
    <col min="2" max="2" width="33.28515625" bestFit="1" customWidth="1"/>
    <col min="3" max="253" width="10.42578125" bestFit="1" customWidth="1"/>
  </cols>
  <sheetData>
    <row r="1" spans="1:252" x14ac:dyDescent="0.25">
      <c r="A1" s="25" t="s">
        <v>13</v>
      </c>
      <c r="B1" t="s">
        <v>67</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52</v>
      </c>
      <c r="C4" vm="1165">
        <f ca="1"/>
        <v>265.11</v>
      </c>
      <c r="D4" vm="1166">
        <f ca="1"/>
        <v>260.19</v>
      </c>
      <c r="E4" vm="1167">
        <f ca="1"/>
        <v>260.05</v>
      </c>
      <c r="F4" vm="1168">
        <f ca="1"/>
        <v>259.16000000000003</v>
      </c>
      <c r="G4" vm="1169">
        <f ca="1"/>
        <v>257.89999999999998</v>
      </c>
      <c r="H4" vm="1170">
        <f ca="1"/>
        <v>255.72</v>
      </c>
      <c r="I4" vm="1171">
        <f ca="1"/>
        <v>256.79000000000002</v>
      </c>
      <c r="J4" vm="1172">
        <f ca="1"/>
        <v>255.46</v>
      </c>
      <c r="K4" vm="1173">
        <f ca="1"/>
        <v>252.04</v>
      </c>
      <c r="L4" vm="1174">
        <f ca="1"/>
        <v>242.84</v>
      </c>
      <c r="M4" vm="1175">
        <f ca="1"/>
        <v>247.56</v>
      </c>
      <c r="N4" vm="1176">
        <f ca="1"/>
        <v>248.03</v>
      </c>
      <c r="O4" vm="1177">
        <f ca="1"/>
        <v>243.61</v>
      </c>
      <c r="P4" vm="1178">
        <f ca="1"/>
        <v>243.29</v>
      </c>
      <c r="Q4" vm="1179">
        <f ca="1"/>
        <v>240.62</v>
      </c>
      <c r="R4" vm="1180">
        <f ca="1"/>
        <v>237.97</v>
      </c>
      <c r="S4" vm="1181">
        <f ca="1"/>
        <v>241.68</v>
      </c>
      <c r="T4" vm="1182">
        <f ca="1"/>
        <v>235.21</v>
      </c>
      <c r="U4" vm="1183">
        <f ca="1"/>
        <v>227.93</v>
      </c>
      <c r="V4" vm="1184">
        <f ca="1"/>
        <v>228.84</v>
      </c>
      <c r="W4" vm="1185">
        <f ca="1"/>
        <v>236.82</v>
      </c>
      <c r="X4" vm="1186">
        <f ca="1"/>
        <v>240.1</v>
      </c>
      <c r="Y4" vm="1187">
        <f ca="1"/>
        <v>243.23</v>
      </c>
      <c r="Z4" vm="1188">
        <f ca="1"/>
        <v>247.25</v>
      </c>
      <c r="AA4" vm="1189">
        <f ca="1"/>
        <v>247.14</v>
      </c>
      <c r="AB4" vm="1190">
        <f ca="1"/>
        <v>245.33</v>
      </c>
      <c r="AC4" vm="1191">
        <f ca="1"/>
        <v>244.2</v>
      </c>
      <c r="AD4" vm="1192">
        <f ca="1"/>
        <v>245.37</v>
      </c>
      <c r="AE4" vm="1193">
        <f ca="1"/>
        <v>241.19</v>
      </c>
      <c r="AF4" vm="1194">
        <f ca="1"/>
        <v>246.03</v>
      </c>
      <c r="AG4" vm="1195">
        <f ca="1"/>
        <v>245.39</v>
      </c>
      <c r="AH4" vm="1196">
        <f ca="1"/>
        <v>254.18</v>
      </c>
      <c r="AI4" vm="1197">
        <f ca="1"/>
        <v>257.42</v>
      </c>
      <c r="AJ4" vm="1198">
        <f ca="1"/>
        <v>254.94</v>
      </c>
      <c r="AK4" vm="1199">
        <f ca="1"/>
        <v>255.95</v>
      </c>
      <c r="AL4" vm="1200">
        <f ca="1"/>
        <v>255.54</v>
      </c>
      <c r="AM4" vm="1201">
        <f ca="1"/>
        <v>255.86</v>
      </c>
      <c r="AN4" vm="1202">
        <f ca="1"/>
        <v>256.45999999999998</v>
      </c>
      <c r="AO4" vm="1203">
        <f ca="1"/>
        <v>257.61</v>
      </c>
      <c r="AP4" vm="1204">
        <f ca="1"/>
        <v>253.6</v>
      </c>
      <c r="AQ4" vm="1205">
        <f ca="1"/>
        <v>253.41</v>
      </c>
      <c r="AR4" vm="1206">
        <f ca="1"/>
        <v>253.93</v>
      </c>
      <c r="AS4" vm="1207">
        <f ca="1"/>
        <v>258.83</v>
      </c>
      <c r="AT4" vm="1208">
        <f ca="1"/>
        <v>264.42</v>
      </c>
      <c r="AU4" vm="1209">
        <f ca="1"/>
        <v>265.60000000000002</v>
      </c>
      <c r="AV4" vm="1210">
        <f ca="1"/>
        <v>266.08</v>
      </c>
      <c r="AW4" vm="1211">
        <f ca="1"/>
        <v>267.20999999999998</v>
      </c>
      <c r="AX4" vm="1212">
        <f ca="1"/>
        <v>267.63</v>
      </c>
      <c r="AY4" vm="1213">
        <f ca="1"/>
        <v>272.20999999999998</v>
      </c>
      <c r="AZ4" vm="1214">
        <f ca="1"/>
        <v>271.38</v>
      </c>
      <c r="BA4" vm="1215">
        <f ca="1"/>
        <v>273.01</v>
      </c>
      <c r="BB4" vm="1216">
        <f ca="1"/>
        <v>273.83</v>
      </c>
      <c r="BC4" vm="1217">
        <f ca="1"/>
        <v>279.45999999999998</v>
      </c>
      <c r="BD4" vm="1218">
        <f ca="1"/>
        <v>281.29000000000002</v>
      </c>
      <c r="BE4" vm="1219">
        <f ca="1"/>
        <v>281.92</v>
      </c>
      <c r="BF4" vm="1220">
        <f ca="1"/>
        <v>280</v>
      </c>
      <c r="BG4" vm="1221">
        <f ca="1"/>
        <v>246.25</v>
      </c>
      <c r="BH4" vm="1222">
        <f ca="1"/>
        <v>247.36</v>
      </c>
      <c r="BI4" vm="1176">
        <f ca="1"/>
        <v>248.03</v>
      </c>
      <c r="BJ4" vm="1223">
        <f ca="1"/>
        <v>251.99</v>
      </c>
      <c r="BK4" vm="1224">
        <f ca="1"/>
        <v>250.94</v>
      </c>
      <c r="BL4" vm="1225">
        <f ca="1"/>
        <v>253.58</v>
      </c>
      <c r="BM4" vm="1226">
        <f ca="1"/>
        <v>252.97</v>
      </c>
      <c r="BN4" vm="1227">
        <f ca="1"/>
        <v>252.24</v>
      </c>
      <c r="BO4" vm="1228">
        <f ca="1"/>
        <v>247.64</v>
      </c>
      <c r="BP4" vm="1229">
        <f ca="1"/>
        <v>245.29</v>
      </c>
      <c r="BQ4" vm="1230">
        <f ca="1"/>
        <v>246.81</v>
      </c>
      <c r="BR4" vm="1231">
        <f ca="1"/>
        <v>248.59</v>
      </c>
      <c r="BS4" vm="1188">
        <f ca="1"/>
        <v>247.25</v>
      </c>
      <c r="BT4" vm="1232">
        <f ca="1"/>
        <v>250.81</v>
      </c>
      <c r="BU4" vm="1233">
        <f ca="1"/>
        <v>250.85</v>
      </c>
      <c r="BV4" vm="1234">
        <f ca="1"/>
        <v>248.57</v>
      </c>
      <c r="BW4" vm="1235">
        <f ca="1"/>
        <v>245.04</v>
      </c>
      <c r="BX4" vm="1178">
        <f ca="1"/>
        <v>243.29</v>
      </c>
      <c r="BY4" vm="1236">
        <f ca="1"/>
        <v>244.07</v>
      </c>
      <c r="BZ4" vm="1237">
        <f ca="1"/>
        <v>246.53</v>
      </c>
      <c r="CA4" vm="1238">
        <f ca="1"/>
        <v>250.69</v>
      </c>
      <c r="CB4" vm="1233">
        <f ca="1"/>
        <v>250.85</v>
      </c>
      <c r="CC4" vm="1239">
        <f ca="1"/>
        <v>249.73</v>
      </c>
      <c r="CD4" vm="1240">
        <f ca="1"/>
        <v>253.13</v>
      </c>
      <c r="CE4" vm="1241">
        <f ca="1"/>
        <v>251.55</v>
      </c>
      <c r="CF4" vm="1176">
        <f ca="1"/>
        <v>248.03</v>
      </c>
      <c r="CG4" vm="1242">
        <f ca="1"/>
        <v>243.77</v>
      </c>
      <c r="CH4" vm="1243">
        <f ca="1"/>
        <v>241.29</v>
      </c>
      <c r="CI4" vm="1244">
        <f ca="1"/>
        <v>241.95</v>
      </c>
      <c r="CJ4" vm="1245">
        <f ca="1"/>
        <v>242.36</v>
      </c>
      <c r="CK4" vm="1246">
        <f ca="1"/>
        <v>238.31</v>
      </c>
      <c r="CL4" vm="1247">
        <f ca="1"/>
        <v>241.32</v>
      </c>
      <c r="CM4" vm="1248">
        <f ca="1"/>
        <v>242.13</v>
      </c>
      <c r="CN4" vm="1249">
        <f ca="1"/>
        <v>241.75</v>
      </c>
      <c r="CO4" vm="1250">
        <f ca="1"/>
        <v>242.62</v>
      </c>
      <c r="CP4" vm="1251">
        <f ca="1"/>
        <v>244.44</v>
      </c>
      <c r="CQ4" vm="1252">
        <f ca="1"/>
        <v>236.39</v>
      </c>
      <c r="CR4" vm="1253">
        <f ca="1"/>
        <v>236.83</v>
      </c>
      <c r="CS4" vm="1254">
        <f ca="1"/>
        <v>236.52</v>
      </c>
      <c r="CT4" vm="1255">
        <f ca="1"/>
        <v>237.59</v>
      </c>
      <c r="CU4" vm="1256">
        <f ca="1"/>
        <v>239.54</v>
      </c>
      <c r="CV4" vm="1257">
        <f ca="1"/>
        <v>241.41</v>
      </c>
      <c r="CW4" vm="1258">
        <f ca="1"/>
        <v>244.16</v>
      </c>
      <c r="CX4" vm="1259">
        <f ca="1"/>
        <v>243.46</v>
      </c>
      <c r="CY4" vm="1260">
        <f ca="1"/>
        <v>241.12</v>
      </c>
      <c r="CZ4" vm="1261">
        <f ca="1"/>
        <v>241.4</v>
      </c>
      <c r="DA4" vm="1262">
        <f ca="1"/>
        <v>244.37</v>
      </c>
      <c r="DB4" vm="1263">
        <f ca="1"/>
        <v>248.97</v>
      </c>
      <c r="DC4" vm="1264">
        <f ca="1"/>
        <v>246.6</v>
      </c>
      <c r="DD4" vm="1265">
        <f ca="1"/>
        <v>246.77</v>
      </c>
      <c r="DE4" vm="1266">
        <f ca="1"/>
        <v>248.72</v>
      </c>
      <c r="DF4" vm="1267">
        <f ca="1"/>
        <v>248.4</v>
      </c>
      <c r="DG4" vm="1268">
        <f ca="1"/>
        <v>250.24</v>
      </c>
      <c r="DH4" vm="1269">
        <f ca="1"/>
        <v>247.68</v>
      </c>
      <c r="DI4" vm="1270">
        <f ca="1"/>
        <v>252.7</v>
      </c>
      <c r="DJ4" vm="1271">
        <f ca="1"/>
        <v>254.22</v>
      </c>
      <c r="DK4" vm="1272">
        <f ca="1"/>
        <v>255.22</v>
      </c>
      <c r="DL4" vm="1273">
        <f ca="1"/>
        <v>255.53</v>
      </c>
      <c r="DM4" vm="1274">
        <f ca="1"/>
        <v>253.29</v>
      </c>
      <c r="DN4" vm="1275">
        <f ca="1"/>
        <v>253.18</v>
      </c>
      <c r="DO4" vm="1276">
        <f ca="1"/>
        <v>256.62</v>
      </c>
      <c r="DP4" vm="1277">
        <f ca="1"/>
        <v>259.99</v>
      </c>
      <c r="DQ4" vm="1278">
        <f ca="1"/>
        <v>264.85000000000002</v>
      </c>
      <c r="DR4" vm="1279">
        <f ca="1"/>
        <v>284.32</v>
      </c>
      <c r="DS4" vm="1280">
        <f ca="1"/>
        <v>282.57</v>
      </c>
      <c r="DT4" vm="1281">
        <f ca="1"/>
        <v>288.99</v>
      </c>
      <c r="DU4" vm="1282">
        <f ca="1"/>
        <v>287.88</v>
      </c>
      <c r="DV4" vm="1283">
        <f ca="1"/>
        <v>289.74</v>
      </c>
      <c r="DW4" vm="1284">
        <f ca="1"/>
        <v>280.13</v>
      </c>
      <c r="DX4" vm="1285">
        <f ca="1"/>
        <v>275.29000000000002</v>
      </c>
      <c r="DY4" vm="1286">
        <f ca="1"/>
        <v>278.49</v>
      </c>
      <c r="DZ4" vm="1287">
        <f ca="1"/>
        <v>275.51</v>
      </c>
      <c r="EA4" vm="1288">
        <f ca="1"/>
        <v>273.52</v>
      </c>
      <c r="EB4" vm="1289">
        <f ca="1"/>
        <v>275.57</v>
      </c>
      <c r="EC4" vm="1290">
        <f ca="1"/>
        <v>276.37</v>
      </c>
      <c r="ED4" vm="1291">
        <f ca="1"/>
        <v>270.3</v>
      </c>
      <c r="EE4" vm="1292">
        <f ca="1"/>
        <v>272.18</v>
      </c>
      <c r="EF4" vm="1293">
        <f ca="1"/>
        <v>267.8</v>
      </c>
      <c r="EG4" vm="1294">
        <f ca="1"/>
        <v>266.74</v>
      </c>
      <c r="EH4" vm="1295">
        <f ca="1"/>
        <v>264.94</v>
      </c>
      <c r="EI4" vm="1296">
        <f ca="1"/>
        <v>263.07</v>
      </c>
      <c r="EJ4" vm="1297">
        <f ca="1"/>
        <v>263.37</v>
      </c>
      <c r="EK4" vm="1298">
        <f ca="1"/>
        <v>266.99</v>
      </c>
      <c r="EL4" vm="1299">
        <f ca="1"/>
        <v>270.14999999999998</v>
      </c>
      <c r="EM4" vm="1300">
        <f ca="1"/>
        <v>271.75</v>
      </c>
      <c r="EN4" vm="1301">
        <f ca="1"/>
        <v>266.07</v>
      </c>
      <c r="EO4" vm="1302">
        <f ca="1"/>
        <v>265.52</v>
      </c>
      <c r="EP4" vm="1303">
        <f ca="1"/>
        <v>265.83999999999997</v>
      </c>
      <c r="EQ4" vm="1304">
        <f ca="1"/>
        <v>265.86</v>
      </c>
      <c r="ER4" vm="1305">
        <f ca="1"/>
        <v>261.77999999999997</v>
      </c>
      <c r="ES4" vm="1306">
        <f ca="1"/>
        <v>260.73</v>
      </c>
      <c r="ET4" vm="1307">
        <f ca="1"/>
        <v>262.02999999999997</v>
      </c>
      <c r="EU4" vm="1308">
        <f ca="1"/>
        <v>260.64999999999998</v>
      </c>
      <c r="EV4" vm="1309">
        <f ca="1"/>
        <v>260.29000000000002</v>
      </c>
      <c r="EW4" vm="1310">
        <f ca="1"/>
        <v>259.47000000000003</v>
      </c>
      <c r="EX4" vm="1311">
        <f ca="1"/>
        <v>258.01</v>
      </c>
      <c r="EY4" vm="1312">
        <f ca="1"/>
        <v>262.06</v>
      </c>
      <c r="EZ4" vm="1313">
        <f ca="1"/>
        <v>265.73</v>
      </c>
      <c r="FA4" vm="1314">
        <f ca="1"/>
        <v>266.89</v>
      </c>
      <c r="FB4" vm="1315">
        <f ca="1"/>
        <v>259.04000000000002</v>
      </c>
      <c r="FC4" vm="1316">
        <f ca="1"/>
        <v>259.32</v>
      </c>
      <c r="FD4" vm="1317">
        <f ca="1"/>
        <v>258.77999999999997</v>
      </c>
      <c r="FE4" vm="1318">
        <f ca="1"/>
        <v>257.25</v>
      </c>
      <c r="FF4" vm="1319">
        <f ca="1"/>
        <v>254.71</v>
      </c>
      <c r="FG4" vm="1320">
        <f ca="1"/>
        <v>252.33</v>
      </c>
      <c r="FH4" vm="1321">
        <f ca="1"/>
        <v>252.07</v>
      </c>
      <c r="FI4" vm="1322">
        <f ca="1"/>
        <v>249.29</v>
      </c>
      <c r="FJ4" vm="1323">
        <f ca="1"/>
        <v>247.59</v>
      </c>
      <c r="FK4" vm="1324">
        <f ca="1"/>
        <v>248.04</v>
      </c>
      <c r="FL4" vm="1325">
        <f ca="1"/>
        <v>245.11</v>
      </c>
      <c r="FM4" vm="1326">
        <f ca="1"/>
        <v>249.58</v>
      </c>
      <c r="FN4" vm="1327">
        <f ca="1"/>
        <v>253.96</v>
      </c>
      <c r="FO4" vm="1328">
        <f ca="1"/>
        <v>248.62</v>
      </c>
      <c r="FP4" vm="1329">
        <f ca="1"/>
        <v>245.95</v>
      </c>
      <c r="FQ4" vm="1330">
        <f ca="1"/>
        <v>248.05</v>
      </c>
      <c r="FR4" vm="1331">
        <f ca="1"/>
        <v>250.27</v>
      </c>
      <c r="FS4" vm="1332">
        <f ca="1"/>
        <v>247.73</v>
      </c>
      <c r="FT4" vm="1333">
        <f ca="1"/>
        <v>253.72</v>
      </c>
      <c r="FU4" vm="1334">
        <f ca="1"/>
        <v>252.43</v>
      </c>
      <c r="FV4" vm="1335">
        <f ca="1"/>
        <v>248.6</v>
      </c>
      <c r="FW4" vm="1335">
        <f ca="1"/>
        <v>248.6</v>
      </c>
      <c r="FX4" vm="1336">
        <f ca="1"/>
        <v>246.43</v>
      </c>
      <c r="FY4" vm="1337">
        <f ca="1"/>
        <v>250.06</v>
      </c>
      <c r="FZ4" vm="1338">
        <f ca="1"/>
        <v>248.09</v>
      </c>
      <c r="GA4" vm="1339">
        <f ca="1"/>
        <v>252.52</v>
      </c>
      <c r="GB4" vm="1340">
        <f ca="1"/>
        <v>253.66</v>
      </c>
      <c r="GC4" vm="1341">
        <f ca="1"/>
        <v>256.51</v>
      </c>
      <c r="GD4" vm="1342">
        <f ca="1"/>
        <v>256.38</v>
      </c>
      <c r="GE4" vm="1343">
        <f ca="1"/>
        <v>296.19</v>
      </c>
      <c r="GF4" vm="1344">
        <f ca="1"/>
        <v>295.47000000000003</v>
      </c>
      <c r="GG4" vm="1345">
        <f ca="1"/>
        <v>299.83999999999997</v>
      </c>
      <c r="GH4" vm="1346">
        <f ca="1"/>
        <v>298.68</v>
      </c>
      <c r="GI4" vm="1347">
        <f ca="1"/>
        <v>298.22000000000003</v>
      </c>
      <c r="GJ4" vm="1348">
        <f ca="1"/>
        <v>293.70999999999998</v>
      </c>
      <c r="GK4" vm="1349">
        <f ca="1"/>
        <v>294</v>
      </c>
      <c r="GL4" vm="1350">
        <f ca="1"/>
        <v>295.52999999999997</v>
      </c>
      <c r="GM4" vm="1351">
        <f ca="1"/>
        <v>292.73</v>
      </c>
      <c r="GN4" vm="1352">
        <f ca="1"/>
        <v>293.27</v>
      </c>
      <c r="GO4" vm="1353">
        <f ca="1"/>
        <v>299.54000000000002</v>
      </c>
      <c r="GP4" vm="1354">
        <f ca="1"/>
        <v>299.02</v>
      </c>
      <c r="GQ4" vm="1355">
        <f ca="1"/>
        <v>305.02</v>
      </c>
      <c r="GR4" vm="1356">
        <f ca="1"/>
        <v>313.52</v>
      </c>
      <c r="GS4" vm="1357">
        <f ca="1"/>
        <v>310.43</v>
      </c>
      <c r="GT4" vm="1358">
        <f ca="1"/>
        <v>306.62</v>
      </c>
      <c r="GU4" vm="1359">
        <f ca="1"/>
        <v>306.31</v>
      </c>
      <c r="GV4" vm="1360">
        <f ca="1"/>
        <v>307.43</v>
      </c>
      <c r="GW4" vm="1361">
        <f ca="1"/>
        <v>300.8</v>
      </c>
      <c r="GX4" vm="1362">
        <f ca="1"/>
        <v>298.27999999999997</v>
      </c>
      <c r="GY4" vm="1363">
        <f ca="1"/>
        <v>298.58999999999997</v>
      </c>
      <c r="GZ4" vm="1364">
        <f ca="1"/>
        <v>300.14</v>
      </c>
      <c r="HA4" vm="1365">
        <f ca="1"/>
        <v>299.23</v>
      </c>
      <c r="HB4" vm="1366">
        <f ca="1"/>
        <v>300.88</v>
      </c>
      <c r="HC4" vm="1367">
        <f ca="1"/>
        <v>302.25</v>
      </c>
      <c r="HD4" vm="1368">
        <f ca="1"/>
        <v>297.83</v>
      </c>
      <c r="HE4" vm="1369">
        <f ca="1"/>
        <v>292.3</v>
      </c>
      <c r="HF4" vm="1370">
        <f ca="1"/>
        <v>283.08999999999997</v>
      </c>
      <c r="HG4" vm="1371">
        <f ca="1"/>
        <v>285.73</v>
      </c>
      <c r="HH4" vm="1372">
        <f ca="1"/>
        <v>278.13</v>
      </c>
      <c r="HI4" vm="1373">
        <f ca="1"/>
        <v>278.62</v>
      </c>
      <c r="HJ4" vm="1374">
        <f ca="1"/>
        <v>277.41000000000003</v>
      </c>
      <c r="HK4" vm="1375">
        <f ca="1"/>
        <v>279.14999999999998</v>
      </c>
      <c r="HL4" vm="1376">
        <f ca="1"/>
        <v>283.10000000000002</v>
      </c>
      <c r="HM4" vm="1377">
        <f ca="1"/>
        <v>283.33</v>
      </c>
      <c r="HN4" vm="1378">
        <f ca="1"/>
        <v>284.18</v>
      </c>
      <c r="HO4" vm="1379">
        <f ca="1"/>
        <v>285.39999999999998</v>
      </c>
      <c r="HP4" vm="1380">
        <f ca="1"/>
        <v>288.42</v>
      </c>
      <c r="HQ4" vm="1381">
        <f ca="1"/>
        <v>288.44</v>
      </c>
      <c r="HR4" vm="1382">
        <f ca="1"/>
        <v>291.52</v>
      </c>
      <c r="HS4" vm="1383">
        <f ca="1"/>
        <v>294.27999999999997</v>
      </c>
      <c r="HT4" vm="1384">
        <f ca="1"/>
        <v>297.18</v>
      </c>
      <c r="HU4" vm="1385">
        <f ca="1"/>
        <v>297.24</v>
      </c>
      <c r="HV4" vm="1386">
        <f ca="1"/>
        <v>294.89999999999998</v>
      </c>
      <c r="HW4" vm="1387">
        <f ca="1"/>
        <v>296.13</v>
      </c>
      <c r="HX4" vm="1388">
        <f ca="1"/>
        <v>296.25</v>
      </c>
      <c r="HY4" vm="1389">
        <f ca="1"/>
        <v>298.77</v>
      </c>
      <c r="HZ4" vm="1390">
        <f ca="1"/>
        <v>293.48</v>
      </c>
      <c r="IA4" vm="1391">
        <f ca="1"/>
        <v>292.83999999999997</v>
      </c>
      <c r="IB4" vm="1392">
        <f ca="1"/>
        <v>285.31</v>
      </c>
      <c r="IC4" vm="1393">
        <f ca="1"/>
        <v>283.04000000000002</v>
      </c>
      <c r="ID4" vm="1394">
        <f ca="1"/>
        <v>283.3</v>
      </c>
      <c r="IE4" vm="1395">
        <f ca="1"/>
        <v>283.85000000000002</v>
      </c>
      <c r="IF4" vm="1396">
        <f ca="1"/>
        <v>284.86</v>
      </c>
      <c r="IG4" vm="1397">
        <f ca="1"/>
        <v>286</v>
      </c>
      <c r="IH4" vm="1398">
        <f ca="1"/>
        <v>286.38</v>
      </c>
      <c r="II4" vm="1399">
        <f ca="1"/>
        <v>292.63</v>
      </c>
      <c r="IJ4" vm="1400">
        <f ca="1"/>
        <v>297.33999999999997</v>
      </c>
      <c r="IK4" vm="1401">
        <f ca="1"/>
        <v>298.17</v>
      </c>
      <c r="IL4" vm="1402">
        <f ca="1"/>
        <v>300.39</v>
      </c>
      <c r="IM4" vm="1403">
        <f ca="1"/>
        <v>254.64</v>
      </c>
      <c r="IN4" vm="1404">
        <f ca="1"/>
        <v>258.79000000000002</v>
      </c>
      <c r="IO4" vm="3952">
        <f ca="1"/>
        <v>267.13</v>
      </c>
      <c r="IP4" vm="3953">
        <f ca="1"/>
        <v>263.77</v>
      </c>
      <c r="IQ4" vm="3954">
        <f ca="1"/>
        <v>266.33</v>
      </c>
      <c r="IR4" vm="3955">
        <f ca="1"/>
        <v>267.55</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3956">
        <f ca="1"/>
        <v>1138831</v>
      </c>
      <c r="C7" vm="3957">
        <f ca="1"/>
        <v>296.06</v>
      </c>
      <c r="D7" vm="3958">
        <f ca="1"/>
        <v>297.16000000000003</v>
      </c>
      <c r="E7" vm="2559">
        <f ca="1"/>
        <v>291.56</v>
      </c>
      <c r="F7" vm="1390">
        <f ca="1"/>
        <v>293.48</v>
      </c>
    </row>
    <row r="8" spans="1:252" x14ac:dyDescent="0.25">
      <c r="A8" vm="234">
        <f ca="1"/>
        <v>45539</v>
      </c>
      <c r="B8" vm="3959">
        <f ca="1"/>
        <v>719195</v>
      </c>
      <c r="C8" vm="3960">
        <f ca="1"/>
        <v>293.91000000000003</v>
      </c>
      <c r="D8" vm="3961">
        <f ca="1"/>
        <v>295.36</v>
      </c>
      <c r="E8" vm="3962">
        <f ca="1"/>
        <v>291.995</v>
      </c>
      <c r="F8" vm="1391">
        <f ca="1"/>
        <v>292.83999999999997</v>
      </c>
    </row>
    <row r="9" spans="1:252" x14ac:dyDescent="0.25">
      <c r="A9" vm="235">
        <f ca="1"/>
        <v>45540</v>
      </c>
      <c r="B9" vm="3963">
        <f ca="1"/>
        <v>1317998</v>
      </c>
      <c r="C9" vm="3964">
        <f ca="1"/>
        <v>293.45999999999998</v>
      </c>
      <c r="D9" vm="3965">
        <f ca="1"/>
        <v>293.95</v>
      </c>
      <c r="E9" vm="2426">
        <f ca="1"/>
        <v>283.75</v>
      </c>
      <c r="F9" vm="1392">
        <f ca="1"/>
        <v>285.31</v>
      </c>
    </row>
    <row r="10" spans="1:252" x14ac:dyDescent="0.25">
      <c r="A10" vm="236">
        <f ca="1"/>
        <v>45541</v>
      </c>
      <c r="B10" vm="3966">
        <f ca="1"/>
        <v>1117464</v>
      </c>
      <c r="C10" vm="3967">
        <f ca="1"/>
        <v>285.38</v>
      </c>
      <c r="D10" vm="3968">
        <f ca="1"/>
        <v>288.005</v>
      </c>
      <c r="E10" vm="3969">
        <f ca="1"/>
        <v>282.64999999999998</v>
      </c>
      <c r="F10" vm="1393">
        <f ca="1"/>
        <v>283.04000000000002</v>
      </c>
    </row>
    <row r="11" spans="1:252" x14ac:dyDescent="0.25">
      <c r="A11" vm="237">
        <f ca="1"/>
        <v>45544</v>
      </c>
      <c r="B11" vm="3970">
        <f ca="1"/>
        <v>880031</v>
      </c>
      <c r="C11" vm="3971">
        <f ca="1"/>
        <v>283.5</v>
      </c>
      <c r="D11" vm="3972">
        <f ca="1"/>
        <v>286.18419999999998</v>
      </c>
      <c r="E11" vm="3973">
        <f ca="1"/>
        <v>282.93</v>
      </c>
      <c r="F11" vm="1394">
        <f ca="1"/>
        <v>283.3</v>
      </c>
    </row>
    <row r="12" spans="1:252" x14ac:dyDescent="0.25">
      <c r="A12" vm="238">
        <f ca="1"/>
        <v>45545</v>
      </c>
      <c r="B12" vm="3974">
        <f ca="1"/>
        <v>940090</v>
      </c>
      <c r="C12" vm="2439">
        <f ca="1"/>
        <v>283.92</v>
      </c>
      <c r="D12" vm="3975">
        <f ca="1"/>
        <v>284.82</v>
      </c>
      <c r="E12" vm="3976">
        <f ca="1"/>
        <v>280.07549999999998</v>
      </c>
      <c r="F12" vm="1395">
        <f ca="1"/>
        <v>283.85000000000002</v>
      </c>
    </row>
    <row r="13" spans="1:252" x14ac:dyDescent="0.25">
      <c r="A13" vm="239">
        <f ca="1"/>
        <v>45546</v>
      </c>
      <c r="B13" vm="3977">
        <f ca="1"/>
        <v>937701</v>
      </c>
      <c r="C13" vm="3978">
        <f ca="1"/>
        <v>282.66000000000003</v>
      </c>
      <c r="D13" vm="2557">
        <f ca="1"/>
        <v>285.37</v>
      </c>
      <c r="E13" vm="3979">
        <f ca="1"/>
        <v>277.88499999999999</v>
      </c>
      <c r="F13" vm="1396">
        <f ca="1"/>
        <v>284.86</v>
      </c>
    </row>
    <row r="14" spans="1:252" x14ac:dyDescent="0.25">
      <c r="A14" vm="240">
        <f ca="1"/>
        <v>45547</v>
      </c>
      <c r="B14" vm="3980">
        <f ca="1"/>
        <v>862185</v>
      </c>
      <c r="C14" vm="3981">
        <f ca="1"/>
        <v>285.67</v>
      </c>
      <c r="D14" vm="3982">
        <f ca="1"/>
        <v>288.31</v>
      </c>
      <c r="E14" vm="3983">
        <f ca="1"/>
        <v>284.33</v>
      </c>
      <c r="F14" vm="1397">
        <f ca="1"/>
        <v>286</v>
      </c>
    </row>
    <row r="15" spans="1:252" x14ac:dyDescent="0.25">
      <c r="A15" vm="241">
        <f ca="1"/>
        <v>45548</v>
      </c>
      <c r="B15" vm="3984">
        <f ca="1"/>
        <v>1142647</v>
      </c>
      <c r="C15" vm="3985">
        <f ca="1"/>
        <v>287.57</v>
      </c>
      <c r="D15" vm="3985">
        <f ca="1"/>
        <v>287.57</v>
      </c>
      <c r="E15" vm="3986">
        <f ca="1"/>
        <v>280.86500000000001</v>
      </c>
      <c r="F15" vm="1398">
        <f ca="1"/>
        <v>286.38</v>
      </c>
    </row>
    <row r="16" spans="1:252" x14ac:dyDescent="0.25">
      <c r="A16" vm="242">
        <f ca="1"/>
        <v>45551</v>
      </c>
      <c r="B16" vm="3987">
        <f ca="1"/>
        <v>1141728</v>
      </c>
      <c r="C16" vm="1283">
        <f ca="1"/>
        <v>289.74</v>
      </c>
      <c r="D16" vm="3988">
        <f ca="1"/>
        <v>293.81</v>
      </c>
      <c r="E16" vm="3989">
        <f ca="1"/>
        <v>288.35000000000002</v>
      </c>
      <c r="F16" vm="1399">
        <f ca="1"/>
        <v>292.63</v>
      </c>
    </row>
    <row r="17" spans="1:6" x14ac:dyDescent="0.25">
      <c r="A17" vm="243">
        <f ca="1"/>
        <v>45552</v>
      </c>
      <c r="B17" vm="3990">
        <f ca="1"/>
        <v>1331334</v>
      </c>
      <c r="C17" vm="3991">
        <f ca="1"/>
        <v>296</v>
      </c>
      <c r="D17" vm="2220">
        <f ca="1"/>
        <v>300.45</v>
      </c>
      <c r="E17" vm="3992">
        <f ca="1"/>
        <v>294.7</v>
      </c>
      <c r="F17" vm="1400">
        <f ca="1"/>
        <v>297.33999999999997</v>
      </c>
    </row>
    <row r="18" spans="1:6" x14ac:dyDescent="0.25">
      <c r="A18" vm="244">
        <f ca="1"/>
        <v>45553</v>
      </c>
      <c r="B18" vm="3993">
        <f ca="1"/>
        <v>1373510</v>
      </c>
      <c r="C18" vm="3994">
        <f ca="1"/>
        <v>295.52</v>
      </c>
      <c r="D18" vm="3995">
        <f ca="1"/>
        <v>301.01</v>
      </c>
      <c r="E18" vm="3994">
        <f ca="1"/>
        <v>295.52</v>
      </c>
      <c r="F18" vm="1401">
        <f ca="1"/>
        <v>298.17</v>
      </c>
    </row>
    <row r="19" spans="1:6" x14ac:dyDescent="0.25">
      <c r="A19" vm="245">
        <f ca="1"/>
        <v>45554</v>
      </c>
      <c r="B19" vm="3996">
        <f ca="1"/>
        <v>4220491</v>
      </c>
      <c r="C19" vm="3997">
        <f ca="1"/>
        <v>304.13</v>
      </c>
      <c r="D19" vm="3998">
        <f ca="1"/>
        <v>308</v>
      </c>
      <c r="E19" vm="3999">
        <f ca="1"/>
        <v>297.87</v>
      </c>
      <c r="F19" vm="1402">
        <f ca="1"/>
        <v>300.39</v>
      </c>
    </row>
    <row r="20" spans="1:6" x14ac:dyDescent="0.25">
      <c r="A20" vm="246">
        <f ca="1"/>
        <v>45555</v>
      </c>
      <c r="B20" vm="4000">
        <f ca="1"/>
        <v>17455457</v>
      </c>
      <c r="C20" vm="4001">
        <f ca="1"/>
        <v>260.77499999999998</v>
      </c>
      <c r="D20" vm="4002">
        <f ca="1"/>
        <v>262.56139999999999</v>
      </c>
      <c r="E20" vm="4003">
        <f ca="1"/>
        <v>253.5</v>
      </c>
      <c r="F20" vm="1403">
        <f ca="1"/>
        <v>254.64</v>
      </c>
    </row>
    <row r="21" spans="1:6" x14ac:dyDescent="0.25">
      <c r="A21" vm="247">
        <f ca="1"/>
        <v>45558</v>
      </c>
      <c r="B21" vm="4004">
        <f ca="1"/>
        <v>3730597</v>
      </c>
      <c r="C21" vm="4005">
        <f ca="1"/>
        <v>255.51</v>
      </c>
      <c r="D21" vm="4006">
        <f ca="1"/>
        <v>260.72989999999999</v>
      </c>
      <c r="E21" vm="4007">
        <f ca="1"/>
        <v>255.5</v>
      </c>
      <c r="F21" vm="1404">
        <f ca="1"/>
        <v>258.79000000000002</v>
      </c>
    </row>
    <row r="22" spans="1:6" x14ac:dyDescent="0.25">
      <c r="A22" vm="2803">
        <f ca="1"/>
        <v>45559</v>
      </c>
      <c r="B22" vm="4008">
        <f ca="1"/>
        <v>4108980</v>
      </c>
      <c r="C22" vm="4009">
        <f ca="1"/>
        <v>259.12</v>
      </c>
      <c r="D22" vm="4010">
        <f ca="1"/>
        <v>268.33</v>
      </c>
      <c r="E22" vm="4009">
        <f ca="1"/>
        <v>259.12</v>
      </c>
      <c r="F22" vm="3952">
        <f ca="1"/>
        <v>267.13</v>
      </c>
    </row>
    <row r="23" spans="1:6" x14ac:dyDescent="0.25">
      <c r="A23" vm="2804">
        <f ca="1"/>
        <v>45560</v>
      </c>
      <c r="B23" vm="4011">
        <f ca="1"/>
        <v>2593692</v>
      </c>
      <c r="C23" vm="4012">
        <f ca="1"/>
        <v>266.01</v>
      </c>
      <c r="D23" vm="4013">
        <f ca="1"/>
        <v>267.76990000000001</v>
      </c>
      <c r="E23" vm="4014">
        <f ca="1"/>
        <v>262.85000000000002</v>
      </c>
      <c r="F23" vm="3953">
        <f ca="1"/>
        <v>263.77</v>
      </c>
    </row>
    <row r="24" spans="1:6" x14ac:dyDescent="0.25">
      <c r="A24" vm="2805">
        <f ca="1"/>
        <v>45561</v>
      </c>
      <c r="B24" vm="4015">
        <f ca="1"/>
        <v>1862548</v>
      </c>
      <c r="C24" vm="4016">
        <f ca="1"/>
        <v>267.08999999999997</v>
      </c>
      <c r="D24" vm="4017">
        <f ca="1"/>
        <v>270.98910000000001</v>
      </c>
      <c r="E24" vm="4018">
        <f ca="1"/>
        <v>265.20999999999998</v>
      </c>
      <c r="F24" vm="3954">
        <f ca="1"/>
        <v>266.33</v>
      </c>
    </row>
    <row r="25" spans="1:6" x14ac:dyDescent="0.25">
      <c r="A25" vm="2806">
        <f ca="1"/>
        <v>45562</v>
      </c>
      <c r="B25" vm="4019">
        <f ca="1"/>
        <v>1819238</v>
      </c>
      <c r="C25" vm="4020">
        <f ca="1"/>
        <v>267.10000000000002</v>
      </c>
      <c r="D25" vm="4021">
        <f ca="1"/>
        <v>270.48</v>
      </c>
      <c r="E25" vm="4022">
        <f ca="1"/>
        <v>266.5</v>
      </c>
      <c r="F25" vm="3955">
        <f ca="1"/>
        <v>267.55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89BF0-14CD-4F09-A35C-CE298A5C57C9}">
  <dimension ref="A1:IR25"/>
  <sheetViews>
    <sheetView workbookViewId="0">
      <selection activeCell="A6" sqref="A6"/>
    </sheetView>
  </sheetViews>
  <sheetFormatPr defaultRowHeight="15" x14ac:dyDescent="0.25"/>
  <cols>
    <col min="1" max="1" width="11.85546875" bestFit="1" customWidth="1"/>
    <col min="2" max="2" width="51.5703125" bestFit="1" customWidth="1"/>
    <col min="3" max="253" width="10.42578125" bestFit="1" customWidth="1"/>
  </cols>
  <sheetData>
    <row r="1" spans="1:252" x14ac:dyDescent="0.25">
      <c r="A1" s="25" t="s">
        <v>13</v>
      </c>
      <c r="B1" t="s">
        <v>66</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53</v>
      </c>
      <c r="C4" vm="4023">
        <f ca="1"/>
        <v>17.440000000000001</v>
      </c>
      <c r="D4" vm="4024">
        <f ca="1"/>
        <v>16.93</v>
      </c>
      <c r="E4" vm="4025">
        <f ca="1"/>
        <v>17.010000000000002</v>
      </c>
      <c r="F4" vm="4026">
        <f ca="1"/>
        <v>16.79</v>
      </c>
      <c r="G4" vm="4027">
        <f ca="1"/>
        <v>16.829999999999998</v>
      </c>
      <c r="H4" vm="4028">
        <f ca="1"/>
        <v>16.850000000000001</v>
      </c>
      <c r="I4" vm="4024">
        <f ca="1"/>
        <v>16.93</v>
      </c>
      <c r="J4" vm="4029">
        <f ca="1"/>
        <v>17.16</v>
      </c>
      <c r="K4" vm="4030">
        <f ca="1"/>
        <v>16.95</v>
      </c>
      <c r="L4" vm="4031">
        <f ca="1"/>
        <v>16.48</v>
      </c>
      <c r="M4" vm="4032">
        <f ca="1"/>
        <v>17.11</v>
      </c>
      <c r="N4" vm="4033">
        <f ca="1"/>
        <v>16.98</v>
      </c>
      <c r="O4" vm="4034">
        <f ca="1"/>
        <v>16.68</v>
      </c>
      <c r="P4" vm="4035">
        <f ca="1"/>
        <v>16.3</v>
      </c>
      <c r="Q4" vm="4036">
        <f ca="1"/>
        <v>15.23</v>
      </c>
      <c r="R4" vm="4037">
        <f ca="1"/>
        <v>15.2</v>
      </c>
      <c r="S4" vm="4038">
        <f ca="1"/>
        <v>15.29</v>
      </c>
      <c r="T4" vm="4039">
        <f ca="1"/>
        <v>15.14</v>
      </c>
      <c r="U4" vm="4040">
        <f ca="1"/>
        <v>15.13</v>
      </c>
      <c r="V4" vm="4041">
        <f ca="1"/>
        <v>15.21</v>
      </c>
      <c r="W4" vm="4042">
        <f ca="1"/>
        <v>15.3</v>
      </c>
      <c r="X4" vm="4043">
        <f ca="1"/>
        <v>15.38</v>
      </c>
      <c r="Y4" vm="4044">
        <f ca="1"/>
        <v>15.53</v>
      </c>
      <c r="Z4" vm="4045">
        <f ca="1"/>
        <v>15.59</v>
      </c>
      <c r="AA4" vm="4046">
        <f ca="1"/>
        <v>15.93</v>
      </c>
      <c r="AB4" vm="4047">
        <f ca="1"/>
        <v>15.91</v>
      </c>
      <c r="AC4" vm="4048">
        <f ca="1"/>
        <v>15.75</v>
      </c>
      <c r="AD4" vm="4049">
        <f ca="1"/>
        <v>15.74</v>
      </c>
      <c r="AE4" vm="4050">
        <f ca="1"/>
        <v>15.62</v>
      </c>
      <c r="AF4" vm="4051">
        <f ca="1"/>
        <v>15.96</v>
      </c>
      <c r="AG4" vm="4052">
        <f ca="1"/>
        <v>16</v>
      </c>
      <c r="AH4" vm="4053">
        <f ca="1"/>
        <v>16.420000000000002</v>
      </c>
      <c r="AI4" vm="4054">
        <f ca="1"/>
        <v>16.45</v>
      </c>
      <c r="AJ4" vm="4049">
        <f ca="1"/>
        <v>15.74</v>
      </c>
      <c r="AK4" vm="4046">
        <f ca="1"/>
        <v>15.93</v>
      </c>
      <c r="AL4" vm="4055">
        <f ca="1"/>
        <v>15.83</v>
      </c>
      <c r="AM4" vm="4050">
        <f ca="1"/>
        <v>15.62</v>
      </c>
      <c r="AN4" vm="4056">
        <f ca="1"/>
        <v>15.78</v>
      </c>
      <c r="AO4" vm="4055">
        <f ca="1"/>
        <v>15.83</v>
      </c>
      <c r="AP4" vm="4057">
        <f ca="1"/>
        <v>15.6</v>
      </c>
      <c r="AQ4" vm="4058">
        <f ca="1"/>
        <v>15.52</v>
      </c>
      <c r="AR4" vm="4059">
        <f ca="1"/>
        <v>16.52</v>
      </c>
      <c r="AS4" vm="4060">
        <f ca="1"/>
        <v>16.91</v>
      </c>
      <c r="AT4" vm="4061">
        <f ca="1"/>
        <v>16.89</v>
      </c>
      <c r="AU4" vm="4062">
        <f ca="1"/>
        <v>16.54</v>
      </c>
      <c r="AV4" vm="4063">
        <f ca="1"/>
        <v>16.079999999999998</v>
      </c>
      <c r="AW4" vm="4064">
        <f ca="1"/>
        <v>15.88</v>
      </c>
      <c r="AX4" vm="4065">
        <f ca="1"/>
        <v>16.12</v>
      </c>
      <c r="AY4" vm="4066">
        <f ca="1"/>
        <v>16.22</v>
      </c>
      <c r="AZ4" vm="4067">
        <f ca="1"/>
        <v>16.66</v>
      </c>
      <c r="BA4" vm="4068">
        <f ca="1"/>
        <v>16.37</v>
      </c>
      <c r="BB4" vm="4069">
        <f ca="1"/>
        <v>16.579999999999998</v>
      </c>
      <c r="BC4" vm="4070">
        <f ca="1"/>
        <v>17.059999999999999</v>
      </c>
      <c r="BD4" vm="4071">
        <f ca="1"/>
        <v>16.72</v>
      </c>
      <c r="BE4" vm="4026">
        <f ca="1"/>
        <v>16.79</v>
      </c>
      <c r="BF4" vm="4027">
        <f ca="1"/>
        <v>16.829999999999998</v>
      </c>
      <c r="BG4" vm="4072">
        <f ca="1"/>
        <v>16.739999999999998</v>
      </c>
      <c r="BH4" vm="4073">
        <f ca="1"/>
        <v>17</v>
      </c>
      <c r="BI4" vm="4074">
        <f ca="1"/>
        <v>17.09</v>
      </c>
      <c r="BJ4" vm="4075">
        <f ca="1"/>
        <v>17.23</v>
      </c>
      <c r="BK4" vm="4074">
        <f ca="1"/>
        <v>17.09</v>
      </c>
      <c r="BL4" vm="4076">
        <f ca="1"/>
        <v>17.170000000000002</v>
      </c>
      <c r="BM4" vm="4033">
        <f ca="1"/>
        <v>16.98</v>
      </c>
      <c r="BN4" vm="4024">
        <f ca="1"/>
        <v>16.93</v>
      </c>
      <c r="BO4" vm="4077">
        <f ca="1"/>
        <v>17.04</v>
      </c>
      <c r="BP4" vm="4073">
        <f ca="1"/>
        <v>17</v>
      </c>
      <c r="BQ4" vm="4076">
        <f ca="1"/>
        <v>17.170000000000002</v>
      </c>
      <c r="BR4" vm="4078">
        <f ca="1"/>
        <v>17.72</v>
      </c>
      <c r="BS4" vm="4079">
        <f ca="1"/>
        <v>16.14</v>
      </c>
      <c r="BT4" vm="4080">
        <f ca="1"/>
        <v>16.43</v>
      </c>
      <c r="BU4" vm="4068">
        <f ca="1"/>
        <v>16.37</v>
      </c>
      <c r="BV4" vm="4081">
        <f ca="1"/>
        <v>15.89</v>
      </c>
      <c r="BW4" vm="4082">
        <f ca="1"/>
        <v>15.31</v>
      </c>
      <c r="BX4" vm="4083">
        <f ca="1"/>
        <v>15.04</v>
      </c>
      <c r="BY4" vm="4084">
        <f ca="1"/>
        <v>14.96</v>
      </c>
      <c r="BZ4" vm="4085">
        <f ca="1"/>
        <v>15.37</v>
      </c>
      <c r="CA4" vm="4086">
        <f ca="1"/>
        <v>15.5</v>
      </c>
      <c r="CB4" vm="4086">
        <f ca="1"/>
        <v>15.5</v>
      </c>
      <c r="CC4" vm="4087">
        <f ca="1"/>
        <v>15.76</v>
      </c>
      <c r="CD4" vm="4088">
        <f ca="1"/>
        <v>15.92</v>
      </c>
      <c r="CE4" vm="4089">
        <f ca="1"/>
        <v>15.84</v>
      </c>
      <c r="CF4" vm="4090">
        <f ca="1"/>
        <v>15.8</v>
      </c>
      <c r="CG4" vm="4081">
        <f ca="1"/>
        <v>15.89</v>
      </c>
      <c r="CH4" vm="4038">
        <f ca="1"/>
        <v>15.29</v>
      </c>
      <c r="CI4" vm="4091">
        <f ca="1"/>
        <v>15.36</v>
      </c>
      <c r="CJ4" vm="4092">
        <f ca="1"/>
        <v>15.41</v>
      </c>
      <c r="CK4" vm="4093">
        <f ca="1"/>
        <v>15.28</v>
      </c>
      <c r="CL4" vm="4093">
        <f ca="1"/>
        <v>15.28</v>
      </c>
      <c r="CM4" vm="4094">
        <f ca="1"/>
        <v>15.26</v>
      </c>
      <c r="CN4" vm="4086">
        <f ca="1"/>
        <v>15.5</v>
      </c>
      <c r="CO4" vm="4095">
        <f ca="1"/>
        <v>15.48</v>
      </c>
      <c r="CP4" vm="4096">
        <f ca="1"/>
        <v>15.61</v>
      </c>
      <c r="CQ4" vm="4036">
        <f ca="1"/>
        <v>15.23</v>
      </c>
      <c r="CR4" vm="4036">
        <f ca="1"/>
        <v>15.23</v>
      </c>
      <c r="CS4" vm="4094">
        <f ca="1"/>
        <v>15.26</v>
      </c>
      <c r="CT4" vm="4097">
        <f ca="1"/>
        <v>14.93</v>
      </c>
      <c r="CU4" vm="4098">
        <f ca="1"/>
        <v>15.01</v>
      </c>
      <c r="CV4" vm="4099">
        <f ca="1"/>
        <v>14.91</v>
      </c>
      <c r="CW4" vm="4100">
        <f ca="1"/>
        <v>15.07</v>
      </c>
      <c r="CX4" vm="4101">
        <f ca="1"/>
        <v>15.11</v>
      </c>
      <c r="CY4" vm="4097">
        <f ca="1"/>
        <v>14.93</v>
      </c>
      <c r="CZ4" vm="4102">
        <f ca="1"/>
        <v>14.89</v>
      </c>
      <c r="DA4" vm="4103">
        <f ca="1"/>
        <v>14.86</v>
      </c>
      <c r="DB4" vm="4036">
        <f ca="1"/>
        <v>15.23</v>
      </c>
      <c r="DC4" vm="4104">
        <f ca="1"/>
        <v>15.56</v>
      </c>
      <c r="DD4" vm="4105">
        <f ca="1"/>
        <v>17.149999999999999</v>
      </c>
      <c r="DE4" vm="4106">
        <f ca="1"/>
        <v>18.100000000000001</v>
      </c>
      <c r="DF4" vm="4107">
        <f ca="1"/>
        <v>18.77</v>
      </c>
      <c r="DG4" vm="4108">
        <f ca="1"/>
        <v>18.18</v>
      </c>
      <c r="DH4" vm="4109">
        <f ca="1"/>
        <v>17.989999999999998</v>
      </c>
      <c r="DI4" vm="4110">
        <f ca="1"/>
        <v>18.04</v>
      </c>
      <c r="DJ4" vm="4111">
        <f ca="1"/>
        <v>18.05</v>
      </c>
      <c r="DK4" vm="4112">
        <f ca="1"/>
        <v>17.899999999999999</v>
      </c>
      <c r="DL4" vm="4113">
        <f ca="1"/>
        <v>17.53</v>
      </c>
      <c r="DM4" vm="4114">
        <f ca="1"/>
        <v>16.73</v>
      </c>
      <c r="DN4" vm="4070">
        <f ca="1"/>
        <v>17.059999999999999</v>
      </c>
      <c r="DO4" vm="4115">
        <f ca="1"/>
        <v>16.78</v>
      </c>
      <c r="DP4" vm="4024">
        <f ca="1"/>
        <v>16.93</v>
      </c>
      <c r="DQ4" vm="4116">
        <f ca="1"/>
        <v>17.21</v>
      </c>
      <c r="DR4" vm="4117">
        <f ca="1"/>
        <v>17.37</v>
      </c>
      <c r="DS4" vm="4118">
        <f ca="1"/>
        <v>17.420000000000002</v>
      </c>
      <c r="DT4" vm="4119">
        <f ca="1"/>
        <v>17.690000000000001</v>
      </c>
      <c r="DU4" vm="4120">
        <f ca="1"/>
        <v>17.670000000000002</v>
      </c>
      <c r="DV4" vm="4121">
        <f ca="1"/>
        <v>17.73</v>
      </c>
      <c r="DW4" vm="4122">
        <f ca="1"/>
        <v>17.940000000000001</v>
      </c>
      <c r="DX4" vm="4123">
        <f ca="1"/>
        <v>17.7</v>
      </c>
      <c r="DY4" vm="4124">
        <f ca="1"/>
        <v>18.190000000000001</v>
      </c>
      <c r="DZ4" vm="4122">
        <f ca="1"/>
        <v>17.940000000000001</v>
      </c>
      <c r="EA4" vm="4125">
        <f ca="1"/>
        <v>18</v>
      </c>
      <c r="EB4" vm="4126">
        <f ca="1"/>
        <v>18.14</v>
      </c>
      <c r="EC4" vm="4127">
        <f ca="1"/>
        <v>18.02</v>
      </c>
      <c r="ED4" vm="4125">
        <f ca="1"/>
        <v>18</v>
      </c>
      <c r="EE4" vm="4122">
        <f ca="1"/>
        <v>17.940000000000001</v>
      </c>
      <c r="EF4" vm="4118">
        <f ca="1"/>
        <v>17.420000000000002</v>
      </c>
      <c r="EG4" vm="4128">
        <f ca="1"/>
        <v>17.260000000000002</v>
      </c>
      <c r="EH4" vm="4129">
        <f ca="1"/>
        <v>17.14</v>
      </c>
      <c r="EI4" vm="4130">
        <f ca="1"/>
        <v>17.03</v>
      </c>
      <c r="EJ4" vm="4077">
        <f ca="1"/>
        <v>17.04</v>
      </c>
      <c r="EK4" vm="4026">
        <f ca="1"/>
        <v>16.79</v>
      </c>
      <c r="EL4" vm="4027">
        <f ca="1"/>
        <v>16.829999999999998</v>
      </c>
      <c r="EM4" vm="4027">
        <f ca="1"/>
        <v>16.829999999999998</v>
      </c>
      <c r="EN4" vm="4024">
        <f ca="1"/>
        <v>16.93</v>
      </c>
      <c r="EO4" vm="4131">
        <f ca="1"/>
        <v>16.97</v>
      </c>
      <c r="EP4" vm="4076">
        <f ca="1"/>
        <v>17.170000000000002</v>
      </c>
      <c r="EQ4" vm="4132">
        <f ca="1"/>
        <v>17.18</v>
      </c>
      <c r="ER4" vm="4073">
        <f ca="1"/>
        <v>17</v>
      </c>
      <c r="ES4" vm="4133">
        <f ca="1"/>
        <v>16.440000000000001</v>
      </c>
      <c r="ET4" vm="4134">
        <f ca="1"/>
        <v>16.53</v>
      </c>
      <c r="EU4" vm="4135">
        <f ca="1"/>
        <v>16.86</v>
      </c>
      <c r="EV4" vm="4029">
        <f ca="1"/>
        <v>17.16</v>
      </c>
      <c r="EW4" vm="4135">
        <f ca="1"/>
        <v>16.86</v>
      </c>
      <c r="EX4" vm="4132">
        <f ca="1"/>
        <v>17.18</v>
      </c>
      <c r="EY4" vm="4070">
        <f ca="1"/>
        <v>17.059999999999999</v>
      </c>
      <c r="EZ4" vm="4070">
        <f ca="1"/>
        <v>17.059999999999999</v>
      </c>
      <c r="FA4" vm="4136">
        <f ca="1"/>
        <v>17.38</v>
      </c>
      <c r="FB4" vm="4137">
        <f ca="1"/>
        <v>17.649999999999999</v>
      </c>
      <c r="FC4" vm="4138">
        <f ca="1"/>
        <v>17.97</v>
      </c>
      <c r="FD4" vm="4139">
        <f ca="1"/>
        <v>17.89</v>
      </c>
      <c r="FE4" vm="4140">
        <f ca="1"/>
        <v>17.86</v>
      </c>
      <c r="FF4" vm="4141">
        <f ca="1"/>
        <v>17.8</v>
      </c>
      <c r="FG4" vm="4142">
        <f ca="1"/>
        <v>17.78</v>
      </c>
      <c r="FH4" vm="4143">
        <f ca="1"/>
        <v>18.149999999999999</v>
      </c>
      <c r="FI4" vm="4144">
        <f ca="1"/>
        <v>18.239999999999998</v>
      </c>
      <c r="FJ4" vm="4145">
        <f ca="1"/>
        <v>18.41</v>
      </c>
      <c r="FK4" vm="4145">
        <f ca="1"/>
        <v>18.41</v>
      </c>
      <c r="FL4" vm="4108">
        <f ca="1"/>
        <v>18.18</v>
      </c>
      <c r="FM4" vm="4146">
        <f ca="1"/>
        <v>18.52</v>
      </c>
      <c r="FN4" vm="4137">
        <f ca="1"/>
        <v>17.649999999999999</v>
      </c>
      <c r="FO4" vm="4147">
        <f ca="1"/>
        <v>17.95</v>
      </c>
      <c r="FP4" vm="4148">
        <f ca="1"/>
        <v>17.600000000000001</v>
      </c>
      <c r="FQ4" vm="4149">
        <f ca="1"/>
        <v>19.48</v>
      </c>
      <c r="FR4" vm="4150">
        <f ca="1"/>
        <v>19.59</v>
      </c>
      <c r="FS4" vm="4151">
        <f ca="1"/>
        <v>20.03</v>
      </c>
      <c r="FT4" vm="4152">
        <f ca="1"/>
        <v>20.59</v>
      </c>
      <c r="FU4" vm="4153">
        <f ca="1"/>
        <v>20.56</v>
      </c>
      <c r="FV4" vm="4154">
        <f ca="1"/>
        <v>20.91</v>
      </c>
      <c r="FW4" vm="4155">
        <f ca="1"/>
        <v>21.76</v>
      </c>
      <c r="FX4" vm="4156">
        <f ca="1"/>
        <v>21.6</v>
      </c>
      <c r="FY4" vm="4157">
        <f ca="1"/>
        <v>21.66</v>
      </c>
      <c r="FZ4" vm="4158">
        <f ca="1"/>
        <v>21.84</v>
      </c>
      <c r="GA4" vm="4159">
        <f ca="1"/>
        <v>21.48</v>
      </c>
      <c r="GB4" vm="4160">
        <f ca="1"/>
        <v>20.92</v>
      </c>
      <c r="GC4" vm="4161">
        <f ca="1"/>
        <v>20.47</v>
      </c>
      <c r="GD4" vm="4162">
        <f ca="1"/>
        <v>21.12</v>
      </c>
      <c r="GE4" vm="4160">
        <f ca="1"/>
        <v>20.92</v>
      </c>
      <c r="GF4" vm="4163">
        <f ca="1"/>
        <v>21.04</v>
      </c>
      <c r="GG4" vm="4164">
        <f ca="1"/>
        <v>21.17</v>
      </c>
      <c r="GH4" vm="4165">
        <f ca="1"/>
        <v>21.16</v>
      </c>
      <c r="GI4" vm="4162">
        <f ca="1"/>
        <v>21.12</v>
      </c>
      <c r="GJ4" vm="4166">
        <f ca="1"/>
        <v>20.67</v>
      </c>
      <c r="GK4" vm="4167">
        <f ca="1"/>
        <v>20.55</v>
      </c>
      <c r="GL4" vm="4168">
        <f ca="1"/>
        <v>20.89</v>
      </c>
      <c r="GM4" vm="4169">
        <f ca="1"/>
        <v>21.25</v>
      </c>
      <c r="GN4" vm="4170">
        <f ca="1"/>
        <v>21.35</v>
      </c>
      <c r="GO4" vm="4171">
        <f ca="1"/>
        <v>21.2</v>
      </c>
      <c r="GP4" vm="4164">
        <f ca="1"/>
        <v>21.17</v>
      </c>
      <c r="GQ4" vm="4172">
        <f ca="1"/>
        <v>21.44</v>
      </c>
      <c r="GR4" vm="4173">
        <f ca="1"/>
        <v>21.43</v>
      </c>
      <c r="GS4" vm="4174">
        <f ca="1"/>
        <v>20.81</v>
      </c>
      <c r="GT4" vm="4166">
        <f ca="1"/>
        <v>20.67</v>
      </c>
      <c r="GU4" vm="4175">
        <f ca="1"/>
        <v>20.48</v>
      </c>
      <c r="GV4" vm="4152">
        <f ca="1"/>
        <v>20.59</v>
      </c>
      <c r="GW4" vm="4176">
        <f ca="1"/>
        <v>20.54</v>
      </c>
      <c r="GX4" vm="4177">
        <f ca="1"/>
        <v>20.05</v>
      </c>
      <c r="GY4" vm="4178">
        <f ca="1"/>
        <v>19.45</v>
      </c>
      <c r="GZ4" vm="4179">
        <f ca="1"/>
        <v>19.760000000000002</v>
      </c>
      <c r="HA4" vm="4180">
        <f ca="1"/>
        <v>19.41</v>
      </c>
      <c r="HB4" vm="4181">
        <f ca="1"/>
        <v>19.010000000000002</v>
      </c>
      <c r="HC4" vm="4182">
        <f ca="1"/>
        <v>19.91</v>
      </c>
      <c r="HD4" vm="4183">
        <f ca="1"/>
        <v>19.079999999999998</v>
      </c>
      <c r="HE4" vm="4184">
        <f ca="1"/>
        <v>18.03</v>
      </c>
      <c r="HF4" vm="4185">
        <f ca="1"/>
        <v>17.350000000000001</v>
      </c>
      <c r="HG4" vm="4186">
        <f ca="1"/>
        <v>17.25</v>
      </c>
      <c r="HH4" vm="4071">
        <f ca="1"/>
        <v>16.72</v>
      </c>
      <c r="HI4" vm="4187">
        <f ca="1"/>
        <v>17.309999999999999</v>
      </c>
      <c r="HJ4" vm="4188">
        <f ca="1"/>
        <v>17.34</v>
      </c>
      <c r="HK4" vm="4189">
        <f ca="1"/>
        <v>17.190000000000001</v>
      </c>
      <c r="HL4" vm="4141">
        <f ca="1"/>
        <v>17.8</v>
      </c>
      <c r="HM4" vm="4142">
        <f ca="1"/>
        <v>17.78</v>
      </c>
      <c r="HN4" vm="4190">
        <f ca="1"/>
        <v>18.760000000000002</v>
      </c>
      <c r="HO4" vm="4191">
        <f ca="1"/>
        <v>18.670000000000002</v>
      </c>
      <c r="HP4" vm="4192">
        <f ca="1"/>
        <v>18.88</v>
      </c>
      <c r="HQ4" vm="4107">
        <f ca="1"/>
        <v>18.77</v>
      </c>
      <c r="HR4" vm="4192">
        <f ca="1"/>
        <v>18.88</v>
      </c>
      <c r="HS4" vm="4107">
        <f ca="1"/>
        <v>18.77</v>
      </c>
      <c r="HT4" vm="4193">
        <f ca="1"/>
        <v>19.21</v>
      </c>
      <c r="HU4" vm="4194">
        <f ca="1"/>
        <v>19.18</v>
      </c>
      <c r="HV4" vm="4195">
        <f ca="1"/>
        <v>19.100000000000001</v>
      </c>
      <c r="HW4" vm="4196">
        <f ca="1"/>
        <v>19</v>
      </c>
      <c r="HX4" vm="4197">
        <f ca="1"/>
        <v>18.68</v>
      </c>
      <c r="HY4" vm="4198">
        <f ca="1"/>
        <v>19.37</v>
      </c>
      <c r="HZ4" vm="4199">
        <f ca="1"/>
        <v>19.059999999999999</v>
      </c>
      <c r="IA4" vm="4107">
        <f ca="1"/>
        <v>18.77</v>
      </c>
      <c r="IB4" vm="4200">
        <f ca="1"/>
        <v>17.64</v>
      </c>
      <c r="IC4" vm="4113">
        <f ca="1"/>
        <v>17.53</v>
      </c>
      <c r="ID4" vm="4148">
        <f ca="1"/>
        <v>17.600000000000001</v>
      </c>
      <c r="IE4" vm="4201">
        <f ca="1"/>
        <v>16.100000000000001</v>
      </c>
      <c r="IF4" vm="4202">
        <f ca="1"/>
        <v>16.399999999999999</v>
      </c>
      <c r="IG4" vm="4135">
        <f ca="1"/>
        <v>16.86</v>
      </c>
      <c r="IH4" vm="4105">
        <f ca="1"/>
        <v>17.149999999999999</v>
      </c>
      <c r="II4" vm="4075">
        <f ca="1"/>
        <v>17.23</v>
      </c>
      <c r="IJ4" vm="4203">
        <f ca="1"/>
        <v>18.2</v>
      </c>
      <c r="IK4" vm="4204">
        <f ca="1"/>
        <v>18.3</v>
      </c>
      <c r="IL4" vm="4205">
        <f ca="1"/>
        <v>18.850000000000001</v>
      </c>
      <c r="IM4" vm="4206">
        <f ca="1"/>
        <v>18.809999999999999</v>
      </c>
      <c r="IN4" vm="4207">
        <f ca="1"/>
        <v>18.829999999999998</v>
      </c>
      <c r="IO4" vm="4192">
        <f ca="1"/>
        <v>18.88</v>
      </c>
      <c r="IP4" vm="4208">
        <f ca="1"/>
        <v>19.850000000000001</v>
      </c>
      <c r="IQ4" vm="4209">
        <f ca="1"/>
        <v>20.350000000000001</v>
      </c>
      <c r="IR4" vm="4210">
        <f ca="1"/>
        <v>20.14</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4211">
        <f ca="1"/>
        <v>15341451</v>
      </c>
      <c r="C7" vm="4212">
        <f ca="1"/>
        <v>19.28</v>
      </c>
      <c r="D7" vm="4213">
        <f ca="1"/>
        <v>19.440000000000001</v>
      </c>
      <c r="E7" vm="4214">
        <f ca="1"/>
        <v>18.96</v>
      </c>
      <c r="F7" vm="4199">
        <f ca="1"/>
        <v>19.059999999999999</v>
      </c>
    </row>
    <row r="8" spans="1:252" x14ac:dyDescent="0.25">
      <c r="A8" vm="234">
        <f ca="1"/>
        <v>45539</v>
      </c>
      <c r="B8" vm="4215">
        <f ca="1"/>
        <v>21890734</v>
      </c>
      <c r="C8" vm="4216">
        <f ca="1"/>
        <v>18.93</v>
      </c>
      <c r="D8" vm="4217">
        <f ca="1"/>
        <v>19.021100000000001</v>
      </c>
      <c r="E8" vm="4218">
        <f ca="1"/>
        <v>18.559999999999999</v>
      </c>
      <c r="F8" vm="4107">
        <f ca="1"/>
        <v>18.77</v>
      </c>
    </row>
    <row r="9" spans="1:252" x14ac:dyDescent="0.25">
      <c r="A9" vm="235">
        <f ca="1"/>
        <v>45540</v>
      </c>
      <c r="B9" vm="4219">
        <f ca="1"/>
        <v>29090183</v>
      </c>
      <c r="C9" vm="4105">
        <f ca="1"/>
        <v>17.149999999999999</v>
      </c>
      <c r="D9" vm="4125">
        <f ca="1"/>
        <v>18</v>
      </c>
      <c r="E9" vm="4220">
        <f ca="1"/>
        <v>16.855</v>
      </c>
      <c r="F9" vm="4200">
        <f ca="1"/>
        <v>17.64</v>
      </c>
    </row>
    <row r="10" spans="1:252" x14ac:dyDescent="0.25">
      <c r="A10" vm="236">
        <f ca="1"/>
        <v>45541</v>
      </c>
      <c r="B10" vm="4221">
        <f ca="1"/>
        <v>16208756</v>
      </c>
      <c r="C10" vm="4222">
        <f ca="1"/>
        <v>17.574999999999999</v>
      </c>
      <c r="D10" vm="4141">
        <f ca="1"/>
        <v>17.8</v>
      </c>
      <c r="E10" vm="4223">
        <f ca="1"/>
        <v>17.3</v>
      </c>
      <c r="F10" vm="4113">
        <f ca="1"/>
        <v>17.53</v>
      </c>
    </row>
    <row r="11" spans="1:252" x14ac:dyDescent="0.25">
      <c r="A11" vm="237">
        <f ca="1"/>
        <v>45544</v>
      </c>
      <c r="B11" vm="4224">
        <f ca="1"/>
        <v>13693037</v>
      </c>
      <c r="C11" vm="4148">
        <f ca="1"/>
        <v>17.600000000000001</v>
      </c>
      <c r="D11" vm="4225">
        <f ca="1"/>
        <v>17.850000000000001</v>
      </c>
      <c r="E11" vm="4113">
        <f ca="1"/>
        <v>17.53</v>
      </c>
      <c r="F11" vm="4148">
        <f ca="1"/>
        <v>17.600000000000001</v>
      </c>
    </row>
    <row r="12" spans="1:252" x14ac:dyDescent="0.25">
      <c r="A12" vm="238">
        <f ca="1"/>
        <v>45545</v>
      </c>
      <c r="B12" vm="4226">
        <f ca="1"/>
        <v>70663199</v>
      </c>
      <c r="C12" vm="4227">
        <f ca="1"/>
        <v>16.39</v>
      </c>
      <c r="D12" vm="4134">
        <f ca="1"/>
        <v>16.53</v>
      </c>
      <c r="E12" vm="4228">
        <f ca="1"/>
        <v>15.95</v>
      </c>
      <c r="F12" vm="4201">
        <f ca="1"/>
        <v>16.100000000000001</v>
      </c>
    </row>
    <row r="13" spans="1:252" x14ac:dyDescent="0.25">
      <c r="A13" vm="239">
        <f ca="1"/>
        <v>45546</v>
      </c>
      <c r="B13" vm="4229">
        <f ca="1"/>
        <v>70763359</v>
      </c>
      <c r="C13" vm="4201">
        <f ca="1"/>
        <v>16.100000000000001</v>
      </c>
      <c r="D13" vm="4230">
        <f ca="1"/>
        <v>16.46</v>
      </c>
      <c r="E13" vm="4231">
        <f ca="1"/>
        <v>15.77</v>
      </c>
      <c r="F13" vm="4202">
        <f ca="1"/>
        <v>16.399999999999999</v>
      </c>
    </row>
    <row r="14" spans="1:252" x14ac:dyDescent="0.25">
      <c r="A14" vm="240">
        <f ca="1"/>
        <v>45547</v>
      </c>
      <c r="B14" vm="4232">
        <f ca="1"/>
        <v>41961175</v>
      </c>
      <c r="C14" vm="4233">
        <f ca="1"/>
        <v>16.36</v>
      </c>
      <c r="D14" vm="4234">
        <f ca="1"/>
        <v>16.934999999999999</v>
      </c>
      <c r="E14" vm="4235">
        <f ca="1"/>
        <v>16.2</v>
      </c>
      <c r="F14" vm="4135">
        <f ca="1"/>
        <v>16.86</v>
      </c>
    </row>
    <row r="15" spans="1:252" x14ac:dyDescent="0.25">
      <c r="A15" vm="241">
        <f ca="1"/>
        <v>45548</v>
      </c>
      <c r="B15" vm="4236">
        <f ca="1"/>
        <v>19822591</v>
      </c>
      <c r="C15" vm="4237">
        <f ca="1"/>
        <v>16.920000000000002</v>
      </c>
      <c r="D15" vm="4238">
        <f ca="1"/>
        <v>17.2</v>
      </c>
      <c r="E15" vm="4239">
        <f ca="1"/>
        <v>16.84</v>
      </c>
      <c r="F15" vm="4105">
        <f ca="1"/>
        <v>17.149999999999999</v>
      </c>
    </row>
    <row r="16" spans="1:252" x14ac:dyDescent="0.25">
      <c r="A16" vm="242">
        <f ca="1"/>
        <v>45551</v>
      </c>
      <c r="B16" vm="4240">
        <f ca="1"/>
        <v>14943395</v>
      </c>
      <c r="C16" vm="4239">
        <f ca="1"/>
        <v>16.84</v>
      </c>
      <c r="D16" vm="4187">
        <f ca="1"/>
        <v>17.309999999999999</v>
      </c>
      <c r="E16" vm="4241">
        <f ca="1"/>
        <v>16.809999999999999</v>
      </c>
      <c r="F16" vm="4075">
        <f ca="1"/>
        <v>17.23</v>
      </c>
    </row>
    <row r="17" spans="1:6" x14ac:dyDescent="0.25">
      <c r="A17" vm="243">
        <f ca="1"/>
        <v>45552</v>
      </c>
      <c r="B17" vm="4242">
        <f ca="1"/>
        <v>28391586</v>
      </c>
      <c r="C17" vm="4138">
        <f ca="1"/>
        <v>17.97</v>
      </c>
      <c r="D17" vm="4243">
        <f ca="1"/>
        <v>18.399999999999999</v>
      </c>
      <c r="E17" vm="4244">
        <f ca="1"/>
        <v>17.71</v>
      </c>
      <c r="F17" vm="4203">
        <f ca="1"/>
        <v>18.2</v>
      </c>
    </row>
    <row r="18" spans="1:6" x14ac:dyDescent="0.25">
      <c r="A18" vm="244">
        <f ca="1"/>
        <v>45553</v>
      </c>
      <c r="B18" vm="4245">
        <f ca="1"/>
        <v>17767065</v>
      </c>
      <c r="C18" vm="4246">
        <f ca="1"/>
        <v>18.27</v>
      </c>
      <c r="D18" vm="4247">
        <f ca="1"/>
        <v>18.57</v>
      </c>
      <c r="E18" vm="4248">
        <f ca="1"/>
        <v>18.033999999999999</v>
      </c>
      <c r="F18" vm="4204">
        <f ca="1"/>
        <v>18.3</v>
      </c>
    </row>
    <row r="19" spans="1:6" x14ac:dyDescent="0.25">
      <c r="A19" vm="245">
        <f ca="1"/>
        <v>45554</v>
      </c>
      <c r="B19" vm="4249">
        <f ca="1"/>
        <v>17085298</v>
      </c>
      <c r="C19" vm="4191">
        <f ca="1"/>
        <v>18.670000000000002</v>
      </c>
      <c r="D19" vm="4250">
        <f ca="1"/>
        <v>18.940000000000001</v>
      </c>
      <c r="E19" vm="4251">
        <f ca="1"/>
        <v>18.645</v>
      </c>
      <c r="F19" vm="4205">
        <f ca="1"/>
        <v>18.850000000000001</v>
      </c>
    </row>
    <row r="20" spans="1:6" x14ac:dyDescent="0.25">
      <c r="A20" vm="246">
        <f ca="1"/>
        <v>45555</v>
      </c>
      <c r="B20" vm="4252">
        <f ca="1"/>
        <v>30622965</v>
      </c>
      <c r="C20" vm="4253">
        <f ca="1"/>
        <v>18.79</v>
      </c>
      <c r="D20" vm="4254">
        <f ca="1"/>
        <v>18.89</v>
      </c>
      <c r="E20" vm="4255">
        <f ca="1"/>
        <v>18.504999999999999</v>
      </c>
      <c r="F20" vm="4206">
        <f ca="1"/>
        <v>18.809999999999999</v>
      </c>
    </row>
    <row r="21" spans="1:6" x14ac:dyDescent="0.25">
      <c r="A21" vm="247">
        <f ca="1"/>
        <v>45558</v>
      </c>
      <c r="B21" vm="4256">
        <f ca="1"/>
        <v>11338813</v>
      </c>
      <c r="C21" vm="4257">
        <f ca="1"/>
        <v>18.82</v>
      </c>
      <c r="D21" vm="4258">
        <f ca="1"/>
        <v>18.864999999999998</v>
      </c>
      <c r="E21" vm="4259">
        <f ca="1"/>
        <v>18.625</v>
      </c>
      <c r="F21" vm="4207">
        <f ca="1"/>
        <v>18.829999999999998</v>
      </c>
    </row>
    <row r="22" spans="1:6" x14ac:dyDescent="0.25">
      <c r="A22" vm="2803">
        <f ca="1"/>
        <v>45559</v>
      </c>
      <c r="B22" vm="4260">
        <f ca="1"/>
        <v>10154756</v>
      </c>
      <c r="C22" vm="4261">
        <f ca="1"/>
        <v>18.95</v>
      </c>
      <c r="D22" vm="4214">
        <f ca="1"/>
        <v>18.96</v>
      </c>
      <c r="E22" vm="4262">
        <f ca="1"/>
        <v>18.792000000000002</v>
      </c>
      <c r="F22" vm="4192">
        <f ca="1"/>
        <v>18.88</v>
      </c>
    </row>
    <row r="23" spans="1:6" x14ac:dyDescent="0.25">
      <c r="A23" vm="2804">
        <f ca="1"/>
        <v>45560</v>
      </c>
      <c r="B23" vm="4263">
        <f ca="1"/>
        <v>24344058</v>
      </c>
      <c r="C23" vm="4264">
        <f ca="1"/>
        <v>19.690000000000001</v>
      </c>
      <c r="D23" vm="4265">
        <f ca="1"/>
        <v>20.085000000000001</v>
      </c>
      <c r="E23" vm="4266">
        <f ca="1"/>
        <v>19.579999999999998</v>
      </c>
      <c r="F23" vm="4208">
        <f ca="1"/>
        <v>19.850000000000001</v>
      </c>
    </row>
    <row r="24" spans="1:6" x14ac:dyDescent="0.25">
      <c r="A24" vm="2805">
        <f ca="1"/>
        <v>45561</v>
      </c>
      <c r="B24" vm="4267">
        <f ca="1"/>
        <v>17618648</v>
      </c>
      <c r="C24" vm="4268">
        <f ca="1"/>
        <v>20.23</v>
      </c>
      <c r="D24" vm="4269">
        <f ca="1"/>
        <v>20.49</v>
      </c>
      <c r="E24" vm="4270">
        <f ca="1"/>
        <v>19.98</v>
      </c>
      <c r="F24" vm="4209">
        <f ca="1"/>
        <v>20.350000000000001</v>
      </c>
    </row>
    <row r="25" spans="1:6" x14ac:dyDescent="0.25">
      <c r="A25" vm="2806">
        <f ca="1"/>
        <v>45562</v>
      </c>
      <c r="B25" vm="4271">
        <f ca="1"/>
        <v>10396804</v>
      </c>
      <c r="C25" vm="4272">
        <f ca="1"/>
        <v>20.45</v>
      </c>
      <c r="D25" vm="4175">
        <f ca="1"/>
        <v>20.48</v>
      </c>
      <c r="E25" vm="4273">
        <f ca="1"/>
        <v>20.13</v>
      </c>
      <c r="F25" vm="4210">
        <f ca="1"/>
        <v>20.14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0BA2D-4881-43A7-9858-6D3816AAA0F6}">
  <dimension ref="A1:IR25"/>
  <sheetViews>
    <sheetView workbookViewId="0">
      <selection activeCell="C3" sqref="C3"/>
    </sheetView>
  </sheetViews>
  <sheetFormatPr defaultRowHeight="15" x14ac:dyDescent="0.25"/>
  <cols>
    <col min="1" max="1" width="11.85546875" bestFit="1" customWidth="1"/>
    <col min="2" max="2" width="33.42578125" bestFit="1" customWidth="1"/>
    <col min="3" max="253" width="10.42578125" bestFit="1" customWidth="1"/>
  </cols>
  <sheetData>
    <row r="1" spans="1:252" x14ac:dyDescent="0.25">
      <c r="A1" s="25" t="s">
        <v>13</v>
      </c>
      <c r="B1" t="s">
        <v>65</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54</v>
      </c>
      <c r="C4" vm="1406">
        <f ca="1"/>
        <v>155.15</v>
      </c>
      <c r="D4" vm="1407">
        <f ca="1"/>
        <v>155.34</v>
      </c>
      <c r="E4" vm="1408">
        <f ca="1"/>
        <v>155.52000000000001</v>
      </c>
      <c r="F4" vm="1409">
        <f ca="1"/>
        <v>157.13999999999999</v>
      </c>
      <c r="G4" vm="1410">
        <f ca="1"/>
        <v>157.63999999999999</v>
      </c>
      <c r="H4" vm="1411">
        <f ca="1"/>
        <v>158.54</v>
      </c>
      <c r="I4" vm="1412">
        <f ca="1"/>
        <v>158.36000000000001</v>
      </c>
      <c r="J4" vm="1413">
        <f ca="1"/>
        <v>156.18</v>
      </c>
      <c r="K4" vm="1414">
        <f ca="1"/>
        <v>156.33000000000001</v>
      </c>
      <c r="L4" vm="1415">
        <f ca="1"/>
        <v>156.85</v>
      </c>
      <c r="M4" vm="1416">
        <f ca="1"/>
        <v>157.53</v>
      </c>
      <c r="N4" vm="1417">
        <f ca="1"/>
        <v>156.09</v>
      </c>
      <c r="O4" vm="1418">
        <f ca="1"/>
        <v>152.72999999999999</v>
      </c>
      <c r="P4" vm="1419">
        <f ca="1"/>
        <v>152.32</v>
      </c>
      <c r="Q4" vm="1420">
        <f ca="1"/>
        <v>153</v>
      </c>
      <c r="R4" vm="1421">
        <f ca="1"/>
        <v>151.38999999999999</v>
      </c>
      <c r="S4" vm="1422">
        <f ca="1"/>
        <v>151.22999999999999</v>
      </c>
      <c r="T4" vm="1423">
        <f ca="1"/>
        <v>151.57</v>
      </c>
      <c r="U4" vm="1424">
        <f ca="1"/>
        <v>149</v>
      </c>
      <c r="V4" vm="1425">
        <f ca="1"/>
        <v>145.6</v>
      </c>
      <c r="W4" vm="1426">
        <f ca="1"/>
        <v>147.03</v>
      </c>
      <c r="X4" vm="1427">
        <f ca="1"/>
        <v>148.34</v>
      </c>
      <c r="Y4" vm="1428">
        <f ca="1"/>
        <v>148.69</v>
      </c>
      <c r="Z4" vm="1429">
        <f ca="1"/>
        <v>150.24</v>
      </c>
      <c r="AA4" vm="1430">
        <f ca="1"/>
        <v>151.34</v>
      </c>
      <c r="AB4" vm="1431">
        <f ca="1"/>
        <v>151.69999999999999</v>
      </c>
      <c r="AC4" vm="1432">
        <f ca="1"/>
        <v>150.9</v>
      </c>
      <c r="AD4" vm="1433">
        <f ca="1"/>
        <v>150.35</v>
      </c>
      <c r="AE4" vm="1434">
        <f ca="1"/>
        <v>147.41999999999999</v>
      </c>
      <c r="AF4" vm="1435">
        <f ca="1"/>
        <v>147.25</v>
      </c>
      <c r="AG4" vm="1436">
        <f ca="1"/>
        <v>147.63</v>
      </c>
      <c r="AH4" vm="1437">
        <f ca="1"/>
        <v>147.66</v>
      </c>
      <c r="AI4" vm="1438">
        <f ca="1"/>
        <v>148.80000000000001</v>
      </c>
      <c r="AJ4" vm="1439">
        <f ca="1"/>
        <v>150.1</v>
      </c>
      <c r="AK4" vm="1440">
        <f ca="1"/>
        <v>149.79</v>
      </c>
      <c r="AL4" vm="1441">
        <f ca="1"/>
        <v>149.91</v>
      </c>
      <c r="AM4" vm="1442">
        <f ca="1"/>
        <v>151.12</v>
      </c>
      <c r="AN4" vm="1443">
        <f ca="1"/>
        <v>150.82</v>
      </c>
      <c r="AO4" vm="1444">
        <f ca="1"/>
        <v>152.5</v>
      </c>
      <c r="AP4" vm="1445">
        <f ca="1"/>
        <v>151.28</v>
      </c>
      <c r="AQ4" vm="1446">
        <f ca="1"/>
        <v>151.63</v>
      </c>
      <c r="AR4" vm="1447">
        <f ca="1"/>
        <v>152.11000000000001</v>
      </c>
      <c r="AS4" vm="1448">
        <f ca="1"/>
        <v>154.66</v>
      </c>
      <c r="AT4" vm="1449">
        <f ca="1"/>
        <v>158.38</v>
      </c>
      <c r="AU4" vm="1450">
        <f ca="1"/>
        <v>158.88</v>
      </c>
      <c r="AV4" vm="1451">
        <f ca="1"/>
        <v>158.55000000000001</v>
      </c>
      <c r="AW4" vm="1452">
        <f ca="1"/>
        <v>156.62</v>
      </c>
      <c r="AX4" vm="1453">
        <f ca="1"/>
        <v>155.4</v>
      </c>
      <c r="AY4" vm="1454">
        <f ca="1"/>
        <v>154.41999999999999</v>
      </c>
      <c r="AZ4" vm="1455">
        <f ca="1"/>
        <v>155.06</v>
      </c>
      <c r="BA4" vm="1456">
        <f ca="1"/>
        <v>155.07</v>
      </c>
      <c r="BB4" vm="1457">
        <f ca="1"/>
        <v>155.79</v>
      </c>
      <c r="BC4" vm="1458">
        <f ca="1"/>
        <v>156.87</v>
      </c>
      <c r="BD4" vm="1459">
        <f ca="1"/>
        <v>155.16</v>
      </c>
      <c r="BE4" vm="1460">
        <f ca="1"/>
        <v>155.44</v>
      </c>
      <c r="BF4" vm="1461">
        <f ca="1"/>
        <v>156.46</v>
      </c>
      <c r="BG4" vm="1462">
        <f ca="1"/>
        <v>153.27000000000001</v>
      </c>
      <c r="BH4" vm="1463">
        <f ca="1"/>
        <v>154.84</v>
      </c>
      <c r="BI4" vm="1464">
        <f ca="1"/>
        <v>155.46</v>
      </c>
      <c r="BJ4" vm="1465">
        <f ca="1"/>
        <v>156.13999999999999</v>
      </c>
      <c r="BK4" vm="1466">
        <f ca="1"/>
        <v>156.35</v>
      </c>
      <c r="BL4" vm="1467">
        <f ca="1"/>
        <v>156.58000000000001</v>
      </c>
      <c r="BM4" vm="1468">
        <f ca="1"/>
        <v>156.74</v>
      </c>
      <c r="BN4" vm="1469">
        <f ca="1"/>
        <v>159.97</v>
      </c>
      <c r="BO4" vm="1470">
        <f ca="1"/>
        <v>160.97</v>
      </c>
      <c r="BP4" vm="1471">
        <f ca="1"/>
        <v>160.63</v>
      </c>
      <c r="BQ4" vm="1472">
        <f ca="1"/>
        <v>161.13</v>
      </c>
      <c r="BR4" vm="1473">
        <f ca="1"/>
        <v>161.53</v>
      </c>
      <c r="BS4" vm="1474">
        <f ca="1"/>
        <v>161.63</v>
      </c>
      <c r="BT4" vm="1475">
        <f ca="1"/>
        <v>161.87</v>
      </c>
      <c r="BU4" vm="1476">
        <f ca="1"/>
        <v>161.15</v>
      </c>
      <c r="BV4" vm="1477">
        <f ca="1"/>
        <v>162.38999999999999</v>
      </c>
      <c r="BW4" vm="1478">
        <f ca="1"/>
        <v>160.52000000000001</v>
      </c>
      <c r="BX4" vm="1479">
        <f ca="1"/>
        <v>160.43</v>
      </c>
      <c r="BY4" vm="1480">
        <f ca="1"/>
        <v>161.21</v>
      </c>
      <c r="BZ4" vm="1481">
        <f ca="1"/>
        <v>161.68</v>
      </c>
      <c r="CA4" vm="1482">
        <f ca="1"/>
        <v>162.47</v>
      </c>
      <c r="CB4" vm="1483">
        <f ca="1"/>
        <v>159.81</v>
      </c>
      <c r="CC4" vm="1484">
        <f ca="1"/>
        <v>158.96</v>
      </c>
      <c r="CD4" vm="1485">
        <f ca="1"/>
        <v>159.56</v>
      </c>
      <c r="CE4" vm="1486">
        <f ca="1"/>
        <v>159.5</v>
      </c>
      <c r="CF4" vm="1487">
        <f ca="1"/>
        <v>159.36000000000001</v>
      </c>
      <c r="CG4" vm="1488">
        <f ca="1"/>
        <v>158.77000000000001</v>
      </c>
      <c r="CH4" vm="1489">
        <f ca="1"/>
        <v>158.9</v>
      </c>
      <c r="CI4" vm="1412">
        <f ca="1"/>
        <v>158.36000000000001</v>
      </c>
      <c r="CJ4" vm="1490">
        <f ca="1"/>
        <v>156.61000000000001</v>
      </c>
      <c r="CK4" vm="1491">
        <f ca="1"/>
        <v>155.80000000000001</v>
      </c>
      <c r="CL4" vm="1492">
        <f ca="1"/>
        <v>158.06</v>
      </c>
      <c r="CM4" vm="1493">
        <f ca="1"/>
        <v>157.97999999999999</v>
      </c>
      <c r="CN4" vm="1494">
        <f ca="1"/>
        <v>156.4</v>
      </c>
      <c r="CO4" vm="1495">
        <f ca="1"/>
        <v>156.76</v>
      </c>
      <c r="CP4" vm="1496">
        <f ca="1"/>
        <v>157.85</v>
      </c>
      <c r="CQ4" vm="1497">
        <f ca="1"/>
        <v>156.47</v>
      </c>
      <c r="CR4" vm="1498">
        <f ca="1"/>
        <v>155.74</v>
      </c>
      <c r="CS4" vm="1499">
        <f ca="1"/>
        <v>157.91999999999999</v>
      </c>
      <c r="CT4" vm="1500">
        <f ca="1"/>
        <v>156.55000000000001</v>
      </c>
      <c r="CU4" vm="1501">
        <f ca="1"/>
        <v>157.86000000000001</v>
      </c>
      <c r="CV4" vm="1502">
        <f ca="1"/>
        <v>158.68</v>
      </c>
      <c r="CW4" vm="1503">
        <f ca="1"/>
        <v>160.44999999999999</v>
      </c>
      <c r="CX4" vm="1504">
        <f ca="1"/>
        <v>161.84</v>
      </c>
      <c r="CY4" vm="1505">
        <f ca="1"/>
        <v>160.79</v>
      </c>
      <c r="CZ4" vm="1506">
        <f ca="1"/>
        <v>160.97999999999999</v>
      </c>
      <c r="DA4" vm="1507">
        <f ca="1"/>
        <v>161.55000000000001</v>
      </c>
      <c r="DB4" vm="1508">
        <f ca="1"/>
        <v>161.38</v>
      </c>
      <c r="DC4" vm="1509">
        <f ca="1"/>
        <v>162.12</v>
      </c>
      <c r="DD4" vm="1510">
        <f ca="1"/>
        <v>159.84</v>
      </c>
      <c r="DE4" vm="1469">
        <f ca="1"/>
        <v>159.97</v>
      </c>
      <c r="DF4" vm="1511">
        <f ca="1"/>
        <v>159.34</v>
      </c>
      <c r="DG4" vm="1512">
        <f ca="1"/>
        <v>158.87</v>
      </c>
      <c r="DH4" vm="1513">
        <f ca="1"/>
        <v>159.52000000000001</v>
      </c>
      <c r="DI4" vm="1514">
        <f ca="1"/>
        <v>161.22999999999999</v>
      </c>
      <c r="DJ4" vm="1515">
        <f ca="1"/>
        <v>162.74</v>
      </c>
      <c r="DK4" vm="1516">
        <f ca="1"/>
        <v>161.1</v>
      </c>
      <c r="DL4" vm="1517">
        <f ca="1"/>
        <v>159.21</v>
      </c>
      <c r="DM4" vm="1518">
        <f ca="1"/>
        <v>158.18</v>
      </c>
      <c r="DN4" vm="1495">
        <f ca="1"/>
        <v>156.76</v>
      </c>
      <c r="DO4" vm="1519">
        <f ca="1"/>
        <v>156.21</v>
      </c>
      <c r="DP4" vm="1520">
        <f ca="1"/>
        <v>155.76</v>
      </c>
      <c r="DQ4" vm="1521">
        <f ca="1"/>
        <v>155.75</v>
      </c>
      <c r="DR4" vm="1522">
        <f ca="1"/>
        <v>155.22999999999999</v>
      </c>
      <c r="DS4" vm="1523">
        <f ca="1"/>
        <v>155.22</v>
      </c>
      <c r="DT4" vm="1524">
        <f ca="1"/>
        <v>155.77000000000001</v>
      </c>
      <c r="DU4" vm="1525">
        <f ca="1"/>
        <v>157.96</v>
      </c>
      <c r="DV4" vm="1526">
        <f ca="1"/>
        <v>158.19</v>
      </c>
      <c r="DW4" vm="1527">
        <f ca="1"/>
        <v>157.78</v>
      </c>
      <c r="DX4" vm="1528">
        <f ca="1"/>
        <v>157.72999999999999</v>
      </c>
      <c r="DY4" vm="1529">
        <f ca="1"/>
        <v>154.26</v>
      </c>
      <c r="DZ4" vm="1444">
        <f ca="1"/>
        <v>152.5</v>
      </c>
      <c r="EA4" vm="1530">
        <f ca="1"/>
        <v>152.38999999999999</v>
      </c>
      <c r="EB4" vm="1531">
        <f ca="1"/>
        <v>151.59</v>
      </c>
      <c r="EC4" vm="1532">
        <f ca="1"/>
        <v>152.29</v>
      </c>
      <c r="ED4" vm="1533">
        <f ca="1"/>
        <v>150.19999999999999</v>
      </c>
      <c r="EE4" vm="1534">
        <f ca="1"/>
        <v>148.79</v>
      </c>
      <c r="EF4" vm="1535">
        <f ca="1"/>
        <v>147.52000000000001</v>
      </c>
      <c r="EG4" vm="1536">
        <f ca="1"/>
        <v>147.59</v>
      </c>
      <c r="EH4" vm="1537">
        <f ca="1"/>
        <v>144.44999999999999</v>
      </c>
      <c r="EI4" vm="1538">
        <f ca="1"/>
        <v>144.77000000000001</v>
      </c>
      <c r="EJ4" vm="1539">
        <f ca="1"/>
        <v>145.74</v>
      </c>
      <c r="EK4" vm="1540">
        <f ca="1"/>
        <v>147.91</v>
      </c>
      <c r="EL4" vm="1541">
        <f ca="1"/>
        <v>149.12</v>
      </c>
      <c r="EM4" vm="1542">
        <f ca="1"/>
        <v>149.56</v>
      </c>
      <c r="EN4" vm="1543">
        <f ca="1"/>
        <v>148.53</v>
      </c>
      <c r="EO4" vm="1544">
        <f ca="1"/>
        <v>146.82</v>
      </c>
      <c r="EP4" vm="1545">
        <f ca="1"/>
        <v>146.13999999999999</v>
      </c>
      <c r="EQ4" vm="1544">
        <f ca="1"/>
        <v>146.82</v>
      </c>
      <c r="ER4" vm="1546">
        <f ca="1"/>
        <v>144.59</v>
      </c>
      <c r="ES4" vm="1547">
        <f ca="1"/>
        <v>151.18</v>
      </c>
      <c r="ET4" vm="1548">
        <f ca="1"/>
        <v>149.91999999999999</v>
      </c>
      <c r="EU4" vm="1549">
        <f ca="1"/>
        <v>149.27000000000001</v>
      </c>
      <c r="EV4" vm="1550">
        <f ca="1"/>
        <v>148.58000000000001</v>
      </c>
      <c r="EW4" vm="1551">
        <f ca="1"/>
        <v>148.72</v>
      </c>
      <c r="EX4" vm="1552">
        <f ca="1"/>
        <v>148.94999999999999</v>
      </c>
      <c r="EY4" vm="1553">
        <f ca="1"/>
        <v>149.85</v>
      </c>
      <c r="EZ4" vm="1441">
        <f ca="1"/>
        <v>149.91</v>
      </c>
      <c r="FA4" vm="1554">
        <f ca="1"/>
        <v>151.22</v>
      </c>
      <c r="FB4" vm="1555">
        <f ca="1"/>
        <v>151.38</v>
      </c>
      <c r="FC4" vm="1556">
        <f ca="1"/>
        <v>152.66999999999999</v>
      </c>
      <c r="FD4" vm="1557">
        <f ca="1"/>
        <v>154.28</v>
      </c>
      <c r="FE4" vm="1558">
        <f ca="1"/>
        <v>154.63999999999999</v>
      </c>
      <c r="FF4" vm="1559">
        <f ca="1"/>
        <v>151.27000000000001</v>
      </c>
      <c r="FG4" vm="1560">
        <f ca="1"/>
        <v>151.24</v>
      </c>
      <c r="FH4" vm="1561">
        <f ca="1"/>
        <v>153.5</v>
      </c>
      <c r="FI4" vm="1562">
        <f ca="1"/>
        <v>149.69999999999999</v>
      </c>
      <c r="FJ4" vm="1563">
        <f ca="1"/>
        <v>146.97</v>
      </c>
      <c r="FK4" vm="1564">
        <f ca="1"/>
        <v>144.38</v>
      </c>
      <c r="FL4" vm="1565">
        <f ca="1"/>
        <v>144.44</v>
      </c>
      <c r="FM4" vm="1566">
        <f ca="1"/>
        <v>145.28</v>
      </c>
      <c r="FN4" vm="1567">
        <f ca="1"/>
        <v>146.66999999999999</v>
      </c>
      <c r="FO4" vm="1568">
        <f ca="1"/>
        <v>147.74</v>
      </c>
      <c r="FP4" vm="1569">
        <f ca="1"/>
        <v>147.80000000000001</v>
      </c>
      <c r="FQ4" vm="1570">
        <f ca="1"/>
        <v>145.97</v>
      </c>
      <c r="FR4" vm="1571">
        <f ca="1"/>
        <v>146.41999999999999</v>
      </c>
      <c r="FS4" vm="1572">
        <f ca="1"/>
        <v>147.08000000000001</v>
      </c>
      <c r="FT4" vm="1573">
        <f ca="1"/>
        <v>147.13</v>
      </c>
      <c r="FU4" vm="1574">
        <f ca="1"/>
        <v>146.76</v>
      </c>
      <c r="FV4" vm="1575">
        <f ca="1"/>
        <v>145.41</v>
      </c>
      <c r="FW4" vm="1576">
        <f ca="1"/>
        <v>145.44999999999999</v>
      </c>
      <c r="FX4" vm="1577">
        <f ca="1"/>
        <v>145.54</v>
      </c>
      <c r="FY4" vm="1578">
        <f ca="1"/>
        <v>145.94999999999999</v>
      </c>
      <c r="FZ4" vm="1579">
        <f ca="1"/>
        <v>145.65</v>
      </c>
      <c r="GA4" vm="1580">
        <f ca="1"/>
        <v>147.78</v>
      </c>
      <c r="GB4" vm="1581">
        <f ca="1"/>
        <v>148.75</v>
      </c>
      <c r="GC4" vm="1541">
        <f ca="1"/>
        <v>149.12</v>
      </c>
      <c r="GD4" vm="1582">
        <f ca="1"/>
        <v>147.19</v>
      </c>
      <c r="GE4" vm="1544">
        <f ca="1"/>
        <v>146.82</v>
      </c>
      <c r="GF4" vm="1583">
        <f ca="1"/>
        <v>145.80000000000001</v>
      </c>
      <c r="GG4" vm="1584">
        <f ca="1"/>
        <v>146.16</v>
      </c>
      <c r="GH4" vm="1585">
        <f ca="1"/>
        <v>146.44</v>
      </c>
      <c r="GI4" vm="1586">
        <f ca="1"/>
        <v>146.03</v>
      </c>
      <c r="GJ4" vm="1587">
        <f ca="1"/>
        <v>145.69</v>
      </c>
      <c r="GK4" vm="1588">
        <f ca="1"/>
        <v>146.47999999999999</v>
      </c>
      <c r="GL4" vm="1589">
        <f ca="1"/>
        <v>145.47999999999999</v>
      </c>
      <c r="GM4" vm="1590">
        <f ca="1"/>
        <v>147.05000000000001</v>
      </c>
      <c r="GN4" vm="1591">
        <f ca="1"/>
        <v>149.43</v>
      </c>
      <c r="GO4" vm="1562">
        <f ca="1"/>
        <v>149.69999999999999</v>
      </c>
      <c r="GP4" vm="1592">
        <f ca="1"/>
        <v>149.88</v>
      </c>
      <c r="GQ4" vm="1593">
        <f ca="1"/>
        <v>149.24</v>
      </c>
      <c r="GR4" vm="1594">
        <f ca="1"/>
        <v>151.01</v>
      </c>
      <c r="GS4" vm="1467">
        <f ca="1"/>
        <v>156.58000000000001</v>
      </c>
      <c r="GT4" vm="1595">
        <f ca="1"/>
        <v>155.41999999999999</v>
      </c>
      <c r="GU4" vm="1596">
        <f ca="1"/>
        <v>154.69</v>
      </c>
      <c r="GV4" vm="1597">
        <f ca="1"/>
        <v>154.24</v>
      </c>
      <c r="GW4" vm="1598">
        <f ca="1"/>
        <v>152.35</v>
      </c>
      <c r="GX4" vm="1599">
        <f ca="1"/>
        <v>156.28</v>
      </c>
      <c r="GY4" vm="1600">
        <f ca="1"/>
        <v>159.63999999999999</v>
      </c>
      <c r="GZ4" vm="1601">
        <f ca="1"/>
        <v>160.63999999999999</v>
      </c>
      <c r="HA4" vm="1602">
        <f ca="1"/>
        <v>158.56</v>
      </c>
      <c r="HB4" vm="1603">
        <f ca="1"/>
        <v>161.33000000000001</v>
      </c>
      <c r="HC4" vm="1496">
        <f ca="1"/>
        <v>157.85</v>
      </c>
      <c r="HD4" vm="1604">
        <f ca="1"/>
        <v>160.76</v>
      </c>
      <c r="HE4" vm="1605">
        <f ca="1"/>
        <v>164.14</v>
      </c>
      <c r="HF4" vm="1606">
        <f ca="1"/>
        <v>161.25</v>
      </c>
      <c r="HG4" vm="1607">
        <f ca="1"/>
        <v>158.97</v>
      </c>
      <c r="HH4" vm="1489">
        <f ca="1"/>
        <v>158.9</v>
      </c>
      <c r="HI4" vm="1608">
        <f ca="1"/>
        <v>160.22</v>
      </c>
      <c r="HJ4" vm="1609">
        <f ca="1"/>
        <v>160.62</v>
      </c>
      <c r="HK4" vm="1610">
        <f ca="1"/>
        <v>159.88</v>
      </c>
      <c r="HL4" vm="1611">
        <f ca="1"/>
        <v>158.38999999999999</v>
      </c>
      <c r="HM4" vm="1612">
        <f ca="1"/>
        <v>158.47999999999999</v>
      </c>
      <c r="HN4" vm="1613">
        <f ca="1"/>
        <v>159.09</v>
      </c>
      <c r="HO4" vm="1614">
        <f ca="1"/>
        <v>159.38999999999999</v>
      </c>
      <c r="HP4" vm="1615">
        <f ca="1"/>
        <v>159.63</v>
      </c>
      <c r="HQ4" vm="1616">
        <f ca="1"/>
        <v>160.16</v>
      </c>
      <c r="HR4" vm="1617">
        <f ca="1"/>
        <v>161.43</v>
      </c>
      <c r="HS4" vm="1618">
        <f ca="1"/>
        <v>162.35</v>
      </c>
      <c r="HT4" vm="1619">
        <f ca="1"/>
        <v>164.13</v>
      </c>
      <c r="HU4" vm="1620">
        <f ca="1"/>
        <v>164.61</v>
      </c>
      <c r="HV4" vm="1621">
        <f ca="1"/>
        <v>162.94999999999999</v>
      </c>
      <c r="HW4" vm="1622">
        <f ca="1"/>
        <v>163.92</v>
      </c>
      <c r="HX4" vm="1623">
        <f ca="1"/>
        <v>164.23</v>
      </c>
      <c r="HY4" vm="1624">
        <f ca="1"/>
        <v>165.86</v>
      </c>
      <c r="HZ4" vm="1625">
        <f ca="1"/>
        <v>167.16</v>
      </c>
      <c r="IA4" vm="1626">
        <f ca="1"/>
        <v>167.36</v>
      </c>
      <c r="IB4" vm="1627">
        <f ca="1"/>
        <v>164.99</v>
      </c>
      <c r="IC4" vm="1628">
        <f ca="1"/>
        <v>164.38</v>
      </c>
      <c r="ID4" vm="1629">
        <f ca="1"/>
        <v>166.61</v>
      </c>
      <c r="IE4" vm="1630">
        <f ca="1"/>
        <v>167.38</v>
      </c>
      <c r="IF4" vm="1631">
        <f ca="1"/>
        <v>164.82</v>
      </c>
      <c r="IG4" vm="1632">
        <f ca="1"/>
        <v>164.64</v>
      </c>
      <c r="IH4" vm="1633">
        <f ca="1"/>
        <v>165.52</v>
      </c>
      <c r="II4" vm="1634">
        <f ca="1"/>
        <v>166.99</v>
      </c>
      <c r="IJ4" vm="1635">
        <f ca="1"/>
        <v>167.07</v>
      </c>
      <c r="IK4" vm="1636">
        <f ca="1"/>
        <v>166.15</v>
      </c>
      <c r="IL4" vm="1631">
        <f ca="1"/>
        <v>164.82</v>
      </c>
      <c r="IM4" vm="1637">
        <f ca="1"/>
        <v>164.16</v>
      </c>
      <c r="IN4" vm="1638">
        <f ca="1"/>
        <v>163.22</v>
      </c>
      <c r="IO4" vm="4274">
        <f ca="1"/>
        <v>162.78</v>
      </c>
      <c r="IP4" vm="4275">
        <f ca="1"/>
        <v>160.6</v>
      </c>
      <c r="IQ4" vm="4276">
        <f ca="1"/>
        <v>161.38999999999999</v>
      </c>
      <c r="IR4" vm="4277">
        <f ca="1"/>
        <v>161.4</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4278">
        <f ca="1"/>
        <v>6956452</v>
      </c>
      <c r="C7" vm="4279">
        <f ca="1"/>
        <v>165.24</v>
      </c>
      <c r="D7" vm="4280">
        <f ca="1"/>
        <v>167.81</v>
      </c>
      <c r="E7" vm="4281">
        <f ca="1"/>
        <v>164.77</v>
      </c>
      <c r="F7" vm="1625">
        <f ca="1"/>
        <v>167.16</v>
      </c>
    </row>
    <row r="8" spans="1:252" x14ac:dyDescent="0.25">
      <c r="A8" vm="234">
        <f ca="1"/>
        <v>45539</v>
      </c>
      <c r="B8" vm="4282">
        <f ca="1"/>
        <v>6939132</v>
      </c>
      <c r="C8" vm="4280">
        <f ca="1"/>
        <v>167.81</v>
      </c>
      <c r="D8" vm="4283">
        <f ca="1"/>
        <v>168.85</v>
      </c>
      <c r="E8" vm="4284">
        <f ca="1"/>
        <v>166.04</v>
      </c>
      <c r="F8" vm="1626">
        <f ca="1"/>
        <v>167.36</v>
      </c>
    </row>
    <row r="9" spans="1:252" x14ac:dyDescent="0.25">
      <c r="A9" vm="235">
        <f ca="1"/>
        <v>45540</v>
      </c>
      <c r="B9" vm="4285">
        <f ca="1"/>
        <v>4600392</v>
      </c>
      <c r="C9" vm="4286">
        <f ca="1"/>
        <v>167.2</v>
      </c>
      <c r="D9" vm="4287">
        <f ca="1"/>
        <v>167.37</v>
      </c>
      <c r="E9" vm="4288">
        <f ca="1"/>
        <v>164.83</v>
      </c>
      <c r="F9" vm="1627">
        <f ca="1"/>
        <v>164.99</v>
      </c>
    </row>
    <row r="10" spans="1:252" x14ac:dyDescent="0.25">
      <c r="A10" vm="236">
        <f ca="1"/>
        <v>45541</v>
      </c>
      <c r="B10" vm="4289">
        <f ca="1"/>
        <v>6016884</v>
      </c>
      <c r="C10" vm="4290">
        <f ca="1"/>
        <v>165.18</v>
      </c>
      <c r="D10" vm="4291">
        <f ca="1"/>
        <v>165.93989999999999</v>
      </c>
      <c r="E10" vm="4292">
        <f ca="1"/>
        <v>164.12</v>
      </c>
      <c r="F10" vm="1628">
        <f ca="1"/>
        <v>164.38</v>
      </c>
    </row>
    <row r="11" spans="1:252" x14ac:dyDescent="0.25">
      <c r="A11" vm="237">
        <f ca="1"/>
        <v>45544</v>
      </c>
      <c r="B11" vm="4293">
        <f ca="1"/>
        <v>7538233</v>
      </c>
      <c r="C11" vm="4294">
        <f ca="1"/>
        <v>164.84</v>
      </c>
      <c r="D11" vm="4295">
        <f ca="1"/>
        <v>167.405</v>
      </c>
      <c r="E11" vm="4296">
        <f ca="1"/>
        <v>164.47</v>
      </c>
      <c r="F11" vm="1629">
        <f ca="1"/>
        <v>166.61</v>
      </c>
    </row>
    <row r="12" spans="1:252" x14ac:dyDescent="0.25">
      <c r="A12" vm="238">
        <f ca="1"/>
        <v>45545</v>
      </c>
      <c r="B12" vm="4297">
        <f ca="1"/>
        <v>6559734</v>
      </c>
      <c r="C12" vm="1693">
        <f ca="1"/>
        <v>167.5</v>
      </c>
      <c r="D12" vm="3086">
        <f ca="1"/>
        <v>168.46</v>
      </c>
      <c r="E12" vm="4298">
        <f ca="1"/>
        <v>166.745</v>
      </c>
      <c r="F12" vm="1630">
        <f ca="1"/>
        <v>167.38</v>
      </c>
    </row>
    <row r="13" spans="1:252" x14ac:dyDescent="0.25">
      <c r="A13" vm="239">
        <f ca="1"/>
        <v>45546</v>
      </c>
      <c r="B13" vm="4299">
        <f ca="1"/>
        <v>5920165</v>
      </c>
      <c r="C13" vm="4300">
        <f ca="1"/>
        <v>166.79</v>
      </c>
      <c r="D13" vm="4300">
        <f ca="1"/>
        <v>166.79</v>
      </c>
      <c r="E13" vm="4301">
        <f ca="1"/>
        <v>164.09</v>
      </c>
      <c r="F13" vm="1631">
        <f ca="1"/>
        <v>164.82</v>
      </c>
    </row>
    <row r="14" spans="1:252" x14ac:dyDescent="0.25">
      <c r="A14" vm="240">
        <f ca="1"/>
        <v>45547</v>
      </c>
      <c r="B14" vm="4302">
        <f ca="1"/>
        <v>4541046</v>
      </c>
      <c r="C14" vm="4303">
        <f ca="1"/>
        <v>164.2</v>
      </c>
      <c r="D14" vm="4304">
        <f ca="1"/>
        <v>165.1</v>
      </c>
      <c r="E14" vm="4305">
        <f ca="1"/>
        <v>162.71010000000001</v>
      </c>
      <c r="F14" vm="1632">
        <f ca="1"/>
        <v>164.64</v>
      </c>
    </row>
    <row r="15" spans="1:252" x14ac:dyDescent="0.25">
      <c r="A15" vm="241">
        <f ca="1"/>
        <v>45548</v>
      </c>
      <c r="B15" vm="4306">
        <f ca="1"/>
        <v>3693548</v>
      </c>
      <c r="C15" vm="3155">
        <f ca="1"/>
        <v>164.74</v>
      </c>
      <c r="D15" vm="4307">
        <f ca="1"/>
        <v>165.75</v>
      </c>
      <c r="E15" vm="4308">
        <f ca="1"/>
        <v>163.82</v>
      </c>
      <c r="F15" vm="1633">
        <f ca="1"/>
        <v>165.52</v>
      </c>
    </row>
    <row r="16" spans="1:252" x14ac:dyDescent="0.25">
      <c r="A16" vm="242">
        <f ca="1"/>
        <v>45551</v>
      </c>
      <c r="B16" vm="4309">
        <f ca="1"/>
        <v>5187887</v>
      </c>
      <c r="C16" vm="4310">
        <f ca="1"/>
        <v>166.36</v>
      </c>
      <c r="D16" vm="4311">
        <f ca="1"/>
        <v>167.25</v>
      </c>
      <c r="E16" vm="4312">
        <f ca="1"/>
        <v>165.78</v>
      </c>
      <c r="F16" vm="1634">
        <f ca="1"/>
        <v>166.99</v>
      </c>
    </row>
    <row r="17" spans="1:6" x14ac:dyDescent="0.25">
      <c r="A17" vm="243">
        <f ca="1"/>
        <v>45552</v>
      </c>
      <c r="B17" vm="4313">
        <f ca="1"/>
        <v>5066586</v>
      </c>
      <c r="C17" vm="4314">
        <f ca="1"/>
        <v>166.24</v>
      </c>
      <c r="D17" vm="4315">
        <f ca="1"/>
        <v>167.72</v>
      </c>
      <c r="E17" vm="3152">
        <f ca="1"/>
        <v>165.93</v>
      </c>
      <c r="F17" vm="1635">
        <f ca="1"/>
        <v>167.07</v>
      </c>
    </row>
    <row r="18" spans="1:6" x14ac:dyDescent="0.25">
      <c r="A18" vm="244">
        <f ca="1"/>
        <v>45553</v>
      </c>
      <c r="B18" vm="4316">
        <f ca="1"/>
        <v>4722765</v>
      </c>
      <c r="C18" vm="4317">
        <f ca="1"/>
        <v>166.63</v>
      </c>
      <c r="D18" vm="4318">
        <f ca="1"/>
        <v>168.35</v>
      </c>
      <c r="E18" vm="4319">
        <f ca="1"/>
        <v>165.74</v>
      </c>
      <c r="F18" vm="1636">
        <f ca="1"/>
        <v>166.15</v>
      </c>
    </row>
    <row r="19" spans="1:6" x14ac:dyDescent="0.25">
      <c r="A19" vm="245">
        <f ca="1"/>
        <v>45554</v>
      </c>
      <c r="B19" vm="4320">
        <f ca="1"/>
        <v>4956119</v>
      </c>
      <c r="C19" vm="1690">
        <f ca="1"/>
        <v>166.23</v>
      </c>
      <c r="D19" vm="4321">
        <f ca="1"/>
        <v>166.37</v>
      </c>
      <c r="E19" vm="4322">
        <f ca="1"/>
        <v>164.42</v>
      </c>
      <c r="F19" vm="1631">
        <f ca="1"/>
        <v>164.82</v>
      </c>
    </row>
    <row r="20" spans="1:6" x14ac:dyDescent="0.25">
      <c r="A20" vm="246">
        <f ca="1"/>
        <v>45555</v>
      </c>
      <c r="B20" vm="4323">
        <f ca="1"/>
        <v>11838967</v>
      </c>
      <c r="C20" vm="4324">
        <f ca="1"/>
        <v>164.3</v>
      </c>
      <c r="D20" vm="4325">
        <f ca="1"/>
        <v>164.87</v>
      </c>
      <c r="E20" vm="4326">
        <f ca="1"/>
        <v>163.55000000000001</v>
      </c>
      <c r="F20" vm="1637">
        <f ca="1"/>
        <v>164.16</v>
      </c>
    </row>
    <row r="21" spans="1:6" x14ac:dyDescent="0.25">
      <c r="A21" vm="247">
        <f ca="1"/>
        <v>45558</v>
      </c>
      <c r="B21" vm="4327">
        <f ca="1"/>
        <v>4671645</v>
      </c>
      <c r="C21" vm="4328">
        <f ca="1"/>
        <v>164.4</v>
      </c>
      <c r="D21" vm="3161">
        <f ca="1"/>
        <v>164.5</v>
      </c>
      <c r="E21" vm="4329">
        <f ca="1"/>
        <v>162.72</v>
      </c>
      <c r="F21" vm="1638">
        <f ca="1"/>
        <v>163.22</v>
      </c>
    </row>
    <row r="22" spans="1:6" x14ac:dyDescent="0.25">
      <c r="A22" vm="2803">
        <f ca="1"/>
        <v>45559</v>
      </c>
      <c r="B22" vm="4330">
        <f ca="1"/>
        <v>6041561</v>
      </c>
      <c r="C22" vm="4331">
        <f ca="1"/>
        <v>162.79</v>
      </c>
      <c r="D22" vm="4332">
        <f ca="1"/>
        <v>163.49</v>
      </c>
      <c r="E22" vm="1507">
        <f ca="1"/>
        <v>161.55000000000001</v>
      </c>
      <c r="F22" vm="4274">
        <f ca="1"/>
        <v>162.78</v>
      </c>
    </row>
    <row r="23" spans="1:6" x14ac:dyDescent="0.25">
      <c r="A23" vm="2804">
        <f ca="1"/>
        <v>45560</v>
      </c>
      <c r="B23" vm="4333">
        <f ca="1"/>
        <v>5420011</v>
      </c>
      <c r="C23" vm="4334">
        <f ca="1"/>
        <v>163</v>
      </c>
      <c r="D23" vm="3183">
        <f ca="1"/>
        <v>163.315</v>
      </c>
      <c r="E23" vm="4335">
        <f ca="1"/>
        <v>160.36000000000001</v>
      </c>
      <c r="F23" vm="4275">
        <f ca="1"/>
        <v>160.6</v>
      </c>
    </row>
    <row r="24" spans="1:6" x14ac:dyDescent="0.25">
      <c r="A24" vm="2805">
        <f ca="1"/>
        <v>45561</v>
      </c>
      <c r="B24" vm="4336">
        <f ca="1"/>
        <v>6122231</v>
      </c>
      <c r="C24" vm="4337">
        <f ca="1"/>
        <v>160.24</v>
      </c>
      <c r="D24" vm="4338">
        <f ca="1"/>
        <v>161.54</v>
      </c>
      <c r="E24" vm="4339">
        <f ca="1"/>
        <v>160.02000000000001</v>
      </c>
      <c r="F24" vm="4276">
        <f ca="1"/>
        <v>161.38999999999999</v>
      </c>
    </row>
    <row r="25" spans="1:6" x14ac:dyDescent="0.25">
      <c r="A25" vm="2806">
        <f ca="1"/>
        <v>45562</v>
      </c>
      <c r="B25" vm="4340">
        <f ca="1"/>
        <v>7553905</v>
      </c>
      <c r="C25" vm="4341">
        <f ca="1"/>
        <v>162</v>
      </c>
      <c r="D25" vm="4342">
        <f ca="1"/>
        <v>163.43</v>
      </c>
      <c r="E25" vm="4343">
        <f ca="1"/>
        <v>161.34</v>
      </c>
      <c r="F25" vm="4277">
        <f ca="1"/>
        <v>161.4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DD2B1-5685-47D8-9223-A2E2D99950EA}">
  <dimension ref="A1:IR25"/>
  <sheetViews>
    <sheetView topLeftCell="F1" workbookViewId="0">
      <selection activeCell="O17" sqref="O17"/>
    </sheetView>
  </sheetViews>
  <sheetFormatPr defaultRowHeight="15" x14ac:dyDescent="0.25"/>
  <cols>
    <col min="1" max="1" width="11.85546875" bestFit="1" customWidth="1"/>
    <col min="2" max="2" width="35.5703125" bestFit="1" customWidth="1"/>
    <col min="3" max="253" width="10.42578125" bestFit="1" customWidth="1"/>
  </cols>
  <sheetData>
    <row r="1" spans="1:252" x14ac:dyDescent="0.25">
      <c r="A1" s="25" t="s">
        <v>13</v>
      </c>
      <c r="B1" t="s">
        <v>33</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55</v>
      </c>
      <c r="C4" vm="1640">
        <f ca="1"/>
        <v>143.77000000000001</v>
      </c>
      <c r="D4" vm="1641">
        <f ca="1"/>
        <v>142.71</v>
      </c>
      <c r="E4" vm="1642">
        <f ca="1"/>
        <v>143.35</v>
      </c>
      <c r="F4" vm="1643">
        <f ca="1"/>
        <v>142.9</v>
      </c>
      <c r="G4" vm="1644">
        <f ca="1"/>
        <v>145.1</v>
      </c>
      <c r="H4" vm="1538">
        <f ca="1"/>
        <v>144.77000000000001</v>
      </c>
      <c r="I4" vm="1579">
        <f ca="1"/>
        <v>145.65</v>
      </c>
      <c r="J4" vm="1645">
        <f ca="1"/>
        <v>146.15</v>
      </c>
      <c r="K4" vm="1646">
        <f ca="1"/>
        <v>145.81</v>
      </c>
      <c r="L4" vm="1647">
        <f ca="1"/>
        <v>148</v>
      </c>
      <c r="M4" vm="1648">
        <f ca="1"/>
        <v>147.85</v>
      </c>
      <c r="N4" vm="1649">
        <f ca="1"/>
        <v>147.53</v>
      </c>
      <c r="O4" vm="1650">
        <f ca="1"/>
        <v>145.91</v>
      </c>
      <c r="P4" vm="1651">
        <f ca="1"/>
        <v>145.29</v>
      </c>
      <c r="Q4" vm="1652">
        <f ca="1"/>
        <v>142.94999999999999</v>
      </c>
      <c r="R4" vm="1653">
        <f ca="1"/>
        <v>141</v>
      </c>
      <c r="S4" vm="1654">
        <f ca="1"/>
        <v>141.16999999999999</v>
      </c>
      <c r="T4" vm="1655">
        <f ca="1"/>
        <v>140.4</v>
      </c>
      <c r="U4" vm="1656">
        <f ca="1"/>
        <v>140.76</v>
      </c>
      <c r="V4" vm="1657">
        <f ca="1"/>
        <v>135.69</v>
      </c>
      <c r="W4" vm="1658">
        <f ca="1"/>
        <v>137.41999999999999</v>
      </c>
      <c r="X4" vm="1659">
        <f ca="1"/>
        <v>139.06</v>
      </c>
      <c r="Y4" vm="1660">
        <f ca="1"/>
        <v>138.94</v>
      </c>
      <c r="Z4" vm="1661">
        <f ca="1"/>
        <v>141.41999999999999</v>
      </c>
      <c r="AA4" vm="1662">
        <f ca="1"/>
        <v>143</v>
      </c>
      <c r="AB4" vm="1663">
        <f ca="1"/>
        <v>144.08000000000001</v>
      </c>
      <c r="AC4" vm="1664">
        <f ca="1"/>
        <v>144.01</v>
      </c>
      <c r="AD4" vm="1665">
        <f ca="1"/>
        <v>144.72</v>
      </c>
      <c r="AE4" vm="1666">
        <f ca="1"/>
        <v>144.29</v>
      </c>
      <c r="AF4" vm="1667">
        <f ca="1"/>
        <v>146.43</v>
      </c>
      <c r="AG4" vm="1668">
        <f ca="1"/>
        <v>145.78</v>
      </c>
      <c r="AH4" vm="1669">
        <f ca="1"/>
        <v>148.44</v>
      </c>
      <c r="AI4" vm="1670">
        <f ca="1"/>
        <v>149.74</v>
      </c>
      <c r="AJ4" vm="1671">
        <f ca="1"/>
        <v>151.44999999999999</v>
      </c>
      <c r="AK4" vm="1672">
        <f ca="1"/>
        <v>152.82</v>
      </c>
      <c r="AL4" vm="1673">
        <f ca="1"/>
        <v>153.29</v>
      </c>
      <c r="AM4" vm="1674">
        <f ca="1"/>
        <v>152.97</v>
      </c>
      <c r="AN4" vm="1675">
        <f ca="1"/>
        <v>153.33000000000001</v>
      </c>
      <c r="AO4" vm="1676">
        <f ca="1"/>
        <v>153.54</v>
      </c>
      <c r="AP4" vm="1677">
        <f ca="1"/>
        <v>153.19</v>
      </c>
      <c r="AQ4" vm="1676">
        <f ca="1"/>
        <v>153.54</v>
      </c>
      <c r="AR4" vm="1678">
        <f ca="1"/>
        <v>154.32</v>
      </c>
      <c r="AS4" vm="1679">
        <f ca="1"/>
        <v>156.08000000000001</v>
      </c>
      <c r="AT4" vm="1680">
        <f ca="1"/>
        <v>156.84</v>
      </c>
      <c r="AU4" vm="1681">
        <f ca="1"/>
        <v>157.99</v>
      </c>
      <c r="AV4" vm="1682">
        <f ca="1"/>
        <v>157.97</v>
      </c>
      <c r="AW4" vm="1683">
        <f ca="1"/>
        <v>156.31</v>
      </c>
      <c r="AX4" vm="1684">
        <f ca="1"/>
        <v>156.79</v>
      </c>
      <c r="AY4" vm="1685">
        <f ca="1"/>
        <v>158.52000000000001</v>
      </c>
      <c r="AZ4" vm="1686">
        <f ca="1"/>
        <v>159.1</v>
      </c>
      <c r="BA4" vm="1478">
        <f ca="1"/>
        <v>160.52000000000001</v>
      </c>
      <c r="BB4" vm="1687">
        <f ca="1"/>
        <v>161.06</v>
      </c>
      <c r="BC4" vm="1688">
        <f ca="1"/>
        <v>163.99</v>
      </c>
      <c r="BD4" vm="1689">
        <f ca="1"/>
        <v>165.23</v>
      </c>
      <c r="BE4" vm="1690">
        <f ca="1"/>
        <v>166.23</v>
      </c>
      <c r="BF4" vm="1691">
        <f ca="1"/>
        <v>168.45</v>
      </c>
      <c r="BG4" vm="1692">
        <f ca="1"/>
        <v>166.55</v>
      </c>
      <c r="BH4" vm="1693">
        <f ca="1"/>
        <v>167.5</v>
      </c>
      <c r="BI4" vm="1694">
        <f ca="1"/>
        <v>167.4</v>
      </c>
      <c r="BJ4" vm="1695">
        <f ca="1"/>
        <v>168.39</v>
      </c>
      <c r="BK4" vm="1696">
        <f ca="1"/>
        <v>169.4</v>
      </c>
      <c r="BL4" vm="1697">
        <f ca="1"/>
        <v>170.3</v>
      </c>
      <c r="BM4" vm="1698">
        <f ca="1"/>
        <v>170.1</v>
      </c>
      <c r="BN4" vm="1699">
        <f ca="1"/>
        <v>172.08</v>
      </c>
      <c r="BO4" vm="1700">
        <f ca="1"/>
        <v>171.33</v>
      </c>
      <c r="BP4" vm="1701">
        <f ca="1"/>
        <v>171.41</v>
      </c>
      <c r="BQ4" vm="1702">
        <f ca="1"/>
        <v>172.27</v>
      </c>
      <c r="BR4" vm="1703">
        <f ca="1"/>
        <v>172.02</v>
      </c>
      <c r="BS4" vm="1704">
        <f ca="1"/>
        <v>170.66</v>
      </c>
      <c r="BT4" vm="1705">
        <f ca="1"/>
        <v>171.02</v>
      </c>
      <c r="BU4" vm="1697">
        <f ca="1"/>
        <v>170.3</v>
      </c>
      <c r="BV4" vm="1706">
        <f ca="1"/>
        <v>169.05</v>
      </c>
      <c r="BW4" vm="1707">
        <f ca="1"/>
        <v>167.99</v>
      </c>
      <c r="BX4" vm="1708">
        <f ca="1"/>
        <v>167.09</v>
      </c>
      <c r="BY4" vm="1709">
        <f ca="1"/>
        <v>167.42</v>
      </c>
      <c r="BZ4" vm="1710">
        <f ca="1"/>
        <v>170.31</v>
      </c>
      <c r="CA4" vm="1711">
        <f ca="1"/>
        <v>170.11</v>
      </c>
      <c r="CB4" vm="1712">
        <f ca="1"/>
        <v>168.99</v>
      </c>
      <c r="CC4" vm="1713">
        <f ca="1"/>
        <v>170.5</v>
      </c>
      <c r="CD4" vm="1714">
        <f ca="1"/>
        <v>172.94</v>
      </c>
      <c r="CE4" vm="1715">
        <f ca="1"/>
        <v>172.28</v>
      </c>
      <c r="CF4" vm="1716">
        <f ca="1"/>
        <v>172.73</v>
      </c>
      <c r="CG4" vm="1717">
        <f ca="1"/>
        <v>176.27</v>
      </c>
      <c r="CH4" vm="1718">
        <f ca="1"/>
        <v>174.36</v>
      </c>
      <c r="CI4" vm="1719">
        <f ca="1"/>
        <v>173.73</v>
      </c>
      <c r="CJ4" vm="1720">
        <f ca="1"/>
        <v>174.73</v>
      </c>
      <c r="CK4" vm="1721">
        <f ca="1"/>
        <v>174.5</v>
      </c>
      <c r="CL4" vm="1722">
        <f ca="1"/>
        <v>175.1</v>
      </c>
      <c r="CM4" vm="1723">
        <f ca="1"/>
        <v>175.43</v>
      </c>
      <c r="CN4" vm="1724">
        <f ca="1"/>
        <v>174.8</v>
      </c>
      <c r="CO4" vm="1725">
        <f ca="1"/>
        <v>175.01</v>
      </c>
      <c r="CP4" vm="1726">
        <f ca="1"/>
        <v>175.79</v>
      </c>
      <c r="CQ4" vm="1727">
        <f ca="1"/>
        <v>174.26</v>
      </c>
      <c r="CR4" vm="1728">
        <f ca="1"/>
        <v>176.03</v>
      </c>
      <c r="CS4" vm="1729">
        <f ca="1"/>
        <v>179.87</v>
      </c>
      <c r="CT4" vm="1730">
        <f ca="1"/>
        <v>179.03</v>
      </c>
      <c r="CU4" vm="1731">
        <f ca="1"/>
        <v>179.73</v>
      </c>
      <c r="CV4" vm="1732">
        <f ca="1"/>
        <v>180.9</v>
      </c>
      <c r="CW4" vm="1733">
        <f ca="1"/>
        <v>183.07</v>
      </c>
      <c r="CX4" vm="1734">
        <f ca="1"/>
        <v>183.99</v>
      </c>
      <c r="CY4" vm="1735">
        <f ca="1"/>
        <v>183.36</v>
      </c>
      <c r="CZ4" vm="1736">
        <f ca="1"/>
        <v>183.45</v>
      </c>
      <c r="DA4" vm="1737">
        <f ca="1"/>
        <v>184.38</v>
      </c>
      <c r="DB4" vm="1738">
        <f ca="1"/>
        <v>186.06</v>
      </c>
      <c r="DC4" vm="1739">
        <f ca="1"/>
        <v>185.29</v>
      </c>
      <c r="DD4" vm="1740">
        <f ca="1"/>
        <v>186.68</v>
      </c>
      <c r="DE4" vm="1741">
        <f ca="1"/>
        <v>188.55</v>
      </c>
      <c r="DF4" vm="1742">
        <f ca="1"/>
        <v>189.53</v>
      </c>
      <c r="DG4" vm="1743">
        <f ca="1"/>
        <v>187.87</v>
      </c>
      <c r="DH4" vm="1744">
        <f ca="1"/>
        <v>188.22</v>
      </c>
      <c r="DI4" vm="1745">
        <f ca="1"/>
        <v>188.29</v>
      </c>
      <c r="DJ4" vm="1746">
        <f ca="1"/>
        <v>189.84</v>
      </c>
      <c r="DK4" vm="1747">
        <f ca="1"/>
        <v>191.38</v>
      </c>
      <c r="DL4" vm="1748">
        <f ca="1"/>
        <v>187.97</v>
      </c>
      <c r="DM4" vm="1749">
        <f ca="1"/>
        <v>190.3</v>
      </c>
      <c r="DN4" vm="1750">
        <f ca="1"/>
        <v>192.66</v>
      </c>
      <c r="DO4" vm="1751">
        <f ca="1"/>
        <v>193.79</v>
      </c>
      <c r="DP4" vm="1752">
        <f ca="1"/>
        <v>196.33</v>
      </c>
      <c r="DQ4" vm="1753">
        <f ca="1"/>
        <v>199.06</v>
      </c>
      <c r="DR4" vm="1754">
        <f ca="1"/>
        <v>196.62</v>
      </c>
      <c r="DS4" vm="1755">
        <f ca="1"/>
        <v>194.82</v>
      </c>
      <c r="DT4" vm="1756">
        <f ca="1"/>
        <v>195.73</v>
      </c>
      <c r="DU4" vm="1757">
        <f ca="1"/>
        <v>199.52</v>
      </c>
      <c r="DV4" vm="1758">
        <f ca="1"/>
        <v>200.3</v>
      </c>
      <c r="DW4" vm="1759">
        <f ca="1"/>
        <v>198.94</v>
      </c>
      <c r="DX4" vm="1760">
        <f ca="1"/>
        <v>198.86</v>
      </c>
      <c r="DY4" vm="1761">
        <f ca="1"/>
        <v>198.3</v>
      </c>
      <c r="DZ4" vm="1762">
        <f ca="1"/>
        <v>195.65</v>
      </c>
      <c r="EA4" vm="1763">
        <f ca="1"/>
        <v>197.45</v>
      </c>
      <c r="EB4" vm="1764">
        <f ca="1"/>
        <v>198.48</v>
      </c>
      <c r="EC4" vm="1765">
        <f ca="1"/>
        <v>197.15</v>
      </c>
      <c r="ED4" vm="1766">
        <f ca="1"/>
        <v>195.47</v>
      </c>
      <c r="EE4" vm="1767">
        <f ca="1"/>
        <v>195.43</v>
      </c>
      <c r="EF4" vm="1768">
        <f ca="1"/>
        <v>182.79</v>
      </c>
      <c r="EG4" vm="1769">
        <f ca="1"/>
        <v>182.89</v>
      </c>
      <c r="EH4" vm="1770">
        <f ca="1"/>
        <v>180.8</v>
      </c>
      <c r="EI4" vm="1771">
        <f ca="1"/>
        <v>180.08</v>
      </c>
      <c r="EJ4" vm="1772">
        <f ca="1"/>
        <v>181.25</v>
      </c>
      <c r="EK4" vm="1773">
        <f ca="1"/>
        <v>185.8</v>
      </c>
      <c r="EL4" vm="1774">
        <f ca="1"/>
        <v>189.41</v>
      </c>
      <c r="EM4" vm="1775">
        <f ca="1"/>
        <v>192.14</v>
      </c>
      <c r="EN4" vm="1776">
        <f ca="1"/>
        <v>193.08</v>
      </c>
      <c r="EO4" vm="1777">
        <f ca="1"/>
        <v>193.37</v>
      </c>
      <c r="EP4" vm="1778">
        <f ca="1"/>
        <v>193.49</v>
      </c>
      <c r="EQ4" vm="1779">
        <f ca="1"/>
        <v>193.28</v>
      </c>
      <c r="ER4" vm="1780">
        <f ca="1"/>
        <v>191.74</v>
      </c>
      <c r="ES4" vm="1781">
        <f ca="1"/>
        <v>191.86</v>
      </c>
      <c r="ET4" vm="1782">
        <f ca="1"/>
        <v>191.66</v>
      </c>
      <c r="EU4" vm="1783">
        <f ca="1"/>
        <v>190.51</v>
      </c>
      <c r="EV4" vm="1784">
        <f ca="1"/>
        <v>192</v>
      </c>
      <c r="EW4" vm="1785">
        <f ca="1"/>
        <v>191.75</v>
      </c>
      <c r="EX4" vm="1762">
        <f ca="1"/>
        <v>195.65</v>
      </c>
      <c r="EY4" vm="1786">
        <f ca="1"/>
        <v>197.5</v>
      </c>
      <c r="EZ4" vm="1787">
        <f ca="1"/>
        <v>198.77</v>
      </c>
      <c r="FA4" vm="1788">
        <f ca="1"/>
        <v>198.73</v>
      </c>
      <c r="FB4" vm="1789">
        <f ca="1"/>
        <v>201.51</v>
      </c>
      <c r="FC4" vm="1790">
        <f ca="1"/>
        <v>202.11</v>
      </c>
      <c r="FD4" vm="1791">
        <f ca="1"/>
        <v>202.47</v>
      </c>
      <c r="FE4" vm="1792">
        <f ca="1"/>
        <v>204.79</v>
      </c>
      <c r="FF4" vm="1793">
        <f ca="1"/>
        <v>195.58</v>
      </c>
      <c r="FG4" vm="1757">
        <f ca="1"/>
        <v>199.52</v>
      </c>
      <c r="FH4" vm="1794">
        <f ca="1"/>
        <v>198.31</v>
      </c>
      <c r="FI4" vm="1795">
        <f ca="1"/>
        <v>196.92</v>
      </c>
      <c r="FJ4" vm="1796">
        <f ca="1"/>
        <v>200.71</v>
      </c>
      <c r="FK4" vm="1797">
        <f ca="1"/>
        <v>199.5</v>
      </c>
      <c r="FL4" vm="1798">
        <f ca="1"/>
        <v>198.11</v>
      </c>
      <c r="FM4" vm="1799">
        <f ca="1"/>
        <v>199.33</v>
      </c>
      <c r="FN4" vm="1800">
        <f ca="1"/>
        <v>202.63</v>
      </c>
      <c r="FO4" vm="1801">
        <f ca="1"/>
        <v>201.82</v>
      </c>
      <c r="FP4" vm="1802">
        <f ca="1"/>
        <v>199.16</v>
      </c>
      <c r="FQ4" vm="1803">
        <f ca="1"/>
        <v>197.26</v>
      </c>
      <c r="FR4" vm="1804">
        <f ca="1"/>
        <v>196.91</v>
      </c>
      <c r="FS4" vm="1805">
        <f ca="1"/>
        <v>199.95</v>
      </c>
      <c r="FT4" vm="1806">
        <f ca="1"/>
        <v>199.61</v>
      </c>
      <c r="FU4" vm="1807">
        <f ca="1"/>
        <v>194.36</v>
      </c>
      <c r="FV4" vm="1808">
        <f ca="1"/>
        <v>191.53</v>
      </c>
      <c r="FW4" vm="1809">
        <f ca="1"/>
        <v>193.66</v>
      </c>
      <c r="FX4" vm="1810">
        <f ca="1"/>
        <v>193.78</v>
      </c>
      <c r="FY4" vm="1811">
        <f ca="1"/>
        <v>194.98</v>
      </c>
      <c r="FZ4" vm="1812">
        <f ca="1"/>
        <v>197</v>
      </c>
      <c r="GA4" vm="1813">
        <f ca="1"/>
        <v>198.67</v>
      </c>
      <c r="GB4" vm="1814">
        <f ca="1"/>
        <v>196.3</v>
      </c>
      <c r="GC4" vm="1815">
        <f ca="1"/>
        <v>198.88</v>
      </c>
      <c r="GD4" vm="1816">
        <f ca="1"/>
        <v>198.07</v>
      </c>
      <c r="GE4" vm="1817">
        <f ca="1"/>
        <v>197.43</v>
      </c>
      <c r="GF4" vm="1818">
        <f ca="1"/>
        <v>199.17</v>
      </c>
      <c r="GG4" vm="1819">
        <f ca="1"/>
        <v>202.26</v>
      </c>
      <c r="GH4" vm="1820">
        <f ca="1"/>
        <v>205.45</v>
      </c>
      <c r="GI4" vm="1821">
        <f ca="1"/>
        <v>208.83</v>
      </c>
      <c r="GJ4" vm="1822">
        <f ca="1"/>
        <v>208.69</v>
      </c>
      <c r="GK4" vm="1792">
        <f ca="1"/>
        <v>204.79</v>
      </c>
      <c r="GL4" vm="1823">
        <f ca="1"/>
        <v>205.17</v>
      </c>
      <c r="GM4" vm="1824">
        <f ca="1"/>
        <v>207.63</v>
      </c>
      <c r="GN4" vm="1825">
        <f ca="1"/>
        <v>207.8</v>
      </c>
      <c r="GO4" vm="1826">
        <f ca="1"/>
        <v>207.45</v>
      </c>
      <c r="GP4" vm="1827">
        <f ca="1"/>
        <v>204.94</v>
      </c>
      <c r="GQ4" vm="1828">
        <f ca="1"/>
        <v>210.05</v>
      </c>
      <c r="GR4" vm="1829">
        <f ca="1"/>
        <v>213.62</v>
      </c>
      <c r="GS4" vm="1830">
        <f ca="1"/>
        <v>216.87</v>
      </c>
      <c r="GT4" vm="1831">
        <f ca="1"/>
        <v>209.98</v>
      </c>
      <c r="GU4" vm="1832">
        <f ca="1"/>
        <v>209.78</v>
      </c>
      <c r="GV4" vm="1833">
        <f ca="1"/>
        <v>210.28</v>
      </c>
      <c r="GW4" vm="1834">
        <f ca="1"/>
        <v>210.33</v>
      </c>
      <c r="GX4" vm="1835">
        <f ca="1"/>
        <v>208.59</v>
      </c>
      <c r="GY4" vm="1836">
        <f ca="1"/>
        <v>208.67</v>
      </c>
      <c r="GZ4" vm="1837">
        <f ca="1"/>
        <v>212.24</v>
      </c>
      <c r="HA4" vm="1838">
        <f ca="1"/>
        <v>210.85</v>
      </c>
      <c r="HB4" vm="1839">
        <f ca="1"/>
        <v>215.19</v>
      </c>
      <c r="HC4" vm="1840">
        <f ca="1"/>
        <v>212.8</v>
      </c>
      <c r="HD4" vm="1841">
        <f ca="1"/>
        <v>207.96</v>
      </c>
      <c r="HE4" vm="1842">
        <f ca="1"/>
        <v>199.14</v>
      </c>
      <c r="HF4" vm="1843">
        <f ca="1"/>
        <v>194.9</v>
      </c>
      <c r="HG4" vm="1844">
        <f ca="1"/>
        <v>200.34</v>
      </c>
      <c r="HH4" vm="1845">
        <f ca="1"/>
        <v>200.4</v>
      </c>
      <c r="HI4" vm="1846">
        <f ca="1"/>
        <v>204.06</v>
      </c>
      <c r="HJ4" vm="1847">
        <f ca="1"/>
        <v>205.8</v>
      </c>
      <c r="HK4" vm="1848">
        <f ca="1"/>
        <v>206.19</v>
      </c>
      <c r="HL4" vm="1849">
        <f ca="1"/>
        <v>207.94</v>
      </c>
      <c r="HM4" vm="1850">
        <f ca="1"/>
        <v>210.24</v>
      </c>
      <c r="HN4" vm="1851">
        <f ca="1"/>
        <v>211.55</v>
      </c>
      <c r="HO4" vm="1852">
        <f ca="1"/>
        <v>213.97</v>
      </c>
      <c r="HP4" vm="1853">
        <f ca="1"/>
        <v>215.45</v>
      </c>
      <c r="HQ4" vm="1854">
        <f ca="1"/>
        <v>214.52</v>
      </c>
      <c r="HR4" vm="1855">
        <f ca="1"/>
        <v>214.6</v>
      </c>
      <c r="HS4" vm="1856">
        <f ca="1"/>
        <v>216.63</v>
      </c>
      <c r="HT4" vm="1857">
        <f ca="1"/>
        <v>218.31</v>
      </c>
      <c r="HU4" vm="1858">
        <f ca="1"/>
        <v>219.17</v>
      </c>
      <c r="HV4" vm="1859">
        <f ca="1"/>
        <v>220.18</v>
      </c>
      <c r="HW4" vm="1860">
        <f ca="1"/>
        <v>221.29</v>
      </c>
      <c r="HX4" vm="1861">
        <f ca="1"/>
        <v>222.21</v>
      </c>
      <c r="HY4" vm="1862">
        <f ca="1"/>
        <v>224.8</v>
      </c>
      <c r="HZ4" vm="1863">
        <f ca="1"/>
        <v>220.3</v>
      </c>
      <c r="IA4" vm="1864">
        <f ca="1"/>
        <v>219.33</v>
      </c>
      <c r="IB4" vm="1865">
        <f ca="1"/>
        <v>217.63</v>
      </c>
      <c r="IC4" vm="1866">
        <f ca="1"/>
        <v>212.46</v>
      </c>
      <c r="ID4" vm="1867">
        <f ca="1"/>
        <v>216.81</v>
      </c>
      <c r="IE4" vm="1868">
        <f ca="1"/>
        <v>205.56</v>
      </c>
      <c r="IF4" vm="1869">
        <f ca="1"/>
        <v>207.23</v>
      </c>
      <c r="IG4" vm="1870">
        <f ca="1"/>
        <v>206.6</v>
      </c>
      <c r="IH4" vm="1871">
        <f ca="1"/>
        <v>204.32</v>
      </c>
      <c r="II4" vm="1872">
        <f ca="1"/>
        <v>207.86</v>
      </c>
      <c r="IJ4" vm="1873">
        <f ca="1"/>
        <v>209.25</v>
      </c>
      <c r="IK4" vm="1874">
        <f ca="1"/>
        <v>207.53</v>
      </c>
      <c r="IL4" vm="1875">
        <f ca="1"/>
        <v>210.48</v>
      </c>
      <c r="IM4" vm="1876">
        <f ca="1"/>
        <v>211.09</v>
      </c>
      <c r="IN4" vm="1877">
        <f ca="1"/>
        <v>211.44</v>
      </c>
      <c r="IO4" vm="4344">
        <f ca="1"/>
        <v>211.59</v>
      </c>
      <c r="IP4" vm="4345">
        <f ca="1"/>
        <v>210.19</v>
      </c>
      <c r="IQ4" vm="1832">
        <f ca="1"/>
        <v>209.78</v>
      </c>
      <c r="IR4" vm="4346">
        <f ca="1"/>
        <v>210.5</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4347">
        <f ca="1"/>
        <v>8956089</v>
      </c>
      <c r="C7" vm="4348">
        <f ca="1"/>
        <v>222.3</v>
      </c>
      <c r="D7" vm="4349">
        <f ca="1"/>
        <v>224.1</v>
      </c>
      <c r="E7" vm="4350">
        <f ca="1"/>
        <v>219.24</v>
      </c>
      <c r="F7" vm="1863">
        <f ca="1"/>
        <v>220.3</v>
      </c>
    </row>
    <row r="8" spans="1:252" x14ac:dyDescent="0.25">
      <c r="A8" vm="234">
        <f ca="1"/>
        <v>45539</v>
      </c>
      <c r="B8" vm="4351">
        <f ca="1"/>
        <v>7389474</v>
      </c>
      <c r="C8" vm="4352">
        <f ca="1"/>
        <v>221.04</v>
      </c>
      <c r="D8" vm="4353">
        <f ca="1"/>
        <v>222.07</v>
      </c>
      <c r="E8" vm="4354">
        <f ca="1"/>
        <v>217.21</v>
      </c>
      <c r="F8" vm="1864">
        <f ca="1"/>
        <v>219.33</v>
      </c>
    </row>
    <row r="9" spans="1:252" x14ac:dyDescent="0.25">
      <c r="A9" vm="235">
        <f ca="1"/>
        <v>45540</v>
      </c>
      <c r="B9" vm="4355">
        <f ca="1"/>
        <v>8067874</v>
      </c>
      <c r="C9" vm="4356">
        <f ca="1"/>
        <v>220.15</v>
      </c>
      <c r="D9" vm="4357">
        <f ca="1"/>
        <v>220.8</v>
      </c>
      <c r="E9" vm="4358">
        <f ca="1"/>
        <v>216.03</v>
      </c>
      <c r="F9" vm="1865">
        <f ca="1"/>
        <v>217.63</v>
      </c>
    </row>
    <row r="10" spans="1:252" x14ac:dyDescent="0.25">
      <c r="A10" vm="236">
        <f ca="1"/>
        <v>45541</v>
      </c>
      <c r="B10" vm="4359">
        <f ca="1"/>
        <v>7776998</v>
      </c>
      <c r="C10" vm="4360">
        <f ca="1"/>
        <v>217.6</v>
      </c>
      <c r="D10" vm="4361">
        <f ca="1"/>
        <v>218.74</v>
      </c>
      <c r="E10" vm="1876">
        <f ca="1"/>
        <v>211.09</v>
      </c>
      <c r="F10" vm="1866">
        <f ca="1"/>
        <v>212.46</v>
      </c>
    </row>
    <row r="11" spans="1:252" x14ac:dyDescent="0.25">
      <c r="A11" vm="237">
        <f ca="1"/>
        <v>45544</v>
      </c>
      <c r="B11" vm="4362">
        <f ca="1"/>
        <v>8935074</v>
      </c>
      <c r="C11" vm="1839">
        <f ca="1"/>
        <v>215.19</v>
      </c>
      <c r="D11" vm="4363">
        <f ca="1"/>
        <v>218.15</v>
      </c>
      <c r="E11" vm="4364">
        <f ca="1"/>
        <v>214.17500000000001</v>
      </c>
      <c r="F11" vm="1867">
        <f ca="1"/>
        <v>216.81</v>
      </c>
    </row>
    <row r="12" spans="1:252" x14ac:dyDescent="0.25">
      <c r="A12" vm="238">
        <f ca="1"/>
        <v>45545</v>
      </c>
      <c r="B12" vm="4365">
        <f ca="1"/>
        <v>28406903</v>
      </c>
      <c r="C12" vm="4366">
        <f ca="1"/>
        <v>218.6</v>
      </c>
      <c r="D12" vm="4367">
        <f ca="1"/>
        <v>218.64</v>
      </c>
      <c r="E12" vm="4368">
        <f ca="1"/>
        <v>200.61</v>
      </c>
      <c r="F12" vm="1868">
        <f ca="1"/>
        <v>205.56</v>
      </c>
    </row>
    <row r="13" spans="1:252" x14ac:dyDescent="0.25">
      <c r="A13" vm="239">
        <f ca="1"/>
        <v>45546</v>
      </c>
      <c r="B13" vm="4369">
        <f ca="1"/>
        <v>13658743</v>
      </c>
      <c r="C13" vm="4370">
        <f ca="1"/>
        <v>205.25</v>
      </c>
      <c r="D13" vm="4371">
        <f ca="1"/>
        <v>207.7</v>
      </c>
      <c r="E13" vm="4372">
        <f ca="1"/>
        <v>201.83099999999999</v>
      </c>
      <c r="F13" vm="1869">
        <f ca="1"/>
        <v>207.23</v>
      </c>
    </row>
    <row r="14" spans="1:252" x14ac:dyDescent="0.25">
      <c r="A14" vm="240">
        <f ca="1"/>
        <v>45547</v>
      </c>
      <c r="B14" vm="4373">
        <f ca="1"/>
        <v>9055756</v>
      </c>
      <c r="C14" vm="4374">
        <f ca="1"/>
        <v>207.65</v>
      </c>
      <c r="D14" vm="4375">
        <f ca="1"/>
        <v>208.78</v>
      </c>
      <c r="E14" vm="4376">
        <f ca="1"/>
        <v>204.89</v>
      </c>
      <c r="F14" vm="1870">
        <f ca="1"/>
        <v>206.6</v>
      </c>
    </row>
    <row r="15" spans="1:252" x14ac:dyDescent="0.25">
      <c r="A15" vm="241">
        <f ca="1"/>
        <v>45548</v>
      </c>
      <c r="B15" vm="4377">
        <f ca="1"/>
        <v>10226694</v>
      </c>
      <c r="C15" vm="4378">
        <f ca="1"/>
        <v>206.86</v>
      </c>
      <c r="D15" vm="4379">
        <f ca="1"/>
        <v>207.84819999999999</v>
      </c>
      <c r="E15" vm="4380">
        <f ca="1"/>
        <v>203.02</v>
      </c>
      <c r="F15" vm="1871">
        <f ca="1"/>
        <v>204.32</v>
      </c>
    </row>
    <row r="16" spans="1:252" x14ac:dyDescent="0.25">
      <c r="A16" vm="242">
        <f ca="1"/>
        <v>45551</v>
      </c>
      <c r="B16" vm="4381">
        <f ca="1"/>
        <v>8634936</v>
      </c>
      <c r="C16" vm="4382">
        <f ca="1"/>
        <v>205.83</v>
      </c>
      <c r="D16" vm="4383">
        <f ca="1"/>
        <v>208.21</v>
      </c>
      <c r="E16" vm="4384">
        <f ca="1"/>
        <v>205.59</v>
      </c>
      <c r="F16" vm="1872">
        <f ca="1"/>
        <v>207.86</v>
      </c>
    </row>
    <row r="17" spans="1:6" x14ac:dyDescent="0.25">
      <c r="A17" vm="243">
        <f ca="1"/>
        <v>45552</v>
      </c>
      <c r="B17" vm="4385">
        <f ca="1"/>
        <v>7573345</v>
      </c>
      <c r="C17" vm="4386">
        <f ca="1"/>
        <v>207.73</v>
      </c>
      <c r="D17" vm="4387">
        <f ca="1"/>
        <v>209.93</v>
      </c>
      <c r="E17" vm="4388">
        <f ca="1"/>
        <v>207.66</v>
      </c>
      <c r="F17" vm="1873">
        <f ca="1"/>
        <v>209.25</v>
      </c>
    </row>
    <row r="18" spans="1:6" x14ac:dyDescent="0.25">
      <c r="A18" vm="244">
        <f ca="1"/>
        <v>45553</v>
      </c>
      <c r="B18" vm="4389">
        <f ca="1"/>
        <v>8259876</v>
      </c>
      <c r="C18" vm="4390">
        <f ca="1"/>
        <v>209.01</v>
      </c>
      <c r="D18" vm="4391">
        <f ca="1"/>
        <v>211.33609999999999</v>
      </c>
      <c r="E18" vm="4392">
        <f ca="1"/>
        <v>206.7</v>
      </c>
      <c r="F18" vm="1874">
        <f ca="1"/>
        <v>207.53</v>
      </c>
    </row>
    <row r="19" spans="1:6" x14ac:dyDescent="0.25">
      <c r="A19" vm="245">
        <f ca="1"/>
        <v>45554</v>
      </c>
      <c r="B19" vm="4393">
        <f ca="1"/>
        <v>11635168</v>
      </c>
      <c r="C19" vm="1832">
        <f ca="1"/>
        <v>209.78</v>
      </c>
      <c r="D19" vm="4394">
        <f ca="1"/>
        <v>211.91</v>
      </c>
      <c r="E19" vm="4395">
        <f ca="1"/>
        <v>207.34</v>
      </c>
      <c r="F19" vm="1875">
        <f ca="1"/>
        <v>210.48</v>
      </c>
    </row>
    <row r="20" spans="1:6" x14ac:dyDescent="0.25">
      <c r="A20" vm="246">
        <f ca="1"/>
        <v>45555</v>
      </c>
      <c r="B20" vm="4396">
        <f ca="1"/>
        <v>20884974</v>
      </c>
      <c r="C20" vm="4387">
        <f ca="1"/>
        <v>209.93</v>
      </c>
      <c r="D20" vm="4397">
        <f ca="1"/>
        <v>211.41499999999999</v>
      </c>
      <c r="E20" vm="4398">
        <f ca="1"/>
        <v>209.5</v>
      </c>
      <c r="F20" vm="1876">
        <f ca="1"/>
        <v>211.09</v>
      </c>
    </row>
    <row r="21" spans="1:6" x14ac:dyDescent="0.25">
      <c r="A21" vm="247">
        <f ca="1"/>
        <v>45558</v>
      </c>
      <c r="B21" vm="4399">
        <f ca="1"/>
        <v>7223491</v>
      </c>
      <c r="C21" vm="4400">
        <f ca="1"/>
        <v>211</v>
      </c>
      <c r="D21" vm="4401">
        <f ca="1"/>
        <v>211.8</v>
      </c>
      <c r="E21" vm="4402">
        <f ca="1"/>
        <v>209.99</v>
      </c>
      <c r="F21" vm="1877">
        <f ca="1"/>
        <v>211.44</v>
      </c>
    </row>
    <row r="22" spans="1:6" x14ac:dyDescent="0.25">
      <c r="A22" vm="2803">
        <f ca="1"/>
        <v>45559</v>
      </c>
      <c r="B22" vm="4403">
        <f ca="1"/>
        <v>7323239</v>
      </c>
      <c r="C22" vm="4404">
        <f ca="1"/>
        <v>211.15</v>
      </c>
      <c r="D22" vm="4405">
        <f ca="1"/>
        <v>212.95</v>
      </c>
      <c r="E22" vm="4406">
        <f ca="1"/>
        <v>210.37</v>
      </c>
      <c r="F22" vm="4344">
        <f ca="1"/>
        <v>211.59</v>
      </c>
    </row>
    <row r="23" spans="1:6" x14ac:dyDescent="0.25">
      <c r="A23" vm="2804">
        <f ca="1"/>
        <v>45560</v>
      </c>
      <c r="B23" vm="4407">
        <f ca="1"/>
        <v>8976520</v>
      </c>
      <c r="C23" vm="4408">
        <f ca="1"/>
        <v>211.68</v>
      </c>
      <c r="D23" vm="1837">
        <f ca="1"/>
        <v>212.24</v>
      </c>
      <c r="E23" vm="4409">
        <f ca="1"/>
        <v>208.61</v>
      </c>
      <c r="F23" vm="4345">
        <f ca="1"/>
        <v>210.19</v>
      </c>
    </row>
    <row r="24" spans="1:6" x14ac:dyDescent="0.25">
      <c r="A24" vm="2805">
        <f ca="1"/>
        <v>45561</v>
      </c>
      <c r="B24" vm="4410">
        <f ca="1"/>
        <v>7807480</v>
      </c>
      <c r="C24" vm="4411">
        <f ca="1"/>
        <v>211.13</v>
      </c>
      <c r="D24" vm="4412">
        <f ca="1"/>
        <v>211.7</v>
      </c>
      <c r="E24" vm="4390">
        <f ca="1"/>
        <v>209.01</v>
      </c>
      <c r="F24" vm="1832">
        <f ca="1"/>
        <v>209.78</v>
      </c>
    </row>
    <row r="25" spans="1:6" x14ac:dyDescent="0.25">
      <c r="A25" vm="2806">
        <f ca="1"/>
        <v>45562</v>
      </c>
      <c r="B25" vm="4413">
        <f ca="1"/>
        <v>7032450</v>
      </c>
      <c r="C25" vm="4414">
        <f ca="1"/>
        <v>210.65</v>
      </c>
      <c r="D25" vm="4415">
        <f ca="1"/>
        <v>212.44</v>
      </c>
      <c r="E25" vm="4416">
        <f ca="1"/>
        <v>209.33</v>
      </c>
      <c r="F25" vm="4346">
        <f ca="1"/>
        <v>210.5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FBEC-0F7B-4A75-95E0-66AA0E4208BF}">
  <dimension ref="A1:IR25"/>
  <sheetViews>
    <sheetView topLeftCell="ID1" workbookViewId="0">
      <selection activeCell="IH31" sqref="IH31"/>
    </sheetView>
  </sheetViews>
  <sheetFormatPr defaultRowHeight="15" x14ac:dyDescent="0.25"/>
  <cols>
    <col min="1" max="1" width="11.85546875" bestFit="1" customWidth="1"/>
    <col min="2" max="2" width="23" bestFit="1" customWidth="1"/>
    <col min="3" max="253" width="10.42578125" bestFit="1" customWidth="1"/>
  </cols>
  <sheetData>
    <row r="1" spans="1:252" x14ac:dyDescent="0.25">
      <c r="A1" s="25" t="s">
        <v>13</v>
      </c>
      <c r="B1" t="s">
        <v>30</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56</v>
      </c>
      <c r="C4" vm="1879">
        <f ca="1"/>
        <v>94.56</v>
      </c>
      <c r="D4" vm="1880">
        <f ca="1"/>
        <v>95.09</v>
      </c>
      <c r="E4" vm="1881">
        <f ca="1"/>
        <v>95.89</v>
      </c>
      <c r="F4" vm="1882">
        <f ca="1"/>
        <v>95.79</v>
      </c>
      <c r="G4" vm="1883">
        <f ca="1"/>
        <v>97.11</v>
      </c>
      <c r="H4" vm="1884">
        <f ca="1"/>
        <v>96.88</v>
      </c>
      <c r="I4" vm="1885">
        <f ca="1"/>
        <v>97.62</v>
      </c>
      <c r="J4" vm="1886">
        <f ca="1"/>
        <v>98.65</v>
      </c>
      <c r="K4" vm="1887">
        <f ca="1"/>
        <v>99.25</v>
      </c>
      <c r="L4" vm="1888">
        <f ca="1"/>
        <v>99.91</v>
      </c>
      <c r="M4" vm="1889">
        <f ca="1"/>
        <v>102.04</v>
      </c>
      <c r="N4" vm="1890">
        <f ca="1"/>
        <v>103.01</v>
      </c>
      <c r="O4" vm="1891">
        <f ca="1"/>
        <v>103.77</v>
      </c>
      <c r="P4" vm="1892">
        <f ca="1"/>
        <v>103.05</v>
      </c>
      <c r="Q4" vm="1893">
        <f ca="1"/>
        <v>102.67</v>
      </c>
      <c r="R4" vm="1015">
        <f ca="1"/>
        <v>102.81</v>
      </c>
      <c r="S4" vm="1894">
        <f ca="1"/>
        <v>105.18</v>
      </c>
      <c r="T4" vm="1895">
        <f ca="1"/>
        <v>103.54</v>
      </c>
      <c r="U4" vm="1896">
        <f ca="1"/>
        <v>100.02</v>
      </c>
      <c r="V4" vm="1897">
        <f ca="1"/>
        <v>97.98</v>
      </c>
      <c r="W4" vm="1898">
        <f ca="1"/>
        <v>101.8</v>
      </c>
      <c r="X4" vm="1899">
        <f ca="1"/>
        <v>102.77</v>
      </c>
      <c r="Y4" vm="1900">
        <f ca="1"/>
        <v>100.88</v>
      </c>
      <c r="Z4" vm="1901">
        <f ca="1"/>
        <v>105.08</v>
      </c>
      <c r="AA4" vm="1902">
        <f ca="1"/>
        <v>107.06</v>
      </c>
      <c r="AB4" vm="1903">
        <f ca="1"/>
        <v>107.25</v>
      </c>
      <c r="AC4" vm="1904">
        <f ca="1"/>
        <v>109.36</v>
      </c>
      <c r="AD4" vm="1905">
        <f ca="1"/>
        <v>109.39</v>
      </c>
      <c r="AE4" vm="1906">
        <f ca="1"/>
        <v>107</v>
      </c>
      <c r="AF4" vm="1907">
        <f ca="1"/>
        <v>106.11</v>
      </c>
      <c r="AG4" vm="1908">
        <f ca="1"/>
        <v>104.2</v>
      </c>
      <c r="AH4" vm="1909">
        <f ca="1"/>
        <v>105.75</v>
      </c>
      <c r="AI4" vm="1910">
        <f ca="1"/>
        <v>107.82</v>
      </c>
      <c r="AJ4" vm="1911">
        <f ca="1"/>
        <v>107.61</v>
      </c>
      <c r="AK4" vm="1912">
        <f ca="1"/>
        <v>105.96</v>
      </c>
      <c r="AL4" vm="1913">
        <f ca="1"/>
        <v>106.32</v>
      </c>
      <c r="AM4" vm="1914">
        <f ca="1"/>
        <v>106.55</v>
      </c>
      <c r="AN4" vm="1915">
        <f ca="1"/>
        <v>107.92</v>
      </c>
      <c r="AO4" vm="1916">
        <f ca="1"/>
        <v>107.64</v>
      </c>
      <c r="AP4" vm="1917">
        <f ca="1"/>
        <v>107.96</v>
      </c>
      <c r="AQ4" vm="1918">
        <f ca="1"/>
        <v>108.75</v>
      </c>
      <c r="AR4" vm="1919">
        <f ca="1"/>
        <v>110.37</v>
      </c>
      <c r="AS4" vm="1920">
        <f ca="1"/>
        <v>110.27</v>
      </c>
      <c r="AT4" vm="1921">
        <f ca="1"/>
        <v>113.48</v>
      </c>
      <c r="AU4" vm="1922">
        <f ca="1"/>
        <v>115.15</v>
      </c>
      <c r="AV4" vm="1923">
        <f ca="1"/>
        <v>115.41</v>
      </c>
      <c r="AW4" vm="1924">
        <f ca="1"/>
        <v>116.11</v>
      </c>
      <c r="AX4" vm="1925">
        <f ca="1"/>
        <v>114.81</v>
      </c>
      <c r="AY4" vm="1926">
        <f ca="1"/>
        <v>115.91</v>
      </c>
      <c r="AZ4" vm="1927">
        <f ca="1"/>
        <v>118.61</v>
      </c>
      <c r="BA4" vm="1072">
        <f ca="1"/>
        <v>119.64</v>
      </c>
      <c r="BB4" vm="1928">
        <f ca="1"/>
        <v>121.17</v>
      </c>
      <c r="BC4" vm="1929">
        <f ca="1"/>
        <v>121.02</v>
      </c>
      <c r="BD4" vm="1930">
        <f ca="1"/>
        <v>121.55</v>
      </c>
      <c r="BE4" vm="1931">
        <f ca="1"/>
        <v>121.14</v>
      </c>
      <c r="BF4" vm="1932">
        <f ca="1"/>
        <v>122.64</v>
      </c>
      <c r="BG4" vm="1933">
        <f ca="1"/>
        <v>121.43</v>
      </c>
      <c r="BH4" vm="1934">
        <f ca="1"/>
        <v>122.53</v>
      </c>
      <c r="BI4" vm="1935">
        <f ca="1"/>
        <v>108.04</v>
      </c>
      <c r="BJ4" vm="1936">
        <f ca="1"/>
        <v>108.02</v>
      </c>
      <c r="BK4" vm="1937">
        <f ca="1"/>
        <v>107.13</v>
      </c>
      <c r="BL4" vm="1938">
        <f ca="1"/>
        <v>108.82</v>
      </c>
      <c r="BM4" vm="1939">
        <f ca="1"/>
        <v>108.57</v>
      </c>
      <c r="BN4" vm="1914">
        <f ca="1"/>
        <v>106.55</v>
      </c>
      <c r="BO4" vm="1940">
        <f ca="1"/>
        <v>104.04</v>
      </c>
      <c r="BP4" vm="1941">
        <f ca="1"/>
        <v>102.3</v>
      </c>
      <c r="BQ4" vm="1942">
        <f ca="1"/>
        <v>102.08</v>
      </c>
      <c r="BR4" vm="1943">
        <f ca="1"/>
        <v>103.62</v>
      </c>
      <c r="BS4" vm="975">
        <f ca="1"/>
        <v>102.74</v>
      </c>
      <c r="BT4" vm="1891">
        <f ca="1"/>
        <v>103.77</v>
      </c>
      <c r="BU4" vm="1944">
        <f ca="1"/>
        <v>105.9</v>
      </c>
      <c r="BV4" vm="1945">
        <f ca="1"/>
        <v>105.06</v>
      </c>
      <c r="BW4" vm="1946">
        <f ca="1"/>
        <v>101.72</v>
      </c>
      <c r="BX4" vm="1947">
        <f ca="1"/>
        <v>100.82</v>
      </c>
      <c r="BY4" vm="1948">
        <f ca="1"/>
        <v>100.94</v>
      </c>
      <c r="BZ4" vm="1949">
        <f ca="1"/>
        <v>101.78</v>
      </c>
      <c r="CA4" vm="1950">
        <f ca="1"/>
        <v>100.56</v>
      </c>
      <c r="CB4" vm="1951">
        <f ca="1"/>
        <v>101.9</v>
      </c>
      <c r="CC4" vm="1952">
        <f ca="1"/>
        <v>100.76</v>
      </c>
      <c r="CD4" vm="1953">
        <f ca="1"/>
        <v>100.77</v>
      </c>
      <c r="CE4" vm="1027">
        <f ca="1"/>
        <v>102.75</v>
      </c>
      <c r="CF4" vm="1954">
        <f ca="1"/>
        <v>103.88</v>
      </c>
      <c r="CG4" vm="1955">
        <f ca="1"/>
        <v>104.18</v>
      </c>
      <c r="CH4" vm="1956">
        <f ca="1"/>
        <v>101.53</v>
      </c>
      <c r="CI4" vm="1957">
        <f ca="1"/>
        <v>101.76</v>
      </c>
      <c r="CJ4" vm="1958">
        <f ca="1"/>
        <v>100.71</v>
      </c>
      <c r="CK4" vm="1959">
        <f ca="1"/>
        <v>99.68</v>
      </c>
      <c r="CL4" vm="1960">
        <f ca="1"/>
        <v>102.61</v>
      </c>
      <c r="CM4" vm="1961">
        <f ca="1"/>
        <v>103.79</v>
      </c>
      <c r="CN4" vm="1891">
        <f ca="1"/>
        <v>103.77</v>
      </c>
      <c r="CO4" vm="968">
        <f ca="1"/>
        <v>104.5</v>
      </c>
      <c r="CP4" vm="1962">
        <f ca="1"/>
        <v>107.18</v>
      </c>
      <c r="CQ4" vm="1963">
        <f ca="1"/>
        <v>105</v>
      </c>
      <c r="CR4" vm="1964">
        <f ca="1"/>
        <v>106.33</v>
      </c>
      <c r="CS4" vm="1965">
        <f ca="1"/>
        <v>106.05</v>
      </c>
      <c r="CT4" vm="1966">
        <f ca="1"/>
        <v>103.51</v>
      </c>
      <c r="CU4" vm="1967">
        <f ca="1"/>
        <v>103.3</v>
      </c>
      <c r="CV4" vm="1968">
        <f ca="1"/>
        <v>105.27</v>
      </c>
      <c r="CW4" vm="1901">
        <f ca="1"/>
        <v>105.08</v>
      </c>
      <c r="CX4" vm="1969">
        <f ca="1"/>
        <v>105.63</v>
      </c>
      <c r="CY4" vm="1970">
        <f ca="1"/>
        <v>104.54</v>
      </c>
      <c r="CZ4" vm="1971">
        <f ca="1"/>
        <v>105.15</v>
      </c>
      <c r="DA4" vm="1972">
        <f ca="1"/>
        <v>104.35</v>
      </c>
      <c r="DB4" vm="1973">
        <f ca="1"/>
        <v>103.93</v>
      </c>
      <c r="DC4" vm="1974">
        <f ca="1"/>
        <v>101.88</v>
      </c>
      <c r="DD4" vm="1975">
        <f ca="1"/>
        <v>99.54</v>
      </c>
      <c r="DE4" vm="1976">
        <f ca="1"/>
        <v>98.31</v>
      </c>
      <c r="DF4" vm="1977">
        <f ca="1"/>
        <v>97.63</v>
      </c>
      <c r="DG4" vm="1978">
        <f ca="1"/>
        <v>98.19</v>
      </c>
      <c r="DH4" vm="1979">
        <f ca="1"/>
        <v>99.16</v>
      </c>
      <c r="DI4" vm="1980">
        <f ca="1"/>
        <v>101.08</v>
      </c>
      <c r="DJ4" vm="1981">
        <f ca="1"/>
        <v>100.18</v>
      </c>
      <c r="DK4" vm="1982">
        <f ca="1"/>
        <v>101.36</v>
      </c>
      <c r="DL4" vm="1983">
        <f ca="1"/>
        <v>100.26</v>
      </c>
      <c r="DM4" vm="1984">
        <f ca="1"/>
        <v>99.64</v>
      </c>
      <c r="DN4" vm="1985">
        <f ca="1"/>
        <v>98.74</v>
      </c>
      <c r="DO4" vm="1986">
        <f ca="1"/>
        <v>99.96</v>
      </c>
      <c r="DP4" vm="1987">
        <f ca="1"/>
        <v>100.27</v>
      </c>
      <c r="DQ4" vm="1947">
        <f ca="1"/>
        <v>100.82</v>
      </c>
      <c r="DR4" vm="1988">
        <f ca="1"/>
        <v>93.86</v>
      </c>
      <c r="DS4" vm="1989">
        <f ca="1"/>
        <v>93.75</v>
      </c>
      <c r="DT4" vm="1990">
        <f ca="1"/>
        <v>92.58</v>
      </c>
      <c r="DU4" vm="1991">
        <f ca="1"/>
        <v>94.13</v>
      </c>
      <c r="DV4" vm="1992">
        <f ca="1"/>
        <v>93.98</v>
      </c>
      <c r="DW4" vm="1993">
        <f ca="1"/>
        <v>92.56</v>
      </c>
      <c r="DX4" vm="1994">
        <f ca="1"/>
        <v>90.95</v>
      </c>
      <c r="DY4" vm="1995">
        <f ca="1"/>
        <v>90.33</v>
      </c>
      <c r="DZ4" vm="1996">
        <f ca="1"/>
        <v>89.07</v>
      </c>
      <c r="EA4" vm="1997">
        <f ca="1"/>
        <v>88.84</v>
      </c>
      <c r="EB4" vm="1998">
        <f ca="1"/>
        <v>90</v>
      </c>
      <c r="EC4" vm="1999">
        <f ca="1"/>
        <v>91</v>
      </c>
      <c r="ED4" vm="2000">
        <f ca="1"/>
        <v>89</v>
      </c>
      <c r="EE4" vm="2001">
        <f ca="1"/>
        <v>92</v>
      </c>
      <c r="EF4" vm="2001">
        <f ca="1"/>
        <v>92</v>
      </c>
      <c r="EG4" vm="2002">
        <f ca="1"/>
        <v>93.1</v>
      </c>
      <c r="EH4" vm="2003">
        <f ca="1"/>
        <v>93.39</v>
      </c>
      <c r="EI4" vm="2004">
        <f ca="1"/>
        <v>94.84</v>
      </c>
      <c r="EJ4" vm="2005">
        <f ca="1"/>
        <v>95.74</v>
      </c>
      <c r="EK4" vm="2006">
        <f ca="1"/>
        <v>94.53</v>
      </c>
      <c r="EL4" vm="2007">
        <f ca="1"/>
        <v>94.19</v>
      </c>
      <c r="EM4" vm="2008">
        <f ca="1"/>
        <v>94.02</v>
      </c>
      <c r="EN4" vm="2009">
        <f ca="1"/>
        <v>94.64</v>
      </c>
      <c r="EO4" vm="2010">
        <f ca="1"/>
        <v>93.94</v>
      </c>
      <c r="EP4" vm="2011">
        <f ca="1"/>
        <v>94.12</v>
      </c>
      <c r="EQ4" vm="2012">
        <f ca="1"/>
        <v>94.06</v>
      </c>
      <c r="ER4" vm="2013">
        <f ca="1"/>
        <v>92.26</v>
      </c>
      <c r="ES4" vm="2014">
        <f ca="1"/>
        <v>90.34</v>
      </c>
      <c r="ET4" vm="2015">
        <f ca="1"/>
        <v>92.41</v>
      </c>
      <c r="EU4" vm="2016">
        <f ca="1"/>
        <v>92.15</v>
      </c>
      <c r="EV4" vm="2017">
        <f ca="1"/>
        <v>93.36</v>
      </c>
      <c r="EW4" vm="2018">
        <f ca="1"/>
        <v>93.78</v>
      </c>
      <c r="EX4" vm="2019">
        <f ca="1"/>
        <v>93.59</v>
      </c>
      <c r="EY4" vm="2003">
        <f ca="1"/>
        <v>93.39</v>
      </c>
      <c r="EZ4" vm="2020">
        <f ca="1"/>
        <v>90.94</v>
      </c>
      <c r="FA4" vm="2021">
        <f ca="1"/>
        <v>92.72</v>
      </c>
      <c r="FB4" vm="2022">
        <f ca="1"/>
        <v>92.79</v>
      </c>
      <c r="FC4" vm="2023">
        <f ca="1"/>
        <v>91.67</v>
      </c>
      <c r="FD4" vm="2024">
        <f ca="1"/>
        <v>91.77</v>
      </c>
      <c r="FE4" vm="2025">
        <f ca="1"/>
        <v>92.18</v>
      </c>
      <c r="FF4" vm="2024">
        <f ca="1"/>
        <v>91.77</v>
      </c>
      <c r="FG4" vm="2026">
        <f ca="1"/>
        <v>92.82</v>
      </c>
      <c r="FH4" vm="2027">
        <f ca="1"/>
        <v>92.5</v>
      </c>
      <c r="FI4" vm="2028">
        <f ca="1"/>
        <v>91.4</v>
      </c>
      <c r="FJ4" vm="2029">
        <f ca="1"/>
        <v>91.75</v>
      </c>
      <c r="FK4" vm="2001">
        <f ca="1"/>
        <v>92</v>
      </c>
      <c r="FL4" vm="2023">
        <f ca="1"/>
        <v>91.67</v>
      </c>
      <c r="FM4" vm="2030">
        <f ca="1"/>
        <v>93.45</v>
      </c>
      <c r="FN4" vm="2031">
        <f ca="1"/>
        <v>95.05</v>
      </c>
      <c r="FO4" vm="2032">
        <f ca="1"/>
        <v>94.4</v>
      </c>
      <c r="FP4" vm="2033">
        <f ca="1"/>
        <v>94.74</v>
      </c>
      <c r="FQ4" vm="2034">
        <f ca="1"/>
        <v>94.32</v>
      </c>
      <c r="FR4" vm="2035">
        <f ca="1"/>
        <v>95.72</v>
      </c>
      <c r="FS4" vm="2036">
        <f ca="1"/>
        <v>96.55</v>
      </c>
      <c r="FT4" vm="2037">
        <f ca="1"/>
        <v>96</v>
      </c>
      <c r="FU4" vm="2038">
        <f ca="1"/>
        <v>95.87</v>
      </c>
      <c r="FV4" vm="2039">
        <f ca="1"/>
        <v>93.68</v>
      </c>
      <c r="FW4" vm="2040">
        <f ca="1"/>
        <v>94.18</v>
      </c>
      <c r="FX4" vm="2003">
        <f ca="1"/>
        <v>93.39</v>
      </c>
      <c r="FY4" vm="2041">
        <f ca="1"/>
        <v>95</v>
      </c>
      <c r="FZ4" vm="2042">
        <f ca="1"/>
        <v>94.78</v>
      </c>
      <c r="GA4" vm="2043">
        <f ca="1"/>
        <v>95.57</v>
      </c>
      <c r="GB4" vm="2044">
        <f ca="1"/>
        <v>97.18</v>
      </c>
      <c r="GC4" vm="2045">
        <f ca="1"/>
        <v>97.17</v>
      </c>
      <c r="GD4" vm="2046">
        <f ca="1"/>
        <v>94.75</v>
      </c>
      <c r="GE4" vm="2012">
        <f ca="1"/>
        <v>94.06</v>
      </c>
      <c r="GF4" vm="2007">
        <f ca="1"/>
        <v>94.19</v>
      </c>
      <c r="GG4" vm="2047">
        <f ca="1"/>
        <v>75.37</v>
      </c>
      <c r="GH4" vm="2048">
        <f ca="1"/>
        <v>76.83</v>
      </c>
      <c r="GI4" vm="2049">
        <f ca="1"/>
        <v>76.040000000000006</v>
      </c>
      <c r="GJ4" vm="2050">
        <f ca="1"/>
        <v>75.239999999999995</v>
      </c>
      <c r="GK4" vm="2051">
        <f ca="1"/>
        <v>75.430000000000007</v>
      </c>
      <c r="GL4" vm="2052">
        <f ca="1"/>
        <v>73.05</v>
      </c>
      <c r="GM4" vm="578">
        <f ca="1"/>
        <v>72.459999999999994</v>
      </c>
      <c r="GN4" vm="600">
        <f ca="1"/>
        <v>72.540000000000006</v>
      </c>
      <c r="GO4" vm="586">
        <f ca="1"/>
        <v>73.39</v>
      </c>
      <c r="GP4" vm="606">
        <f ca="1"/>
        <v>73.42</v>
      </c>
      <c r="GQ4" vm="2053">
        <f ca="1"/>
        <v>71.31</v>
      </c>
      <c r="GR4" vm="2054">
        <f ca="1"/>
        <v>72.81</v>
      </c>
      <c r="GS4" vm="2055">
        <f ca="1"/>
        <v>73.069999999999993</v>
      </c>
      <c r="GT4" vm="540">
        <f ca="1"/>
        <v>72.38</v>
      </c>
      <c r="GU4" vm="2056">
        <f ca="1"/>
        <v>72.7</v>
      </c>
      <c r="GV4" vm="602">
        <f ca="1"/>
        <v>74.86</v>
      </c>
      <c r="GW4" vm="605">
        <f ca="1"/>
        <v>73.400000000000006</v>
      </c>
      <c r="GX4" vm="2057">
        <f ca="1"/>
        <v>71.09</v>
      </c>
      <c r="GY4" vm="564">
        <f ca="1"/>
        <v>71.41</v>
      </c>
      <c r="GZ4" vm="2058">
        <f ca="1"/>
        <v>72.56</v>
      </c>
      <c r="HA4" vm="601">
        <f ca="1"/>
        <v>73.55</v>
      </c>
      <c r="HB4" vm="2059">
        <f ca="1"/>
        <v>74.319999999999993</v>
      </c>
      <c r="HC4" vm="602">
        <f ca="1"/>
        <v>74.86</v>
      </c>
      <c r="HD4" vm="573">
        <f ca="1"/>
        <v>73.849999999999994</v>
      </c>
      <c r="HE4" vm="574">
        <f ca="1"/>
        <v>74.010000000000005</v>
      </c>
      <c r="HF4" vm="2060">
        <f ca="1"/>
        <v>71.42</v>
      </c>
      <c r="HG4" vm="2061">
        <f ca="1"/>
        <v>72.5</v>
      </c>
      <c r="HH4" vm="2062">
        <f ca="1"/>
        <v>72.62</v>
      </c>
      <c r="HI4" vm="2063">
        <f ca="1"/>
        <v>74.19</v>
      </c>
      <c r="HJ4" vm="2064">
        <f ca="1"/>
        <v>74.34</v>
      </c>
      <c r="HK4" vm="2065">
        <f ca="1"/>
        <v>74.64</v>
      </c>
      <c r="HL4" vm="2066">
        <f ca="1"/>
        <v>78.5</v>
      </c>
      <c r="HM4" vm="675">
        <f ca="1"/>
        <v>78.52</v>
      </c>
      <c r="HN4" vm="2067">
        <f ca="1"/>
        <v>82.5</v>
      </c>
      <c r="HO4" vm="2068">
        <f ca="1"/>
        <v>83.23</v>
      </c>
      <c r="HP4" vm="2069">
        <f ca="1"/>
        <v>83.28</v>
      </c>
      <c r="HQ4" vm="2070">
        <f ca="1"/>
        <v>83.56</v>
      </c>
      <c r="HR4" vm="2071">
        <f ca="1"/>
        <v>84</v>
      </c>
      <c r="HS4" vm="518">
        <f ca="1"/>
        <v>83.41</v>
      </c>
      <c r="HT4" vm="2072">
        <f ca="1"/>
        <v>84.05</v>
      </c>
      <c r="HU4" vm="2073">
        <f ca="1"/>
        <v>84.28</v>
      </c>
      <c r="HV4" vm="2074">
        <f ca="1"/>
        <v>85.29</v>
      </c>
      <c r="HW4" vm="2075">
        <f ca="1"/>
        <v>82.79</v>
      </c>
      <c r="HX4" vm="2076">
        <f ca="1"/>
        <v>83.26</v>
      </c>
      <c r="HY4" vm="2077">
        <f ca="1"/>
        <v>83.32</v>
      </c>
      <c r="HZ4" vm="2078">
        <f ca="1"/>
        <v>81.319999999999993</v>
      </c>
      <c r="IA4" vm="707">
        <f ca="1"/>
        <v>81.02</v>
      </c>
      <c r="IB4" vm="2079">
        <f ca="1"/>
        <v>80.83</v>
      </c>
      <c r="IC4" vm="2080">
        <f ca="1"/>
        <v>80.63</v>
      </c>
      <c r="ID4" vm="2081">
        <f ca="1"/>
        <v>79.489999999999995</v>
      </c>
      <c r="IE4" vm="2082">
        <f ca="1"/>
        <v>78.09</v>
      </c>
      <c r="IF4" vm="2083">
        <f ca="1"/>
        <v>78.400000000000006</v>
      </c>
      <c r="IG4" vm="2083">
        <f ca="1"/>
        <v>78.400000000000006</v>
      </c>
      <c r="IH4" vm="2084">
        <f ca="1"/>
        <v>79.010000000000005</v>
      </c>
      <c r="II4" vm="2085">
        <f ca="1"/>
        <v>79.8</v>
      </c>
      <c r="IJ4" vm="2086">
        <f ca="1"/>
        <v>80.64</v>
      </c>
      <c r="IK4" vm="2087">
        <f ca="1"/>
        <v>80.900000000000006</v>
      </c>
      <c r="IL4" vm="2088">
        <f ca="1"/>
        <v>80.98</v>
      </c>
      <c r="IM4" vm="2089">
        <f ca="1"/>
        <v>86.52</v>
      </c>
      <c r="IN4" vm="2090">
        <f ca="1"/>
        <v>86.2</v>
      </c>
      <c r="IO4" vm="4417">
        <f ca="1"/>
        <v>87.46</v>
      </c>
      <c r="IP4" vm="4418">
        <f ca="1"/>
        <v>88</v>
      </c>
      <c r="IQ4" vm="4419">
        <f ca="1"/>
        <v>89.39</v>
      </c>
      <c r="IR4" vm="4420">
        <f ca="1"/>
        <v>89.44</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4421">
        <f ca="1"/>
        <v>10133705</v>
      </c>
      <c r="C7" vm="4422">
        <f ca="1"/>
        <v>82.71</v>
      </c>
      <c r="D7" vm="4423">
        <f ca="1"/>
        <v>82.94</v>
      </c>
      <c r="E7" vm="4424">
        <f ca="1"/>
        <v>81.010000000000005</v>
      </c>
      <c r="F7" vm="2078">
        <f ca="1"/>
        <v>81.319999999999993</v>
      </c>
    </row>
    <row r="8" spans="1:252" x14ac:dyDescent="0.25">
      <c r="A8" vm="234">
        <f ca="1"/>
        <v>45539</v>
      </c>
      <c r="B8" vm="4425">
        <f ca="1"/>
        <v>12837372</v>
      </c>
      <c r="C8" vm="4426">
        <f ca="1"/>
        <v>80.099999999999994</v>
      </c>
      <c r="D8" vm="4427">
        <f ca="1"/>
        <v>81.09</v>
      </c>
      <c r="E8" vm="4428">
        <f ca="1"/>
        <v>79.67</v>
      </c>
      <c r="F8" vm="707">
        <f ca="1"/>
        <v>81.02</v>
      </c>
    </row>
    <row r="9" spans="1:252" x14ac:dyDescent="0.25">
      <c r="A9" vm="235">
        <f ca="1"/>
        <v>45540</v>
      </c>
      <c r="B9" vm="4429">
        <f ca="1"/>
        <v>7596293</v>
      </c>
      <c r="C9" vm="4430">
        <f ca="1"/>
        <v>81.13</v>
      </c>
      <c r="D9" vm="4431">
        <f ca="1"/>
        <v>81.240399999999994</v>
      </c>
      <c r="E9" vm="4432">
        <f ca="1"/>
        <v>80.209999999999994</v>
      </c>
      <c r="F9" vm="2079">
        <f ca="1"/>
        <v>80.83</v>
      </c>
    </row>
    <row r="10" spans="1:252" x14ac:dyDescent="0.25">
      <c r="A10" vm="236">
        <f ca="1"/>
        <v>45541</v>
      </c>
      <c r="B10" vm="4433">
        <f ca="1"/>
        <v>8512173</v>
      </c>
      <c r="C10" vm="4434">
        <f ca="1"/>
        <v>80.88</v>
      </c>
      <c r="D10" vm="4435">
        <f ca="1"/>
        <v>81.88</v>
      </c>
      <c r="E10" vm="4436">
        <f ca="1"/>
        <v>80.349999999999994</v>
      </c>
      <c r="F10" vm="2080">
        <f ca="1"/>
        <v>80.63</v>
      </c>
    </row>
    <row r="11" spans="1:252" x14ac:dyDescent="0.25">
      <c r="A11" vm="237">
        <f ca="1"/>
        <v>45544</v>
      </c>
      <c r="B11" vm="4437">
        <f ca="1"/>
        <v>8003349</v>
      </c>
      <c r="C11" vm="4438">
        <f ca="1"/>
        <v>80.75</v>
      </c>
      <c r="D11" vm="4439">
        <f ca="1"/>
        <v>81.58</v>
      </c>
      <c r="E11" vm="4440">
        <f ca="1"/>
        <v>79.015000000000001</v>
      </c>
      <c r="F11" vm="2081">
        <f ca="1"/>
        <v>79.489999999999995</v>
      </c>
    </row>
    <row r="12" spans="1:252" x14ac:dyDescent="0.25">
      <c r="A12" vm="238">
        <f ca="1"/>
        <v>45545</v>
      </c>
      <c r="B12" vm="4441">
        <f ca="1"/>
        <v>9748356</v>
      </c>
      <c r="C12" vm="4442">
        <f ca="1"/>
        <v>79.56</v>
      </c>
      <c r="D12" vm="4442">
        <f ca="1"/>
        <v>79.56</v>
      </c>
      <c r="E12" vm="4443">
        <f ca="1"/>
        <v>77.55</v>
      </c>
      <c r="F12" vm="2082">
        <f ca="1"/>
        <v>78.09</v>
      </c>
    </row>
    <row r="13" spans="1:252" x14ac:dyDescent="0.25">
      <c r="A13" vm="239">
        <f ca="1"/>
        <v>45546</v>
      </c>
      <c r="B13" vm="4444">
        <f ca="1"/>
        <v>8265542</v>
      </c>
      <c r="C13" vm="688">
        <f ca="1"/>
        <v>78</v>
      </c>
      <c r="D13" vm="4445">
        <f ca="1"/>
        <v>78.59</v>
      </c>
      <c r="E13" vm="4446">
        <f ca="1"/>
        <v>76.742099999999994</v>
      </c>
      <c r="F13" vm="2083">
        <f ca="1"/>
        <v>78.400000000000006</v>
      </c>
    </row>
    <row r="14" spans="1:252" x14ac:dyDescent="0.25">
      <c r="A14" vm="240">
        <f ca="1"/>
        <v>45547</v>
      </c>
      <c r="B14" vm="4447">
        <f ca="1"/>
        <v>7186114</v>
      </c>
      <c r="C14" vm="581">
        <f ca="1"/>
        <v>78.23</v>
      </c>
      <c r="D14" vm="4448">
        <f ca="1"/>
        <v>79.064999999999998</v>
      </c>
      <c r="E14" vm="534">
        <f ca="1"/>
        <v>77.53</v>
      </c>
      <c r="F14" vm="2083">
        <f ca="1"/>
        <v>78.400000000000006</v>
      </c>
    </row>
    <row r="15" spans="1:252" x14ac:dyDescent="0.25">
      <c r="A15" vm="241">
        <f ca="1"/>
        <v>45548</v>
      </c>
      <c r="B15" vm="4449">
        <f ca="1"/>
        <v>5814152</v>
      </c>
      <c r="C15" vm="4450">
        <f ca="1"/>
        <v>78.3</v>
      </c>
      <c r="D15" vm="2081">
        <f ca="1"/>
        <v>79.489999999999995</v>
      </c>
      <c r="E15" vm="4451">
        <f ca="1"/>
        <v>78.11</v>
      </c>
      <c r="F15" vm="2084">
        <f ca="1"/>
        <v>79.010000000000005</v>
      </c>
    </row>
    <row r="16" spans="1:252" x14ac:dyDescent="0.25">
      <c r="A16" vm="242">
        <f ca="1"/>
        <v>45551</v>
      </c>
      <c r="B16" vm="4452">
        <f ca="1"/>
        <v>9547660</v>
      </c>
      <c r="C16" vm="4453">
        <f ca="1"/>
        <v>79.33</v>
      </c>
      <c r="D16" vm="695">
        <f ca="1"/>
        <v>79.989999999999995</v>
      </c>
      <c r="E16" vm="4454">
        <f ca="1"/>
        <v>78.689499999999995</v>
      </c>
      <c r="F16" vm="2085">
        <f ca="1"/>
        <v>79.8</v>
      </c>
    </row>
    <row r="17" spans="1:6" x14ac:dyDescent="0.25">
      <c r="A17" vm="243">
        <f ca="1"/>
        <v>45552</v>
      </c>
      <c r="B17" vm="4455">
        <f ca="1"/>
        <v>7580602</v>
      </c>
      <c r="C17" vm="655">
        <f ca="1"/>
        <v>80.010000000000005</v>
      </c>
      <c r="D17" vm="2088">
        <f ca="1"/>
        <v>80.98</v>
      </c>
      <c r="E17" vm="4456">
        <f ca="1"/>
        <v>79.86</v>
      </c>
      <c r="F17" vm="2086">
        <f ca="1"/>
        <v>80.64</v>
      </c>
    </row>
    <row r="18" spans="1:6" x14ac:dyDescent="0.25">
      <c r="A18" vm="244">
        <f ca="1"/>
        <v>45553</v>
      </c>
      <c r="B18" vm="4457">
        <f ca="1"/>
        <v>7637007</v>
      </c>
      <c r="C18" vm="4458">
        <f ca="1"/>
        <v>80.66</v>
      </c>
      <c r="D18" vm="4459">
        <f ca="1"/>
        <v>81.754999999999995</v>
      </c>
      <c r="E18" vm="4460">
        <f ca="1"/>
        <v>80.23</v>
      </c>
      <c r="F18" vm="2087">
        <f ca="1"/>
        <v>80.900000000000006</v>
      </c>
    </row>
    <row r="19" spans="1:6" x14ac:dyDescent="0.25">
      <c r="A19" vm="245">
        <f ca="1"/>
        <v>45554</v>
      </c>
      <c r="B19" vm="4461">
        <f ca="1"/>
        <v>15067066</v>
      </c>
      <c r="C19" vm="4462">
        <f ca="1"/>
        <v>82.6</v>
      </c>
      <c r="D19" vm="4463">
        <f ca="1"/>
        <v>83.12</v>
      </c>
      <c r="E19" vm="4464">
        <f ca="1"/>
        <v>80.47</v>
      </c>
      <c r="F19" vm="2088">
        <f ca="1"/>
        <v>80.98</v>
      </c>
    </row>
    <row r="20" spans="1:6" x14ac:dyDescent="0.25">
      <c r="A20" vm="246">
        <f ca="1"/>
        <v>45555</v>
      </c>
      <c r="B20" vm="4465">
        <f ca="1"/>
        <v>52039256</v>
      </c>
      <c r="C20" vm="4466">
        <f ca="1"/>
        <v>87.87</v>
      </c>
      <c r="D20" vm="4418">
        <f ca="1"/>
        <v>88</v>
      </c>
      <c r="E20" vm="4467">
        <f ca="1"/>
        <v>84.805000000000007</v>
      </c>
      <c r="F20" vm="2089">
        <f ca="1"/>
        <v>86.52</v>
      </c>
    </row>
    <row r="21" spans="1:6" x14ac:dyDescent="0.25">
      <c r="A21" vm="247">
        <f ca="1"/>
        <v>45558</v>
      </c>
      <c r="B21" vm="4468">
        <f ca="1"/>
        <v>17712395</v>
      </c>
      <c r="C21" vm="4469">
        <f ca="1"/>
        <v>85.4</v>
      </c>
      <c r="D21" vm="495">
        <f ca="1"/>
        <v>86.53</v>
      </c>
      <c r="E21" vm="4470">
        <f ca="1"/>
        <v>85.05</v>
      </c>
      <c r="F21" vm="2090">
        <f ca="1"/>
        <v>86.2</v>
      </c>
    </row>
    <row r="22" spans="1:6" x14ac:dyDescent="0.25">
      <c r="A22" vm="2803">
        <f ca="1"/>
        <v>45559</v>
      </c>
      <c r="B22" vm="4471">
        <f ca="1"/>
        <v>21123255</v>
      </c>
      <c r="C22" vm="4472">
        <f ca="1"/>
        <v>87.44</v>
      </c>
      <c r="D22" vm="643">
        <f ca="1"/>
        <v>88.28</v>
      </c>
      <c r="E22" vm="4473">
        <f ca="1"/>
        <v>86.655000000000001</v>
      </c>
      <c r="F22" vm="4417">
        <f ca="1"/>
        <v>87.46</v>
      </c>
    </row>
    <row r="23" spans="1:6" x14ac:dyDescent="0.25">
      <c r="A23" vm="2804">
        <f ca="1"/>
        <v>45560</v>
      </c>
      <c r="B23" vm="4474">
        <f ca="1"/>
        <v>12392849</v>
      </c>
      <c r="C23" vm="4475">
        <f ca="1"/>
        <v>87.85</v>
      </c>
      <c r="D23" vm="4476">
        <f ca="1"/>
        <v>88.094999999999999</v>
      </c>
      <c r="E23" vm="4477">
        <f ca="1"/>
        <v>87.24</v>
      </c>
      <c r="F23" vm="4418">
        <f ca="1"/>
        <v>88</v>
      </c>
    </row>
    <row r="24" spans="1:6" x14ac:dyDescent="0.25">
      <c r="A24" vm="2805">
        <f ca="1"/>
        <v>45561</v>
      </c>
      <c r="B24" vm="4478">
        <f ca="1"/>
        <v>13592810</v>
      </c>
      <c r="C24" vm="4479">
        <f ca="1"/>
        <v>89.92</v>
      </c>
      <c r="D24" vm="4480">
        <f ca="1"/>
        <v>90.62</v>
      </c>
      <c r="E24" vm="4481">
        <f ca="1"/>
        <v>89.05</v>
      </c>
      <c r="F24" vm="4419">
        <f ca="1"/>
        <v>89.39</v>
      </c>
    </row>
    <row r="25" spans="1:6" x14ac:dyDescent="0.25">
      <c r="A25" vm="2806">
        <f ca="1"/>
        <v>45562</v>
      </c>
      <c r="B25" vm="4482">
        <f ca="1"/>
        <v>9181004</v>
      </c>
      <c r="C25" vm="4483">
        <f ca="1"/>
        <v>89.45</v>
      </c>
      <c r="D25" vm="4484">
        <f ca="1"/>
        <v>90.26</v>
      </c>
      <c r="E25" vm="4485">
        <f ca="1"/>
        <v>89.21</v>
      </c>
      <c r="F25" vm="4420">
        <f ca="1"/>
        <v>89.44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5F4B3-DB5B-4E38-89B9-FDE37A9E16B6}">
  <dimension ref="A1:IR25"/>
  <sheetViews>
    <sheetView workbookViewId="0">
      <selection activeCell="C3" sqref="C3"/>
    </sheetView>
  </sheetViews>
  <sheetFormatPr defaultRowHeight="15" x14ac:dyDescent="0.25"/>
  <cols>
    <col min="2" max="2" width="35.7109375" bestFit="1" customWidth="1"/>
    <col min="3" max="253" width="10.42578125" bestFit="1" customWidth="1"/>
  </cols>
  <sheetData>
    <row r="1" spans="1:252" x14ac:dyDescent="0.25">
      <c r="A1" s="25" t="s">
        <v>13</v>
      </c>
      <c r="B1" t="s">
        <v>64</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57</v>
      </c>
      <c r="C4" vm="4486">
        <f ca="1"/>
        <v>106.71</v>
      </c>
      <c r="D4" vm="1033">
        <f ca="1"/>
        <v>104.52</v>
      </c>
      <c r="E4" vm="4487">
        <f ca="1"/>
        <v>107.08</v>
      </c>
      <c r="F4" vm="4488">
        <f ca="1"/>
        <v>108.35</v>
      </c>
      <c r="G4" vm="4489">
        <f ca="1"/>
        <v>109.96</v>
      </c>
      <c r="H4" vm="4490">
        <f ca="1"/>
        <v>110.32</v>
      </c>
      <c r="I4" vm="4491">
        <f ca="1"/>
        <v>109.71</v>
      </c>
      <c r="J4" vm="4492">
        <f ca="1"/>
        <v>109.64</v>
      </c>
      <c r="K4" vm="956">
        <f ca="1"/>
        <v>109.11</v>
      </c>
      <c r="L4" vm="4493">
        <f ca="1"/>
        <v>108.25</v>
      </c>
      <c r="M4" vm="4494">
        <f ca="1"/>
        <v>108.71</v>
      </c>
      <c r="N4" vm="4495">
        <f ca="1"/>
        <v>109.04</v>
      </c>
      <c r="O4" vm="4493">
        <f ca="1"/>
        <v>108.25</v>
      </c>
      <c r="P4" vm="4496">
        <f ca="1"/>
        <v>108.34</v>
      </c>
      <c r="Q4" vm="4497">
        <f ca="1"/>
        <v>101.85</v>
      </c>
      <c r="R4" vm="965">
        <f ca="1"/>
        <v>103.66</v>
      </c>
      <c r="S4" vm="4498">
        <f ca="1"/>
        <v>103.2</v>
      </c>
      <c r="T4" vm="4499">
        <f ca="1"/>
        <v>101.43</v>
      </c>
      <c r="U4" vm="4500">
        <f ca="1"/>
        <v>100.4</v>
      </c>
      <c r="V4" vm="4501">
        <f ca="1"/>
        <v>100.99</v>
      </c>
      <c r="W4" vm="987">
        <f ca="1"/>
        <v>101.65</v>
      </c>
      <c r="X4" vm="4502">
        <f ca="1"/>
        <v>103.4</v>
      </c>
      <c r="Y4" vm="1909">
        <f ca="1"/>
        <v>105.75</v>
      </c>
      <c r="Z4" vm="4503">
        <f ca="1"/>
        <v>106.87</v>
      </c>
      <c r="AA4" vm="4504">
        <f ca="1"/>
        <v>108.05</v>
      </c>
      <c r="AB4" vm="956">
        <f ca="1"/>
        <v>109.11</v>
      </c>
      <c r="AC4" vm="936">
        <f ca="1"/>
        <v>108.99</v>
      </c>
      <c r="AD4" vm="4505">
        <f ca="1"/>
        <v>112.33</v>
      </c>
      <c r="AE4" vm="1115">
        <f ca="1"/>
        <v>112.18</v>
      </c>
      <c r="AF4" vm="3900">
        <f ca="1"/>
        <v>113.07</v>
      </c>
      <c r="AG4" vm="4506">
        <f ca="1"/>
        <v>114.15</v>
      </c>
      <c r="AH4" vm="1130">
        <f ca="1"/>
        <v>116.1</v>
      </c>
      <c r="AI4" vm="1155">
        <f ca="1"/>
        <v>114.06</v>
      </c>
      <c r="AJ4" vm="4507">
        <f ca="1"/>
        <v>114.67</v>
      </c>
      <c r="AK4" vm="4508">
        <f ca="1"/>
        <v>115.36</v>
      </c>
      <c r="AL4" vm="4509">
        <f ca="1"/>
        <v>116.92</v>
      </c>
      <c r="AM4" vm="4510">
        <f ca="1"/>
        <v>116.08</v>
      </c>
      <c r="AN4" vm="1051">
        <f ca="1"/>
        <v>116.24</v>
      </c>
      <c r="AO4" vm="4511">
        <f ca="1"/>
        <v>116.25</v>
      </c>
      <c r="AP4" vm="4512">
        <f ca="1"/>
        <v>116.47</v>
      </c>
      <c r="AQ4" vm="1051">
        <f ca="1"/>
        <v>116.24</v>
      </c>
      <c r="AR4" vm="4513">
        <f ca="1"/>
        <v>116.21</v>
      </c>
      <c r="AS4" vm="4513">
        <f ca="1"/>
        <v>116.21</v>
      </c>
      <c r="AT4" vm="4514">
        <f ca="1"/>
        <v>117.16</v>
      </c>
      <c r="AU4" vm="4515">
        <f ca="1"/>
        <v>115.78</v>
      </c>
      <c r="AV4" vm="4516">
        <f ca="1"/>
        <v>114.53</v>
      </c>
      <c r="AW4" vm="4517">
        <f ca="1"/>
        <v>112.03</v>
      </c>
      <c r="AX4" vm="3905">
        <f ca="1"/>
        <v>112.87</v>
      </c>
      <c r="AY4" vm="4518">
        <f ca="1"/>
        <v>113.61</v>
      </c>
      <c r="AZ4" vm="4519">
        <f ca="1"/>
        <v>115.13</v>
      </c>
      <c r="BA4" vm="4520">
        <f ca="1"/>
        <v>100.81</v>
      </c>
      <c r="BB4" vm="976">
        <f ca="1"/>
        <v>102.99</v>
      </c>
      <c r="BC4" vm="4521">
        <f ca="1"/>
        <v>100.31</v>
      </c>
      <c r="BD4" vm="4522">
        <f ca="1"/>
        <v>103.32</v>
      </c>
      <c r="BE4" vm="1963">
        <f ca="1"/>
        <v>105</v>
      </c>
      <c r="BF4" vm="4523">
        <f ca="1"/>
        <v>106.25</v>
      </c>
      <c r="BG4" vm="4524">
        <f ca="1"/>
        <v>104.15</v>
      </c>
      <c r="BH4" vm="4525">
        <f ca="1"/>
        <v>105.86</v>
      </c>
      <c r="BI4" vm="4526">
        <f ca="1"/>
        <v>106.2</v>
      </c>
      <c r="BJ4" vm="4527">
        <f ca="1"/>
        <v>106.19</v>
      </c>
      <c r="BK4" vm="4528">
        <f ca="1"/>
        <v>105.94</v>
      </c>
      <c r="BL4" vm="4523">
        <f ca="1"/>
        <v>106.25</v>
      </c>
      <c r="BM4" vm="4529">
        <f ca="1"/>
        <v>105.43</v>
      </c>
      <c r="BN4" vm="4530">
        <f ca="1"/>
        <v>104.06</v>
      </c>
      <c r="BO4" vm="966">
        <f ca="1"/>
        <v>102.46</v>
      </c>
      <c r="BP4" vm="4531">
        <f ca="1"/>
        <v>102.59</v>
      </c>
      <c r="BQ4" vm="4532">
        <f ca="1"/>
        <v>102.73</v>
      </c>
      <c r="BR4" vm="4533">
        <f ca="1"/>
        <v>104.66</v>
      </c>
      <c r="BS4" vm="4534">
        <f ca="1"/>
        <v>103.63</v>
      </c>
      <c r="BT4" vm="4535">
        <f ca="1"/>
        <v>103.92</v>
      </c>
      <c r="BU4" vm="4536">
        <f ca="1"/>
        <v>104.77</v>
      </c>
      <c r="BV4" vm="4537">
        <f ca="1"/>
        <v>106.6</v>
      </c>
      <c r="BW4" vm="4538">
        <f ca="1"/>
        <v>106.57</v>
      </c>
      <c r="BX4" vm="4539">
        <f ca="1"/>
        <v>106.43</v>
      </c>
      <c r="BY4" vm="4540">
        <f ca="1"/>
        <v>108.7</v>
      </c>
      <c r="BZ4" vm="4541">
        <f ca="1"/>
        <v>109.67</v>
      </c>
      <c r="CA4" vm="4542">
        <f ca="1"/>
        <v>110.1</v>
      </c>
      <c r="CB4" vm="4543">
        <f ca="1"/>
        <v>111.83</v>
      </c>
      <c r="CC4" vm="4544">
        <f ca="1"/>
        <v>114.31</v>
      </c>
      <c r="CD4" vm="4545">
        <f ca="1"/>
        <v>115</v>
      </c>
      <c r="CE4" vm="4546">
        <f ca="1"/>
        <v>114.64</v>
      </c>
      <c r="CF4" vm="4547">
        <f ca="1"/>
        <v>113.75</v>
      </c>
      <c r="CG4" vm="1136">
        <f ca="1"/>
        <v>114.16</v>
      </c>
      <c r="CH4" vm="4548">
        <f ca="1"/>
        <v>111.7</v>
      </c>
      <c r="CI4" vm="4549">
        <f ca="1"/>
        <v>115.53</v>
      </c>
      <c r="CJ4" vm="4550">
        <f ca="1"/>
        <v>115.79</v>
      </c>
      <c r="CK4" vm="4551">
        <f ca="1"/>
        <v>116.39</v>
      </c>
      <c r="CL4" vm="4552">
        <f ca="1"/>
        <v>115.3</v>
      </c>
      <c r="CM4" vm="4553">
        <f ca="1"/>
        <v>117.27</v>
      </c>
      <c r="CN4" vm="4554">
        <f ca="1"/>
        <v>116.68</v>
      </c>
      <c r="CO4" vm="4555">
        <f ca="1"/>
        <v>116.64</v>
      </c>
      <c r="CP4" vm="3891">
        <f ca="1"/>
        <v>115.84</v>
      </c>
      <c r="CQ4" vm="4556">
        <f ca="1"/>
        <v>113.68</v>
      </c>
      <c r="CR4" vm="4557">
        <f ca="1"/>
        <v>114.26</v>
      </c>
      <c r="CS4" vm="4558">
        <f ca="1"/>
        <v>112.78</v>
      </c>
      <c r="CT4" vm="4559">
        <f ca="1"/>
        <v>111.31</v>
      </c>
      <c r="CU4" vm="4560">
        <f ca="1"/>
        <v>108.45</v>
      </c>
      <c r="CV4" vm="4561">
        <f ca="1"/>
        <v>108.16</v>
      </c>
      <c r="CW4" vm="4562">
        <f ca="1"/>
        <v>111.01</v>
      </c>
      <c r="CX4" vm="4563">
        <f ca="1"/>
        <v>111.95</v>
      </c>
      <c r="CY4" vm="4564">
        <f ca="1"/>
        <v>110.97</v>
      </c>
      <c r="CZ4" vm="4565">
        <f ca="1"/>
        <v>111.38</v>
      </c>
      <c r="DA4" vm="4566">
        <f ca="1"/>
        <v>111.68</v>
      </c>
      <c r="DB4" vm="4566">
        <f ca="1"/>
        <v>111.68</v>
      </c>
      <c r="DC4" vm="4567">
        <f ca="1"/>
        <v>113.78</v>
      </c>
      <c r="DD4" vm="1155">
        <f ca="1"/>
        <v>114.06</v>
      </c>
      <c r="DE4" vm="1116">
        <f ca="1"/>
        <v>110.94</v>
      </c>
      <c r="DF4" vm="4568">
        <f ca="1"/>
        <v>112.27</v>
      </c>
      <c r="DG4" vm="4569">
        <f ca="1"/>
        <v>114.54</v>
      </c>
      <c r="DH4" vm="4570">
        <f ca="1"/>
        <v>112.42</v>
      </c>
      <c r="DI4" vm="4571">
        <f ca="1"/>
        <v>114.13</v>
      </c>
      <c r="DJ4" vm="4572">
        <f ca="1"/>
        <v>127.54</v>
      </c>
      <c r="DK4" vm="4573">
        <f ca="1"/>
        <v>125.52</v>
      </c>
      <c r="DL4" vm="4574">
        <f ca="1"/>
        <v>125.53</v>
      </c>
      <c r="DM4" vm="4575">
        <f ca="1"/>
        <v>125.54</v>
      </c>
      <c r="DN4" vm="4576">
        <f ca="1"/>
        <v>127.8</v>
      </c>
      <c r="DO4" vm="4577">
        <f ca="1"/>
        <v>129.19</v>
      </c>
      <c r="DP4" vm="4578">
        <f ca="1"/>
        <v>129.24</v>
      </c>
      <c r="DQ4" vm="4579">
        <f ca="1"/>
        <v>129.01</v>
      </c>
      <c r="DR4" vm="4580">
        <f ca="1"/>
        <v>127.79</v>
      </c>
      <c r="DS4" vm="4581">
        <f ca="1"/>
        <v>126.08</v>
      </c>
      <c r="DT4" vm="4582">
        <f ca="1"/>
        <v>126.47</v>
      </c>
      <c r="DU4" vm="4583">
        <f ca="1"/>
        <v>125.27</v>
      </c>
      <c r="DV4" vm="4584">
        <f ca="1"/>
        <v>125.61</v>
      </c>
      <c r="DW4" vm="4585">
        <f ca="1"/>
        <v>125.48</v>
      </c>
      <c r="DX4" vm="4586">
        <f ca="1"/>
        <v>124.34</v>
      </c>
      <c r="DY4" vm="4587">
        <f ca="1"/>
        <v>126.24</v>
      </c>
      <c r="DZ4" vm="4588">
        <f ca="1"/>
        <v>124.19</v>
      </c>
      <c r="EA4" vm="4589">
        <f ca="1"/>
        <v>124.9</v>
      </c>
      <c r="EB4" vm="4590">
        <f ca="1"/>
        <v>124.35</v>
      </c>
      <c r="EC4" vm="4591">
        <f ca="1"/>
        <v>123.23</v>
      </c>
      <c r="ED4" vm="4592">
        <f ca="1"/>
        <v>121.75</v>
      </c>
      <c r="EE4" vm="4593">
        <f ca="1"/>
        <v>123.24</v>
      </c>
      <c r="EF4" vm="4594">
        <f ca="1"/>
        <v>121.11</v>
      </c>
      <c r="EG4" vm="1066">
        <f ca="1"/>
        <v>119.88</v>
      </c>
      <c r="EH4" vm="4595">
        <f ca="1"/>
        <v>120.62</v>
      </c>
      <c r="EI4" vm="1084">
        <f ca="1"/>
        <v>118.67</v>
      </c>
      <c r="EJ4" vm="1075">
        <f ca="1"/>
        <v>116</v>
      </c>
      <c r="EK4" vm="4596">
        <f ca="1"/>
        <v>114.88</v>
      </c>
      <c r="EL4" vm="4516">
        <f ca="1"/>
        <v>114.53</v>
      </c>
      <c r="EM4" vm="4597">
        <f ca="1"/>
        <v>115.09</v>
      </c>
      <c r="EN4" vm="4598">
        <f ca="1"/>
        <v>115.34</v>
      </c>
      <c r="EO4" vm="4599">
        <f ca="1"/>
        <v>114.89</v>
      </c>
      <c r="EP4" vm="4600">
        <f ca="1"/>
        <v>117.21</v>
      </c>
      <c r="EQ4" vm="4601">
        <f ca="1"/>
        <v>116.49</v>
      </c>
      <c r="ER4" vm="4547">
        <f ca="1"/>
        <v>113.75</v>
      </c>
      <c r="ES4" vm="4602">
        <f ca="1"/>
        <v>114.63</v>
      </c>
      <c r="ET4" vm="1111">
        <f ca="1"/>
        <v>114.96</v>
      </c>
      <c r="EU4" vm="4603">
        <f ca="1"/>
        <v>115.8</v>
      </c>
      <c r="EV4" vm="4604">
        <f ca="1"/>
        <v>118.34</v>
      </c>
      <c r="EW4" vm="4605">
        <f ca="1"/>
        <v>117.93</v>
      </c>
      <c r="EX4" vm="4606">
        <f ca="1"/>
        <v>117.39</v>
      </c>
      <c r="EY4" vm="4555">
        <f ca="1"/>
        <v>116.64</v>
      </c>
      <c r="EZ4" vm="4607">
        <f ca="1"/>
        <v>116.67</v>
      </c>
      <c r="FA4" vm="4608">
        <f ca="1"/>
        <v>116.37</v>
      </c>
      <c r="FB4" vm="4609">
        <f ca="1"/>
        <v>120.87</v>
      </c>
      <c r="FC4" vm="4610">
        <f ca="1"/>
        <v>121.63</v>
      </c>
      <c r="FD4" vm="4611">
        <f ca="1"/>
        <v>122.16</v>
      </c>
      <c r="FE4" vm="4612">
        <f ca="1"/>
        <v>123.5</v>
      </c>
      <c r="FF4" vm="4613">
        <f ca="1"/>
        <v>124.52</v>
      </c>
      <c r="FG4" vm="4614">
        <f ca="1"/>
        <v>124.63</v>
      </c>
      <c r="FH4" vm="4615">
        <f ca="1"/>
        <v>124.6</v>
      </c>
      <c r="FI4" vm="4616">
        <f ca="1"/>
        <v>124.09</v>
      </c>
      <c r="FJ4" vm="4617">
        <f ca="1"/>
        <v>122.91</v>
      </c>
      <c r="FK4" vm="4618">
        <f ca="1"/>
        <v>124.49</v>
      </c>
      <c r="FL4" vm="4619">
        <f ca="1"/>
        <v>123.74</v>
      </c>
      <c r="FM4" vm="4620">
        <f ca="1"/>
        <v>117.09</v>
      </c>
      <c r="FN4" vm="4621">
        <f ca="1"/>
        <v>117.19</v>
      </c>
      <c r="FO4" vm="1053">
        <f ca="1"/>
        <v>119.28</v>
      </c>
      <c r="FP4" vm="4622">
        <f ca="1"/>
        <v>120.07</v>
      </c>
      <c r="FQ4" vm="4623">
        <f ca="1"/>
        <v>122.63</v>
      </c>
      <c r="FR4" vm="4612">
        <f ca="1"/>
        <v>123.5</v>
      </c>
      <c r="FS4" vm="4624">
        <f ca="1"/>
        <v>125.92</v>
      </c>
      <c r="FT4" vm="4625">
        <f ca="1"/>
        <v>124.5</v>
      </c>
      <c r="FU4" vm="4626">
        <f ca="1"/>
        <v>123.88</v>
      </c>
      <c r="FV4" vm="4627">
        <f ca="1"/>
        <v>140.38</v>
      </c>
      <c r="FW4" vm="4628">
        <f ca="1"/>
        <v>139.85</v>
      </c>
      <c r="FX4" vm="4629">
        <f ca="1"/>
        <v>138.13</v>
      </c>
      <c r="FY4" vm="4630">
        <f ca="1"/>
        <v>141.31</v>
      </c>
      <c r="FZ4" vm="4631">
        <f ca="1"/>
        <v>144.63999999999999</v>
      </c>
      <c r="GA4" vm="4632">
        <f ca="1"/>
        <v>142.91</v>
      </c>
      <c r="GB4" vm="4633">
        <f ca="1"/>
        <v>141.5</v>
      </c>
      <c r="GC4" vm="4634">
        <f ca="1"/>
        <v>139.88999999999999</v>
      </c>
      <c r="GD4" vm="4635">
        <f ca="1"/>
        <v>139.16999999999999</v>
      </c>
      <c r="GE4" vm="4636">
        <f ca="1"/>
        <v>138.22999999999999</v>
      </c>
      <c r="GF4" vm="4637">
        <f ca="1"/>
        <v>140.18</v>
      </c>
      <c r="GG4" vm="4638">
        <f ca="1"/>
        <v>141.19999999999999</v>
      </c>
      <c r="GH4" vm="4639">
        <f ca="1"/>
        <v>143.09</v>
      </c>
      <c r="GI4" vm="4640">
        <f ca="1"/>
        <v>143.28</v>
      </c>
      <c r="GJ4" vm="1564">
        <f ca="1"/>
        <v>144.38</v>
      </c>
      <c r="GK4" vm="4641">
        <f ca="1"/>
        <v>144.83000000000001</v>
      </c>
      <c r="GL4" vm="4642">
        <f ca="1"/>
        <v>145.03</v>
      </c>
      <c r="GM4" vm="4643">
        <f ca="1"/>
        <v>140.68</v>
      </c>
      <c r="GN4" vm="4644">
        <f ca="1"/>
        <v>142.07</v>
      </c>
      <c r="GO4" vm="4645">
        <f ca="1"/>
        <v>142.76</v>
      </c>
      <c r="GP4" vm="1538">
        <f ca="1"/>
        <v>144.77000000000001</v>
      </c>
      <c r="GQ4" vm="4646">
        <f ca="1"/>
        <v>143.07</v>
      </c>
      <c r="GR4" vm="4647">
        <f ca="1"/>
        <v>142.61000000000001</v>
      </c>
      <c r="GS4" vm="4648">
        <f ca="1"/>
        <v>139.26</v>
      </c>
      <c r="GT4" vm="4649">
        <f ca="1"/>
        <v>138.03</v>
      </c>
      <c r="GU4" vm="4650">
        <f ca="1"/>
        <v>138.56</v>
      </c>
      <c r="GV4" vm="4651">
        <f ca="1"/>
        <v>140.16999999999999</v>
      </c>
      <c r="GW4" vm="4652">
        <f ca="1"/>
        <v>143.11000000000001</v>
      </c>
      <c r="GX4" vm="4653">
        <f ca="1"/>
        <v>138.77000000000001</v>
      </c>
      <c r="GY4" vm="4654">
        <f ca="1"/>
        <v>137.82</v>
      </c>
      <c r="GZ4" vm="4655">
        <f ca="1"/>
        <v>139.01</v>
      </c>
      <c r="HA4" vm="4656">
        <f ca="1"/>
        <v>138.31</v>
      </c>
      <c r="HB4" vm="4657">
        <f ca="1"/>
        <v>135.66999999999999</v>
      </c>
      <c r="HC4" vm="4658">
        <f ca="1"/>
        <v>139.44999999999999</v>
      </c>
      <c r="HD4" vm="4659">
        <f ca="1"/>
        <v>137.51</v>
      </c>
      <c r="HE4" vm="4660">
        <f ca="1"/>
        <v>133.28</v>
      </c>
      <c r="HF4" vm="4661">
        <f ca="1"/>
        <v>127.86</v>
      </c>
      <c r="HG4" vm="4662">
        <f ca="1"/>
        <v>128.21</v>
      </c>
      <c r="HH4" vm="4663">
        <f ca="1"/>
        <v>125.9</v>
      </c>
      <c r="HI4" vm="4664">
        <f ca="1"/>
        <v>128.96</v>
      </c>
      <c r="HJ4" vm="4665">
        <f ca="1"/>
        <v>132.06</v>
      </c>
      <c r="HK4" vm="4666">
        <f ca="1"/>
        <v>132.58000000000001</v>
      </c>
      <c r="HL4" vm="4667">
        <f ca="1"/>
        <v>134.26</v>
      </c>
      <c r="HM4" vm="4668">
        <f ca="1"/>
        <v>135.6</v>
      </c>
      <c r="HN4" vm="4669">
        <f ca="1"/>
        <v>136.93</v>
      </c>
      <c r="HO4" vm="4670">
        <f ca="1"/>
        <v>137.47</v>
      </c>
      <c r="HP4" vm="2992">
        <f ca="1"/>
        <v>137.91999999999999</v>
      </c>
      <c r="HQ4" vm="4635">
        <f ca="1"/>
        <v>139.16999999999999</v>
      </c>
      <c r="HR4" vm="4671">
        <f ca="1"/>
        <v>140.19999999999999</v>
      </c>
      <c r="HS4" vm="3052">
        <f ca="1"/>
        <v>138.08000000000001</v>
      </c>
      <c r="HT4" vm="4672">
        <f ca="1"/>
        <v>139.19</v>
      </c>
      <c r="HU4" vm="4673">
        <f ca="1"/>
        <v>138.9</v>
      </c>
      <c r="HV4" vm="4674">
        <f ca="1"/>
        <v>138.47999999999999</v>
      </c>
      <c r="HW4" vm="4675">
        <f ca="1"/>
        <v>137.88</v>
      </c>
      <c r="HX4" vm="4676">
        <f ca="1"/>
        <v>139.41999999999999</v>
      </c>
      <c r="HY4" vm="4677">
        <f ca="1"/>
        <v>141.29</v>
      </c>
      <c r="HZ4" vm="2962">
        <f ca="1"/>
        <v>139.5</v>
      </c>
      <c r="IA4" vm="4678">
        <f ca="1"/>
        <v>140.75</v>
      </c>
      <c r="IB4" vm="4647">
        <f ca="1"/>
        <v>142.61000000000001</v>
      </c>
      <c r="IC4" vm="4679">
        <f ca="1"/>
        <v>141.81</v>
      </c>
      <c r="ID4" vm="4634">
        <f ca="1"/>
        <v>139.88999999999999</v>
      </c>
      <c r="IE4" vm="4680">
        <f ca="1"/>
        <v>155.88999999999999</v>
      </c>
      <c r="IF4" vm="4681">
        <f ca="1"/>
        <v>157.18</v>
      </c>
      <c r="IG4" vm="1508">
        <f ca="1"/>
        <v>161.38</v>
      </c>
      <c r="IH4" vm="3153">
        <f ca="1"/>
        <v>162.03</v>
      </c>
      <c r="II4" vm="3659">
        <f ca="1"/>
        <v>170.33</v>
      </c>
      <c r="IJ4" vm="4682">
        <f ca="1"/>
        <v>167.47</v>
      </c>
      <c r="IK4" vm="4683">
        <f ca="1"/>
        <v>164.53</v>
      </c>
      <c r="IL4" vm="4684">
        <f ca="1"/>
        <v>167.59</v>
      </c>
      <c r="IM4" vm="3650">
        <f ca="1"/>
        <v>168</v>
      </c>
      <c r="IN4" vm="4685">
        <f ca="1"/>
        <v>165.95</v>
      </c>
      <c r="IO4" vm="3434">
        <f ca="1"/>
        <v>165.8</v>
      </c>
      <c r="IP4" vm="4686">
        <f ca="1"/>
        <v>166.28</v>
      </c>
      <c r="IQ4" vm="4687">
        <f ca="1"/>
        <v>168.1</v>
      </c>
      <c r="IR4" vm="4688">
        <f ca="1"/>
        <v>168.74</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4689">
        <f ca="1"/>
        <v>6831174</v>
      </c>
      <c r="C7" vm="4690">
        <f ca="1"/>
        <v>140.44999999999999</v>
      </c>
      <c r="D7" vm="3045">
        <f ca="1"/>
        <v>142.19999999999999</v>
      </c>
      <c r="E7" vm="4691">
        <f ca="1"/>
        <v>138.83000000000001</v>
      </c>
      <c r="F7" vm="2962">
        <f ca="1"/>
        <v>139.5</v>
      </c>
    </row>
    <row r="8" spans="1:252" x14ac:dyDescent="0.25">
      <c r="A8" vm="234">
        <f ca="1"/>
        <v>45539</v>
      </c>
      <c r="B8" vm="4692">
        <f ca="1"/>
        <v>6243325</v>
      </c>
      <c r="C8" vm="4693">
        <f ca="1"/>
        <v>138.44</v>
      </c>
      <c r="D8" vm="4694">
        <f ca="1"/>
        <v>141.1009</v>
      </c>
      <c r="E8" vm="4695">
        <f ca="1"/>
        <v>137.94999999999999</v>
      </c>
      <c r="F8" vm="4678">
        <f ca="1"/>
        <v>140.75</v>
      </c>
    </row>
    <row r="9" spans="1:252" x14ac:dyDescent="0.25">
      <c r="A9" vm="235">
        <f ca="1"/>
        <v>45540</v>
      </c>
      <c r="B9" vm="4696">
        <f ca="1"/>
        <v>8733246</v>
      </c>
      <c r="C9" vm="4697">
        <f ca="1"/>
        <v>141.4</v>
      </c>
      <c r="D9" vm="4640">
        <f ca="1"/>
        <v>143.28</v>
      </c>
      <c r="E9" vm="4698">
        <f ca="1"/>
        <v>140.30500000000001</v>
      </c>
      <c r="F9" vm="4647">
        <f ca="1"/>
        <v>142.61000000000001</v>
      </c>
    </row>
    <row r="10" spans="1:252" x14ac:dyDescent="0.25">
      <c r="A10" vm="236">
        <f ca="1"/>
        <v>45541</v>
      </c>
      <c r="B10" vm="4699">
        <f ca="1"/>
        <v>11154796</v>
      </c>
      <c r="C10" vm="4700">
        <f ca="1"/>
        <v>143.79</v>
      </c>
      <c r="D10" vm="3043">
        <f ca="1"/>
        <v>143.94</v>
      </c>
      <c r="E10" vm="4701">
        <f ca="1"/>
        <v>139.4</v>
      </c>
      <c r="F10" vm="4679">
        <f ca="1"/>
        <v>141.81</v>
      </c>
    </row>
    <row r="11" spans="1:252" x14ac:dyDescent="0.25">
      <c r="A11" vm="237">
        <f ca="1"/>
        <v>45544</v>
      </c>
      <c r="B11" vm="4702">
        <f ca="1"/>
        <v>20233428</v>
      </c>
      <c r="C11" vm="4703">
        <f ca="1"/>
        <v>142.49</v>
      </c>
      <c r="D11" vm="4704">
        <f ca="1"/>
        <v>143.30000000000001</v>
      </c>
      <c r="E11" vm="4705">
        <f ca="1"/>
        <v>139.51</v>
      </c>
      <c r="F11" vm="4634">
        <f ca="1"/>
        <v>139.88999999999999</v>
      </c>
    </row>
    <row r="12" spans="1:252" x14ac:dyDescent="0.25">
      <c r="A12" vm="238">
        <f ca="1"/>
        <v>45545</v>
      </c>
      <c r="B12" vm="4706">
        <f ca="1"/>
        <v>37374210</v>
      </c>
      <c r="C12" vm="4707">
        <f ca="1"/>
        <v>154.22999999999999</v>
      </c>
      <c r="D12" vm="1478">
        <f ca="1"/>
        <v>160.52000000000001</v>
      </c>
      <c r="E12" vm="4708">
        <f ca="1"/>
        <v>153.12</v>
      </c>
      <c r="F12" vm="4680">
        <f ca="1"/>
        <v>155.88999999999999</v>
      </c>
    </row>
    <row r="13" spans="1:252" x14ac:dyDescent="0.25">
      <c r="A13" vm="239">
        <f ca="1"/>
        <v>45546</v>
      </c>
      <c r="B13" vm="4709">
        <f ca="1"/>
        <v>12630122</v>
      </c>
      <c r="C13" vm="4710">
        <f ca="1"/>
        <v>156.78</v>
      </c>
      <c r="D13" vm="4711">
        <f ca="1"/>
        <v>159.44</v>
      </c>
      <c r="E13" vm="4712">
        <f ca="1"/>
        <v>154.84010000000001</v>
      </c>
      <c r="F13" vm="4681">
        <f ca="1"/>
        <v>157.18</v>
      </c>
    </row>
    <row r="14" spans="1:252" x14ac:dyDescent="0.25">
      <c r="A14" vm="240">
        <f ca="1"/>
        <v>45547</v>
      </c>
      <c r="B14" vm="4713">
        <f ca="1"/>
        <v>16352048</v>
      </c>
      <c r="C14" vm="4714">
        <f ca="1"/>
        <v>159.04</v>
      </c>
      <c r="D14" vm="4715">
        <f ca="1"/>
        <v>162.34</v>
      </c>
      <c r="E14" vm="4716">
        <f ca="1"/>
        <v>157.9</v>
      </c>
      <c r="F14" vm="1508">
        <f ca="1"/>
        <v>161.38</v>
      </c>
    </row>
    <row r="15" spans="1:252" x14ac:dyDescent="0.25">
      <c r="A15" vm="241">
        <f ca="1"/>
        <v>45548</v>
      </c>
      <c r="B15" vm="4717">
        <f ca="1"/>
        <v>25727805</v>
      </c>
      <c r="C15" vm="4718">
        <f ca="1"/>
        <v>173.7</v>
      </c>
      <c r="D15" vm="4719">
        <f ca="1"/>
        <v>173.935</v>
      </c>
      <c r="E15" vm="4720">
        <f ca="1"/>
        <v>161</v>
      </c>
      <c r="F15" vm="3153">
        <f ca="1"/>
        <v>162.03</v>
      </c>
    </row>
    <row r="16" spans="1:252" x14ac:dyDescent="0.25">
      <c r="A16" vm="242">
        <f ca="1"/>
        <v>45551</v>
      </c>
      <c r="B16" vm="4721">
        <f ca="1"/>
        <v>27384374</v>
      </c>
      <c r="C16" vm="1627">
        <f ca="1"/>
        <v>164.99</v>
      </c>
      <c r="D16" vm="4722">
        <f ca="1"/>
        <v>173.99</v>
      </c>
      <c r="E16" vm="4723">
        <f ca="1"/>
        <v>164.51</v>
      </c>
      <c r="F16" vm="3659">
        <f ca="1"/>
        <v>170.33</v>
      </c>
    </row>
    <row r="17" spans="1:6" x14ac:dyDescent="0.25">
      <c r="A17" vm="243">
        <f ca="1"/>
        <v>45552</v>
      </c>
      <c r="B17" vm="4724">
        <f ca="1"/>
        <v>12580114</v>
      </c>
      <c r="C17" vm="2117">
        <f ca="1"/>
        <v>170.28</v>
      </c>
      <c r="D17" vm="4725">
        <f ca="1"/>
        <v>170.64</v>
      </c>
      <c r="E17" vm="4726">
        <f ca="1"/>
        <v>166.77</v>
      </c>
      <c r="F17" vm="4682">
        <f ca="1"/>
        <v>167.47</v>
      </c>
    </row>
    <row r="18" spans="1:6" x14ac:dyDescent="0.25">
      <c r="A18" vm="244">
        <f ca="1"/>
        <v>45553</v>
      </c>
      <c r="B18" vm="4727">
        <f ca="1"/>
        <v>12274414</v>
      </c>
      <c r="C18" vm="4728">
        <f ca="1"/>
        <v>167.62</v>
      </c>
      <c r="D18" vm="4728">
        <f ca="1"/>
        <v>167.62</v>
      </c>
      <c r="E18" vm="4729">
        <f ca="1"/>
        <v>163.72999999999999</v>
      </c>
      <c r="F18" vm="4683">
        <f ca="1"/>
        <v>164.53</v>
      </c>
    </row>
    <row r="19" spans="1:6" x14ac:dyDescent="0.25">
      <c r="A19" vm="245">
        <f ca="1"/>
        <v>45554</v>
      </c>
      <c r="B19" vm="4730">
        <f ca="1"/>
        <v>10075884</v>
      </c>
      <c r="C19" vm="4311">
        <f ca="1"/>
        <v>167.25</v>
      </c>
      <c r="D19" vm="4731">
        <f ca="1"/>
        <v>168.16</v>
      </c>
      <c r="E19" vm="4723">
        <f ca="1"/>
        <v>164.51</v>
      </c>
      <c r="F19" vm="4684">
        <f ca="1"/>
        <v>167.59</v>
      </c>
    </row>
    <row r="20" spans="1:6" x14ac:dyDescent="0.25">
      <c r="A20" vm="246">
        <f ca="1"/>
        <v>45555</v>
      </c>
      <c r="B20" vm="4732">
        <f ca="1"/>
        <v>12187736</v>
      </c>
      <c r="C20" vm="4733">
        <f ca="1"/>
        <v>167.13</v>
      </c>
      <c r="D20" vm="4734">
        <f ca="1"/>
        <v>168.83</v>
      </c>
      <c r="E20" vm="4735">
        <f ca="1"/>
        <v>166.6</v>
      </c>
      <c r="F20" vm="3650">
        <f ca="1"/>
        <v>168</v>
      </c>
    </row>
    <row r="21" spans="1:6" x14ac:dyDescent="0.25">
      <c r="A21" vm="247">
        <f ca="1"/>
        <v>45558</v>
      </c>
      <c r="B21" vm="4736">
        <f ca="1"/>
        <v>7916081</v>
      </c>
      <c r="C21" vm="4737">
        <f ca="1"/>
        <v>167.22499999999999</v>
      </c>
      <c r="D21" vm="4738">
        <f ca="1"/>
        <v>167.33</v>
      </c>
      <c r="E21" vm="4739">
        <f ca="1"/>
        <v>164.26</v>
      </c>
      <c r="F21" vm="4685">
        <f ca="1"/>
        <v>165.95</v>
      </c>
    </row>
    <row r="22" spans="1:6" x14ac:dyDescent="0.25">
      <c r="A22" vm="2803">
        <f ca="1"/>
        <v>45559</v>
      </c>
      <c r="B22" vm="4740">
        <f ca="1"/>
        <v>6155076</v>
      </c>
      <c r="C22" vm="4319">
        <f ca="1"/>
        <v>165.74</v>
      </c>
      <c r="D22" vm="4741">
        <f ca="1"/>
        <v>166.1</v>
      </c>
      <c r="E22" vm="1622">
        <f ca="1"/>
        <v>163.92</v>
      </c>
      <c r="F22" vm="3434">
        <f ca="1"/>
        <v>165.8</v>
      </c>
    </row>
    <row r="23" spans="1:6" x14ac:dyDescent="0.25">
      <c r="A23" vm="2804">
        <f ca="1"/>
        <v>45560</v>
      </c>
      <c r="B23" vm="4742">
        <f ca="1"/>
        <v>7142437</v>
      </c>
      <c r="C23" vm="4743">
        <f ca="1"/>
        <v>167.69</v>
      </c>
      <c r="D23" vm="4744">
        <f ca="1"/>
        <v>168.75</v>
      </c>
      <c r="E23" vm="4745">
        <f ca="1"/>
        <v>165.66</v>
      </c>
      <c r="F23" vm="4686">
        <f ca="1"/>
        <v>166.28</v>
      </c>
    </row>
    <row r="24" spans="1:6" x14ac:dyDescent="0.25">
      <c r="A24" vm="2805">
        <f ca="1"/>
        <v>45561</v>
      </c>
      <c r="B24" vm="4746">
        <f ca="1"/>
        <v>7096842</v>
      </c>
      <c r="C24" vm="4747">
        <f ca="1"/>
        <v>167.65</v>
      </c>
      <c r="D24" vm="4748">
        <f ca="1"/>
        <v>168.36</v>
      </c>
      <c r="E24" vm="4749">
        <f ca="1"/>
        <v>166.48</v>
      </c>
      <c r="F24" vm="4687">
        <f ca="1"/>
        <v>168.1</v>
      </c>
    </row>
    <row r="25" spans="1:6" x14ac:dyDescent="0.25">
      <c r="A25" vm="2806">
        <f ca="1"/>
        <v>45562</v>
      </c>
      <c r="B25" vm="4750">
        <f ca="1"/>
        <v>8974377</v>
      </c>
      <c r="C25" vm="4751">
        <f ca="1"/>
        <v>168.09</v>
      </c>
      <c r="D25" vm="4752">
        <f ca="1"/>
        <v>169.10980000000001</v>
      </c>
      <c r="E25" vm="4753">
        <f ca="1"/>
        <v>166.51</v>
      </c>
      <c r="F25" vm="4688">
        <f ca="1"/>
        <v>168.74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9AB-99A0-41B5-B836-AA303AD21FE4}">
  <dimension ref="A1:IR25"/>
  <sheetViews>
    <sheetView workbookViewId="0">
      <selection activeCell="A6" sqref="A6"/>
    </sheetView>
  </sheetViews>
  <sheetFormatPr defaultRowHeight="15" x14ac:dyDescent="0.25"/>
  <cols>
    <col min="1" max="1" width="11.85546875" bestFit="1" customWidth="1"/>
    <col min="2" max="2" width="36.140625" bestFit="1" customWidth="1"/>
  </cols>
  <sheetData>
    <row r="1" spans="1:252" x14ac:dyDescent="0.25">
      <c r="A1" s="25" t="s">
        <v>13</v>
      </c>
      <c r="B1" t="s">
        <v>28</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42</v>
      </c>
      <c r="B4" t="s">
        <v>49</v>
      </c>
      <c r="C4" vm="4754">
        <f ca="1"/>
        <v>58.56</v>
      </c>
      <c r="D4" vm="4755">
        <f ca="1"/>
        <v>57.3</v>
      </c>
      <c r="E4" vm="4756">
        <f ca="1"/>
        <v>58.57</v>
      </c>
      <c r="F4" vm="4757">
        <f ca="1"/>
        <v>57.48</v>
      </c>
      <c r="G4" vm="4758">
        <f ca="1"/>
        <v>57.77</v>
      </c>
      <c r="H4" vm="4759">
        <f ca="1"/>
        <v>57.96</v>
      </c>
      <c r="I4" vm="4760">
        <f ca="1"/>
        <v>57.72</v>
      </c>
      <c r="J4" vm="4761">
        <f ca="1"/>
        <v>58.07</v>
      </c>
      <c r="K4" vm="4762">
        <f ca="1"/>
        <v>56.354999999999997</v>
      </c>
      <c r="L4" vm="4763">
        <f ca="1"/>
        <v>55.75</v>
      </c>
      <c r="M4" vm="4764">
        <f ca="1"/>
        <v>57</v>
      </c>
      <c r="N4" vm="4765">
        <f ca="1"/>
        <v>57.16</v>
      </c>
      <c r="O4" vm="4766">
        <f ca="1"/>
        <v>55.8</v>
      </c>
      <c r="P4" vm="4767">
        <f ca="1"/>
        <v>54.81</v>
      </c>
      <c r="Q4" vm="4768">
        <f ca="1"/>
        <v>53.39</v>
      </c>
      <c r="R4" vm="727">
        <f ca="1"/>
        <v>53.45</v>
      </c>
      <c r="S4" vm="4769">
        <f ca="1"/>
        <v>54.24</v>
      </c>
      <c r="T4" vm="4770">
        <f ca="1"/>
        <v>51.49</v>
      </c>
      <c r="U4" vm="4771">
        <f ca="1"/>
        <v>51.75</v>
      </c>
      <c r="V4" vm="919">
        <f ca="1"/>
        <v>50.39</v>
      </c>
      <c r="W4" vm="4772">
        <f ca="1"/>
        <v>51.05</v>
      </c>
      <c r="X4" vm="4773">
        <f ca="1"/>
        <v>51.8</v>
      </c>
      <c r="Y4" vm="4774">
        <f ca="1"/>
        <v>51.66</v>
      </c>
      <c r="Z4" vm="4775">
        <f ca="1"/>
        <v>55.06</v>
      </c>
      <c r="AA4" vm="4776">
        <f ca="1"/>
        <v>56.1</v>
      </c>
      <c r="AB4" vm="4777">
        <f ca="1"/>
        <v>54.62</v>
      </c>
      <c r="AC4" vm="4778">
        <f ca="1"/>
        <v>54.63</v>
      </c>
      <c r="AD4" vm="4779">
        <f ca="1"/>
        <v>55.08</v>
      </c>
      <c r="AE4" vm="4780">
        <f ca="1"/>
        <v>54.28</v>
      </c>
      <c r="AF4" vm="4781">
        <f ca="1"/>
        <v>54.77</v>
      </c>
      <c r="AG4" vm="725">
        <f ca="1"/>
        <v>54.39</v>
      </c>
      <c r="AH4" vm="4782">
        <f ca="1"/>
        <v>56.68</v>
      </c>
      <c r="AI4" vm="4783">
        <f ca="1"/>
        <v>58.25</v>
      </c>
      <c r="AJ4" vm="4784">
        <f ca="1"/>
        <v>56.82</v>
      </c>
      <c r="AK4" vm="4785">
        <f ca="1"/>
        <v>56.54</v>
      </c>
      <c r="AL4" vm="4786">
        <f ca="1"/>
        <v>56.99</v>
      </c>
      <c r="AM4" vm="4787">
        <f ca="1"/>
        <v>55.4</v>
      </c>
      <c r="AN4" vm="4788">
        <f ca="1"/>
        <v>56.34</v>
      </c>
      <c r="AO4" vm="4789">
        <f ca="1"/>
        <v>55.76</v>
      </c>
      <c r="AP4" vm="4790">
        <f ca="1"/>
        <v>56.39</v>
      </c>
      <c r="AQ4" vm="4791">
        <f ca="1"/>
        <v>58.47</v>
      </c>
      <c r="AR4" vm="4792">
        <f ca="1"/>
        <v>57.97</v>
      </c>
      <c r="AS4" vm="4793">
        <f ca="1"/>
        <v>57.61</v>
      </c>
      <c r="AT4" vm="2698">
        <f ca="1"/>
        <v>59.65</v>
      </c>
      <c r="AU4" vm="2690">
        <f ca="1"/>
        <v>59.85</v>
      </c>
      <c r="AV4" vm="4794">
        <f ca="1"/>
        <v>57.92</v>
      </c>
      <c r="AW4" vm="2700">
        <f ca="1"/>
        <v>59.53</v>
      </c>
      <c r="AX4" vm="4795">
        <f ca="1"/>
        <v>58.48</v>
      </c>
      <c r="AY4" vm="4796">
        <f ca="1"/>
        <v>58.94</v>
      </c>
      <c r="AZ4" vm="4797">
        <f ca="1"/>
        <v>59.04</v>
      </c>
      <c r="BA4" vm="4798">
        <f ca="1"/>
        <v>58.89</v>
      </c>
      <c r="BB4" vm="4799">
        <f ca="1"/>
        <v>61.73</v>
      </c>
      <c r="BC4" vm="4800">
        <f ca="1"/>
        <v>61.87</v>
      </c>
      <c r="BD4" vm="4801">
        <f ca="1"/>
        <v>61.26</v>
      </c>
      <c r="BE4" vm="4802">
        <f ca="1"/>
        <v>61.47</v>
      </c>
      <c r="BF4" vm="4803">
        <f ca="1"/>
        <v>63.01</v>
      </c>
      <c r="BG4" vm="4804">
        <f ca="1"/>
        <v>61.74</v>
      </c>
      <c r="BH4" vm="4805">
        <f ca="1"/>
        <v>62.06</v>
      </c>
      <c r="BI4" vm="4806">
        <f ca="1"/>
        <v>61.84</v>
      </c>
      <c r="BJ4" vm="4807">
        <f ca="1"/>
        <v>62.56</v>
      </c>
      <c r="BK4" vm="4808">
        <f ca="1"/>
        <v>62.68</v>
      </c>
      <c r="BL4" vm="4809">
        <f ca="1"/>
        <v>63.08</v>
      </c>
      <c r="BM4" vm="2675">
        <f ca="1"/>
        <v>61.41</v>
      </c>
      <c r="BN4" vm="4810">
        <f ca="1"/>
        <v>61.46</v>
      </c>
      <c r="BO4" vm="4811">
        <f ca="1"/>
        <v>58.63</v>
      </c>
      <c r="BP4" vm="4812">
        <f ca="1"/>
        <v>58.45</v>
      </c>
      <c r="BQ4" vm="2673">
        <f ca="1"/>
        <v>60.12</v>
      </c>
      <c r="BR4" vm="4804">
        <f ca="1"/>
        <v>61.74</v>
      </c>
      <c r="BS4" vm="4813">
        <f ca="1"/>
        <v>61.05</v>
      </c>
      <c r="BT4" vm="4814">
        <f ca="1"/>
        <v>60.96</v>
      </c>
      <c r="BU4" vm="4815">
        <f ca="1"/>
        <v>61.35</v>
      </c>
      <c r="BV4" vm="4816">
        <f ca="1"/>
        <v>61</v>
      </c>
      <c r="BW4" vm="4812">
        <f ca="1"/>
        <v>58.45</v>
      </c>
      <c r="BX4" vm="4817">
        <f ca="1"/>
        <v>59.89</v>
      </c>
      <c r="BY4" vm="4818">
        <f ca="1"/>
        <v>62.09</v>
      </c>
      <c r="BZ4" vm="2727">
        <f ca="1"/>
        <v>65.819999999999993</v>
      </c>
      <c r="CA4" vm="4819">
        <f ca="1"/>
        <v>63.74</v>
      </c>
      <c r="CB4" vm="4820">
        <f ca="1"/>
        <v>64.78</v>
      </c>
      <c r="CC4" vm="4821">
        <f ca="1"/>
        <v>63.02</v>
      </c>
      <c r="CD4" vm="4822">
        <f ca="1"/>
        <v>60.71</v>
      </c>
      <c r="CE4" vm="4823">
        <f ca="1"/>
        <v>61.78</v>
      </c>
      <c r="CF4" vm="4824">
        <f ca="1"/>
        <v>63.76</v>
      </c>
      <c r="CG4" vm="4825">
        <f ca="1"/>
        <v>63.68</v>
      </c>
      <c r="CH4" vm="4815">
        <f ca="1"/>
        <v>61.35</v>
      </c>
      <c r="CI4" vm="4826">
        <f ca="1"/>
        <v>62.02</v>
      </c>
      <c r="CJ4" vm="4827">
        <f ca="1"/>
        <v>62.42</v>
      </c>
      <c r="CK4" vm="4828">
        <f ca="1"/>
        <v>61.54</v>
      </c>
      <c r="CL4" vm="4829">
        <f ca="1"/>
        <v>63.71</v>
      </c>
      <c r="CM4" vm="4830">
        <f ca="1"/>
        <v>63.24</v>
      </c>
      <c r="CN4" vm="4831">
        <f ca="1"/>
        <v>56.13</v>
      </c>
      <c r="CO4" vm="4832">
        <f ca="1"/>
        <v>58.91</v>
      </c>
      <c r="CP4" vm="2694">
        <f ca="1"/>
        <v>60.09</v>
      </c>
      <c r="CQ4" vm="4833">
        <f ca="1"/>
        <v>58.26</v>
      </c>
      <c r="CR4" vm="4834">
        <f ca="1"/>
        <v>58.87</v>
      </c>
      <c r="CS4" vm="4835">
        <f ca="1"/>
        <v>59.7</v>
      </c>
      <c r="CT4" vm="4836">
        <f ca="1"/>
        <v>59.14</v>
      </c>
      <c r="CU4" vm="4811">
        <f ca="1"/>
        <v>58.63</v>
      </c>
      <c r="CV4" vm="4757">
        <f ca="1"/>
        <v>57.48</v>
      </c>
      <c r="CW4" vm="4837">
        <f ca="1"/>
        <v>58.35</v>
      </c>
      <c r="CX4" vm="2687">
        <f ca="1"/>
        <v>59.16</v>
      </c>
      <c r="CY4" vm="4838">
        <f ca="1"/>
        <v>59.33</v>
      </c>
      <c r="CZ4" vm="2704">
        <f ca="1"/>
        <v>60.16</v>
      </c>
      <c r="DA4" vm="4839">
        <f ca="1"/>
        <v>60.25</v>
      </c>
      <c r="DB4" vm="4840">
        <f ca="1"/>
        <v>60.34</v>
      </c>
      <c r="DC4" vm="4841">
        <f ca="1"/>
        <v>60.54</v>
      </c>
      <c r="DD4" vm="4842">
        <f ca="1"/>
        <v>59.98</v>
      </c>
      <c r="DE4" vm="4843">
        <f ca="1"/>
        <v>58.27</v>
      </c>
      <c r="DF4" vm="4844">
        <f ca="1"/>
        <v>58.12</v>
      </c>
      <c r="DG4" vm="4845">
        <f ca="1"/>
        <v>58.5</v>
      </c>
      <c r="DH4" vm="4846">
        <f ca="1"/>
        <v>59.01</v>
      </c>
      <c r="DI4" vm="4847">
        <f ca="1"/>
        <v>60.08</v>
      </c>
      <c r="DJ4" vm="4848">
        <f ca="1"/>
        <v>60.03</v>
      </c>
      <c r="DK4" vm="4849">
        <f ca="1"/>
        <v>62.45</v>
      </c>
      <c r="DL4" vm="4850">
        <f ca="1"/>
        <v>63</v>
      </c>
      <c r="DM4" vm="4851">
        <f ca="1"/>
        <v>62.85</v>
      </c>
      <c r="DN4" vm="4852">
        <f ca="1"/>
        <v>64.23</v>
      </c>
      <c r="DO4" vm="4803">
        <f ca="1"/>
        <v>63.01</v>
      </c>
      <c r="DP4" vm="4853">
        <f ca="1"/>
        <v>65.05</v>
      </c>
      <c r="DQ4" vm="4854">
        <f ca="1"/>
        <v>66.14</v>
      </c>
      <c r="DR4" vm="4855">
        <f ca="1"/>
        <v>64.77</v>
      </c>
      <c r="DS4" vm="4856">
        <f ca="1"/>
        <v>66</v>
      </c>
      <c r="DT4" vm="4857">
        <f ca="1"/>
        <v>66.67</v>
      </c>
      <c r="DU4" vm="4858">
        <f ca="1"/>
        <v>66.569999999999993</v>
      </c>
      <c r="DV4" vm="4859">
        <f ca="1"/>
        <v>66.989999999999995</v>
      </c>
      <c r="DW4" vm="4860">
        <f ca="1"/>
        <v>65.03</v>
      </c>
      <c r="DX4" vm="4861">
        <f ca="1"/>
        <v>64.66</v>
      </c>
      <c r="DY4" vm="4862">
        <f ca="1"/>
        <v>65.34</v>
      </c>
      <c r="DZ4" vm="4863">
        <f ca="1"/>
        <v>64.540000000000006</v>
      </c>
      <c r="EA4" vm="2719">
        <f ca="1"/>
        <v>65.150000000000006</v>
      </c>
      <c r="EB4" vm="4864">
        <f ca="1"/>
        <v>66.34</v>
      </c>
      <c r="EC4" vm="4865">
        <f ca="1"/>
        <v>67</v>
      </c>
      <c r="ED4" vm="2731">
        <f ca="1"/>
        <v>65.88</v>
      </c>
      <c r="EE4" vm="4866">
        <f ca="1"/>
        <v>65.8</v>
      </c>
      <c r="EF4" vm="4867">
        <f ca="1"/>
        <v>64.59</v>
      </c>
      <c r="EG4" vm="4868">
        <f ca="1"/>
        <v>63.51</v>
      </c>
      <c r="EH4" vm="4869">
        <f ca="1"/>
        <v>63.43</v>
      </c>
      <c r="EI4" vm="4870">
        <f ca="1"/>
        <v>63.26</v>
      </c>
      <c r="EJ4" vm="4871">
        <f ca="1"/>
        <v>62.1</v>
      </c>
      <c r="EK4" vm="4872">
        <f ca="1"/>
        <v>62.31</v>
      </c>
      <c r="EL4" vm="4873">
        <f ca="1"/>
        <v>63.19</v>
      </c>
      <c r="EM4" vm="4874">
        <f ca="1"/>
        <v>64.430000000000007</v>
      </c>
      <c r="EN4" vm="2721">
        <f ca="1"/>
        <v>64.84</v>
      </c>
      <c r="EO4" vm="4875">
        <f ca="1"/>
        <v>64.099999999999994</v>
      </c>
      <c r="EP4" vm="4876">
        <f ca="1"/>
        <v>65.959999999999994</v>
      </c>
      <c r="EQ4" vm="4859">
        <f ca="1"/>
        <v>66.989999999999995</v>
      </c>
      <c r="ER4" vm="4877">
        <f ca="1"/>
        <v>67.92</v>
      </c>
      <c r="ES4" vm="4854">
        <f ca="1"/>
        <v>66.14</v>
      </c>
      <c r="ET4" vm="4878">
        <f ca="1"/>
        <v>66.98</v>
      </c>
      <c r="EU4" vm="4879">
        <f ca="1"/>
        <v>65.7</v>
      </c>
      <c r="EV4" vm="4880">
        <f ca="1"/>
        <v>65.61</v>
      </c>
      <c r="EW4" vm="4881">
        <f ca="1"/>
        <v>65.92</v>
      </c>
      <c r="EX4" vm="4882">
        <f ca="1"/>
        <v>63.81</v>
      </c>
      <c r="EY4" vm="4883">
        <f ca="1"/>
        <v>64.45</v>
      </c>
      <c r="EZ4" vm="4884">
        <f ca="1"/>
        <v>62.93</v>
      </c>
      <c r="FA4" vm="4885">
        <f ca="1"/>
        <v>63.95</v>
      </c>
      <c r="FB4" vm="4886">
        <f ca="1"/>
        <v>64.58</v>
      </c>
      <c r="FC4" vm="4887">
        <f ca="1"/>
        <v>63.9</v>
      </c>
      <c r="FD4" vm="4875">
        <f ca="1"/>
        <v>64.099999999999994</v>
      </c>
      <c r="FE4" vm="4888">
        <f ca="1"/>
        <v>64.48</v>
      </c>
      <c r="FF4" vm="4855">
        <f ca="1"/>
        <v>64.77</v>
      </c>
      <c r="FG4" vm="4875">
        <f ca="1"/>
        <v>64.099999999999994</v>
      </c>
      <c r="FH4" vm="4889">
        <f ca="1"/>
        <v>62.19</v>
      </c>
      <c r="FI4" vm="4890">
        <f ca="1"/>
        <v>61.58</v>
      </c>
      <c r="FJ4" vm="4891">
        <f ca="1"/>
        <v>61.64</v>
      </c>
      <c r="FK4" vm="4892">
        <f ca="1"/>
        <v>62.17</v>
      </c>
      <c r="FL4" vm="4813">
        <f ca="1"/>
        <v>61.05</v>
      </c>
      <c r="FM4" vm="4893">
        <f ca="1"/>
        <v>62.51</v>
      </c>
      <c r="FN4" vm="4894">
        <f ca="1"/>
        <v>62.99</v>
      </c>
      <c r="FO4" vm="4895">
        <f ca="1"/>
        <v>63.46</v>
      </c>
      <c r="FP4" vm="4896">
        <f ca="1"/>
        <v>63.33</v>
      </c>
      <c r="FQ4" vm="4897">
        <f ca="1"/>
        <v>63.53</v>
      </c>
      <c r="FR4" vm="2736">
        <f ca="1"/>
        <v>67.02</v>
      </c>
      <c r="FS4" vm="4898">
        <f ca="1"/>
        <v>67.3</v>
      </c>
      <c r="FT4" vm="2729">
        <f ca="1"/>
        <v>67.09</v>
      </c>
      <c r="FU4" vm="4855">
        <f ca="1"/>
        <v>64.77</v>
      </c>
      <c r="FV4" vm="4869">
        <f ca="1"/>
        <v>63.43</v>
      </c>
      <c r="FW4" vm="4828">
        <f ca="1"/>
        <v>61.54</v>
      </c>
      <c r="FX4" vm="4899">
        <f ca="1"/>
        <v>60.634999999999998</v>
      </c>
      <c r="FY4" vm="4900">
        <f ca="1"/>
        <v>60.13</v>
      </c>
      <c r="FZ4" vm="4901">
        <f ca="1"/>
        <v>59.12</v>
      </c>
      <c r="GA4" vm="4902">
        <f ca="1"/>
        <v>59.8</v>
      </c>
      <c r="GB4" vm="4903">
        <f ca="1"/>
        <v>60.61</v>
      </c>
      <c r="GC4" vm="4904">
        <f ca="1"/>
        <v>59.49</v>
      </c>
      <c r="GD4" vm="4838">
        <f ca="1"/>
        <v>59.33</v>
      </c>
      <c r="GE4" vm="4833">
        <f ca="1"/>
        <v>58.26</v>
      </c>
      <c r="GF4" vm="4905">
        <f ca="1"/>
        <v>58.37</v>
      </c>
      <c r="GG4" vm="4906">
        <f ca="1"/>
        <v>58.03</v>
      </c>
      <c r="GH4" vm="4907">
        <f ca="1"/>
        <v>57.81</v>
      </c>
      <c r="GI4" vm="4908">
        <f ca="1"/>
        <v>58.97</v>
      </c>
      <c r="GJ4" vm="4909">
        <f ca="1"/>
        <v>59.64</v>
      </c>
      <c r="GK4" vm="4910">
        <f ca="1"/>
        <v>59.76</v>
      </c>
      <c r="GL4" vm="2701">
        <f ca="1"/>
        <v>59.09</v>
      </c>
      <c r="GM4" vm="4911">
        <f ca="1"/>
        <v>59</v>
      </c>
      <c r="GN4" vm="4912">
        <f ca="1"/>
        <v>58.9</v>
      </c>
      <c r="GO4" vm="4913">
        <f ca="1"/>
        <v>59.99</v>
      </c>
      <c r="GP4" vm="4914">
        <f ca="1"/>
        <v>60.27</v>
      </c>
      <c r="GQ4" vm="4915">
        <f ca="1"/>
        <v>60.47</v>
      </c>
      <c r="GR4" vm="4916">
        <f ca="1"/>
        <v>61.81</v>
      </c>
      <c r="GS4" vm="4917">
        <f ca="1"/>
        <v>61.24</v>
      </c>
      <c r="GT4" vm="2686">
        <f ca="1"/>
        <v>60</v>
      </c>
      <c r="GU4" vm="4838">
        <f ca="1"/>
        <v>59.33</v>
      </c>
      <c r="GV4" vm="4918">
        <f ca="1"/>
        <v>60.77</v>
      </c>
      <c r="GW4" vm="2708">
        <f ca="1"/>
        <v>59.71</v>
      </c>
      <c r="GX4" vm="4761">
        <f ca="1"/>
        <v>58.07</v>
      </c>
      <c r="GY4" vm="4919">
        <f ca="1"/>
        <v>57.22</v>
      </c>
      <c r="GZ4" vm="4920">
        <f ca="1"/>
        <v>58.29</v>
      </c>
      <c r="HA4" vm="4796">
        <f ca="1"/>
        <v>58.94</v>
      </c>
      <c r="HB4" vm="4921">
        <f ca="1"/>
        <v>64</v>
      </c>
      <c r="HC4" vm="4922">
        <f ca="1"/>
        <v>65.78</v>
      </c>
      <c r="HD4" vm="4923">
        <f ca="1"/>
        <v>65.31</v>
      </c>
      <c r="HE4" vm="4924">
        <f ca="1"/>
        <v>61.98</v>
      </c>
      <c r="HF4" vm="4925">
        <f ca="1"/>
        <v>60.46</v>
      </c>
      <c r="HG4" vm="4926">
        <f ca="1"/>
        <v>62.75</v>
      </c>
      <c r="HH4" vm="4927">
        <f ca="1"/>
        <v>62.74</v>
      </c>
      <c r="HI4" vm="4928">
        <f ca="1"/>
        <v>64.28</v>
      </c>
      <c r="HJ4" vm="4929">
        <f ca="1"/>
        <v>64.72</v>
      </c>
      <c r="HK4" vm="4895">
        <f ca="1"/>
        <v>63.46</v>
      </c>
      <c r="HL4" vm="4930">
        <f ca="1"/>
        <v>65.11</v>
      </c>
      <c r="HM4" vm="4854">
        <f ca="1"/>
        <v>66.14</v>
      </c>
      <c r="HN4" vm="4931">
        <f ca="1"/>
        <v>67.94</v>
      </c>
      <c r="HO4" vm="4932">
        <f ca="1"/>
        <v>67.959999999999994</v>
      </c>
      <c r="HP4" vm="4933">
        <f ca="1"/>
        <v>69.430000000000007</v>
      </c>
      <c r="HQ4" vm="4934">
        <f ca="1"/>
        <v>71.89</v>
      </c>
      <c r="HR4" vm="546">
        <f ca="1"/>
        <v>71.459999999999994</v>
      </c>
      <c r="HS4" vm="4935">
        <f ca="1"/>
        <v>71.52</v>
      </c>
      <c r="HT4" vm="4936">
        <f ca="1"/>
        <v>71.7</v>
      </c>
      <c r="HU4" vm="4937">
        <f ca="1"/>
        <v>72.040000000000006</v>
      </c>
      <c r="HV4" vm="612">
        <f ca="1"/>
        <v>71.59</v>
      </c>
      <c r="HW4" vm="4938">
        <f ca="1"/>
        <v>70.430000000000007</v>
      </c>
      <c r="HX4" vm="4939">
        <f ca="1"/>
        <v>73.16</v>
      </c>
      <c r="HY4" vm="4940">
        <f ca="1"/>
        <v>72.430000000000007</v>
      </c>
      <c r="HZ4" vm="597">
        <f ca="1"/>
        <v>72</v>
      </c>
      <c r="IA4" vm="4941">
        <f ca="1"/>
        <v>72.61</v>
      </c>
      <c r="IB4" vm="4942">
        <f ca="1"/>
        <v>72.03</v>
      </c>
      <c r="IC4" vm="4943">
        <f ca="1"/>
        <v>68.89</v>
      </c>
      <c r="ID4" vm="4944">
        <f ca="1"/>
        <v>69.349999999999994</v>
      </c>
      <c r="IE4" vm="4945">
        <f ca="1"/>
        <v>68.849999999999994</v>
      </c>
      <c r="IF4" vm="4944">
        <f ca="1"/>
        <v>69.349999999999994</v>
      </c>
      <c r="IG4" vm="4946">
        <f ca="1"/>
        <v>70.36</v>
      </c>
      <c r="IH4" vm="4947">
        <f ca="1"/>
        <v>70.099999999999994</v>
      </c>
      <c r="II4" vm="4948">
        <f ca="1"/>
        <v>71.069999999999993</v>
      </c>
      <c r="IJ4" vm="4949">
        <f ca="1"/>
        <v>71.77</v>
      </c>
      <c r="IK4" vm="4950">
        <f ca="1"/>
        <v>73.12</v>
      </c>
      <c r="IL4" vm="4951">
        <f ca="1"/>
        <v>77.569999999999993</v>
      </c>
      <c r="IM4" vm="4952">
        <f ca="1"/>
        <v>76.760000000000005</v>
      </c>
      <c r="IN4" vm="4953">
        <f ca="1"/>
        <v>77.67</v>
      </c>
      <c r="IO4" vm="651">
        <f ca="1"/>
        <v>78.34</v>
      </c>
      <c r="IP4" vm="4954">
        <f ca="1"/>
        <v>77.36</v>
      </c>
      <c r="IQ4" vm="4955">
        <f ca="1"/>
        <v>80.08</v>
      </c>
      <c r="IR4" vm="4956">
        <f ca="1"/>
        <v>77.88</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4957">
        <f ca="1"/>
        <v>8571345</v>
      </c>
      <c r="C7" vm="4958">
        <f ca="1"/>
        <v>71.754999999999995</v>
      </c>
      <c r="D7" vm="4959">
        <f ca="1"/>
        <v>72.948400000000007</v>
      </c>
      <c r="E7" vm="4960">
        <f ca="1"/>
        <v>71.400000000000006</v>
      </c>
      <c r="F7" vm="597">
        <f ca="1"/>
        <v>72</v>
      </c>
    </row>
    <row r="8" spans="1:252" x14ac:dyDescent="0.25">
      <c r="A8" vm="234">
        <f ca="1"/>
        <v>45539</v>
      </c>
      <c r="B8" vm="4961">
        <f ca="1"/>
        <v>8368990</v>
      </c>
      <c r="C8" vm="4962">
        <f ca="1"/>
        <v>71.605000000000004</v>
      </c>
      <c r="D8" vm="4963">
        <f ca="1"/>
        <v>73.239999999999995</v>
      </c>
      <c r="E8" vm="612">
        <f ca="1"/>
        <v>71.59</v>
      </c>
      <c r="F8" vm="4941">
        <f ca="1"/>
        <v>72.61</v>
      </c>
    </row>
    <row r="9" spans="1:252" x14ac:dyDescent="0.25">
      <c r="A9" vm="235">
        <f ca="1"/>
        <v>45540</v>
      </c>
      <c r="B9" vm="4964">
        <f ca="1"/>
        <v>11473844</v>
      </c>
      <c r="C9" vm="4965">
        <f ca="1"/>
        <v>73.66</v>
      </c>
      <c r="D9" vm="4966">
        <f ca="1"/>
        <v>74.400000000000006</v>
      </c>
      <c r="E9" vm="4967">
        <f ca="1"/>
        <v>71.015000000000001</v>
      </c>
      <c r="F9" vm="4942">
        <f ca="1"/>
        <v>72.03</v>
      </c>
    </row>
    <row r="10" spans="1:252" x14ac:dyDescent="0.25">
      <c r="A10" vm="236">
        <f ca="1"/>
        <v>45541</v>
      </c>
      <c r="B10" vm="4968">
        <f ca="1"/>
        <v>12315821</v>
      </c>
      <c r="C10" vm="4969">
        <f ca="1"/>
        <v>71.94</v>
      </c>
      <c r="D10" vm="4970">
        <f ca="1"/>
        <v>72.05</v>
      </c>
      <c r="E10" vm="4971">
        <f ca="1"/>
        <v>68.55</v>
      </c>
      <c r="F10" vm="4943">
        <f ca="1"/>
        <v>68.89</v>
      </c>
    </row>
    <row r="11" spans="1:252" x14ac:dyDescent="0.25">
      <c r="A11" vm="237">
        <f ca="1"/>
        <v>45544</v>
      </c>
      <c r="B11" vm="4972">
        <f ca="1"/>
        <v>11869340</v>
      </c>
      <c r="C11" vm="4973">
        <f ca="1"/>
        <v>70.391999999999996</v>
      </c>
      <c r="D11" vm="2759">
        <f ca="1"/>
        <v>70.650000000000006</v>
      </c>
      <c r="E11" vm="4974">
        <f ca="1"/>
        <v>68.25</v>
      </c>
      <c r="F11" vm="4944">
        <f ca="1"/>
        <v>69.349999999999994</v>
      </c>
    </row>
    <row r="12" spans="1:252" x14ac:dyDescent="0.25">
      <c r="A12" vm="238">
        <f ca="1"/>
        <v>45545</v>
      </c>
      <c r="B12" vm="4975">
        <f ca="1"/>
        <v>12317452</v>
      </c>
      <c r="C12" vm="4976">
        <f ca="1"/>
        <v>69.34</v>
      </c>
      <c r="D12" vm="4977">
        <f ca="1"/>
        <v>69.739999999999995</v>
      </c>
      <c r="E12" vm="2730">
        <f ca="1"/>
        <v>67.150000000000006</v>
      </c>
      <c r="F12" vm="4945">
        <f ca="1"/>
        <v>68.849999999999994</v>
      </c>
    </row>
    <row r="13" spans="1:252" x14ac:dyDescent="0.25">
      <c r="A13" vm="239">
        <f ca="1"/>
        <v>45546</v>
      </c>
      <c r="B13" vm="4978">
        <f ca="1"/>
        <v>12344870</v>
      </c>
      <c r="C13" vm="4979">
        <f ca="1"/>
        <v>69.16</v>
      </c>
      <c r="D13" vm="4980">
        <f ca="1"/>
        <v>69.7</v>
      </c>
      <c r="E13" vm="4981">
        <f ca="1"/>
        <v>67.760000000000005</v>
      </c>
      <c r="F13" vm="4944">
        <f ca="1"/>
        <v>69.349999999999994</v>
      </c>
    </row>
    <row r="14" spans="1:252" x14ac:dyDescent="0.25">
      <c r="A14" vm="240">
        <f ca="1"/>
        <v>45547</v>
      </c>
      <c r="B14" vm="4982">
        <f ca="1"/>
        <v>8376713</v>
      </c>
      <c r="C14" vm="4983">
        <f ca="1"/>
        <v>69.14</v>
      </c>
      <c r="D14" vm="2758">
        <f ca="1"/>
        <v>70.38</v>
      </c>
      <c r="E14" vm="4984">
        <f ca="1"/>
        <v>69.040000000000006</v>
      </c>
      <c r="F14" vm="4946">
        <f ca="1"/>
        <v>70.36</v>
      </c>
    </row>
    <row r="15" spans="1:252" x14ac:dyDescent="0.25">
      <c r="A15" vm="241">
        <f ca="1"/>
        <v>45548</v>
      </c>
      <c r="B15" vm="4985">
        <f ca="1"/>
        <v>7572594</v>
      </c>
      <c r="C15" vm="2748">
        <f ca="1"/>
        <v>70.040000000000006</v>
      </c>
      <c r="D15" vm="4986">
        <f ca="1"/>
        <v>70.620199999999997</v>
      </c>
      <c r="E15" vm="4987">
        <f ca="1"/>
        <v>69.860100000000003</v>
      </c>
      <c r="F15" vm="4947">
        <f ca="1"/>
        <v>70.099999999999994</v>
      </c>
    </row>
    <row r="16" spans="1:252" x14ac:dyDescent="0.25">
      <c r="A16" vm="242">
        <f ca="1"/>
        <v>45551</v>
      </c>
      <c r="B16" vm="4988">
        <f ca="1"/>
        <v>6494997</v>
      </c>
      <c r="C16" vm="4989">
        <f ca="1"/>
        <v>70.459999999999994</v>
      </c>
      <c r="D16" vm="4990">
        <f ca="1"/>
        <v>71.239999999999995</v>
      </c>
      <c r="E16" vm="4991">
        <f ca="1"/>
        <v>70.069900000000004</v>
      </c>
      <c r="F16" vm="4948">
        <f ca="1"/>
        <v>71.069999999999993</v>
      </c>
    </row>
    <row r="17" spans="1:6" x14ac:dyDescent="0.25">
      <c r="A17" vm="243">
        <f ca="1"/>
        <v>45552</v>
      </c>
      <c r="B17" vm="4992">
        <f ca="1"/>
        <v>6187212</v>
      </c>
      <c r="C17" vm="4993">
        <f ca="1"/>
        <v>71.930000000000007</v>
      </c>
      <c r="D17" vm="577">
        <f ca="1"/>
        <v>72.17</v>
      </c>
      <c r="E17" vm="4994">
        <f ca="1"/>
        <v>71.12</v>
      </c>
      <c r="F17" vm="4949">
        <f ca="1"/>
        <v>71.77</v>
      </c>
    </row>
    <row r="18" spans="1:6" x14ac:dyDescent="0.25">
      <c r="A18" vm="244">
        <f ca="1"/>
        <v>45553</v>
      </c>
      <c r="B18" vm="4995">
        <f ca="1"/>
        <v>13498163</v>
      </c>
      <c r="C18" vm="4996">
        <f ca="1"/>
        <v>71.45</v>
      </c>
      <c r="D18" vm="4997">
        <f ca="1"/>
        <v>73.87</v>
      </c>
      <c r="E18" vm="4998">
        <f ca="1"/>
        <v>71.36</v>
      </c>
      <c r="F18" vm="4950">
        <f ca="1"/>
        <v>73.12</v>
      </c>
    </row>
    <row r="19" spans="1:6" x14ac:dyDescent="0.25">
      <c r="A19" vm="245">
        <f ca="1"/>
        <v>45554</v>
      </c>
      <c r="B19" vm="4999">
        <f ca="1"/>
        <v>21662377</v>
      </c>
      <c r="C19" vm="5000">
        <f ca="1"/>
        <v>75</v>
      </c>
      <c r="D19" vm="5001">
        <f ca="1"/>
        <v>78.245000000000005</v>
      </c>
      <c r="E19" vm="5002">
        <f ca="1"/>
        <v>74.81</v>
      </c>
      <c r="F19" vm="4951">
        <f ca="1"/>
        <v>77.569999999999993</v>
      </c>
    </row>
    <row r="20" spans="1:6" x14ac:dyDescent="0.25">
      <c r="A20" vm="246">
        <f ca="1"/>
        <v>45555</v>
      </c>
      <c r="B20" vm="5003">
        <f ca="1"/>
        <v>27274648</v>
      </c>
      <c r="C20" vm="5004">
        <f ca="1"/>
        <v>77.31</v>
      </c>
      <c r="D20" vm="4951">
        <f ca="1"/>
        <v>77.569999999999993</v>
      </c>
      <c r="E20" vm="5005">
        <f ca="1"/>
        <v>75.462000000000003</v>
      </c>
      <c r="F20" vm="4952">
        <f ca="1"/>
        <v>76.760000000000005</v>
      </c>
    </row>
    <row r="21" spans="1:6" x14ac:dyDescent="0.25">
      <c r="A21" vm="247">
        <f ca="1"/>
        <v>45558</v>
      </c>
      <c r="B21" vm="5006">
        <f ca="1"/>
        <v>12839810</v>
      </c>
      <c r="C21" vm="534">
        <f ca="1"/>
        <v>77.53</v>
      </c>
      <c r="D21" vm="5007">
        <f ca="1"/>
        <v>78.8</v>
      </c>
      <c r="E21" vm="5008">
        <f ca="1"/>
        <v>77.349999999999994</v>
      </c>
      <c r="F21" vm="4953">
        <f ca="1"/>
        <v>77.67</v>
      </c>
    </row>
    <row r="22" spans="1:6" x14ac:dyDescent="0.25">
      <c r="A22" vm="2803">
        <f ca="1"/>
        <v>45559</v>
      </c>
      <c r="B22" vm="5009">
        <f ca="1"/>
        <v>14724836</v>
      </c>
      <c r="C22" vm="4956">
        <f ca="1"/>
        <v>77.88</v>
      </c>
      <c r="D22" vm="5010">
        <f ca="1"/>
        <v>78.83</v>
      </c>
      <c r="E22" vm="4953">
        <f ca="1"/>
        <v>77.67</v>
      </c>
      <c r="F22" vm="651">
        <f ca="1"/>
        <v>78.34</v>
      </c>
    </row>
    <row r="23" spans="1:6" x14ac:dyDescent="0.25">
      <c r="A23" vm="2804">
        <f ca="1"/>
        <v>45560</v>
      </c>
      <c r="B23" vm="5011">
        <f ca="1"/>
        <v>13822395</v>
      </c>
      <c r="C23" vm="581">
        <f ca="1"/>
        <v>78.23</v>
      </c>
      <c r="D23" vm="5012">
        <f ca="1"/>
        <v>79.260000000000005</v>
      </c>
      <c r="E23" vm="2787">
        <f ca="1"/>
        <v>77.34</v>
      </c>
      <c r="F23" vm="4954">
        <f ca="1"/>
        <v>77.36</v>
      </c>
    </row>
    <row r="24" spans="1:6" x14ac:dyDescent="0.25">
      <c r="A24" vm="2805">
        <f ca="1"/>
        <v>45561</v>
      </c>
      <c r="B24" vm="5013">
        <f ca="1"/>
        <v>13316657</v>
      </c>
      <c r="C24" vm="5014">
        <f ca="1"/>
        <v>78.944999999999993</v>
      </c>
      <c r="D24" vm="5015">
        <f ca="1"/>
        <v>80.430000000000007</v>
      </c>
      <c r="E24" vm="5016">
        <f ca="1"/>
        <v>78.47</v>
      </c>
      <c r="F24" vm="4955">
        <f ca="1"/>
        <v>80.08</v>
      </c>
    </row>
    <row r="25" spans="1:6" x14ac:dyDescent="0.25">
      <c r="A25" vm="2806">
        <f ca="1"/>
        <v>45562</v>
      </c>
      <c r="B25" vm="5017">
        <f ca="1"/>
        <v>11575282</v>
      </c>
      <c r="C25" vm="5018">
        <f ca="1"/>
        <v>80.400000000000006</v>
      </c>
      <c r="D25" vm="5019">
        <f ca="1"/>
        <v>80.629900000000006</v>
      </c>
      <c r="E25" vm="5020">
        <f ca="1"/>
        <v>77.73</v>
      </c>
      <c r="F25" vm="4956">
        <f ca="1"/>
        <v>77.88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FCF38-9F5B-479F-9D2E-3F93DF72A76A}">
  <dimension ref="A1:IR25"/>
  <sheetViews>
    <sheetView workbookViewId="0">
      <selection activeCell="A6" sqref="A6"/>
    </sheetView>
  </sheetViews>
  <sheetFormatPr defaultRowHeight="15" x14ac:dyDescent="0.25"/>
  <cols>
    <col min="1" max="1" width="11.85546875" bestFit="1" customWidth="1"/>
    <col min="2" max="2" width="34.42578125" bestFit="1" customWidth="1"/>
    <col min="3" max="253" width="10.42578125" bestFit="1" customWidth="1"/>
  </cols>
  <sheetData>
    <row r="1" spans="1:252" x14ac:dyDescent="0.25">
      <c r="A1" s="25" t="s">
        <v>13</v>
      </c>
      <c r="B1" t="s">
        <v>63</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58</v>
      </c>
      <c r="C4" vm="2092">
        <f ca="1"/>
        <v>158.11000000000001</v>
      </c>
      <c r="D4" vm="2093">
        <f ca="1"/>
        <v>154.51</v>
      </c>
      <c r="E4" vm="2094">
        <f ca="1"/>
        <v>159.58000000000001</v>
      </c>
      <c r="F4" vm="2095">
        <f ca="1"/>
        <v>157.31</v>
      </c>
      <c r="G4" vm="2096">
        <f ca="1"/>
        <v>160.53</v>
      </c>
      <c r="H4" vm="2097">
        <f ca="1"/>
        <v>156.44999999999999</v>
      </c>
      <c r="I4" vm="2098">
        <f ca="1"/>
        <v>157.6</v>
      </c>
      <c r="J4" vm="2099">
        <f ca="1"/>
        <v>156.57</v>
      </c>
      <c r="K4" vm="2100">
        <f ca="1"/>
        <v>158.12</v>
      </c>
      <c r="L4" vm="2101">
        <f ca="1"/>
        <v>153.56</v>
      </c>
      <c r="M4" vm="2100">
        <f ca="1"/>
        <v>158.12</v>
      </c>
      <c r="N4" vm="2102">
        <f ca="1"/>
        <v>157.33000000000001</v>
      </c>
      <c r="O4" vm="2103">
        <f ca="1"/>
        <v>148.91999999999999</v>
      </c>
      <c r="P4" vm="2104">
        <f ca="1"/>
        <v>149.97</v>
      </c>
      <c r="Q4" vm="1548">
        <f ca="1"/>
        <v>149.91999999999999</v>
      </c>
      <c r="R4" vm="2105">
        <f ca="1"/>
        <v>154.61000000000001</v>
      </c>
      <c r="S4" vm="2106">
        <f ca="1"/>
        <v>170.63</v>
      </c>
      <c r="T4" vm="2107">
        <f ca="1"/>
        <v>161.82</v>
      </c>
      <c r="U4" vm="1449">
        <f ca="1"/>
        <v>158.38</v>
      </c>
      <c r="V4" vm="2108">
        <f ca="1"/>
        <v>159.35</v>
      </c>
      <c r="W4" vm="2109">
        <f ca="1"/>
        <v>162.66999999999999</v>
      </c>
      <c r="X4" vm="2110">
        <f ca="1"/>
        <v>164.76</v>
      </c>
      <c r="Y4" vm="2111">
        <f ca="1"/>
        <v>167.63</v>
      </c>
      <c r="Z4" vm="2112">
        <f ca="1"/>
        <v>167.31</v>
      </c>
      <c r="AA4" vm="2113">
        <f ca="1"/>
        <v>169.98</v>
      </c>
      <c r="AB4" vm="2114">
        <f ca="1"/>
        <v>167.24</v>
      </c>
      <c r="AC4" vm="2115">
        <f ca="1"/>
        <v>165.5</v>
      </c>
      <c r="AD4" vm="2116">
        <f ca="1"/>
        <v>169.97</v>
      </c>
      <c r="AE4" vm="2117">
        <f ca="1"/>
        <v>170.28</v>
      </c>
      <c r="AF4" vm="2118">
        <f ca="1"/>
        <v>170.98</v>
      </c>
      <c r="AG4" vm="2119">
        <f ca="1"/>
        <v>171.17</v>
      </c>
      <c r="AH4" vm="2120">
        <f ca="1"/>
        <v>174.41</v>
      </c>
      <c r="AI4" vm="2121">
        <f ca="1"/>
        <v>173.76</v>
      </c>
      <c r="AJ4" vm="2122">
        <f ca="1"/>
        <v>175.28</v>
      </c>
      <c r="AK4" vm="2123">
        <f ca="1"/>
        <v>176.05</v>
      </c>
      <c r="AL4" vm="2124">
        <f ca="1"/>
        <v>179.86</v>
      </c>
      <c r="AM4" vm="2125">
        <f ca="1"/>
        <v>178.68</v>
      </c>
      <c r="AN4" vm="2126">
        <f ca="1"/>
        <v>181.2</v>
      </c>
      <c r="AO4" vm="2127">
        <f ca="1"/>
        <v>181.7</v>
      </c>
      <c r="AP4" vm="2128">
        <f ca="1"/>
        <v>183.04</v>
      </c>
      <c r="AQ4" vm="2129">
        <f ca="1"/>
        <v>182.61</v>
      </c>
      <c r="AR4" vm="2130">
        <f ca="1"/>
        <v>182.31</v>
      </c>
      <c r="AS4" vm="2131">
        <f ca="1"/>
        <v>185.11</v>
      </c>
      <c r="AT4" vm="2132">
        <f ca="1"/>
        <v>180.69</v>
      </c>
      <c r="AU4" vm="2133">
        <f ca="1"/>
        <v>194.17</v>
      </c>
      <c r="AV4" vm="2134">
        <f ca="1"/>
        <v>199.32</v>
      </c>
      <c r="AW4" vm="1751">
        <f ca="1"/>
        <v>193.79</v>
      </c>
      <c r="AX4" vm="2135">
        <f ca="1"/>
        <v>195.82</v>
      </c>
      <c r="AY4" vm="2136">
        <f ca="1"/>
        <v>198.05</v>
      </c>
      <c r="AZ4" vm="2137">
        <f ca="1"/>
        <v>197.76</v>
      </c>
      <c r="BA4" vm="2138">
        <f ca="1"/>
        <v>199</v>
      </c>
      <c r="BB4" vm="2139">
        <f ca="1"/>
        <v>199.49</v>
      </c>
      <c r="BC4" vm="2140">
        <f ca="1"/>
        <v>196.15</v>
      </c>
      <c r="BD4" vm="2141">
        <f ca="1"/>
        <v>192.17</v>
      </c>
      <c r="BE4" vm="2142">
        <f ca="1"/>
        <v>193.04</v>
      </c>
      <c r="BF4" vm="2143">
        <f ca="1"/>
        <v>190.83</v>
      </c>
      <c r="BG4" vm="2144">
        <f ca="1"/>
        <v>188.71</v>
      </c>
      <c r="BH4" vm="2145">
        <f ca="1"/>
        <v>192.85</v>
      </c>
      <c r="BI4" vm="2146">
        <f ca="1"/>
        <v>189.59</v>
      </c>
      <c r="BJ4" vm="2147">
        <f ca="1"/>
        <v>189.88</v>
      </c>
      <c r="BK4" vm="2148">
        <f ca="1"/>
        <v>190.27</v>
      </c>
      <c r="BL4" vm="2149">
        <f ca="1"/>
        <v>188.75</v>
      </c>
      <c r="BM4" vm="2150">
        <f ca="1"/>
        <v>187.91</v>
      </c>
      <c r="BN4" vm="2151">
        <f ca="1"/>
        <v>188.8</v>
      </c>
      <c r="BO4" vm="2152">
        <f ca="1"/>
        <v>187.94</v>
      </c>
      <c r="BP4" vm="2153">
        <f ca="1"/>
        <v>192.58</v>
      </c>
      <c r="BQ4" vm="2154">
        <f ca="1"/>
        <v>193.52</v>
      </c>
      <c r="BR4" vm="2155">
        <f ca="1"/>
        <v>197.25</v>
      </c>
      <c r="BS4" vm="2156">
        <f ca="1"/>
        <v>193.02</v>
      </c>
      <c r="BT4" vm="2157">
        <f ca="1"/>
        <v>196.79</v>
      </c>
      <c r="BU4" vm="2158">
        <f ca="1"/>
        <v>200.82</v>
      </c>
      <c r="BV4" vm="2159">
        <f ca="1"/>
        <v>203.03</v>
      </c>
      <c r="BW4" vm="2160">
        <f ca="1"/>
        <v>203.35</v>
      </c>
      <c r="BX4" vm="2161">
        <f ca="1"/>
        <v>198.68</v>
      </c>
      <c r="BY4" vm="2162">
        <f ca="1"/>
        <v>204.82</v>
      </c>
      <c r="BZ4" vm="2163">
        <f ca="1"/>
        <v>204.71</v>
      </c>
      <c r="CA4" vm="2164">
        <f ca="1"/>
        <v>205.67</v>
      </c>
      <c r="CB4" vm="2165">
        <f ca="1"/>
        <v>206.71</v>
      </c>
      <c r="CC4" vm="2166">
        <f ca="1"/>
        <v>211.14</v>
      </c>
      <c r="CD4" vm="2167">
        <f ca="1"/>
        <v>214.18</v>
      </c>
      <c r="CE4" vm="2168">
        <f ca="1"/>
        <v>214.29</v>
      </c>
      <c r="CF4" vm="2169">
        <f ca="1"/>
        <v>218.61</v>
      </c>
      <c r="CG4" vm="2170">
        <f ca="1"/>
        <v>217.62</v>
      </c>
      <c r="CH4" vm="2171">
        <f ca="1"/>
        <v>215.35</v>
      </c>
      <c r="CI4" vm="2172">
        <f ca="1"/>
        <v>218.96</v>
      </c>
      <c r="CJ4" vm="2173">
        <f ca="1"/>
        <v>222.47</v>
      </c>
      <c r="CK4" vm="2174">
        <f ca="1"/>
        <v>223.25</v>
      </c>
      <c r="CL4" vm="2175">
        <f ca="1"/>
        <v>231.92</v>
      </c>
      <c r="CM4" vm="2176">
        <f ca="1"/>
        <v>240.83</v>
      </c>
      <c r="CN4" vm="2177">
        <f ca="1"/>
        <v>240.01</v>
      </c>
      <c r="CO4" vm="2178">
        <f ca="1"/>
        <v>240.77</v>
      </c>
      <c r="CP4" vm="2179">
        <f ca="1"/>
        <v>234.68</v>
      </c>
      <c r="CQ4" vm="2180">
        <f ca="1"/>
        <v>238</v>
      </c>
      <c r="CR4" vm="2181">
        <f ca="1"/>
        <v>244.17</v>
      </c>
      <c r="CS4" vm="2182">
        <f ca="1"/>
        <v>245.51</v>
      </c>
      <c r="CT4" vm="1221">
        <f ca="1"/>
        <v>246.25</v>
      </c>
      <c r="CU4" vm="2183">
        <f ca="1"/>
        <v>243.4</v>
      </c>
      <c r="CV4" vm="2184">
        <f ca="1"/>
        <v>245.09</v>
      </c>
      <c r="CW4" vm="2185">
        <f ca="1"/>
        <v>248.12</v>
      </c>
      <c r="CX4" vm="2186">
        <f ca="1"/>
        <v>256.10000000000002</v>
      </c>
      <c r="CY4" vm="2187">
        <f ca="1"/>
        <v>254.99</v>
      </c>
      <c r="CZ4" vm="2188">
        <f ca="1"/>
        <v>253.02</v>
      </c>
      <c r="DA4" vm="2189">
        <f ca="1"/>
        <v>252.25</v>
      </c>
      <c r="DB4" vm="2190">
        <f ca="1"/>
        <v>256.41000000000003</v>
      </c>
      <c r="DC4" vm="2191">
        <f ca="1"/>
        <v>263.75</v>
      </c>
      <c r="DD4" vm="2192">
        <f ca="1"/>
        <v>270</v>
      </c>
      <c r="DE4" vm="2193">
        <f ca="1"/>
        <v>267</v>
      </c>
      <c r="DF4" vm="2194">
        <f ca="1"/>
        <v>268.02999999999997</v>
      </c>
      <c r="DG4" vm="2195">
        <f ca="1"/>
        <v>270.35000000000002</v>
      </c>
      <c r="DH4" vm="2196">
        <f ca="1"/>
        <v>259.39999999999998</v>
      </c>
      <c r="DI4" vm="2197">
        <f ca="1"/>
        <v>254.45</v>
      </c>
      <c r="DJ4" vm="2198">
        <f ca="1"/>
        <v>258.08999999999997</v>
      </c>
      <c r="DK4" vm="2199">
        <f ca="1"/>
        <v>257.26</v>
      </c>
      <c r="DL4" vm="2200">
        <f ca="1"/>
        <v>257.13</v>
      </c>
      <c r="DM4" vm="2201">
        <f ca="1"/>
        <v>254.89</v>
      </c>
      <c r="DN4" vm="2202">
        <f ca="1"/>
        <v>254.15</v>
      </c>
      <c r="DO4" vm="2203">
        <f ca="1"/>
        <v>252.76</v>
      </c>
      <c r="DP4" vm="2204">
        <f ca="1"/>
        <v>261.72000000000003</v>
      </c>
      <c r="DQ4" vm="2205">
        <f ca="1"/>
        <v>259.64</v>
      </c>
      <c r="DR4" vm="2206">
        <f ca="1"/>
        <v>264.95</v>
      </c>
      <c r="DS4" vm="2207">
        <f ca="1"/>
        <v>261.92</v>
      </c>
      <c r="DT4" vm="2208">
        <f ca="1"/>
        <v>262.81</v>
      </c>
      <c r="DU4" vm="2209">
        <f ca="1"/>
        <v>260.2</v>
      </c>
      <c r="DV4" vm="2210">
        <f ca="1"/>
        <v>263.89999999999998</v>
      </c>
      <c r="DW4" vm="2211">
        <f ca="1"/>
        <v>266.43</v>
      </c>
      <c r="DX4" vm="2212">
        <f ca="1"/>
        <v>269.58</v>
      </c>
      <c r="DY4" vm="2213">
        <f ca="1"/>
        <v>291.77</v>
      </c>
      <c r="DZ4" vm="2214">
        <f ca="1"/>
        <v>295.95999999999998</v>
      </c>
      <c r="EA4" vm="2215">
        <f ca="1"/>
        <v>310.31</v>
      </c>
      <c r="EB4" vm="2216">
        <f ca="1"/>
        <v>309.07</v>
      </c>
      <c r="EC4" vm="2217">
        <f ca="1"/>
        <v>300.73</v>
      </c>
      <c r="ED4" vm="2218">
        <f ca="1"/>
        <v>299.99</v>
      </c>
      <c r="EE4" vm="2219">
        <f ca="1"/>
        <v>303.57</v>
      </c>
      <c r="EF4" vm="2220">
        <f ca="1"/>
        <v>300.45</v>
      </c>
      <c r="EG4" vm="2221">
        <f ca="1"/>
        <v>290.52</v>
      </c>
      <c r="EH4" vm="2222">
        <f ca="1"/>
        <v>298.08</v>
      </c>
      <c r="EI4" vm="2223">
        <f ca="1"/>
        <v>293.58</v>
      </c>
      <c r="EJ4" vm="2224">
        <f ca="1"/>
        <v>289.2</v>
      </c>
      <c r="EK4" vm="2225">
        <f ca="1"/>
        <v>275.83</v>
      </c>
      <c r="EL4" vm="2226">
        <f ca="1"/>
        <v>272.24</v>
      </c>
      <c r="EM4" vm="2227">
        <f ca="1"/>
        <v>303.31</v>
      </c>
      <c r="EN4" vm="2228">
        <f ca="1"/>
        <v>281.23</v>
      </c>
      <c r="EO4" vm="2229">
        <f ca="1"/>
        <v>289.02</v>
      </c>
      <c r="EP4" vm="2230">
        <f ca="1"/>
        <v>289.58999999999997</v>
      </c>
      <c r="EQ4" vm="2231">
        <f ca="1"/>
        <v>286.24</v>
      </c>
      <c r="ER4" vm="2232">
        <f ca="1"/>
        <v>280.44</v>
      </c>
      <c r="ES4" vm="2233">
        <f ca="1"/>
        <v>284.54000000000002</v>
      </c>
      <c r="ET4" vm="2234">
        <f ca="1"/>
        <v>294.17</v>
      </c>
      <c r="EU4" vm="2235">
        <f ca="1"/>
        <v>296.07</v>
      </c>
      <c r="EV4" vm="2236">
        <f ca="1"/>
        <v>299.48</v>
      </c>
      <c r="EW4" vm="2237">
        <f ca="1"/>
        <v>298.05</v>
      </c>
      <c r="EX4" vm="2238">
        <f ca="1"/>
        <v>298.64999999999998</v>
      </c>
      <c r="EY4" vm="2239">
        <f ca="1"/>
        <v>298.66000000000003</v>
      </c>
      <c r="EZ4" vm="2240">
        <f ca="1"/>
        <v>294.60000000000002</v>
      </c>
      <c r="FA4" vm="2241">
        <f ca="1"/>
        <v>289.70999999999998</v>
      </c>
      <c r="FB4" vm="2242">
        <f ca="1"/>
        <v>290.12</v>
      </c>
      <c r="FC4" vm="2243">
        <f ca="1"/>
        <v>303.04000000000002</v>
      </c>
      <c r="FD4" vm="2244">
        <f ca="1"/>
        <v>298.12</v>
      </c>
      <c r="FE4" vm="2245">
        <f ca="1"/>
        <v>302.82</v>
      </c>
      <c r="FF4" vm="2246">
        <f ca="1"/>
        <v>308.20999999999998</v>
      </c>
      <c r="FG4" vm="2247">
        <f ca="1"/>
        <v>304.93</v>
      </c>
      <c r="FH4" vm="2248">
        <f ca="1"/>
        <v>298.76</v>
      </c>
      <c r="FI4" vm="2249">
        <f ca="1"/>
        <v>300.51</v>
      </c>
      <c r="FJ4" vm="2250">
        <f ca="1"/>
        <v>308.16000000000003</v>
      </c>
      <c r="FK4" vm="2251">
        <f ca="1"/>
        <v>310.29000000000002</v>
      </c>
      <c r="FL4" vm="2252">
        <f ca="1"/>
        <v>307.52</v>
      </c>
      <c r="FM4" vm="2253">
        <f ca="1"/>
        <v>304.69</v>
      </c>
      <c r="FN4" vm="2254">
        <f ca="1"/>
        <v>296.77999999999997</v>
      </c>
      <c r="FO4" vm="2255">
        <f ca="1"/>
        <v>313.62</v>
      </c>
      <c r="FP4" vm="2256">
        <f ca="1"/>
        <v>326.68</v>
      </c>
      <c r="FQ4" vm="2257">
        <f ca="1"/>
        <v>324.75</v>
      </c>
      <c r="FR4" vm="2258">
        <f ca="1"/>
        <v>319.51</v>
      </c>
      <c r="FS4" vm="2246">
        <f ca="1"/>
        <v>308.20999999999998</v>
      </c>
      <c r="FT4" vm="2259">
        <f ca="1"/>
        <v>309</v>
      </c>
      <c r="FU4" vm="2260">
        <f ca="1"/>
        <v>310</v>
      </c>
      <c r="FV4" vm="2261">
        <f ca="1"/>
        <v>315.49</v>
      </c>
      <c r="FW4" vm="2262">
        <f ca="1"/>
        <v>306.01</v>
      </c>
      <c r="FX4" vm="2263">
        <f ca="1"/>
        <v>313.02</v>
      </c>
      <c r="FY4" vm="2264">
        <f ca="1"/>
        <v>311.22000000000003</v>
      </c>
      <c r="FZ4" vm="2265">
        <f ca="1"/>
        <v>309.89999999999998</v>
      </c>
      <c r="GA4" vm="2266">
        <f ca="1"/>
        <v>313.89</v>
      </c>
      <c r="GB4" vm="2267">
        <f ca="1"/>
        <v>317.74</v>
      </c>
      <c r="GC4" vm="2268">
        <f ca="1"/>
        <v>314.99</v>
      </c>
      <c r="GD4" vm="2269">
        <f ca="1"/>
        <v>321.27999999999997</v>
      </c>
      <c r="GE4" vm="2270">
        <f ca="1"/>
        <v>318.95999999999998</v>
      </c>
      <c r="GF4" vm="2271">
        <f ca="1"/>
        <v>315.38</v>
      </c>
      <c r="GG4" vm="2272">
        <f ca="1"/>
        <v>313.79000000000002</v>
      </c>
      <c r="GH4" vm="2273">
        <f ca="1"/>
        <v>313.83999999999997</v>
      </c>
      <c r="GI4" vm="2274">
        <f ca="1"/>
        <v>315.55</v>
      </c>
      <c r="GJ4" vm="2275">
        <f ca="1"/>
        <v>314.8</v>
      </c>
      <c r="GK4" vm="2276">
        <f ca="1"/>
        <v>316.85000000000002</v>
      </c>
      <c r="GL4" vm="2277">
        <f ca="1"/>
        <v>313.70999999999998</v>
      </c>
      <c r="GM4" vm="2278">
        <f ca="1"/>
        <v>311.55</v>
      </c>
      <c r="GN4" vm="2279">
        <f ca="1"/>
        <v>304.99</v>
      </c>
      <c r="GO4" vm="2280">
        <f ca="1"/>
        <v>300.98</v>
      </c>
      <c r="GP4" vm="2281">
        <f ca="1"/>
        <v>302.27</v>
      </c>
      <c r="GQ4" vm="2282">
        <f ca="1"/>
        <v>302.14999999999998</v>
      </c>
      <c r="GR4" vm="2283">
        <f ca="1"/>
        <v>298.5</v>
      </c>
      <c r="GS4" vm="2284">
        <f ca="1"/>
        <v>294.74</v>
      </c>
      <c r="GT4" vm="2285">
        <f ca="1"/>
        <v>290.16000000000003</v>
      </c>
      <c r="GU4" vm="2286">
        <f ca="1"/>
        <v>295.08999999999997</v>
      </c>
      <c r="GV4" vm="2287">
        <f ca="1"/>
        <v>295.45</v>
      </c>
      <c r="GW4" vm="2288">
        <f ca="1"/>
        <v>330.79</v>
      </c>
      <c r="GX4" vm="2289">
        <f ca="1"/>
        <v>336.52</v>
      </c>
      <c r="GY4" vm="2290">
        <f ca="1"/>
        <v>328.95</v>
      </c>
      <c r="GZ4" vm="2291">
        <f ca="1"/>
        <v>321.88</v>
      </c>
      <c r="HA4" vm="2292">
        <f ca="1"/>
        <v>323.74</v>
      </c>
      <c r="HB4" vm="2293">
        <f ca="1"/>
        <v>330.35</v>
      </c>
      <c r="HC4" vm="2294">
        <f ca="1"/>
        <v>343.94</v>
      </c>
      <c r="HD4" vm="2295">
        <f ca="1"/>
        <v>336.5</v>
      </c>
      <c r="HE4" vm="2296">
        <f ca="1"/>
        <v>330.85</v>
      </c>
      <c r="HF4" vm="2297">
        <f ca="1"/>
        <v>324.02999999999997</v>
      </c>
      <c r="HG4" vm="2298">
        <f ca="1"/>
        <v>327.3</v>
      </c>
      <c r="HH4" vm="2299">
        <f ca="1"/>
        <v>323.33999999999997</v>
      </c>
      <c r="HI4" vm="2300">
        <f ca="1"/>
        <v>338.32</v>
      </c>
      <c r="HJ4" vm="2301">
        <f ca="1"/>
        <v>339.9</v>
      </c>
      <c r="HK4" vm="2302">
        <f ca="1"/>
        <v>340.36</v>
      </c>
      <c r="HL4" vm="2303">
        <f ca="1"/>
        <v>334.74</v>
      </c>
      <c r="HM4" vm="2304">
        <f ca="1"/>
        <v>334.35</v>
      </c>
      <c r="HN4" vm="2305">
        <f ca="1"/>
        <v>335.59</v>
      </c>
      <c r="HO4" vm="2306">
        <f ca="1"/>
        <v>337.38</v>
      </c>
      <c r="HP4" vm="2307">
        <f ca="1"/>
        <v>344.69</v>
      </c>
      <c r="HQ4" vm="2308">
        <f ca="1"/>
        <v>346.28</v>
      </c>
      <c r="HR4" vm="2309">
        <f ca="1"/>
        <v>343.69</v>
      </c>
      <c r="HS4" vm="2310">
        <f ca="1"/>
        <v>342.2</v>
      </c>
      <c r="HT4" vm="2311">
        <f ca="1"/>
        <v>342.49</v>
      </c>
      <c r="HU4" vm="2312">
        <f ca="1"/>
        <v>336.07</v>
      </c>
      <c r="HV4" vm="2313">
        <f ca="1"/>
        <v>339.47</v>
      </c>
      <c r="HW4" vm="2314">
        <f ca="1"/>
        <v>337.56</v>
      </c>
      <c r="HX4" vm="2315">
        <f ca="1"/>
        <v>340.73</v>
      </c>
      <c r="HY4" vm="2316">
        <f ca="1"/>
        <v>342.88</v>
      </c>
      <c r="HZ4" vm="2317">
        <f ca="1"/>
        <v>328.6</v>
      </c>
      <c r="IA4" vm="2318">
        <f ca="1"/>
        <v>329.25</v>
      </c>
      <c r="IB4" vm="2319">
        <f ca="1"/>
        <v>328.63</v>
      </c>
      <c r="IC4" vm="2320">
        <f ca="1"/>
        <v>322.77</v>
      </c>
      <c r="ID4" vm="2321">
        <f ca="1"/>
        <v>324.07</v>
      </c>
      <c r="IE4" vm="2322">
        <f ca="1"/>
        <v>327</v>
      </c>
      <c r="IF4" vm="2323">
        <f ca="1"/>
        <v>336.66</v>
      </c>
      <c r="IG4" vm="2324">
        <f ca="1"/>
        <v>337.51</v>
      </c>
      <c r="IH4" vm="2325">
        <f ca="1"/>
        <v>337.9</v>
      </c>
      <c r="II4" vm="2326">
        <f ca="1"/>
        <v>338.83</v>
      </c>
      <c r="IJ4" vm="2327">
        <f ca="1"/>
        <v>342.15</v>
      </c>
      <c r="IK4" vm="2328">
        <f ca="1"/>
        <v>343.97</v>
      </c>
      <c r="IL4" vm="2329">
        <f ca="1"/>
        <v>360.22</v>
      </c>
      <c r="IM4" vm="2330">
        <f ca="1"/>
        <v>365.17</v>
      </c>
      <c r="IN4" vm="2331">
        <f ca="1"/>
        <v>369.01</v>
      </c>
      <c r="IO4" vm="5021">
        <f ca="1"/>
        <v>380.36</v>
      </c>
      <c r="IP4" vm="5022">
        <f ca="1"/>
        <v>383.96</v>
      </c>
      <c r="IQ4" vm="5023">
        <f ca="1"/>
        <v>379.16</v>
      </c>
      <c r="IR4" vm="5024">
        <f ca="1"/>
        <v>369.2</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5025">
        <f ca="1"/>
        <v>1632775</v>
      </c>
      <c r="C7" vm="5026">
        <f ca="1"/>
        <v>340.05</v>
      </c>
      <c r="D7" vm="5027">
        <f ca="1"/>
        <v>342.4</v>
      </c>
      <c r="E7" vm="5028">
        <f ca="1"/>
        <v>326.09500000000003</v>
      </c>
      <c r="F7" vm="2317">
        <f ca="1"/>
        <v>328.6</v>
      </c>
    </row>
    <row r="8" spans="1:252" x14ac:dyDescent="0.25">
      <c r="A8" vm="234">
        <f ca="1"/>
        <v>45539</v>
      </c>
      <c r="B8" vm="5029">
        <f ca="1"/>
        <v>825875</v>
      </c>
      <c r="C8" vm="5030">
        <f ca="1"/>
        <v>327.8</v>
      </c>
      <c r="D8" vm="5031">
        <f ca="1"/>
        <v>336.38</v>
      </c>
      <c r="E8" vm="5032">
        <f ca="1"/>
        <v>327.07</v>
      </c>
      <c r="F8" vm="2318">
        <f ca="1"/>
        <v>329.25</v>
      </c>
    </row>
    <row r="9" spans="1:252" x14ac:dyDescent="0.25">
      <c r="A9" vm="235">
        <f ca="1"/>
        <v>45540</v>
      </c>
      <c r="B9" vm="5033">
        <f ca="1"/>
        <v>1542578</v>
      </c>
      <c r="C9" vm="5034">
        <f ca="1"/>
        <v>323.38</v>
      </c>
      <c r="D9" vm="5035">
        <f ca="1"/>
        <v>329.6</v>
      </c>
      <c r="E9" vm="5036">
        <f ca="1"/>
        <v>322.62</v>
      </c>
      <c r="F9" vm="2319">
        <f ca="1"/>
        <v>328.63</v>
      </c>
    </row>
    <row r="10" spans="1:252" x14ac:dyDescent="0.25">
      <c r="A10" vm="236">
        <f ca="1"/>
        <v>45541</v>
      </c>
      <c r="B10" vm="5037">
        <f ca="1"/>
        <v>1162291</v>
      </c>
      <c r="C10" vm="5038">
        <f ca="1"/>
        <v>331.26</v>
      </c>
      <c r="D10" vm="5039">
        <f ca="1"/>
        <v>331.92</v>
      </c>
      <c r="E10" vm="5040">
        <f ca="1"/>
        <v>319.07</v>
      </c>
      <c r="F10" vm="2320">
        <f ca="1"/>
        <v>322.77</v>
      </c>
    </row>
    <row r="11" spans="1:252" x14ac:dyDescent="0.25">
      <c r="A11" vm="237">
        <f ca="1"/>
        <v>45544</v>
      </c>
      <c r="B11" vm="5041">
        <f ca="1"/>
        <v>828229</v>
      </c>
      <c r="C11" vm="5042">
        <f ca="1"/>
        <v>324.5</v>
      </c>
      <c r="D11" vm="5043">
        <f ca="1"/>
        <v>329.04</v>
      </c>
      <c r="E11" vm="5044">
        <f ca="1"/>
        <v>322.35000000000002</v>
      </c>
      <c r="F11" vm="2321">
        <f ca="1"/>
        <v>324.07</v>
      </c>
    </row>
    <row r="12" spans="1:252" x14ac:dyDescent="0.25">
      <c r="A12" vm="238">
        <f ca="1"/>
        <v>45545</v>
      </c>
      <c r="B12" vm="5045">
        <f ca="1"/>
        <v>741454</v>
      </c>
      <c r="C12" vm="5046">
        <f ca="1"/>
        <v>326.52</v>
      </c>
      <c r="D12" vm="5047">
        <f ca="1"/>
        <v>328.15</v>
      </c>
      <c r="E12" vm="5048">
        <f ca="1"/>
        <v>324.16000000000003</v>
      </c>
      <c r="F12" vm="2322">
        <f ca="1"/>
        <v>327</v>
      </c>
    </row>
    <row r="13" spans="1:252" x14ac:dyDescent="0.25">
      <c r="A13" vm="239">
        <f ca="1"/>
        <v>45546</v>
      </c>
      <c r="B13" vm="5049">
        <f ca="1"/>
        <v>1058835</v>
      </c>
      <c r="C13" vm="5050">
        <f ca="1"/>
        <v>328.11</v>
      </c>
      <c r="D13" vm="5051">
        <f ca="1"/>
        <v>337.23</v>
      </c>
      <c r="E13" vm="5052">
        <f ca="1"/>
        <v>326</v>
      </c>
      <c r="F13" vm="2323">
        <f ca="1"/>
        <v>336.66</v>
      </c>
    </row>
    <row r="14" spans="1:252" x14ac:dyDescent="0.25">
      <c r="A14" vm="240">
        <f ca="1"/>
        <v>45547</v>
      </c>
      <c r="B14" vm="5053">
        <f ca="1"/>
        <v>944148</v>
      </c>
      <c r="C14" vm="5054">
        <f ca="1"/>
        <v>338.25</v>
      </c>
      <c r="D14" vm="5055">
        <f ca="1"/>
        <v>342.17</v>
      </c>
      <c r="E14" vm="5056">
        <f ca="1"/>
        <v>337.13</v>
      </c>
      <c r="F14" vm="2324">
        <f ca="1"/>
        <v>337.51</v>
      </c>
    </row>
    <row r="15" spans="1:252" x14ac:dyDescent="0.25">
      <c r="A15" vm="241">
        <f ca="1"/>
        <v>45548</v>
      </c>
      <c r="B15" vm="5057">
        <f ca="1"/>
        <v>994441</v>
      </c>
      <c r="C15" vm="5058">
        <f ca="1"/>
        <v>337.79</v>
      </c>
      <c r="D15" vm="5059">
        <f ca="1"/>
        <v>344.51819999999998</v>
      </c>
      <c r="E15" vm="5060">
        <f ca="1"/>
        <v>337.53</v>
      </c>
      <c r="F15" vm="2325">
        <f ca="1"/>
        <v>337.9</v>
      </c>
    </row>
    <row r="16" spans="1:252" x14ac:dyDescent="0.25">
      <c r="A16" vm="242">
        <f ca="1"/>
        <v>45551</v>
      </c>
      <c r="B16" vm="5061">
        <f ca="1"/>
        <v>1129750</v>
      </c>
      <c r="C16" vm="5062">
        <f ca="1"/>
        <v>343.02</v>
      </c>
      <c r="D16" vm="5063">
        <f ca="1"/>
        <v>344</v>
      </c>
      <c r="E16" vm="5064">
        <f ca="1"/>
        <v>337.15010000000001</v>
      </c>
      <c r="F16" vm="2326">
        <f ca="1"/>
        <v>338.83</v>
      </c>
    </row>
    <row r="17" spans="1:6" x14ac:dyDescent="0.25">
      <c r="A17" vm="243">
        <f ca="1"/>
        <v>45552</v>
      </c>
      <c r="B17" vm="5065">
        <f ca="1"/>
        <v>950769</v>
      </c>
      <c r="C17" vm="5066">
        <f ca="1"/>
        <v>341.04</v>
      </c>
      <c r="D17" vm="5067">
        <f ca="1"/>
        <v>346.98</v>
      </c>
      <c r="E17" vm="5068">
        <f ca="1"/>
        <v>339.28</v>
      </c>
      <c r="F17" vm="2327">
        <f ca="1"/>
        <v>342.15</v>
      </c>
    </row>
    <row r="18" spans="1:6" x14ac:dyDescent="0.25">
      <c r="A18" vm="244">
        <f ca="1"/>
        <v>45553</v>
      </c>
      <c r="B18" vm="5069">
        <f ca="1"/>
        <v>1150172</v>
      </c>
      <c r="C18" vm="5070">
        <f ca="1"/>
        <v>342.85</v>
      </c>
      <c r="D18" vm="5071">
        <f ca="1"/>
        <v>346.82</v>
      </c>
      <c r="E18" vm="5072">
        <f ca="1"/>
        <v>340.37</v>
      </c>
      <c r="F18" vm="2328">
        <f ca="1"/>
        <v>343.97</v>
      </c>
    </row>
    <row r="19" spans="1:6" x14ac:dyDescent="0.25">
      <c r="A19" vm="245">
        <f ca="1"/>
        <v>45554</v>
      </c>
      <c r="B19" vm="5073">
        <f ca="1"/>
        <v>2811760</v>
      </c>
      <c r="C19" vm="5074">
        <f ca="1"/>
        <v>350</v>
      </c>
      <c r="D19" vm="5075">
        <f ca="1"/>
        <v>368.29</v>
      </c>
      <c r="E19" vm="5076">
        <f ca="1"/>
        <v>348.96</v>
      </c>
      <c r="F19" vm="2329">
        <f ca="1"/>
        <v>360.22</v>
      </c>
    </row>
    <row r="20" spans="1:6" x14ac:dyDescent="0.25">
      <c r="A20" vm="246">
        <f ca="1"/>
        <v>45555</v>
      </c>
      <c r="B20" vm="5077">
        <f ca="1"/>
        <v>1434068</v>
      </c>
      <c r="C20" vm="5078">
        <f ca="1"/>
        <v>363.82</v>
      </c>
      <c r="D20" vm="5079">
        <f ca="1"/>
        <v>366.79</v>
      </c>
      <c r="E20" vm="5080">
        <f ca="1"/>
        <v>362</v>
      </c>
      <c r="F20" vm="2330">
        <f ca="1"/>
        <v>365.17</v>
      </c>
    </row>
    <row r="21" spans="1:6" x14ac:dyDescent="0.25">
      <c r="A21" vm="247">
        <f ca="1"/>
        <v>45558</v>
      </c>
      <c r="B21" vm="5081">
        <f ca="1"/>
        <v>1777830</v>
      </c>
      <c r="C21" vm="5082">
        <f ca="1"/>
        <v>367</v>
      </c>
      <c r="D21" vm="5083">
        <f ca="1"/>
        <v>371.11</v>
      </c>
      <c r="E21" vm="5084">
        <f ca="1"/>
        <v>363.53</v>
      </c>
      <c r="F21" vm="2331">
        <f ca="1"/>
        <v>369.01</v>
      </c>
    </row>
    <row r="22" spans="1:6" x14ac:dyDescent="0.25">
      <c r="A22" vm="2803">
        <f ca="1"/>
        <v>45559</v>
      </c>
      <c r="B22" vm="5085">
        <f ca="1"/>
        <v>2547763</v>
      </c>
      <c r="C22" vm="5086">
        <f ca="1"/>
        <v>374.83</v>
      </c>
      <c r="D22" vm="5087">
        <f ca="1"/>
        <v>382.6</v>
      </c>
      <c r="E22" vm="5088">
        <f ca="1"/>
        <v>371</v>
      </c>
      <c r="F22" vm="5021">
        <f ca="1"/>
        <v>380.36</v>
      </c>
    </row>
    <row r="23" spans="1:6" x14ac:dyDescent="0.25">
      <c r="A23" vm="2804">
        <f ca="1"/>
        <v>45560</v>
      </c>
      <c r="B23" vm="5089">
        <f ca="1"/>
        <v>1667501</v>
      </c>
      <c r="C23" vm="5090">
        <f ca="1"/>
        <v>377.8</v>
      </c>
      <c r="D23" vm="5091">
        <f ca="1"/>
        <v>386.96</v>
      </c>
      <c r="E23" vm="5092">
        <f ca="1"/>
        <v>375.71100000000001</v>
      </c>
      <c r="F23" vm="5022">
        <f ca="1"/>
        <v>383.96</v>
      </c>
    </row>
    <row r="24" spans="1:6" x14ac:dyDescent="0.25">
      <c r="A24" vm="2805">
        <f ca="1"/>
        <v>45561</v>
      </c>
      <c r="B24" vm="5093">
        <f ca="1"/>
        <v>1781106</v>
      </c>
      <c r="C24" vm="5094">
        <f ca="1"/>
        <v>386.72</v>
      </c>
      <c r="D24" vm="5095">
        <f ca="1"/>
        <v>389.23</v>
      </c>
      <c r="E24" vm="5096">
        <f ca="1"/>
        <v>373.08</v>
      </c>
      <c r="F24" vm="5023">
        <f ca="1"/>
        <v>379.16</v>
      </c>
    </row>
    <row r="25" spans="1:6" x14ac:dyDescent="0.25">
      <c r="A25" vm="2806">
        <f ca="1"/>
        <v>45562</v>
      </c>
      <c r="B25" vm="5097">
        <f ca="1"/>
        <v>2904197</v>
      </c>
      <c r="C25" vm="5098">
        <f ca="1"/>
        <v>376.76</v>
      </c>
      <c r="D25" vm="5099">
        <f ca="1"/>
        <v>377.41</v>
      </c>
      <c r="E25" vm="5100">
        <f ca="1"/>
        <v>365.91</v>
      </c>
      <c r="F25" vm="5024">
        <f ca="1"/>
        <v>369.2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E396-E6BB-4D69-BCE3-4FBEB13EEB97}">
  <dimension ref="A1:IR25"/>
  <sheetViews>
    <sheetView workbookViewId="0">
      <selection activeCell="A6" sqref="A6"/>
    </sheetView>
  </sheetViews>
  <sheetFormatPr defaultRowHeight="15" x14ac:dyDescent="0.25"/>
  <cols>
    <col min="1" max="1" width="11.85546875" bestFit="1" customWidth="1"/>
    <col min="2" max="2" width="33.140625" bestFit="1" customWidth="1"/>
    <col min="3" max="253" width="10.42578125" bestFit="1" customWidth="1"/>
  </cols>
  <sheetData>
    <row r="1" spans="1:252" x14ac:dyDescent="0.25">
      <c r="A1" s="25" t="s">
        <v>13</v>
      </c>
      <c r="B1" t="s">
        <v>40</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50</v>
      </c>
      <c r="C4" vm="5101">
        <f ca="1"/>
        <v>187.83</v>
      </c>
      <c r="D4" vm="5102">
        <f ca="1"/>
        <v>188.92</v>
      </c>
      <c r="E4" vm="5103">
        <f ca="1"/>
        <v>186.73</v>
      </c>
      <c r="F4" vm="5104">
        <f ca="1"/>
        <v>186.29</v>
      </c>
      <c r="G4" vm="5105">
        <f ca="1"/>
        <v>187.38</v>
      </c>
      <c r="H4" vm="5106">
        <f ca="1"/>
        <v>188.49</v>
      </c>
      <c r="I4" vm="5107">
        <f ca="1"/>
        <v>193.53</v>
      </c>
      <c r="J4" vm="5108">
        <f ca="1"/>
        <v>196.07</v>
      </c>
      <c r="K4" vm="5109">
        <f ca="1"/>
        <v>191.3</v>
      </c>
      <c r="L4" vm="5110">
        <f ca="1"/>
        <v>184.91</v>
      </c>
      <c r="M4" vm="5111">
        <f ca="1"/>
        <v>184.93</v>
      </c>
      <c r="N4" vm="5112">
        <f ca="1"/>
        <v>185.6</v>
      </c>
      <c r="O4" vm="5113">
        <f ca="1"/>
        <v>185.69</v>
      </c>
      <c r="P4" vm="1768">
        <f ca="1"/>
        <v>182.79</v>
      </c>
      <c r="Q4" vm="5114">
        <f ca="1"/>
        <v>180.04</v>
      </c>
      <c r="R4" vm="5115">
        <f ca="1"/>
        <v>181.03</v>
      </c>
      <c r="S4" vm="5116">
        <f ca="1"/>
        <v>182.36</v>
      </c>
      <c r="T4" vm="5117">
        <f ca="1"/>
        <v>177.73</v>
      </c>
      <c r="U4" vm="5118">
        <f ca="1"/>
        <v>179.09</v>
      </c>
      <c r="V4" vm="5119">
        <f ca="1"/>
        <v>179.69</v>
      </c>
      <c r="W4" vm="5120">
        <f ca="1"/>
        <v>182.35</v>
      </c>
      <c r="X4" vm="5121">
        <f ca="1"/>
        <v>186.82</v>
      </c>
      <c r="Y4" vm="5122">
        <f ca="1"/>
        <v>189.38</v>
      </c>
      <c r="Z4" vm="5123">
        <f ca="1"/>
        <v>192.01</v>
      </c>
      <c r="AA4" vm="3417">
        <f ca="1"/>
        <v>195.05</v>
      </c>
      <c r="AB4" vm="5124">
        <f ca="1"/>
        <v>192.95</v>
      </c>
      <c r="AC4" vm="5125">
        <f ca="1"/>
        <v>191.41</v>
      </c>
      <c r="AD4" vm="5126">
        <f ca="1"/>
        <v>191.83</v>
      </c>
      <c r="AE4" vm="5127">
        <f ca="1"/>
        <v>193.33</v>
      </c>
      <c r="AF4" vm="5128">
        <f ca="1"/>
        <v>196.65</v>
      </c>
      <c r="AG4" vm="5129">
        <f ca="1"/>
        <v>204.54</v>
      </c>
      <c r="AH4" vm="5130">
        <f ca="1"/>
        <v>207.47</v>
      </c>
      <c r="AI4" vm="5131">
        <f ca="1"/>
        <v>208.71</v>
      </c>
      <c r="AJ4" vm="1870">
        <f ca="1"/>
        <v>206.6</v>
      </c>
      <c r="AK4" vm="5132">
        <f ca="1"/>
        <v>208.04</v>
      </c>
      <c r="AL4" vm="5133">
        <f ca="1"/>
        <v>217.71</v>
      </c>
      <c r="AM4" vm="5134">
        <f ca="1"/>
        <v>218.27</v>
      </c>
      <c r="AN4" vm="5135">
        <f ca="1"/>
        <v>219.91</v>
      </c>
      <c r="AO4" vm="5136">
        <f ca="1"/>
        <v>220</v>
      </c>
      <c r="AP4" vm="5137">
        <f ca="1"/>
        <v>219.3</v>
      </c>
      <c r="AQ4" vm="5138">
        <f ca="1"/>
        <v>222.37</v>
      </c>
      <c r="AR4" vm="5139">
        <f ca="1"/>
        <v>224.43</v>
      </c>
      <c r="AS4" vm="5140">
        <f ca="1"/>
        <v>231.63</v>
      </c>
      <c r="AT4" vm="5141">
        <f ca="1"/>
        <v>233.87</v>
      </c>
      <c r="AU4" vm="5142">
        <f ca="1"/>
        <v>234.87</v>
      </c>
      <c r="AV4" vm="5143">
        <f ca="1"/>
        <v>234.16</v>
      </c>
      <c r="AW4" vm="5144">
        <f ca="1"/>
        <v>236.89</v>
      </c>
      <c r="AX4" vm="5145">
        <f ca="1"/>
        <v>237.33</v>
      </c>
      <c r="AY4" vm="5146">
        <f ca="1"/>
        <v>244.7</v>
      </c>
      <c r="AZ4" vm="5147">
        <f ca="1"/>
        <v>248.08</v>
      </c>
      <c r="BA4" vm="5148">
        <f ca="1"/>
        <v>248.63</v>
      </c>
      <c r="BB4" vm="5149">
        <f ca="1"/>
        <v>250.91</v>
      </c>
      <c r="BC4" vm="5150">
        <f ca="1"/>
        <v>256.24</v>
      </c>
      <c r="BD4" vm="5151">
        <f ca="1"/>
        <v>264.27</v>
      </c>
      <c r="BE4" vm="5152">
        <f ca="1"/>
        <v>260.41000000000003</v>
      </c>
      <c r="BF4" vm="5153">
        <f ca="1"/>
        <v>263.51</v>
      </c>
      <c r="BG4" vm="5154">
        <f ca="1"/>
        <v>260.25</v>
      </c>
      <c r="BH4" vm="5155">
        <f ca="1"/>
        <v>262.02</v>
      </c>
      <c r="BI4" vm="5156">
        <f ca="1"/>
        <v>260.44</v>
      </c>
      <c r="BJ4" vm="5157">
        <f ca="1"/>
        <v>262.79000000000002</v>
      </c>
      <c r="BK4" vm="5158">
        <f ca="1"/>
        <v>262.10000000000002</v>
      </c>
      <c r="BL4" vm="2391">
        <f ca="1"/>
        <v>260.35000000000002</v>
      </c>
      <c r="BM4" vm="5159">
        <f ca="1"/>
        <v>260.66000000000003</v>
      </c>
      <c r="BN4" vm="5160">
        <f ca="1"/>
        <v>251.76</v>
      </c>
      <c r="BO4" vm="2360">
        <f ca="1"/>
        <v>243.91</v>
      </c>
      <c r="BP4" vm="5161">
        <f ca="1"/>
        <v>244.94</v>
      </c>
      <c r="BQ4" vm="5162">
        <f ca="1"/>
        <v>249</v>
      </c>
      <c r="BR4" vm="3736">
        <f ca="1"/>
        <v>229</v>
      </c>
      <c r="BS4" vm="5163">
        <f ca="1"/>
        <v>225.76</v>
      </c>
      <c r="BT4" vm="5164">
        <f ca="1"/>
        <v>227.84</v>
      </c>
      <c r="BU4" vm="3743">
        <f ca="1"/>
        <v>222.66</v>
      </c>
      <c r="BV4" vm="5165">
        <f ca="1"/>
        <v>217.7</v>
      </c>
      <c r="BW4" vm="5166">
        <f ca="1"/>
        <v>200.52</v>
      </c>
      <c r="BX4" vm="5167">
        <f ca="1"/>
        <v>203.06</v>
      </c>
      <c r="BY4" vm="5168">
        <f ca="1"/>
        <v>211.61</v>
      </c>
      <c r="BZ4" vm="5169">
        <f ca="1"/>
        <v>215.02</v>
      </c>
      <c r="CA4" vm="5170">
        <f ca="1"/>
        <v>214.93</v>
      </c>
      <c r="CB4" vm="5171">
        <f ca="1"/>
        <v>211.5</v>
      </c>
      <c r="CC4" vm="5172">
        <f ca="1"/>
        <v>214.13</v>
      </c>
      <c r="CD4" vm="5173">
        <f ca="1"/>
        <v>201.88</v>
      </c>
      <c r="CE4" vm="5174">
        <f ca="1"/>
        <v>205.47</v>
      </c>
      <c r="CF4" vm="5175">
        <f ca="1"/>
        <v>205.19</v>
      </c>
      <c r="CG4" vm="5176">
        <f ca="1"/>
        <v>200.44</v>
      </c>
      <c r="CH4" vm="5177">
        <f ca="1"/>
        <v>211.04</v>
      </c>
      <c r="CI4" vm="5178">
        <f ca="1"/>
        <v>209.81</v>
      </c>
      <c r="CJ4" vm="5179">
        <f ca="1"/>
        <v>209.38</v>
      </c>
      <c r="CK4" vm="5180">
        <f ca="1"/>
        <v>206.63</v>
      </c>
      <c r="CL4" vm="5181">
        <f ca="1"/>
        <v>208.58</v>
      </c>
      <c r="CM4" vm="5182">
        <f ca="1"/>
        <v>211.92</v>
      </c>
      <c r="CN4" vm="5183">
        <f ca="1"/>
        <v>209.22</v>
      </c>
      <c r="CO4" vm="5184">
        <f ca="1"/>
        <v>209.2</v>
      </c>
      <c r="CP4" vm="4416">
        <f ca="1"/>
        <v>209.33</v>
      </c>
      <c r="CQ4" vm="5185">
        <f ca="1"/>
        <v>204.46</v>
      </c>
      <c r="CR4" vm="5186">
        <f ca="1"/>
        <v>203.38</v>
      </c>
      <c r="CS4" vm="5187">
        <f ca="1"/>
        <v>205.33</v>
      </c>
      <c r="CT4" vm="5188">
        <f ca="1"/>
        <v>203.89</v>
      </c>
      <c r="CU4" vm="5189">
        <f ca="1"/>
        <v>203.37</v>
      </c>
      <c r="CV4" vm="5190">
        <f ca="1"/>
        <v>201.57</v>
      </c>
      <c r="CW4" vm="5191">
        <f ca="1"/>
        <v>201.5</v>
      </c>
      <c r="CX4" vm="5192">
        <f ca="1"/>
        <v>200.83</v>
      </c>
      <c r="CY4" vm="5193">
        <f ca="1"/>
        <v>200.54</v>
      </c>
      <c r="CZ4" vm="5194">
        <f ca="1"/>
        <v>201.4</v>
      </c>
      <c r="DA4" vm="5195">
        <f ca="1"/>
        <v>207</v>
      </c>
      <c r="DB4" vm="5196">
        <f ca="1"/>
        <v>203.72</v>
      </c>
      <c r="DC4" vm="3412">
        <f ca="1"/>
        <v>200</v>
      </c>
      <c r="DD4" vm="5193">
        <f ca="1"/>
        <v>200.54</v>
      </c>
      <c r="DE4" vm="5197">
        <f ca="1"/>
        <v>201.14</v>
      </c>
      <c r="DF4" vm="5198">
        <f ca="1"/>
        <v>201</v>
      </c>
      <c r="DG4" vm="2159">
        <f ca="1"/>
        <v>203.03</v>
      </c>
      <c r="DH4" vm="5199">
        <f ca="1"/>
        <v>198.49</v>
      </c>
      <c r="DI4" vm="5200">
        <f ca="1"/>
        <v>192.49</v>
      </c>
      <c r="DJ4" vm="5201">
        <f ca="1"/>
        <v>184.24</v>
      </c>
      <c r="DK4" vm="5120">
        <f ca="1"/>
        <v>182.35</v>
      </c>
      <c r="DL4" vm="5202">
        <f ca="1"/>
        <v>181.15</v>
      </c>
      <c r="DM4" vm="5203">
        <f ca="1"/>
        <v>182.53</v>
      </c>
      <c r="DN4" vm="5204">
        <f ca="1"/>
        <v>179.84</v>
      </c>
      <c r="DO4" vm="5205">
        <f ca="1"/>
        <v>181.14</v>
      </c>
      <c r="DP4" vm="5206">
        <f ca="1"/>
        <v>187.78</v>
      </c>
      <c r="DQ4" vm="5207">
        <f ca="1"/>
        <v>187.7</v>
      </c>
      <c r="DR4" vm="3611">
        <f ca="1"/>
        <v>188.85</v>
      </c>
      <c r="DS4" vm="5125">
        <f ca="1"/>
        <v>191.41</v>
      </c>
      <c r="DT4" vm="5208">
        <f ca="1"/>
        <v>187.5</v>
      </c>
      <c r="DU4" vm="5209">
        <f ca="1"/>
        <v>191.95</v>
      </c>
      <c r="DV4" vm="5210">
        <f ca="1"/>
        <v>192.99</v>
      </c>
      <c r="DW4" vm="3377">
        <f ca="1"/>
        <v>189.5</v>
      </c>
      <c r="DX4" vm="3605">
        <f ca="1"/>
        <v>188.04</v>
      </c>
      <c r="DY4" vm="5211">
        <f ca="1"/>
        <v>184.92</v>
      </c>
      <c r="DZ4" vm="5212">
        <f ca="1"/>
        <v>183.29</v>
      </c>
      <c r="EA4" vm="5213">
        <f ca="1"/>
        <v>183.14</v>
      </c>
      <c r="EB4" vm="3616">
        <f ca="1"/>
        <v>181.56</v>
      </c>
      <c r="EC4" vm="5214">
        <f ca="1"/>
        <v>178.12</v>
      </c>
      <c r="ED4" vm="3364">
        <f ca="1"/>
        <v>174.63</v>
      </c>
      <c r="EE4" vm="5215">
        <f ca="1"/>
        <v>173.36</v>
      </c>
      <c r="EF4" vm="5216">
        <f ca="1"/>
        <v>169.55</v>
      </c>
      <c r="EG4" vm="5217">
        <f ca="1"/>
        <v>167.82</v>
      </c>
      <c r="EH4" vm="5218">
        <f ca="1"/>
        <v>170.55</v>
      </c>
      <c r="EI4" vm="5219">
        <f ca="1"/>
        <v>170.21</v>
      </c>
      <c r="EJ4" vm="3437">
        <f ca="1"/>
        <v>170.23</v>
      </c>
      <c r="EK4" vm="5220">
        <f ca="1"/>
        <v>169.82</v>
      </c>
      <c r="EL4" vm="5221">
        <f ca="1"/>
        <v>170.48</v>
      </c>
      <c r="EM4" vm="5222">
        <f ca="1"/>
        <v>169.18</v>
      </c>
      <c r="EN4" vm="5223">
        <f ca="1"/>
        <v>164.33</v>
      </c>
      <c r="EO4" vm="5224">
        <f ca="1"/>
        <v>166.81</v>
      </c>
      <c r="EP4" vm="5225">
        <f ca="1"/>
        <v>167.22</v>
      </c>
      <c r="EQ4" vm="5226">
        <f ca="1"/>
        <v>173.49</v>
      </c>
      <c r="ER4" vm="5227">
        <f ca="1"/>
        <v>167.84</v>
      </c>
      <c r="ES4" vm="5228">
        <f ca="1"/>
        <v>171.46</v>
      </c>
      <c r="ET4" vm="3541">
        <f ca="1"/>
        <v>178.85</v>
      </c>
      <c r="EU4" vm="5229">
        <f ca="1"/>
        <v>179.79</v>
      </c>
      <c r="EV4" vm="3108">
        <f ca="1"/>
        <v>178.35</v>
      </c>
      <c r="EW4" vm="5230">
        <f ca="1"/>
        <v>176.71</v>
      </c>
      <c r="EX4" vm="5231">
        <f ca="1"/>
        <v>180.35</v>
      </c>
      <c r="EY4" vm="1772">
        <f ca="1"/>
        <v>181.25</v>
      </c>
      <c r="EZ4" vm="5232">
        <f ca="1"/>
        <v>178.51</v>
      </c>
      <c r="FA4" vm="5233">
        <f ca="1"/>
        <v>178.44</v>
      </c>
      <c r="FB4" vm="5234">
        <f ca="1"/>
        <v>180.76</v>
      </c>
      <c r="FC4" vm="5235">
        <f ca="1"/>
        <v>176.99</v>
      </c>
      <c r="FD4" vm="5236">
        <f ca="1"/>
        <v>182.96</v>
      </c>
      <c r="FE4" vm="5237">
        <f ca="1"/>
        <v>184.95</v>
      </c>
      <c r="FF4" vm="3125">
        <f ca="1"/>
        <v>186.61</v>
      </c>
      <c r="FG4" vm="5238">
        <f ca="1"/>
        <v>184.78</v>
      </c>
      <c r="FH4" vm="3666">
        <f ca="1"/>
        <v>186.28</v>
      </c>
      <c r="FI4" vm="5239">
        <f ca="1"/>
        <v>172.21</v>
      </c>
      <c r="FJ4" vm="5240">
        <f ca="1"/>
        <v>174.52</v>
      </c>
      <c r="FK4" vm="5241">
        <f ca="1"/>
        <v>175.08</v>
      </c>
      <c r="FL4" vm="5242">
        <f ca="1"/>
        <v>171.65</v>
      </c>
      <c r="FM4" vm="3628">
        <f ca="1"/>
        <v>172.75</v>
      </c>
      <c r="FN4" vm="5243">
        <f ca="1"/>
        <v>177.61</v>
      </c>
      <c r="FO4" vm="3664">
        <f ca="1"/>
        <v>184.57</v>
      </c>
      <c r="FP4" vm="5244">
        <f ca="1"/>
        <v>188.62</v>
      </c>
      <c r="FQ4" vm="5245">
        <f ca="1"/>
        <v>189.85</v>
      </c>
      <c r="FR4" vm="5246">
        <f ca="1"/>
        <v>191.42</v>
      </c>
      <c r="FS4" vm="5247">
        <f ca="1"/>
        <v>190.24</v>
      </c>
      <c r="FT4" vm="5248">
        <f ca="1"/>
        <v>190.12</v>
      </c>
      <c r="FU4" vm="3133">
        <f ca="1"/>
        <v>185.5</v>
      </c>
      <c r="FV4" vm="5249">
        <f ca="1"/>
        <v>182.67</v>
      </c>
      <c r="FW4" vm="5250">
        <f ca="1"/>
        <v>180.7</v>
      </c>
      <c r="FX4" vm="5251">
        <f ca="1"/>
        <v>177.27</v>
      </c>
      <c r="FY4" vm="3538">
        <f ca="1"/>
        <v>178.39</v>
      </c>
      <c r="FZ4" vm="3330">
        <f ca="1"/>
        <v>174.99</v>
      </c>
      <c r="GA4" vm="5252">
        <f ca="1"/>
        <v>176.3</v>
      </c>
      <c r="GB4" vm="5253">
        <f ca="1"/>
        <v>176.56</v>
      </c>
      <c r="GC4" vm="5254">
        <f ca="1"/>
        <v>179.1</v>
      </c>
      <c r="GD4" vm="1722">
        <f ca="1"/>
        <v>175.1</v>
      </c>
      <c r="GE4" vm="3448">
        <f ca="1"/>
        <v>178.5</v>
      </c>
      <c r="GF4" vm="5255">
        <f ca="1"/>
        <v>182.51</v>
      </c>
      <c r="GG4" vm="5256">
        <f ca="1"/>
        <v>182.01</v>
      </c>
      <c r="GH4" vm="5257">
        <f ca="1"/>
        <v>186.7</v>
      </c>
      <c r="GI4" vm="5258">
        <f ca="1"/>
        <v>185.42</v>
      </c>
      <c r="GJ4" vm="5259">
        <f ca="1"/>
        <v>184.31</v>
      </c>
      <c r="GK4" vm="5260">
        <f ca="1"/>
        <v>184.83</v>
      </c>
      <c r="GL4" vm="5261">
        <f ca="1"/>
        <v>185.84</v>
      </c>
      <c r="GM4" vm="5262">
        <f ca="1"/>
        <v>183.24</v>
      </c>
      <c r="GN4" vm="5263">
        <f ca="1"/>
        <v>183.73</v>
      </c>
      <c r="GO4" vm="5264">
        <f ca="1"/>
        <v>183.91</v>
      </c>
      <c r="GP4" vm="2130">
        <f ca="1"/>
        <v>182.31</v>
      </c>
      <c r="GQ4" vm="5265">
        <f ca="1"/>
        <v>179.11</v>
      </c>
      <c r="GR4" vm="5266">
        <f ca="1"/>
        <v>186.05</v>
      </c>
      <c r="GS4" vm="5267">
        <f ca="1"/>
        <v>184.84</v>
      </c>
      <c r="GT4" vm="5268">
        <f ca="1"/>
        <v>180.23</v>
      </c>
      <c r="GU4" vm="5269">
        <f ca="1"/>
        <v>179.67</v>
      </c>
      <c r="GV4" vm="5270">
        <f ca="1"/>
        <v>178.9</v>
      </c>
      <c r="GW4" vm="5271">
        <f ca="1"/>
        <v>186.48</v>
      </c>
      <c r="GX4" vm="5272">
        <f ca="1"/>
        <v>180.07</v>
      </c>
      <c r="GY4" vm="5273">
        <f ca="1"/>
        <v>184.35</v>
      </c>
      <c r="GZ4" vm="3399">
        <f ca="1"/>
        <v>186.89</v>
      </c>
      <c r="HA4" vm="5274">
        <f ca="1"/>
        <v>185.43</v>
      </c>
      <c r="HB4" vm="3122">
        <f ca="1"/>
        <v>186.86</v>
      </c>
      <c r="HC4" vm="5275">
        <f ca="1"/>
        <v>190.6</v>
      </c>
      <c r="HD4" vm="5276">
        <f ca="1"/>
        <v>178.31</v>
      </c>
      <c r="HE4" vm="5277">
        <f ca="1"/>
        <v>169.95</v>
      </c>
      <c r="HF4" vm="5278">
        <f ca="1"/>
        <v>167.03</v>
      </c>
      <c r="HG4" vm="5279">
        <f ca="1"/>
        <v>165.04</v>
      </c>
      <c r="HH4" vm="3176">
        <f ca="1"/>
        <v>163.24</v>
      </c>
      <c r="HI4" vm="5280">
        <f ca="1"/>
        <v>168.87</v>
      </c>
      <c r="HJ4" vm="5281">
        <f ca="1"/>
        <v>167.91</v>
      </c>
      <c r="HK4" vm="1619">
        <f ca="1"/>
        <v>164.13</v>
      </c>
      <c r="HL4" vm="5282">
        <f ca="1"/>
        <v>168.76</v>
      </c>
      <c r="HM4" vm="5283">
        <f ca="1"/>
        <v>168.5</v>
      </c>
      <c r="HN4" vm="5284">
        <f ca="1"/>
        <v>176.41</v>
      </c>
      <c r="HO4" vm="5285">
        <f ca="1"/>
        <v>179.99</v>
      </c>
      <c r="HP4" vm="5286">
        <f ca="1"/>
        <v>179.64</v>
      </c>
      <c r="HQ4" vm="5287">
        <f ca="1"/>
        <v>172.1</v>
      </c>
      <c r="HR4" vm="5288">
        <f ca="1"/>
        <v>173.43</v>
      </c>
      <c r="HS4" vm="5289">
        <f ca="1"/>
        <v>172.76</v>
      </c>
      <c r="HT4" vm="5290">
        <f ca="1"/>
        <v>174.96</v>
      </c>
      <c r="HU4" vm="5291">
        <f ca="1"/>
        <v>173.48</v>
      </c>
      <c r="HV4" vm="5292">
        <f ca="1"/>
        <v>173.05</v>
      </c>
      <c r="HW4" vm="5293">
        <f ca="1"/>
        <v>170.71</v>
      </c>
      <c r="HX4" vm="5294">
        <f ca="1"/>
        <v>172.26</v>
      </c>
      <c r="HY4" vm="5295">
        <f ca="1"/>
        <v>173.74</v>
      </c>
      <c r="HZ4" vm="3431">
        <f ca="1"/>
        <v>161.02000000000001</v>
      </c>
      <c r="IA4" vm="1638">
        <f ca="1"/>
        <v>163.22</v>
      </c>
      <c r="IB4" vm="5296">
        <f ca="1"/>
        <v>162.15</v>
      </c>
      <c r="IC4" vm="5297">
        <f ca="1"/>
        <v>157.62</v>
      </c>
      <c r="ID4" vm="5298">
        <f ca="1"/>
        <v>162.91</v>
      </c>
      <c r="IE4" vm="5299">
        <f ca="1"/>
        <v>160.07</v>
      </c>
      <c r="IF4" vm="1603">
        <f ca="1"/>
        <v>161.33000000000001</v>
      </c>
      <c r="IG4" vm="3433">
        <f ca="1"/>
        <v>162.77000000000001</v>
      </c>
      <c r="IH4" vm="5300">
        <f ca="1"/>
        <v>156.77000000000001</v>
      </c>
      <c r="II4" vm="5301">
        <f ca="1"/>
        <v>155.55000000000001</v>
      </c>
      <c r="IJ4" vm="5302">
        <f ca="1"/>
        <v>156.38999999999999</v>
      </c>
      <c r="IK4" vm="5303">
        <f ca="1"/>
        <v>155.11000000000001</v>
      </c>
      <c r="IL4" vm="5304">
        <f ca="1"/>
        <v>154.59</v>
      </c>
      <c r="IM4" vm="1673">
        <f ca="1"/>
        <v>153.29</v>
      </c>
      <c r="IN4" vm="5305">
        <f ca="1"/>
        <v>156.30000000000001</v>
      </c>
      <c r="IO4" vm="5306">
        <f ca="1"/>
        <v>155.81</v>
      </c>
      <c r="IP4" vm="5307">
        <f ca="1"/>
        <v>152.22</v>
      </c>
      <c r="IQ4" vm="5308">
        <f ca="1"/>
        <v>154.58000000000001</v>
      </c>
      <c r="IR4" vm="5309">
        <f ca="1"/>
        <v>156.32</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5310">
        <f ca="1"/>
        <v>17925418</v>
      </c>
      <c r="C7" vm="5278">
        <f ca="1"/>
        <v>167.03</v>
      </c>
      <c r="D7" vm="5311">
        <f ca="1"/>
        <v>169.6</v>
      </c>
      <c r="E7" vm="5312">
        <f ca="1"/>
        <v>158.30000000000001</v>
      </c>
      <c r="F7" vm="3431">
        <f ca="1"/>
        <v>161.02000000000001</v>
      </c>
    </row>
    <row r="8" spans="1:252" x14ac:dyDescent="0.25">
      <c r="A8" vm="234">
        <f ca="1"/>
        <v>45539</v>
      </c>
      <c r="B8" vm="5313">
        <f ca="1"/>
        <v>7316302</v>
      </c>
      <c r="C8" vm="3174">
        <f ca="1"/>
        <v>160.28</v>
      </c>
      <c r="D8" vm="5314">
        <f ca="1"/>
        <v>166.7</v>
      </c>
      <c r="E8" vm="3174">
        <f ca="1"/>
        <v>160.28</v>
      </c>
      <c r="F8" vm="1638">
        <f ca="1"/>
        <v>163.22</v>
      </c>
    </row>
    <row r="9" spans="1:252" x14ac:dyDescent="0.25">
      <c r="A9" vm="235">
        <f ca="1"/>
        <v>45540</v>
      </c>
      <c r="B9" vm="5315">
        <f ca="1"/>
        <v>4717520</v>
      </c>
      <c r="C9" vm="5316">
        <f ca="1"/>
        <v>164.15</v>
      </c>
      <c r="D9" vm="5317">
        <f ca="1"/>
        <v>164.6163</v>
      </c>
      <c r="E9" vm="5318">
        <f ca="1"/>
        <v>160.1</v>
      </c>
      <c r="F9" vm="5296">
        <f ca="1"/>
        <v>162.15</v>
      </c>
    </row>
    <row r="10" spans="1:252" x14ac:dyDescent="0.25">
      <c r="A10" vm="236">
        <f ca="1"/>
        <v>45541</v>
      </c>
      <c r="B10" vm="5319">
        <f ca="1"/>
        <v>7328641</v>
      </c>
      <c r="C10" vm="5320">
        <f ca="1"/>
        <v>162.5</v>
      </c>
      <c r="D10" vm="5321">
        <f ca="1"/>
        <v>162.85</v>
      </c>
      <c r="E10" vm="5322">
        <f ca="1"/>
        <v>156.69499999999999</v>
      </c>
      <c r="F10" vm="5297">
        <f ca="1"/>
        <v>157.62</v>
      </c>
    </row>
    <row r="11" spans="1:252" x14ac:dyDescent="0.25">
      <c r="A11" vm="237">
        <f ca="1"/>
        <v>45544</v>
      </c>
      <c r="B11" vm="5323">
        <f ca="1"/>
        <v>9091545</v>
      </c>
      <c r="C11" vm="5324">
        <f ca="1"/>
        <v>162.30000000000001</v>
      </c>
      <c r="D11" vm="3235">
        <f ca="1"/>
        <v>164.55</v>
      </c>
      <c r="E11" vm="5325">
        <f ca="1"/>
        <v>161.11000000000001</v>
      </c>
      <c r="F11" vm="5298">
        <f ca="1"/>
        <v>162.91</v>
      </c>
    </row>
    <row r="12" spans="1:252" x14ac:dyDescent="0.25">
      <c r="A12" vm="238">
        <f ca="1"/>
        <v>45545</v>
      </c>
      <c r="B12" vm="5326">
        <f ca="1"/>
        <v>6367077</v>
      </c>
      <c r="C12" vm="5327">
        <f ca="1"/>
        <v>162.61000000000001</v>
      </c>
      <c r="D12" vm="5328">
        <f ca="1"/>
        <v>163.9</v>
      </c>
      <c r="E12" vm="5329">
        <f ca="1"/>
        <v>157.93</v>
      </c>
      <c r="F12" vm="5299">
        <f ca="1"/>
        <v>160.07</v>
      </c>
    </row>
    <row r="13" spans="1:252" x14ac:dyDescent="0.25">
      <c r="A13" vm="239">
        <f ca="1"/>
        <v>45546</v>
      </c>
      <c r="B13" vm="5330">
        <f ca="1"/>
        <v>6664756</v>
      </c>
      <c r="C13" vm="5331">
        <f ca="1"/>
        <v>159.79</v>
      </c>
      <c r="D13" vm="5332">
        <f ca="1"/>
        <v>161.8699</v>
      </c>
      <c r="E13" vm="5333">
        <f ca="1"/>
        <v>156.1</v>
      </c>
      <c r="F13" vm="1603">
        <f ca="1"/>
        <v>161.33000000000001</v>
      </c>
    </row>
    <row r="14" spans="1:252" x14ac:dyDescent="0.25">
      <c r="A14" vm="240">
        <f ca="1"/>
        <v>45547</v>
      </c>
      <c r="B14" vm="5334">
        <f ca="1"/>
        <v>4756367</v>
      </c>
      <c r="C14" vm="5335">
        <f ca="1"/>
        <v>159.41999999999999</v>
      </c>
      <c r="D14" vm="3242">
        <f ca="1"/>
        <v>163.5</v>
      </c>
      <c r="E14" vm="5336">
        <f ca="1"/>
        <v>159.06</v>
      </c>
      <c r="F14" vm="3433">
        <f ca="1"/>
        <v>162.77000000000001</v>
      </c>
    </row>
    <row r="15" spans="1:252" x14ac:dyDescent="0.25">
      <c r="A15" vm="241">
        <f ca="1"/>
        <v>45548</v>
      </c>
      <c r="B15" vm="5337">
        <f ca="1"/>
        <v>19003354</v>
      </c>
      <c r="C15" vm="5338">
        <f ca="1"/>
        <v>159.78</v>
      </c>
      <c r="D15" vm="5339">
        <f ca="1"/>
        <v>162.88990000000001</v>
      </c>
      <c r="E15" vm="5340">
        <f ca="1"/>
        <v>155.6</v>
      </c>
      <c r="F15" vm="5300">
        <f ca="1"/>
        <v>156.77000000000001</v>
      </c>
    </row>
    <row r="16" spans="1:252" x14ac:dyDescent="0.25">
      <c r="A16" vm="242">
        <f ca="1"/>
        <v>45551</v>
      </c>
      <c r="B16" vm="5341">
        <f ca="1"/>
        <v>9955158</v>
      </c>
      <c r="C16" vm="5342">
        <f ca="1"/>
        <v>156.25</v>
      </c>
      <c r="D16" vm="5343">
        <f ca="1"/>
        <v>157.76</v>
      </c>
      <c r="E16" vm="5344">
        <f ca="1"/>
        <v>154.02000000000001</v>
      </c>
      <c r="F16" vm="5301">
        <f ca="1"/>
        <v>155.55000000000001</v>
      </c>
    </row>
    <row r="17" spans="1:6" x14ac:dyDescent="0.25">
      <c r="A17" vm="243">
        <f ca="1"/>
        <v>45552</v>
      </c>
      <c r="B17" vm="5345">
        <f ca="1"/>
        <v>8123236</v>
      </c>
      <c r="C17" vm="5346">
        <f ca="1"/>
        <v>156.16999999999999</v>
      </c>
      <c r="D17" vm="1450">
        <f ca="1"/>
        <v>158.88</v>
      </c>
      <c r="E17" vm="5347">
        <f ca="1"/>
        <v>155.13999999999999</v>
      </c>
      <c r="F17" vm="5302">
        <f ca="1"/>
        <v>156.38999999999999</v>
      </c>
    </row>
    <row r="18" spans="1:6" x14ac:dyDescent="0.25">
      <c r="A18" vm="244">
        <f ca="1"/>
        <v>45553</v>
      </c>
      <c r="B18" vm="5348">
        <f ca="1"/>
        <v>7714430</v>
      </c>
      <c r="C18" vm="5349">
        <f ca="1"/>
        <v>157</v>
      </c>
      <c r="D18" vm="5350">
        <f ca="1"/>
        <v>158.44999999999999</v>
      </c>
      <c r="E18" vm="5351">
        <f ca="1"/>
        <v>154.80000000000001</v>
      </c>
      <c r="F18" vm="5303">
        <f ca="1"/>
        <v>155.11000000000001</v>
      </c>
    </row>
    <row r="19" spans="1:6" x14ac:dyDescent="0.25">
      <c r="A19" vm="245">
        <f ca="1"/>
        <v>45554</v>
      </c>
      <c r="B19" vm="5352">
        <f ca="1"/>
        <v>9570002</v>
      </c>
      <c r="C19" vm="5349">
        <f ca="1"/>
        <v>157</v>
      </c>
      <c r="D19" vm="4681">
        <f ca="1"/>
        <v>157.18</v>
      </c>
      <c r="E19" vm="5353">
        <f ca="1"/>
        <v>154.27000000000001</v>
      </c>
      <c r="F19" vm="5304">
        <f ca="1"/>
        <v>154.59</v>
      </c>
    </row>
    <row r="20" spans="1:6" x14ac:dyDescent="0.25">
      <c r="A20" vm="246">
        <f ca="1"/>
        <v>45555</v>
      </c>
      <c r="B20" vm="5354">
        <f ca="1"/>
        <v>13919395</v>
      </c>
      <c r="C20" vm="5355">
        <f ca="1"/>
        <v>154.01</v>
      </c>
      <c r="D20" vm="1558">
        <f ca="1"/>
        <v>154.63999999999999</v>
      </c>
      <c r="E20" vm="5356">
        <f ca="1"/>
        <v>152.6</v>
      </c>
      <c r="F20" vm="1673">
        <f ca="1"/>
        <v>153.29</v>
      </c>
    </row>
    <row r="21" spans="1:6" x14ac:dyDescent="0.25">
      <c r="A21" vm="247">
        <f ca="1"/>
        <v>45558</v>
      </c>
      <c r="B21" vm="5357">
        <f ca="1"/>
        <v>12476805</v>
      </c>
      <c r="C21" vm="1420">
        <f ca="1"/>
        <v>153</v>
      </c>
      <c r="D21" vm="5358">
        <f ca="1"/>
        <v>158.43</v>
      </c>
      <c r="E21" vm="5359">
        <f ca="1"/>
        <v>151.65</v>
      </c>
      <c r="F21" vm="5305">
        <f ca="1"/>
        <v>156.30000000000001</v>
      </c>
    </row>
    <row r="22" spans="1:6" x14ac:dyDescent="0.25">
      <c r="A22" vm="2803">
        <f ca="1"/>
        <v>45559</v>
      </c>
      <c r="B22" vm="5360">
        <f ca="1"/>
        <v>7414902</v>
      </c>
      <c r="C22" vm="1491">
        <f ca="1"/>
        <v>155.80000000000001</v>
      </c>
      <c r="D22" vm="5361">
        <f ca="1"/>
        <v>155.9</v>
      </c>
      <c r="E22" vm="5362">
        <f ca="1"/>
        <v>153.69</v>
      </c>
      <c r="F22" vm="5306">
        <f ca="1"/>
        <v>155.81</v>
      </c>
    </row>
    <row r="23" spans="1:6" x14ac:dyDescent="0.25">
      <c r="A23" vm="2804">
        <f ca="1"/>
        <v>45560</v>
      </c>
      <c r="B23" vm="5363">
        <f ca="1"/>
        <v>9587697</v>
      </c>
      <c r="C23" vm="5364">
        <f ca="1"/>
        <v>156.41999999999999</v>
      </c>
      <c r="D23" vm="5365">
        <f ca="1"/>
        <v>157.22</v>
      </c>
      <c r="E23" vm="5366">
        <f ca="1"/>
        <v>152.04499999999999</v>
      </c>
      <c r="F23" vm="5307">
        <f ca="1"/>
        <v>152.22</v>
      </c>
    </row>
    <row r="24" spans="1:6" x14ac:dyDescent="0.25">
      <c r="A24" vm="2805">
        <f ca="1"/>
        <v>45561</v>
      </c>
      <c r="B24" vm="5367">
        <f ca="1"/>
        <v>11414380</v>
      </c>
      <c r="C24" vm="3073">
        <f ca="1"/>
        <v>153.94</v>
      </c>
      <c r="D24" vm="2102">
        <f ca="1"/>
        <v>157.33000000000001</v>
      </c>
      <c r="E24" vm="5368">
        <f ca="1"/>
        <v>152.66</v>
      </c>
      <c r="F24" vm="5308">
        <f ca="1"/>
        <v>154.58000000000001</v>
      </c>
    </row>
    <row r="25" spans="1:6" x14ac:dyDescent="0.25">
      <c r="A25" vm="2806">
        <f ca="1"/>
        <v>45562</v>
      </c>
      <c r="B25" vm="5369">
        <f ca="1"/>
        <v>7636991</v>
      </c>
      <c r="C25" vm="5370">
        <f ca="1"/>
        <v>155.36500000000001</v>
      </c>
      <c r="D25" vm="2102">
        <f ca="1"/>
        <v>157.33000000000001</v>
      </c>
      <c r="E25" vm="5371">
        <f ca="1"/>
        <v>154.38999999999999</v>
      </c>
      <c r="F25" vm="5309">
        <f ca="1"/>
        <v>156.32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7EF03-CDF8-432D-9510-6116302017DD}">
  <dimension ref="A1:IR25"/>
  <sheetViews>
    <sheetView workbookViewId="0">
      <selection activeCell="A6" sqref="A6"/>
    </sheetView>
  </sheetViews>
  <sheetFormatPr defaultRowHeight="15" x14ac:dyDescent="0.25"/>
  <cols>
    <col min="1" max="1" width="11.85546875" bestFit="1" customWidth="1"/>
    <col min="2" max="2" width="19.7109375" bestFit="1" customWidth="1"/>
    <col min="3" max="253" width="10.42578125" bestFit="1" customWidth="1"/>
  </cols>
  <sheetData>
    <row r="1" spans="1:252" x14ac:dyDescent="0.25">
      <c r="A1" s="25" t="s">
        <v>13</v>
      </c>
      <c r="B1" t="s">
        <v>36</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59</v>
      </c>
      <c r="C4" vm="2333">
        <f ca="1"/>
        <v>231.27</v>
      </c>
      <c r="D4" vm="2334">
        <f ca="1"/>
        <v>228.81</v>
      </c>
      <c r="E4" vm="2335">
        <f ca="1"/>
        <v>231.22</v>
      </c>
      <c r="F4" vm="2336">
        <f ca="1"/>
        <v>233.48</v>
      </c>
      <c r="G4" vm="2337">
        <f ca="1"/>
        <v>235.04</v>
      </c>
      <c r="H4" vm="2338">
        <f ca="1"/>
        <v>234.44</v>
      </c>
      <c r="I4" vm="2339">
        <f ca="1"/>
        <v>236.6</v>
      </c>
      <c r="J4" vm="2340">
        <f ca="1"/>
        <v>235.68</v>
      </c>
      <c r="K4" vm="2341">
        <f ca="1"/>
        <v>236.78</v>
      </c>
      <c r="L4" vm="2342">
        <f ca="1"/>
        <v>237.67</v>
      </c>
      <c r="M4" vm="2343">
        <f ca="1"/>
        <v>240.07</v>
      </c>
      <c r="N4" vm="2344">
        <f ca="1"/>
        <v>241.2</v>
      </c>
      <c r="O4" vm="2345">
        <f ca="1"/>
        <v>237.47</v>
      </c>
      <c r="P4" vm="2346">
        <f ca="1"/>
        <v>233.81</v>
      </c>
      <c r="Q4" vm="2347">
        <f ca="1"/>
        <v>233.38</v>
      </c>
      <c r="R4" vm="2348">
        <f ca="1"/>
        <v>231.53</v>
      </c>
      <c r="S4" vm="2349">
        <f ca="1"/>
        <v>234.65</v>
      </c>
      <c r="T4" vm="2350">
        <f ca="1"/>
        <v>236.85</v>
      </c>
      <c r="U4" vm="2351">
        <f ca="1"/>
        <v>231.28</v>
      </c>
      <c r="V4" vm="2352">
        <f ca="1"/>
        <v>229.27</v>
      </c>
      <c r="W4" vm="2353">
        <f ca="1"/>
        <v>233.08</v>
      </c>
      <c r="X4" vm="2354">
        <f ca="1"/>
        <v>235.1</v>
      </c>
      <c r="Y4" vm="2355">
        <f ca="1"/>
        <v>238.58</v>
      </c>
      <c r="Z4" vm="2356">
        <f ca="1"/>
        <v>243.25</v>
      </c>
      <c r="AA4" vm="2357">
        <f ca="1"/>
        <v>243.6</v>
      </c>
      <c r="AB4" vm="2358">
        <f ca="1"/>
        <v>243.49</v>
      </c>
      <c r="AC4" vm="2359">
        <f ca="1"/>
        <v>244.77</v>
      </c>
      <c r="AD4" vm="2360">
        <f ca="1"/>
        <v>243.91</v>
      </c>
      <c r="AE4" vm="2361">
        <f ca="1"/>
        <v>241.64</v>
      </c>
      <c r="AF4" vm="2362">
        <f ca="1"/>
        <v>245.25</v>
      </c>
      <c r="AG4" vm="2363">
        <f ca="1"/>
        <v>244.67</v>
      </c>
      <c r="AH4" vm="2364">
        <f ca="1"/>
        <v>246.94</v>
      </c>
      <c r="AI4" vm="2365">
        <f ca="1"/>
        <v>248.11</v>
      </c>
      <c r="AJ4" vm="1234">
        <f ca="1"/>
        <v>248.57</v>
      </c>
      <c r="AK4" vm="2366">
        <f ca="1"/>
        <v>249.56</v>
      </c>
      <c r="AL4" vm="2367">
        <f ca="1"/>
        <v>249.97</v>
      </c>
      <c r="AM4" vm="2368">
        <f ca="1"/>
        <v>252.23</v>
      </c>
      <c r="AN4" vm="1333">
        <f ca="1"/>
        <v>253.72</v>
      </c>
      <c r="AO4" vm="2369">
        <f ca="1"/>
        <v>254.3</v>
      </c>
      <c r="AP4" vm="2370">
        <f ca="1"/>
        <v>254.14</v>
      </c>
      <c r="AQ4" vm="2371">
        <f ca="1"/>
        <v>252.94</v>
      </c>
      <c r="AR4" vm="2372">
        <f ca="1"/>
        <v>254.23</v>
      </c>
      <c r="AS4" vm="2373">
        <f ca="1"/>
        <v>256.68</v>
      </c>
      <c r="AT4" vm="2374">
        <f ca="1"/>
        <v>256.45</v>
      </c>
      <c r="AU4" vm="2375">
        <f ca="1"/>
        <v>254.44</v>
      </c>
      <c r="AV4" vm="2376">
        <f ca="1"/>
        <v>254.61</v>
      </c>
      <c r="AW4" vm="2377">
        <f ca="1"/>
        <v>254.29</v>
      </c>
      <c r="AX4" vm="2378">
        <f ca="1"/>
        <v>255.82</v>
      </c>
      <c r="AY4" vm="2379">
        <f ca="1"/>
        <v>255.74</v>
      </c>
      <c r="AZ4" vm="2380">
        <f ca="1"/>
        <v>256.52</v>
      </c>
      <c r="BA4" vm="2381">
        <f ca="1"/>
        <v>259.56</v>
      </c>
      <c r="BB4" vm="2382">
        <f ca="1"/>
        <v>262.38</v>
      </c>
      <c r="BC4" vm="2383">
        <f ca="1"/>
        <v>258.73</v>
      </c>
      <c r="BD4" vm="2384">
        <f ca="1"/>
        <v>258.02999999999997</v>
      </c>
      <c r="BE4" vm="2385">
        <f ca="1"/>
        <v>258.37</v>
      </c>
      <c r="BF4" vm="1277">
        <f ca="1"/>
        <v>259.99</v>
      </c>
      <c r="BG4" vm="2386">
        <f ca="1"/>
        <v>257.11</v>
      </c>
      <c r="BH4" vm="2387">
        <f ca="1"/>
        <v>259.54000000000002</v>
      </c>
      <c r="BI4" vm="2388">
        <f ca="1"/>
        <v>258.43</v>
      </c>
      <c r="BJ4" vm="1168">
        <f ca="1"/>
        <v>259.16000000000003</v>
      </c>
      <c r="BK4" vm="2389">
        <f ca="1"/>
        <v>258.93</v>
      </c>
      <c r="BL4" vm="2390">
        <f ca="1"/>
        <v>260.39999999999998</v>
      </c>
      <c r="BM4" vm="2391">
        <f ca="1"/>
        <v>260.35000000000002</v>
      </c>
      <c r="BN4" vm="2392">
        <f ca="1"/>
        <v>258.87</v>
      </c>
      <c r="BO4" vm="2393">
        <f ca="1"/>
        <v>257.98</v>
      </c>
      <c r="BP4" vm="2394">
        <f ca="1"/>
        <v>259.61</v>
      </c>
      <c r="BQ4" vm="2395">
        <f ca="1"/>
        <v>259.69</v>
      </c>
      <c r="BR4" vm="2396">
        <f ca="1"/>
        <v>262.54000000000002</v>
      </c>
      <c r="BS4" vm="2397">
        <f ca="1"/>
        <v>263.33</v>
      </c>
      <c r="BT4" vm="2398">
        <f ca="1"/>
        <v>264.56</v>
      </c>
      <c r="BU4" vm="2399">
        <f ca="1"/>
        <v>264.02999999999997</v>
      </c>
      <c r="BV4" vm="2400">
        <f ca="1"/>
        <v>264.17</v>
      </c>
      <c r="BW4" vm="2401">
        <f ca="1"/>
        <v>265.24</v>
      </c>
      <c r="BX4" vm="2402">
        <f ca="1"/>
        <v>266.63</v>
      </c>
      <c r="BY4" vm="2403">
        <f ca="1"/>
        <v>268.14</v>
      </c>
      <c r="BZ4" vm="2404">
        <f ca="1"/>
        <v>270.89999999999998</v>
      </c>
      <c r="CA4" vm="2405">
        <f ca="1"/>
        <v>271.2</v>
      </c>
      <c r="CB4" vm="2406">
        <f ca="1"/>
        <v>271.26</v>
      </c>
      <c r="CC4" vm="2407">
        <f ca="1"/>
        <v>271.64999999999998</v>
      </c>
      <c r="CD4" vm="2408">
        <f ca="1"/>
        <v>272.61</v>
      </c>
      <c r="CE4" vm="2409">
        <f ca="1"/>
        <v>267.94</v>
      </c>
      <c r="CF4" vm="2410">
        <f ca="1"/>
        <v>273.66000000000003</v>
      </c>
      <c r="CG4" vm="2411">
        <f ca="1"/>
        <v>277.14999999999998</v>
      </c>
      <c r="CH4" vm="2412">
        <f ca="1"/>
        <v>273.26</v>
      </c>
      <c r="CI4" vm="2413">
        <f ca="1"/>
        <v>277.05</v>
      </c>
      <c r="CJ4" vm="2414">
        <f ca="1"/>
        <v>277.18</v>
      </c>
      <c r="CK4" vm="2415">
        <f ca="1"/>
        <v>275.58</v>
      </c>
      <c r="CL4" vm="2416">
        <f ca="1"/>
        <v>276.76</v>
      </c>
      <c r="CM4" vm="2417">
        <f ca="1"/>
        <v>279.39</v>
      </c>
      <c r="CN4" vm="2418">
        <f ca="1"/>
        <v>275.77999999999997</v>
      </c>
      <c r="CO4" vm="2419">
        <f ca="1"/>
        <v>276.43</v>
      </c>
      <c r="CP4" vm="2420">
        <f ca="1"/>
        <v>275.07</v>
      </c>
      <c r="CQ4" vm="2421">
        <f ca="1"/>
        <v>275.81</v>
      </c>
      <c r="CR4" vm="2422">
        <f ca="1"/>
        <v>277.56</v>
      </c>
      <c r="CS4" vm="2423">
        <f ca="1"/>
        <v>280.98</v>
      </c>
      <c r="CT4" vm="2424">
        <f ca="1"/>
        <v>278.56</v>
      </c>
      <c r="CU4" vm="2425">
        <f ca="1"/>
        <v>275.14999999999998</v>
      </c>
      <c r="CV4" vm="2416">
        <f ca="1"/>
        <v>276.76</v>
      </c>
      <c r="CW4" vm="2426">
        <f ca="1"/>
        <v>283.75</v>
      </c>
      <c r="CX4" vm="2427">
        <f ca="1"/>
        <v>283.60000000000002</v>
      </c>
      <c r="CY4" vm="2428">
        <f ca="1"/>
        <v>284.14999999999998</v>
      </c>
      <c r="CZ4" vm="2429">
        <f ca="1"/>
        <v>283.17</v>
      </c>
      <c r="DA4" vm="2430">
        <f ca="1"/>
        <v>285.63</v>
      </c>
      <c r="DB4" vm="2431">
        <f ca="1"/>
        <v>282.64</v>
      </c>
      <c r="DC4" vm="2432">
        <f ca="1"/>
        <v>283.16000000000003</v>
      </c>
      <c r="DD4" vm="2433">
        <f ca="1"/>
        <v>280.52999999999997</v>
      </c>
      <c r="DE4" vm="2434">
        <f ca="1"/>
        <v>279.38</v>
      </c>
      <c r="DF4" vm="2435">
        <f ca="1"/>
        <v>280.43</v>
      </c>
      <c r="DG4" vm="2436">
        <f ca="1"/>
        <v>278.26</v>
      </c>
      <c r="DH4" vm="2437">
        <f ca="1"/>
        <v>280.04000000000002</v>
      </c>
      <c r="DI4" vm="2438">
        <f ca="1"/>
        <v>280.56</v>
      </c>
      <c r="DJ4" vm="2439">
        <f ca="1"/>
        <v>283.92</v>
      </c>
      <c r="DK4" vm="2440">
        <f ca="1"/>
        <v>285.14</v>
      </c>
      <c r="DL4" vm="2441">
        <f ca="1"/>
        <v>286.41000000000003</v>
      </c>
      <c r="DM4" vm="1393">
        <f ca="1"/>
        <v>283.04000000000002</v>
      </c>
      <c r="DN4" vm="2442">
        <f ca="1"/>
        <v>285.05</v>
      </c>
      <c r="DO4" vm="2443">
        <f ca="1"/>
        <v>287.35000000000002</v>
      </c>
      <c r="DP4" vm="2444">
        <f ca="1"/>
        <v>289.27999999999997</v>
      </c>
      <c r="DQ4" vm="2445">
        <f ca="1"/>
        <v>290.37</v>
      </c>
      <c r="DR4" vm="2446">
        <f ca="1"/>
        <v>283.26</v>
      </c>
      <c r="DS4" vm="2447">
        <f ca="1"/>
        <v>281.20999999999998</v>
      </c>
      <c r="DT4" vm="2448">
        <f ca="1"/>
        <v>280.60000000000002</v>
      </c>
      <c r="DU4" vm="2449">
        <f ca="1"/>
        <v>279.02</v>
      </c>
      <c r="DV4" vm="2450">
        <f ca="1"/>
        <v>279.08</v>
      </c>
      <c r="DW4" vm="2451">
        <f ca="1"/>
        <v>278.27999999999997</v>
      </c>
      <c r="DX4" vm="2452">
        <f ca="1"/>
        <v>278.44</v>
      </c>
      <c r="DY4" vm="2453">
        <f ca="1"/>
        <v>276.95999999999998</v>
      </c>
      <c r="DZ4" vm="2454">
        <f ca="1"/>
        <v>274</v>
      </c>
      <c r="EA4" vm="2455">
        <f ca="1"/>
        <v>277.14</v>
      </c>
      <c r="EB4" vm="2456">
        <f ca="1"/>
        <v>277.76</v>
      </c>
      <c r="EC4" vm="2457">
        <f ca="1"/>
        <v>276.72000000000003</v>
      </c>
      <c r="ED4" vm="2458">
        <f ca="1"/>
        <v>274.48</v>
      </c>
      <c r="EE4" vm="2459">
        <f ca="1"/>
        <v>275.68</v>
      </c>
      <c r="EF4" vm="2460">
        <f ca="1"/>
        <v>275.95999999999998</v>
      </c>
      <c r="EG4" vm="2461">
        <f ca="1"/>
        <v>271.27999999999997</v>
      </c>
      <c r="EH4" vm="2462">
        <f ca="1"/>
        <v>271.35000000000002</v>
      </c>
      <c r="EI4" vm="2463">
        <f ca="1"/>
        <v>272.69</v>
      </c>
      <c r="EJ4" vm="2464">
        <f ca="1"/>
        <v>271.37</v>
      </c>
      <c r="EK4" vm="2465">
        <f ca="1"/>
        <v>269.77999999999997</v>
      </c>
      <c r="EL4" vm="2466">
        <f ca="1"/>
        <v>272.33</v>
      </c>
      <c r="EM4" vm="2467">
        <f ca="1"/>
        <v>274.11</v>
      </c>
      <c r="EN4" vm="2468">
        <f ca="1"/>
        <v>275.02</v>
      </c>
      <c r="EO4" vm="2469">
        <f ca="1"/>
        <v>275.16000000000003</v>
      </c>
      <c r="EP4" vm="2470">
        <f ca="1"/>
        <v>274.52</v>
      </c>
      <c r="EQ4" vm="2471">
        <f ca="1"/>
        <v>271.83999999999997</v>
      </c>
      <c r="ER4" vm="2472">
        <f ca="1"/>
        <v>268.61</v>
      </c>
      <c r="ES4" vm="2473">
        <f ca="1"/>
        <v>267.32</v>
      </c>
      <c r="ET4" vm="2474">
        <f ca="1"/>
        <v>267.61</v>
      </c>
      <c r="EU4" vm="2475">
        <f ca="1"/>
        <v>268.49</v>
      </c>
      <c r="EV4" vm="2476">
        <f ca="1"/>
        <v>272.67</v>
      </c>
      <c r="EW4" vm="2477">
        <f ca="1"/>
        <v>276.45999999999998</v>
      </c>
      <c r="EX4" vm="2478">
        <f ca="1"/>
        <v>277.19</v>
      </c>
      <c r="EY4" vm="2479">
        <f ca="1"/>
        <v>278.54000000000002</v>
      </c>
      <c r="EZ4" vm="2480">
        <f ca="1"/>
        <v>280.74</v>
      </c>
      <c r="FA4" vm="2417">
        <f ca="1"/>
        <v>279.39</v>
      </c>
      <c r="FB4" vm="2481">
        <f ca="1"/>
        <v>277.74</v>
      </c>
      <c r="FC4" vm="2482">
        <f ca="1"/>
        <v>281.5</v>
      </c>
      <c r="FD4" vm="2483">
        <f ca="1"/>
        <v>279.83999999999997</v>
      </c>
      <c r="FE4" vm="2484">
        <f ca="1"/>
        <v>280.10000000000002</v>
      </c>
      <c r="FF4" vm="2479">
        <f ca="1"/>
        <v>278.54000000000002</v>
      </c>
      <c r="FG4" vm="2485">
        <f ca="1"/>
        <v>275.95</v>
      </c>
      <c r="FH4" vm="2415">
        <f ca="1"/>
        <v>275.58</v>
      </c>
      <c r="FI4" vm="2486">
        <f ca="1"/>
        <v>274.23</v>
      </c>
      <c r="FJ4" vm="2487">
        <f ca="1"/>
        <v>274.49</v>
      </c>
      <c r="FK4" vm="2488">
        <f ca="1"/>
        <v>270.98</v>
      </c>
      <c r="FL4" vm="2489">
        <f ca="1"/>
        <v>268.86</v>
      </c>
      <c r="FM4" vm="2490">
        <f ca="1"/>
        <v>271.3</v>
      </c>
      <c r="FN4" vm="2491">
        <f ca="1"/>
        <v>272.45999999999998</v>
      </c>
      <c r="FO4" vm="2492">
        <f ca="1"/>
        <v>270.38</v>
      </c>
      <c r="FP4" vm="2493">
        <f ca="1"/>
        <v>272.42</v>
      </c>
      <c r="FQ4" vm="2494">
        <f ca="1"/>
        <v>274.5</v>
      </c>
      <c r="FR4" vm="2495">
        <f ca="1"/>
        <v>277.04000000000002</v>
      </c>
      <c r="FS4" vm="2496">
        <f ca="1"/>
        <v>278.67</v>
      </c>
      <c r="FT4" vm="2497">
        <f ca="1"/>
        <v>275.04000000000002</v>
      </c>
      <c r="FU4" vm="2498">
        <f ca="1"/>
        <v>274.67</v>
      </c>
      <c r="FV4" vm="2499">
        <f ca="1"/>
        <v>270.32</v>
      </c>
      <c r="FW4" vm="2500">
        <f ca="1"/>
        <v>271.19</v>
      </c>
      <c r="FX4" vm="2501">
        <f ca="1"/>
        <v>270.66000000000003</v>
      </c>
      <c r="FY4" vm="2502">
        <f ca="1"/>
        <v>271.17</v>
      </c>
      <c r="FZ4" vm="2503">
        <f ca="1"/>
        <v>273.62</v>
      </c>
      <c r="GA4" vm="2504">
        <f ca="1"/>
        <v>276.82</v>
      </c>
      <c r="GB4" vm="2505">
        <f ca="1"/>
        <v>275.22000000000003</v>
      </c>
      <c r="GC4" vm="2506">
        <f ca="1"/>
        <v>276.3</v>
      </c>
      <c r="GD4" vm="2507">
        <f ca="1"/>
        <v>273.52999999999997</v>
      </c>
      <c r="GE4" vm="2508">
        <f ca="1"/>
        <v>273.60000000000002</v>
      </c>
      <c r="GF4" vm="2509">
        <f ca="1"/>
        <v>266.58999999999997</v>
      </c>
      <c r="GG4" vm="2510">
        <f ca="1"/>
        <v>262.47000000000003</v>
      </c>
      <c r="GH4" vm="2511">
        <f ca="1"/>
        <v>263.24</v>
      </c>
      <c r="GI4" vm="2512">
        <f ca="1"/>
        <v>268.23</v>
      </c>
      <c r="GJ4" vm="2513">
        <f ca="1"/>
        <v>268.99</v>
      </c>
      <c r="GK4" vm="2514">
        <f ca="1"/>
        <v>270.36</v>
      </c>
      <c r="GL4" vm="2515">
        <f ca="1"/>
        <v>266.39999999999998</v>
      </c>
      <c r="GM4" vm="2516">
        <f ca="1"/>
        <v>265.44</v>
      </c>
      <c r="GN4" vm="2517">
        <f ca="1"/>
        <v>263</v>
      </c>
      <c r="GO4" vm="2518">
        <f ca="1"/>
        <v>262.55</v>
      </c>
      <c r="GP4" vm="2519">
        <f ca="1"/>
        <v>265.74</v>
      </c>
      <c r="GQ4" vm="2520">
        <f ca="1"/>
        <v>268.45</v>
      </c>
      <c r="GR4" vm="2521">
        <f ca="1"/>
        <v>269.25</v>
      </c>
      <c r="GS4" vm="2522">
        <f ca="1"/>
        <v>272.7</v>
      </c>
      <c r="GT4" vm="2523">
        <f ca="1"/>
        <v>269.14999999999998</v>
      </c>
      <c r="GU4" vm="2524">
        <f ca="1"/>
        <v>265.45999999999998</v>
      </c>
      <c r="GV4" vm="2525">
        <f ca="1"/>
        <v>267.70999999999998</v>
      </c>
      <c r="GW4" vm="2526">
        <f ca="1"/>
        <v>264.79000000000002</v>
      </c>
      <c r="GX4" vm="2527">
        <f ca="1"/>
        <v>254.17</v>
      </c>
      <c r="GY4" vm="2528">
        <f ca="1"/>
        <v>253.74</v>
      </c>
      <c r="GZ4" vm="2529">
        <f ca="1"/>
        <v>259.45999999999998</v>
      </c>
      <c r="HA4" vm="2530">
        <f ca="1"/>
        <v>261.60000000000002</v>
      </c>
      <c r="HB4" vm="2531">
        <f ca="1"/>
        <v>263.10000000000002</v>
      </c>
      <c r="HC4" vm="2532">
        <f ca="1"/>
        <v>265.67</v>
      </c>
      <c r="HD4" vm="2533">
        <f ca="1"/>
        <v>265.93</v>
      </c>
      <c r="HE4" vm="2534">
        <f ca="1"/>
        <v>266.58</v>
      </c>
      <c r="HF4" vm="2535">
        <f ca="1"/>
        <v>256.44</v>
      </c>
      <c r="HG4" vm="2536">
        <f ca="1"/>
        <v>258.26</v>
      </c>
      <c r="HH4" vm="2380">
        <f ca="1"/>
        <v>256.52</v>
      </c>
      <c r="HI4" vm="2537">
        <f ca="1"/>
        <v>259.83</v>
      </c>
      <c r="HJ4" vm="2538">
        <f ca="1"/>
        <v>259.76</v>
      </c>
      <c r="HK4" vm="2539">
        <f ca="1"/>
        <v>259.89</v>
      </c>
      <c r="HL4" vm="2540">
        <f ca="1"/>
        <v>260.13</v>
      </c>
      <c r="HM4" vm="2541">
        <f ca="1"/>
        <v>261.14</v>
      </c>
      <c r="HN4" vm="2542">
        <f ca="1"/>
        <v>266.8</v>
      </c>
      <c r="HO4" vm="2543">
        <f ca="1"/>
        <v>267.38</v>
      </c>
      <c r="HP4" vm="2544">
        <f ca="1"/>
        <v>266.47000000000003</v>
      </c>
      <c r="HQ4" vm="2545">
        <f ca="1"/>
        <v>268.04000000000002</v>
      </c>
      <c r="HR4" vm="2546">
        <f ca="1"/>
        <v>268.2</v>
      </c>
      <c r="HS4" vm="2409">
        <f ca="1"/>
        <v>267.94</v>
      </c>
      <c r="HT4" vm="2547">
        <f ca="1"/>
        <v>267.44</v>
      </c>
      <c r="HU4" vm="2548">
        <f ca="1"/>
        <v>268.20999999999998</v>
      </c>
      <c r="HV4" vm="2549">
        <f ca="1"/>
        <v>270.72000000000003</v>
      </c>
      <c r="HW4" vm="2550">
        <f ca="1"/>
        <v>269.19</v>
      </c>
      <c r="HX4" vm="2551">
        <f ca="1"/>
        <v>274.32</v>
      </c>
      <c r="HY4" vm="1290">
        <f ca="1"/>
        <v>276.37</v>
      </c>
      <c r="HZ4" vm="2479">
        <f ca="1"/>
        <v>278.54000000000002</v>
      </c>
      <c r="IA4" vm="2552">
        <f ca="1"/>
        <v>280.49</v>
      </c>
      <c r="IB4" vm="1373">
        <f ca="1"/>
        <v>278.62</v>
      </c>
      <c r="IC4" vm="2553">
        <f ca="1"/>
        <v>279.37</v>
      </c>
      <c r="ID4" vm="2554">
        <f ca="1"/>
        <v>285.61</v>
      </c>
      <c r="IE4" vm="2555">
        <f ca="1"/>
        <v>285.33999999999997</v>
      </c>
      <c r="IF4" vm="2556">
        <f ca="1"/>
        <v>283.95999999999998</v>
      </c>
      <c r="IG4" vm="2557">
        <f ca="1"/>
        <v>285.37</v>
      </c>
      <c r="IH4" vm="2443">
        <f ca="1"/>
        <v>287.35000000000002</v>
      </c>
      <c r="II4" vm="2558">
        <f ca="1"/>
        <v>290.48</v>
      </c>
      <c r="IJ4" vm="2559">
        <f ca="1"/>
        <v>291.56</v>
      </c>
      <c r="IK4" vm="2560">
        <f ca="1"/>
        <v>288.48</v>
      </c>
      <c r="IL4" vm="2561">
        <f ca="1"/>
        <v>285.24</v>
      </c>
      <c r="IM4" vm="2562">
        <f ca="1"/>
        <v>284.77</v>
      </c>
      <c r="IN4" vm="2563">
        <f ca="1"/>
        <v>288.63</v>
      </c>
      <c r="IO4" vm="5372">
        <f ca="1"/>
        <v>272.77999999999997</v>
      </c>
      <c r="IP4" vm="5373">
        <f ca="1"/>
        <v>269.63</v>
      </c>
      <c r="IQ4" vm="5374">
        <f ca="1"/>
        <v>271.69</v>
      </c>
      <c r="IR4" vm="5375">
        <f ca="1"/>
        <v>275.17</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5376">
        <f ca="1"/>
        <v>7278250</v>
      </c>
      <c r="C7" vm="1290">
        <f ca="1"/>
        <v>276.37</v>
      </c>
      <c r="D7" vm="5377">
        <f ca="1"/>
        <v>282.08999999999997</v>
      </c>
      <c r="E7" vm="1290">
        <f ca="1"/>
        <v>276.37</v>
      </c>
      <c r="F7" vm="2479">
        <f ca="1"/>
        <v>278.54000000000002</v>
      </c>
    </row>
    <row r="8" spans="1:252" x14ac:dyDescent="0.25">
      <c r="A8" vm="234">
        <f ca="1"/>
        <v>45539</v>
      </c>
      <c r="B8" vm="5378">
        <f ca="1"/>
        <v>6107450</v>
      </c>
      <c r="C8" vm="5379">
        <f ca="1"/>
        <v>278.70999999999998</v>
      </c>
      <c r="D8" vm="5380">
        <f ca="1"/>
        <v>281.64499999999998</v>
      </c>
      <c r="E8" vm="5381">
        <f ca="1"/>
        <v>278.7</v>
      </c>
      <c r="F8" vm="2552">
        <f ca="1"/>
        <v>280.49</v>
      </c>
    </row>
    <row r="9" spans="1:252" x14ac:dyDescent="0.25">
      <c r="A9" vm="235">
        <f ca="1"/>
        <v>45540</v>
      </c>
      <c r="B9" vm="5382">
        <f ca="1"/>
        <v>6447539</v>
      </c>
      <c r="C9" vm="5383">
        <f ca="1"/>
        <v>281</v>
      </c>
      <c r="D9" vm="2482">
        <f ca="1"/>
        <v>281.5</v>
      </c>
      <c r="E9" vm="1374">
        <f ca="1"/>
        <v>277.41000000000003</v>
      </c>
      <c r="F9" vm="1373">
        <f ca="1"/>
        <v>278.62</v>
      </c>
    </row>
    <row r="10" spans="1:252" x14ac:dyDescent="0.25">
      <c r="A10" vm="236">
        <f ca="1"/>
        <v>45541</v>
      </c>
      <c r="B10" vm="5384">
        <f ca="1"/>
        <v>7187805</v>
      </c>
      <c r="C10" vm="5385">
        <f ca="1"/>
        <v>277.77</v>
      </c>
      <c r="D10" vm="5386">
        <f ca="1"/>
        <v>280.27999999999997</v>
      </c>
      <c r="E10" vm="5387">
        <f ca="1"/>
        <v>277.43</v>
      </c>
      <c r="F10" vm="2553">
        <f ca="1"/>
        <v>279.37</v>
      </c>
    </row>
    <row r="11" spans="1:252" x14ac:dyDescent="0.25">
      <c r="A11" vm="237">
        <f ca="1"/>
        <v>45544</v>
      </c>
      <c r="B11" vm="5388">
        <f ca="1"/>
        <v>10933862</v>
      </c>
      <c r="C11" vm="5377">
        <f ca="1"/>
        <v>282.08999999999997</v>
      </c>
      <c r="D11" vm="5389">
        <f ca="1"/>
        <v>286.97000000000003</v>
      </c>
      <c r="E11" vm="5390">
        <f ca="1"/>
        <v>281.64999999999998</v>
      </c>
      <c r="F11" vm="2554">
        <f ca="1"/>
        <v>285.61</v>
      </c>
    </row>
    <row r="12" spans="1:252" x14ac:dyDescent="0.25">
      <c r="A12" vm="238">
        <f ca="1"/>
        <v>45545</v>
      </c>
      <c r="B12" vm="5391">
        <f ca="1"/>
        <v>5314413</v>
      </c>
      <c r="C12" vm="5392">
        <f ca="1"/>
        <v>285.93</v>
      </c>
      <c r="D12" vm="5393">
        <f ca="1"/>
        <v>286.3981</v>
      </c>
      <c r="E12" vm="5394">
        <f ca="1"/>
        <v>283.57</v>
      </c>
      <c r="F12" vm="2555">
        <f ca="1"/>
        <v>285.33999999999997</v>
      </c>
    </row>
    <row r="13" spans="1:252" x14ac:dyDescent="0.25">
      <c r="A13" vm="239">
        <f ca="1"/>
        <v>45546</v>
      </c>
      <c r="B13" vm="5395">
        <f ca="1"/>
        <v>6281968</v>
      </c>
      <c r="C13" vm="5396">
        <f ca="1"/>
        <v>285.02</v>
      </c>
      <c r="D13" vm="5397">
        <f ca="1"/>
        <v>285.17</v>
      </c>
      <c r="E13" vm="5398">
        <f ca="1"/>
        <v>278.3</v>
      </c>
      <c r="F13" vm="2556">
        <f ca="1"/>
        <v>283.95999999999998</v>
      </c>
    </row>
    <row r="14" spans="1:252" x14ac:dyDescent="0.25">
      <c r="A14" vm="240">
        <f ca="1"/>
        <v>45547</v>
      </c>
      <c r="B14" vm="5399">
        <f ca="1"/>
        <v>4161170</v>
      </c>
      <c r="C14" vm="5400">
        <f ca="1"/>
        <v>284</v>
      </c>
      <c r="D14" vm="1397">
        <f ca="1"/>
        <v>286</v>
      </c>
      <c r="E14" vm="5401">
        <f ca="1"/>
        <v>281.47000000000003</v>
      </c>
      <c r="F14" vm="2557">
        <f ca="1"/>
        <v>285.37</v>
      </c>
    </row>
    <row r="15" spans="1:252" x14ac:dyDescent="0.25">
      <c r="A15" vm="241">
        <f ca="1"/>
        <v>45548</v>
      </c>
      <c r="B15" vm="5402">
        <f ca="1"/>
        <v>4987643</v>
      </c>
      <c r="C15" vm="5403">
        <f ca="1"/>
        <v>286.49</v>
      </c>
      <c r="D15" vm="5404">
        <f ca="1"/>
        <v>288.74</v>
      </c>
      <c r="E15" vm="5405">
        <f ca="1"/>
        <v>285.55</v>
      </c>
      <c r="F15" vm="2443">
        <f ca="1"/>
        <v>287.35000000000002</v>
      </c>
    </row>
    <row r="16" spans="1:252" x14ac:dyDescent="0.25">
      <c r="A16" vm="242">
        <f ca="1"/>
        <v>45551</v>
      </c>
      <c r="B16" vm="5406">
        <f ca="1"/>
        <v>4458865</v>
      </c>
      <c r="C16" vm="5407">
        <f ca="1"/>
        <v>288.05</v>
      </c>
      <c r="D16" vm="5408">
        <f ca="1"/>
        <v>290.89999999999998</v>
      </c>
      <c r="E16" vm="5409">
        <f ca="1"/>
        <v>287.74</v>
      </c>
      <c r="F16" vm="2558">
        <f ca="1"/>
        <v>290.48</v>
      </c>
    </row>
    <row r="17" spans="1:6" x14ac:dyDescent="0.25">
      <c r="A17" vm="243">
        <f ca="1"/>
        <v>45552</v>
      </c>
      <c r="B17" vm="5410">
        <f ca="1"/>
        <v>5135913</v>
      </c>
      <c r="C17" vm="5408">
        <f ca="1"/>
        <v>290.89999999999998</v>
      </c>
      <c r="D17" vm="5411">
        <f ca="1"/>
        <v>293.07</v>
      </c>
      <c r="E17" vm="5412">
        <f ca="1"/>
        <v>290.08499999999998</v>
      </c>
      <c r="F17" vm="2559">
        <f ca="1"/>
        <v>291.56</v>
      </c>
    </row>
    <row r="18" spans="1:6" x14ac:dyDescent="0.25">
      <c r="A18" vm="244">
        <f ca="1"/>
        <v>45553</v>
      </c>
      <c r="B18" vm="5413">
        <f ca="1"/>
        <v>5889996</v>
      </c>
      <c r="C18" vm="5414">
        <f ca="1"/>
        <v>291.83999999999997</v>
      </c>
      <c r="D18" vm="5415">
        <f ca="1"/>
        <v>292.02</v>
      </c>
      <c r="E18" vm="5416">
        <f ca="1"/>
        <v>288.13</v>
      </c>
      <c r="F18" vm="2560">
        <f ca="1"/>
        <v>288.48</v>
      </c>
    </row>
    <row r="19" spans="1:6" x14ac:dyDescent="0.25">
      <c r="A19" vm="245">
        <f ca="1"/>
        <v>45554</v>
      </c>
      <c r="B19" vm="5417">
        <f ca="1"/>
        <v>10382069</v>
      </c>
      <c r="C19" vm="5418">
        <f ca="1"/>
        <v>291.08999999999997</v>
      </c>
      <c r="D19" vm="5419">
        <f ca="1"/>
        <v>291.47750000000002</v>
      </c>
      <c r="E19" vm="5420">
        <f ca="1"/>
        <v>282.87</v>
      </c>
      <c r="F19" vm="2561">
        <f ca="1"/>
        <v>285.24</v>
      </c>
    </row>
    <row r="20" spans="1:6" x14ac:dyDescent="0.25">
      <c r="A20" vm="246">
        <f ca="1"/>
        <v>45555</v>
      </c>
      <c r="B20" vm="5421">
        <f ca="1"/>
        <v>27810925</v>
      </c>
      <c r="C20" vm="5422">
        <f ca="1"/>
        <v>285.5</v>
      </c>
      <c r="D20" vm="5423">
        <f ca="1"/>
        <v>287</v>
      </c>
      <c r="E20" vm="5424">
        <f ca="1"/>
        <v>283.25</v>
      </c>
      <c r="F20" vm="2562">
        <f ca="1"/>
        <v>284.77</v>
      </c>
    </row>
    <row r="21" spans="1:6" x14ac:dyDescent="0.25">
      <c r="A21" vm="247">
        <f ca="1"/>
        <v>45558</v>
      </c>
      <c r="B21" vm="5425">
        <f ca="1"/>
        <v>6505632</v>
      </c>
      <c r="C21" vm="5426">
        <f ca="1"/>
        <v>284.89999999999998</v>
      </c>
      <c r="D21" vm="5427">
        <f ca="1"/>
        <v>288.88</v>
      </c>
      <c r="E21" vm="5428">
        <f ca="1"/>
        <v>284.62</v>
      </c>
      <c r="F21" vm="2563">
        <f ca="1"/>
        <v>288.63</v>
      </c>
    </row>
    <row r="22" spans="1:6" x14ac:dyDescent="0.25">
      <c r="A22" vm="2803">
        <f ca="1"/>
        <v>45559</v>
      </c>
      <c r="B22" vm="5429">
        <f ca="1"/>
        <v>13690164</v>
      </c>
      <c r="C22" vm="5430">
        <f ca="1"/>
        <v>280.18</v>
      </c>
      <c r="D22" vm="5383">
        <f ca="1"/>
        <v>281</v>
      </c>
      <c r="E22" vm="5431">
        <f ca="1"/>
        <v>272.70999999999998</v>
      </c>
      <c r="F22" vm="5372">
        <f ca="1"/>
        <v>272.77999999999997</v>
      </c>
    </row>
    <row r="23" spans="1:6" x14ac:dyDescent="0.25">
      <c r="A23" vm="2804">
        <f ca="1"/>
        <v>45560</v>
      </c>
      <c r="B23" vm="5432">
        <f ca="1"/>
        <v>11671266</v>
      </c>
      <c r="C23" vm="5433">
        <f ca="1"/>
        <v>274.19</v>
      </c>
      <c r="D23" vm="5434">
        <f ca="1"/>
        <v>274.25</v>
      </c>
      <c r="E23" vm="2512">
        <f ca="1"/>
        <v>268.23</v>
      </c>
      <c r="F23" vm="5373">
        <f ca="1"/>
        <v>269.63</v>
      </c>
    </row>
    <row r="24" spans="1:6" x14ac:dyDescent="0.25">
      <c r="A24" vm="2805">
        <f ca="1"/>
        <v>45561</v>
      </c>
      <c r="B24" vm="5435">
        <f ca="1"/>
        <v>9552507</v>
      </c>
      <c r="C24" vm="5436">
        <f ca="1"/>
        <v>270.5</v>
      </c>
      <c r="D24" vm="5437">
        <f ca="1"/>
        <v>273.24</v>
      </c>
      <c r="E24" vm="2192">
        <f ca="1"/>
        <v>270</v>
      </c>
      <c r="F24" vm="5374">
        <f ca="1"/>
        <v>271.69</v>
      </c>
    </row>
    <row r="25" spans="1:6" x14ac:dyDescent="0.25">
      <c r="A25" vm="2806">
        <f ca="1"/>
        <v>45562</v>
      </c>
      <c r="B25" vm="5438">
        <f ca="1"/>
        <v>6509578</v>
      </c>
      <c r="C25" vm="5439">
        <f ca="1"/>
        <v>273.16000000000003</v>
      </c>
      <c r="D25" vm="5440">
        <f ca="1"/>
        <v>277.98</v>
      </c>
      <c r="E25" vm="5372">
        <f ca="1"/>
        <v>272.77999999999997</v>
      </c>
      <c r="F25" vm="5375">
        <f ca="1"/>
        <v>275.17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70B3-1BCC-4BDC-8589-6C9BCC993B34}">
  <dimension ref="A1:IR25"/>
  <sheetViews>
    <sheetView workbookViewId="0">
      <selection activeCell="K18" sqref="K18"/>
    </sheetView>
  </sheetViews>
  <sheetFormatPr defaultRowHeight="15" x14ac:dyDescent="0.25"/>
  <cols>
    <col min="1" max="1" width="11.85546875" bestFit="1" customWidth="1"/>
    <col min="2" max="2" width="27.85546875" bestFit="1" customWidth="1"/>
    <col min="3" max="253" width="10.42578125" bestFit="1" customWidth="1"/>
  </cols>
  <sheetData>
    <row r="1" spans="1:252" x14ac:dyDescent="0.25">
      <c r="A1" s="25" t="s">
        <v>13</v>
      </c>
      <c r="B1" t="s">
        <v>62</v>
      </c>
    </row>
    <row r="3" spans="1:252" x14ac:dyDescent="0.25">
      <c r="A3" s="25" t="s">
        <v>25</v>
      </c>
      <c r="B3" s="25" t="s">
        <v>26</v>
      </c>
      <c r="C3" cm="1" vm="2">
        <f t="array" aca="1" ref="C3:IR4" ca="1">TRANSPOSE(_xlfn.STOCKHISTORY(A4&amp;":"&amp;B4,TODAY()-365,TODAY(),0,0,0,1))</f>
        <v>45201</v>
      </c>
      <c r="D3" vm="3">
        <f ca="1"/>
        <v>45202</v>
      </c>
      <c r="E3" vm="4">
        <f ca="1"/>
        <v>45203</v>
      </c>
      <c r="F3" vm="5">
        <f ca="1"/>
        <v>45204</v>
      </c>
      <c r="G3" vm="6">
        <f ca="1"/>
        <v>45205</v>
      </c>
      <c r="H3" vm="7">
        <f ca="1"/>
        <v>45208</v>
      </c>
      <c r="I3" vm="8">
        <f ca="1"/>
        <v>45209</v>
      </c>
      <c r="J3" vm="9">
        <f ca="1"/>
        <v>45210</v>
      </c>
      <c r="K3" vm="10">
        <f ca="1"/>
        <v>45211</v>
      </c>
      <c r="L3" vm="11">
        <f ca="1"/>
        <v>45212</v>
      </c>
      <c r="M3" vm="12">
        <f ca="1"/>
        <v>45215</v>
      </c>
      <c r="N3" vm="13">
        <f ca="1"/>
        <v>45216</v>
      </c>
      <c r="O3" vm="14">
        <f ca="1"/>
        <v>45217</v>
      </c>
      <c r="P3" vm="15">
        <f ca="1"/>
        <v>45218</v>
      </c>
      <c r="Q3" vm="16">
        <f ca="1"/>
        <v>45219</v>
      </c>
      <c r="R3" vm="17">
        <f ca="1"/>
        <v>45222</v>
      </c>
      <c r="S3" vm="18">
        <f ca="1"/>
        <v>45223</v>
      </c>
      <c r="T3" vm="19">
        <f ca="1"/>
        <v>45224</v>
      </c>
      <c r="U3" vm="20">
        <f ca="1"/>
        <v>45225</v>
      </c>
      <c r="V3" vm="21">
        <f ca="1"/>
        <v>45226</v>
      </c>
      <c r="W3" vm="22">
        <f ca="1"/>
        <v>45229</v>
      </c>
      <c r="X3" vm="23">
        <f ca="1"/>
        <v>45230</v>
      </c>
      <c r="Y3" vm="24">
        <f ca="1"/>
        <v>45231</v>
      </c>
      <c r="Z3" vm="25">
        <f ca="1"/>
        <v>45232</v>
      </c>
      <c r="AA3" vm="26">
        <f ca="1"/>
        <v>45233</v>
      </c>
      <c r="AB3" vm="27">
        <f ca="1"/>
        <v>45236</v>
      </c>
      <c r="AC3" vm="28">
        <f ca="1"/>
        <v>45237</v>
      </c>
      <c r="AD3" vm="29">
        <f ca="1"/>
        <v>45238</v>
      </c>
      <c r="AE3" vm="30">
        <f ca="1"/>
        <v>45239</v>
      </c>
      <c r="AF3" vm="31">
        <f ca="1"/>
        <v>45240</v>
      </c>
      <c r="AG3" vm="32">
        <f ca="1"/>
        <v>45243</v>
      </c>
      <c r="AH3" vm="33">
        <f ca="1"/>
        <v>45244</v>
      </c>
      <c r="AI3" vm="34">
        <f ca="1"/>
        <v>45245</v>
      </c>
      <c r="AJ3" vm="35">
        <f ca="1"/>
        <v>45246</v>
      </c>
      <c r="AK3" vm="36">
        <f ca="1"/>
        <v>45247</v>
      </c>
      <c r="AL3" vm="37">
        <f ca="1"/>
        <v>45250</v>
      </c>
      <c r="AM3" vm="38">
        <f ca="1"/>
        <v>45251</v>
      </c>
      <c r="AN3" vm="39">
        <f ca="1"/>
        <v>45252</v>
      </c>
      <c r="AO3" vm="40">
        <f ca="1"/>
        <v>45254</v>
      </c>
      <c r="AP3" vm="41">
        <f ca="1"/>
        <v>45257</v>
      </c>
      <c r="AQ3" vm="42">
        <f ca="1"/>
        <v>45258</v>
      </c>
      <c r="AR3" vm="43">
        <f ca="1"/>
        <v>45259</v>
      </c>
      <c r="AS3" vm="44">
        <f ca="1"/>
        <v>45260</v>
      </c>
      <c r="AT3" vm="45">
        <f ca="1"/>
        <v>45261</v>
      </c>
      <c r="AU3" vm="46">
        <f ca="1"/>
        <v>45264</v>
      </c>
      <c r="AV3" vm="47">
        <f ca="1"/>
        <v>45265</v>
      </c>
      <c r="AW3" vm="48">
        <f ca="1"/>
        <v>45266</v>
      </c>
      <c r="AX3" vm="49">
        <f ca="1"/>
        <v>45267</v>
      </c>
      <c r="AY3" vm="50">
        <f ca="1"/>
        <v>45268</v>
      </c>
      <c r="AZ3" vm="51">
        <f ca="1"/>
        <v>45271</v>
      </c>
      <c r="BA3" vm="52">
        <f ca="1"/>
        <v>45272</v>
      </c>
      <c r="BB3" vm="53">
        <f ca="1"/>
        <v>45273</v>
      </c>
      <c r="BC3" vm="54">
        <f ca="1"/>
        <v>45274</v>
      </c>
      <c r="BD3" vm="55">
        <f ca="1"/>
        <v>45275</v>
      </c>
      <c r="BE3" vm="56">
        <f ca="1"/>
        <v>45278</v>
      </c>
      <c r="BF3" vm="57">
        <f ca="1"/>
        <v>45279</v>
      </c>
      <c r="BG3" vm="58">
        <f ca="1"/>
        <v>45280</v>
      </c>
      <c r="BH3" vm="59">
        <f ca="1"/>
        <v>45281</v>
      </c>
      <c r="BI3" vm="60">
        <f ca="1"/>
        <v>45282</v>
      </c>
      <c r="BJ3" vm="61">
        <f ca="1"/>
        <v>45286</v>
      </c>
      <c r="BK3" vm="62">
        <f ca="1"/>
        <v>45287</v>
      </c>
      <c r="BL3" vm="63">
        <f ca="1"/>
        <v>45288</v>
      </c>
      <c r="BM3" vm="64">
        <f ca="1"/>
        <v>45289</v>
      </c>
      <c r="BN3" vm="65">
        <f ca="1"/>
        <v>45293</v>
      </c>
      <c r="BO3" vm="66">
        <f ca="1"/>
        <v>45294</v>
      </c>
      <c r="BP3" vm="67">
        <f ca="1"/>
        <v>45295</v>
      </c>
      <c r="BQ3" vm="68">
        <f ca="1"/>
        <v>45296</v>
      </c>
      <c r="BR3" vm="69">
        <f ca="1"/>
        <v>45299</v>
      </c>
      <c r="BS3" vm="70">
        <f ca="1"/>
        <v>45300</v>
      </c>
      <c r="BT3" vm="71">
        <f ca="1"/>
        <v>45301</v>
      </c>
      <c r="BU3" vm="72">
        <f ca="1"/>
        <v>45302</v>
      </c>
      <c r="BV3" vm="73">
        <f ca="1"/>
        <v>45303</v>
      </c>
      <c r="BW3" vm="74">
        <f ca="1"/>
        <v>45307</v>
      </c>
      <c r="BX3" vm="75">
        <f ca="1"/>
        <v>45308</v>
      </c>
      <c r="BY3" vm="76">
        <f ca="1"/>
        <v>45309</v>
      </c>
      <c r="BZ3" vm="77">
        <f ca="1"/>
        <v>45310</v>
      </c>
      <c r="CA3" vm="78">
        <f ca="1"/>
        <v>45313</v>
      </c>
      <c r="CB3" vm="79">
        <f ca="1"/>
        <v>45314</v>
      </c>
      <c r="CC3" vm="80">
        <f ca="1"/>
        <v>45315</v>
      </c>
      <c r="CD3" vm="81">
        <f ca="1"/>
        <v>45316</v>
      </c>
      <c r="CE3" vm="82">
        <f ca="1"/>
        <v>45317</v>
      </c>
      <c r="CF3" vm="83">
        <f ca="1"/>
        <v>45320</v>
      </c>
      <c r="CG3" vm="84">
        <f ca="1"/>
        <v>45321</v>
      </c>
      <c r="CH3" vm="85">
        <f ca="1"/>
        <v>45322</v>
      </c>
      <c r="CI3" vm="86">
        <f ca="1"/>
        <v>45323</v>
      </c>
      <c r="CJ3" vm="87">
        <f ca="1"/>
        <v>45324</v>
      </c>
      <c r="CK3" vm="88">
        <f ca="1"/>
        <v>45327</v>
      </c>
      <c r="CL3" vm="89">
        <f ca="1"/>
        <v>45328</v>
      </c>
      <c r="CM3" vm="90">
        <f ca="1"/>
        <v>45329</v>
      </c>
      <c r="CN3" vm="91">
        <f ca="1"/>
        <v>45330</v>
      </c>
      <c r="CO3" vm="92">
        <f ca="1"/>
        <v>45331</v>
      </c>
      <c r="CP3" vm="93">
        <f ca="1"/>
        <v>45334</v>
      </c>
      <c r="CQ3" vm="94">
        <f ca="1"/>
        <v>45335</v>
      </c>
      <c r="CR3" vm="95">
        <f ca="1"/>
        <v>45336</v>
      </c>
      <c r="CS3" vm="96">
        <f ca="1"/>
        <v>45337</v>
      </c>
      <c r="CT3" vm="97">
        <f ca="1"/>
        <v>45338</v>
      </c>
      <c r="CU3" vm="98">
        <f ca="1"/>
        <v>45342</v>
      </c>
      <c r="CV3" vm="99">
        <f ca="1"/>
        <v>45343</v>
      </c>
      <c r="CW3" vm="100">
        <f ca="1"/>
        <v>45344</v>
      </c>
      <c r="CX3" vm="101">
        <f ca="1"/>
        <v>45345</v>
      </c>
      <c r="CY3" vm="102">
        <f ca="1"/>
        <v>45348</v>
      </c>
      <c r="CZ3" vm="103">
        <f ca="1"/>
        <v>45349</v>
      </c>
      <c r="DA3" vm="104">
        <f ca="1"/>
        <v>45350</v>
      </c>
      <c r="DB3" vm="105">
        <f ca="1"/>
        <v>45351</v>
      </c>
      <c r="DC3" vm="106">
        <f ca="1"/>
        <v>45352</v>
      </c>
      <c r="DD3" vm="107">
        <f ca="1"/>
        <v>45355</v>
      </c>
      <c r="DE3" vm="108">
        <f ca="1"/>
        <v>45356</v>
      </c>
      <c r="DF3" vm="109">
        <f ca="1"/>
        <v>45357</v>
      </c>
      <c r="DG3" vm="110">
        <f ca="1"/>
        <v>45358</v>
      </c>
      <c r="DH3" vm="111">
        <f ca="1"/>
        <v>45359</v>
      </c>
      <c r="DI3" vm="112">
        <f ca="1"/>
        <v>45362</v>
      </c>
      <c r="DJ3" vm="113">
        <f ca="1"/>
        <v>45363</v>
      </c>
      <c r="DK3" vm="114">
        <f ca="1"/>
        <v>45364</v>
      </c>
      <c r="DL3" vm="115">
        <f ca="1"/>
        <v>45365</v>
      </c>
      <c r="DM3" vm="116">
        <f ca="1"/>
        <v>45366</v>
      </c>
      <c r="DN3" vm="117">
        <f ca="1"/>
        <v>45369</v>
      </c>
      <c r="DO3" vm="118">
        <f ca="1"/>
        <v>45370</v>
      </c>
      <c r="DP3" vm="119">
        <f ca="1"/>
        <v>45371</v>
      </c>
      <c r="DQ3" vm="120">
        <f ca="1"/>
        <v>45372</v>
      </c>
      <c r="DR3" vm="121">
        <f ca="1"/>
        <v>45373</v>
      </c>
      <c r="DS3" vm="122">
        <f ca="1"/>
        <v>45376</v>
      </c>
      <c r="DT3" vm="123">
        <f ca="1"/>
        <v>45377</v>
      </c>
      <c r="DU3" vm="124">
        <f ca="1"/>
        <v>45378</v>
      </c>
      <c r="DV3" vm="125">
        <f ca="1"/>
        <v>45379</v>
      </c>
      <c r="DW3" vm="126">
        <f ca="1"/>
        <v>45383</v>
      </c>
      <c r="DX3" vm="127">
        <f ca="1"/>
        <v>45384</v>
      </c>
      <c r="DY3" vm="128">
        <f ca="1"/>
        <v>45385</v>
      </c>
      <c r="DZ3" vm="129">
        <f ca="1"/>
        <v>45386</v>
      </c>
      <c r="EA3" vm="130">
        <f ca="1"/>
        <v>45387</v>
      </c>
      <c r="EB3" vm="131">
        <f ca="1"/>
        <v>45390</v>
      </c>
      <c r="EC3" vm="132">
        <f ca="1"/>
        <v>45391</v>
      </c>
      <c r="ED3" vm="133">
        <f ca="1"/>
        <v>45392</v>
      </c>
      <c r="EE3" vm="134">
        <f ca="1"/>
        <v>45393</v>
      </c>
      <c r="EF3" vm="135">
        <f ca="1"/>
        <v>45394</v>
      </c>
      <c r="EG3" vm="136">
        <f ca="1"/>
        <v>45397</v>
      </c>
      <c r="EH3" vm="137">
        <f ca="1"/>
        <v>45398</v>
      </c>
      <c r="EI3" vm="138">
        <f ca="1"/>
        <v>45399</v>
      </c>
      <c r="EJ3" vm="139">
        <f ca="1"/>
        <v>45400</v>
      </c>
      <c r="EK3" vm="140">
        <f ca="1"/>
        <v>45401</v>
      </c>
      <c r="EL3" vm="141">
        <f ca="1"/>
        <v>45404</v>
      </c>
      <c r="EM3" vm="142">
        <f ca="1"/>
        <v>45405</v>
      </c>
      <c r="EN3" vm="143">
        <f ca="1"/>
        <v>45406</v>
      </c>
      <c r="EO3" vm="144">
        <f ca="1"/>
        <v>45407</v>
      </c>
      <c r="EP3" vm="145">
        <f ca="1"/>
        <v>45408</v>
      </c>
      <c r="EQ3" vm="146">
        <f ca="1"/>
        <v>45411</v>
      </c>
      <c r="ER3" vm="147">
        <f ca="1"/>
        <v>45412</v>
      </c>
      <c r="ES3" vm="148">
        <f ca="1"/>
        <v>45413</v>
      </c>
      <c r="ET3" vm="149">
        <f ca="1"/>
        <v>45414</v>
      </c>
      <c r="EU3" vm="150">
        <f ca="1"/>
        <v>45415</v>
      </c>
      <c r="EV3" vm="151">
        <f ca="1"/>
        <v>45418</v>
      </c>
      <c r="EW3" vm="152">
        <f ca="1"/>
        <v>45419</v>
      </c>
      <c r="EX3" vm="153">
        <f ca="1"/>
        <v>45420</v>
      </c>
      <c r="EY3" vm="154">
        <f ca="1"/>
        <v>45421</v>
      </c>
      <c r="EZ3" vm="155">
        <f ca="1"/>
        <v>45422</v>
      </c>
      <c r="FA3" vm="156">
        <f ca="1"/>
        <v>45425</v>
      </c>
      <c r="FB3" vm="157">
        <f ca="1"/>
        <v>45426</v>
      </c>
      <c r="FC3" vm="158">
        <f ca="1"/>
        <v>45427</v>
      </c>
      <c r="FD3" vm="159">
        <f ca="1"/>
        <v>45428</v>
      </c>
      <c r="FE3" vm="160">
        <f ca="1"/>
        <v>45429</v>
      </c>
      <c r="FF3" vm="161">
        <f ca="1"/>
        <v>45432</v>
      </c>
      <c r="FG3" vm="162">
        <f ca="1"/>
        <v>45433</v>
      </c>
      <c r="FH3" vm="163">
        <f ca="1"/>
        <v>45434</v>
      </c>
      <c r="FI3" vm="164">
        <f ca="1"/>
        <v>45435</v>
      </c>
      <c r="FJ3" vm="165">
        <f ca="1"/>
        <v>45436</v>
      </c>
      <c r="FK3" vm="166">
        <f ca="1"/>
        <v>45440</v>
      </c>
      <c r="FL3" vm="167">
        <f ca="1"/>
        <v>45441</v>
      </c>
      <c r="FM3" vm="168">
        <f ca="1"/>
        <v>45442</v>
      </c>
      <c r="FN3" vm="169">
        <f ca="1"/>
        <v>45443</v>
      </c>
      <c r="FO3" vm="170">
        <f ca="1"/>
        <v>45446</v>
      </c>
      <c r="FP3" vm="171">
        <f ca="1"/>
        <v>45447</v>
      </c>
      <c r="FQ3" vm="172">
        <f ca="1"/>
        <v>45448</v>
      </c>
      <c r="FR3" vm="173">
        <f ca="1"/>
        <v>45449</v>
      </c>
      <c r="FS3" vm="174">
        <f ca="1"/>
        <v>45450</v>
      </c>
      <c r="FT3" vm="175">
        <f ca="1"/>
        <v>45453</v>
      </c>
      <c r="FU3" vm="176">
        <f ca="1"/>
        <v>45454</v>
      </c>
      <c r="FV3" vm="177">
        <f ca="1"/>
        <v>45455</v>
      </c>
      <c r="FW3" vm="178">
        <f ca="1"/>
        <v>45456</v>
      </c>
      <c r="FX3" vm="179">
        <f ca="1"/>
        <v>45457</v>
      </c>
      <c r="FY3" vm="180">
        <f ca="1"/>
        <v>45460</v>
      </c>
      <c r="FZ3" vm="181">
        <f ca="1"/>
        <v>45461</v>
      </c>
      <c r="GA3" vm="182">
        <f ca="1"/>
        <v>45463</v>
      </c>
      <c r="GB3" vm="183">
        <f ca="1"/>
        <v>45464</v>
      </c>
      <c r="GC3" vm="184">
        <f ca="1"/>
        <v>45467</v>
      </c>
      <c r="GD3" vm="185">
        <f ca="1"/>
        <v>45468</v>
      </c>
      <c r="GE3" vm="186">
        <f ca="1"/>
        <v>45469</v>
      </c>
      <c r="GF3" vm="187">
        <f ca="1"/>
        <v>45470</v>
      </c>
      <c r="GG3" vm="188">
        <f ca="1"/>
        <v>45471</v>
      </c>
      <c r="GH3" vm="189">
        <f ca="1"/>
        <v>45474</v>
      </c>
      <c r="GI3" vm="190">
        <f ca="1"/>
        <v>45475</v>
      </c>
      <c r="GJ3" vm="191">
        <f ca="1"/>
        <v>45476</v>
      </c>
      <c r="GK3" vm="192">
        <f ca="1"/>
        <v>45478</v>
      </c>
      <c r="GL3" vm="193">
        <f ca="1"/>
        <v>45481</v>
      </c>
      <c r="GM3" vm="194">
        <f ca="1"/>
        <v>45482</v>
      </c>
      <c r="GN3" vm="195">
        <f ca="1"/>
        <v>45483</v>
      </c>
      <c r="GO3" vm="196">
        <f ca="1"/>
        <v>45484</v>
      </c>
      <c r="GP3" vm="197">
        <f ca="1"/>
        <v>45485</v>
      </c>
      <c r="GQ3" vm="198">
        <f ca="1"/>
        <v>45488</v>
      </c>
      <c r="GR3" vm="199">
        <f ca="1"/>
        <v>45489</v>
      </c>
      <c r="GS3" vm="200">
        <f ca="1"/>
        <v>45490</v>
      </c>
      <c r="GT3" vm="201">
        <f ca="1"/>
        <v>45491</v>
      </c>
      <c r="GU3" vm="202">
        <f ca="1"/>
        <v>45492</v>
      </c>
      <c r="GV3" vm="203">
        <f ca="1"/>
        <v>45495</v>
      </c>
      <c r="GW3" vm="204">
        <f ca="1"/>
        <v>45496</v>
      </c>
      <c r="GX3" vm="205">
        <f ca="1"/>
        <v>45497</v>
      </c>
      <c r="GY3" vm="206">
        <f ca="1"/>
        <v>45498</v>
      </c>
      <c r="GZ3" vm="207">
        <f ca="1"/>
        <v>45499</v>
      </c>
      <c r="HA3" vm="208">
        <f ca="1"/>
        <v>45502</v>
      </c>
      <c r="HB3" vm="209">
        <f ca="1"/>
        <v>45503</v>
      </c>
      <c r="HC3" vm="210">
        <f ca="1"/>
        <v>45504</v>
      </c>
      <c r="HD3" vm="211">
        <f ca="1"/>
        <v>45505</v>
      </c>
      <c r="HE3" vm="212">
        <f ca="1"/>
        <v>45506</v>
      </c>
      <c r="HF3" vm="213">
        <f ca="1"/>
        <v>45509</v>
      </c>
      <c r="HG3" vm="214">
        <f ca="1"/>
        <v>45510</v>
      </c>
      <c r="HH3" vm="215">
        <f ca="1"/>
        <v>45511</v>
      </c>
      <c r="HI3" vm="216">
        <f ca="1"/>
        <v>45512</v>
      </c>
      <c r="HJ3" vm="217">
        <f ca="1"/>
        <v>45513</v>
      </c>
      <c r="HK3" vm="218">
        <f ca="1"/>
        <v>45516</v>
      </c>
      <c r="HL3" vm="219">
        <f ca="1"/>
        <v>45517</v>
      </c>
      <c r="HM3" vm="220">
        <f ca="1"/>
        <v>45518</v>
      </c>
      <c r="HN3" vm="221">
        <f ca="1"/>
        <v>45519</v>
      </c>
      <c r="HO3" vm="222">
        <f ca="1"/>
        <v>45520</v>
      </c>
      <c r="HP3" vm="223">
        <f ca="1"/>
        <v>45523</v>
      </c>
      <c r="HQ3" vm="224">
        <f ca="1"/>
        <v>45524</v>
      </c>
      <c r="HR3" vm="225">
        <f ca="1"/>
        <v>45525</v>
      </c>
      <c r="HS3" vm="226">
        <f ca="1"/>
        <v>45526</v>
      </c>
      <c r="HT3" vm="227">
        <f ca="1"/>
        <v>45527</v>
      </c>
      <c r="HU3" vm="228">
        <f ca="1"/>
        <v>45530</v>
      </c>
      <c r="HV3" vm="229">
        <f ca="1"/>
        <v>45531</v>
      </c>
      <c r="HW3" vm="230">
        <f ca="1"/>
        <v>45532</v>
      </c>
      <c r="HX3" vm="231">
        <f ca="1"/>
        <v>45533</v>
      </c>
      <c r="HY3" vm="232">
        <f ca="1"/>
        <v>45534</v>
      </c>
      <c r="HZ3" vm="233">
        <f ca="1"/>
        <v>45538</v>
      </c>
      <c r="IA3" vm="234">
        <f ca="1"/>
        <v>45539</v>
      </c>
      <c r="IB3" vm="235">
        <f ca="1"/>
        <v>45540</v>
      </c>
      <c r="IC3" vm="236">
        <f ca="1"/>
        <v>45541</v>
      </c>
      <c r="ID3" vm="237">
        <f ca="1"/>
        <v>45544</v>
      </c>
      <c r="IE3" vm="238">
        <f ca="1"/>
        <v>45545</v>
      </c>
      <c r="IF3" vm="239">
        <f ca="1"/>
        <v>45546</v>
      </c>
      <c r="IG3" vm="240">
        <f ca="1"/>
        <v>45547</v>
      </c>
      <c r="IH3" vm="241">
        <f ca="1"/>
        <v>45548</v>
      </c>
      <c r="II3" vm="242">
        <f ca="1"/>
        <v>45551</v>
      </c>
      <c r="IJ3" vm="243">
        <f ca="1"/>
        <v>45552</v>
      </c>
      <c r="IK3" vm="244">
        <f ca="1"/>
        <v>45553</v>
      </c>
      <c r="IL3" vm="245">
        <f ca="1"/>
        <v>45554</v>
      </c>
      <c r="IM3" vm="246">
        <f ca="1"/>
        <v>45555</v>
      </c>
      <c r="IN3" vm="247">
        <f ca="1"/>
        <v>45558</v>
      </c>
      <c r="IO3" vm="2803">
        <f ca="1"/>
        <v>45559</v>
      </c>
      <c r="IP3" vm="2804">
        <f ca="1"/>
        <v>45560</v>
      </c>
      <c r="IQ3" vm="2805">
        <f ca="1"/>
        <v>45561</v>
      </c>
      <c r="IR3" vm="2806">
        <f ca="1"/>
        <v>45562</v>
      </c>
    </row>
    <row r="4" spans="1:252" x14ac:dyDescent="0.25">
      <c r="A4" t="s">
        <v>43</v>
      </c>
      <c r="B4" t="s">
        <v>60</v>
      </c>
      <c r="C4" vm="2565">
        <f ca="1"/>
        <v>53.366100000000003</v>
      </c>
      <c r="D4" vm="2566">
        <f ca="1"/>
        <v>53.029499999999999</v>
      </c>
      <c r="E4" vm="2567">
        <f ca="1"/>
        <v>53.6661</v>
      </c>
      <c r="F4" vm="2568">
        <f ca="1"/>
        <v>53.0261</v>
      </c>
      <c r="G4" vm="2569">
        <f ca="1"/>
        <v>52.136099999999999</v>
      </c>
      <c r="H4" vm="2570">
        <f ca="1"/>
        <v>51.946100000000001</v>
      </c>
      <c r="I4" vm="2571">
        <f ca="1"/>
        <v>52.532800000000002</v>
      </c>
      <c r="J4" vm="2572">
        <f ca="1"/>
        <v>52.742800000000003</v>
      </c>
      <c r="K4" vm="2573">
        <f ca="1"/>
        <v>52.982799999999997</v>
      </c>
      <c r="L4" vm="2574">
        <f ca="1"/>
        <v>53.2761</v>
      </c>
      <c r="M4" vm="2575">
        <f ca="1"/>
        <v>53.7361</v>
      </c>
      <c r="N4" vm="2576">
        <f ca="1"/>
        <v>53.806100000000001</v>
      </c>
      <c r="O4" vm="2577">
        <f ca="1"/>
        <v>53.8461</v>
      </c>
      <c r="P4" vm="2578">
        <f ca="1"/>
        <v>53.589500000000001</v>
      </c>
      <c r="Q4" vm="2579">
        <f ca="1"/>
        <v>52.919499999999999</v>
      </c>
      <c r="R4" vm="2580">
        <f ca="1"/>
        <v>53.669499999999999</v>
      </c>
      <c r="S4" vm="2581">
        <f ca="1"/>
        <v>54.4161</v>
      </c>
      <c r="T4" vm="2582">
        <f ca="1"/>
        <v>54.252800000000001</v>
      </c>
      <c r="U4" vm="2583">
        <f ca="1"/>
        <v>53.922800000000002</v>
      </c>
      <c r="V4" vm="2584">
        <f ca="1"/>
        <v>53.722799999999999</v>
      </c>
      <c r="W4" vm="2585">
        <f ca="1"/>
        <v>54.339500000000001</v>
      </c>
      <c r="X4" vm="2586">
        <f ca="1"/>
        <v>54.469499999999996</v>
      </c>
      <c r="Y4" vm="2587">
        <f ca="1"/>
        <v>54.956099999999999</v>
      </c>
      <c r="Z4" vm="2588">
        <f ca="1"/>
        <v>55.172800000000002</v>
      </c>
      <c r="AA4" vm="2589">
        <f ca="1"/>
        <v>54.886099999999999</v>
      </c>
      <c r="AB4" vm="2590">
        <f ca="1"/>
        <v>54.959499999999998</v>
      </c>
      <c r="AC4" vm="2591">
        <f ca="1"/>
        <v>55.216099999999997</v>
      </c>
      <c r="AD4" vm="2592">
        <f ca="1"/>
        <v>54.766100000000002</v>
      </c>
      <c r="AE4" vm="2593">
        <f ca="1"/>
        <v>54.639499999999998</v>
      </c>
      <c r="AF4" vm="2594">
        <f ca="1"/>
        <v>55.396099999999997</v>
      </c>
      <c r="AG4" vm="2595">
        <f ca="1"/>
        <v>55.892800000000001</v>
      </c>
      <c r="AH4" vm="2596">
        <f ca="1"/>
        <v>55.882800000000003</v>
      </c>
      <c r="AI4" vm="2597">
        <f ca="1"/>
        <v>56.592799999999997</v>
      </c>
      <c r="AJ4" vm="2598">
        <f ca="1"/>
        <v>52.012799999999999</v>
      </c>
      <c r="AK4" vm="2599">
        <f ca="1"/>
        <v>51.782800000000002</v>
      </c>
      <c r="AL4" vm="2600">
        <f ca="1"/>
        <v>51.766100000000002</v>
      </c>
      <c r="AM4" vm="2601">
        <f ca="1"/>
        <v>51.952800000000003</v>
      </c>
      <c r="AN4" vm="2602">
        <f ca="1"/>
        <v>51.556199999999997</v>
      </c>
      <c r="AO4" vm="2603">
        <f ca="1"/>
        <v>52.019500000000001</v>
      </c>
      <c r="AP4" vm="2604">
        <f ca="1"/>
        <v>52.256100000000004</v>
      </c>
      <c r="AQ4" vm="2605">
        <f ca="1"/>
        <v>52.8795</v>
      </c>
      <c r="AR4" vm="2606">
        <f ca="1"/>
        <v>52.0261</v>
      </c>
      <c r="AS4" vm="2607">
        <f ca="1"/>
        <v>51.896099999999997</v>
      </c>
      <c r="AT4" vm="2608">
        <f ca="1"/>
        <v>51.446199999999997</v>
      </c>
      <c r="AU4" vm="2609">
        <f ca="1"/>
        <v>51.4328</v>
      </c>
      <c r="AV4" vm="2610">
        <f ca="1"/>
        <v>51.909500000000001</v>
      </c>
      <c r="AW4" vm="2611">
        <f ca="1"/>
        <v>51.346200000000003</v>
      </c>
      <c r="AX4" vm="2612">
        <f ca="1"/>
        <v>50.819499999999998</v>
      </c>
      <c r="AY4" vm="2613">
        <f ca="1"/>
        <v>50.286200000000001</v>
      </c>
      <c r="AZ4" vm="2614">
        <f ca="1"/>
        <v>50.412799999999997</v>
      </c>
      <c r="BA4" vm="2615">
        <f ca="1"/>
        <v>50.452800000000003</v>
      </c>
      <c r="BB4" vm="2616">
        <f ca="1"/>
        <v>51.349499999999999</v>
      </c>
      <c r="BC4" vm="2617">
        <f ca="1"/>
        <v>50.722799999999999</v>
      </c>
      <c r="BD4" vm="2618">
        <f ca="1"/>
        <v>50.912799999999997</v>
      </c>
      <c r="BE4" vm="2619">
        <f ca="1"/>
        <v>51.656199999999998</v>
      </c>
      <c r="BF4" vm="2620">
        <f ca="1"/>
        <v>51.842799999999997</v>
      </c>
      <c r="BG4" vm="2621">
        <f ca="1"/>
        <v>51.236199999999997</v>
      </c>
      <c r="BH4" vm="2622">
        <f ca="1"/>
        <v>51.599499999999999</v>
      </c>
      <c r="BI4" vm="2623">
        <f ca="1"/>
        <v>52.216099999999997</v>
      </c>
      <c r="BJ4" vm="2569">
        <f ca="1"/>
        <v>52.136099999999999</v>
      </c>
      <c r="BK4" vm="2624">
        <f ca="1"/>
        <v>52.626100000000001</v>
      </c>
      <c r="BL4" vm="2625">
        <f ca="1"/>
        <v>52.522799999999997</v>
      </c>
      <c r="BM4" vm="2626">
        <f ca="1"/>
        <v>52.549500000000002</v>
      </c>
      <c r="BN4" vm="2627">
        <f ca="1"/>
        <v>53.0961</v>
      </c>
      <c r="BO4" vm="2628">
        <f ca="1"/>
        <v>53.099499999999999</v>
      </c>
      <c r="BP4" vm="2629">
        <f ca="1"/>
        <v>52.586100000000002</v>
      </c>
      <c r="BQ4" vm="2630">
        <f ca="1"/>
        <v>52.2361</v>
      </c>
      <c r="BR4" vm="2631">
        <f ca="1"/>
        <v>52.749499999999998</v>
      </c>
      <c r="BS4" vm="2632">
        <f ca="1"/>
        <v>53.102800000000002</v>
      </c>
      <c r="BT4" vm="2633">
        <f ca="1"/>
        <v>53.762799999999999</v>
      </c>
      <c r="BU4" vm="2634">
        <f ca="1"/>
        <v>53.702800000000003</v>
      </c>
      <c r="BV4" vm="2635">
        <f ca="1"/>
        <v>53.772799999999997</v>
      </c>
      <c r="BW4" vm="2636">
        <f ca="1"/>
        <v>53.942799999999998</v>
      </c>
      <c r="BX4" vm="2637">
        <f ca="1"/>
        <v>53.689500000000002</v>
      </c>
      <c r="BY4" vm="2638">
        <f ca="1"/>
        <v>54.412799999999997</v>
      </c>
      <c r="BZ4" vm="2639">
        <f ca="1"/>
        <v>54.126100000000001</v>
      </c>
      <c r="CA4" vm="2640">
        <f ca="1"/>
        <v>54.1295</v>
      </c>
      <c r="CB4" vm="2641">
        <f ca="1"/>
        <v>54.266100000000002</v>
      </c>
      <c r="CC4" vm="2642">
        <f ca="1"/>
        <v>53.499499999999998</v>
      </c>
      <c r="CD4" vm="2643">
        <f ca="1"/>
        <v>54.279499999999999</v>
      </c>
      <c r="CE4" vm="2644">
        <f ca="1"/>
        <v>54.756100000000004</v>
      </c>
      <c r="CF4" vm="2645">
        <f ca="1"/>
        <v>55.012799999999999</v>
      </c>
      <c r="CG4" vm="2646">
        <f ca="1"/>
        <v>55.196100000000001</v>
      </c>
      <c r="CH4" vm="2647">
        <f ca="1"/>
        <v>55.082799999999999</v>
      </c>
      <c r="CI4" vm="2648">
        <f ca="1"/>
        <v>56.102800000000002</v>
      </c>
      <c r="CJ4" vm="2649">
        <f ca="1"/>
        <v>56.522799999999997</v>
      </c>
      <c r="CK4" vm="2650">
        <f ca="1"/>
        <v>56.2194</v>
      </c>
      <c r="CL4" vm="2651">
        <f ca="1"/>
        <v>56.602800000000002</v>
      </c>
      <c r="CM4" vm="2652">
        <f ca="1"/>
        <v>56.459400000000002</v>
      </c>
      <c r="CN4" vm="2653">
        <f ca="1"/>
        <v>56.456099999999999</v>
      </c>
      <c r="CO4" vm="2654">
        <f ca="1"/>
        <v>56.426099999999998</v>
      </c>
      <c r="CP4" vm="2655">
        <f ca="1"/>
        <v>56.766100000000002</v>
      </c>
      <c r="CQ4" vm="2656">
        <f ca="1"/>
        <v>56.379399999999997</v>
      </c>
      <c r="CR4" vm="2657">
        <f ca="1"/>
        <v>56.199399999999997</v>
      </c>
      <c r="CS4" vm="2658">
        <f ca="1"/>
        <v>56.429400000000001</v>
      </c>
      <c r="CT4" vm="2659">
        <f ca="1"/>
        <v>56.786099999999998</v>
      </c>
      <c r="CU4" vm="2660">
        <f ca="1"/>
        <v>58.619399999999999</v>
      </c>
      <c r="CV4" vm="2661">
        <f ca="1"/>
        <v>57.8994</v>
      </c>
      <c r="CW4" vm="2662">
        <f ca="1"/>
        <v>58.4694</v>
      </c>
      <c r="CX4" vm="2663">
        <f ca="1"/>
        <v>58.519399999999997</v>
      </c>
      <c r="CY4" vm="2664">
        <f ca="1"/>
        <v>59.6</v>
      </c>
      <c r="CZ4" vm="2665">
        <f ca="1"/>
        <v>59.59</v>
      </c>
      <c r="DA4" vm="2666">
        <f ca="1"/>
        <v>59.62</v>
      </c>
      <c r="DB4" vm="2667">
        <f ca="1"/>
        <v>58.61</v>
      </c>
      <c r="DC4" vm="2668">
        <f ca="1"/>
        <v>58.76</v>
      </c>
      <c r="DD4" vm="2669">
        <f ca="1"/>
        <v>59.3</v>
      </c>
      <c r="DE4" vm="2670">
        <f ca="1"/>
        <v>60.04</v>
      </c>
      <c r="DF4" vm="2671">
        <f ca="1"/>
        <v>60.57</v>
      </c>
      <c r="DG4" vm="2672">
        <f ca="1"/>
        <v>60.36</v>
      </c>
      <c r="DH4" vm="2673">
        <f ca="1"/>
        <v>60.12</v>
      </c>
      <c r="DI4" vm="2674">
        <f ca="1"/>
        <v>60.66</v>
      </c>
      <c r="DJ4" vm="2675">
        <f ca="1"/>
        <v>61.41</v>
      </c>
      <c r="DK4" vm="2676">
        <f ca="1"/>
        <v>61.28</v>
      </c>
      <c r="DL4" vm="2677">
        <f ca="1"/>
        <v>61.02</v>
      </c>
      <c r="DM4" vm="2678">
        <f ca="1"/>
        <v>60.68</v>
      </c>
      <c r="DN4" vm="2679">
        <f ca="1"/>
        <v>60.86</v>
      </c>
      <c r="DO4" vm="2680">
        <f ca="1"/>
        <v>60.87</v>
      </c>
      <c r="DP4" vm="2681">
        <f ca="1"/>
        <v>61.25</v>
      </c>
      <c r="DQ4" vm="2682">
        <f ca="1"/>
        <v>61.45</v>
      </c>
      <c r="DR4" vm="2680">
        <f ca="1"/>
        <v>60.87</v>
      </c>
      <c r="DS4" vm="2671">
        <f ca="1"/>
        <v>60.57</v>
      </c>
      <c r="DT4" vm="2683">
        <f ca="1"/>
        <v>60.51</v>
      </c>
      <c r="DU4" vm="2684">
        <f ca="1"/>
        <v>60.72</v>
      </c>
      <c r="DV4" vm="2685">
        <f ca="1"/>
        <v>60.17</v>
      </c>
      <c r="DW4" vm="2686">
        <f ca="1"/>
        <v>60</v>
      </c>
      <c r="DX4" vm="2687">
        <f ca="1"/>
        <v>59.16</v>
      </c>
      <c r="DY4" vm="2688">
        <f ca="1"/>
        <v>59.43</v>
      </c>
      <c r="DZ4" vm="2689">
        <f ca="1"/>
        <v>59.5</v>
      </c>
      <c r="EA4" vm="2690">
        <f ca="1"/>
        <v>59.85</v>
      </c>
      <c r="EB4" vm="2691">
        <f ca="1"/>
        <v>59.78</v>
      </c>
      <c r="EC4" vm="2692">
        <f ca="1"/>
        <v>59.79</v>
      </c>
      <c r="ED4" vm="2693">
        <f ca="1"/>
        <v>60.62</v>
      </c>
      <c r="EE4" vm="2694">
        <f ca="1"/>
        <v>60.09</v>
      </c>
      <c r="EF4" vm="2695">
        <f ca="1"/>
        <v>60.14</v>
      </c>
      <c r="EG4" vm="2696">
        <f ca="1"/>
        <v>59.93</v>
      </c>
      <c r="EH4" vm="2697">
        <f ca="1"/>
        <v>59.84</v>
      </c>
      <c r="EI4" vm="2698">
        <f ca="1"/>
        <v>59.65</v>
      </c>
      <c r="EJ4" vm="2699">
        <f ca="1"/>
        <v>59.26</v>
      </c>
      <c r="EK4" vm="2700">
        <f ca="1"/>
        <v>59.53</v>
      </c>
      <c r="EL4" vm="2695">
        <f ca="1"/>
        <v>60.14</v>
      </c>
      <c r="EM4" vm="2701">
        <f ca="1"/>
        <v>59.09</v>
      </c>
      <c r="EN4" vm="2702">
        <f ca="1"/>
        <v>59.87</v>
      </c>
      <c r="EO4" vm="2703">
        <f ca="1"/>
        <v>60.21</v>
      </c>
      <c r="EP4" vm="2704">
        <f ca="1"/>
        <v>60.16</v>
      </c>
      <c r="EQ4" vm="2705">
        <f ca="1"/>
        <v>60.24</v>
      </c>
      <c r="ER4" vm="2706">
        <f ca="1"/>
        <v>59.35</v>
      </c>
      <c r="ES4" vm="2707">
        <f ca="1"/>
        <v>58.85</v>
      </c>
      <c r="ET4" vm="2708">
        <f ca="1"/>
        <v>59.71</v>
      </c>
      <c r="EU4" vm="2709">
        <f ca="1"/>
        <v>59.82</v>
      </c>
      <c r="EV4" vm="2702">
        <f ca="1"/>
        <v>59.87</v>
      </c>
      <c r="EW4" vm="2693">
        <f ca="1"/>
        <v>60.62</v>
      </c>
      <c r="EX4" vm="2710">
        <f ca="1"/>
        <v>60.3</v>
      </c>
      <c r="EY4" vm="2711">
        <f ca="1"/>
        <v>60.44</v>
      </c>
      <c r="EZ4" vm="2712">
        <f ca="1"/>
        <v>60.48</v>
      </c>
      <c r="FA4" vm="2713">
        <f ca="1"/>
        <v>60.41</v>
      </c>
      <c r="FB4" vm="2714">
        <f ca="1"/>
        <v>59.86</v>
      </c>
      <c r="FC4" vm="2715">
        <f ca="1"/>
        <v>59.83</v>
      </c>
      <c r="FD4" vm="2716">
        <f ca="1"/>
        <v>64.010000000000005</v>
      </c>
      <c r="FE4" vm="2717">
        <f ca="1"/>
        <v>64.650000000000006</v>
      </c>
      <c r="FF4" vm="2718">
        <f ca="1"/>
        <v>64.180000000000007</v>
      </c>
      <c r="FG4" vm="2719">
        <f ca="1"/>
        <v>65.150000000000006</v>
      </c>
      <c r="FH4" vm="2720">
        <f ca="1"/>
        <v>65.25</v>
      </c>
      <c r="FI4" vm="2721">
        <f ca="1"/>
        <v>64.84</v>
      </c>
      <c r="FJ4" vm="2722">
        <f ca="1"/>
        <v>65.38</v>
      </c>
      <c r="FK4" vm="2723">
        <f ca="1"/>
        <v>65.040000000000006</v>
      </c>
      <c r="FL4" vm="2724">
        <f ca="1"/>
        <v>64.92</v>
      </c>
      <c r="FM4" vm="2725">
        <f ca="1"/>
        <v>64.89</v>
      </c>
      <c r="FN4" vm="2726">
        <f ca="1"/>
        <v>65.760000000000005</v>
      </c>
      <c r="FO4" vm="2727">
        <f ca="1"/>
        <v>65.819999999999993</v>
      </c>
      <c r="FP4" vm="2728">
        <f ca="1"/>
        <v>66.599999999999994</v>
      </c>
      <c r="FQ4" vm="2729">
        <f ca="1"/>
        <v>67.09</v>
      </c>
      <c r="FR4" vm="2730">
        <f ca="1"/>
        <v>67.150000000000006</v>
      </c>
      <c r="FS4" vm="2731">
        <f ca="1"/>
        <v>65.88</v>
      </c>
      <c r="FT4" vm="2732">
        <f ca="1"/>
        <v>66.959999999999994</v>
      </c>
      <c r="FU4" vm="2733">
        <f ca="1"/>
        <v>66.73</v>
      </c>
      <c r="FV4" vm="2734">
        <f ca="1"/>
        <v>66.31</v>
      </c>
      <c r="FW4" vm="2735">
        <f ca="1"/>
        <v>66.7</v>
      </c>
      <c r="FX4" vm="2736">
        <f ca="1"/>
        <v>67.02</v>
      </c>
      <c r="FY4" vm="2737">
        <f ca="1"/>
        <v>67.42</v>
      </c>
      <c r="FZ4" vm="2738">
        <f ca="1"/>
        <v>67.599999999999994</v>
      </c>
      <c r="GA4" vm="2739">
        <f ca="1"/>
        <v>68.010000000000005</v>
      </c>
      <c r="GB4" vm="2740">
        <f ca="1"/>
        <v>67.91</v>
      </c>
      <c r="GC4" vm="2741">
        <f ca="1"/>
        <v>68.900000000000006</v>
      </c>
      <c r="GD4" vm="2737">
        <f ca="1"/>
        <v>67.42</v>
      </c>
      <c r="GE4" vm="2742">
        <f ca="1"/>
        <v>68.290000000000006</v>
      </c>
      <c r="GF4" vm="2743">
        <f ca="1"/>
        <v>67.88</v>
      </c>
      <c r="GG4" vm="2744">
        <f ca="1"/>
        <v>67.709999999999994</v>
      </c>
      <c r="GH4" vm="2745">
        <f ca="1"/>
        <v>67.48</v>
      </c>
      <c r="GI4" vm="2746">
        <f ca="1"/>
        <v>68.069999999999993</v>
      </c>
      <c r="GJ4" vm="2747">
        <f ca="1"/>
        <v>68.239999999999995</v>
      </c>
      <c r="GK4" vm="2748">
        <f ca="1"/>
        <v>70.040000000000006</v>
      </c>
      <c r="GL4" vm="2749">
        <f ca="1"/>
        <v>69.680000000000007</v>
      </c>
      <c r="GM4" vm="2750">
        <f ca="1"/>
        <v>69.900000000000006</v>
      </c>
      <c r="GN4" vm="2751">
        <f ca="1"/>
        <v>70.41</v>
      </c>
      <c r="GO4" vm="2752">
        <f ca="1"/>
        <v>69.8</v>
      </c>
      <c r="GP4" vm="2753">
        <f ca="1"/>
        <v>69.239999999999995</v>
      </c>
      <c r="GQ4" vm="623">
        <f ca="1"/>
        <v>69.61</v>
      </c>
      <c r="GR4" vm="2754">
        <f ca="1"/>
        <v>69.989999999999995</v>
      </c>
      <c r="GS4" vm="2755">
        <f ca="1"/>
        <v>71.03</v>
      </c>
      <c r="GT4" vm="2756">
        <f ca="1"/>
        <v>70.819999999999993</v>
      </c>
      <c r="GU4" vm="2757">
        <f ca="1"/>
        <v>70.75</v>
      </c>
      <c r="GV4" vm="2758">
        <f ca="1"/>
        <v>70.38</v>
      </c>
      <c r="GW4" vm="2759">
        <f ca="1"/>
        <v>70.650000000000006</v>
      </c>
      <c r="GX4" vm="2760">
        <f ca="1"/>
        <v>70.599999999999994</v>
      </c>
      <c r="GY4" vm="2761">
        <f ca="1"/>
        <v>70.02</v>
      </c>
      <c r="GZ4" vm="2762">
        <f ca="1"/>
        <v>69.78</v>
      </c>
      <c r="HA4" vm="2763">
        <f ca="1"/>
        <v>69.62</v>
      </c>
      <c r="HB4" vm="2764">
        <f ca="1"/>
        <v>69.19</v>
      </c>
      <c r="HC4" vm="2765">
        <f ca="1"/>
        <v>68.64</v>
      </c>
      <c r="HD4" vm="2766">
        <f ca="1"/>
        <v>69.790000000000006</v>
      </c>
      <c r="HE4" vm="2767">
        <f ca="1"/>
        <v>68.459999999999994</v>
      </c>
      <c r="HF4" vm="2768">
        <f ca="1"/>
        <v>67.59</v>
      </c>
      <c r="HG4" vm="2769">
        <f ca="1"/>
        <v>67.739999999999995</v>
      </c>
      <c r="HH4" vm="2770">
        <f ca="1"/>
        <v>66.91</v>
      </c>
      <c r="HI4" vm="2771">
        <f ca="1"/>
        <v>67.66</v>
      </c>
      <c r="HJ4" vm="2772">
        <f ca="1"/>
        <v>67.95</v>
      </c>
      <c r="HK4" vm="2773">
        <f ca="1"/>
        <v>68.7</v>
      </c>
      <c r="HL4" vm="2774">
        <f ca="1"/>
        <v>68.13</v>
      </c>
      <c r="HM4" vm="2775">
        <f ca="1"/>
        <v>68.66</v>
      </c>
      <c r="HN4" vm="2776">
        <f ca="1"/>
        <v>73.180000000000007</v>
      </c>
      <c r="HO4" vm="2777">
        <f ca="1"/>
        <v>73.45</v>
      </c>
      <c r="HP4" vm="2778">
        <f ca="1"/>
        <v>73.72</v>
      </c>
      <c r="HQ4" vm="2779">
        <f ca="1"/>
        <v>74.540000000000006</v>
      </c>
      <c r="HR4" vm="2050">
        <f ca="1"/>
        <v>75.239999999999995</v>
      </c>
      <c r="HS4" vm="589">
        <f ca="1"/>
        <v>75.58</v>
      </c>
      <c r="HT4" vm="673">
        <f ca="1"/>
        <v>75.7</v>
      </c>
      <c r="HU4" vm="2780">
        <f ca="1"/>
        <v>76.03</v>
      </c>
      <c r="HV4" vm="2781">
        <f ca="1"/>
        <v>76.13</v>
      </c>
      <c r="HW4" vm="2782">
        <f ca="1"/>
        <v>76.08</v>
      </c>
      <c r="HX4" vm="2783">
        <f ca="1"/>
        <v>76.42</v>
      </c>
      <c r="HY4" vm="2784">
        <f ca="1"/>
        <v>77.23</v>
      </c>
      <c r="HZ4" vm="2785">
        <f ca="1"/>
        <v>77.17</v>
      </c>
      <c r="IA4" vm="556">
        <f ca="1"/>
        <v>77.239999999999995</v>
      </c>
      <c r="IB4" vm="2786">
        <f ca="1"/>
        <v>76.959999999999994</v>
      </c>
      <c r="IC4" vm="682">
        <f ca="1"/>
        <v>76.64</v>
      </c>
      <c r="ID4" vm="2787">
        <f ca="1"/>
        <v>77.34</v>
      </c>
      <c r="IE4" vm="2788">
        <f ca="1"/>
        <v>78.81</v>
      </c>
      <c r="IF4" vm="2789">
        <f ca="1"/>
        <v>78.84</v>
      </c>
      <c r="IG4" vm="2790">
        <f ca="1"/>
        <v>79.66</v>
      </c>
      <c r="IH4" vm="2791">
        <f ca="1"/>
        <v>80.599999999999994</v>
      </c>
      <c r="II4" vm="2792">
        <f ca="1"/>
        <v>80.56</v>
      </c>
      <c r="IJ4" vm="2793">
        <f ca="1"/>
        <v>78.599999999999994</v>
      </c>
      <c r="IK4" vm="2794">
        <f ca="1"/>
        <v>79.03</v>
      </c>
      <c r="IL4" vm="658">
        <f ca="1"/>
        <v>78.040000000000006</v>
      </c>
      <c r="IM4" vm="649">
        <f ca="1"/>
        <v>79.06</v>
      </c>
      <c r="IN4" vm="632">
        <f ca="1"/>
        <v>80.33</v>
      </c>
      <c r="IO4" vm="5441">
        <f ca="1"/>
        <v>80.67</v>
      </c>
      <c r="IP4" vm="5442">
        <f ca="1"/>
        <v>81.400000000000006</v>
      </c>
      <c r="IQ4" vm="5443">
        <f ca="1"/>
        <v>79.92</v>
      </c>
      <c r="IR4" vm="5444">
        <f ca="1"/>
        <v>79.78</v>
      </c>
    </row>
    <row r="6" spans="1:252" x14ac:dyDescent="0.25">
      <c r="A6" t="str" cm="1">
        <f t="array" aca="1" ref="A6:F25" ca="1">_xlfn.STOCKHISTORY(A4&amp;":"&amp;B4,TODAY()-30,TODAY(),0,1,0,5,2,3,4,1)</f>
        <v>Date</v>
      </c>
      <c r="B6" t="str">
        <f ca="1"/>
        <v>Volume</v>
      </c>
      <c r="C6" t="str">
        <f ca="1"/>
        <v>Open</v>
      </c>
      <c r="D6" t="str">
        <f ca="1"/>
        <v>High</v>
      </c>
      <c r="E6" t="str">
        <f ca="1"/>
        <v>Low</v>
      </c>
      <c r="F6" t="str">
        <f ca="1"/>
        <v>Close</v>
      </c>
    </row>
    <row r="7" spans="1:252" x14ac:dyDescent="0.25">
      <c r="A7" vm="233">
        <f ca="1"/>
        <v>45538</v>
      </c>
      <c r="B7" vm="5445">
        <f ca="1"/>
        <v>22666144</v>
      </c>
      <c r="C7" vm="5446">
        <f ca="1"/>
        <v>77.33</v>
      </c>
      <c r="D7" vm="5447">
        <f ca="1"/>
        <v>77.81</v>
      </c>
      <c r="E7" vm="5448">
        <f ca="1"/>
        <v>76.795000000000002</v>
      </c>
      <c r="F7" vm="2785">
        <f ca="1"/>
        <v>77.17</v>
      </c>
    </row>
    <row r="8" spans="1:252" x14ac:dyDescent="0.25">
      <c r="A8" vm="234">
        <f ca="1"/>
        <v>45539</v>
      </c>
      <c r="B8" vm="5449">
        <f ca="1"/>
        <v>18442775</v>
      </c>
      <c r="C8" vm="5446">
        <f ca="1"/>
        <v>77.33</v>
      </c>
      <c r="D8" vm="5450">
        <f ca="1"/>
        <v>77.48</v>
      </c>
      <c r="E8" vm="5451">
        <f ca="1"/>
        <v>76.73</v>
      </c>
      <c r="F8" vm="556">
        <f ca="1"/>
        <v>77.239999999999995</v>
      </c>
    </row>
    <row r="9" spans="1:252" x14ac:dyDescent="0.25">
      <c r="A9" vm="235">
        <f ca="1"/>
        <v>45540</v>
      </c>
      <c r="B9" vm="5452">
        <f ca="1"/>
        <v>13082893</v>
      </c>
      <c r="C9" vm="5453">
        <f ca="1"/>
        <v>77.25</v>
      </c>
      <c r="D9" vm="691">
        <f ca="1"/>
        <v>77.45</v>
      </c>
      <c r="E9" vm="604">
        <f ca="1"/>
        <v>76.39</v>
      </c>
      <c r="F9" vm="2786">
        <f ca="1"/>
        <v>76.959999999999994</v>
      </c>
    </row>
    <row r="10" spans="1:252" x14ac:dyDescent="0.25">
      <c r="A10" vm="236">
        <f ca="1"/>
        <v>45541</v>
      </c>
      <c r="B10" vm="5454">
        <f ca="1"/>
        <v>14548588</v>
      </c>
      <c r="C10" vm="5455">
        <f ca="1"/>
        <v>76.900000000000006</v>
      </c>
      <c r="D10" vm="5456">
        <f ca="1"/>
        <v>77.319999999999993</v>
      </c>
      <c r="E10" vm="5457">
        <f ca="1"/>
        <v>76.3</v>
      </c>
      <c r="F10" vm="682">
        <f ca="1"/>
        <v>76.64</v>
      </c>
    </row>
    <row r="11" spans="1:252" x14ac:dyDescent="0.25">
      <c r="A11" vm="237">
        <f ca="1"/>
        <v>45544</v>
      </c>
      <c r="B11" vm="5458">
        <f ca="1"/>
        <v>22260226</v>
      </c>
      <c r="C11" vm="5459">
        <f ca="1"/>
        <v>76.849999999999994</v>
      </c>
      <c r="D11" vm="5460">
        <f ca="1"/>
        <v>77.47</v>
      </c>
      <c r="E11" vm="5461">
        <f ca="1"/>
        <v>76.489999999999995</v>
      </c>
      <c r="F11" vm="2787">
        <f ca="1"/>
        <v>77.34</v>
      </c>
    </row>
    <row r="12" spans="1:252" x14ac:dyDescent="0.25">
      <c r="A12" vm="238">
        <f ca="1"/>
        <v>45545</v>
      </c>
      <c r="B12" vm="5462">
        <f ca="1"/>
        <v>17686284</v>
      </c>
      <c r="C12" vm="5008">
        <f ca="1"/>
        <v>77.349999999999994</v>
      </c>
      <c r="D12" vm="5463">
        <f ca="1"/>
        <v>78.900000000000006</v>
      </c>
      <c r="E12" vm="5464">
        <f ca="1"/>
        <v>77.28</v>
      </c>
      <c r="F12" vm="2788">
        <f ca="1"/>
        <v>78.81</v>
      </c>
    </row>
    <row r="13" spans="1:252" x14ac:dyDescent="0.25">
      <c r="A13" vm="239">
        <f ca="1"/>
        <v>45546</v>
      </c>
      <c r="B13" vm="5465">
        <f ca="1"/>
        <v>19518761</v>
      </c>
      <c r="C13" vm="678">
        <f ca="1"/>
        <v>78.38</v>
      </c>
      <c r="D13" vm="5466">
        <f ca="1"/>
        <v>78.92</v>
      </c>
      <c r="E13" vm="5467">
        <f ca="1"/>
        <v>77.564999999999998</v>
      </c>
      <c r="F13" vm="2789">
        <f ca="1"/>
        <v>78.84</v>
      </c>
    </row>
    <row r="14" spans="1:252" x14ac:dyDescent="0.25">
      <c r="A14" vm="240">
        <f ca="1"/>
        <v>45547</v>
      </c>
      <c r="B14" vm="5468">
        <f ca="1"/>
        <v>14884852</v>
      </c>
      <c r="C14" vm="5469">
        <f ca="1"/>
        <v>78.989999999999995</v>
      </c>
      <c r="D14" vm="5470">
        <f ca="1"/>
        <v>79.905000000000001</v>
      </c>
      <c r="E14" vm="5471">
        <f ca="1"/>
        <v>78.622100000000003</v>
      </c>
      <c r="F14" vm="2790">
        <f ca="1"/>
        <v>79.66</v>
      </c>
    </row>
    <row r="15" spans="1:252" x14ac:dyDescent="0.25">
      <c r="A15" vm="241">
        <f ca="1"/>
        <v>45548</v>
      </c>
      <c r="B15" vm="5472">
        <f ca="1"/>
        <v>12994100</v>
      </c>
      <c r="C15" vm="5473">
        <f ca="1"/>
        <v>79.819999999999993</v>
      </c>
      <c r="D15" vm="5474">
        <f ca="1"/>
        <v>80.685000000000002</v>
      </c>
      <c r="E15" vm="5475">
        <f ca="1"/>
        <v>79.69</v>
      </c>
      <c r="F15" vm="2791">
        <f ca="1"/>
        <v>80.599999999999994</v>
      </c>
    </row>
    <row r="16" spans="1:252" x14ac:dyDescent="0.25">
      <c r="A16" vm="242">
        <f ca="1"/>
        <v>45551</v>
      </c>
      <c r="B16" vm="5476">
        <f ca="1"/>
        <v>15346367</v>
      </c>
      <c r="C16" vm="5477">
        <f ca="1"/>
        <v>80.84</v>
      </c>
      <c r="D16" vm="707">
        <f ca="1"/>
        <v>81.02</v>
      </c>
      <c r="E16" vm="5478">
        <f ca="1"/>
        <v>80.14</v>
      </c>
      <c r="F16" vm="2792">
        <f ca="1"/>
        <v>80.56</v>
      </c>
    </row>
    <row r="17" spans="1:6" x14ac:dyDescent="0.25">
      <c r="A17" vm="243">
        <f ca="1"/>
        <v>45552</v>
      </c>
      <c r="B17" vm="5479">
        <f ca="1"/>
        <v>21065938</v>
      </c>
      <c r="C17" vm="5480">
        <f ca="1"/>
        <v>79.760000000000005</v>
      </c>
      <c r="D17" vm="5481">
        <f ca="1"/>
        <v>80.260000000000005</v>
      </c>
      <c r="E17" vm="5482">
        <f ca="1"/>
        <v>78.260000000000005</v>
      </c>
      <c r="F17" vm="2793">
        <f ca="1"/>
        <v>78.599999999999994</v>
      </c>
    </row>
    <row r="18" spans="1:6" x14ac:dyDescent="0.25">
      <c r="A18" vm="244">
        <f ca="1"/>
        <v>45553</v>
      </c>
      <c r="B18" vm="5483">
        <f ca="1"/>
        <v>15684878</v>
      </c>
      <c r="C18" vm="5484">
        <f ca="1"/>
        <v>78.64</v>
      </c>
      <c r="D18" vm="5485">
        <f ca="1"/>
        <v>79.41</v>
      </c>
      <c r="E18" vm="5486">
        <f ca="1"/>
        <v>78.28</v>
      </c>
      <c r="F18" vm="2794">
        <f ca="1"/>
        <v>79.03</v>
      </c>
    </row>
    <row r="19" spans="1:6" x14ac:dyDescent="0.25">
      <c r="A19" vm="245">
        <f ca="1"/>
        <v>45554</v>
      </c>
      <c r="B19" vm="5487">
        <f ca="1"/>
        <v>21525685</v>
      </c>
      <c r="C19" vm="5488">
        <f ca="1"/>
        <v>79.05</v>
      </c>
      <c r="D19" vm="5489">
        <f ca="1"/>
        <v>79.09</v>
      </c>
      <c r="E19" vm="5490">
        <f ca="1"/>
        <v>77.489999999999995</v>
      </c>
      <c r="F19" vm="658">
        <f ca="1"/>
        <v>78.040000000000006</v>
      </c>
    </row>
    <row r="20" spans="1:6" x14ac:dyDescent="0.25">
      <c r="A20" vm="246">
        <f ca="1"/>
        <v>45555</v>
      </c>
      <c r="B20" vm="5491">
        <f ca="1"/>
        <v>39534251</v>
      </c>
      <c r="C20" vm="581">
        <f ca="1"/>
        <v>78.23</v>
      </c>
      <c r="D20" vm="5492">
        <f ca="1"/>
        <v>79.61</v>
      </c>
      <c r="E20" vm="4451">
        <f ca="1"/>
        <v>78.11</v>
      </c>
      <c r="F20" vm="649">
        <f ca="1"/>
        <v>79.06</v>
      </c>
    </row>
    <row r="21" spans="1:6" x14ac:dyDescent="0.25">
      <c r="A21" vm="247">
        <f ca="1"/>
        <v>45558</v>
      </c>
      <c r="B21" vm="5493">
        <f ca="1"/>
        <v>12147264</v>
      </c>
      <c r="C21" vm="5494">
        <f ca="1"/>
        <v>79.069999999999993</v>
      </c>
      <c r="D21" vm="5495">
        <f ca="1"/>
        <v>80.437399999999997</v>
      </c>
      <c r="E21" vm="5494">
        <f ca="1"/>
        <v>79.069999999999993</v>
      </c>
      <c r="F21" vm="632">
        <f ca="1"/>
        <v>80.33</v>
      </c>
    </row>
    <row r="22" spans="1:6" x14ac:dyDescent="0.25">
      <c r="A22" vm="2803">
        <f ca="1"/>
        <v>45559</v>
      </c>
      <c r="B22" vm="5496">
        <f ca="1"/>
        <v>14651133</v>
      </c>
      <c r="C22" vm="5497">
        <f ca="1"/>
        <v>80.48</v>
      </c>
      <c r="D22" vm="696">
        <f ca="1"/>
        <v>80.91</v>
      </c>
      <c r="E22" vm="5498">
        <f ca="1"/>
        <v>80.239999999999995</v>
      </c>
      <c r="F22" vm="5441">
        <f ca="1"/>
        <v>80.67</v>
      </c>
    </row>
    <row r="23" spans="1:6" x14ac:dyDescent="0.25">
      <c r="A23" vm="2804">
        <f ca="1"/>
        <v>45560</v>
      </c>
      <c r="B23" vm="5499">
        <f ca="1"/>
        <v>14163785</v>
      </c>
      <c r="C23" vm="5500">
        <f ca="1"/>
        <v>80.89</v>
      </c>
      <c r="D23" vm="5501">
        <f ca="1"/>
        <v>81.599999999999994</v>
      </c>
      <c r="E23" vm="5502">
        <f ca="1"/>
        <v>80.680000000000007</v>
      </c>
      <c r="F23" vm="5442">
        <f ca="1"/>
        <v>81.400000000000006</v>
      </c>
    </row>
    <row r="24" spans="1:6" x14ac:dyDescent="0.25">
      <c r="A24" vm="2805">
        <f ca="1"/>
        <v>45561</v>
      </c>
      <c r="B24" vm="5503">
        <f ca="1"/>
        <v>17061133</v>
      </c>
      <c r="C24" vm="701">
        <f ca="1"/>
        <v>81.040000000000006</v>
      </c>
      <c r="D24" vm="5504">
        <f ca="1"/>
        <v>81.2</v>
      </c>
      <c r="E24" vm="5012">
        <f ca="1"/>
        <v>79.260000000000005</v>
      </c>
      <c r="F24" vm="5443">
        <f ca="1"/>
        <v>79.92</v>
      </c>
    </row>
    <row r="25" spans="1:6" x14ac:dyDescent="0.25">
      <c r="A25" vm="2806">
        <f ca="1"/>
        <v>45562</v>
      </c>
      <c r="B25" vm="5505">
        <f ca="1"/>
        <v>11899050</v>
      </c>
      <c r="C25" vm="5506">
        <f ca="1"/>
        <v>79.900000000000006</v>
      </c>
      <c r="D25" vm="5507">
        <f ca="1"/>
        <v>80.287499999999994</v>
      </c>
      <c r="E25" vm="5508">
        <f ca="1"/>
        <v>79.599999999999994</v>
      </c>
      <c r="F25" vm="5444">
        <f ca="1"/>
        <v>79.78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Dashboard</vt:lpstr>
      <vt:lpstr>Ledger</vt:lpstr>
      <vt:lpstr>Watch List</vt:lpstr>
      <vt:lpstr>ADBE</vt:lpstr>
      <vt:lpstr>BABA</vt:lpstr>
      <vt:lpstr>GOOG</vt:lpstr>
      <vt:lpstr>AMZN</vt:lpstr>
      <vt:lpstr>AAPL</vt:lpstr>
      <vt:lpstr>CSCO</vt:lpstr>
      <vt:lpstr>XOM</vt:lpstr>
      <vt:lpstr>FDX</vt:lpstr>
      <vt:lpstr>HPE</vt:lpstr>
      <vt:lpstr>JNJ</vt:lpstr>
      <vt:lpstr>JPM</vt:lpstr>
      <vt:lpstr>NKE</vt:lpstr>
      <vt:lpstr>ORCL</vt:lpstr>
      <vt:lpstr>PYPL</vt:lpstr>
      <vt:lpstr>SPOT</vt:lpstr>
      <vt:lpstr>BA</vt:lpstr>
      <vt:lpstr>V</vt:lpstr>
      <vt:lpstr>WMT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Support3 Gadasvn</dc:creator>
  <cp:lastModifiedBy>Support2 Gadasvn</cp:lastModifiedBy>
  <dcterms:created xsi:type="dcterms:W3CDTF">2024-09-23T11:44:37Z</dcterms:created>
  <dcterms:modified xsi:type="dcterms:W3CDTF">2024-09-30T16:05:18Z</dcterms:modified>
</cp:coreProperties>
</file>